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K:\1.HONLAPRA-TESTÜLETI-BIZOTTSÁGI\2026. ELOTERJESZTÉSEK\2026.09.07. KT\"/>
    </mc:Choice>
  </mc:AlternateContent>
  <xr:revisionPtr revIDLastSave="0" documentId="8_{B1D8F9BD-193B-498C-AE80-5E79920C8D30}" xr6:coauthVersionLast="47" xr6:coauthVersionMax="47" xr10:uidLastSave="{00000000-0000-0000-0000-000000000000}"/>
  <bookViews>
    <workbookView xWindow="-109" yWindow="-109" windowWidth="26301" windowHeight="14169" activeTab="1" xr2:uid="{26918FD0-4C11-42D6-BBD3-B3FA30014F58}"/>
  </bookViews>
  <sheets>
    <sheet name="Osszesito" sheetId="3" r:id="rId1"/>
    <sheet name="F_SZV_1A" sheetId="5" r:id="rId2"/>
    <sheet name="adat" sheetId="2" r:id="rId3"/>
  </sheets>
  <definedNames>
    <definedName name="_xlnm._FilterDatabase" localSheetId="1" hidden="1">F_SZV_1A!$A$2:$CI$2</definedName>
    <definedName name="_xlnm._FilterDatabase" localSheetId="0" hidden="1">Osszesito!$A$3:$AY$41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K10" i="5" l="1"/>
  <c r="K19" i="5" l="1"/>
  <c r="K3" i="5"/>
  <c r="K4" i="5"/>
  <c r="K5" i="5"/>
  <c r="K6" i="5"/>
  <c r="K7" i="5"/>
  <c r="K8" i="5"/>
  <c r="K9" i="5"/>
  <c r="K11" i="5"/>
  <c r="K12" i="5"/>
  <c r="K13" i="5"/>
  <c r="K14" i="5"/>
  <c r="K15" i="5"/>
  <c r="K16" i="5"/>
  <c r="K17" i="5"/>
  <c r="K18" i="5"/>
  <c r="F4" i="5"/>
  <c r="F5" i="5"/>
  <c r="F6" i="5"/>
  <c r="I6" i="5" s="1"/>
  <c r="F7" i="5"/>
  <c r="J7" i="5" s="1"/>
  <c r="F8" i="5"/>
  <c r="F9" i="5"/>
  <c r="F10" i="5"/>
  <c r="I10" i="5" s="1"/>
  <c r="F11" i="5"/>
  <c r="I11" i="5" s="1"/>
  <c r="F12" i="5"/>
  <c r="F13" i="5"/>
  <c r="F14" i="5"/>
  <c r="I14" i="5" s="1"/>
  <c r="F15" i="5"/>
  <c r="I15" i="5" s="1"/>
  <c r="F16" i="5"/>
  <c r="F17" i="5"/>
  <c r="I17" i="5" s="1"/>
  <c r="F18" i="5"/>
  <c r="I18" i="5" s="1"/>
  <c r="F19" i="5"/>
  <c r="I19" i="5" s="1"/>
  <c r="F20" i="5"/>
  <c r="F21" i="5"/>
  <c r="F22" i="5"/>
  <c r="F23" i="5"/>
  <c r="F24" i="5"/>
  <c r="F25" i="5"/>
  <c r="F26" i="5"/>
  <c r="F27" i="5"/>
  <c r="F28" i="5"/>
  <c r="F29" i="5"/>
  <c r="F30" i="5"/>
  <c r="F31" i="5"/>
  <c r="F32" i="5"/>
  <c r="F33" i="5"/>
  <c r="F34" i="5"/>
  <c r="F35" i="5"/>
  <c r="F36" i="5"/>
  <c r="F37" i="5"/>
  <c r="F38" i="5"/>
  <c r="F39" i="5"/>
  <c r="F40" i="5"/>
  <c r="F41" i="5"/>
  <c r="F42" i="5"/>
  <c r="F43" i="5"/>
  <c r="F44" i="5"/>
  <c r="F45" i="5"/>
  <c r="F46" i="5"/>
  <c r="F47" i="5"/>
  <c r="F48" i="5"/>
  <c r="F49" i="5"/>
  <c r="F50" i="5"/>
  <c r="F51" i="5"/>
  <c r="F52" i="5"/>
  <c r="F53" i="5"/>
  <c r="F54" i="5"/>
  <c r="F55" i="5"/>
  <c r="F56" i="5"/>
  <c r="F57" i="5"/>
  <c r="F58" i="5"/>
  <c r="F59" i="5"/>
  <c r="F60" i="5"/>
  <c r="F61" i="5"/>
  <c r="F62" i="5"/>
  <c r="F63" i="5"/>
  <c r="F64" i="5"/>
  <c r="F65" i="5"/>
  <c r="F66" i="5"/>
  <c r="F67" i="5"/>
  <c r="F68" i="5"/>
  <c r="F69" i="5"/>
  <c r="F70" i="5"/>
  <c r="F71" i="5"/>
  <c r="F72" i="5"/>
  <c r="F73" i="5"/>
  <c r="F74" i="5"/>
  <c r="F75" i="5"/>
  <c r="F76" i="5"/>
  <c r="F77" i="5"/>
  <c r="F78" i="5"/>
  <c r="F79" i="5"/>
  <c r="F80" i="5"/>
  <c r="F81" i="5"/>
  <c r="F82" i="5"/>
  <c r="F83" i="5"/>
  <c r="F84" i="5"/>
  <c r="F85" i="5"/>
  <c r="F86" i="5"/>
  <c r="F87" i="5"/>
  <c r="F88" i="5"/>
  <c r="F89" i="5"/>
  <c r="F90" i="5"/>
  <c r="F91" i="5"/>
  <c r="F92" i="5"/>
  <c r="F93" i="5"/>
  <c r="F94" i="5"/>
  <c r="F95" i="5"/>
  <c r="F96" i="5"/>
  <c r="F97" i="5"/>
  <c r="F98" i="5"/>
  <c r="F99" i="5"/>
  <c r="F100" i="5"/>
  <c r="F101" i="5"/>
  <c r="F102" i="5"/>
  <c r="F103" i="5"/>
  <c r="F104" i="5"/>
  <c r="F105" i="5"/>
  <c r="F106" i="5"/>
  <c r="F107" i="5"/>
  <c r="F108" i="5"/>
  <c r="F109" i="5"/>
  <c r="F110" i="5"/>
  <c r="F111" i="5"/>
  <c r="F112" i="5"/>
  <c r="F113" i="5"/>
  <c r="F114" i="5"/>
  <c r="F115" i="5"/>
  <c r="F116" i="5"/>
  <c r="F117" i="5"/>
  <c r="F118" i="5"/>
  <c r="F119" i="5"/>
  <c r="F120" i="5"/>
  <c r="F121" i="5"/>
  <c r="F122" i="5"/>
  <c r="F123" i="5"/>
  <c r="F124" i="5"/>
  <c r="F125" i="5"/>
  <c r="F126" i="5"/>
  <c r="F127" i="5"/>
  <c r="F128" i="5"/>
  <c r="F129" i="5"/>
  <c r="F130" i="5"/>
  <c r="F131" i="5"/>
  <c r="F132" i="5"/>
  <c r="F133" i="5"/>
  <c r="F134" i="5"/>
  <c r="F135" i="5"/>
  <c r="F136" i="5"/>
  <c r="F137" i="5"/>
  <c r="F138" i="5"/>
  <c r="F139" i="5"/>
  <c r="F140" i="5"/>
  <c r="F141" i="5"/>
  <c r="F142" i="5"/>
  <c r="F143" i="5"/>
  <c r="F144" i="5"/>
  <c r="F145" i="5"/>
  <c r="F146" i="5"/>
  <c r="F147" i="5"/>
  <c r="F148" i="5"/>
  <c r="F149" i="5"/>
  <c r="F150" i="5"/>
  <c r="F151" i="5"/>
  <c r="F152" i="5"/>
  <c r="F153" i="5"/>
  <c r="F154" i="5"/>
  <c r="F155" i="5"/>
  <c r="F156" i="5"/>
  <c r="F157" i="5"/>
  <c r="F158" i="5"/>
  <c r="F159" i="5"/>
  <c r="F160" i="5"/>
  <c r="F161" i="5"/>
  <c r="F162" i="5"/>
  <c r="F163" i="5"/>
  <c r="F164" i="5"/>
  <c r="F165" i="5"/>
  <c r="F166" i="5"/>
  <c r="F167" i="5"/>
  <c r="F168" i="5"/>
  <c r="F169" i="5"/>
  <c r="F170" i="5"/>
  <c r="F171" i="5"/>
  <c r="F172" i="5"/>
  <c r="F173" i="5"/>
  <c r="F174" i="5"/>
  <c r="F175" i="5"/>
  <c r="F176" i="5"/>
  <c r="F177" i="5"/>
  <c r="F178" i="5"/>
  <c r="F179" i="5"/>
  <c r="F180" i="5"/>
  <c r="F181" i="5"/>
  <c r="F182" i="5"/>
  <c r="F183" i="5"/>
  <c r="F184" i="5"/>
  <c r="F185" i="5"/>
  <c r="F186" i="5"/>
  <c r="F187" i="5"/>
  <c r="F188" i="5"/>
  <c r="F189" i="5"/>
  <c r="F190" i="5"/>
  <c r="F191" i="5"/>
  <c r="F192" i="5"/>
  <c r="F193" i="5"/>
  <c r="F194" i="5"/>
  <c r="F195" i="5"/>
  <c r="F196" i="5"/>
  <c r="F197" i="5"/>
  <c r="F198" i="5"/>
  <c r="F199" i="5"/>
  <c r="F200" i="5"/>
  <c r="F201" i="5"/>
  <c r="F202" i="5"/>
  <c r="F203" i="5"/>
  <c r="F204" i="5"/>
  <c r="F205" i="5"/>
  <c r="F206" i="5"/>
  <c r="F207" i="5"/>
  <c r="F208" i="5"/>
  <c r="F209" i="5"/>
  <c r="F210" i="5"/>
  <c r="F211" i="5"/>
  <c r="F212" i="5"/>
  <c r="F213" i="5"/>
  <c r="F214" i="5"/>
  <c r="F215" i="5"/>
  <c r="F216" i="5"/>
  <c r="F217" i="5"/>
  <c r="F218" i="5"/>
  <c r="F219" i="5"/>
  <c r="F220" i="5"/>
  <c r="F221" i="5"/>
  <c r="F222" i="5"/>
  <c r="F223" i="5"/>
  <c r="F224" i="5"/>
  <c r="F225" i="5"/>
  <c r="F226" i="5"/>
  <c r="F227" i="5"/>
  <c r="F228" i="5"/>
  <c r="F229" i="5"/>
  <c r="F230" i="5"/>
  <c r="F231" i="5"/>
  <c r="F232" i="5"/>
  <c r="F233" i="5"/>
  <c r="F234" i="5"/>
  <c r="F235" i="5"/>
  <c r="F236" i="5"/>
  <c r="F237" i="5"/>
  <c r="F238" i="5"/>
  <c r="F239" i="5"/>
  <c r="F240" i="5"/>
  <c r="F241" i="5"/>
  <c r="F242" i="5"/>
  <c r="F243" i="5"/>
  <c r="F244" i="5"/>
  <c r="F245" i="5"/>
  <c r="F246" i="5"/>
  <c r="F247" i="5"/>
  <c r="F248" i="5"/>
  <c r="F249" i="5"/>
  <c r="F250" i="5"/>
  <c r="F251" i="5"/>
  <c r="F252" i="5"/>
  <c r="F253" i="5"/>
  <c r="F254" i="5"/>
  <c r="F255" i="5"/>
  <c r="F256" i="5"/>
  <c r="F257" i="5"/>
  <c r="F258" i="5"/>
  <c r="F259" i="5"/>
  <c r="F260" i="5"/>
  <c r="F261" i="5"/>
  <c r="F262" i="5"/>
  <c r="F263" i="5"/>
  <c r="F264" i="5"/>
  <c r="F265" i="5"/>
  <c r="F266" i="5"/>
  <c r="F267" i="5"/>
  <c r="F268" i="5"/>
  <c r="F269" i="5"/>
  <c r="F270" i="5"/>
  <c r="F271" i="5"/>
  <c r="F272" i="5"/>
  <c r="F273" i="5"/>
  <c r="F274" i="5"/>
  <c r="F275" i="5"/>
  <c r="F276" i="5"/>
  <c r="F277" i="5"/>
  <c r="F278" i="5"/>
  <c r="F279" i="5"/>
  <c r="F280" i="5"/>
  <c r="F281" i="5"/>
  <c r="F282" i="5"/>
  <c r="F283" i="5"/>
  <c r="F284" i="5"/>
  <c r="F285" i="5"/>
  <c r="F286" i="5"/>
  <c r="F287" i="5"/>
  <c r="F288" i="5"/>
  <c r="F289" i="5"/>
  <c r="F290" i="5"/>
  <c r="F291" i="5"/>
  <c r="F292" i="5"/>
  <c r="F293" i="5"/>
  <c r="F294" i="5"/>
  <c r="F295" i="5"/>
  <c r="F296" i="5"/>
  <c r="F297" i="5"/>
  <c r="F298" i="5"/>
  <c r="F299" i="5"/>
  <c r="F300" i="5"/>
  <c r="F301" i="5"/>
  <c r="F302" i="5"/>
  <c r="F303" i="5"/>
  <c r="F304" i="5"/>
  <c r="F305" i="5"/>
  <c r="F306" i="5"/>
  <c r="F307" i="5"/>
  <c r="F308" i="5"/>
  <c r="F309" i="5"/>
  <c r="F310" i="5"/>
  <c r="F311" i="5"/>
  <c r="F312" i="5"/>
  <c r="F313" i="5"/>
  <c r="F314" i="5"/>
  <c r="F315" i="5"/>
  <c r="F316" i="5"/>
  <c r="F317" i="5"/>
  <c r="F318" i="5"/>
  <c r="F319" i="5"/>
  <c r="F320" i="5"/>
  <c r="F321" i="5"/>
  <c r="F322" i="5"/>
  <c r="F323" i="5"/>
  <c r="F324" i="5"/>
  <c r="F325" i="5"/>
  <c r="F326" i="5"/>
  <c r="F327" i="5"/>
  <c r="F328" i="5"/>
  <c r="F329" i="5"/>
  <c r="F330" i="5"/>
  <c r="F331" i="5"/>
  <c r="F332" i="5"/>
  <c r="F333" i="5"/>
  <c r="F334" i="5"/>
  <c r="F335" i="5"/>
  <c r="F336" i="5"/>
  <c r="F337" i="5"/>
  <c r="F338" i="5"/>
  <c r="F339" i="5"/>
  <c r="F340" i="5"/>
  <c r="F341" i="5"/>
  <c r="F342" i="5"/>
  <c r="F343" i="5"/>
  <c r="F344" i="5"/>
  <c r="F345" i="5"/>
  <c r="F346" i="5"/>
  <c r="F347" i="5"/>
  <c r="F348" i="5"/>
  <c r="F349" i="5"/>
  <c r="F350" i="5"/>
  <c r="F351" i="5"/>
  <c r="F352" i="5"/>
  <c r="F353" i="5"/>
  <c r="F354" i="5"/>
  <c r="F355" i="5"/>
  <c r="F356" i="5"/>
  <c r="F357" i="5"/>
  <c r="F358" i="5"/>
  <c r="F359" i="5"/>
  <c r="F360" i="5"/>
  <c r="F361" i="5"/>
  <c r="F362" i="5"/>
  <c r="F363" i="5"/>
  <c r="F364" i="5"/>
  <c r="F365" i="5"/>
  <c r="F366" i="5"/>
  <c r="F367" i="5"/>
  <c r="F368" i="5"/>
  <c r="F369" i="5"/>
  <c r="F370" i="5"/>
  <c r="F371" i="5"/>
  <c r="F372" i="5"/>
  <c r="F373" i="5"/>
  <c r="F374" i="5"/>
  <c r="F375" i="5"/>
  <c r="F376" i="5"/>
  <c r="F377" i="5"/>
  <c r="F378" i="5"/>
  <c r="F379" i="5"/>
  <c r="F380" i="5"/>
  <c r="F381" i="5"/>
  <c r="F382" i="5"/>
  <c r="F383" i="5"/>
  <c r="F384" i="5"/>
  <c r="F385" i="5"/>
  <c r="F386" i="5"/>
  <c r="F387" i="5"/>
  <c r="F388" i="5"/>
  <c r="F389" i="5"/>
  <c r="F390" i="5"/>
  <c r="F391" i="5"/>
  <c r="F392" i="5"/>
  <c r="F393" i="5"/>
  <c r="F394" i="5"/>
  <c r="F395" i="5"/>
  <c r="F396" i="5"/>
  <c r="F397" i="5"/>
  <c r="F398" i="5"/>
  <c r="F399" i="5"/>
  <c r="F400" i="5"/>
  <c r="F401" i="5"/>
  <c r="F402" i="5"/>
  <c r="F403" i="5"/>
  <c r="F404" i="5"/>
  <c r="F405" i="5"/>
  <c r="F406" i="5"/>
  <c r="F407" i="5"/>
  <c r="F408" i="5"/>
  <c r="F409" i="5"/>
  <c r="F410" i="5"/>
  <c r="F411" i="5"/>
  <c r="F412" i="5"/>
  <c r="F413" i="5"/>
  <c r="F414" i="5"/>
  <c r="F415" i="5"/>
  <c r="F416" i="5"/>
  <c r="F417" i="5"/>
  <c r="F418" i="5"/>
  <c r="F419" i="5"/>
  <c r="F420" i="5"/>
  <c r="F421" i="5"/>
  <c r="F422" i="5"/>
  <c r="F423" i="5"/>
  <c r="F424" i="5"/>
  <c r="F425" i="5"/>
  <c r="F426" i="5"/>
  <c r="F427" i="5"/>
  <c r="F428" i="5"/>
  <c r="F429" i="5"/>
  <c r="F430" i="5"/>
  <c r="F431" i="5"/>
  <c r="F432" i="5"/>
  <c r="F433" i="5"/>
  <c r="F434" i="5"/>
  <c r="F435" i="5"/>
  <c r="F436" i="5"/>
  <c r="F437" i="5"/>
  <c r="F438" i="5"/>
  <c r="F439" i="5"/>
  <c r="F440" i="5"/>
  <c r="F441" i="5"/>
  <c r="F442" i="5"/>
  <c r="F443" i="5"/>
  <c r="F444" i="5"/>
  <c r="F445" i="5"/>
  <c r="F446" i="5"/>
  <c r="F447" i="5"/>
  <c r="F448" i="5"/>
  <c r="F449" i="5"/>
  <c r="F450" i="5"/>
  <c r="F451" i="5"/>
  <c r="F452" i="5"/>
  <c r="F453" i="5"/>
  <c r="F454" i="5"/>
  <c r="F455" i="5"/>
  <c r="F456" i="5"/>
  <c r="F457" i="5"/>
  <c r="F458" i="5"/>
  <c r="F459" i="5"/>
  <c r="F460" i="5"/>
  <c r="F461" i="5"/>
  <c r="F462" i="5"/>
  <c r="F463" i="5"/>
  <c r="F464" i="5"/>
  <c r="F465" i="5"/>
  <c r="F466" i="5"/>
  <c r="F467" i="5"/>
  <c r="F468" i="5"/>
  <c r="F469" i="5"/>
  <c r="F470" i="5"/>
  <c r="F471" i="5"/>
  <c r="F472" i="5"/>
  <c r="F473" i="5"/>
  <c r="F474" i="5"/>
  <c r="F475" i="5"/>
  <c r="F476" i="5"/>
  <c r="F477" i="5"/>
  <c r="F478" i="5"/>
  <c r="F479" i="5"/>
  <c r="F480" i="5"/>
  <c r="F481" i="5"/>
  <c r="F482" i="5"/>
  <c r="F483" i="5"/>
  <c r="F484" i="5"/>
  <c r="F485" i="5"/>
  <c r="F486" i="5"/>
  <c r="F487" i="5"/>
  <c r="F488" i="5"/>
  <c r="F489" i="5"/>
  <c r="F490" i="5"/>
  <c r="F491" i="5"/>
  <c r="F492" i="5"/>
  <c r="F493" i="5"/>
  <c r="F494" i="5"/>
  <c r="F495" i="5"/>
  <c r="F496" i="5"/>
  <c r="F497" i="5"/>
  <c r="F498" i="5"/>
  <c r="F499" i="5"/>
  <c r="F500" i="5"/>
  <c r="F501" i="5"/>
  <c r="F502" i="5"/>
  <c r="F503" i="5"/>
  <c r="F504" i="5"/>
  <c r="F505" i="5"/>
  <c r="F506" i="5"/>
  <c r="F507" i="5"/>
  <c r="F508" i="5"/>
  <c r="F509" i="5"/>
  <c r="F510" i="5"/>
  <c r="F511" i="5"/>
  <c r="F512" i="5"/>
  <c r="F513" i="5"/>
  <c r="F514" i="5"/>
  <c r="F515" i="5"/>
  <c r="F516" i="5"/>
  <c r="F517" i="5"/>
  <c r="F518" i="5"/>
  <c r="F519" i="5"/>
  <c r="F520" i="5"/>
  <c r="F521" i="5"/>
  <c r="F522" i="5"/>
  <c r="F523" i="5"/>
  <c r="F524" i="5"/>
  <c r="F525" i="5"/>
  <c r="F526" i="5"/>
  <c r="F527" i="5"/>
  <c r="F528" i="5"/>
  <c r="F529" i="5"/>
  <c r="F530" i="5"/>
  <c r="F531" i="5"/>
  <c r="F532" i="5"/>
  <c r="F533" i="5"/>
  <c r="F534" i="5"/>
  <c r="F535" i="5"/>
  <c r="F536" i="5"/>
  <c r="F537" i="5"/>
  <c r="F538" i="5"/>
  <c r="F539" i="5"/>
  <c r="F540" i="5"/>
  <c r="F541" i="5"/>
  <c r="F542" i="5"/>
  <c r="F543" i="5"/>
  <c r="F544" i="5"/>
  <c r="F545" i="5"/>
  <c r="F546" i="5"/>
  <c r="F547" i="5"/>
  <c r="F548" i="5"/>
  <c r="F549" i="5"/>
  <c r="F550" i="5"/>
  <c r="F551" i="5"/>
  <c r="F552" i="5"/>
  <c r="F553" i="5"/>
  <c r="F554" i="5"/>
  <c r="F555" i="5"/>
  <c r="F556" i="5"/>
  <c r="F557" i="5"/>
  <c r="F558" i="5"/>
  <c r="F559" i="5"/>
  <c r="F560" i="5"/>
  <c r="F561" i="5"/>
  <c r="F562" i="5"/>
  <c r="F563" i="5"/>
  <c r="F564" i="5"/>
  <c r="F565" i="5"/>
  <c r="F566" i="5"/>
  <c r="F567" i="5"/>
  <c r="F568" i="5"/>
  <c r="F569" i="5"/>
  <c r="F570" i="5"/>
  <c r="F571" i="5"/>
  <c r="F572" i="5"/>
  <c r="F573" i="5"/>
  <c r="F574" i="5"/>
  <c r="F575" i="5"/>
  <c r="F576" i="5"/>
  <c r="F577" i="5"/>
  <c r="F578" i="5"/>
  <c r="F579" i="5"/>
  <c r="F580" i="5"/>
  <c r="F581" i="5"/>
  <c r="F582" i="5"/>
  <c r="F583" i="5"/>
  <c r="F584" i="5"/>
  <c r="F585" i="5"/>
  <c r="F586" i="5"/>
  <c r="F587" i="5"/>
  <c r="F588" i="5"/>
  <c r="F589" i="5"/>
  <c r="F590" i="5"/>
  <c r="F591" i="5"/>
  <c r="F592" i="5"/>
  <c r="F593" i="5"/>
  <c r="F594" i="5"/>
  <c r="F595" i="5"/>
  <c r="F596" i="5"/>
  <c r="F597" i="5"/>
  <c r="F598" i="5"/>
  <c r="F599" i="5"/>
  <c r="F600" i="5"/>
  <c r="F601" i="5"/>
  <c r="F602" i="5"/>
  <c r="F603" i="5"/>
  <c r="F604" i="5"/>
  <c r="F605" i="5"/>
  <c r="F606" i="5"/>
  <c r="F607" i="5"/>
  <c r="F608" i="5"/>
  <c r="F609" i="5"/>
  <c r="F610" i="5"/>
  <c r="F611" i="5"/>
  <c r="F612" i="5"/>
  <c r="F613" i="5"/>
  <c r="F614" i="5"/>
  <c r="F615" i="5"/>
  <c r="F616" i="5"/>
  <c r="F617" i="5"/>
  <c r="F618" i="5"/>
  <c r="F619" i="5"/>
  <c r="F620" i="5"/>
  <c r="F621" i="5"/>
  <c r="F622" i="5"/>
  <c r="F623" i="5"/>
  <c r="F624" i="5"/>
  <c r="F625" i="5"/>
  <c r="F626" i="5"/>
  <c r="F627" i="5"/>
  <c r="F628" i="5"/>
  <c r="F629" i="5"/>
  <c r="F630" i="5"/>
  <c r="F631" i="5"/>
  <c r="F632" i="5"/>
  <c r="F633" i="5"/>
  <c r="F634" i="5"/>
  <c r="F635" i="5"/>
  <c r="F636" i="5"/>
  <c r="F637" i="5"/>
  <c r="F638" i="5"/>
  <c r="F639" i="5"/>
  <c r="F640" i="5"/>
  <c r="F641" i="5"/>
  <c r="F642" i="5"/>
  <c r="F643" i="5"/>
  <c r="F644" i="5"/>
  <c r="F645" i="5"/>
  <c r="F646" i="5"/>
  <c r="F647" i="5"/>
  <c r="F648" i="5"/>
  <c r="F649" i="5"/>
  <c r="F650" i="5"/>
  <c r="F651" i="5"/>
  <c r="F652" i="5"/>
  <c r="F653" i="5"/>
  <c r="F654" i="5"/>
  <c r="F655" i="5"/>
  <c r="F656" i="5"/>
  <c r="F657" i="5"/>
  <c r="F658" i="5"/>
  <c r="F659" i="5"/>
  <c r="F660" i="5"/>
  <c r="F661" i="5"/>
  <c r="F662" i="5"/>
  <c r="F663" i="5"/>
  <c r="F664" i="5"/>
  <c r="F665" i="5"/>
  <c r="F666" i="5"/>
  <c r="F667" i="5"/>
  <c r="F668" i="5"/>
  <c r="F669" i="5"/>
  <c r="F670" i="5"/>
  <c r="F671" i="5"/>
  <c r="F672" i="5"/>
  <c r="F673" i="5"/>
  <c r="F674" i="5"/>
  <c r="F675" i="5"/>
  <c r="F676" i="5"/>
  <c r="F677" i="5"/>
  <c r="F678" i="5"/>
  <c r="F679" i="5"/>
  <c r="F680" i="5"/>
  <c r="F681" i="5"/>
  <c r="F682" i="5"/>
  <c r="F683" i="5"/>
  <c r="F684" i="5"/>
  <c r="F685" i="5"/>
  <c r="F686" i="5"/>
  <c r="F687" i="5"/>
  <c r="F688" i="5"/>
  <c r="F689" i="5"/>
  <c r="F690" i="5"/>
  <c r="F691" i="5"/>
  <c r="F692" i="5"/>
  <c r="F693" i="5"/>
  <c r="F694" i="5"/>
  <c r="F695" i="5"/>
  <c r="F696" i="5"/>
  <c r="F697" i="5"/>
  <c r="F698" i="5"/>
  <c r="F699" i="5"/>
  <c r="F700" i="5"/>
  <c r="F701" i="5"/>
  <c r="F702" i="5"/>
  <c r="F703" i="5"/>
  <c r="F704" i="5"/>
  <c r="F705" i="5"/>
  <c r="F706" i="5"/>
  <c r="F707" i="5"/>
  <c r="F708" i="5"/>
  <c r="F709" i="5"/>
  <c r="F710" i="5"/>
  <c r="F711" i="5"/>
  <c r="F712" i="5"/>
  <c r="F713" i="5"/>
  <c r="F714" i="5"/>
  <c r="F715" i="5"/>
  <c r="F716" i="5"/>
  <c r="F717" i="5"/>
  <c r="F718" i="5"/>
  <c r="F719" i="5"/>
  <c r="F720" i="5"/>
  <c r="F721" i="5"/>
  <c r="F722" i="5"/>
  <c r="F723" i="5"/>
  <c r="F724" i="5"/>
  <c r="F725" i="5"/>
  <c r="F726" i="5"/>
  <c r="F727" i="5"/>
  <c r="F728" i="5"/>
  <c r="F729" i="5"/>
  <c r="F730" i="5"/>
  <c r="F731" i="5"/>
  <c r="F732" i="5"/>
  <c r="F733" i="5"/>
  <c r="F734" i="5"/>
  <c r="F735" i="5"/>
  <c r="F736" i="5"/>
  <c r="F737" i="5"/>
  <c r="F738" i="5"/>
  <c r="F739" i="5"/>
  <c r="F740" i="5"/>
  <c r="F741" i="5"/>
  <c r="F742" i="5"/>
  <c r="F743" i="5"/>
  <c r="F744" i="5"/>
  <c r="F745" i="5"/>
  <c r="F746" i="5"/>
  <c r="F747" i="5"/>
  <c r="F748" i="5"/>
  <c r="F749" i="5"/>
  <c r="F750" i="5"/>
  <c r="F751" i="5"/>
  <c r="F752" i="5"/>
  <c r="F753" i="5"/>
  <c r="F754" i="5"/>
  <c r="F755" i="5"/>
  <c r="F756" i="5"/>
  <c r="F757" i="5"/>
  <c r="F758" i="5"/>
  <c r="F759" i="5"/>
  <c r="F760" i="5"/>
  <c r="F761" i="5"/>
  <c r="F762" i="5"/>
  <c r="F763" i="5"/>
  <c r="F764" i="5"/>
  <c r="F765" i="5"/>
  <c r="F766" i="5"/>
  <c r="F767" i="5"/>
  <c r="F768" i="5"/>
  <c r="F769" i="5"/>
  <c r="F770" i="5"/>
  <c r="F771" i="5"/>
  <c r="F772" i="5"/>
  <c r="F773" i="5"/>
  <c r="F774" i="5"/>
  <c r="F775" i="5"/>
  <c r="F776" i="5"/>
  <c r="F777" i="5"/>
  <c r="F778" i="5"/>
  <c r="F779" i="5"/>
  <c r="F780" i="5"/>
  <c r="F781" i="5"/>
  <c r="F782" i="5"/>
  <c r="F783" i="5"/>
  <c r="F784" i="5"/>
  <c r="F785" i="5"/>
  <c r="F786" i="5"/>
  <c r="F787" i="5"/>
  <c r="F788" i="5"/>
  <c r="F789" i="5"/>
  <c r="F790" i="5"/>
  <c r="F791" i="5"/>
  <c r="F792" i="5"/>
  <c r="F793" i="5"/>
  <c r="F794" i="5"/>
  <c r="F795" i="5"/>
  <c r="F796" i="5"/>
  <c r="F797" i="5"/>
  <c r="F798" i="5"/>
  <c r="F799" i="5"/>
  <c r="F800" i="5"/>
  <c r="F801" i="5"/>
  <c r="F802" i="5"/>
  <c r="F803" i="5"/>
  <c r="F804" i="5"/>
  <c r="F805" i="5"/>
  <c r="F806" i="5"/>
  <c r="F807" i="5"/>
  <c r="F808" i="5"/>
  <c r="F809" i="5"/>
  <c r="F810" i="5"/>
  <c r="F811" i="5"/>
  <c r="F812" i="5"/>
  <c r="F813" i="5"/>
  <c r="F814" i="5"/>
  <c r="F815" i="5"/>
  <c r="F816" i="5"/>
  <c r="F817" i="5"/>
  <c r="F818" i="5"/>
  <c r="F819" i="5"/>
  <c r="F820" i="5"/>
  <c r="F821" i="5"/>
  <c r="F822" i="5"/>
  <c r="F823" i="5"/>
  <c r="F824" i="5"/>
  <c r="F825" i="5"/>
  <c r="F826" i="5"/>
  <c r="F827" i="5"/>
  <c r="F828" i="5"/>
  <c r="F829" i="5"/>
  <c r="F830" i="5"/>
  <c r="F831" i="5"/>
  <c r="F832" i="5"/>
  <c r="F833" i="5"/>
  <c r="F834" i="5"/>
  <c r="F835" i="5"/>
  <c r="F836" i="5"/>
  <c r="F837" i="5"/>
  <c r="F838" i="5"/>
  <c r="F839" i="5"/>
  <c r="F840" i="5"/>
  <c r="F841" i="5"/>
  <c r="F842" i="5"/>
  <c r="F843" i="5"/>
  <c r="F844" i="5"/>
  <c r="F845" i="5"/>
  <c r="F846" i="5"/>
  <c r="F847" i="5"/>
  <c r="F848" i="5"/>
  <c r="F849" i="5"/>
  <c r="F850" i="5"/>
  <c r="F851" i="5"/>
  <c r="F852" i="5"/>
  <c r="F853" i="5"/>
  <c r="F854" i="5"/>
  <c r="F855" i="5"/>
  <c r="F856" i="5"/>
  <c r="F857" i="5"/>
  <c r="F858" i="5"/>
  <c r="F859" i="5"/>
  <c r="F860" i="5"/>
  <c r="F861" i="5"/>
  <c r="F862" i="5"/>
  <c r="F863" i="5"/>
  <c r="F864" i="5"/>
  <c r="F865" i="5"/>
  <c r="F866" i="5"/>
  <c r="F867" i="5"/>
  <c r="F868" i="5"/>
  <c r="F869" i="5"/>
  <c r="F870" i="5"/>
  <c r="F871" i="5"/>
  <c r="F872" i="5"/>
  <c r="F873" i="5"/>
  <c r="F874" i="5"/>
  <c r="F875" i="5"/>
  <c r="F876" i="5"/>
  <c r="F877" i="5"/>
  <c r="F878" i="5"/>
  <c r="F879" i="5"/>
  <c r="F880" i="5"/>
  <c r="F881" i="5"/>
  <c r="F882" i="5"/>
  <c r="F883" i="5"/>
  <c r="F884" i="5"/>
  <c r="F885" i="5"/>
  <c r="F886" i="5"/>
  <c r="F887" i="5"/>
  <c r="F888" i="5"/>
  <c r="F889" i="5"/>
  <c r="F890" i="5"/>
  <c r="F891" i="5"/>
  <c r="F892" i="5"/>
  <c r="F893" i="5"/>
  <c r="F894" i="5"/>
  <c r="F895" i="5"/>
  <c r="F896" i="5"/>
  <c r="F897" i="5"/>
  <c r="F898" i="5"/>
  <c r="F899" i="5"/>
  <c r="F900" i="5"/>
  <c r="F901" i="5"/>
  <c r="F902" i="5"/>
  <c r="F903" i="5"/>
  <c r="F904" i="5"/>
  <c r="F905" i="5"/>
  <c r="F906" i="5"/>
  <c r="F907" i="5"/>
  <c r="F908" i="5"/>
  <c r="F909" i="5"/>
  <c r="F910" i="5"/>
  <c r="F911" i="5"/>
  <c r="F912" i="5"/>
  <c r="F913" i="5"/>
  <c r="F914" i="5"/>
  <c r="F915" i="5"/>
  <c r="F916" i="5"/>
  <c r="F917" i="5"/>
  <c r="F918" i="5"/>
  <c r="F919" i="5"/>
  <c r="F920" i="5"/>
  <c r="F921" i="5"/>
  <c r="F922" i="5"/>
  <c r="F923" i="5"/>
  <c r="F924" i="5"/>
  <c r="F925" i="5"/>
  <c r="F926" i="5"/>
  <c r="F927" i="5"/>
  <c r="F928" i="5"/>
  <c r="F929" i="5"/>
  <c r="F930" i="5"/>
  <c r="F931" i="5"/>
  <c r="F932" i="5"/>
  <c r="F933" i="5"/>
  <c r="F934" i="5"/>
  <c r="F935" i="5"/>
  <c r="F936" i="5"/>
  <c r="F937" i="5"/>
  <c r="F938" i="5"/>
  <c r="F939" i="5"/>
  <c r="F940" i="5"/>
  <c r="F941" i="5"/>
  <c r="F942" i="5"/>
  <c r="F943" i="5"/>
  <c r="F944" i="5"/>
  <c r="F945" i="5"/>
  <c r="F946" i="5"/>
  <c r="F947" i="5"/>
  <c r="F948" i="5"/>
  <c r="F949" i="5"/>
  <c r="F950" i="5"/>
  <c r="F951" i="5"/>
  <c r="F952" i="5"/>
  <c r="F953" i="5"/>
  <c r="F954" i="5"/>
  <c r="F955" i="5"/>
  <c r="F956" i="5"/>
  <c r="F957" i="5"/>
  <c r="F958" i="5"/>
  <c r="F959" i="5"/>
  <c r="F960" i="5"/>
  <c r="F961" i="5"/>
  <c r="F962" i="5"/>
  <c r="F963" i="5"/>
  <c r="F964" i="5"/>
  <c r="F965" i="5"/>
  <c r="F966" i="5"/>
  <c r="F967" i="5"/>
  <c r="F968" i="5"/>
  <c r="F969" i="5"/>
  <c r="F970" i="5"/>
  <c r="F971" i="5"/>
  <c r="F972" i="5"/>
  <c r="F973" i="5"/>
  <c r="F974" i="5"/>
  <c r="F975" i="5"/>
  <c r="F976" i="5"/>
  <c r="F977" i="5"/>
  <c r="F978" i="5"/>
  <c r="F979" i="5"/>
  <c r="F980" i="5"/>
  <c r="F981" i="5"/>
  <c r="F982" i="5"/>
  <c r="F983" i="5"/>
  <c r="F984" i="5"/>
  <c r="F985" i="5"/>
  <c r="F986" i="5"/>
  <c r="F987" i="5"/>
  <c r="F988" i="5"/>
  <c r="F989" i="5"/>
  <c r="F990" i="5"/>
  <c r="F991" i="5"/>
  <c r="F992" i="5"/>
  <c r="F993" i="5"/>
  <c r="F994" i="5"/>
  <c r="F995" i="5"/>
  <c r="F996" i="5"/>
  <c r="F997" i="5"/>
  <c r="F998" i="5"/>
  <c r="F999" i="5"/>
  <c r="F1000" i="5"/>
  <c r="F1001" i="5"/>
  <c r="F1002" i="5"/>
  <c r="F1003" i="5"/>
  <c r="F1004" i="5"/>
  <c r="F1005" i="5"/>
  <c r="F1006" i="5"/>
  <c r="F1007" i="5"/>
  <c r="F1008" i="5"/>
  <c r="F1009" i="5"/>
  <c r="F1010" i="5"/>
  <c r="F1011" i="5"/>
  <c r="F1012" i="5"/>
  <c r="F1013" i="5"/>
  <c r="F1014" i="5"/>
  <c r="F1015" i="5"/>
  <c r="F1016" i="5"/>
  <c r="F1017" i="5"/>
  <c r="F1018" i="5"/>
  <c r="F1019" i="5"/>
  <c r="F1020" i="5"/>
  <c r="F1021" i="5"/>
  <c r="F1022" i="5"/>
  <c r="F1023" i="5"/>
  <c r="F1024" i="5"/>
  <c r="F1025" i="5"/>
  <c r="F1026" i="5"/>
  <c r="F1027" i="5"/>
  <c r="F1028" i="5"/>
  <c r="F1029" i="5"/>
  <c r="F1030" i="5"/>
  <c r="F1031" i="5"/>
  <c r="F1032" i="5"/>
  <c r="F1033" i="5"/>
  <c r="F1034" i="5"/>
  <c r="F1035" i="5"/>
  <c r="F1036" i="5"/>
  <c r="F1037" i="5"/>
  <c r="F1038" i="5"/>
  <c r="F1039" i="5"/>
  <c r="F1040" i="5"/>
  <c r="F1041" i="5"/>
  <c r="F1042" i="5"/>
  <c r="F1043" i="5"/>
  <c r="F1044" i="5"/>
  <c r="F1045" i="5"/>
  <c r="F1046" i="5"/>
  <c r="F1047" i="5"/>
  <c r="F1048" i="5"/>
  <c r="F1049" i="5"/>
  <c r="F1050" i="5"/>
  <c r="F1051" i="5"/>
  <c r="F1052" i="5"/>
  <c r="F1053" i="5"/>
  <c r="F1054" i="5"/>
  <c r="F1055" i="5"/>
  <c r="F1056" i="5"/>
  <c r="F1057" i="5"/>
  <c r="F1058" i="5"/>
  <c r="F1059" i="5"/>
  <c r="F1060" i="5"/>
  <c r="F1061" i="5"/>
  <c r="F1062" i="5"/>
  <c r="F1063" i="5"/>
  <c r="F1064" i="5"/>
  <c r="F1065" i="5"/>
  <c r="F1066" i="5"/>
  <c r="F1067" i="5"/>
  <c r="F1068" i="5"/>
  <c r="F1069" i="5"/>
  <c r="F1070" i="5"/>
  <c r="F1071" i="5"/>
  <c r="F1072" i="5"/>
  <c r="F1073" i="5"/>
  <c r="F1074" i="5"/>
  <c r="F1075" i="5"/>
  <c r="F1076" i="5"/>
  <c r="F1077" i="5"/>
  <c r="F1078" i="5"/>
  <c r="F1079" i="5"/>
  <c r="F1080" i="5"/>
  <c r="F1081" i="5"/>
  <c r="F1082" i="5"/>
  <c r="F1083" i="5"/>
  <c r="F1084" i="5"/>
  <c r="F1085" i="5"/>
  <c r="F1086" i="5"/>
  <c r="F1087" i="5"/>
  <c r="F1088" i="5"/>
  <c r="F1089" i="5"/>
  <c r="F1090" i="5"/>
  <c r="F1091" i="5"/>
  <c r="F1092" i="5"/>
  <c r="F1093" i="5"/>
  <c r="F1094" i="5"/>
  <c r="F1095" i="5"/>
  <c r="F1096" i="5"/>
  <c r="F1097" i="5"/>
  <c r="F1098" i="5"/>
  <c r="F1099" i="5"/>
  <c r="F1100" i="5"/>
  <c r="F1101" i="5"/>
  <c r="F1102" i="5"/>
  <c r="F1103" i="5"/>
  <c r="F1104" i="5"/>
  <c r="F1105" i="5"/>
  <c r="F1106" i="5"/>
  <c r="F1107" i="5"/>
  <c r="F1108" i="5"/>
  <c r="F1109" i="5"/>
  <c r="F1110" i="5"/>
  <c r="F1111" i="5"/>
  <c r="F1112" i="5"/>
  <c r="F1113" i="5"/>
  <c r="F1114" i="5"/>
  <c r="F1115" i="5"/>
  <c r="F1116" i="5"/>
  <c r="F1117" i="5"/>
  <c r="F1118" i="5"/>
  <c r="F1119" i="5"/>
  <c r="F1120" i="5"/>
  <c r="F1121" i="5"/>
  <c r="F1122" i="5"/>
  <c r="F1123" i="5"/>
  <c r="F1124" i="5"/>
  <c r="F1125" i="5"/>
  <c r="F1126" i="5"/>
  <c r="F1127" i="5"/>
  <c r="F1128" i="5"/>
  <c r="F1129" i="5"/>
  <c r="F1130" i="5"/>
  <c r="F1131" i="5"/>
  <c r="F1132" i="5"/>
  <c r="F1133" i="5"/>
  <c r="F1134" i="5"/>
  <c r="F1135" i="5"/>
  <c r="F1136" i="5"/>
  <c r="F1137" i="5"/>
  <c r="F1138" i="5"/>
  <c r="F1139" i="5"/>
  <c r="F1140" i="5"/>
  <c r="F1141" i="5"/>
  <c r="F1142" i="5"/>
  <c r="F1143" i="5"/>
  <c r="F1144" i="5"/>
  <c r="F1145" i="5"/>
  <c r="F1146" i="5"/>
  <c r="F1147" i="5"/>
  <c r="F1148" i="5"/>
  <c r="F1149" i="5"/>
  <c r="F1150" i="5"/>
  <c r="F1151" i="5"/>
  <c r="F1152" i="5"/>
  <c r="F1153" i="5"/>
  <c r="F1154" i="5"/>
  <c r="F1155" i="5"/>
  <c r="F1156" i="5"/>
  <c r="F1157" i="5"/>
  <c r="F1158" i="5"/>
  <c r="F1159" i="5"/>
  <c r="F1160" i="5"/>
  <c r="F1161" i="5"/>
  <c r="F1162" i="5"/>
  <c r="F1163" i="5"/>
  <c r="F1164" i="5"/>
  <c r="F1165" i="5"/>
  <c r="F1166" i="5"/>
  <c r="F1167" i="5"/>
  <c r="F1168" i="5"/>
  <c r="F1169" i="5"/>
  <c r="F1170" i="5"/>
  <c r="F1171" i="5"/>
  <c r="F1172" i="5"/>
  <c r="F1173" i="5"/>
  <c r="F1174" i="5"/>
  <c r="F1175" i="5"/>
  <c r="F1176" i="5"/>
  <c r="F1177" i="5"/>
  <c r="F1178" i="5"/>
  <c r="F1179" i="5"/>
  <c r="F1180" i="5"/>
  <c r="F1181" i="5"/>
  <c r="F1182" i="5"/>
  <c r="F1183" i="5"/>
  <c r="F1184" i="5"/>
  <c r="F1185" i="5"/>
  <c r="F1186" i="5"/>
  <c r="F1187" i="5"/>
  <c r="F1188" i="5"/>
  <c r="F1189" i="5"/>
  <c r="F1190" i="5"/>
  <c r="F1191" i="5"/>
  <c r="F1192" i="5"/>
  <c r="F1193" i="5"/>
  <c r="F1194" i="5"/>
  <c r="F1195" i="5"/>
  <c r="F1196" i="5"/>
  <c r="F1197" i="5"/>
  <c r="F1198" i="5"/>
  <c r="F1199" i="5"/>
  <c r="F1200" i="5"/>
  <c r="F1201" i="5"/>
  <c r="F1202" i="5"/>
  <c r="F1203" i="5"/>
  <c r="F1204" i="5"/>
  <c r="F1205" i="5"/>
  <c r="F1206" i="5"/>
  <c r="F1207" i="5"/>
  <c r="F1208" i="5"/>
  <c r="F1209" i="5"/>
  <c r="F1210" i="5"/>
  <c r="F1211" i="5"/>
  <c r="F1212" i="5"/>
  <c r="F1213" i="5"/>
  <c r="F1214" i="5"/>
  <c r="F1215" i="5"/>
  <c r="F1216" i="5"/>
  <c r="F1217" i="5"/>
  <c r="F1218" i="5"/>
  <c r="F1219" i="5"/>
  <c r="F1220" i="5"/>
  <c r="F1221" i="5"/>
  <c r="F1222" i="5"/>
  <c r="F1223" i="5"/>
  <c r="F1224" i="5"/>
  <c r="F1225" i="5"/>
  <c r="F1226" i="5"/>
  <c r="F1227" i="5"/>
  <c r="F1228" i="5"/>
  <c r="F1229" i="5"/>
  <c r="F1230" i="5"/>
  <c r="F1231" i="5"/>
  <c r="F1232" i="5"/>
  <c r="F1233" i="5"/>
  <c r="F1234" i="5"/>
  <c r="F1235" i="5"/>
  <c r="F1236" i="5"/>
  <c r="F1237" i="5"/>
  <c r="F1238" i="5"/>
  <c r="F1239" i="5"/>
  <c r="F1240" i="5"/>
  <c r="F1241" i="5"/>
  <c r="F1242" i="5"/>
  <c r="F1243" i="5"/>
  <c r="F1244" i="5"/>
  <c r="F1245" i="5"/>
  <c r="F1246" i="5"/>
  <c r="F1247" i="5"/>
  <c r="F1248" i="5"/>
  <c r="F1249" i="5"/>
  <c r="F1250" i="5"/>
  <c r="F1251" i="5"/>
  <c r="F1252" i="5"/>
  <c r="F1253" i="5"/>
  <c r="F1254" i="5"/>
  <c r="F1255" i="5"/>
  <c r="F1256" i="5"/>
  <c r="F1257" i="5"/>
  <c r="F1258" i="5"/>
  <c r="F1259" i="5"/>
  <c r="F1260" i="5"/>
  <c r="F1261" i="5"/>
  <c r="F1262" i="5"/>
  <c r="F1263" i="5"/>
  <c r="F1264" i="5"/>
  <c r="F1265" i="5"/>
  <c r="F1266" i="5"/>
  <c r="F1267" i="5"/>
  <c r="F1268" i="5"/>
  <c r="F1269" i="5"/>
  <c r="F1270" i="5"/>
  <c r="F1271" i="5"/>
  <c r="F1272" i="5"/>
  <c r="F1273" i="5"/>
  <c r="F1274" i="5"/>
  <c r="F1275" i="5"/>
  <c r="F1276" i="5"/>
  <c r="F1277" i="5"/>
  <c r="F1278" i="5"/>
  <c r="F1279" i="5"/>
  <c r="F1280" i="5"/>
  <c r="F1281" i="5"/>
  <c r="F1282" i="5"/>
  <c r="F1283" i="5"/>
  <c r="F1284" i="5"/>
  <c r="F1285" i="5"/>
  <c r="F1286" i="5"/>
  <c r="F1287" i="5"/>
  <c r="F1288" i="5"/>
  <c r="F1289" i="5"/>
  <c r="F1290" i="5"/>
  <c r="F1291" i="5"/>
  <c r="F1292" i="5"/>
  <c r="F1293" i="5"/>
  <c r="F1294" i="5"/>
  <c r="F1295" i="5"/>
  <c r="F1296" i="5"/>
  <c r="F1297" i="5"/>
  <c r="F1298" i="5"/>
  <c r="F1299" i="5"/>
  <c r="F1300" i="5"/>
  <c r="F1301" i="5"/>
  <c r="F1302" i="5"/>
  <c r="F1303" i="5"/>
  <c r="F1304" i="5"/>
  <c r="F1305" i="5"/>
  <c r="F1306" i="5"/>
  <c r="F1307" i="5"/>
  <c r="F1308" i="5"/>
  <c r="F1309" i="5"/>
  <c r="F1310" i="5"/>
  <c r="F1311" i="5"/>
  <c r="F1312" i="5"/>
  <c r="F1313" i="5"/>
  <c r="F1314" i="5"/>
  <c r="F1315" i="5"/>
  <c r="F1316" i="5"/>
  <c r="F1317" i="5"/>
  <c r="F1318" i="5"/>
  <c r="F1319" i="5"/>
  <c r="F1320" i="5"/>
  <c r="F1321" i="5"/>
  <c r="F1322" i="5"/>
  <c r="F1323" i="5"/>
  <c r="F1324" i="5"/>
  <c r="F1325" i="5"/>
  <c r="F1326" i="5"/>
  <c r="F1327" i="5"/>
  <c r="F1328" i="5"/>
  <c r="F1329" i="5"/>
  <c r="F1330" i="5"/>
  <c r="F1331" i="5"/>
  <c r="F1332" i="5"/>
  <c r="F1333" i="5"/>
  <c r="F1334" i="5"/>
  <c r="F1335" i="5"/>
  <c r="F1336" i="5"/>
  <c r="F1337" i="5"/>
  <c r="F1338" i="5"/>
  <c r="F1339" i="5"/>
  <c r="F1340" i="5"/>
  <c r="F1341" i="5"/>
  <c r="F1342" i="5"/>
  <c r="F1343" i="5"/>
  <c r="F1344" i="5"/>
  <c r="F1345" i="5"/>
  <c r="F1346" i="5"/>
  <c r="F1347" i="5"/>
  <c r="F1348" i="5"/>
  <c r="F1349" i="5"/>
  <c r="F1350" i="5"/>
  <c r="F1351" i="5"/>
  <c r="F1352" i="5"/>
  <c r="F1353" i="5"/>
  <c r="F1354" i="5"/>
  <c r="F1355" i="5"/>
  <c r="F1356" i="5"/>
  <c r="F1357" i="5"/>
  <c r="F1358" i="5"/>
  <c r="F1359" i="5"/>
  <c r="F1360" i="5"/>
  <c r="F1361" i="5"/>
  <c r="F1362" i="5"/>
  <c r="F1363" i="5"/>
  <c r="F1364" i="5"/>
  <c r="F1365" i="5"/>
  <c r="F1366" i="5"/>
  <c r="F1367" i="5"/>
  <c r="F1368" i="5"/>
  <c r="F1369" i="5"/>
  <c r="F1370" i="5"/>
  <c r="F1371" i="5"/>
  <c r="F1372" i="5"/>
  <c r="F1373" i="5"/>
  <c r="F1374" i="5"/>
  <c r="F1375" i="5"/>
  <c r="F1376" i="5"/>
  <c r="F1377" i="5"/>
  <c r="F1378" i="5"/>
  <c r="F1379" i="5"/>
  <c r="F1380" i="5"/>
  <c r="F1381" i="5"/>
  <c r="F1382" i="5"/>
  <c r="F1383" i="5"/>
  <c r="F1384" i="5"/>
  <c r="F1385" i="5"/>
  <c r="F1386" i="5"/>
  <c r="F1387" i="5"/>
  <c r="F1388" i="5"/>
  <c r="F1389" i="5"/>
  <c r="F1390" i="5"/>
  <c r="F1391" i="5"/>
  <c r="F1392" i="5"/>
  <c r="F1393" i="5"/>
  <c r="F1394" i="5"/>
  <c r="F1395" i="5"/>
  <c r="F1396" i="5"/>
  <c r="F1397" i="5"/>
  <c r="F1398" i="5"/>
  <c r="F1399" i="5"/>
  <c r="F1400" i="5"/>
  <c r="F1401" i="5"/>
  <c r="F1402" i="5"/>
  <c r="F1403" i="5"/>
  <c r="F1404" i="5"/>
  <c r="F1405" i="5"/>
  <c r="F1406" i="5"/>
  <c r="F1407" i="5"/>
  <c r="F1408" i="5"/>
  <c r="F1409" i="5"/>
  <c r="F1410" i="5"/>
  <c r="F1411" i="5"/>
  <c r="F1412" i="5"/>
  <c r="F1413" i="5"/>
  <c r="F1414" i="5"/>
  <c r="F1415" i="5"/>
  <c r="F1416" i="5"/>
  <c r="F1417" i="5"/>
  <c r="F1418" i="5"/>
  <c r="F1419" i="5"/>
  <c r="F1420" i="5"/>
  <c r="F1421" i="5"/>
  <c r="F1422" i="5"/>
  <c r="F1423" i="5"/>
  <c r="F1424" i="5"/>
  <c r="F1425" i="5"/>
  <c r="F1426" i="5"/>
  <c r="F1427" i="5"/>
  <c r="F1428" i="5"/>
  <c r="F1429" i="5"/>
  <c r="F1430" i="5"/>
  <c r="F1431" i="5"/>
  <c r="F1432" i="5"/>
  <c r="F1433" i="5"/>
  <c r="F1434" i="5"/>
  <c r="F1435" i="5"/>
  <c r="F1436" i="5"/>
  <c r="F1437" i="5"/>
  <c r="F1438" i="5"/>
  <c r="F1439" i="5"/>
  <c r="F1440" i="5"/>
  <c r="F1441" i="5"/>
  <c r="F1442" i="5"/>
  <c r="F1443" i="5"/>
  <c r="F1444" i="5"/>
  <c r="F1445" i="5"/>
  <c r="F1446" i="5"/>
  <c r="F1447" i="5"/>
  <c r="F1448" i="5"/>
  <c r="F1449" i="5"/>
  <c r="F1450" i="5"/>
  <c r="F1451" i="5"/>
  <c r="F1452" i="5"/>
  <c r="F1453" i="5"/>
  <c r="F1454" i="5"/>
  <c r="F1455" i="5"/>
  <c r="F1456" i="5"/>
  <c r="F1457" i="5"/>
  <c r="F1458" i="5"/>
  <c r="F1459" i="5"/>
  <c r="F1460" i="5"/>
  <c r="F1461" i="5"/>
  <c r="F1462" i="5"/>
  <c r="F1463" i="5"/>
  <c r="F1464" i="5"/>
  <c r="F1465" i="5"/>
  <c r="F1466" i="5"/>
  <c r="F1467" i="5"/>
  <c r="F1468" i="5"/>
  <c r="F1469" i="5"/>
  <c r="F1470" i="5"/>
  <c r="F1471" i="5"/>
  <c r="F1472" i="5"/>
  <c r="F1473" i="5"/>
  <c r="F1474" i="5"/>
  <c r="F1475" i="5"/>
  <c r="F1476" i="5"/>
  <c r="F1477" i="5"/>
  <c r="F1478" i="5"/>
  <c r="F1479" i="5"/>
  <c r="F1480" i="5"/>
  <c r="F1481" i="5"/>
  <c r="F1482" i="5"/>
  <c r="F1483" i="5"/>
  <c r="F1484" i="5"/>
  <c r="F1485" i="5"/>
  <c r="F1486" i="5"/>
  <c r="F1487" i="5"/>
  <c r="F1488" i="5"/>
  <c r="F1489" i="5"/>
  <c r="F1490" i="5"/>
  <c r="F1491" i="5"/>
  <c r="F1492" i="5"/>
  <c r="F1493" i="5"/>
  <c r="F1494" i="5"/>
  <c r="F1495" i="5"/>
  <c r="F1496" i="5"/>
  <c r="F1497" i="5"/>
  <c r="F1498" i="5"/>
  <c r="F1499" i="5"/>
  <c r="F1500" i="5"/>
  <c r="F1501" i="5"/>
  <c r="F1502" i="5"/>
  <c r="F1503" i="5"/>
  <c r="F1504" i="5"/>
  <c r="F1505" i="5"/>
  <c r="F1506" i="5"/>
  <c r="F1507" i="5"/>
  <c r="F1508" i="5"/>
  <c r="F1509" i="5"/>
  <c r="F1510" i="5"/>
  <c r="F1511" i="5"/>
  <c r="F1512" i="5"/>
  <c r="F1513" i="5"/>
  <c r="F1514" i="5"/>
  <c r="F1515" i="5"/>
  <c r="F1516" i="5"/>
  <c r="F1517" i="5"/>
  <c r="F1518" i="5"/>
  <c r="F1519" i="5"/>
  <c r="F1520" i="5"/>
  <c r="F1521" i="5"/>
  <c r="F1522" i="5"/>
  <c r="F1523" i="5"/>
  <c r="F1524" i="5"/>
  <c r="F1525" i="5"/>
  <c r="F1526" i="5"/>
  <c r="F1527" i="5"/>
  <c r="F1528" i="5"/>
  <c r="F1529" i="5"/>
  <c r="F1530" i="5"/>
  <c r="F1531" i="5"/>
  <c r="F1532" i="5"/>
  <c r="F1533" i="5"/>
  <c r="F1534" i="5"/>
  <c r="F1535" i="5"/>
  <c r="F1536" i="5"/>
  <c r="F1537" i="5"/>
  <c r="F1538" i="5"/>
  <c r="F1539" i="5"/>
  <c r="F1540" i="5"/>
  <c r="F1541" i="5"/>
  <c r="F1542" i="5"/>
  <c r="F1543" i="5"/>
  <c r="F1544" i="5"/>
  <c r="F1545" i="5"/>
  <c r="F1546" i="5"/>
  <c r="F1547" i="5"/>
  <c r="F1548" i="5"/>
  <c r="F1549" i="5"/>
  <c r="F1550" i="5"/>
  <c r="F1551" i="5"/>
  <c r="F1552" i="5"/>
  <c r="F1553" i="5"/>
  <c r="F1554" i="5"/>
  <c r="F1555" i="5"/>
  <c r="F1556" i="5"/>
  <c r="F1557" i="5"/>
  <c r="F1558" i="5"/>
  <c r="F1559" i="5"/>
  <c r="F1560" i="5"/>
  <c r="F1561" i="5"/>
  <c r="F1562" i="5"/>
  <c r="F1563" i="5"/>
  <c r="F1564" i="5"/>
  <c r="F1565" i="5"/>
  <c r="F1566" i="5"/>
  <c r="F1567" i="5"/>
  <c r="F1568" i="5"/>
  <c r="F1569" i="5"/>
  <c r="F1570" i="5"/>
  <c r="F1571" i="5"/>
  <c r="F1572" i="5"/>
  <c r="F1573" i="5"/>
  <c r="F1574" i="5"/>
  <c r="F1575" i="5"/>
  <c r="F1576" i="5"/>
  <c r="F1577" i="5"/>
  <c r="F1578" i="5"/>
  <c r="F1579" i="5"/>
  <c r="F1580" i="5"/>
  <c r="F1581" i="5"/>
  <c r="F1582" i="5"/>
  <c r="F1583" i="5"/>
  <c r="F1584" i="5"/>
  <c r="F1585" i="5"/>
  <c r="F1586" i="5"/>
  <c r="F1587" i="5"/>
  <c r="F1588" i="5"/>
  <c r="F1589" i="5"/>
  <c r="F1590" i="5"/>
  <c r="F1591" i="5"/>
  <c r="F1592" i="5"/>
  <c r="F1593" i="5"/>
  <c r="F1594" i="5"/>
  <c r="F1595" i="5"/>
  <c r="F1596" i="5"/>
  <c r="F1597" i="5"/>
  <c r="F1598" i="5"/>
  <c r="F1599" i="5"/>
  <c r="F1600" i="5"/>
  <c r="F1601" i="5"/>
  <c r="F1602" i="5"/>
  <c r="F1603" i="5"/>
  <c r="F1604" i="5"/>
  <c r="F1605" i="5"/>
  <c r="F1606" i="5"/>
  <c r="F1607" i="5"/>
  <c r="F1608" i="5"/>
  <c r="F1609" i="5"/>
  <c r="F1610" i="5"/>
  <c r="F1611" i="5"/>
  <c r="F1612" i="5"/>
  <c r="F1613" i="5"/>
  <c r="F1614" i="5"/>
  <c r="F1615" i="5"/>
  <c r="F1616" i="5"/>
  <c r="F1617" i="5"/>
  <c r="F1618" i="5"/>
  <c r="F1619" i="5"/>
  <c r="F1620" i="5"/>
  <c r="F1621" i="5"/>
  <c r="F1622" i="5"/>
  <c r="F1623" i="5"/>
  <c r="F1624" i="5"/>
  <c r="F1625" i="5"/>
  <c r="F1626" i="5"/>
  <c r="F1627" i="5"/>
  <c r="F1628" i="5"/>
  <c r="F1629" i="5"/>
  <c r="F1630" i="5"/>
  <c r="F1631" i="5"/>
  <c r="F1632" i="5"/>
  <c r="F1633" i="5"/>
  <c r="F1634" i="5"/>
  <c r="F1635" i="5"/>
  <c r="F1636" i="5"/>
  <c r="F1637" i="5"/>
  <c r="F1638" i="5"/>
  <c r="F1639" i="5"/>
  <c r="F1640" i="5"/>
  <c r="F1641" i="5"/>
  <c r="F1642" i="5"/>
  <c r="F1643" i="5"/>
  <c r="F1644" i="5"/>
  <c r="F1645" i="5"/>
  <c r="F1646" i="5"/>
  <c r="F1647" i="5"/>
  <c r="F1648" i="5"/>
  <c r="F1649" i="5"/>
  <c r="F1650" i="5"/>
  <c r="F1651" i="5"/>
  <c r="F1652" i="5"/>
  <c r="F1653" i="5"/>
  <c r="F1654" i="5"/>
  <c r="F1655" i="5"/>
  <c r="F1656" i="5"/>
  <c r="F1657" i="5"/>
  <c r="F1658" i="5"/>
  <c r="F1659" i="5"/>
  <c r="F1660" i="5"/>
  <c r="F1661" i="5"/>
  <c r="F1662" i="5"/>
  <c r="F1663" i="5"/>
  <c r="F1664" i="5"/>
  <c r="F1665" i="5"/>
  <c r="F1666" i="5"/>
  <c r="F1667" i="5"/>
  <c r="F1668" i="5"/>
  <c r="F1669" i="5"/>
  <c r="F1670" i="5"/>
  <c r="F1671" i="5"/>
  <c r="F1672" i="5"/>
  <c r="F1673" i="5"/>
  <c r="F1674" i="5"/>
  <c r="F1675" i="5"/>
  <c r="F1676" i="5"/>
  <c r="F1677" i="5"/>
  <c r="F1678" i="5"/>
  <c r="F1679" i="5"/>
  <c r="F1680" i="5"/>
  <c r="F1681" i="5"/>
  <c r="F1682" i="5"/>
  <c r="F1683" i="5"/>
  <c r="F1684" i="5"/>
  <c r="F1685" i="5"/>
  <c r="F1686" i="5"/>
  <c r="F1687" i="5"/>
  <c r="F1688" i="5"/>
  <c r="F1689" i="5"/>
  <c r="F1690" i="5"/>
  <c r="F1691" i="5"/>
  <c r="F1692" i="5"/>
  <c r="F1693" i="5"/>
  <c r="F1694" i="5"/>
  <c r="F1695" i="5"/>
  <c r="F1696" i="5"/>
  <c r="F1697" i="5"/>
  <c r="F1698" i="5"/>
  <c r="F1699" i="5"/>
  <c r="F1700" i="5"/>
  <c r="F1701" i="5"/>
  <c r="F1702" i="5"/>
  <c r="F1703" i="5"/>
  <c r="F1704" i="5"/>
  <c r="F1705" i="5"/>
  <c r="F1706" i="5"/>
  <c r="F1707" i="5"/>
  <c r="F1708" i="5"/>
  <c r="F1709" i="5"/>
  <c r="F1710" i="5"/>
  <c r="F1711" i="5"/>
  <c r="F1712" i="5"/>
  <c r="F1713" i="5"/>
  <c r="F1714" i="5"/>
  <c r="F1715" i="5"/>
  <c r="F1716" i="5"/>
  <c r="F1717" i="5"/>
  <c r="F1718" i="5"/>
  <c r="F1719" i="5"/>
  <c r="F1720" i="5"/>
  <c r="F1721" i="5"/>
  <c r="F1722" i="5"/>
  <c r="F1723" i="5"/>
  <c r="F1724" i="5"/>
  <c r="F1725" i="5"/>
  <c r="F1726" i="5"/>
  <c r="F1727" i="5"/>
  <c r="F1728" i="5"/>
  <c r="F1729" i="5"/>
  <c r="F1730" i="5"/>
  <c r="F1731" i="5"/>
  <c r="F1732" i="5"/>
  <c r="F1733" i="5"/>
  <c r="F1734" i="5"/>
  <c r="F1735" i="5"/>
  <c r="F1736" i="5"/>
  <c r="F1737" i="5"/>
  <c r="F1738" i="5"/>
  <c r="F1739" i="5"/>
  <c r="F1740" i="5"/>
  <c r="F1741" i="5"/>
  <c r="F1742" i="5"/>
  <c r="F1743" i="5"/>
  <c r="F1744" i="5"/>
  <c r="F1745" i="5"/>
  <c r="F1746" i="5"/>
  <c r="F1747" i="5"/>
  <c r="F1748" i="5"/>
  <c r="F1749" i="5"/>
  <c r="F1750" i="5"/>
  <c r="F1751" i="5"/>
  <c r="F1752" i="5"/>
  <c r="F1753" i="5"/>
  <c r="F1754" i="5"/>
  <c r="F1755" i="5"/>
  <c r="F1756" i="5"/>
  <c r="F1757" i="5"/>
  <c r="F1758" i="5"/>
  <c r="F1759" i="5"/>
  <c r="F1760" i="5"/>
  <c r="F1761" i="5"/>
  <c r="F1762" i="5"/>
  <c r="F1763" i="5"/>
  <c r="F1764" i="5"/>
  <c r="F1765" i="5"/>
  <c r="F1766" i="5"/>
  <c r="F1767" i="5"/>
  <c r="F1768" i="5"/>
  <c r="F1769" i="5"/>
  <c r="F1770" i="5"/>
  <c r="F1771" i="5"/>
  <c r="F1772" i="5"/>
  <c r="F1773" i="5"/>
  <c r="F1774" i="5"/>
  <c r="F1775" i="5"/>
  <c r="F1776" i="5"/>
  <c r="F1777" i="5"/>
  <c r="F1778" i="5"/>
  <c r="F1779" i="5"/>
  <c r="F1780" i="5"/>
  <c r="F1781" i="5"/>
  <c r="F1782" i="5"/>
  <c r="F1783" i="5"/>
  <c r="F1784" i="5"/>
  <c r="F1785" i="5"/>
  <c r="F1786" i="5"/>
  <c r="F1787" i="5"/>
  <c r="F1788" i="5"/>
  <c r="F1789" i="5"/>
  <c r="F1790" i="5"/>
  <c r="F1791" i="5"/>
  <c r="F1792" i="5"/>
  <c r="F1793" i="5"/>
  <c r="F1794" i="5"/>
  <c r="F1795" i="5"/>
  <c r="F1796" i="5"/>
  <c r="F1797" i="5"/>
  <c r="F1798" i="5"/>
  <c r="F1799" i="5"/>
  <c r="F1800" i="5"/>
  <c r="F1801" i="5"/>
  <c r="F1802" i="5"/>
  <c r="F1803" i="5"/>
  <c r="F1804" i="5"/>
  <c r="F1805" i="5"/>
  <c r="F1806" i="5"/>
  <c r="F1807" i="5"/>
  <c r="F1808" i="5"/>
  <c r="F1809" i="5"/>
  <c r="F1810" i="5"/>
  <c r="F1811" i="5"/>
  <c r="F1812" i="5"/>
  <c r="F1813" i="5"/>
  <c r="F1814" i="5"/>
  <c r="F1815" i="5"/>
  <c r="F1816" i="5"/>
  <c r="F1817" i="5"/>
  <c r="F1818" i="5"/>
  <c r="F1819" i="5"/>
  <c r="F1820" i="5"/>
  <c r="F1821" i="5"/>
  <c r="F1822" i="5"/>
  <c r="F1823" i="5"/>
  <c r="F1824" i="5"/>
  <c r="F1825" i="5"/>
  <c r="F1826" i="5"/>
  <c r="F1827" i="5"/>
  <c r="F1828" i="5"/>
  <c r="F1829" i="5"/>
  <c r="F1830" i="5"/>
  <c r="F1831" i="5"/>
  <c r="F1832" i="5"/>
  <c r="F1833" i="5"/>
  <c r="F1834" i="5"/>
  <c r="F1835" i="5"/>
  <c r="F1836" i="5"/>
  <c r="F1837" i="5"/>
  <c r="F1838" i="5"/>
  <c r="F1839" i="5"/>
  <c r="F1840" i="5"/>
  <c r="F1841" i="5"/>
  <c r="F1842" i="5"/>
  <c r="F1843" i="5"/>
  <c r="F1844" i="5"/>
  <c r="F1845" i="5"/>
  <c r="F1846" i="5"/>
  <c r="F1847" i="5"/>
  <c r="F1848" i="5"/>
  <c r="F1849" i="5"/>
  <c r="F1850" i="5"/>
  <c r="F1851" i="5"/>
  <c r="F1852" i="5"/>
  <c r="F1853" i="5"/>
  <c r="F1854" i="5"/>
  <c r="F1855" i="5"/>
  <c r="F1856" i="5"/>
  <c r="F1857" i="5"/>
  <c r="F1858" i="5"/>
  <c r="F1859" i="5"/>
  <c r="F1860" i="5"/>
  <c r="F1861" i="5"/>
  <c r="F1862" i="5"/>
  <c r="F1863" i="5"/>
  <c r="F1864" i="5"/>
  <c r="F1865" i="5"/>
  <c r="F1866" i="5"/>
  <c r="F1867" i="5"/>
  <c r="F1868" i="5"/>
  <c r="F1869" i="5"/>
  <c r="F1870" i="5"/>
  <c r="F1871" i="5"/>
  <c r="F1872" i="5"/>
  <c r="F1873" i="5"/>
  <c r="F1874" i="5"/>
  <c r="F1875" i="5"/>
  <c r="F1876" i="5"/>
  <c r="F1877" i="5"/>
  <c r="F1878" i="5"/>
  <c r="F1879" i="5"/>
  <c r="F1880" i="5"/>
  <c r="F1881" i="5"/>
  <c r="F1882" i="5"/>
  <c r="F1883" i="5"/>
  <c r="F1884" i="5"/>
  <c r="F1885" i="5"/>
  <c r="F1886" i="5"/>
  <c r="F1887" i="5"/>
  <c r="F1888" i="5"/>
  <c r="F1889" i="5"/>
  <c r="F1890" i="5"/>
  <c r="F1891" i="5"/>
  <c r="F1892" i="5"/>
  <c r="F1893" i="5"/>
  <c r="F1894" i="5"/>
  <c r="F1895" i="5"/>
  <c r="F1896" i="5"/>
  <c r="F1897" i="5"/>
  <c r="F1898" i="5"/>
  <c r="F1899" i="5"/>
  <c r="F1900" i="5"/>
  <c r="F1901" i="5"/>
  <c r="F1902" i="5"/>
  <c r="F1903" i="5"/>
  <c r="F1904" i="5"/>
  <c r="F1905" i="5"/>
  <c r="F1906" i="5"/>
  <c r="F1907" i="5"/>
  <c r="F1908" i="5"/>
  <c r="F1909" i="5"/>
  <c r="F1910" i="5"/>
  <c r="F1911" i="5"/>
  <c r="F1912" i="5"/>
  <c r="F1913" i="5"/>
  <c r="F1914" i="5"/>
  <c r="F1915" i="5"/>
  <c r="F1916" i="5"/>
  <c r="F1917" i="5"/>
  <c r="F1918" i="5"/>
  <c r="F1919" i="5"/>
  <c r="F1920" i="5"/>
  <c r="F1921" i="5"/>
  <c r="F1922" i="5"/>
  <c r="F1923" i="5"/>
  <c r="F1924" i="5"/>
  <c r="F1925" i="5"/>
  <c r="F1926" i="5"/>
  <c r="F1927" i="5"/>
  <c r="F1928" i="5"/>
  <c r="F1929" i="5"/>
  <c r="F1930" i="5"/>
  <c r="F1931" i="5"/>
  <c r="F1932" i="5"/>
  <c r="F1933" i="5"/>
  <c r="F1934" i="5"/>
  <c r="F1935" i="5"/>
  <c r="F1936" i="5"/>
  <c r="F1937" i="5"/>
  <c r="F1938" i="5"/>
  <c r="F1939" i="5"/>
  <c r="F1940" i="5"/>
  <c r="F1941" i="5"/>
  <c r="F1942" i="5"/>
  <c r="F1943" i="5"/>
  <c r="F1944" i="5"/>
  <c r="F1945" i="5"/>
  <c r="F1946" i="5"/>
  <c r="F1947" i="5"/>
  <c r="F1948" i="5"/>
  <c r="F1949" i="5"/>
  <c r="F1950" i="5"/>
  <c r="F1951" i="5"/>
  <c r="F1952" i="5"/>
  <c r="F1953" i="5"/>
  <c r="F1954" i="5"/>
  <c r="F1955" i="5"/>
  <c r="F1956" i="5"/>
  <c r="F1957" i="5"/>
  <c r="F1958" i="5"/>
  <c r="F1959" i="5"/>
  <c r="F1960" i="5"/>
  <c r="F1961" i="5"/>
  <c r="F1962" i="5"/>
  <c r="F1963" i="5"/>
  <c r="F1964" i="5"/>
  <c r="F1965" i="5"/>
  <c r="F1966" i="5"/>
  <c r="F1967" i="5"/>
  <c r="F1968" i="5"/>
  <c r="F1969" i="5"/>
  <c r="F1970" i="5"/>
  <c r="F1971" i="5"/>
  <c r="F1972" i="5"/>
  <c r="F1973" i="5"/>
  <c r="F1974" i="5"/>
  <c r="F1975" i="5"/>
  <c r="F1976" i="5"/>
  <c r="F1977" i="5"/>
  <c r="F1978" i="5"/>
  <c r="F1979" i="5"/>
  <c r="F1980" i="5"/>
  <c r="F1981" i="5"/>
  <c r="F1982" i="5"/>
  <c r="F1983" i="5"/>
  <c r="F1984" i="5"/>
  <c r="F1985" i="5"/>
  <c r="F1986" i="5"/>
  <c r="F1987" i="5"/>
  <c r="F1988" i="5"/>
  <c r="F1989" i="5"/>
  <c r="F1990" i="5"/>
  <c r="F1991" i="5"/>
  <c r="F1992" i="5"/>
  <c r="F1993" i="5"/>
  <c r="F1994" i="5"/>
  <c r="F1995" i="5"/>
  <c r="F1996" i="5"/>
  <c r="F1997" i="5"/>
  <c r="F1998" i="5"/>
  <c r="F1999" i="5"/>
  <c r="F2000" i="5"/>
  <c r="F3" i="5"/>
  <c r="J3" i="5" s="1"/>
  <c r="I4" i="5"/>
  <c r="J4" i="5"/>
  <c r="I5" i="5"/>
  <c r="J5" i="5"/>
  <c r="J6" i="5"/>
  <c r="I8" i="5"/>
  <c r="J8" i="5"/>
  <c r="I9" i="5"/>
  <c r="J9" i="5"/>
  <c r="I12" i="5"/>
  <c r="J12" i="5"/>
  <c r="I13" i="5"/>
  <c r="J13" i="5"/>
  <c r="J14" i="5"/>
  <c r="J15" i="5"/>
  <c r="I16" i="5"/>
  <c r="J16" i="5"/>
  <c r="I20" i="5"/>
  <c r="J20" i="5"/>
  <c r="I21" i="5"/>
  <c r="J21" i="5"/>
  <c r="I22" i="5"/>
  <c r="J22" i="5"/>
  <c r="I23" i="5"/>
  <c r="J23" i="5"/>
  <c r="I24" i="5"/>
  <c r="J24" i="5"/>
  <c r="I25" i="5"/>
  <c r="J25" i="5"/>
  <c r="I26" i="5"/>
  <c r="J26" i="5"/>
  <c r="I27" i="5"/>
  <c r="J27" i="5"/>
  <c r="I28" i="5"/>
  <c r="J28" i="5"/>
  <c r="I29" i="5"/>
  <c r="J29" i="5"/>
  <c r="I30" i="5"/>
  <c r="J30" i="5"/>
  <c r="I31" i="5"/>
  <c r="J31" i="5"/>
  <c r="I32" i="5"/>
  <c r="J32" i="5"/>
  <c r="I33" i="5"/>
  <c r="J33" i="5"/>
  <c r="I34" i="5"/>
  <c r="J34" i="5"/>
  <c r="I35" i="5"/>
  <c r="J35" i="5"/>
  <c r="I36" i="5"/>
  <c r="J36" i="5"/>
  <c r="I37" i="5"/>
  <c r="J37" i="5"/>
  <c r="I38" i="5"/>
  <c r="J38" i="5"/>
  <c r="I39" i="5"/>
  <c r="J39" i="5"/>
  <c r="I40" i="5"/>
  <c r="J40" i="5"/>
  <c r="I41" i="5"/>
  <c r="J41" i="5"/>
  <c r="I42" i="5"/>
  <c r="J42" i="5"/>
  <c r="I43" i="5"/>
  <c r="J43" i="5"/>
  <c r="I44" i="5"/>
  <c r="J44" i="5"/>
  <c r="I45" i="5"/>
  <c r="J45" i="5"/>
  <c r="I46" i="5"/>
  <c r="J46" i="5"/>
  <c r="I47" i="5"/>
  <c r="J47" i="5"/>
  <c r="I48" i="5"/>
  <c r="J48" i="5"/>
  <c r="I49" i="5"/>
  <c r="J49" i="5"/>
  <c r="I50" i="5"/>
  <c r="J50" i="5"/>
  <c r="I51" i="5"/>
  <c r="J51" i="5"/>
  <c r="I52" i="5"/>
  <c r="J52" i="5"/>
  <c r="I53" i="5"/>
  <c r="J53" i="5"/>
  <c r="I54" i="5"/>
  <c r="J54" i="5"/>
  <c r="I55" i="5"/>
  <c r="J55" i="5"/>
  <c r="I56" i="5"/>
  <c r="J56" i="5"/>
  <c r="I57" i="5"/>
  <c r="J57" i="5"/>
  <c r="I58" i="5"/>
  <c r="J58" i="5"/>
  <c r="I59" i="5"/>
  <c r="J59" i="5"/>
  <c r="I60" i="5"/>
  <c r="J60" i="5"/>
  <c r="I61" i="5"/>
  <c r="J61" i="5"/>
  <c r="I62" i="5"/>
  <c r="J62" i="5"/>
  <c r="I63" i="5"/>
  <c r="J63" i="5"/>
  <c r="I64" i="5"/>
  <c r="J64" i="5"/>
  <c r="I65" i="5"/>
  <c r="J65" i="5"/>
  <c r="I66" i="5"/>
  <c r="J66" i="5"/>
  <c r="I67" i="5"/>
  <c r="J67" i="5"/>
  <c r="I68" i="5"/>
  <c r="J68" i="5"/>
  <c r="I69" i="5"/>
  <c r="J69" i="5"/>
  <c r="I70" i="5"/>
  <c r="J70" i="5"/>
  <c r="I71" i="5"/>
  <c r="J71" i="5"/>
  <c r="I72" i="5"/>
  <c r="J72" i="5"/>
  <c r="I73" i="5"/>
  <c r="J73" i="5"/>
  <c r="I74" i="5"/>
  <c r="J74" i="5"/>
  <c r="I75" i="5"/>
  <c r="J75" i="5"/>
  <c r="I76" i="5"/>
  <c r="J76" i="5"/>
  <c r="I77" i="5"/>
  <c r="J77" i="5"/>
  <c r="I78" i="5"/>
  <c r="J78" i="5"/>
  <c r="I79" i="5"/>
  <c r="J79" i="5"/>
  <c r="I80" i="5"/>
  <c r="J80" i="5"/>
  <c r="I81" i="5"/>
  <c r="J81" i="5"/>
  <c r="I82" i="5"/>
  <c r="J82" i="5"/>
  <c r="I83" i="5"/>
  <c r="J83" i="5"/>
  <c r="I84" i="5"/>
  <c r="J84" i="5"/>
  <c r="I85" i="5"/>
  <c r="J85" i="5"/>
  <c r="I86" i="5"/>
  <c r="J86" i="5"/>
  <c r="I87" i="5"/>
  <c r="J87" i="5"/>
  <c r="I88" i="5"/>
  <c r="J88" i="5"/>
  <c r="I89" i="5"/>
  <c r="J89" i="5"/>
  <c r="I90" i="5"/>
  <c r="J90" i="5"/>
  <c r="I91" i="5"/>
  <c r="J91" i="5"/>
  <c r="I92" i="5"/>
  <c r="J92" i="5"/>
  <c r="I93" i="5"/>
  <c r="J93" i="5"/>
  <c r="I94" i="5"/>
  <c r="J94" i="5"/>
  <c r="I95" i="5"/>
  <c r="J95" i="5"/>
  <c r="I96" i="5"/>
  <c r="J96" i="5"/>
  <c r="I97" i="5"/>
  <c r="J97" i="5"/>
  <c r="I98" i="5"/>
  <c r="J98" i="5"/>
  <c r="I99" i="5"/>
  <c r="J99" i="5"/>
  <c r="I100" i="5"/>
  <c r="J100" i="5"/>
  <c r="I101" i="5"/>
  <c r="J101" i="5"/>
  <c r="I102" i="5"/>
  <c r="J102" i="5"/>
  <c r="I103" i="5"/>
  <c r="J103" i="5"/>
  <c r="I104" i="5"/>
  <c r="J104" i="5"/>
  <c r="I105" i="5"/>
  <c r="J105" i="5"/>
  <c r="I106" i="5"/>
  <c r="J106" i="5"/>
  <c r="I107" i="5"/>
  <c r="J107" i="5"/>
  <c r="I108" i="5"/>
  <c r="J108" i="5"/>
  <c r="I109" i="5"/>
  <c r="J109" i="5"/>
  <c r="I110" i="5"/>
  <c r="J110" i="5"/>
  <c r="I111" i="5"/>
  <c r="J111" i="5"/>
  <c r="I112" i="5"/>
  <c r="J112" i="5"/>
  <c r="I113" i="5"/>
  <c r="J113" i="5"/>
  <c r="I114" i="5"/>
  <c r="J114" i="5"/>
  <c r="I115" i="5"/>
  <c r="J115" i="5"/>
  <c r="I116" i="5"/>
  <c r="J116" i="5"/>
  <c r="I117" i="5"/>
  <c r="J117" i="5"/>
  <c r="I118" i="5"/>
  <c r="J118" i="5"/>
  <c r="I119" i="5"/>
  <c r="J119" i="5"/>
  <c r="I120" i="5"/>
  <c r="J120" i="5"/>
  <c r="I121" i="5"/>
  <c r="J121" i="5"/>
  <c r="I122" i="5"/>
  <c r="J122" i="5"/>
  <c r="I123" i="5"/>
  <c r="J123" i="5"/>
  <c r="I124" i="5"/>
  <c r="J124" i="5"/>
  <c r="I125" i="5"/>
  <c r="J125" i="5"/>
  <c r="I126" i="5"/>
  <c r="J126" i="5"/>
  <c r="I127" i="5"/>
  <c r="J127" i="5"/>
  <c r="I128" i="5"/>
  <c r="J128" i="5"/>
  <c r="I129" i="5"/>
  <c r="J129" i="5"/>
  <c r="I130" i="5"/>
  <c r="J130" i="5"/>
  <c r="I131" i="5"/>
  <c r="J131" i="5"/>
  <c r="I132" i="5"/>
  <c r="J132" i="5"/>
  <c r="I133" i="5"/>
  <c r="J133" i="5"/>
  <c r="I134" i="5"/>
  <c r="J134" i="5"/>
  <c r="I135" i="5"/>
  <c r="J135" i="5"/>
  <c r="I136" i="5"/>
  <c r="J136" i="5"/>
  <c r="I137" i="5"/>
  <c r="J137" i="5"/>
  <c r="I138" i="5"/>
  <c r="J138" i="5"/>
  <c r="I139" i="5"/>
  <c r="J139" i="5"/>
  <c r="I140" i="5"/>
  <c r="J140" i="5"/>
  <c r="I141" i="5"/>
  <c r="J141" i="5"/>
  <c r="I142" i="5"/>
  <c r="J142" i="5"/>
  <c r="I143" i="5"/>
  <c r="J143" i="5"/>
  <c r="I144" i="5"/>
  <c r="J144" i="5"/>
  <c r="I145" i="5"/>
  <c r="J145" i="5"/>
  <c r="I146" i="5"/>
  <c r="J146" i="5"/>
  <c r="I147" i="5"/>
  <c r="J147" i="5"/>
  <c r="I148" i="5"/>
  <c r="J148" i="5"/>
  <c r="I149" i="5"/>
  <c r="J149" i="5"/>
  <c r="I150" i="5"/>
  <c r="J150" i="5"/>
  <c r="I151" i="5"/>
  <c r="J151" i="5"/>
  <c r="I152" i="5"/>
  <c r="J152" i="5"/>
  <c r="I153" i="5"/>
  <c r="J153" i="5"/>
  <c r="I154" i="5"/>
  <c r="J154" i="5"/>
  <c r="I155" i="5"/>
  <c r="J155" i="5"/>
  <c r="I156" i="5"/>
  <c r="J156" i="5"/>
  <c r="I157" i="5"/>
  <c r="J157" i="5"/>
  <c r="I158" i="5"/>
  <c r="J158" i="5"/>
  <c r="I159" i="5"/>
  <c r="J159" i="5"/>
  <c r="I160" i="5"/>
  <c r="J160" i="5"/>
  <c r="I161" i="5"/>
  <c r="J161" i="5"/>
  <c r="I162" i="5"/>
  <c r="J162" i="5"/>
  <c r="I163" i="5"/>
  <c r="J163" i="5"/>
  <c r="I164" i="5"/>
  <c r="J164" i="5"/>
  <c r="I165" i="5"/>
  <c r="J165" i="5"/>
  <c r="I166" i="5"/>
  <c r="J166" i="5"/>
  <c r="I167" i="5"/>
  <c r="J167" i="5"/>
  <c r="I168" i="5"/>
  <c r="J168" i="5"/>
  <c r="I169" i="5"/>
  <c r="J169" i="5"/>
  <c r="I170" i="5"/>
  <c r="J170" i="5"/>
  <c r="I171" i="5"/>
  <c r="J171" i="5"/>
  <c r="I172" i="5"/>
  <c r="J172" i="5"/>
  <c r="I173" i="5"/>
  <c r="J173" i="5"/>
  <c r="I174" i="5"/>
  <c r="J174" i="5"/>
  <c r="I175" i="5"/>
  <c r="J175" i="5"/>
  <c r="I176" i="5"/>
  <c r="J176" i="5"/>
  <c r="I177" i="5"/>
  <c r="J177" i="5"/>
  <c r="I178" i="5"/>
  <c r="J178" i="5"/>
  <c r="I179" i="5"/>
  <c r="J179" i="5"/>
  <c r="I180" i="5"/>
  <c r="J180" i="5"/>
  <c r="I181" i="5"/>
  <c r="J181" i="5"/>
  <c r="I182" i="5"/>
  <c r="J182" i="5"/>
  <c r="I183" i="5"/>
  <c r="J183" i="5"/>
  <c r="I184" i="5"/>
  <c r="J184" i="5"/>
  <c r="I185" i="5"/>
  <c r="J185" i="5"/>
  <c r="I186" i="5"/>
  <c r="J186" i="5"/>
  <c r="I187" i="5"/>
  <c r="J187" i="5"/>
  <c r="I188" i="5"/>
  <c r="J188" i="5"/>
  <c r="I189" i="5"/>
  <c r="J189" i="5"/>
  <c r="I190" i="5"/>
  <c r="J190" i="5"/>
  <c r="I191" i="5"/>
  <c r="J191" i="5"/>
  <c r="I192" i="5"/>
  <c r="J192" i="5"/>
  <c r="I193" i="5"/>
  <c r="J193" i="5"/>
  <c r="I194" i="5"/>
  <c r="J194" i="5"/>
  <c r="I195" i="5"/>
  <c r="J195" i="5"/>
  <c r="I196" i="5"/>
  <c r="J196" i="5"/>
  <c r="I197" i="5"/>
  <c r="J197" i="5"/>
  <c r="I198" i="5"/>
  <c r="J198" i="5"/>
  <c r="I199" i="5"/>
  <c r="J199" i="5"/>
  <c r="I200" i="5"/>
  <c r="J200" i="5"/>
  <c r="I201" i="5"/>
  <c r="J201" i="5"/>
  <c r="I202" i="5"/>
  <c r="J202" i="5"/>
  <c r="I203" i="5"/>
  <c r="J203" i="5"/>
  <c r="I204" i="5"/>
  <c r="J204" i="5"/>
  <c r="I205" i="5"/>
  <c r="J205" i="5"/>
  <c r="I206" i="5"/>
  <c r="J206" i="5"/>
  <c r="I207" i="5"/>
  <c r="J207" i="5"/>
  <c r="I208" i="5"/>
  <c r="J208" i="5"/>
  <c r="I209" i="5"/>
  <c r="J209" i="5"/>
  <c r="I210" i="5"/>
  <c r="J210" i="5"/>
  <c r="I211" i="5"/>
  <c r="J211" i="5"/>
  <c r="I212" i="5"/>
  <c r="J212" i="5"/>
  <c r="I213" i="5"/>
  <c r="J213" i="5"/>
  <c r="I214" i="5"/>
  <c r="J214" i="5"/>
  <c r="I215" i="5"/>
  <c r="J215" i="5"/>
  <c r="I216" i="5"/>
  <c r="J216" i="5"/>
  <c r="I217" i="5"/>
  <c r="J217" i="5"/>
  <c r="I218" i="5"/>
  <c r="J218" i="5"/>
  <c r="I219" i="5"/>
  <c r="J219" i="5"/>
  <c r="I220" i="5"/>
  <c r="J220" i="5"/>
  <c r="I221" i="5"/>
  <c r="J221" i="5"/>
  <c r="I222" i="5"/>
  <c r="J222" i="5"/>
  <c r="I223" i="5"/>
  <c r="J223" i="5"/>
  <c r="I224" i="5"/>
  <c r="J224" i="5"/>
  <c r="I225" i="5"/>
  <c r="J225" i="5"/>
  <c r="I226" i="5"/>
  <c r="J226" i="5"/>
  <c r="I227" i="5"/>
  <c r="J227" i="5"/>
  <c r="I228" i="5"/>
  <c r="J228" i="5"/>
  <c r="I229" i="5"/>
  <c r="J229" i="5"/>
  <c r="I230" i="5"/>
  <c r="J230" i="5"/>
  <c r="I231" i="5"/>
  <c r="J231" i="5"/>
  <c r="I232" i="5"/>
  <c r="J232" i="5"/>
  <c r="I233" i="5"/>
  <c r="J233" i="5"/>
  <c r="I234" i="5"/>
  <c r="J234" i="5"/>
  <c r="I235" i="5"/>
  <c r="J235" i="5"/>
  <c r="I236" i="5"/>
  <c r="J236" i="5"/>
  <c r="I237" i="5"/>
  <c r="J237" i="5"/>
  <c r="I238" i="5"/>
  <c r="J238" i="5"/>
  <c r="I239" i="5"/>
  <c r="J239" i="5"/>
  <c r="I240" i="5"/>
  <c r="J240" i="5"/>
  <c r="I241" i="5"/>
  <c r="J241" i="5"/>
  <c r="I242" i="5"/>
  <c r="J242" i="5"/>
  <c r="I243" i="5"/>
  <c r="J243" i="5"/>
  <c r="I244" i="5"/>
  <c r="J244" i="5"/>
  <c r="I245" i="5"/>
  <c r="J245" i="5"/>
  <c r="I246" i="5"/>
  <c r="J246" i="5"/>
  <c r="I247" i="5"/>
  <c r="J247" i="5"/>
  <c r="I248" i="5"/>
  <c r="J248" i="5"/>
  <c r="I249" i="5"/>
  <c r="J249" i="5"/>
  <c r="I250" i="5"/>
  <c r="J250" i="5"/>
  <c r="I251" i="5"/>
  <c r="J251" i="5"/>
  <c r="I252" i="5"/>
  <c r="J252" i="5"/>
  <c r="I253" i="5"/>
  <c r="J253" i="5"/>
  <c r="I254" i="5"/>
  <c r="J254" i="5"/>
  <c r="I255" i="5"/>
  <c r="J255" i="5"/>
  <c r="I256" i="5"/>
  <c r="J256" i="5"/>
  <c r="I257" i="5"/>
  <c r="J257" i="5"/>
  <c r="I258" i="5"/>
  <c r="J258" i="5"/>
  <c r="I259" i="5"/>
  <c r="J259" i="5"/>
  <c r="I260" i="5"/>
  <c r="J260" i="5"/>
  <c r="I261" i="5"/>
  <c r="J261" i="5"/>
  <c r="I262" i="5"/>
  <c r="J262" i="5"/>
  <c r="I263" i="5"/>
  <c r="J263" i="5"/>
  <c r="I264" i="5"/>
  <c r="J264" i="5"/>
  <c r="I265" i="5"/>
  <c r="J265" i="5"/>
  <c r="I266" i="5"/>
  <c r="J266" i="5"/>
  <c r="I267" i="5"/>
  <c r="J267" i="5"/>
  <c r="I268" i="5"/>
  <c r="J268" i="5"/>
  <c r="I269" i="5"/>
  <c r="J269" i="5"/>
  <c r="I270" i="5"/>
  <c r="J270" i="5"/>
  <c r="I271" i="5"/>
  <c r="J271" i="5"/>
  <c r="I272" i="5"/>
  <c r="J272" i="5"/>
  <c r="I273" i="5"/>
  <c r="J273" i="5"/>
  <c r="I274" i="5"/>
  <c r="J274" i="5"/>
  <c r="I275" i="5"/>
  <c r="J275" i="5"/>
  <c r="I276" i="5"/>
  <c r="J276" i="5"/>
  <c r="I277" i="5"/>
  <c r="J277" i="5"/>
  <c r="I278" i="5"/>
  <c r="J278" i="5"/>
  <c r="I279" i="5"/>
  <c r="J279" i="5"/>
  <c r="I280" i="5"/>
  <c r="J280" i="5"/>
  <c r="I281" i="5"/>
  <c r="J281" i="5"/>
  <c r="I282" i="5"/>
  <c r="J282" i="5"/>
  <c r="I283" i="5"/>
  <c r="J283" i="5"/>
  <c r="I284" i="5"/>
  <c r="J284" i="5"/>
  <c r="I285" i="5"/>
  <c r="J285" i="5"/>
  <c r="I286" i="5"/>
  <c r="J286" i="5"/>
  <c r="I287" i="5"/>
  <c r="J287" i="5"/>
  <c r="I288" i="5"/>
  <c r="J288" i="5"/>
  <c r="I289" i="5"/>
  <c r="J289" i="5"/>
  <c r="I290" i="5"/>
  <c r="J290" i="5"/>
  <c r="I291" i="5"/>
  <c r="J291" i="5"/>
  <c r="I292" i="5"/>
  <c r="J292" i="5"/>
  <c r="I293" i="5"/>
  <c r="J293" i="5"/>
  <c r="I294" i="5"/>
  <c r="J294" i="5"/>
  <c r="I295" i="5"/>
  <c r="J295" i="5"/>
  <c r="I296" i="5"/>
  <c r="J296" i="5"/>
  <c r="I297" i="5"/>
  <c r="J297" i="5"/>
  <c r="I298" i="5"/>
  <c r="J298" i="5"/>
  <c r="I299" i="5"/>
  <c r="J299" i="5"/>
  <c r="I300" i="5"/>
  <c r="J300" i="5"/>
  <c r="I301" i="5"/>
  <c r="J301" i="5"/>
  <c r="I302" i="5"/>
  <c r="J302" i="5"/>
  <c r="I303" i="5"/>
  <c r="J303" i="5"/>
  <c r="I304" i="5"/>
  <c r="J304" i="5"/>
  <c r="I305" i="5"/>
  <c r="J305" i="5"/>
  <c r="I306" i="5"/>
  <c r="J306" i="5"/>
  <c r="I307" i="5"/>
  <c r="J307" i="5"/>
  <c r="I308" i="5"/>
  <c r="J308" i="5"/>
  <c r="I309" i="5"/>
  <c r="J309" i="5"/>
  <c r="I310" i="5"/>
  <c r="J310" i="5"/>
  <c r="I311" i="5"/>
  <c r="J311" i="5"/>
  <c r="I312" i="5"/>
  <c r="J312" i="5"/>
  <c r="I313" i="5"/>
  <c r="J313" i="5"/>
  <c r="I314" i="5"/>
  <c r="J314" i="5"/>
  <c r="I315" i="5"/>
  <c r="J315" i="5"/>
  <c r="I316" i="5"/>
  <c r="J316" i="5"/>
  <c r="I317" i="5"/>
  <c r="J317" i="5"/>
  <c r="I318" i="5"/>
  <c r="J318" i="5"/>
  <c r="I319" i="5"/>
  <c r="J319" i="5"/>
  <c r="I320" i="5"/>
  <c r="J320" i="5"/>
  <c r="I321" i="5"/>
  <c r="J321" i="5"/>
  <c r="I322" i="5"/>
  <c r="J322" i="5"/>
  <c r="I323" i="5"/>
  <c r="J323" i="5"/>
  <c r="I324" i="5"/>
  <c r="J324" i="5"/>
  <c r="I325" i="5"/>
  <c r="J325" i="5"/>
  <c r="I326" i="5"/>
  <c r="J326" i="5"/>
  <c r="I327" i="5"/>
  <c r="J327" i="5"/>
  <c r="I328" i="5"/>
  <c r="J328" i="5"/>
  <c r="I329" i="5"/>
  <c r="J329" i="5"/>
  <c r="I330" i="5"/>
  <c r="J330" i="5"/>
  <c r="I331" i="5"/>
  <c r="J331" i="5"/>
  <c r="I332" i="5"/>
  <c r="J332" i="5"/>
  <c r="I333" i="5"/>
  <c r="J333" i="5"/>
  <c r="I334" i="5"/>
  <c r="J334" i="5"/>
  <c r="I335" i="5"/>
  <c r="J335" i="5"/>
  <c r="I336" i="5"/>
  <c r="J336" i="5"/>
  <c r="I337" i="5"/>
  <c r="J337" i="5"/>
  <c r="I338" i="5"/>
  <c r="J338" i="5"/>
  <c r="I339" i="5"/>
  <c r="J339" i="5"/>
  <c r="I340" i="5"/>
  <c r="J340" i="5"/>
  <c r="I341" i="5"/>
  <c r="J341" i="5"/>
  <c r="I342" i="5"/>
  <c r="J342" i="5"/>
  <c r="I343" i="5"/>
  <c r="J343" i="5"/>
  <c r="I344" i="5"/>
  <c r="J344" i="5"/>
  <c r="I345" i="5"/>
  <c r="J345" i="5"/>
  <c r="I346" i="5"/>
  <c r="J346" i="5"/>
  <c r="I347" i="5"/>
  <c r="J347" i="5"/>
  <c r="I348" i="5"/>
  <c r="J348" i="5"/>
  <c r="I349" i="5"/>
  <c r="J349" i="5"/>
  <c r="I350" i="5"/>
  <c r="J350" i="5"/>
  <c r="I351" i="5"/>
  <c r="J351" i="5"/>
  <c r="I352" i="5"/>
  <c r="J352" i="5"/>
  <c r="I353" i="5"/>
  <c r="J353" i="5"/>
  <c r="I354" i="5"/>
  <c r="J354" i="5"/>
  <c r="I355" i="5"/>
  <c r="J355" i="5"/>
  <c r="I356" i="5"/>
  <c r="J356" i="5"/>
  <c r="I357" i="5"/>
  <c r="J357" i="5"/>
  <c r="I358" i="5"/>
  <c r="J358" i="5"/>
  <c r="I359" i="5"/>
  <c r="J359" i="5"/>
  <c r="I360" i="5"/>
  <c r="J360" i="5"/>
  <c r="I361" i="5"/>
  <c r="J361" i="5"/>
  <c r="I362" i="5"/>
  <c r="J362" i="5"/>
  <c r="I363" i="5"/>
  <c r="J363" i="5"/>
  <c r="I364" i="5"/>
  <c r="J364" i="5"/>
  <c r="I365" i="5"/>
  <c r="J365" i="5"/>
  <c r="I366" i="5"/>
  <c r="J366" i="5"/>
  <c r="I367" i="5"/>
  <c r="J367" i="5"/>
  <c r="I368" i="5"/>
  <c r="J368" i="5"/>
  <c r="I369" i="5"/>
  <c r="J369" i="5"/>
  <c r="I370" i="5"/>
  <c r="J370" i="5"/>
  <c r="I371" i="5"/>
  <c r="J371" i="5"/>
  <c r="I372" i="5"/>
  <c r="J372" i="5"/>
  <c r="I373" i="5"/>
  <c r="J373" i="5"/>
  <c r="I374" i="5"/>
  <c r="J374" i="5"/>
  <c r="I375" i="5"/>
  <c r="J375" i="5"/>
  <c r="I376" i="5"/>
  <c r="J376" i="5"/>
  <c r="I377" i="5"/>
  <c r="J377" i="5"/>
  <c r="I378" i="5"/>
  <c r="J378" i="5"/>
  <c r="I379" i="5"/>
  <c r="J379" i="5"/>
  <c r="I380" i="5"/>
  <c r="J380" i="5"/>
  <c r="I381" i="5"/>
  <c r="J381" i="5"/>
  <c r="I382" i="5"/>
  <c r="J382" i="5"/>
  <c r="I383" i="5"/>
  <c r="J383" i="5"/>
  <c r="I384" i="5"/>
  <c r="J384" i="5"/>
  <c r="I385" i="5"/>
  <c r="J385" i="5"/>
  <c r="I386" i="5"/>
  <c r="J386" i="5"/>
  <c r="I387" i="5"/>
  <c r="J387" i="5"/>
  <c r="I388" i="5"/>
  <c r="J388" i="5"/>
  <c r="I389" i="5"/>
  <c r="J389" i="5"/>
  <c r="I390" i="5"/>
  <c r="J390" i="5"/>
  <c r="I391" i="5"/>
  <c r="J391" i="5"/>
  <c r="I392" i="5"/>
  <c r="J392" i="5"/>
  <c r="I393" i="5"/>
  <c r="J393" i="5"/>
  <c r="I394" i="5"/>
  <c r="J394" i="5"/>
  <c r="I395" i="5"/>
  <c r="J395" i="5"/>
  <c r="I396" i="5"/>
  <c r="J396" i="5"/>
  <c r="I397" i="5"/>
  <c r="J397" i="5"/>
  <c r="I398" i="5"/>
  <c r="J398" i="5"/>
  <c r="I399" i="5"/>
  <c r="J399" i="5"/>
  <c r="I400" i="5"/>
  <c r="J400" i="5"/>
  <c r="I401" i="5"/>
  <c r="J401" i="5"/>
  <c r="I402" i="5"/>
  <c r="J402" i="5"/>
  <c r="I403" i="5"/>
  <c r="J403" i="5"/>
  <c r="I404" i="5"/>
  <c r="J404" i="5"/>
  <c r="I405" i="5"/>
  <c r="J405" i="5"/>
  <c r="I406" i="5"/>
  <c r="J406" i="5"/>
  <c r="I407" i="5"/>
  <c r="J407" i="5"/>
  <c r="I408" i="5"/>
  <c r="J408" i="5"/>
  <c r="I409" i="5"/>
  <c r="J409" i="5"/>
  <c r="I410" i="5"/>
  <c r="J410" i="5"/>
  <c r="I411" i="5"/>
  <c r="J411" i="5"/>
  <c r="I412" i="5"/>
  <c r="J412" i="5"/>
  <c r="I413" i="5"/>
  <c r="J413" i="5"/>
  <c r="I414" i="5"/>
  <c r="J414" i="5"/>
  <c r="I415" i="5"/>
  <c r="J415" i="5"/>
  <c r="I416" i="5"/>
  <c r="J416" i="5"/>
  <c r="I417" i="5"/>
  <c r="J417" i="5"/>
  <c r="I418" i="5"/>
  <c r="J418" i="5"/>
  <c r="I419" i="5"/>
  <c r="J419" i="5"/>
  <c r="I420" i="5"/>
  <c r="J420" i="5"/>
  <c r="I421" i="5"/>
  <c r="J421" i="5"/>
  <c r="I422" i="5"/>
  <c r="J422" i="5"/>
  <c r="I423" i="5"/>
  <c r="J423" i="5"/>
  <c r="I424" i="5"/>
  <c r="J424" i="5"/>
  <c r="I425" i="5"/>
  <c r="J425" i="5"/>
  <c r="I426" i="5"/>
  <c r="J426" i="5"/>
  <c r="I427" i="5"/>
  <c r="J427" i="5"/>
  <c r="I428" i="5"/>
  <c r="J428" i="5"/>
  <c r="I429" i="5"/>
  <c r="J429" i="5"/>
  <c r="I430" i="5"/>
  <c r="J430" i="5"/>
  <c r="I431" i="5"/>
  <c r="J431" i="5"/>
  <c r="I432" i="5"/>
  <c r="J432" i="5"/>
  <c r="I433" i="5"/>
  <c r="J433" i="5"/>
  <c r="I434" i="5"/>
  <c r="J434" i="5"/>
  <c r="I435" i="5"/>
  <c r="J435" i="5"/>
  <c r="I436" i="5"/>
  <c r="J436" i="5"/>
  <c r="I437" i="5"/>
  <c r="J437" i="5"/>
  <c r="I438" i="5"/>
  <c r="J438" i="5"/>
  <c r="I439" i="5"/>
  <c r="J439" i="5"/>
  <c r="I440" i="5"/>
  <c r="J440" i="5"/>
  <c r="I441" i="5"/>
  <c r="J441" i="5"/>
  <c r="I442" i="5"/>
  <c r="J442" i="5"/>
  <c r="I443" i="5"/>
  <c r="J443" i="5"/>
  <c r="I444" i="5"/>
  <c r="J444" i="5"/>
  <c r="I445" i="5"/>
  <c r="J445" i="5"/>
  <c r="I446" i="5"/>
  <c r="J446" i="5"/>
  <c r="I447" i="5"/>
  <c r="J447" i="5"/>
  <c r="I448" i="5"/>
  <c r="J448" i="5"/>
  <c r="I449" i="5"/>
  <c r="J449" i="5"/>
  <c r="I450" i="5"/>
  <c r="J450" i="5"/>
  <c r="I451" i="5"/>
  <c r="J451" i="5"/>
  <c r="I452" i="5"/>
  <c r="J452" i="5"/>
  <c r="I453" i="5"/>
  <c r="J453" i="5"/>
  <c r="I454" i="5"/>
  <c r="J454" i="5"/>
  <c r="I455" i="5"/>
  <c r="J455" i="5"/>
  <c r="I456" i="5"/>
  <c r="J456" i="5"/>
  <c r="I457" i="5"/>
  <c r="J457" i="5"/>
  <c r="I458" i="5"/>
  <c r="J458" i="5"/>
  <c r="I459" i="5"/>
  <c r="J459" i="5"/>
  <c r="I460" i="5"/>
  <c r="J460" i="5"/>
  <c r="I461" i="5"/>
  <c r="J461" i="5"/>
  <c r="I462" i="5"/>
  <c r="J462" i="5"/>
  <c r="I463" i="5"/>
  <c r="J463" i="5"/>
  <c r="I464" i="5"/>
  <c r="J464" i="5"/>
  <c r="I465" i="5"/>
  <c r="J465" i="5"/>
  <c r="I466" i="5"/>
  <c r="J466" i="5"/>
  <c r="I467" i="5"/>
  <c r="J467" i="5"/>
  <c r="I468" i="5"/>
  <c r="J468" i="5"/>
  <c r="I469" i="5"/>
  <c r="J469" i="5"/>
  <c r="I470" i="5"/>
  <c r="J470" i="5"/>
  <c r="I471" i="5"/>
  <c r="J471" i="5"/>
  <c r="I472" i="5"/>
  <c r="J472" i="5"/>
  <c r="I473" i="5"/>
  <c r="J473" i="5"/>
  <c r="I474" i="5"/>
  <c r="J474" i="5"/>
  <c r="I475" i="5"/>
  <c r="J475" i="5"/>
  <c r="I476" i="5"/>
  <c r="J476" i="5"/>
  <c r="I477" i="5"/>
  <c r="J477" i="5"/>
  <c r="I478" i="5"/>
  <c r="J478" i="5"/>
  <c r="I479" i="5"/>
  <c r="J479" i="5"/>
  <c r="I480" i="5"/>
  <c r="J480" i="5"/>
  <c r="I481" i="5"/>
  <c r="J481" i="5"/>
  <c r="I482" i="5"/>
  <c r="J482" i="5"/>
  <c r="I483" i="5"/>
  <c r="J483" i="5"/>
  <c r="I484" i="5"/>
  <c r="J484" i="5"/>
  <c r="I485" i="5"/>
  <c r="J485" i="5"/>
  <c r="I486" i="5"/>
  <c r="J486" i="5"/>
  <c r="I487" i="5"/>
  <c r="J487" i="5"/>
  <c r="I488" i="5"/>
  <c r="J488" i="5"/>
  <c r="I489" i="5"/>
  <c r="J489" i="5"/>
  <c r="I490" i="5"/>
  <c r="J490" i="5"/>
  <c r="I491" i="5"/>
  <c r="J491" i="5"/>
  <c r="I492" i="5"/>
  <c r="J492" i="5"/>
  <c r="I493" i="5"/>
  <c r="J493" i="5"/>
  <c r="I494" i="5"/>
  <c r="J494" i="5"/>
  <c r="I495" i="5"/>
  <c r="J495" i="5"/>
  <c r="I496" i="5"/>
  <c r="J496" i="5"/>
  <c r="I497" i="5"/>
  <c r="J497" i="5"/>
  <c r="I498" i="5"/>
  <c r="J498" i="5"/>
  <c r="I499" i="5"/>
  <c r="J499" i="5"/>
  <c r="I500" i="5"/>
  <c r="J500" i="5"/>
  <c r="I501" i="5"/>
  <c r="J501" i="5"/>
  <c r="I502" i="5"/>
  <c r="J502" i="5"/>
  <c r="I503" i="5"/>
  <c r="J503" i="5"/>
  <c r="I504" i="5"/>
  <c r="J504" i="5"/>
  <c r="I505" i="5"/>
  <c r="J505" i="5"/>
  <c r="I506" i="5"/>
  <c r="J506" i="5"/>
  <c r="I507" i="5"/>
  <c r="J507" i="5"/>
  <c r="I508" i="5"/>
  <c r="J508" i="5"/>
  <c r="I509" i="5"/>
  <c r="J509" i="5"/>
  <c r="I510" i="5"/>
  <c r="J510" i="5"/>
  <c r="I511" i="5"/>
  <c r="J511" i="5"/>
  <c r="I512" i="5"/>
  <c r="J512" i="5"/>
  <c r="I513" i="5"/>
  <c r="J513" i="5"/>
  <c r="I514" i="5"/>
  <c r="J514" i="5"/>
  <c r="I515" i="5"/>
  <c r="J515" i="5"/>
  <c r="I516" i="5"/>
  <c r="J516" i="5"/>
  <c r="I517" i="5"/>
  <c r="J517" i="5"/>
  <c r="I518" i="5"/>
  <c r="J518" i="5"/>
  <c r="I519" i="5"/>
  <c r="J519" i="5"/>
  <c r="I520" i="5"/>
  <c r="J520" i="5"/>
  <c r="I521" i="5"/>
  <c r="J521" i="5"/>
  <c r="I522" i="5"/>
  <c r="J522" i="5"/>
  <c r="I523" i="5"/>
  <c r="J523" i="5"/>
  <c r="I524" i="5"/>
  <c r="J524" i="5"/>
  <c r="I525" i="5"/>
  <c r="J525" i="5"/>
  <c r="I526" i="5"/>
  <c r="J526" i="5"/>
  <c r="I527" i="5"/>
  <c r="J527" i="5"/>
  <c r="I528" i="5"/>
  <c r="J528" i="5"/>
  <c r="I529" i="5"/>
  <c r="J529" i="5"/>
  <c r="I530" i="5"/>
  <c r="J530" i="5"/>
  <c r="I531" i="5"/>
  <c r="J531" i="5"/>
  <c r="I532" i="5"/>
  <c r="J532" i="5"/>
  <c r="I533" i="5"/>
  <c r="J533" i="5"/>
  <c r="I534" i="5"/>
  <c r="J534" i="5"/>
  <c r="I535" i="5"/>
  <c r="J535" i="5"/>
  <c r="I536" i="5"/>
  <c r="J536" i="5"/>
  <c r="I537" i="5"/>
  <c r="J537" i="5"/>
  <c r="I538" i="5"/>
  <c r="J538" i="5"/>
  <c r="I539" i="5"/>
  <c r="J539" i="5"/>
  <c r="I540" i="5"/>
  <c r="J540" i="5"/>
  <c r="I541" i="5"/>
  <c r="J541" i="5"/>
  <c r="I542" i="5"/>
  <c r="J542" i="5"/>
  <c r="I543" i="5"/>
  <c r="J543" i="5"/>
  <c r="I544" i="5"/>
  <c r="J544" i="5"/>
  <c r="I545" i="5"/>
  <c r="J545" i="5"/>
  <c r="I546" i="5"/>
  <c r="J546" i="5"/>
  <c r="I547" i="5"/>
  <c r="J547" i="5"/>
  <c r="I548" i="5"/>
  <c r="J548" i="5"/>
  <c r="I549" i="5"/>
  <c r="J549" i="5"/>
  <c r="I550" i="5"/>
  <c r="J550" i="5"/>
  <c r="I551" i="5"/>
  <c r="J551" i="5"/>
  <c r="I552" i="5"/>
  <c r="J552" i="5"/>
  <c r="I553" i="5"/>
  <c r="J553" i="5"/>
  <c r="I554" i="5"/>
  <c r="J554" i="5"/>
  <c r="I555" i="5"/>
  <c r="J555" i="5"/>
  <c r="I556" i="5"/>
  <c r="J556" i="5"/>
  <c r="I557" i="5"/>
  <c r="J557" i="5"/>
  <c r="I558" i="5"/>
  <c r="J558" i="5"/>
  <c r="I559" i="5"/>
  <c r="J559" i="5"/>
  <c r="I560" i="5"/>
  <c r="J560" i="5"/>
  <c r="I561" i="5"/>
  <c r="J561" i="5"/>
  <c r="I562" i="5"/>
  <c r="J562" i="5"/>
  <c r="I563" i="5"/>
  <c r="J563" i="5"/>
  <c r="I564" i="5"/>
  <c r="J564" i="5"/>
  <c r="I565" i="5"/>
  <c r="J565" i="5"/>
  <c r="I566" i="5"/>
  <c r="J566" i="5"/>
  <c r="I567" i="5"/>
  <c r="J567" i="5"/>
  <c r="I568" i="5"/>
  <c r="J568" i="5"/>
  <c r="I569" i="5"/>
  <c r="J569" i="5"/>
  <c r="I570" i="5"/>
  <c r="J570" i="5"/>
  <c r="I571" i="5"/>
  <c r="J571" i="5"/>
  <c r="I572" i="5"/>
  <c r="J572" i="5"/>
  <c r="I573" i="5"/>
  <c r="J573" i="5"/>
  <c r="I574" i="5"/>
  <c r="J574" i="5"/>
  <c r="I575" i="5"/>
  <c r="J575" i="5"/>
  <c r="I576" i="5"/>
  <c r="J576" i="5"/>
  <c r="I577" i="5"/>
  <c r="J577" i="5"/>
  <c r="I578" i="5"/>
  <c r="J578" i="5"/>
  <c r="I579" i="5"/>
  <c r="J579" i="5"/>
  <c r="I580" i="5"/>
  <c r="J580" i="5"/>
  <c r="I581" i="5"/>
  <c r="J581" i="5"/>
  <c r="I582" i="5"/>
  <c r="J582" i="5"/>
  <c r="I583" i="5"/>
  <c r="J583" i="5"/>
  <c r="I584" i="5"/>
  <c r="J584" i="5"/>
  <c r="I585" i="5"/>
  <c r="J585" i="5"/>
  <c r="I586" i="5"/>
  <c r="J586" i="5"/>
  <c r="I587" i="5"/>
  <c r="J587" i="5"/>
  <c r="I588" i="5"/>
  <c r="J588" i="5"/>
  <c r="I589" i="5"/>
  <c r="J589" i="5"/>
  <c r="I590" i="5"/>
  <c r="J590" i="5"/>
  <c r="I591" i="5"/>
  <c r="J591" i="5"/>
  <c r="I592" i="5"/>
  <c r="J592" i="5"/>
  <c r="I593" i="5"/>
  <c r="J593" i="5"/>
  <c r="I594" i="5"/>
  <c r="J594" i="5"/>
  <c r="I595" i="5"/>
  <c r="J595" i="5"/>
  <c r="I596" i="5"/>
  <c r="J596" i="5"/>
  <c r="I597" i="5"/>
  <c r="J597" i="5"/>
  <c r="I598" i="5"/>
  <c r="J598" i="5"/>
  <c r="I599" i="5"/>
  <c r="J599" i="5"/>
  <c r="I600" i="5"/>
  <c r="J600" i="5"/>
  <c r="I601" i="5"/>
  <c r="J601" i="5"/>
  <c r="I602" i="5"/>
  <c r="J602" i="5"/>
  <c r="I603" i="5"/>
  <c r="J603" i="5"/>
  <c r="I604" i="5"/>
  <c r="J604" i="5"/>
  <c r="I605" i="5"/>
  <c r="J605" i="5"/>
  <c r="I606" i="5"/>
  <c r="J606" i="5"/>
  <c r="I607" i="5"/>
  <c r="J607" i="5"/>
  <c r="I608" i="5"/>
  <c r="J608" i="5"/>
  <c r="I609" i="5"/>
  <c r="J609" i="5"/>
  <c r="I610" i="5"/>
  <c r="J610" i="5"/>
  <c r="I611" i="5"/>
  <c r="J611" i="5"/>
  <c r="I612" i="5"/>
  <c r="J612" i="5"/>
  <c r="I613" i="5"/>
  <c r="J613" i="5"/>
  <c r="I614" i="5"/>
  <c r="J614" i="5"/>
  <c r="I615" i="5"/>
  <c r="J615" i="5"/>
  <c r="I616" i="5"/>
  <c r="J616" i="5"/>
  <c r="I617" i="5"/>
  <c r="J617" i="5"/>
  <c r="I618" i="5"/>
  <c r="J618" i="5"/>
  <c r="I619" i="5"/>
  <c r="J619" i="5"/>
  <c r="I620" i="5"/>
  <c r="J620" i="5"/>
  <c r="I621" i="5"/>
  <c r="J621" i="5"/>
  <c r="I622" i="5"/>
  <c r="J622" i="5"/>
  <c r="I623" i="5"/>
  <c r="J623" i="5"/>
  <c r="I624" i="5"/>
  <c r="J624" i="5"/>
  <c r="I625" i="5"/>
  <c r="J625" i="5"/>
  <c r="I626" i="5"/>
  <c r="J626" i="5"/>
  <c r="I627" i="5"/>
  <c r="J627" i="5"/>
  <c r="I628" i="5"/>
  <c r="J628" i="5"/>
  <c r="I629" i="5"/>
  <c r="J629" i="5"/>
  <c r="I630" i="5"/>
  <c r="J630" i="5"/>
  <c r="I631" i="5"/>
  <c r="J631" i="5"/>
  <c r="I632" i="5"/>
  <c r="J632" i="5"/>
  <c r="I633" i="5"/>
  <c r="J633" i="5"/>
  <c r="I634" i="5"/>
  <c r="J634" i="5"/>
  <c r="I635" i="5"/>
  <c r="J635" i="5"/>
  <c r="I636" i="5"/>
  <c r="J636" i="5"/>
  <c r="I637" i="5"/>
  <c r="J637" i="5"/>
  <c r="I638" i="5"/>
  <c r="J638" i="5"/>
  <c r="I639" i="5"/>
  <c r="J639" i="5"/>
  <c r="I640" i="5"/>
  <c r="J640" i="5"/>
  <c r="I641" i="5"/>
  <c r="J641" i="5"/>
  <c r="I642" i="5"/>
  <c r="J642" i="5"/>
  <c r="I643" i="5"/>
  <c r="J643" i="5"/>
  <c r="I644" i="5"/>
  <c r="J644" i="5"/>
  <c r="I645" i="5"/>
  <c r="J645" i="5"/>
  <c r="I646" i="5"/>
  <c r="J646" i="5"/>
  <c r="I647" i="5"/>
  <c r="J647" i="5"/>
  <c r="I648" i="5"/>
  <c r="J648" i="5"/>
  <c r="I649" i="5"/>
  <c r="J649" i="5"/>
  <c r="I650" i="5"/>
  <c r="J650" i="5"/>
  <c r="I651" i="5"/>
  <c r="J651" i="5"/>
  <c r="I652" i="5"/>
  <c r="J652" i="5"/>
  <c r="I653" i="5"/>
  <c r="J653" i="5"/>
  <c r="I654" i="5"/>
  <c r="J654" i="5"/>
  <c r="I655" i="5"/>
  <c r="J655" i="5"/>
  <c r="I656" i="5"/>
  <c r="J656" i="5"/>
  <c r="I657" i="5"/>
  <c r="J657" i="5"/>
  <c r="I658" i="5"/>
  <c r="J658" i="5"/>
  <c r="I659" i="5"/>
  <c r="J659" i="5"/>
  <c r="I660" i="5"/>
  <c r="J660" i="5"/>
  <c r="I661" i="5"/>
  <c r="J661" i="5"/>
  <c r="I662" i="5"/>
  <c r="J662" i="5"/>
  <c r="I663" i="5"/>
  <c r="J663" i="5"/>
  <c r="I664" i="5"/>
  <c r="J664" i="5"/>
  <c r="I665" i="5"/>
  <c r="J665" i="5"/>
  <c r="I666" i="5"/>
  <c r="J666" i="5"/>
  <c r="I667" i="5"/>
  <c r="J667" i="5"/>
  <c r="I668" i="5"/>
  <c r="J668" i="5"/>
  <c r="I669" i="5"/>
  <c r="J669" i="5"/>
  <c r="I670" i="5"/>
  <c r="J670" i="5"/>
  <c r="I671" i="5"/>
  <c r="J671" i="5"/>
  <c r="I672" i="5"/>
  <c r="J672" i="5"/>
  <c r="I673" i="5"/>
  <c r="J673" i="5"/>
  <c r="I674" i="5"/>
  <c r="J674" i="5"/>
  <c r="I675" i="5"/>
  <c r="J675" i="5"/>
  <c r="I676" i="5"/>
  <c r="J676" i="5"/>
  <c r="I677" i="5"/>
  <c r="J677" i="5"/>
  <c r="I678" i="5"/>
  <c r="J678" i="5"/>
  <c r="I679" i="5"/>
  <c r="J679" i="5"/>
  <c r="I680" i="5"/>
  <c r="J680" i="5"/>
  <c r="I681" i="5"/>
  <c r="J681" i="5"/>
  <c r="I682" i="5"/>
  <c r="J682" i="5"/>
  <c r="I683" i="5"/>
  <c r="J683" i="5"/>
  <c r="I684" i="5"/>
  <c r="J684" i="5"/>
  <c r="I685" i="5"/>
  <c r="J685" i="5"/>
  <c r="I686" i="5"/>
  <c r="J686" i="5"/>
  <c r="I687" i="5"/>
  <c r="J687" i="5"/>
  <c r="I688" i="5"/>
  <c r="J688" i="5"/>
  <c r="I689" i="5"/>
  <c r="J689" i="5"/>
  <c r="I690" i="5"/>
  <c r="J690" i="5"/>
  <c r="I691" i="5"/>
  <c r="J691" i="5"/>
  <c r="I692" i="5"/>
  <c r="J692" i="5"/>
  <c r="I693" i="5"/>
  <c r="J693" i="5"/>
  <c r="I694" i="5"/>
  <c r="J694" i="5"/>
  <c r="I695" i="5"/>
  <c r="J695" i="5"/>
  <c r="I696" i="5"/>
  <c r="J696" i="5"/>
  <c r="I697" i="5"/>
  <c r="J697" i="5"/>
  <c r="I698" i="5"/>
  <c r="J698" i="5"/>
  <c r="I699" i="5"/>
  <c r="J699" i="5"/>
  <c r="I700" i="5"/>
  <c r="J700" i="5"/>
  <c r="I701" i="5"/>
  <c r="J701" i="5"/>
  <c r="I702" i="5"/>
  <c r="J702" i="5"/>
  <c r="I703" i="5"/>
  <c r="J703" i="5"/>
  <c r="I704" i="5"/>
  <c r="J704" i="5"/>
  <c r="I705" i="5"/>
  <c r="J705" i="5"/>
  <c r="I706" i="5"/>
  <c r="J706" i="5"/>
  <c r="I707" i="5"/>
  <c r="J707" i="5"/>
  <c r="I708" i="5"/>
  <c r="J708" i="5"/>
  <c r="I709" i="5"/>
  <c r="J709" i="5"/>
  <c r="I710" i="5"/>
  <c r="J710" i="5"/>
  <c r="I711" i="5"/>
  <c r="J711" i="5"/>
  <c r="I712" i="5"/>
  <c r="J712" i="5"/>
  <c r="I713" i="5"/>
  <c r="J713" i="5"/>
  <c r="I714" i="5"/>
  <c r="J714" i="5"/>
  <c r="I715" i="5"/>
  <c r="J715" i="5"/>
  <c r="I716" i="5"/>
  <c r="J716" i="5"/>
  <c r="I717" i="5"/>
  <c r="J717" i="5"/>
  <c r="I718" i="5"/>
  <c r="J718" i="5"/>
  <c r="I719" i="5"/>
  <c r="J719" i="5"/>
  <c r="I720" i="5"/>
  <c r="J720" i="5"/>
  <c r="I721" i="5"/>
  <c r="J721" i="5"/>
  <c r="I722" i="5"/>
  <c r="J722" i="5"/>
  <c r="I723" i="5"/>
  <c r="J723" i="5"/>
  <c r="I724" i="5"/>
  <c r="J724" i="5"/>
  <c r="I725" i="5"/>
  <c r="J725" i="5"/>
  <c r="I726" i="5"/>
  <c r="J726" i="5"/>
  <c r="I727" i="5"/>
  <c r="J727" i="5"/>
  <c r="I728" i="5"/>
  <c r="J728" i="5"/>
  <c r="I729" i="5"/>
  <c r="J729" i="5"/>
  <c r="I730" i="5"/>
  <c r="J730" i="5"/>
  <c r="I731" i="5"/>
  <c r="J731" i="5"/>
  <c r="I732" i="5"/>
  <c r="J732" i="5"/>
  <c r="I733" i="5"/>
  <c r="J733" i="5"/>
  <c r="I734" i="5"/>
  <c r="J734" i="5"/>
  <c r="I735" i="5"/>
  <c r="J735" i="5"/>
  <c r="I736" i="5"/>
  <c r="J736" i="5"/>
  <c r="I737" i="5"/>
  <c r="J737" i="5"/>
  <c r="I738" i="5"/>
  <c r="J738" i="5"/>
  <c r="I739" i="5"/>
  <c r="J739" i="5"/>
  <c r="I740" i="5"/>
  <c r="J740" i="5"/>
  <c r="I741" i="5"/>
  <c r="J741" i="5"/>
  <c r="I742" i="5"/>
  <c r="J742" i="5"/>
  <c r="I743" i="5"/>
  <c r="J743" i="5"/>
  <c r="I744" i="5"/>
  <c r="J744" i="5"/>
  <c r="I745" i="5"/>
  <c r="J745" i="5"/>
  <c r="I746" i="5"/>
  <c r="J746" i="5"/>
  <c r="I747" i="5"/>
  <c r="J747" i="5"/>
  <c r="I748" i="5"/>
  <c r="J748" i="5"/>
  <c r="I749" i="5"/>
  <c r="J749" i="5"/>
  <c r="I750" i="5"/>
  <c r="J750" i="5"/>
  <c r="I751" i="5"/>
  <c r="J751" i="5"/>
  <c r="I752" i="5"/>
  <c r="J752" i="5"/>
  <c r="I753" i="5"/>
  <c r="J753" i="5"/>
  <c r="I754" i="5"/>
  <c r="J754" i="5"/>
  <c r="I755" i="5"/>
  <c r="J755" i="5"/>
  <c r="I756" i="5"/>
  <c r="J756" i="5"/>
  <c r="I757" i="5"/>
  <c r="J757" i="5"/>
  <c r="I758" i="5"/>
  <c r="J758" i="5"/>
  <c r="I759" i="5"/>
  <c r="J759" i="5"/>
  <c r="I760" i="5"/>
  <c r="J760" i="5"/>
  <c r="I761" i="5"/>
  <c r="J761" i="5"/>
  <c r="I762" i="5"/>
  <c r="J762" i="5"/>
  <c r="I763" i="5"/>
  <c r="J763" i="5"/>
  <c r="I764" i="5"/>
  <c r="J764" i="5"/>
  <c r="I765" i="5"/>
  <c r="J765" i="5"/>
  <c r="I766" i="5"/>
  <c r="J766" i="5"/>
  <c r="I767" i="5"/>
  <c r="J767" i="5"/>
  <c r="I768" i="5"/>
  <c r="J768" i="5"/>
  <c r="I769" i="5"/>
  <c r="J769" i="5"/>
  <c r="I770" i="5"/>
  <c r="J770" i="5"/>
  <c r="I771" i="5"/>
  <c r="J771" i="5"/>
  <c r="I772" i="5"/>
  <c r="J772" i="5"/>
  <c r="I773" i="5"/>
  <c r="J773" i="5"/>
  <c r="I774" i="5"/>
  <c r="J774" i="5"/>
  <c r="I775" i="5"/>
  <c r="J775" i="5"/>
  <c r="I776" i="5"/>
  <c r="J776" i="5"/>
  <c r="I777" i="5"/>
  <c r="J777" i="5"/>
  <c r="I778" i="5"/>
  <c r="J778" i="5"/>
  <c r="I779" i="5"/>
  <c r="J779" i="5"/>
  <c r="I780" i="5"/>
  <c r="J780" i="5"/>
  <c r="I781" i="5"/>
  <c r="J781" i="5"/>
  <c r="I782" i="5"/>
  <c r="J782" i="5"/>
  <c r="I783" i="5"/>
  <c r="J783" i="5"/>
  <c r="I784" i="5"/>
  <c r="J784" i="5"/>
  <c r="I785" i="5"/>
  <c r="J785" i="5"/>
  <c r="I786" i="5"/>
  <c r="J786" i="5"/>
  <c r="I787" i="5"/>
  <c r="J787" i="5"/>
  <c r="I788" i="5"/>
  <c r="J788" i="5"/>
  <c r="I789" i="5"/>
  <c r="J789" i="5"/>
  <c r="I790" i="5"/>
  <c r="J790" i="5"/>
  <c r="I791" i="5"/>
  <c r="J791" i="5"/>
  <c r="I792" i="5"/>
  <c r="J792" i="5"/>
  <c r="I793" i="5"/>
  <c r="J793" i="5"/>
  <c r="I794" i="5"/>
  <c r="J794" i="5"/>
  <c r="I795" i="5"/>
  <c r="J795" i="5"/>
  <c r="I796" i="5"/>
  <c r="J796" i="5"/>
  <c r="I797" i="5"/>
  <c r="J797" i="5"/>
  <c r="I798" i="5"/>
  <c r="J798" i="5"/>
  <c r="I799" i="5"/>
  <c r="J799" i="5"/>
  <c r="I800" i="5"/>
  <c r="J800" i="5"/>
  <c r="I801" i="5"/>
  <c r="J801" i="5"/>
  <c r="I802" i="5"/>
  <c r="J802" i="5"/>
  <c r="I803" i="5"/>
  <c r="J803" i="5"/>
  <c r="I804" i="5"/>
  <c r="J804" i="5"/>
  <c r="I805" i="5"/>
  <c r="J805" i="5"/>
  <c r="I806" i="5"/>
  <c r="J806" i="5"/>
  <c r="I807" i="5"/>
  <c r="J807" i="5"/>
  <c r="I808" i="5"/>
  <c r="J808" i="5"/>
  <c r="I809" i="5"/>
  <c r="J809" i="5"/>
  <c r="I810" i="5"/>
  <c r="J810" i="5"/>
  <c r="I811" i="5"/>
  <c r="J811" i="5"/>
  <c r="I812" i="5"/>
  <c r="J812" i="5"/>
  <c r="I813" i="5"/>
  <c r="J813" i="5"/>
  <c r="I814" i="5"/>
  <c r="J814" i="5"/>
  <c r="I815" i="5"/>
  <c r="J815" i="5"/>
  <c r="I816" i="5"/>
  <c r="J816" i="5"/>
  <c r="I817" i="5"/>
  <c r="J817" i="5"/>
  <c r="I818" i="5"/>
  <c r="J818" i="5"/>
  <c r="I819" i="5"/>
  <c r="J819" i="5"/>
  <c r="I820" i="5"/>
  <c r="J820" i="5"/>
  <c r="I821" i="5"/>
  <c r="J821" i="5"/>
  <c r="I822" i="5"/>
  <c r="J822" i="5"/>
  <c r="I823" i="5"/>
  <c r="J823" i="5"/>
  <c r="I824" i="5"/>
  <c r="J824" i="5"/>
  <c r="I825" i="5"/>
  <c r="J825" i="5"/>
  <c r="I826" i="5"/>
  <c r="J826" i="5"/>
  <c r="I827" i="5"/>
  <c r="J827" i="5"/>
  <c r="I828" i="5"/>
  <c r="J828" i="5"/>
  <c r="I829" i="5"/>
  <c r="J829" i="5"/>
  <c r="I830" i="5"/>
  <c r="J830" i="5"/>
  <c r="I831" i="5"/>
  <c r="J831" i="5"/>
  <c r="I832" i="5"/>
  <c r="J832" i="5"/>
  <c r="I833" i="5"/>
  <c r="J833" i="5"/>
  <c r="I834" i="5"/>
  <c r="J834" i="5"/>
  <c r="I835" i="5"/>
  <c r="J835" i="5"/>
  <c r="I836" i="5"/>
  <c r="J836" i="5"/>
  <c r="I837" i="5"/>
  <c r="J837" i="5"/>
  <c r="I838" i="5"/>
  <c r="J838" i="5"/>
  <c r="I839" i="5"/>
  <c r="J839" i="5"/>
  <c r="I840" i="5"/>
  <c r="J840" i="5"/>
  <c r="I841" i="5"/>
  <c r="J841" i="5"/>
  <c r="I842" i="5"/>
  <c r="J842" i="5"/>
  <c r="I843" i="5"/>
  <c r="J843" i="5"/>
  <c r="I844" i="5"/>
  <c r="J844" i="5"/>
  <c r="I845" i="5"/>
  <c r="J845" i="5"/>
  <c r="I846" i="5"/>
  <c r="J846" i="5"/>
  <c r="I847" i="5"/>
  <c r="J847" i="5"/>
  <c r="I848" i="5"/>
  <c r="J848" i="5"/>
  <c r="I849" i="5"/>
  <c r="J849" i="5"/>
  <c r="I850" i="5"/>
  <c r="J850" i="5"/>
  <c r="I851" i="5"/>
  <c r="J851" i="5"/>
  <c r="I852" i="5"/>
  <c r="J852" i="5"/>
  <c r="I853" i="5"/>
  <c r="J853" i="5"/>
  <c r="I854" i="5"/>
  <c r="J854" i="5"/>
  <c r="I855" i="5"/>
  <c r="J855" i="5"/>
  <c r="I856" i="5"/>
  <c r="J856" i="5"/>
  <c r="I857" i="5"/>
  <c r="J857" i="5"/>
  <c r="I858" i="5"/>
  <c r="J858" i="5"/>
  <c r="I859" i="5"/>
  <c r="J859" i="5"/>
  <c r="I860" i="5"/>
  <c r="J860" i="5"/>
  <c r="I861" i="5"/>
  <c r="J861" i="5"/>
  <c r="I862" i="5"/>
  <c r="J862" i="5"/>
  <c r="I863" i="5"/>
  <c r="J863" i="5"/>
  <c r="I864" i="5"/>
  <c r="J864" i="5"/>
  <c r="I865" i="5"/>
  <c r="J865" i="5"/>
  <c r="I866" i="5"/>
  <c r="J866" i="5"/>
  <c r="I867" i="5"/>
  <c r="J867" i="5"/>
  <c r="I868" i="5"/>
  <c r="J868" i="5"/>
  <c r="I869" i="5"/>
  <c r="J869" i="5"/>
  <c r="I870" i="5"/>
  <c r="J870" i="5"/>
  <c r="I871" i="5"/>
  <c r="J871" i="5"/>
  <c r="I872" i="5"/>
  <c r="J872" i="5"/>
  <c r="I873" i="5"/>
  <c r="J873" i="5"/>
  <c r="I874" i="5"/>
  <c r="J874" i="5"/>
  <c r="I875" i="5"/>
  <c r="J875" i="5"/>
  <c r="I876" i="5"/>
  <c r="J876" i="5"/>
  <c r="I877" i="5"/>
  <c r="J877" i="5"/>
  <c r="I878" i="5"/>
  <c r="J878" i="5"/>
  <c r="I879" i="5"/>
  <c r="J879" i="5"/>
  <c r="I880" i="5"/>
  <c r="J880" i="5"/>
  <c r="I881" i="5"/>
  <c r="J881" i="5"/>
  <c r="I882" i="5"/>
  <c r="J882" i="5"/>
  <c r="I883" i="5"/>
  <c r="J883" i="5"/>
  <c r="I884" i="5"/>
  <c r="J884" i="5"/>
  <c r="I885" i="5"/>
  <c r="J885" i="5"/>
  <c r="I886" i="5"/>
  <c r="J886" i="5"/>
  <c r="I887" i="5"/>
  <c r="J887" i="5"/>
  <c r="I888" i="5"/>
  <c r="J888" i="5"/>
  <c r="I889" i="5"/>
  <c r="J889" i="5"/>
  <c r="I890" i="5"/>
  <c r="J890" i="5"/>
  <c r="I891" i="5"/>
  <c r="J891" i="5"/>
  <c r="I892" i="5"/>
  <c r="J892" i="5"/>
  <c r="I893" i="5"/>
  <c r="J893" i="5"/>
  <c r="I894" i="5"/>
  <c r="J894" i="5"/>
  <c r="I895" i="5"/>
  <c r="J895" i="5"/>
  <c r="I896" i="5"/>
  <c r="J896" i="5"/>
  <c r="I897" i="5"/>
  <c r="J897" i="5"/>
  <c r="I898" i="5"/>
  <c r="J898" i="5"/>
  <c r="I899" i="5"/>
  <c r="J899" i="5"/>
  <c r="I900" i="5"/>
  <c r="J900" i="5"/>
  <c r="I901" i="5"/>
  <c r="J901" i="5"/>
  <c r="I902" i="5"/>
  <c r="J902" i="5"/>
  <c r="I903" i="5"/>
  <c r="J903" i="5"/>
  <c r="I904" i="5"/>
  <c r="J904" i="5"/>
  <c r="I905" i="5"/>
  <c r="J905" i="5"/>
  <c r="I906" i="5"/>
  <c r="J906" i="5"/>
  <c r="I907" i="5"/>
  <c r="J907" i="5"/>
  <c r="I908" i="5"/>
  <c r="J908" i="5"/>
  <c r="I909" i="5"/>
  <c r="J909" i="5"/>
  <c r="I910" i="5"/>
  <c r="J910" i="5"/>
  <c r="I911" i="5"/>
  <c r="J911" i="5"/>
  <c r="I912" i="5"/>
  <c r="J912" i="5"/>
  <c r="I913" i="5"/>
  <c r="J913" i="5"/>
  <c r="I914" i="5"/>
  <c r="J914" i="5"/>
  <c r="I915" i="5"/>
  <c r="J915" i="5"/>
  <c r="I916" i="5"/>
  <c r="J916" i="5"/>
  <c r="I917" i="5"/>
  <c r="J917" i="5"/>
  <c r="I918" i="5"/>
  <c r="J918" i="5"/>
  <c r="I919" i="5"/>
  <c r="J919" i="5"/>
  <c r="I920" i="5"/>
  <c r="J920" i="5"/>
  <c r="I921" i="5"/>
  <c r="J921" i="5"/>
  <c r="I922" i="5"/>
  <c r="J922" i="5"/>
  <c r="I923" i="5"/>
  <c r="J923" i="5"/>
  <c r="I924" i="5"/>
  <c r="J924" i="5"/>
  <c r="I925" i="5"/>
  <c r="J925" i="5"/>
  <c r="I926" i="5"/>
  <c r="J926" i="5"/>
  <c r="I927" i="5"/>
  <c r="J927" i="5"/>
  <c r="I928" i="5"/>
  <c r="J928" i="5"/>
  <c r="I929" i="5"/>
  <c r="J929" i="5"/>
  <c r="I930" i="5"/>
  <c r="J930" i="5"/>
  <c r="I931" i="5"/>
  <c r="J931" i="5"/>
  <c r="I932" i="5"/>
  <c r="J932" i="5"/>
  <c r="I933" i="5"/>
  <c r="J933" i="5"/>
  <c r="I934" i="5"/>
  <c r="J934" i="5"/>
  <c r="I935" i="5"/>
  <c r="J935" i="5"/>
  <c r="I936" i="5"/>
  <c r="J936" i="5"/>
  <c r="I937" i="5"/>
  <c r="J937" i="5"/>
  <c r="I938" i="5"/>
  <c r="J938" i="5"/>
  <c r="I939" i="5"/>
  <c r="J939" i="5"/>
  <c r="I940" i="5"/>
  <c r="J940" i="5"/>
  <c r="I941" i="5"/>
  <c r="J941" i="5"/>
  <c r="I942" i="5"/>
  <c r="J942" i="5"/>
  <c r="I943" i="5"/>
  <c r="J943" i="5"/>
  <c r="I944" i="5"/>
  <c r="J944" i="5"/>
  <c r="I945" i="5"/>
  <c r="J945" i="5"/>
  <c r="I946" i="5"/>
  <c r="J946" i="5"/>
  <c r="I947" i="5"/>
  <c r="J947" i="5"/>
  <c r="I948" i="5"/>
  <c r="J948" i="5"/>
  <c r="I949" i="5"/>
  <c r="J949" i="5"/>
  <c r="I950" i="5"/>
  <c r="J950" i="5"/>
  <c r="I951" i="5"/>
  <c r="J951" i="5"/>
  <c r="I952" i="5"/>
  <c r="J952" i="5"/>
  <c r="I953" i="5"/>
  <c r="J953" i="5"/>
  <c r="I954" i="5"/>
  <c r="J954" i="5"/>
  <c r="I955" i="5"/>
  <c r="J955" i="5"/>
  <c r="I956" i="5"/>
  <c r="J956" i="5"/>
  <c r="I957" i="5"/>
  <c r="J957" i="5"/>
  <c r="I958" i="5"/>
  <c r="J958" i="5"/>
  <c r="I959" i="5"/>
  <c r="J959" i="5"/>
  <c r="I960" i="5"/>
  <c r="J960" i="5"/>
  <c r="I961" i="5"/>
  <c r="J961" i="5"/>
  <c r="I962" i="5"/>
  <c r="J962" i="5"/>
  <c r="I963" i="5"/>
  <c r="J963" i="5"/>
  <c r="I964" i="5"/>
  <c r="J964" i="5"/>
  <c r="I965" i="5"/>
  <c r="J965" i="5"/>
  <c r="I966" i="5"/>
  <c r="J966" i="5"/>
  <c r="I967" i="5"/>
  <c r="J967" i="5"/>
  <c r="I968" i="5"/>
  <c r="J968" i="5"/>
  <c r="I969" i="5"/>
  <c r="J969" i="5"/>
  <c r="I970" i="5"/>
  <c r="J970" i="5"/>
  <c r="I971" i="5"/>
  <c r="J971" i="5"/>
  <c r="I972" i="5"/>
  <c r="J972" i="5"/>
  <c r="I973" i="5"/>
  <c r="J973" i="5"/>
  <c r="I974" i="5"/>
  <c r="J974" i="5"/>
  <c r="I975" i="5"/>
  <c r="J975" i="5"/>
  <c r="I976" i="5"/>
  <c r="J976" i="5"/>
  <c r="I977" i="5"/>
  <c r="J977" i="5"/>
  <c r="I978" i="5"/>
  <c r="J978" i="5"/>
  <c r="I979" i="5"/>
  <c r="J979" i="5"/>
  <c r="I980" i="5"/>
  <c r="J980" i="5"/>
  <c r="I981" i="5"/>
  <c r="J981" i="5"/>
  <c r="I982" i="5"/>
  <c r="J982" i="5"/>
  <c r="I983" i="5"/>
  <c r="J983" i="5"/>
  <c r="I984" i="5"/>
  <c r="J984" i="5"/>
  <c r="I985" i="5"/>
  <c r="J985" i="5"/>
  <c r="I986" i="5"/>
  <c r="J986" i="5"/>
  <c r="I987" i="5"/>
  <c r="J987" i="5"/>
  <c r="I988" i="5"/>
  <c r="J988" i="5"/>
  <c r="I989" i="5"/>
  <c r="J989" i="5"/>
  <c r="I990" i="5"/>
  <c r="J990" i="5"/>
  <c r="I991" i="5"/>
  <c r="J991" i="5"/>
  <c r="I992" i="5"/>
  <c r="J992" i="5"/>
  <c r="I993" i="5"/>
  <c r="J993" i="5"/>
  <c r="I994" i="5"/>
  <c r="J994" i="5"/>
  <c r="I995" i="5"/>
  <c r="J995" i="5"/>
  <c r="I996" i="5"/>
  <c r="J996" i="5"/>
  <c r="I997" i="5"/>
  <c r="J997" i="5"/>
  <c r="I998" i="5"/>
  <c r="J998" i="5"/>
  <c r="I999" i="5"/>
  <c r="J999" i="5"/>
  <c r="I1000" i="5"/>
  <c r="J1000" i="5"/>
  <c r="I1001" i="5"/>
  <c r="J1001" i="5"/>
  <c r="I1002" i="5"/>
  <c r="J1002" i="5"/>
  <c r="I1003" i="5"/>
  <c r="J1003" i="5"/>
  <c r="I1004" i="5"/>
  <c r="J1004" i="5"/>
  <c r="I1005" i="5"/>
  <c r="J1005" i="5"/>
  <c r="I1006" i="5"/>
  <c r="J1006" i="5"/>
  <c r="I1007" i="5"/>
  <c r="J1007" i="5"/>
  <c r="I1008" i="5"/>
  <c r="J1008" i="5"/>
  <c r="I1009" i="5"/>
  <c r="J1009" i="5"/>
  <c r="I1010" i="5"/>
  <c r="J1010" i="5"/>
  <c r="I1011" i="5"/>
  <c r="J1011" i="5"/>
  <c r="I1012" i="5"/>
  <c r="J1012" i="5"/>
  <c r="I1013" i="5"/>
  <c r="J1013" i="5"/>
  <c r="I1014" i="5"/>
  <c r="J1014" i="5"/>
  <c r="I1015" i="5"/>
  <c r="J1015" i="5"/>
  <c r="I1016" i="5"/>
  <c r="J1016" i="5"/>
  <c r="I1017" i="5"/>
  <c r="J1017" i="5"/>
  <c r="I1018" i="5"/>
  <c r="J1018" i="5"/>
  <c r="I1019" i="5"/>
  <c r="J1019" i="5"/>
  <c r="I1020" i="5"/>
  <c r="J1020" i="5"/>
  <c r="I1021" i="5"/>
  <c r="J1021" i="5"/>
  <c r="I1022" i="5"/>
  <c r="J1022" i="5"/>
  <c r="I1023" i="5"/>
  <c r="J1023" i="5"/>
  <c r="I1024" i="5"/>
  <c r="J1024" i="5"/>
  <c r="I1025" i="5"/>
  <c r="J1025" i="5"/>
  <c r="I1026" i="5"/>
  <c r="J1026" i="5"/>
  <c r="I1027" i="5"/>
  <c r="J1027" i="5"/>
  <c r="I1028" i="5"/>
  <c r="J1028" i="5"/>
  <c r="I1029" i="5"/>
  <c r="J1029" i="5"/>
  <c r="I1030" i="5"/>
  <c r="J1030" i="5"/>
  <c r="I1031" i="5"/>
  <c r="J1031" i="5"/>
  <c r="I1032" i="5"/>
  <c r="J1032" i="5"/>
  <c r="I1033" i="5"/>
  <c r="J1033" i="5"/>
  <c r="I1034" i="5"/>
  <c r="J1034" i="5"/>
  <c r="I1035" i="5"/>
  <c r="J1035" i="5"/>
  <c r="I1036" i="5"/>
  <c r="J1036" i="5"/>
  <c r="I1037" i="5"/>
  <c r="J1037" i="5"/>
  <c r="I1038" i="5"/>
  <c r="J1038" i="5"/>
  <c r="I1039" i="5"/>
  <c r="J1039" i="5"/>
  <c r="I1040" i="5"/>
  <c r="J1040" i="5"/>
  <c r="I1041" i="5"/>
  <c r="J1041" i="5"/>
  <c r="I1042" i="5"/>
  <c r="J1042" i="5"/>
  <c r="I1043" i="5"/>
  <c r="J1043" i="5"/>
  <c r="I1044" i="5"/>
  <c r="J1044" i="5"/>
  <c r="I1045" i="5"/>
  <c r="J1045" i="5"/>
  <c r="I1046" i="5"/>
  <c r="J1046" i="5"/>
  <c r="I1047" i="5"/>
  <c r="J1047" i="5"/>
  <c r="I1048" i="5"/>
  <c r="J1048" i="5"/>
  <c r="I1049" i="5"/>
  <c r="J1049" i="5"/>
  <c r="I1050" i="5"/>
  <c r="J1050" i="5"/>
  <c r="I1051" i="5"/>
  <c r="J1051" i="5"/>
  <c r="I1052" i="5"/>
  <c r="J1052" i="5"/>
  <c r="I1053" i="5"/>
  <c r="J1053" i="5"/>
  <c r="I1054" i="5"/>
  <c r="J1054" i="5"/>
  <c r="I1055" i="5"/>
  <c r="J1055" i="5"/>
  <c r="I1056" i="5"/>
  <c r="J1056" i="5"/>
  <c r="I1057" i="5"/>
  <c r="J1057" i="5"/>
  <c r="I1058" i="5"/>
  <c r="J1058" i="5"/>
  <c r="I1059" i="5"/>
  <c r="J1059" i="5"/>
  <c r="I1060" i="5"/>
  <c r="J1060" i="5"/>
  <c r="I1061" i="5"/>
  <c r="J1061" i="5"/>
  <c r="I1062" i="5"/>
  <c r="J1062" i="5"/>
  <c r="I1063" i="5"/>
  <c r="J1063" i="5"/>
  <c r="I1064" i="5"/>
  <c r="J1064" i="5"/>
  <c r="I1065" i="5"/>
  <c r="J1065" i="5"/>
  <c r="I1066" i="5"/>
  <c r="J1066" i="5"/>
  <c r="I1067" i="5"/>
  <c r="J1067" i="5"/>
  <c r="I1068" i="5"/>
  <c r="J1068" i="5"/>
  <c r="I1069" i="5"/>
  <c r="J1069" i="5"/>
  <c r="I1070" i="5"/>
  <c r="J1070" i="5"/>
  <c r="I1071" i="5"/>
  <c r="J1071" i="5"/>
  <c r="I1072" i="5"/>
  <c r="J1072" i="5"/>
  <c r="I1073" i="5"/>
  <c r="J1073" i="5"/>
  <c r="I1074" i="5"/>
  <c r="J1074" i="5"/>
  <c r="I1075" i="5"/>
  <c r="J1075" i="5"/>
  <c r="I1076" i="5"/>
  <c r="J1076" i="5"/>
  <c r="I1077" i="5"/>
  <c r="J1077" i="5"/>
  <c r="I1078" i="5"/>
  <c r="J1078" i="5"/>
  <c r="I1079" i="5"/>
  <c r="J1079" i="5"/>
  <c r="I1080" i="5"/>
  <c r="J1080" i="5"/>
  <c r="I1081" i="5"/>
  <c r="J1081" i="5"/>
  <c r="I1082" i="5"/>
  <c r="J1082" i="5"/>
  <c r="I1083" i="5"/>
  <c r="J1083" i="5"/>
  <c r="I1084" i="5"/>
  <c r="J1084" i="5"/>
  <c r="I1085" i="5"/>
  <c r="J1085" i="5"/>
  <c r="I1086" i="5"/>
  <c r="J1086" i="5"/>
  <c r="I1087" i="5"/>
  <c r="J1087" i="5"/>
  <c r="I1088" i="5"/>
  <c r="J1088" i="5"/>
  <c r="I1089" i="5"/>
  <c r="J1089" i="5"/>
  <c r="I1090" i="5"/>
  <c r="J1090" i="5"/>
  <c r="I1091" i="5"/>
  <c r="J1091" i="5"/>
  <c r="I1092" i="5"/>
  <c r="J1092" i="5"/>
  <c r="I1093" i="5"/>
  <c r="J1093" i="5"/>
  <c r="I1094" i="5"/>
  <c r="J1094" i="5"/>
  <c r="I1095" i="5"/>
  <c r="J1095" i="5"/>
  <c r="I1096" i="5"/>
  <c r="J1096" i="5"/>
  <c r="I1097" i="5"/>
  <c r="J1097" i="5"/>
  <c r="I1098" i="5"/>
  <c r="J1098" i="5"/>
  <c r="I1099" i="5"/>
  <c r="J1099" i="5"/>
  <c r="I1100" i="5"/>
  <c r="J1100" i="5"/>
  <c r="I1101" i="5"/>
  <c r="J1101" i="5"/>
  <c r="I1102" i="5"/>
  <c r="J1102" i="5"/>
  <c r="I1103" i="5"/>
  <c r="J1103" i="5"/>
  <c r="I1104" i="5"/>
  <c r="J1104" i="5"/>
  <c r="I1105" i="5"/>
  <c r="J1105" i="5"/>
  <c r="I1106" i="5"/>
  <c r="J1106" i="5"/>
  <c r="I1107" i="5"/>
  <c r="J1107" i="5"/>
  <c r="I1108" i="5"/>
  <c r="J1108" i="5"/>
  <c r="I1109" i="5"/>
  <c r="J1109" i="5"/>
  <c r="I1110" i="5"/>
  <c r="J1110" i="5"/>
  <c r="I1111" i="5"/>
  <c r="J1111" i="5"/>
  <c r="I1112" i="5"/>
  <c r="J1112" i="5"/>
  <c r="I1113" i="5"/>
  <c r="J1113" i="5"/>
  <c r="I1114" i="5"/>
  <c r="J1114" i="5"/>
  <c r="I1115" i="5"/>
  <c r="J1115" i="5"/>
  <c r="I1116" i="5"/>
  <c r="J1116" i="5"/>
  <c r="I1117" i="5"/>
  <c r="J1117" i="5"/>
  <c r="I1118" i="5"/>
  <c r="J1118" i="5"/>
  <c r="I1119" i="5"/>
  <c r="J1119" i="5"/>
  <c r="I1120" i="5"/>
  <c r="J1120" i="5"/>
  <c r="I1121" i="5"/>
  <c r="J1121" i="5"/>
  <c r="I1122" i="5"/>
  <c r="J1122" i="5"/>
  <c r="I1123" i="5"/>
  <c r="J1123" i="5"/>
  <c r="I1124" i="5"/>
  <c r="J1124" i="5"/>
  <c r="I1125" i="5"/>
  <c r="J1125" i="5"/>
  <c r="I1126" i="5"/>
  <c r="J1126" i="5"/>
  <c r="I1127" i="5"/>
  <c r="J1127" i="5"/>
  <c r="I1128" i="5"/>
  <c r="J1128" i="5"/>
  <c r="I1129" i="5"/>
  <c r="J1129" i="5"/>
  <c r="I1130" i="5"/>
  <c r="J1130" i="5"/>
  <c r="I1131" i="5"/>
  <c r="J1131" i="5"/>
  <c r="I1132" i="5"/>
  <c r="J1132" i="5"/>
  <c r="I1133" i="5"/>
  <c r="J1133" i="5"/>
  <c r="I1134" i="5"/>
  <c r="J1134" i="5"/>
  <c r="I1135" i="5"/>
  <c r="J1135" i="5"/>
  <c r="I1136" i="5"/>
  <c r="J1136" i="5"/>
  <c r="I1137" i="5"/>
  <c r="J1137" i="5"/>
  <c r="I1138" i="5"/>
  <c r="J1138" i="5"/>
  <c r="I1139" i="5"/>
  <c r="J1139" i="5"/>
  <c r="I1140" i="5"/>
  <c r="J1140" i="5"/>
  <c r="I1141" i="5"/>
  <c r="J1141" i="5"/>
  <c r="I1142" i="5"/>
  <c r="J1142" i="5"/>
  <c r="I1143" i="5"/>
  <c r="J1143" i="5"/>
  <c r="I1144" i="5"/>
  <c r="J1144" i="5"/>
  <c r="I1145" i="5"/>
  <c r="J1145" i="5"/>
  <c r="I1146" i="5"/>
  <c r="J1146" i="5"/>
  <c r="I1147" i="5"/>
  <c r="J1147" i="5"/>
  <c r="I1148" i="5"/>
  <c r="J1148" i="5"/>
  <c r="I1149" i="5"/>
  <c r="J1149" i="5"/>
  <c r="I1150" i="5"/>
  <c r="J1150" i="5"/>
  <c r="I1151" i="5"/>
  <c r="J1151" i="5"/>
  <c r="I1152" i="5"/>
  <c r="J1152" i="5"/>
  <c r="I1153" i="5"/>
  <c r="J1153" i="5"/>
  <c r="I1154" i="5"/>
  <c r="J1154" i="5"/>
  <c r="I1155" i="5"/>
  <c r="J1155" i="5"/>
  <c r="I1156" i="5"/>
  <c r="J1156" i="5"/>
  <c r="I1157" i="5"/>
  <c r="J1157" i="5"/>
  <c r="I1158" i="5"/>
  <c r="J1158" i="5"/>
  <c r="I1159" i="5"/>
  <c r="J1159" i="5"/>
  <c r="I1160" i="5"/>
  <c r="J1160" i="5"/>
  <c r="I1161" i="5"/>
  <c r="J1161" i="5"/>
  <c r="I1162" i="5"/>
  <c r="J1162" i="5"/>
  <c r="I1163" i="5"/>
  <c r="J1163" i="5"/>
  <c r="I1164" i="5"/>
  <c r="J1164" i="5"/>
  <c r="I1165" i="5"/>
  <c r="J1165" i="5"/>
  <c r="I1166" i="5"/>
  <c r="J1166" i="5"/>
  <c r="I1167" i="5"/>
  <c r="J1167" i="5"/>
  <c r="I1168" i="5"/>
  <c r="J1168" i="5"/>
  <c r="I1169" i="5"/>
  <c r="J1169" i="5"/>
  <c r="I1170" i="5"/>
  <c r="J1170" i="5"/>
  <c r="I1171" i="5"/>
  <c r="J1171" i="5"/>
  <c r="I1172" i="5"/>
  <c r="J1172" i="5"/>
  <c r="I1173" i="5"/>
  <c r="J1173" i="5"/>
  <c r="I1174" i="5"/>
  <c r="J1174" i="5"/>
  <c r="I1175" i="5"/>
  <c r="J1175" i="5"/>
  <c r="I1176" i="5"/>
  <c r="J1176" i="5"/>
  <c r="I1177" i="5"/>
  <c r="J1177" i="5"/>
  <c r="I1178" i="5"/>
  <c r="J1178" i="5"/>
  <c r="I1179" i="5"/>
  <c r="J1179" i="5"/>
  <c r="I1180" i="5"/>
  <c r="J1180" i="5"/>
  <c r="I1181" i="5"/>
  <c r="J1181" i="5"/>
  <c r="I1182" i="5"/>
  <c r="J1182" i="5"/>
  <c r="I1183" i="5"/>
  <c r="J1183" i="5"/>
  <c r="I1184" i="5"/>
  <c r="J1184" i="5"/>
  <c r="I1185" i="5"/>
  <c r="J1185" i="5"/>
  <c r="I1186" i="5"/>
  <c r="J1186" i="5"/>
  <c r="I1187" i="5"/>
  <c r="J1187" i="5"/>
  <c r="I1188" i="5"/>
  <c r="J1188" i="5"/>
  <c r="I1189" i="5"/>
  <c r="J1189" i="5"/>
  <c r="I1190" i="5"/>
  <c r="J1190" i="5"/>
  <c r="I1191" i="5"/>
  <c r="J1191" i="5"/>
  <c r="I1192" i="5"/>
  <c r="J1192" i="5"/>
  <c r="I1193" i="5"/>
  <c r="J1193" i="5"/>
  <c r="I1194" i="5"/>
  <c r="J1194" i="5"/>
  <c r="I1195" i="5"/>
  <c r="J1195" i="5"/>
  <c r="I1196" i="5"/>
  <c r="J1196" i="5"/>
  <c r="I1197" i="5"/>
  <c r="J1197" i="5"/>
  <c r="I1198" i="5"/>
  <c r="J1198" i="5"/>
  <c r="I1199" i="5"/>
  <c r="J1199" i="5"/>
  <c r="I1200" i="5"/>
  <c r="J1200" i="5"/>
  <c r="I1201" i="5"/>
  <c r="J1201" i="5"/>
  <c r="I1202" i="5"/>
  <c r="J1202" i="5"/>
  <c r="I1203" i="5"/>
  <c r="J1203" i="5"/>
  <c r="I1204" i="5"/>
  <c r="J1204" i="5"/>
  <c r="I1205" i="5"/>
  <c r="J1205" i="5"/>
  <c r="I1206" i="5"/>
  <c r="J1206" i="5"/>
  <c r="I1207" i="5"/>
  <c r="J1207" i="5"/>
  <c r="I1208" i="5"/>
  <c r="J1208" i="5"/>
  <c r="I1209" i="5"/>
  <c r="J1209" i="5"/>
  <c r="I1210" i="5"/>
  <c r="J1210" i="5"/>
  <c r="I1211" i="5"/>
  <c r="J1211" i="5"/>
  <c r="I1212" i="5"/>
  <c r="J1212" i="5"/>
  <c r="I1213" i="5"/>
  <c r="J1213" i="5"/>
  <c r="I1214" i="5"/>
  <c r="J1214" i="5"/>
  <c r="I1215" i="5"/>
  <c r="J1215" i="5"/>
  <c r="I1216" i="5"/>
  <c r="J1216" i="5"/>
  <c r="I1217" i="5"/>
  <c r="J1217" i="5"/>
  <c r="I1218" i="5"/>
  <c r="J1218" i="5"/>
  <c r="I1219" i="5"/>
  <c r="J1219" i="5"/>
  <c r="I1220" i="5"/>
  <c r="J1220" i="5"/>
  <c r="I1221" i="5"/>
  <c r="J1221" i="5"/>
  <c r="I1222" i="5"/>
  <c r="J1222" i="5"/>
  <c r="I1223" i="5"/>
  <c r="J1223" i="5"/>
  <c r="I1224" i="5"/>
  <c r="J1224" i="5"/>
  <c r="I1225" i="5"/>
  <c r="J1225" i="5"/>
  <c r="I1226" i="5"/>
  <c r="J1226" i="5"/>
  <c r="I1227" i="5"/>
  <c r="J1227" i="5"/>
  <c r="I1228" i="5"/>
  <c r="J1228" i="5"/>
  <c r="I1229" i="5"/>
  <c r="J1229" i="5"/>
  <c r="I1230" i="5"/>
  <c r="J1230" i="5"/>
  <c r="I1231" i="5"/>
  <c r="J1231" i="5"/>
  <c r="I1232" i="5"/>
  <c r="J1232" i="5"/>
  <c r="I1233" i="5"/>
  <c r="J1233" i="5"/>
  <c r="I1234" i="5"/>
  <c r="J1234" i="5"/>
  <c r="I1235" i="5"/>
  <c r="J1235" i="5"/>
  <c r="I1236" i="5"/>
  <c r="J1236" i="5"/>
  <c r="I1237" i="5"/>
  <c r="J1237" i="5"/>
  <c r="I1238" i="5"/>
  <c r="J1238" i="5"/>
  <c r="I1239" i="5"/>
  <c r="J1239" i="5"/>
  <c r="I1240" i="5"/>
  <c r="J1240" i="5"/>
  <c r="I1241" i="5"/>
  <c r="J1241" i="5"/>
  <c r="I1242" i="5"/>
  <c r="J1242" i="5"/>
  <c r="I1243" i="5"/>
  <c r="J1243" i="5"/>
  <c r="I1244" i="5"/>
  <c r="J1244" i="5"/>
  <c r="I1245" i="5"/>
  <c r="J1245" i="5"/>
  <c r="I1246" i="5"/>
  <c r="J1246" i="5"/>
  <c r="I1247" i="5"/>
  <c r="J1247" i="5"/>
  <c r="I1248" i="5"/>
  <c r="J1248" i="5"/>
  <c r="I1249" i="5"/>
  <c r="J1249" i="5"/>
  <c r="I1250" i="5"/>
  <c r="J1250" i="5"/>
  <c r="I1251" i="5"/>
  <c r="J1251" i="5"/>
  <c r="I1252" i="5"/>
  <c r="J1252" i="5"/>
  <c r="I1253" i="5"/>
  <c r="J1253" i="5"/>
  <c r="I1254" i="5"/>
  <c r="J1254" i="5"/>
  <c r="I1255" i="5"/>
  <c r="J1255" i="5"/>
  <c r="I1256" i="5"/>
  <c r="J1256" i="5"/>
  <c r="I1257" i="5"/>
  <c r="J1257" i="5"/>
  <c r="I1258" i="5"/>
  <c r="J1258" i="5"/>
  <c r="I1259" i="5"/>
  <c r="J1259" i="5"/>
  <c r="I1260" i="5"/>
  <c r="J1260" i="5"/>
  <c r="I1261" i="5"/>
  <c r="J1261" i="5"/>
  <c r="I1262" i="5"/>
  <c r="J1262" i="5"/>
  <c r="I1263" i="5"/>
  <c r="J1263" i="5"/>
  <c r="I1264" i="5"/>
  <c r="J1264" i="5"/>
  <c r="I1265" i="5"/>
  <c r="J1265" i="5"/>
  <c r="I1266" i="5"/>
  <c r="J1266" i="5"/>
  <c r="I1267" i="5"/>
  <c r="J1267" i="5"/>
  <c r="I1268" i="5"/>
  <c r="J1268" i="5"/>
  <c r="I1269" i="5"/>
  <c r="J1269" i="5"/>
  <c r="I1270" i="5"/>
  <c r="J1270" i="5"/>
  <c r="I1271" i="5"/>
  <c r="J1271" i="5"/>
  <c r="I1272" i="5"/>
  <c r="J1272" i="5"/>
  <c r="I1273" i="5"/>
  <c r="J1273" i="5"/>
  <c r="I1274" i="5"/>
  <c r="J1274" i="5"/>
  <c r="I1275" i="5"/>
  <c r="J1275" i="5"/>
  <c r="I1276" i="5"/>
  <c r="J1276" i="5"/>
  <c r="I1277" i="5"/>
  <c r="J1277" i="5"/>
  <c r="I1278" i="5"/>
  <c r="J1278" i="5"/>
  <c r="I1279" i="5"/>
  <c r="J1279" i="5"/>
  <c r="I1280" i="5"/>
  <c r="J1280" i="5"/>
  <c r="I1281" i="5"/>
  <c r="J1281" i="5"/>
  <c r="I1282" i="5"/>
  <c r="J1282" i="5"/>
  <c r="I1283" i="5"/>
  <c r="J1283" i="5"/>
  <c r="I1284" i="5"/>
  <c r="J1284" i="5"/>
  <c r="I1285" i="5"/>
  <c r="J1285" i="5"/>
  <c r="I1286" i="5"/>
  <c r="J1286" i="5"/>
  <c r="I1287" i="5"/>
  <c r="J1287" i="5"/>
  <c r="I1288" i="5"/>
  <c r="J1288" i="5"/>
  <c r="I1289" i="5"/>
  <c r="J1289" i="5"/>
  <c r="I1290" i="5"/>
  <c r="J1290" i="5"/>
  <c r="I1291" i="5"/>
  <c r="J1291" i="5"/>
  <c r="I1292" i="5"/>
  <c r="J1292" i="5"/>
  <c r="I1293" i="5"/>
  <c r="J1293" i="5"/>
  <c r="I1294" i="5"/>
  <c r="J1294" i="5"/>
  <c r="I1295" i="5"/>
  <c r="J1295" i="5"/>
  <c r="I1296" i="5"/>
  <c r="J1296" i="5"/>
  <c r="I1297" i="5"/>
  <c r="J1297" i="5"/>
  <c r="I1298" i="5"/>
  <c r="J1298" i="5"/>
  <c r="I1299" i="5"/>
  <c r="J1299" i="5"/>
  <c r="I1300" i="5"/>
  <c r="J1300" i="5"/>
  <c r="I1301" i="5"/>
  <c r="J1301" i="5"/>
  <c r="I1302" i="5"/>
  <c r="J1302" i="5"/>
  <c r="I1303" i="5"/>
  <c r="J1303" i="5"/>
  <c r="I1304" i="5"/>
  <c r="J1304" i="5"/>
  <c r="I1305" i="5"/>
  <c r="J1305" i="5"/>
  <c r="I1306" i="5"/>
  <c r="J1306" i="5"/>
  <c r="I1307" i="5"/>
  <c r="J1307" i="5"/>
  <c r="I1308" i="5"/>
  <c r="J1308" i="5"/>
  <c r="I1309" i="5"/>
  <c r="J1309" i="5"/>
  <c r="I1310" i="5"/>
  <c r="J1310" i="5"/>
  <c r="I1311" i="5"/>
  <c r="J1311" i="5"/>
  <c r="I1312" i="5"/>
  <c r="J1312" i="5"/>
  <c r="I1313" i="5"/>
  <c r="J1313" i="5"/>
  <c r="I1314" i="5"/>
  <c r="J1314" i="5"/>
  <c r="I1315" i="5"/>
  <c r="J1315" i="5"/>
  <c r="I1316" i="5"/>
  <c r="J1316" i="5"/>
  <c r="I1317" i="5"/>
  <c r="J1317" i="5"/>
  <c r="I1318" i="5"/>
  <c r="J1318" i="5"/>
  <c r="I1319" i="5"/>
  <c r="J1319" i="5"/>
  <c r="I1320" i="5"/>
  <c r="J1320" i="5"/>
  <c r="I1321" i="5"/>
  <c r="J1321" i="5"/>
  <c r="I1322" i="5"/>
  <c r="J1322" i="5"/>
  <c r="I1323" i="5"/>
  <c r="J1323" i="5"/>
  <c r="I1324" i="5"/>
  <c r="J1324" i="5"/>
  <c r="I1325" i="5"/>
  <c r="J1325" i="5"/>
  <c r="I1326" i="5"/>
  <c r="J1326" i="5"/>
  <c r="I1327" i="5"/>
  <c r="J1327" i="5"/>
  <c r="I1328" i="5"/>
  <c r="J1328" i="5"/>
  <c r="I1329" i="5"/>
  <c r="J1329" i="5"/>
  <c r="I1330" i="5"/>
  <c r="J1330" i="5"/>
  <c r="I1331" i="5"/>
  <c r="J1331" i="5"/>
  <c r="I1332" i="5"/>
  <c r="J1332" i="5"/>
  <c r="I1333" i="5"/>
  <c r="J1333" i="5"/>
  <c r="I1334" i="5"/>
  <c r="J1334" i="5"/>
  <c r="I1335" i="5"/>
  <c r="J1335" i="5"/>
  <c r="I1336" i="5"/>
  <c r="J1336" i="5"/>
  <c r="I1337" i="5"/>
  <c r="J1337" i="5"/>
  <c r="I1338" i="5"/>
  <c r="J1338" i="5"/>
  <c r="I1339" i="5"/>
  <c r="J1339" i="5"/>
  <c r="I1340" i="5"/>
  <c r="J1340" i="5"/>
  <c r="I1341" i="5"/>
  <c r="J1341" i="5"/>
  <c r="I1342" i="5"/>
  <c r="J1342" i="5"/>
  <c r="I1343" i="5"/>
  <c r="J1343" i="5"/>
  <c r="I1344" i="5"/>
  <c r="J1344" i="5"/>
  <c r="I1345" i="5"/>
  <c r="J1345" i="5"/>
  <c r="I1346" i="5"/>
  <c r="J1346" i="5"/>
  <c r="I1347" i="5"/>
  <c r="J1347" i="5"/>
  <c r="I1348" i="5"/>
  <c r="J1348" i="5"/>
  <c r="I1349" i="5"/>
  <c r="J1349" i="5"/>
  <c r="I1350" i="5"/>
  <c r="J1350" i="5"/>
  <c r="I1351" i="5"/>
  <c r="J1351" i="5"/>
  <c r="I1352" i="5"/>
  <c r="J1352" i="5"/>
  <c r="I1353" i="5"/>
  <c r="J1353" i="5"/>
  <c r="I1354" i="5"/>
  <c r="J1354" i="5"/>
  <c r="I1355" i="5"/>
  <c r="J1355" i="5"/>
  <c r="I1356" i="5"/>
  <c r="J1356" i="5"/>
  <c r="I1357" i="5"/>
  <c r="J1357" i="5"/>
  <c r="I1358" i="5"/>
  <c r="J1358" i="5"/>
  <c r="I1359" i="5"/>
  <c r="J1359" i="5"/>
  <c r="I1360" i="5"/>
  <c r="J1360" i="5"/>
  <c r="I1361" i="5"/>
  <c r="J1361" i="5"/>
  <c r="I1362" i="5"/>
  <c r="J1362" i="5"/>
  <c r="I1363" i="5"/>
  <c r="J1363" i="5"/>
  <c r="I1364" i="5"/>
  <c r="J1364" i="5"/>
  <c r="I1365" i="5"/>
  <c r="J1365" i="5"/>
  <c r="I1366" i="5"/>
  <c r="J1366" i="5"/>
  <c r="I1367" i="5"/>
  <c r="J1367" i="5"/>
  <c r="I1368" i="5"/>
  <c r="J1368" i="5"/>
  <c r="I1369" i="5"/>
  <c r="J1369" i="5"/>
  <c r="I1370" i="5"/>
  <c r="J1370" i="5"/>
  <c r="I1371" i="5"/>
  <c r="J1371" i="5"/>
  <c r="I1372" i="5"/>
  <c r="J1372" i="5"/>
  <c r="I1373" i="5"/>
  <c r="J1373" i="5"/>
  <c r="I1374" i="5"/>
  <c r="J1374" i="5"/>
  <c r="I1375" i="5"/>
  <c r="J1375" i="5"/>
  <c r="I1376" i="5"/>
  <c r="J1376" i="5"/>
  <c r="I1377" i="5"/>
  <c r="J1377" i="5"/>
  <c r="I1378" i="5"/>
  <c r="J1378" i="5"/>
  <c r="I1379" i="5"/>
  <c r="J1379" i="5"/>
  <c r="I1380" i="5"/>
  <c r="J1380" i="5"/>
  <c r="I1381" i="5"/>
  <c r="J1381" i="5"/>
  <c r="I1382" i="5"/>
  <c r="J1382" i="5"/>
  <c r="I1383" i="5"/>
  <c r="J1383" i="5"/>
  <c r="I1384" i="5"/>
  <c r="J1384" i="5"/>
  <c r="I1385" i="5"/>
  <c r="J1385" i="5"/>
  <c r="I1386" i="5"/>
  <c r="J1386" i="5"/>
  <c r="I1387" i="5"/>
  <c r="J1387" i="5"/>
  <c r="I1388" i="5"/>
  <c r="J1388" i="5"/>
  <c r="I1389" i="5"/>
  <c r="J1389" i="5"/>
  <c r="I1390" i="5"/>
  <c r="J1390" i="5"/>
  <c r="I1391" i="5"/>
  <c r="J1391" i="5"/>
  <c r="I1392" i="5"/>
  <c r="J1392" i="5"/>
  <c r="I1393" i="5"/>
  <c r="J1393" i="5"/>
  <c r="I1394" i="5"/>
  <c r="J1394" i="5"/>
  <c r="I1395" i="5"/>
  <c r="J1395" i="5"/>
  <c r="I1396" i="5"/>
  <c r="J1396" i="5"/>
  <c r="I1397" i="5"/>
  <c r="J1397" i="5"/>
  <c r="I1398" i="5"/>
  <c r="J1398" i="5"/>
  <c r="I1399" i="5"/>
  <c r="J1399" i="5"/>
  <c r="I1400" i="5"/>
  <c r="J1400" i="5"/>
  <c r="I1401" i="5"/>
  <c r="J1401" i="5"/>
  <c r="I1402" i="5"/>
  <c r="J1402" i="5"/>
  <c r="I1403" i="5"/>
  <c r="J1403" i="5"/>
  <c r="I1404" i="5"/>
  <c r="J1404" i="5"/>
  <c r="I1405" i="5"/>
  <c r="J1405" i="5"/>
  <c r="I1406" i="5"/>
  <c r="J1406" i="5"/>
  <c r="I1407" i="5"/>
  <c r="J1407" i="5"/>
  <c r="I1408" i="5"/>
  <c r="J1408" i="5"/>
  <c r="I1409" i="5"/>
  <c r="J1409" i="5"/>
  <c r="I1410" i="5"/>
  <c r="J1410" i="5"/>
  <c r="I1411" i="5"/>
  <c r="J1411" i="5"/>
  <c r="I1412" i="5"/>
  <c r="J1412" i="5"/>
  <c r="I1413" i="5"/>
  <c r="J1413" i="5"/>
  <c r="I1414" i="5"/>
  <c r="J1414" i="5"/>
  <c r="I1415" i="5"/>
  <c r="J1415" i="5"/>
  <c r="I1416" i="5"/>
  <c r="J1416" i="5"/>
  <c r="I1417" i="5"/>
  <c r="J1417" i="5"/>
  <c r="I1418" i="5"/>
  <c r="J1418" i="5"/>
  <c r="I1419" i="5"/>
  <c r="J1419" i="5"/>
  <c r="I1420" i="5"/>
  <c r="J1420" i="5"/>
  <c r="I1421" i="5"/>
  <c r="J1421" i="5"/>
  <c r="I1422" i="5"/>
  <c r="J1422" i="5"/>
  <c r="I1423" i="5"/>
  <c r="J1423" i="5"/>
  <c r="I1424" i="5"/>
  <c r="J1424" i="5"/>
  <c r="I1425" i="5"/>
  <c r="J1425" i="5"/>
  <c r="I1426" i="5"/>
  <c r="J1426" i="5"/>
  <c r="I1427" i="5"/>
  <c r="J1427" i="5"/>
  <c r="I1428" i="5"/>
  <c r="J1428" i="5"/>
  <c r="I1429" i="5"/>
  <c r="J1429" i="5"/>
  <c r="I1430" i="5"/>
  <c r="J1430" i="5"/>
  <c r="I1431" i="5"/>
  <c r="J1431" i="5"/>
  <c r="I1432" i="5"/>
  <c r="J1432" i="5"/>
  <c r="I1433" i="5"/>
  <c r="J1433" i="5"/>
  <c r="I1434" i="5"/>
  <c r="J1434" i="5"/>
  <c r="I1435" i="5"/>
  <c r="J1435" i="5"/>
  <c r="I1436" i="5"/>
  <c r="J1436" i="5"/>
  <c r="I1437" i="5"/>
  <c r="J1437" i="5"/>
  <c r="I1438" i="5"/>
  <c r="J1438" i="5"/>
  <c r="I1439" i="5"/>
  <c r="J1439" i="5"/>
  <c r="I1440" i="5"/>
  <c r="J1440" i="5"/>
  <c r="I1441" i="5"/>
  <c r="J1441" i="5"/>
  <c r="I1442" i="5"/>
  <c r="J1442" i="5"/>
  <c r="I1443" i="5"/>
  <c r="J1443" i="5"/>
  <c r="I1444" i="5"/>
  <c r="J1444" i="5"/>
  <c r="I1445" i="5"/>
  <c r="J1445" i="5"/>
  <c r="I1446" i="5"/>
  <c r="J1446" i="5"/>
  <c r="I1447" i="5"/>
  <c r="J1447" i="5"/>
  <c r="I1448" i="5"/>
  <c r="J1448" i="5"/>
  <c r="I1449" i="5"/>
  <c r="J1449" i="5"/>
  <c r="I1450" i="5"/>
  <c r="J1450" i="5"/>
  <c r="I1451" i="5"/>
  <c r="J1451" i="5"/>
  <c r="I1452" i="5"/>
  <c r="J1452" i="5"/>
  <c r="I1453" i="5"/>
  <c r="J1453" i="5"/>
  <c r="I1454" i="5"/>
  <c r="J1454" i="5"/>
  <c r="I1455" i="5"/>
  <c r="J1455" i="5"/>
  <c r="I1456" i="5"/>
  <c r="J1456" i="5"/>
  <c r="I1457" i="5"/>
  <c r="J1457" i="5"/>
  <c r="I1458" i="5"/>
  <c r="J1458" i="5"/>
  <c r="I1459" i="5"/>
  <c r="J1459" i="5"/>
  <c r="I1460" i="5"/>
  <c r="J1460" i="5"/>
  <c r="I1461" i="5"/>
  <c r="J1461" i="5"/>
  <c r="I1462" i="5"/>
  <c r="J1462" i="5"/>
  <c r="I1463" i="5"/>
  <c r="J1463" i="5"/>
  <c r="I1464" i="5"/>
  <c r="J1464" i="5"/>
  <c r="I1465" i="5"/>
  <c r="J1465" i="5"/>
  <c r="I1466" i="5"/>
  <c r="J1466" i="5"/>
  <c r="I1467" i="5"/>
  <c r="J1467" i="5"/>
  <c r="I1468" i="5"/>
  <c r="J1468" i="5"/>
  <c r="I1469" i="5"/>
  <c r="J1469" i="5"/>
  <c r="I1470" i="5"/>
  <c r="J1470" i="5"/>
  <c r="I1471" i="5"/>
  <c r="J1471" i="5"/>
  <c r="I1472" i="5"/>
  <c r="J1472" i="5"/>
  <c r="I1473" i="5"/>
  <c r="J1473" i="5"/>
  <c r="I1474" i="5"/>
  <c r="J1474" i="5"/>
  <c r="I1475" i="5"/>
  <c r="J1475" i="5"/>
  <c r="I1476" i="5"/>
  <c r="J1476" i="5"/>
  <c r="I1477" i="5"/>
  <c r="J1477" i="5"/>
  <c r="I1478" i="5"/>
  <c r="J1478" i="5"/>
  <c r="I1479" i="5"/>
  <c r="J1479" i="5"/>
  <c r="I1480" i="5"/>
  <c r="J1480" i="5"/>
  <c r="I1481" i="5"/>
  <c r="J1481" i="5"/>
  <c r="I1482" i="5"/>
  <c r="J1482" i="5"/>
  <c r="I1483" i="5"/>
  <c r="J1483" i="5"/>
  <c r="I1484" i="5"/>
  <c r="J1484" i="5"/>
  <c r="I1485" i="5"/>
  <c r="J1485" i="5"/>
  <c r="I1486" i="5"/>
  <c r="J1486" i="5"/>
  <c r="I1487" i="5"/>
  <c r="J1487" i="5"/>
  <c r="I1488" i="5"/>
  <c r="J1488" i="5"/>
  <c r="I1489" i="5"/>
  <c r="J1489" i="5"/>
  <c r="I1490" i="5"/>
  <c r="J1490" i="5"/>
  <c r="I1491" i="5"/>
  <c r="J1491" i="5"/>
  <c r="I1492" i="5"/>
  <c r="J1492" i="5"/>
  <c r="I1493" i="5"/>
  <c r="J1493" i="5"/>
  <c r="I1494" i="5"/>
  <c r="J1494" i="5"/>
  <c r="I1495" i="5"/>
  <c r="J1495" i="5"/>
  <c r="I1496" i="5"/>
  <c r="J1496" i="5"/>
  <c r="I1497" i="5"/>
  <c r="J1497" i="5"/>
  <c r="I1498" i="5"/>
  <c r="J1498" i="5"/>
  <c r="I1499" i="5"/>
  <c r="J1499" i="5"/>
  <c r="I1500" i="5"/>
  <c r="J1500" i="5"/>
  <c r="I1501" i="5"/>
  <c r="J1501" i="5"/>
  <c r="I1502" i="5"/>
  <c r="J1502" i="5"/>
  <c r="I1503" i="5"/>
  <c r="J1503" i="5"/>
  <c r="I1504" i="5"/>
  <c r="J1504" i="5"/>
  <c r="I1505" i="5"/>
  <c r="J1505" i="5"/>
  <c r="I1506" i="5"/>
  <c r="J1506" i="5"/>
  <c r="I1507" i="5"/>
  <c r="J1507" i="5"/>
  <c r="I1508" i="5"/>
  <c r="J1508" i="5"/>
  <c r="I1509" i="5"/>
  <c r="J1509" i="5"/>
  <c r="I1510" i="5"/>
  <c r="J1510" i="5"/>
  <c r="I1511" i="5"/>
  <c r="J1511" i="5"/>
  <c r="I1512" i="5"/>
  <c r="J1512" i="5"/>
  <c r="I1513" i="5"/>
  <c r="J1513" i="5"/>
  <c r="I1514" i="5"/>
  <c r="J1514" i="5"/>
  <c r="I1515" i="5"/>
  <c r="J1515" i="5"/>
  <c r="I1516" i="5"/>
  <c r="J1516" i="5"/>
  <c r="I1517" i="5"/>
  <c r="J1517" i="5"/>
  <c r="I1518" i="5"/>
  <c r="J1518" i="5"/>
  <c r="I1519" i="5"/>
  <c r="J1519" i="5"/>
  <c r="I1520" i="5"/>
  <c r="J1520" i="5"/>
  <c r="I1521" i="5"/>
  <c r="J1521" i="5"/>
  <c r="I1522" i="5"/>
  <c r="J1522" i="5"/>
  <c r="I1523" i="5"/>
  <c r="J1523" i="5"/>
  <c r="I1524" i="5"/>
  <c r="J1524" i="5"/>
  <c r="I1525" i="5"/>
  <c r="J1525" i="5"/>
  <c r="I1526" i="5"/>
  <c r="J1526" i="5"/>
  <c r="I1527" i="5"/>
  <c r="J1527" i="5"/>
  <c r="I1528" i="5"/>
  <c r="J1528" i="5"/>
  <c r="I1529" i="5"/>
  <c r="J1529" i="5"/>
  <c r="I1530" i="5"/>
  <c r="J1530" i="5"/>
  <c r="I1531" i="5"/>
  <c r="J1531" i="5"/>
  <c r="I1532" i="5"/>
  <c r="J1532" i="5"/>
  <c r="I1533" i="5"/>
  <c r="J1533" i="5"/>
  <c r="I1534" i="5"/>
  <c r="J1534" i="5"/>
  <c r="I1535" i="5"/>
  <c r="J1535" i="5"/>
  <c r="I1536" i="5"/>
  <c r="J1536" i="5"/>
  <c r="I1537" i="5"/>
  <c r="J1537" i="5"/>
  <c r="I1538" i="5"/>
  <c r="J1538" i="5"/>
  <c r="I1539" i="5"/>
  <c r="J1539" i="5"/>
  <c r="I1540" i="5"/>
  <c r="J1540" i="5"/>
  <c r="I1541" i="5"/>
  <c r="J1541" i="5"/>
  <c r="I1542" i="5"/>
  <c r="J1542" i="5"/>
  <c r="I1543" i="5"/>
  <c r="J1543" i="5"/>
  <c r="I1544" i="5"/>
  <c r="J1544" i="5"/>
  <c r="I1545" i="5"/>
  <c r="J1545" i="5"/>
  <c r="I1546" i="5"/>
  <c r="J1546" i="5"/>
  <c r="I1547" i="5"/>
  <c r="J1547" i="5"/>
  <c r="I1548" i="5"/>
  <c r="J1548" i="5"/>
  <c r="I1549" i="5"/>
  <c r="J1549" i="5"/>
  <c r="I1550" i="5"/>
  <c r="J1550" i="5"/>
  <c r="I1551" i="5"/>
  <c r="J1551" i="5"/>
  <c r="I1552" i="5"/>
  <c r="J1552" i="5"/>
  <c r="I1553" i="5"/>
  <c r="J1553" i="5"/>
  <c r="I1554" i="5"/>
  <c r="J1554" i="5"/>
  <c r="I1555" i="5"/>
  <c r="J1555" i="5"/>
  <c r="I1556" i="5"/>
  <c r="J1556" i="5"/>
  <c r="I1557" i="5"/>
  <c r="J1557" i="5"/>
  <c r="I1558" i="5"/>
  <c r="J1558" i="5"/>
  <c r="I1559" i="5"/>
  <c r="J1559" i="5"/>
  <c r="I1560" i="5"/>
  <c r="J1560" i="5"/>
  <c r="I1561" i="5"/>
  <c r="J1561" i="5"/>
  <c r="I1562" i="5"/>
  <c r="J1562" i="5"/>
  <c r="I1563" i="5"/>
  <c r="J1563" i="5"/>
  <c r="I1564" i="5"/>
  <c r="J1564" i="5"/>
  <c r="I1565" i="5"/>
  <c r="J1565" i="5"/>
  <c r="I1566" i="5"/>
  <c r="J1566" i="5"/>
  <c r="I1567" i="5"/>
  <c r="J1567" i="5"/>
  <c r="I1568" i="5"/>
  <c r="J1568" i="5"/>
  <c r="I1569" i="5"/>
  <c r="J1569" i="5"/>
  <c r="I1570" i="5"/>
  <c r="J1570" i="5"/>
  <c r="I1571" i="5"/>
  <c r="J1571" i="5"/>
  <c r="I1572" i="5"/>
  <c r="J1572" i="5"/>
  <c r="I1573" i="5"/>
  <c r="J1573" i="5"/>
  <c r="I1574" i="5"/>
  <c r="J1574" i="5"/>
  <c r="I1575" i="5"/>
  <c r="J1575" i="5"/>
  <c r="I1576" i="5"/>
  <c r="J1576" i="5"/>
  <c r="I1577" i="5"/>
  <c r="J1577" i="5"/>
  <c r="I1578" i="5"/>
  <c r="J1578" i="5"/>
  <c r="I1579" i="5"/>
  <c r="J1579" i="5"/>
  <c r="I1580" i="5"/>
  <c r="J1580" i="5"/>
  <c r="I1581" i="5"/>
  <c r="J1581" i="5"/>
  <c r="I1582" i="5"/>
  <c r="J1582" i="5"/>
  <c r="I1583" i="5"/>
  <c r="J1583" i="5"/>
  <c r="I1584" i="5"/>
  <c r="J1584" i="5"/>
  <c r="I1585" i="5"/>
  <c r="J1585" i="5"/>
  <c r="I1586" i="5"/>
  <c r="J1586" i="5"/>
  <c r="I1587" i="5"/>
  <c r="J1587" i="5"/>
  <c r="I1588" i="5"/>
  <c r="J1588" i="5"/>
  <c r="I1589" i="5"/>
  <c r="J1589" i="5"/>
  <c r="I1590" i="5"/>
  <c r="J1590" i="5"/>
  <c r="I1591" i="5"/>
  <c r="J1591" i="5"/>
  <c r="I1592" i="5"/>
  <c r="J1592" i="5"/>
  <c r="I1593" i="5"/>
  <c r="J1593" i="5"/>
  <c r="I1594" i="5"/>
  <c r="J1594" i="5"/>
  <c r="I1595" i="5"/>
  <c r="J1595" i="5"/>
  <c r="I1596" i="5"/>
  <c r="J1596" i="5"/>
  <c r="I1597" i="5"/>
  <c r="J1597" i="5"/>
  <c r="I1598" i="5"/>
  <c r="J1598" i="5"/>
  <c r="I1599" i="5"/>
  <c r="J1599" i="5"/>
  <c r="I1600" i="5"/>
  <c r="J1600" i="5"/>
  <c r="I1601" i="5"/>
  <c r="J1601" i="5"/>
  <c r="I1602" i="5"/>
  <c r="J1602" i="5"/>
  <c r="I1603" i="5"/>
  <c r="J1603" i="5"/>
  <c r="I1604" i="5"/>
  <c r="J1604" i="5"/>
  <c r="I1605" i="5"/>
  <c r="J1605" i="5"/>
  <c r="I1606" i="5"/>
  <c r="J1606" i="5"/>
  <c r="I1607" i="5"/>
  <c r="J1607" i="5"/>
  <c r="I1608" i="5"/>
  <c r="J1608" i="5"/>
  <c r="I1609" i="5"/>
  <c r="J1609" i="5"/>
  <c r="I1610" i="5"/>
  <c r="J1610" i="5"/>
  <c r="I1611" i="5"/>
  <c r="J1611" i="5"/>
  <c r="I1612" i="5"/>
  <c r="J1612" i="5"/>
  <c r="I1613" i="5"/>
  <c r="J1613" i="5"/>
  <c r="I1614" i="5"/>
  <c r="J1614" i="5"/>
  <c r="I1615" i="5"/>
  <c r="J1615" i="5"/>
  <c r="I1616" i="5"/>
  <c r="J1616" i="5"/>
  <c r="I1617" i="5"/>
  <c r="J1617" i="5"/>
  <c r="I1618" i="5"/>
  <c r="J1618" i="5"/>
  <c r="I1619" i="5"/>
  <c r="J1619" i="5"/>
  <c r="I1620" i="5"/>
  <c r="J1620" i="5"/>
  <c r="I1621" i="5"/>
  <c r="J1621" i="5"/>
  <c r="I1622" i="5"/>
  <c r="J1622" i="5"/>
  <c r="I1623" i="5"/>
  <c r="J1623" i="5"/>
  <c r="I1624" i="5"/>
  <c r="J1624" i="5"/>
  <c r="I1625" i="5"/>
  <c r="J1625" i="5"/>
  <c r="I1626" i="5"/>
  <c r="J1626" i="5"/>
  <c r="I1627" i="5"/>
  <c r="J1627" i="5"/>
  <c r="I1628" i="5"/>
  <c r="J1628" i="5"/>
  <c r="I1629" i="5"/>
  <c r="J1629" i="5"/>
  <c r="I1630" i="5"/>
  <c r="J1630" i="5"/>
  <c r="I1631" i="5"/>
  <c r="J1631" i="5"/>
  <c r="I1632" i="5"/>
  <c r="J1632" i="5"/>
  <c r="I1633" i="5"/>
  <c r="J1633" i="5"/>
  <c r="I1634" i="5"/>
  <c r="J1634" i="5"/>
  <c r="I1635" i="5"/>
  <c r="J1635" i="5"/>
  <c r="I1636" i="5"/>
  <c r="J1636" i="5"/>
  <c r="I1637" i="5"/>
  <c r="J1637" i="5"/>
  <c r="I1638" i="5"/>
  <c r="J1638" i="5"/>
  <c r="I1639" i="5"/>
  <c r="J1639" i="5"/>
  <c r="I1640" i="5"/>
  <c r="J1640" i="5"/>
  <c r="I1641" i="5"/>
  <c r="J1641" i="5"/>
  <c r="I1642" i="5"/>
  <c r="J1642" i="5"/>
  <c r="I1643" i="5"/>
  <c r="J1643" i="5"/>
  <c r="I1644" i="5"/>
  <c r="J1644" i="5"/>
  <c r="I1645" i="5"/>
  <c r="J1645" i="5"/>
  <c r="I1646" i="5"/>
  <c r="J1646" i="5"/>
  <c r="I1647" i="5"/>
  <c r="J1647" i="5"/>
  <c r="I1648" i="5"/>
  <c r="J1648" i="5"/>
  <c r="I1649" i="5"/>
  <c r="J1649" i="5"/>
  <c r="I1650" i="5"/>
  <c r="J1650" i="5"/>
  <c r="I1651" i="5"/>
  <c r="J1651" i="5"/>
  <c r="I1652" i="5"/>
  <c r="J1652" i="5"/>
  <c r="I1653" i="5"/>
  <c r="J1653" i="5"/>
  <c r="I1654" i="5"/>
  <c r="J1654" i="5"/>
  <c r="I1655" i="5"/>
  <c r="J1655" i="5"/>
  <c r="I1656" i="5"/>
  <c r="J1656" i="5"/>
  <c r="I1657" i="5"/>
  <c r="J1657" i="5"/>
  <c r="I1658" i="5"/>
  <c r="J1658" i="5"/>
  <c r="I1659" i="5"/>
  <c r="J1659" i="5"/>
  <c r="I1660" i="5"/>
  <c r="J1660" i="5"/>
  <c r="I1661" i="5"/>
  <c r="J1661" i="5"/>
  <c r="I1662" i="5"/>
  <c r="J1662" i="5"/>
  <c r="I1663" i="5"/>
  <c r="J1663" i="5"/>
  <c r="I1664" i="5"/>
  <c r="J1664" i="5"/>
  <c r="I1665" i="5"/>
  <c r="J1665" i="5"/>
  <c r="I1666" i="5"/>
  <c r="J1666" i="5"/>
  <c r="I1667" i="5"/>
  <c r="J1667" i="5"/>
  <c r="I1668" i="5"/>
  <c r="J1668" i="5"/>
  <c r="I1669" i="5"/>
  <c r="J1669" i="5"/>
  <c r="I1670" i="5"/>
  <c r="J1670" i="5"/>
  <c r="I1671" i="5"/>
  <c r="J1671" i="5"/>
  <c r="I1672" i="5"/>
  <c r="J1672" i="5"/>
  <c r="I1673" i="5"/>
  <c r="J1673" i="5"/>
  <c r="I1674" i="5"/>
  <c r="J1674" i="5"/>
  <c r="I1675" i="5"/>
  <c r="J1675" i="5"/>
  <c r="I1676" i="5"/>
  <c r="J1676" i="5"/>
  <c r="I1677" i="5"/>
  <c r="J1677" i="5"/>
  <c r="I1678" i="5"/>
  <c r="J1678" i="5"/>
  <c r="I1679" i="5"/>
  <c r="J1679" i="5"/>
  <c r="I1680" i="5"/>
  <c r="J1680" i="5"/>
  <c r="I1681" i="5"/>
  <c r="J1681" i="5"/>
  <c r="I1682" i="5"/>
  <c r="J1682" i="5"/>
  <c r="I1683" i="5"/>
  <c r="J1683" i="5"/>
  <c r="I1684" i="5"/>
  <c r="J1684" i="5"/>
  <c r="I1685" i="5"/>
  <c r="J1685" i="5"/>
  <c r="I1686" i="5"/>
  <c r="J1686" i="5"/>
  <c r="I1687" i="5"/>
  <c r="J1687" i="5"/>
  <c r="I1688" i="5"/>
  <c r="J1688" i="5"/>
  <c r="I1689" i="5"/>
  <c r="J1689" i="5"/>
  <c r="I1690" i="5"/>
  <c r="J1690" i="5"/>
  <c r="I1691" i="5"/>
  <c r="J1691" i="5"/>
  <c r="I1692" i="5"/>
  <c r="J1692" i="5"/>
  <c r="I1693" i="5"/>
  <c r="J1693" i="5"/>
  <c r="I1694" i="5"/>
  <c r="J1694" i="5"/>
  <c r="I1695" i="5"/>
  <c r="J1695" i="5"/>
  <c r="I1696" i="5"/>
  <c r="J1696" i="5"/>
  <c r="I1697" i="5"/>
  <c r="J1697" i="5"/>
  <c r="I1698" i="5"/>
  <c r="J1698" i="5"/>
  <c r="I1699" i="5"/>
  <c r="J1699" i="5"/>
  <c r="I1700" i="5"/>
  <c r="J1700" i="5"/>
  <c r="I1701" i="5"/>
  <c r="J1701" i="5"/>
  <c r="I1702" i="5"/>
  <c r="J1702" i="5"/>
  <c r="I1703" i="5"/>
  <c r="J1703" i="5"/>
  <c r="I1704" i="5"/>
  <c r="J1704" i="5"/>
  <c r="I1705" i="5"/>
  <c r="J1705" i="5"/>
  <c r="I1706" i="5"/>
  <c r="J1706" i="5"/>
  <c r="I1707" i="5"/>
  <c r="J1707" i="5"/>
  <c r="I1708" i="5"/>
  <c r="J1708" i="5"/>
  <c r="I1709" i="5"/>
  <c r="J1709" i="5"/>
  <c r="I1710" i="5"/>
  <c r="J1710" i="5"/>
  <c r="I1711" i="5"/>
  <c r="J1711" i="5"/>
  <c r="I1712" i="5"/>
  <c r="J1712" i="5"/>
  <c r="I1713" i="5"/>
  <c r="J1713" i="5"/>
  <c r="I1714" i="5"/>
  <c r="J1714" i="5"/>
  <c r="I1715" i="5"/>
  <c r="J1715" i="5"/>
  <c r="I1716" i="5"/>
  <c r="J1716" i="5"/>
  <c r="I1717" i="5"/>
  <c r="J1717" i="5"/>
  <c r="I1718" i="5"/>
  <c r="J1718" i="5"/>
  <c r="I1719" i="5"/>
  <c r="J1719" i="5"/>
  <c r="I1720" i="5"/>
  <c r="J1720" i="5"/>
  <c r="I1721" i="5"/>
  <c r="J1721" i="5"/>
  <c r="I1722" i="5"/>
  <c r="J1722" i="5"/>
  <c r="I1723" i="5"/>
  <c r="J1723" i="5"/>
  <c r="I1724" i="5"/>
  <c r="J1724" i="5"/>
  <c r="I1725" i="5"/>
  <c r="J1725" i="5"/>
  <c r="I1726" i="5"/>
  <c r="J1726" i="5"/>
  <c r="I1727" i="5"/>
  <c r="J1727" i="5"/>
  <c r="I1728" i="5"/>
  <c r="J1728" i="5"/>
  <c r="I1729" i="5"/>
  <c r="J1729" i="5"/>
  <c r="I1730" i="5"/>
  <c r="J1730" i="5"/>
  <c r="I1731" i="5"/>
  <c r="J1731" i="5"/>
  <c r="I1732" i="5"/>
  <c r="J1732" i="5"/>
  <c r="I1733" i="5"/>
  <c r="J1733" i="5"/>
  <c r="I1734" i="5"/>
  <c r="J1734" i="5"/>
  <c r="I1735" i="5"/>
  <c r="J1735" i="5"/>
  <c r="I1736" i="5"/>
  <c r="J1736" i="5"/>
  <c r="I1737" i="5"/>
  <c r="J1737" i="5"/>
  <c r="I1738" i="5"/>
  <c r="J1738" i="5"/>
  <c r="I1739" i="5"/>
  <c r="J1739" i="5"/>
  <c r="I1740" i="5"/>
  <c r="J1740" i="5"/>
  <c r="I1741" i="5"/>
  <c r="J1741" i="5"/>
  <c r="I1742" i="5"/>
  <c r="J1742" i="5"/>
  <c r="I1743" i="5"/>
  <c r="J1743" i="5"/>
  <c r="I1744" i="5"/>
  <c r="J1744" i="5"/>
  <c r="I1745" i="5"/>
  <c r="J1745" i="5"/>
  <c r="I1746" i="5"/>
  <c r="J1746" i="5"/>
  <c r="I1747" i="5"/>
  <c r="J1747" i="5"/>
  <c r="I1748" i="5"/>
  <c r="J1748" i="5"/>
  <c r="I1749" i="5"/>
  <c r="J1749" i="5"/>
  <c r="I1750" i="5"/>
  <c r="J1750" i="5"/>
  <c r="I1751" i="5"/>
  <c r="J1751" i="5"/>
  <c r="I1752" i="5"/>
  <c r="J1752" i="5"/>
  <c r="I1753" i="5"/>
  <c r="J1753" i="5"/>
  <c r="I1754" i="5"/>
  <c r="J1754" i="5"/>
  <c r="I1755" i="5"/>
  <c r="J1755" i="5"/>
  <c r="I1756" i="5"/>
  <c r="J1756" i="5"/>
  <c r="I1757" i="5"/>
  <c r="J1757" i="5"/>
  <c r="I1758" i="5"/>
  <c r="J1758" i="5"/>
  <c r="I1759" i="5"/>
  <c r="J1759" i="5"/>
  <c r="I1760" i="5"/>
  <c r="J1760" i="5"/>
  <c r="I1761" i="5"/>
  <c r="J1761" i="5"/>
  <c r="I1762" i="5"/>
  <c r="J1762" i="5"/>
  <c r="I1763" i="5"/>
  <c r="J1763" i="5"/>
  <c r="I1764" i="5"/>
  <c r="J1764" i="5"/>
  <c r="I1765" i="5"/>
  <c r="J1765" i="5"/>
  <c r="I1766" i="5"/>
  <c r="J1766" i="5"/>
  <c r="I1767" i="5"/>
  <c r="J1767" i="5"/>
  <c r="I1768" i="5"/>
  <c r="J1768" i="5"/>
  <c r="I1769" i="5"/>
  <c r="J1769" i="5"/>
  <c r="I1770" i="5"/>
  <c r="J1770" i="5"/>
  <c r="I1771" i="5"/>
  <c r="J1771" i="5"/>
  <c r="I1772" i="5"/>
  <c r="J1772" i="5"/>
  <c r="I1773" i="5"/>
  <c r="J1773" i="5"/>
  <c r="I1774" i="5"/>
  <c r="J1774" i="5"/>
  <c r="I1775" i="5"/>
  <c r="J1775" i="5"/>
  <c r="I1776" i="5"/>
  <c r="J1776" i="5"/>
  <c r="I1777" i="5"/>
  <c r="J1777" i="5"/>
  <c r="I1778" i="5"/>
  <c r="J1778" i="5"/>
  <c r="I1779" i="5"/>
  <c r="J1779" i="5"/>
  <c r="I1780" i="5"/>
  <c r="J1780" i="5"/>
  <c r="I1781" i="5"/>
  <c r="J1781" i="5"/>
  <c r="I1782" i="5"/>
  <c r="J1782" i="5"/>
  <c r="I1783" i="5"/>
  <c r="J1783" i="5"/>
  <c r="I1784" i="5"/>
  <c r="J1784" i="5"/>
  <c r="I1785" i="5"/>
  <c r="J1785" i="5"/>
  <c r="I1786" i="5"/>
  <c r="J1786" i="5"/>
  <c r="I1787" i="5"/>
  <c r="J1787" i="5"/>
  <c r="I1788" i="5"/>
  <c r="J1788" i="5"/>
  <c r="I1789" i="5"/>
  <c r="J1789" i="5"/>
  <c r="I1790" i="5"/>
  <c r="J1790" i="5"/>
  <c r="I1791" i="5"/>
  <c r="J1791" i="5"/>
  <c r="I1792" i="5"/>
  <c r="J1792" i="5"/>
  <c r="I1793" i="5"/>
  <c r="J1793" i="5"/>
  <c r="I1794" i="5"/>
  <c r="J1794" i="5"/>
  <c r="I1795" i="5"/>
  <c r="J1795" i="5"/>
  <c r="I1796" i="5"/>
  <c r="J1796" i="5"/>
  <c r="I1797" i="5"/>
  <c r="J1797" i="5"/>
  <c r="I1798" i="5"/>
  <c r="J1798" i="5"/>
  <c r="I1799" i="5"/>
  <c r="J1799" i="5"/>
  <c r="I1800" i="5"/>
  <c r="J1800" i="5"/>
  <c r="I1801" i="5"/>
  <c r="J1801" i="5"/>
  <c r="I1802" i="5"/>
  <c r="J1802" i="5"/>
  <c r="I1803" i="5"/>
  <c r="J1803" i="5"/>
  <c r="I1804" i="5"/>
  <c r="J1804" i="5"/>
  <c r="I1805" i="5"/>
  <c r="J1805" i="5"/>
  <c r="I1806" i="5"/>
  <c r="J1806" i="5"/>
  <c r="I1807" i="5"/>
  <c r="J1807" i="5"/>
  <c r="I1808" i="5"/>
  <c r="J1808" i="5"/>
  <c r="I1809" i="5"/>
  <c r="J1809" i="5"/>
  <c r="I1810" i="5"/>
  <c r="J1810" i="5"/>
  <c r="I1811" i="5"/>
  <c r="J1811" i="5"/>
  <c r="I1812" i="5"/>
  <c r="J1812" i="5"/>
  <c r="I1813" i="5"/>
  <c r="J1813" i="5"/>
  <c r="I1814" i="5"/>
  <c r="J1814" i="5"/>
  <c r="I1815" i="5"/>
  <c r="J1815" i="5"/>
  <c r="I1816" i="5"/>
  <c r="J1816" i="5"/>
  <c r="I1817" i="5"/>
  <c r="J1817" i="5"/>
  <c r="I1818" i="5"/>
  <c r="J1818" i="5"/>
  <c r="I1819" i="5"/>
  <c r="J1819" i="5"/>
  <c r="I1820" i="5"/>
  <c r="J1820" i="5"/>
  <c r="I1821" i="5"/>
  <c r="J1821" i="5"/>
  <c r="I1822" i="5"/>
  <c r="J1822" i="5"/>
  <c r="I1823" i="5"/>
  <c r="J1823" i="5"/>
  <c r="I1824" i="5"/>
  <c r="J1824" i="5"/>
  <c r="I1825" i="5"/>
  <c r="J1825" i="5"/>
  <c r="I1826" i="5"/>
  <c r="J1826" i="5"/>
  <c r="I1827" i="5"/>
  <c r="J1827" i="5"/>
  <c r="I1828" i="5"/>
  <c r="J1828" i="5"/>
  <c r="I1829" i="5"/>
  <c r="J1829" i="5"/>
  <c r="I1830" i="5"/>
  <c r="J1830" i="5"/>
  <c r="I1831" i="5"/>
  <c r="J1831" i="5"/>
  <c r="I1832" i="5"/>
  <c r="J1832" i="5"/>
  <c r="I1833" i="5"/>
  <c r="J1833" i="5"/>
  <c r="I1834" i="5"/>
  <c r="J1834" i="5"/>
  <c r="I1835" i="5"/>
  <c r="J1835" i="5"/>
  <c r="I1836" i="5"/>
  <c r="J1836" i="5"/>
  <c r="I1837" i="5"/>
  <c r="J1837" i="5"/>
  <c r="I1838" i="5"/>
  <c r="J1838" i="5"/>
  <c r="I1839" i="5"/>
  <c r="J1839" i="5"/>
  <c r="I1840" i="5"/>
  <c r="J1840" i="5"/>
  <c r="I1841" i="5"/>
  <c r="J1841" i="5"/>
  <c r="I1842" i="5"/>
  <c r="J1842" i="5"/>
  <c r="I1843" i="5"/>
  <c r="J1843" i="5"/>
  <c r="I1844" i="5"/>
  <c r="J1844" i="5"/>
  <c r="I1845" i="5"/>
  <c r="J1845" i="5"/>
  <c r="I1846" i="5"/>
  <c r="J1846" i="5"/>
  <c r="I1847" i="5"/>
  <c r="J1847" i="5"/>
  <c r="I1848" i="5"/>
  <c r="J1848" i="5"/>
  <c r="I1849" i="5"/>
  <c r="J1849" i="5"/>
  <c r="I1850" i="5"/>
  <c r="J1850" i="5"/>
  <c r="I1851" i="5"/>
  <c r="J1851" i="5"/>
  <c r="I1852" i="5"/>
  <c r="J1852" i="5"/>
  <c r="I1853" i="5"/>
  <c r="J1853" i="5"/>
  <c r="I1854" i="5"/>
  <c r="J1854" i="5"/>
  <c r="I1855" i="5"/>
  <c r="J1855" i="5"/>
  <c r="I1856" i="5"/>
  <c r="J1856" i="5"/>
  <c r="I1857" i="5"/>
  <c r="J1857" i="5"/>
  <c r="I1858" i="5"/>
  <c r="J1858" i="5"/>
  <c r="I1859" i="5"/>
  <c r="J1859" i="5"/>
  <c r="I1860" i="5"/>
  <c r="J1860" i="5"/>
  <c r="I1861" i="5"/>
  <c r="J1861" i="5"/>
  <c r="I1862" i="5"/>
  <c r="J1862" i="5"/>
  <c r="I1863" i="5"/>
  <c r="J1863" i="5"/>
  <c r="I1864" i="5"/>
  <c r="J1864" i="5"/>
  <c r="I1865" i="5"/>
  <c r="J1865" i="5"/>
  <c r="I1866" i="5"/>
  <c r="J1866" i="5"/>
  <c r="I1867" i="5"/>
  <c r="J1867" i="5"/>
  <c r="I1868" i="5"/>
  <c r="J1868" i="5"/>
  <c r="I1869" i="5"/>
  <c r="J1869" i="5"/>
  <c r="I1870" i="5"/>
  <c r="J1870" i="5"/>
  <c r="I1871" i="5"/>
  <c r="J1871" i="5"/>
  <c r="I1872" i="5"/>
  <c r="J1872" i="5"/>
  <c r="I1873" i="5"/>
  <c r="J1873" i="5"/>
  <c r="I1874" i="5"/>
  <c r="J1874" i="5"/>
  <c r="I1875" i="5"/>
  <c r="J1875" i="5"/>
  <c r="I1876" i="5"/>
  <c r="J1876" i="5"/>
  <c r="I1877" i="5"/>
  <c r="J1877" i="5"/>
  <c r="I1878" i="5"/>
  <c r="J1878" i="5"/>
  <c r="I1879" i="5"/>
  <c r="J1879" i="5"/>
  <c r="I1880" i="5"/>
  <c r="J1880" i="5"/>
  <c r="I1881" i="5"/>
  <c r="J1881" i="5"/>
  <c r="I1882" i="5"/>
  <c r="J1882" i="5"/>
  <c r="I1883" i="5"/>
  <c r="J1883" i="5"/>
  <c r="I1884" i="5"/>
  <c r="J1884" i="5"/>
  <c r="I1885" i="5"/>
  <c r="J1885" i="5"/>
  <c r="I1886" i="5"/>
  <c r="J1886" i="5"/>
  <c r="I1887" i="5"/>
  <c r="J1887" i="5"/>
  <c r="I1888" i="5"/>
  <c r="J1888" i="5"/>
  <c r="I1889" i="5"/>
  <c r="J1889" i="5"/>
  <c r="I1890" i="5"/>
  <c r="J1890" i="5"/>
  <c r="I1891" i="5"/>
  <c r="J1891" i="5"/>
  <c r="I1892" i="5"/>
  <c r="J1892" i="5"/>
  <c r="I1893" i="5"/>
  <c r="J1893" i="5"/>
  <c r="I1894" i="5"/>
  <c r="J1894" i="5"/>
  <c r="I1895" i="5"/>
  <c r="J1895" i="5"/>
  <c r="I1896" i="5"/>
  <c r="J1896" i="5"/>
  <c r="I1897" i="5"/>
  <c r="J1897" i="5"/>
  <c r="I1898" i="5"/>
  <c r="J1898" i="5"/>
  <c r="I1899" i="5"/>
  <c r="J1899" i="5"/>
  <c r="I1900" i="5"/>
  <c r="J1900" i="5"/>
  <c r="I1901" i="5"/>
  <c r="J1901" i="5"/>
  <c r="I1902" i="5"/>
  <c r="J1902" i="5"/>
  <c r="I1903" i="5"/>
  <c r="J1903" i="5"/>
  <c r="I1904" i="5"/>
  <c r="J1904" i="5"/>
  <c r="I1905" i="5"/>
  <c r="J1905" i="5"/>
  <c r="I1906" i="5"/>
  <c r="J1906" i="5"/>
  <c r="I1907" i="5"/>
  <c r="J1907" i="5"/>
  <c r="I1908" i="5"/>
  <c r="J1908" i="5"/>
  <c r="I1909" i="5"/>
  <c r="J1909" i="5"/>
  <c r="I1910" i="5"/>
  <c r="J1910" i="5"/>
  <c r="I1911" i="5"/>
  <c r="J1911" i="5"/>
  <c r="I1912" i="5"/>
  <c r="J1912" i="5"/>
  <c r="I1913" i="5"/>
  <c r="J1913" i="5"/>
  <c r="I1914" i="5"/>
  <c r="J1914" i="5"/>
  <c r="I1915" i="5"/>
  <c r="J1915" i="5"/>
  <c r="I1916" i="5"/>
  <c r="J1916" i="5"/>
  <c r="I1917" i="5"/>
  <c r="J1917" i="5"/>
  <c r="I1918" i="5"/>
  <c r="J1918" i="5"/>
  <c r="I1919" i="5"/>
  <c r="J1919" i="5"/>
  <c r="I1920" i="5"/>
  <c r="J1920" i="5"/>
  <c r="I1921" i="5"/>
  <c r="J1921" i="5"/>
  <c r="I1922" i="5"/>
  <c r="J1922" i="5"/>
  <c r="I1923" i="5"/>
  <c r="J1923" i="5"/>
  <c r="I1924" i="5"/>
  <c r="J1924" i="5"/>
  <c r="I1925" i="5"/>
  <c r="J1925" i="5"/>
  <c r="I1926" i="5"/>
  <c r="J1926" i="5"/>
  <c r="I1927" i="5"/>
  <c r="J1927" i="5"/>
  <c r="I1928" i="5"/>
  <c r="J1928" i="5"/>
  <c r="I1929" i="5"/>
  <c r="J1929" i="5"/>
  <c r="I1930" i="5"/>
  <c r="J1930" i="5"/>
  <c r="I1931" i="5"/>
  <c r="J1931" i="5"/>
  <c r="I1932" i="5"/>
  <c r="J1932" i="5"/>
  <c r="I1933" i="5"/>
  <c r="J1933" i="5"/>
  <c r="I1934" i="5"/>
  <c r="J1934" i="5"/>
  <c r="I1935" i="5"/>
  <c r="J1935" i="5"/>
  <c r="I1936" i="5"/>
  <c r="J1936" i="5"/>
  <c r="I1937" i="5"/>
  <c r="J1937" i="5"/>
  <c r="I1938" i="5"/>
  <c r="J1938" i="5"/>
  <c r="I1939" i="5"/>
  <c r="J1939" i="5"/>
  <c r="I1940" i="5"/>
  <c r="J1940" i="5"/>
  <c r="I1941" i="5"/>
  <c r="J1941" i="5"/>
  <c r="I1942" i="5"/>
  <c r="J1942" i="5"/>
  <c r="I1943" i="5"/>
  <c r="J1943" i="5"/>
  <c r="I1944" i="5"/>
  <c r="J1944" i="5"/>
  <c r="I1945" i="5"/>
  <c r="J1945" i="5"/>
  <c r="I1946" i="5"/>
  <c r="J1946" i="5"/>
  <c r="I1947" i="5"/>
  <c r="J1947" i="5"/>
  <c r="I1948" i="5"/>
  <c r="J1948" i="5"/>
  <c r="I1949" i="5"/>
  <c r="J1949" i="5"/>
  <c r="I1950" i="5"/>
  <c r="J1950" i="5"/>
  <c r="I1951" i="5"/>
  <c r="J1951" i="5"/>
  <c r="I1952" i="5"/>
  <c r="J1952" i="5"/>
  <c r="I1953" i="5"/>
  <c r="J1953" i="5"/>
  <c r="I1954" i="5"/>
  <c r="J1954" i="5"/>
  <c r="I1955" i="5"/>
  <c r="J1955" i="5"/>
  <c r="I1956" i="5"/>
  <c r="J1956" i="5"/>
  <c r="I1957" i="5"/>
  <c r="J1957" i="5"/>
  <c r="I1958" i="5"/>
  <c r="J1958" i="5"/>
  <c r="I1959" i="5"/>
  <c r="J1959" i="5"/>
  <c r="I1960" i="5"/>
  <c r="J1960" i="5"/>
  <c r="I1961" i="5"/>
  <c r="J1961" i="5"/>
  <c r="I1962" i="5"/>
  <c r="J1962" i="5"/>
  <c r="I1963" i="5"/>
  <c r="J1963" i="5"/>
  <c r="I1964" i="5"/>
  <c r="J1964" i="5"/>
  <c r="I1965" i="5"/>
  <c r="J1965" i="5"/>
  <c r="I1966" i="5"/>
  <c r="J1966" i="5"/>
  <c r="I1967" i="5"/>
  <c r="J1967" i="5"/>
  <c r="I1968" i="5"/>
  <c r="J1968" i="5"/>
  <c r="I1969" i="5"/>
  <c r="J1969" i="5"/>
  <c r="I1970" i="5"/>
  <c r="J1970" i="5"/>
  <c r="I1971" i="5"/>
  <c r="J1971" i="5"/>
  <c r="I1972" i="5"/>
  <c r="J1972" i="5"/>
  <c r="I1973" i="5"/>
  <c r="J1973" i="5"/>
  <c r="I1974" i="5"/>
  <c r="J1974" i="5"/>
  <c r="I1975" i="5"/>
  <c r="J1975" i="5"/>
  <c r="I1976" i="5"/>
  <c r="J1976" i="5"/>
  <c r="I1977" i="5"/>
  <c r="J1977" i="5"/>
  <c r="I1978" i="5"/>
  <c r="J1978" i="5"/>
  <c r="I1979" i="5"/>
  <c r="J1979" i="5"/>
  <c r="I1980" i="5"/>
  <c r="J1980" i="5"/>
  <c r="I1981" i="5"/>
  <c r="J1981" i="5"/>
  <c r="I1982" i="5"/>
  <c r="J1982" i="5"/>
  <c r="I1983" i="5"/>
  <c r="J1983" i="5"/>
  <c r="I1984" i="5"/>
  <c r="J1984" i="5"/>
  <c r="I1985" i="5"/>
  <c r="J1985" i="5"/>
  <c r="I1986" i="5"/>
  <c r="J1986" i="5"/>
  <c r="I1987" i="5"/>
  <c r="J1987" i="5"/>
  <c r="I1988" i="5"/>
  <c r="J1988" i="5"/>
  <c r="I1989" i="5"/>
  <c r="J1989" i="5"/>
  <c r="I1990" i="5"/>
  <c r="J1990" i="5"/>
  <c r="I1991" i="5"/>
  <c r="J1991" i="5"/>
  <c r="I1992" i="5"/>
  <c r="J1992" i="5"/>
  <c r="I1993" i="5"/>
  <c r="J1993" i="5"/>
  <c r="I1994" i="5"/>
  <c r="J1994" i="5"/>
  <c r="I1995" i="5"/>
  <c r="J1995" i="5"/>
  <c r="I1996" i="5"/>
  <c r="J1996" i="5"/>
  <c r="I1997" i="5"/>
  <c r="J1997" i="5"/>
  <c r="I1998" i="5"/>
  <c r="J1998" i="5"/>
  <c r="I1999" i="5"/>
  <c r="J1999" i="5"/>
  <c r="I2000" i="5"/>
  <c r="J2000" i="5"/>
  <c r="H21" i="5"/>
  <c r="H22" i="5"/>
  <c r="H23" i="5"/>
  <c r="H24" i="5"/>
  <c r="H25" i="5"/>
  <c r="H26" i="5"/>
  <c r="H27" i="5"/>
  <c r="H28" i="5"/>
  <c r="H29" i="5"/>
  <c r="H30" i="5"/>
  <c r="H31" i="5"/>
  <c r="H32" i="5"/>
  <c r="H33" i="5"/>
  <c r="H34" i="5"/>
  <c r="H35" i="5"/>
  <c r="H36" i="5"/>
  <c r="H37" i="5"/>
  <c r="H38" i="5"/>
  <c r="H39" i="5"/>
  <c r="H40" i="5"/>
  <c r="H41" i="5"/>
  <c r="H42" i="5"/>
  <c r="H43" i="5"/>
  <c r="H44" i="5"/>
  <c r="H45" i="5"/>
  <c r="H46" i="5"/>
  <c r="H47" i="5"/>
  <c r="H48" i="5"/>
  <c r="H49" i="5"/>
  <c r="H50" i="5"/>
  <c r="H51" i="5"/>
  <c r="H52" i="5"/>
  <c r="H53" i="5"/>
  <c r="H54" i="5"/>
  <c r="H55" i="5"/>
  <c r="H56" i="5"/>
  <c r="H57" i="5"/>
  <c r="H58" i="5"/>
  <c r="H59" i="5"/>
  <c r="H60" i="5"/>
  <c r="H61" i="5"/>
  <c r="H62" i="5"/>
  <c r="H63" i="5"/>
  <c r="H64" i="5"/>
  <c r="H65" i="5"/>
  <c r="H66" i="5"/>
  <c r="H67" i="5"/>
  <c r="H68" i="5"/>
  <c r="H69" i="5"/>
  <c r="H70" i="5"/>
  <c r="H71" i="5"/>
  <c r="H72" i="5"/>
  <c r="H73" i="5"/>
  <c r="H74" i="5"/>
  <c r="H75" i="5"/>
  <c r="H76" i="5"/>
  <c r="H77" i="5"/>
  <c r="H78" i="5"/>
  <c r="H79" i="5"/>
  <c r="H80" i="5"/>
  <c r="H81" i="5"/>
  <c r="H82" i="5"/>
  <c r="H83" i="5"/>
  <c r="H84" i="5"/>
  <c r="H85" i="5"/>
  <c r="H86" i="5"/>
  <c r="H87" i="5"/>
  <c r="H88" i="5"/>
  <c r="H89" i="5"/>
  <c r="H90" i="5"/>
  <c r="H91" i="5"/>
  <c r="H92" i="5"/>
  <c r="H93" i="5"/>
  <c r="H94" i="5"/>
  <c r="H95" i="5"/>
  <c r="H96" i="5"/>
  <c r="H97" i="5"/>
  <c r="H98" i="5"/>
  <c r="H99" i="5"/>
  <c r="H100" i="5"/>
  <c r="H101" i="5"/>
  <c r="H102" i="5"/>
  <c r="H103" i="5"/>
  <c r="H104" i="5"/>
  <c r="H105" i="5"/>
  <c r="H106" i="5"/>
  <c r="H107" i="5"/>
  <c r="H108" i="5"/>
  <c r="H109" i="5"/>
  <c r="H110" i="5"/>
  <c r="H111" i="5"/>
  <c r="H112" i="5"/>
  <c r="H113" i="5"/>
  <c r="H114" i="5"/>
  <c r="H115" i="5"/>
  <c r="H116" i="5"/>
  <c r="H117" i="5"/>
  <c r="H118" i="5"/>
  <c r="H119" i="5"/>
  <c r="H120" i="5"/>
  <c r="H121" i="5"/>
  <c r="H122" i="5"/>
  <c r="H123" i="5"/>
  <c r="H124" i="5"/>
  <c r="H125" i="5"/>
  <c r="H126" i="5"/>
  <c r="H127" i="5"/>
  <c r="H128" i="5"/>
  <c r="H129" i="5"/>
  <c r="H130" i="5"/>
  <c r="H131" i="5"/>
  <c r="H132" i="5"/>
  <c r="H133" i="5"/>
  <c r="H134" i="5"/>
  <c r="H135" i="5"/>
  <c r="H136" i="5"/>
  <c r="H137" i="5"/>
  <c r="H138" i="5"/>
  <c r="H139" i="5"/>
  <c r="H140" i="5"/>
  <c r="H141" i="5"/>
  <c r="H142" i="5"/>
  <c r="H143" i="5"/>
  <c r="H144" i="5"/>
  <c r="H145" i="5"/>
  <c r="H146" i="5"/>
  <c r="H147" i="5"/>
  <c r="H148" i="5"/>
  <c r="H149" i="5"/>
  <c r="H150" i="5"/>
  <c r="H151" i="5"/>
  <c r="H152" i="5"/>
  <c r="H153" i="5"/>
  <c r="H154" i="5"/>
  <c r="H155" i="5"/>
  <c r="H156" i="5"/>
  <c r="H157" i="5"/>
  <c r="H158" i="5"/>
  <c r="H159" i="5"/>
  <c r="H160" i="5"/>
  <c r="H161" i="5"/>
  <c r="H162" i="5"/>
  <c r="H163" i="5"/>
  <c r="H164" i="5"/>
  <c r="H165" i="5"/>
  <c r="H166" i="5"/>
  <c r="H167" i="5"/>
  <c r="H168" i="5"/>
  <c r="H169" i="5"/>
  <c r="H170" i="5"/>
  <c r="H171" i="5"/>
  <c r="H172" i="5"/>
  <c r="H173" i="5"/>
  <c r="H174" i="5"/>
  <c r="H175" i="5"/>
  <c r="H176" i="5"/>
  <c r="H177" i="5"/>
  <c r="H178" i="5"/>
  <c r="H179" i="5"/>
  <c r="H180" i="5"/>
  <c r="H181" i="5"/>
  <c r="H182" i="5"/>
  <c r="H183" i="5"/>
  <c r="H184" i="5"/>
  <c r="H185" i="5"/>
  <c r="H186" i="5"/>
  <c r="H187" i="5"/>
  <c r="H188" i="5"/>
  <c r="H189" i="5"/>
  <c r="H190" i="5"/>
  <c r="H191" i="5"/>
  <c r="H192" i="5"/>
  <c r="H193" i="5"/>
  <c r="H194" i="5"/>
  <c r="H195" i="5"/>
  <c r="H196" i="5"/>
  <c r="H197" i="5"/>
  <c r="H198" i="5"/>
  <c r="H199" i="5"/>
  <c r="H200" i="5"/>
  <c r="H201" i="5"/>
  <c r="H202" i="5"/>
  <c r="H203" i="5"/>
  <c r="H204" i="5"/>
  <c r="H205" i="5"/>
  <c r="H206" i="5"/>
  <c r="H207" i="5"/>
  <c r="H208" i="5"/>
  <c r="H209" i="5"/>
  <c r="H210" i="5"/>
  <c r="H211" i="5"/>
  <c r="H212" i="5"/>
  <c r="H213" i="5"/>
  <c r="H214" i="5"/>
  <c r="H215" i="5"/>
  <c r="H216" i="5"/>
  <c r="H217" i="5"/>
  <c r="H218" i="5"/>
  <c r="H219" i="5"/>
  <c r="H220" i="5"/>
  <c r="H221" i="5"/>
  <c r="H222" i="5"/>
  <c r="H223" i="5"/>
  <c r="H224" i="5"/>
  <c r="H225" i="5"/>
  <c r="H226" i="5"/>
  <c r="H227" i="5"/>
  <c r="H228" i="5"/>
  <c r="H229" i="5"/>
  <c r="H230" i="5"/>
  <c r="H231" i="5"/>
  <c r="H232" i="5"/>
  <c r="H233" i="5"/>
  <c r="H234" i="5"/>
  <c r="H235" i="5"/>
  <c r="H236" i="5"/>
  <c r="H237" i="5"/>
  <c r="H238" i="5"/>
  <c r="H239" i="5"/>
  <c r="H240" i="5"/>
  <c r="H241" i="5"/>
  <c r="H242" i="5"/>
  <c r="H243" i="5"/>
  <c r="H244" i="5"/>
  <c r="H245" i="5"/>
  <c r="H246" i="5"/>
  <c r="H247" i="5"/>
  <c r="H248" i="5"/>
  <c r="H249" i="5"/>
  <c r="H250" i="5"/>
  <c r="H251" i="5"/>
  <c r="H252" i="5"/>
  <c r="H253" i="5"/>
  <c r="H254" i="5"/>
  <c r="H255" i="5"/>
  <c r="H256" i="5"/>
  <c r="H257" i="5"/>
  <c r="H258" i="5"/>
  <c r="H259" i="5"/>
  <c r="H260" i="5"/>
  <c r="H261" i="5"/>
  <c r="H262" i="5"/>
  <c r="H263" i="5"/>
  <c r="H264" i="5"/>
  <c r="H265" i="5"/>
  <c r="H266" i="5"/>
  <c r="H267" i="5"/>
  <c r="H268" i="5"/>
  <c r="H269" i="5"/>
  <c r="H270" i="5"/>
  <c r="H271" i="5"/>
  <c r="H272" i="5"/>
  <c r="H273" i="5"/>
  <c r="H274" i="5"/>
  <c r="H275" i="5"/>
  <c r="H276" i="5"/>
  <c r="H277" i="5"/>
  <c r="H278" i="5"/>
  <c r="H279" i="5"/>
  <c r="H280" i="5"/>
  <c r="H281" i="5"/>
  <c r="H282" i="5"/>
  <c r="H283" i="5"/>
  <c r="H284" i="5"/>
  <c r="H285" i="5"/>
  <c r="H286" i="5"/>
  <c r="H287" i="5"/>
  <c r="H288" i="5"/>
  <c r="H289" i="5"/>
  <c r="H290" i="5"/>
  <c r="H291" i="5"/>
  <c r="H292" i="5"/>
  <c r="H293" i="5"/>
  <c r="H294" i="5"/>
  <c r="H295" i="5"/>
  <c r="H296" i="5"/>
  <c r="H297" i="5"/>
  <c r="H298" i="5"/>
  <c r="H299" i="5"/>
  <c r="H300" i="5"/>
  <c r="H301" i="5"/>
  <c r="H302" i="5"/>
  <c r="H303" i="5"/>
  <c r="H304" i="5"/>
  <c r="H305" i="5"/>
  <c r="H306" i="5"/>
  <c r="H307" i="5"/>
  <c r="H308" i="5"/>
  <c r="H309" i="5"/>
  <c r="H310" i="5"/>
  <c r="H311" i="5"/>
  <c r="H312" i="5"/>
  <c r="H313" i="5"/>
  <c r="H314" i="5"/>
  <c r="H315" i="5"/>
  <c r="H316" i="5"/>
  <c r="H317" i="5"/>
  <c r="H318" i="5"/>
  <c r="H319" i="5"/>
  <c r="H320" i="5"/>
  <c r="H321" i="5"/>
  <c r="H322" i="5"/>
  <c r="H323" i="5"/>
  <c r="H324" i="5"/>
  <c r="H325" i="5"/>
  <c r="H326" i="5"/>
  <c r="H327" i="5"/>
  <c r="H328" i="5"/>
  <c r="H329" i="5"/>
  <c r="H330" i="5"/>
  <c r="H331" i="5"/>
  <c r="H332" i="5"/>
  <c r="H333" i="5"/>
  <c r="H334" i="5"/>
  <c r="H335" i="5"/>
  <c r="H336" i="5"/>
  <c r="H337" i="5"/>
  <c r="H338" i="5"/>
  <c r="H339" i="5"/>
  <c r="H340" i="5"/>
  <c r="H341" i="5"/>
  <c r="H342" i="5"/>
  <c r="H343" i="5"/>
  <c r="H344" i="5"/>
  <c r="H345" i="5"/>
  <c r="H346" i="5"/>
  <c r="H347" i="5"/>
  <c r="H348" i="5"/>
  <c r="H349" i="5"/>
  <c r="H350" i="5"/>
  <c r="H351" i="5"/>
  <c r="H352" i="5"/>
  <c r="H353" i="5"/>
  <c r="H354" i="5"/>
  <c r="H355" i="5"/>
  <c r="H356" i="5"/>
  <c r="H357" i="5"/>
  <c r="H358" i="5"/>
  <c r="H359" i="5"/>
  <c r="H360" i="5"/>
  <c r="H361" i="5"/>
  <c r="H362" i="5"/>
  <c r="H363" i="5"/>
  <c r="H364" i="5"/>
  <c r="H365" i="5"/>
  <c r="H366" i="5"/>
  <c r="H367" i="5"/>
  <c r="H368" i="5"/>
  <c r="H369" i="5"/>
  <c r="H370" i="5"/>
  <c r="H371" i="5"/>
  <c r="H372" i="5"/>
  <c r="H373" i="5"/>
  <c r="H374" i="5"/>
  <c r="H375" i="5"/>
  <c r="H376" i="5"/>
  <c r="H377" i="5"/>
  <c r="H378" i="5"/>
  <c r="H379" i="5"/>
  <c r="H380" i="5"/>
  <c r="H381" i="5"/>
  <c r="H382" i="5"/>
  <c r="H383" i="5"/>
  <c r="H384" i="5"/>
  <c r="H385" i="5"/>
  <c r="H386" i="5"/>
  <c r="H387" i="5"/>
  <c r="H388" i="5"/>
  <c r="H389" i="5"/>
  <c r="H390" i="5"/>
  <c r="H391" i="5"/>
  <c r="H392" i="5"/>
  <c r="H393" i="5"/>
  <c r="H394" i="5"/>
  <c r="H395" i="5"/>
  <c r="H396" i="5"/>
  <c r="H397" i="5"/>
  <c r="H398" i="5"/>
  <c r="H399" i="5"/>
  <c r="H400" i="5"/>
  <c r="H401" i="5"/>
  <c r="H402" i="5"/>
  <c r="H403" i="5"/>
  <c r="H404" i="5"/>
  <c r="H405" i="5"/>
  <c r="H406" i="5"/>
  <c r="H407" i="5"/>
  <c r="H408" i="5"/>
  <c r="H409" i="5"/>
  <c r="H410" i="5"/>
  <c r="H411" i="5"/>
  <c r="H412" i="5"/>
  <c r="H413" i="5"/>
  <c r="H414" i="5"/>
  <c r="H415" i="5"/>
  <c r="H416" i="5"/>
  <c r="H417" i="5"/>
  <c r="H418" i="5"/>
  <c r="H419" i="5"/>
  <c r="H420" i="5"/>
  <c r="H421" i="5"/>
  <c r="H422" i="5"/>
  <c r="H423" i="5"/>
  <c r="H424" i="5"/>
  <c r="H425" i="5"/>
  <c r="H426" i="5"/>
  <c r="H427" i="5"/>
  <c r="H428" i="5"/>
  <c r="H429" i="5"/>
  <c r="H430" i="5"/>
  <c r="H431" i="5"/>
  <c r="H432" i="5"/>
  <c r="H433" i="5"/>
  <c r="H434" i="5"/>
  <c r="H435" i="5"/>
  <c r="H436" i="5"/>
  <c r="H437" i="5"/>
  <c r="H438" i="5"/>
  <c r="H439" i="5"/>
  <c r="H440" i="5"/>
  <c r="H441" i="5"/>
  <c r="H442" i="5"/>
  <c r="H443" i="5"/>
  <c r="H444" i="5"/>
  <c r="H445" i="5"/>
  <c r="H446" i="5"/>
  <c r="H447" i="5"/>
  <c r="H448" i="5"/>
  <c r="H449" i="5"/>
  <c r="H450" i="5"/>
  <c r="H451" i="5"/>
  <c r="H452" i="5"/>
  <c r="H453" i="5"/>
  <c r="H454" i="5"/>
  <c r="H455" i="5"/>
  <c r="H456" i="5"/>
  <c r="H457" i="5"/>
  <c r="H458" i="5"/>
  <c r="H459" i="5"/>
  <c r="H460" i="5"/>
  <c r="H461" i="5"/>
  <c r="H462" i="5"/>
  <c r="H463" i="5"/>
  <c r="H464" i="5"/>
  <c r="H465" i="5"/>
  <c r="H466" i="5"/>
  <c r="H467" i="5"/>
  <c r="H468" i="5"/>
  <c r="H469" i="5"/>
  <c r="H470" i="5"/>
  <c r="H471" i="5"/>
  <c r="H472" i="5"/>
  <c r="H473" i="5"/>
  <c r="H474" i="5"/>
  <c r="H475" i="5"/>
  <c r="H476" i="5"/>
  <c r="H477" i="5"/>
  <c r="H478" i="5"/>
  <c r="H479" i="5"/>
  <c r="H480" i="5"/>
  <c r="H481" i="5"/>
  <c r="H482" i="5"/>
  <c r="H483" i="5"/>
  <c r="H484" i="5"/>
  <c r="H485" i="5"/>
  <c r="H486" i="5"/>
  <c r="H487" i="5"/>
  <c r="H488" i="5"/>
  <c r="H489" i="5"/>
  <c r="H490" i="5"/>
  <c r="H491" i="5"/>
  <c r="H492" i="5"/>
  <c r="H493" i="5"/>
  <c r="H494" i="5"/>
  <c r="H495" i="5"/>
  <c r="H496" i="5"/>
  <c r="H497" i="5"/>
  <c r="H498" i="5"/>
  <c r="H499" i="5"/>
  <c r="H500" i="5"/>
  <c r="H501" i="5"/>
  <c r="H502" i="5"/>
  <c r="H503" i="5"/>
  <c r="H504" i="5"/>
  <c r="H505" i="5"/>
  <c r="H506" i="5"/>
  <c r="H507" i="5"/>
  <c r="H508" i="5"/>
  <c r="H509" i="5"/>
  <c r="H510" i="5"/>
  <c r="H511" i="5"/>
  <c r="H512" i="5"/>
  <c r="H513" i="5"/>
  <c r="H514" i="5"/>
  <c r="H515" i="5"/>
  <c r="H516" i="5"/>
  <c r="H517" i="5"/>
  <c r="H518" i="5"/>
  <c r="H519" i="5"/>
  <c r="H520" i="5"/>
  <c r="H521" i="5"/>
  <c r="H522" i="5"/>
  <c r="H523" i="5"/>
  <c r="H524" i="5"/>
  <c r="H525" i="5"/>
  <c r="H526" i="5"/>
  <c r="H527" i="5"/>
  <c r="H528" i="5"/>
  <c r="H529" i="5"/>
  <c r="H530" i="5"/>
  <c r="H531" i="5"/>
  <c r="H532" i="5"/>
  <c r="H533" i="5"/>
  <c r="H534" i="5"/>
  <c r="H535" i="5"/>
  <c r="H536" i="5"/>
  <c r="H537" i="5"/>
  <c r="H538" i="5"/>
  <c r="H539" i="5"/>
  <c r="H540" i="5"/>
  <c r="H541" i="5"/>
  <c r="H542" i="5"/>
  <c r="H543" i="5"/>
  <c r="H544" i="5"/>
  <c r="H545" i="5"/>
  <c r="H546" i="5"/>
  <c r="H547" i="5"/>
  <c r="H548" i="5"/>
  <c r="H549" i="5"/>
  <c r="H550" i="5"/>
  <c r="H551" i="5"/>
  <c r="H552" i="5"/>
  <c r="H553" i="5"/>
  <c r="H554" i="5"/>
  <c r="H555" i="5"/>
  <c r="H556" i="5"/>
  <c r="H557" i="5"/>
  <c r="H558" i="5"/>
  <c r="H559" i="5"/>
  <c r="H560" i="5"/>
  <c r="H561" i="5"/>
  <c r="H562" i="5"/>
  <c r="H563" i="5"/>
  <c r="H564" i="5"/>
  <c r="H565" i="5"/>
  <c r="H566" i="5"/>
  <c r="H567" i="5"/>
  <c r="H568" i="5"/>
  <c r="H569" i="5"/>
  <c r="H570" i="5"/>
  <c r="H571" i="5"/>
  <c r="H572" i="5"/>
  <c r="H573" i="5"/>
  <c r="H574" i="5"/>
  <c r="H575" i="5"/>
  <c r="H576" i="5"/>
  <c r="H577" i="5"/>
  <c r="H578" i="5"/>
  <c r="H579" i="5"/>
  <c r="H580" i="5"/>
  <c r="H581" i="5"/>
  <c r="H582" i="5"/>
  <c r="H583" i="5"/>
  <c r="H584" i="5"/>
  <c r="H585" i="5"/>
  <c r="H586" i="5"/>
  <c r="H587" i="5"/>
  <c r="H588" i="5"/>
  <c r="H589" i="5"/>
  <c r="H590" i="5"/>
  <c r="H591" i="5"/>
  <c r="H592" i="5"/>
  <c r="H593" i="5"/>
  <c r="H594" i="5"/>
  <c r="H595" i="5"/>
  <c r="H596" i="5"/>
  <c r="H597" i="5"/>
  <c r="H598" i="5"/>
  <c r="H599" i="5"/>
  <c r="H600" i="5"/>
  <c r="H601" i="5"/>
  <c r="H602" i="5"/>
  <c r="H603" i="5"/>
  <c r="H604" i="5"/>
  <c r="H605" i="5"/>
  <c r="H606" i="5"/>
  <c r="H607" i="5"/>
  <c r="H608" i="5"/>
  <c r="H609" i="5"/>
  <c r="H610" i="5"/>
  <c r="H611" i="5"/>
  <c r="H612" i="5"/>
  <c r="H613" i="5"/>
  <c r="H614" i="5"/>
  <c r="H615" i="5"/>
  <c r="H616" i="5"/>
  <c r="H617" i="5"/>
  <c r="H618" i="5"/>
  <c r="H619" i="5"/>
  <c r="H620" i="5"/>
  <c r="H621" i="5"/>
  <c r="H622" i="5"/>
  <c r="H623" i="5"/>
  <c r="H624" i="5"/>
  <c r="H625" i="5"/>
  <c r="H626" i="5"/>
  <c r="H627" i="5"/>
  <c r="H628" i="5"/>
  <c r="H629" i="5"/>
  <c r="H630" i="5"/>
  <c r="H631" i="5"/>
  <c r="H632" i="5"/>
  <c r="H633" i="5"/>
  <c r="H634" i="5"/>
  <c r="H635" i="5"/>
  <c r="H636" i="5"/>
  <c r="H637" i="5"/>
  <c r="H638" i="5"/>
  <c r="H639" i="5"/>
  <c r="H640" i="5"/>
  <c r="H641" i="5"/>
  <c r="H642" i="5"/>
  <c r="H643" i="5"/>
  <c r="H644" i="5"/>
  <c r="H645" i="5"/>
  <c r="H646" i="5"/>
  <c r="H647" i="5"/>
  <c r="H648" i="5"/>
  <c r="H649" i="5"/>
  <c r="H650" i="5"/>
  <c r="H651" i="5"/>
  <c r="H652" i="5"/>
  <c r="H653" i="5"/>
  <c r="H654" i="5"/>
  <c r="H655" i="5"/>
  <c r="H656" i="5"/>
  <c r="H657" i="5"/>
  <c r="H658" i="5"/>
  <c r="H659" i="5"/>
  <c r="H660" i="5"/>
  <c r="H661" i="5"/>
  <c r="H662" i="5"/>
  <c r="H663" i="5"/>
  <c r="H664" i="5"/>
  <c r="H665" i="5"/>
  <c r="H666" i="5"/>
  <c r="H667" i="5"/>
  <c r="H668" i="5"/>
  <c r="H669" i="5"/>
  <c r="H670" i="5"/>
  <c r="H671" i="5"/>
  <c r="H672" i="5"/>
  <c r="H673" i="5"/>
  <c r="H674" i="5"/>
  <c r="H675" i="5"/>
  <c r="H676" i="5"/>
  <c r="H677" i="5"/>
  <c r="H678" i="5"/>
  <c r="H679" i="5"/>
  <c r="H680" i="5"/>
  <c r="H681" i="5"/>
  <c r="H682" i="5"/>
  <c r="H683" i="5"/>
  <c r="H684" i="5"/>
  <c r="H685" i="5"/>
  <c r="H686" i="5"/>
  <c r="H687" i="5"/>
  <c r="H688" i="5"/>
  <c r="H689" i="5"/>
  <c r="H690" i="5"/>
  <c r="H691" i="5"/>
  <c r="H692" i="5"/>
  <c r="H693" i="5"/>
  <c r="H694" i="5"/>
  <c r="H695" i="5"/>
  <c r="H696" i="5"/>
  <c r="H697" i="5"/>
  <c r="H698" i="5"/>
  <c r="H699" i="5"/>
  <c r="H700" i="5"/>
  <c r="H701" i="5"/>
  <c r="H702" i="5"/>
  <c r="H703" i="5"/>
  <c r="H704" i="5"/>
  <c r="H705" i="5"/>
  <c r="H706" i="5"/>
  <c r="H707" i="5"/>
  <c r="H708" i="5"/>
  <c r="H709" i="5"/>
  <c r="H710" i="5"/>
  <c r="H711" i="5"/>
  <c r="H712" i="5"/>
  <c r="H713" i="5"/>
  <c r="H714" i="5"/>
  <c r="H715" i="5"/>
  <c r="H716" i="5"/>
  <c r="H717" i="5"/>
  <c r="H718" i="5"/>
  <c r="H719" i="5"/>
  <c r="H720" i="5"/>
  <c r="H721" i="5"/>
  <c r="H722" i="5"/>
  <c r="H723" i="5"/>
  <c r="H724" i="5"/>
  <c r="H725" i="5"/>
  <c r="H726" i="5"/>
  <c r="H727" i="5"/>
  <c r="H728" i="5"/>
  <c r="H729" i="5"/>
  <c r="H730" i="5"/>
  <c r="H731" i="5"/>
  <c r="H732" i="5"/>
  <c r="H733" i="5"/>
  <c r="H734" i="5"/>
  <c r="H735" i="5"/>
  <c r="H736" i="5"/>
  <c r="H737" i="5"/>
  <c r="H738" i="5"/>
  <c r="H739" i="5"/>
  <c r="H740" i="5"/>
  <c r="H741" i="5"/>
  <c r="H742" i="5"/>
  <c r="H743" i="5"/>
  <c r="H744" i="5"/>
  <c r="H745" i="5"/>
  <c r="H746" i="5"/>
  <c r="H747" i="5"/>
  <c r="H748" i="5"/>
  <c r="H749" i="5"/>
  <c r="H750" i="5"/>
  <c r="H751" i="5"/>
  <c r="H752" i="5"/>
  <c r="H753" i="5"/>
  <c r="H754" i="5"/>
  <c r="H755" i="5"/>
  <c r="H756" i="5"/>
  <c r="H757" i="5"/>
  <c r="H758" i="5"/>
  <c r="H759" i="5"/>
  <c r="H760" i="5"/>
  <c r="H761" i="5"/>
  <c r="H762" i="5"/>
  <c r="H763" i="5"/>
  <c r="H764" i="5"/>
  <c r="H765" i="5"/>
  <c r="H766" i="5"/>
  <c r="H767" i="5"/>
  <c r="H768" i="5"/>
  <c r="H769" i="5"/>
  <c r="H770" i="5"/>
  <c r="H771" i="5"/>
  <c r="H772" i="5"/>
  <c r="H773" i="5"/>
  <c r="H774" i="5"/>
  <c r="H775" i="5"/>
  <c r="H776" i="5"/>
  <c r="H777" i="5"/>
  <c r="H778" i="5"/>
  <c r="H779" i="5"/>
  <c r="H780" i="5"/>
  <c r="H781" i="5"/>
  <c r="H782" i="5"/>
  <c r="H783" i="5"/>
  <c r="H784" i="5"/>
  <c r="H785" i="5"/>
  <c r="H786" i="5"/>
  <c r="H787" i="5"/>
  <c r="H788" i="5"/>
  <c r="H789" i="5"/>
  <c r="H790" i="5"/>
  <c r="H791" i="5"/>
  <c r="H792" i="5"/>
  <c r="H793" i="5"/>
  <c r="H794" i="5"/>
  <c r="H795" i="5"/>
  <c r="H796" i="5"/>
  <c r="H797" i="5"/>
  <c r="H798" i="5"/>
  <c r="H799" i="5"/>
  <c r="H800" i="5"/>
  <c r="H801" i="5"/>
  <c r="H802" i="5"/>
  <c r="H803" i="5"/>
  <c r="H804" i="5"/>
  <c r="H805" i="5"/>
  <c r="H806" i="5"/>
  <c r="H807" i="5"/>
  <c r="H808" i="5"/>
  <c r="H809" i="5"/>
  <c r="H810" i="5"/>
  <c r="H811" i="5"/>
  <c r="H812" i="5"/>
  <c r="H813" i="5"/>
  <c r="H814" i="5"/>
  <c r="H815" i="5"/>
  <c r="H816" i="5"/>
  <c r="H817" i="5"/>
  <c r="H818" i="5"/>
  <c r="H819" i="5"/>
  <c r="H820" i="5"/>
  <c r="H821" i="5"/>
  <c r="H822" i="5"/>
  <c r="H823" i="5"/>
  <c r="H824" i="5"/>
  <c r="H825" i="5"/>
  <c r="H826" i="5"/>
  <c r="H827" i="5"/>
  <c r="H828" i="5"/>
  <c r="H829" i="5"/>
  <c r="H830" i="5"/>
  <c r="H831" i="5"/>
  <c r="H832" i="5"/>
  <c r="H833" i="5"/>
  <c r="H834" i="5"/>
  <c r="H835" i="5"/>
  <c r="H836" i="5"/>
  <c r="H837" i="5"/>
  <c r="H838" i="5"/>
  <c r="H839" i="5"/>
  <c r="H840" i="5"/>
  <c r="H841" i="5"/>
  <c r="H842" i="5"/>
  <c r="H843" i="5"/>
  <c r="H844" i="5"/>
  <c r="H845" i="5"/>
  <c r="H846" i="5"/>
  <c r="H847" i="5"/>
  <c r="H848" i="5"/>
  <c r="H849" i="5"/>
  <c r="H850" i="5"/>
  <c r="H851" i="5"/>
  <c r="H852" i="5"/>
  <c r="H853" i="5"/>
  <c r="H854" i="5"/>
  <c r="H855" i="5"/>
  <c r="H856" i="5"/>
  <c r="H857" i="5"/>
  <c r="H858" i="5"/>
  <c r="H859" i="5"/>
  <c r="H860" i="5"/>
  <c r="H861" i="5"/>
  <c r="H862" i="5"/>
  <c r="H863" i="5"/>
  <c r="H864" i="5"/>
  <c r="H865" i="5"/>
  <c r="H866" i="5"/>
  <c r="H867" i="5"/>
  <c r="H868" i="5"/>
  <c r="H869" i="5"/>
  <c r="H870" i="5"/>
  <c r="H871" i="5"/>
  <c r="H872" i="5"/>
  <c r="H873" i="5"/>
  <c r="H874" i="5"/>
  <c r="H875" i="5"/>
  <c r="H876" i="5"/>
  <c r="H877" i="5"/>
  <c r="H878" i="5"/>
  <c r="H879" i="5"/>
  <c r="H880" i="5"/>
  <c r="H881" i="5"/>
  <c r="H882" i="5"/>
  <c r="H883" i="5"/>
  <c r="H884" i="5"/>
  <c r="H885" i="5"/>
  <c r="H886" i="5"/>
  <c r="H887" i="5"/>
  <c r="H888" i="5"/>
  <c r="H889" i="5"/>
  <c r="H890" i="5"/>
  <c r="H891" i="5"/>
  <c r="H892" i="5"/>
  <c r="H893" i="5"/>
  <c r="H894" i="5"/>
  <c r="H895" i="5"/>
  <c r="H896" i="5"/>
  <c r="H897" i="5"/>
  <c r="H898" i="5"/>
  <c r="H899" i="5"/>
  <c r="H900" i="5"/>
  <c r="H901" i="5"/>
  <c r="H902" i="5"/>
  <c r="H903" i="5"/>
  <c r="H904" i="5"/>
  <c r="H905" i="5"/>
  <c r="H906" i="5"/>
  <c r="H907" i="5"/>
  <c r="H908" i="5"/>
  <c r="H909" i="5"/>
  <c r="H910" i="5"/>
  <c r="H911" i="5"/>
  <c r="H912" i="5"/>
  <c r="H913" i="5"/>
  <c r="H914" i="5"/>
  <c r="H915" i="5"/>
  <c r="H916" i="5"/>
  <c r="H917" i="5"/>
  <c r="H918" i="5"/>
  <c r="H919" i="5"/>
  <c r="H920" i="5"/>
  <c r="H921" i="5"/>
  <c r="H922" i="5"/>
  <c r="H923" i="5"/>
  <c r="H924" i="5"/>
  <c r="H925" i="5"/>
  <c r="H926" i="5"/>
  <c r="H927" i="5"/>
  <c r="H928" i="5"/>
  <c r="H929" i="5"/>
  <c r="H930" i="5"/>
  <c r="H931" i="5"/>
  <c r="H932" i="5"/>
  <c r="H933" i="5"/>
  <c r="H934" i="5"/>
  <c r="H935" i="5"/>
  <c r="H936" i="5"/>
  <c r="H937" i="5"/>
  <c r="H938" i="5"/>
  <c r="H939" i="5"/>
  <c r="H940" i="5"/>
  <c r="H941" i="5"/>
  <c r="H942" i="5"/>
  <c r="H943" i="5"/>
  <c r="H944" i="5"/>
  <c r="H945" i="5"/>
  <c r="H946" i="5"/>
  <c r="H947" i="5"/>
  <c r="H948" i="5"/>
  <c r="H949" i="5"/>
  <c r="H950" i="5"/>
  <c r="H951" i="5"/>
  <c r="H952" i="5"/>
  <c r="H953" i="5"/>
  <c r="H954" i="5"/>
  <c r="H955" i="5"/>
  <c r="H956" i="5"/>
  <c r="H957" i="5"/>
  <c r="H958" i="5"/>
  <c r="H959" i="5"/>
  <c r="H960" i="5"/>
  <c r="H961" i="5"/>
  <c r="H962" i="5"/>
  <c r="H963" i="5"/>
  <c r="H964" i="5"/>
  <c r="H965" i="5"/>
  <c r="H966" i="5"/>
  <c r="H967" i="5"/>
  <c r="H968" i="5"/>
  <c r="H969" i="5"/>
  <c r="H970" i="5"/>
  <c r="H971" i="5"/>
  <c r="H972" i="5"/>
  <c r="H973" i="5"/>
  <c r="H974" i="5"/>
  <c r="H975" i="5"/>
  <c r="H976" i="5"/>
  <c r="H977" i="5"/>
  <c r="H978" i="5"/>
  <c r="H979" i="5"/>
  <c r="H980" i="5"/>
  <c r="H981" i="5"/>
  <c r="H982" i="5"/>
  <c r="H983" i="5"/>
  <c r="H984" i="5"/>
  <c r="H985" i="5"/>
  <c r="H986" i="5"/>
  <c r="H987" i="5"/>
  <c r="H988" i="5"/>
  <c r="H989" i="5"/>
  <c r="H990" i="5"/>
  <c r="H991" i="5"/>
  <c r="H992" i="5"/>
  <c r="H993" i="5"/>
  <c r="H994" i="5"/>
  <c r="H995" i="5"/>
  <c r="H996" i="5"/>
  <c r="H997" i="5"/>
  <c r="H998" i="5"/>
  <c r="H999" i="5"/>
  <c r="H1000" i="5"/>
  <c r="H1001" i="5"/>
  <c r="H1002" i="5"/>
  <c r="H1003" i="5"/>
  <c r="H1004" i="5"/>
  <c r="H1005" i="5"/>
  <c r="H1006" i="5"/>
  <c r="H1007" i="5"/>
  <c r="H1008" i="5"/>
  <c r="H1009" i="5"/>
  <c r="H1010" i="5"/>
  <c r="H1011" i="5"/>
  <c r="H1012" i="5"/>
  <c r="H1013" i="5"/>
  <c r="H1014" i="5"/>
  <c r="H1015" i="5"/>
  <c r="H1016" i="5"/>
  <c r="H1017" i="5"/>
  <c r="H1018" i="5"/>
  <c r="H1019" i="5"/>
  <c r="H1020" i="5"/>
  <c r="H1021" i="5"/>
  <c r="H1022" i="5"/>
  <c r="H1023" i="5"/>
  <c r="H1024" i="5"/>
  <c r="H1025" i="5"/>
  <c r="H1026" i="5"/>
  <c r="H1027" i="5"/>
  <c r="H1028" i="5"/>
  <c r="H1029" i="5"/>
  <c r="H1030" i="5"/>
  <c r="H1031" i="5"/>
  <c r="H1032" i="5"/>
  <c r="H1033" i="5"/>
  <c r="H1034" i="5"/>
  <c r="H1035" i="5"/>
  <c r="H1036" i="5"/>
  <c r="H1037" i="5"/>
  <c r="H1038" i="5"/>
  <c r="H1039" i="5"/>
  <c r="H1040" i="5"/>
  <c r="H1041" i="5"/>
  <c r="H1042" i="5"/>
  <c r="H1043" i="5"/>
  <c r="H1044" i="5"/>
  <c r="H1045" i="5"/>
  <c r="H1046" i="5"/>
  <c r="H1047" i="5"/>
  <c r="H1048" i="5"/>
  <c r="H1049" i="5"/>
  <c r="H1050" i="5"/>
  <c r="H1051" i="5"/>
  <c r="H1052" i="5"/>
  <c r="H1053" i="5"/>
  <c r="H1054" i="5"/>
  <c r="H1055" i="5"/>
  <c r="H1056" i="5"/>
  <c r="H1057" i="5"/>
  <c r="H1058" i="5"/>
  <c r="H1059" i="5"/>
  <c r="H1060" i="5"/>
  <c r="H1061" i="5"/>
  <c r="H1062" i="5"/>
  <c r="H1063" i="5"/>
  <c r="H1064" i="5"/>
  <c r="H1065" i="5"/>
  <c r="H1066" i="5"/>
  <c r="H1067" i="5"/>
  <c r="H1068" i="5"/>
  <c r="H1069" i="5"/>
  <c r="H1070" i="5"/>
  <c r="H1071" i="5"/>
  <c r="H1072" i="5"/>
  <c r="H1073" i="5"/>
  <c r="H1074" i="5"/>
  <c r="H1075" i="5"/>
  <c r="H1076" i="5"/>
  <c r="H1077" i="5"/>
  <c r="H1078" i="5"/>
  <c r="H1079" i="5"/>
  <c r="H1080" i="5"/>
  <c r="H1081" i="5"/>
  <c r="H1082" i="5"/>
  <c r="H1083" i="5"/>
  <c r="H1084" i="5"/>
  <c r="H1085" i="5"/>
  <c r="H1086" i="5"/>
  <c r="H1087" i="5"/>
  <c r="H1088" i="5"/>
  <c r="H1089" i="5"/>
  <c r="H1090" i="5"/>
  <c r="H1091" i="5"/>
  <c r="H1092" i="5"/>
  <c r="H1093" i="5"/>
  <c r="H1094" i="5"/>
  <c r="H1095" i="5"/>
  <c r="H1096" i="5"/>
  <c r="H1097" i="5"/>
  <c r="H1098" i="5"/>
  <c r="H1099" i="5"/>
  <c r="H1100" i="5"/>
  <c r="H1101" i="5"/>
  <c r="H1102" i="5"/>
  <c r="H1103" i="5"/>
  <c r="H1104" i="5"/>
  <c r="H1105" i="5"/>
  <c r="H1106" i="5"/>
  <c r="H1107" i="5"/>
  <c r="H1108" i="5"/>
  <c r="H1109" i="5"/>
  <c r="H1110" i="5"/>
  <c r="H1111" i="5"/>
  <c r="H1112" i="5"/>
  <c r="H1113" i="5"/>
  <c r="H1114" i="5"/>
  <c r="H1115" i="5"/>
  <c r="H1116" i="5"/>
  <c r="H1117" i="5"/>
  <c r="H1118" i="5"/>
  <c r="H1119" i="5"/>
  <c r="H1120" i="5"/>
  <c r="H1121" i="5"/>
  <c r="H1122" i="5"/>
  <c r="H1123" i="5"/>
  <c r="H1124" i="5"/>
  <c r="H1125" i="5"/>
  <c r="H1126" i="5"/>
  <c r="H1127" i="5"/>
  <c r="H1128" i="5"/>
  <c r="H1129" i="5"/>
  <c r="H1130" i="5"/>
  <c r="H1131" i="5"/>
  <c r="H1132" i="5"/>
  <c r="H1133" i="5"/>
  <c r="H1134" i="5"/>
  <c r="H1135" i="5"/>
  <c r="H1136" i="5"/>
  <c r="H1137" i="5"/>
  <c r="H1138" i="5"/>
  <c r="H1139" i="5"/>
  <c r="H1140" i="5"/>
  <c r="H1141" i="5"/>
  <c r="H1142" i="5"/>
  <c r="H1143" i="5"/>
  <c r="H1144" i="5"/>
  <c r="H1145" i="5"/>
  <c r="H1146" i="5"/>
  <c r="H1147" i="5"/>
  <c r="H1148" i="5"/>
  <c r="H1149" i="5"/>
  <c r="H1150" i="5"/>
  <c r="H1151" i="5"/>
  <c r="H1152" i="5"/>
  <c r="H1153" i="5"/>
  <c r="H1154" i="5"/>
  <c r="H1155" i="5"/>
  <c r="H1156" i="5"/>
  <c r="H1157" i="5"/>
  <c r="H1158" i="5"/>
  <c r="H1159" i="5"/>
  <c r="H1160" i="5"/>
  <c r="H1161" i="5"/>
  <c r="H1162" i="5"/>
  <c r="H1163" i="5"/>
  <c r="H1164" i="5"/>
  <c r="H1165" i="5"/>
  <c r="H1166" i="5"/>
  <c r="H1167" i="5"/>
  <c r="H1168" i="5"/>
  <c r="H1169" i="5"/>
  <c r="H1170" i="5"/>
  <c r="H1171" i="5"/>
  <c r="H1172" i="5"/>
  <c r="H1173" i="5"/>
  <c r="H1174" i="5"/>
  <c r="H1175" i="5"/>
  <c r="H1176" i="5"/>
  <c r="H1177" i="5"/>
  <c r="H1178" i="5"/>
  <c r="H1179" i="5"/>
  <c r="H1180" i="5"/>
  <c r="H1181" i="5"/>
  <c r="H1182" i="5"/>
  <c r="H1183" i="5"/>
  <c r="H1184" i="5"/>
  <c r="H1185" i="5"/>
  <c r="H1186" i="5"/>
  <c r="H1187" i="5"/>
  <c r="H1188" i="5"/>
  <c r="H1189" i="5"/>
  <c r="H1190" i="5"/>
  <c r="H1191" i="5"/>
  <c r="H1192" i="5"/>
  <c r="H1193" i="5"/>
  <c r="H1194" i="5"/>
  <c r="H1195" i="5"/>
  <c r="H1196" i="5"/>
  <c r="H1197" i="5"/>
  <c r="H1198" i="5"/>
  <c r="H1199" i="5"/>
  <c r="H1200" i="5"/>
  <c r="H1201" i="5"/>
  <c r="H1202" i="5"/>
  <c r="H1203" i="5"/>
  <c r="H1204" i="5"/>
  <c r="H1205" i="5"/>
  <c r="H1206" i="5"/>
  <c r="H1207" i="5"/>
  <c r="H1208" i="5"/>
  <c r="H1209" i="5"/>
  <c r="H1210" i="5"/>
  <c r="H1211" i="5"/>
  <c r="H1212" i="5"/>
  <c r="H1213" i="5"/>
  <c r="H1214" i="5"/>
  <c r="H1215" i="5"/>
  <c r="H1216" i="5"/>
  <c r="H1217" i="5"/>
  <c r="H1218" i="5"/>
  <c r="H1219" i="5"/>
  <c r="H1220" i="5"/>
  <c r="H1221" i="5"/>
  <c r="H1222" i="5"/>
  <c r="H1223" i="5"/>
  <c r="H1224" i="5"/>
  <c r="H1225" i="5"/>
  <c r="H1226" i="5"/>
  <c r="H1227" i="5"/>
  <c r="H1228" i="5"/>
  <c r="H1229" i="5"/>
  <c r="H1230" i="5"/>
  <c r="H1231" i="5"/>
  <c r="H1232" i="5"/>
  <c r="H1233" i="5"/>
  <c r="H1234" i="5"/>
  <c r="H1235" i="5"/>
  <c r="H1236" i="5"/>
  <c r="H1237" i="5"/>
  <c r="H1238" i="5"/>
  <c r="H1239" i="5"/>
  <c r="H1240" i="5"/>
  <c r="H1241" i="5"/>
  <c r="H1242" i="5"/>
  <c r="H1243" i="5"/>
  <c r="H1244" i="5"/>
  <c r="H1245" i="5"/>
  <c r="H1246" i="5"/>
  <c r="H1247" i="5"/>
  <c r="H1248" i="5"/>
  <c r="H1249" i="5"/>
  <c r="H1250" i="5"/>
  <c r="H1251" i="5"/>
  <c r="H1252" i="5"/>
  <c r="H1253" i="5"/>
  <c r="H1254" i="5"/>
  <c r="H1255" i="5"/>
  <c r="H1256" i="5"/>
  <c r="H1257" i="5"/>
  <c r="H1258" i="5"/>
  <c r="H1259" i="5"/>
  <c r="H1260" i="5"/>
  <c r="H1261" i="5"/>
  <c r="H1262" i="5"/>
  <c r="H1263" i="5"/>
  <c r="H1264" i="5"/>
  <c r="H1265" i="5"/>
  <c r="H1266" i="5"/>
  <c r="H1267" i="5"/>
  <c r="H1268" i="5"/>
  <c r="H1269" i="5"/>
  <c r="H1270" i="5"/>
  <c r="H1271" i="5"/>
  <c r="H1272" i="5"/>
  <c r="H1273" i="5"/>
  <c r="H1274" i="5"/>
  <c r="H1275" i="5"/>
  <c r="H1276" i="5"/>
  <c r="H1277" i="5"/>
  <c r="H1278" i="5"/>
  <c r="H1279" i="5"/>
  <c r="H1280" i="5"/>
  <c r="H1281" i="5"/>
  <c r="H1282" i="5"/>
  <c r="H1283" i="5"/>
  <c r="H1284" i="5"/>
  <c r="H1285" i="5"/>
  <c r="H1286" i="5"/>
  <c r="H1287" i="5"/>
  <c r="H1288" i="5"/>
  <c r="H1289" i="5"/>
  <c r="H1290" i="5"/>
  <c r="H1291" i="5"/>
  <c r="H1292" i="5"/>
  <c r="H1293" i="5"/>
  <c r="H1294" i="5"/>
  <c r="H1295" i="5"/>
  <c r="H1296" i="5"/>
  <c r="H1297" i="5"/>
  <c r="H1298" i="5"/>
  <c r="H1299" i="5"/>
  <c r="H1300" i="5"/>
  <c r="H1301" i="5"/>
  <c r="H1302" i="5"/>
  <c r="H1303" i="5"/>
  <c r="H1304" i="5"/>
  <c r="H1305" i="5"/>
  <c r="H1306" i="5"/>
  <c r="H1307" i="5"/>
  <c r="H1308" i="5"/>
  <c r="H1309" i="5"/>
  <c r="H1310" i="5"/>
  <c r="H1311" i="5"/>
  <c r="H1312" i="5"/>
  <c r="H1313" i="5"/>
  <c r="H1314" i="5"/>
  <c r="H1315" i="5"/>
  <c r="H1316" i="5"/>
  <c r="H1317" i="5"/>
  <c r="H1318" i="5"/>
  <c r="H1319" i="5"/>
  <c r="H1320" i="5"/>
  <c r="H1321" i="5"/>
  <c r="H1322" i="5"/>
  <c r="H1323" i="5"/>
  <c r="H1324" i="5"/>
  <c r="H1325" i="5"/>
  <c r="H1326" i="5"/>
  <c r="H1327" i="5"/>
  <c r="H1328" i="5"/>
  <c r="H1329" i="5"/>
  <c r="H1330" i="5"/>
  <c r="H1331" i="5"/>
  <c r="H1332" i="5"/>
  <c r="H1333" i="5"/>
  <c r="H1334" i="5"/>
  <c r="H1335" i="5"/>
  <c r="H1336" i="5"/>
  <c r="H1337" i="5"/>
  <c r="H1338" i="5"/>
  <c r="H1339" i="5"/>
  <c r="H1340" i="5"/>
  <c r="H1341" i="5"/>
  <c r="H1342" i="5"/>
  <c r="H1343" i="5"/>
  <c r="H1344" i="5"/>
  <c r="H1345" i="5"/>
  <c r="H1346" i="5"/>
  <c r="H1347" i="5"/>
  <c r="H1348" i="5"/>
  <c r="H1349" i="5"/>
  <c r="H1350" i="5"/>
  <c r="H1351" i="5"/>
  <c r="H1352" i="5"/>
  <c r="H1353" i="5"/>
  <c r="H1354" i="5"/>
  <c r="H1355" i="5"/>
  <c r="H1356" i="5"/>
  <c r="H1357" i="5"/>
  <c r="H1358" i="5"/>
  <c r="H1359" i="5"/>
  <c r="H1360" i="5"/>
  <c r="H1361" i="5"/>
  <c r="H1362" i="5"/>
  <c r="H1363" i="5"/>
  <c r="H1364" i="5"/>
  <c r="H1365" i="5"/>
  <c r="H1366" i="5"/>
  <c r="H1367" i="5"/>
  <c r="H1368" i="5"/>
  <c r="H1369" i="5"/>
  <c r="H1370" i="5"/>
  <c r="H1371" i="5"/>
  <c r="H1372" i="5"/>
  <c r="H1373" i="5"/>
  <c r="H1374" i="5"/>
  <c r="H1375" i="5"/>
  <c r="H1376" i="5"/>
  <c r="H1377" i="5"/>
  <c r="H1378" i="5"/>
  <c r="H1379" i="5"/>
  <c r="H1380" i="5"/>
  <c r="H1381" i="5"/>
  <c r="H1382" i="5"/>
  <c r="H1383" i="5"/>
  <c r="H1384" i="5"/>
  <c r="H1385" i="5"/>
  <c r="H1386" i="5"/>
  <c r="H1387" i="5"/>
  <c r="H1388" i="5"/>
  <c r="H1389" i="5"/>
  <c r="H1390" i="5"/>
  <c r="H1391" i="5"/>
  <c r="H1392" i="5"/>
  <c r="H1393" i="5"/>
  <c r="H1394" i="5"/>
  <c r="H1395" i="5"/>
  <c r="H1396" i="5"/>
  <c r="H1397" i="5"/>
  <c r="H1398" i="5"/>
  <c r="H1399" i="5"/>
  <c r="H1400" i="5"/>
  <c r="H1401" i="5"/>
  <c r="H1402" i="5"/>
  <c r="H1403" i="5"/>
  <c r="H1404" i="5"/>
  <c r="H1405" i="5"/>
  <c r="H1406" i="5"/>
  <c r="H1407" i="5"/>
  <c r="H1408" i="5"/>
  <c r="H1409" i="5"/>
  <c r="H1410" i="5"/>
  <c r="H1411" i="5"/>
  <c r="H1412" i="5"/>
  <c r="H1413" i="5"/>
  <c r="H1414" i="5"/>
  <c r="H1415" i="5"/>
  <c r="H1416" i="5"/>
  <c r="H1417" i="5"/>
  <c r="H1418" i="5"/>
  <c r="H1419" i="5"/>
  <c r="H1420" i="5"/>
  <c r="H1421" i="5"/>
  <c r="H1422" i="5"/>
  <c r="H1423" i="5"/>
  <c r="H1424" i="5"/>
  <c r="H1425" i="5"/>
  <c r="H1426" i="5"/>
  <c r="H1427" i="5"/>
  <c r="H1428" i="5"/>
  <c r="H1429" i="5"/>
  <c r="H1430" i="5"/>
  <c r="H1431" i="5"/>
  <c r="H1432" i="5"/>
  <c r="H1433" i="5"/>
  <c r="H1434" i="5"/>
  <c r="H1435" i="5"/>
  <c r="H1436" i="5"/>
  <c r="H1437" i="5"/>
  <c r="H1438" i="5"/>
  <c r="H1439" i="5"/>
  <c r="H1440" i="5"/>
  <c r="H1441" i="5"/>
  <c r="H1442" i="5"/>
  <c r="H1443" i="5"/>
  <c r="H1444" i="5"/>
  <c r="H1445" i="5"/>
  <c r="H1446" i="5"/>
  <c r="H1447" i="5"/>
  <c r="H1448" i="5"/>
  <c r="H1449" i="5"/>
  <c r="H1450" i="5"/>
  <c r="H1451" i="5"/>
  <c r="H1452" i="5"/>
  <c r="H1453" i="5"/>
  <c r="H1454" i="5"/>
  <c r="H1455" i="5"/>
  <c r="H1456" i="5"/>
  <c r="H1457" i="5"/>
  <c r="H1458" i="5"/>
  <c r="H1459" i="5"/>
  <c r="H1460" i="5"/>
  <c r="H1461" i="5"/>
  <c r="H1462" i="5"/>
  <c r="H1463" i="5"/>
  <c r="H1464" i="5"/>
  <c r="H1465" i="5"/>
  <c r="H1466" i="5"/>
  <c r="H1467" i="5"/>
  <c r="H1468" i="5"/>
  <c r="H1469" i="5"/>
  <c r="H1470" i="5"/>
  <c r="H1471" i="5"/>
  <c r="H1472" i="5"/>
  <c r="H1473" i="5"/>
  <c r="H1474" i="5"/>
  <c r="H1475" i="5"/>
  <c r="H1476" i="5"/>
  <c r="H1477" i="5"/>
  <c r="H1478" i="5"/>
  <c r="H1479" i="5"/>
  <c r="H1480" i="5"/>
  <c r="H1481" i="5"/>
  <c r="H1482" i="5"/>
  <c r="H1483" i="5"/>
  <c r="H1484" i="5"/>
  <c r="H1485" i="5"/>
  <c r="H1486" i="5"/>
  <c r="H1487" i="5"/>
  <c r="H1488" i="5"/>
  <c r="H1489" i="5"/>
  <c r="H1490" i="5"/>
  <c r="H1491" i="5"/>
  <c r="H1492" i="5"/>
  <c r="H1493" i="5"/>
  <c r="H1494" i="5"/>
  <c r="H1495" i="5"/>
  <c r="H1496" i="5"/>
  <c r="H1497" i="5"/>
  <c r="H1498" i="5"/>
  <c r="H1499" i="5"/>
  <c r="H1500" i="5"/>
  <c r="H1501" i="5"/>
  <c r="H1502" i="5"/>
  <c r="H1503" i="5"/>
  <c r="H1504" i="5"/>
  <c r="H1505" i="5"/>
  <c r="H1506" i="5"/>
  <c r="H1507" i="5"/>
  <c r="H1508" i="5"/>
  <c r="H1509" i="5"/>
  <c r="H1510" i="5"/>
  <c r="H1511" i="5"/>
  <c r="H1512" i="5"/>
  <c r="H1513" i="5"/>
  <c r="H1514" i="5"/>
  <c r="H1515" i="5"/>
  <c r="H1516" i="5"/>
  <c r="H1517" i="5"/>
  <c r="H1518" i="5"/>
  <c r="H1519" i="5"/>
  <c r="H1520" i="5"/>
  <c r="H1521" i="5"/>
  <c r="H1522" i="5"/>
  <c r="H1523" i="5"/>
  <c r="H1524" i="5"/>
  <c r="H1525" i="5"/>
  <c r="H1526" i="5"/>
  <c r="H1527" i="5"/>
  <c r="H1528" i="5"/>
  <c r="H1529" i="5"/>
  <c r="H1530" i="5"/>
  <c r="H1531" i="5"/>
  <c r="H1532" i="5"/>
  <c r="H1533" i="5"/>
  <c r="H1534" i="5"/>
  <c r="H1535" i="5"/>
  <c r="H1536" i="5"/>
  <c r="H1537" i="5"/>
  <c r="H1538" i="5"/>
  <c r="H1539" i="5"/>
  <c r="H1540" i="5"/>
  <c r="H1541" i="5"/>
  <c r="H1542" i="5"/>
  <c r="H1543" i="5"/>
  <c r="H1544" i="5"/>
  <c r="H1545" i="5"/>
  <c r="H1546" i="5"/>
  <c r="H1547" i="5"/>
  <c r="H1548" i="5"/>
  <c r="H1549" i="5"/>
  <c r="H1550" i="5"/>
  <c r="H1551" i="5"/>
  <c r="H1552" i="5"/>
  <c r="H1553" i="5"/>
  <c r="H1554" i="5"/>
  <c r="H1555" i="5"/>
  <c r="H1556" i="5"/>
  <c r="H1557" i="5"/>
  <c r="H1558" i="5"/>
  <c r="H1559" i="5"/>
  <c r="H1560" i="5"/>
  <c r="H1561" i="5"/>
  <c r="H1562" i="5"/>
  <c r="H1563" i="5"/>
  <c r="H1564" i="5"/>
  <c r="H1565" i="5"/>
  <c r="H1566" i="5"/>
  <c r="H1567" i="5"/>
  <c r="H1568" i="5"/>
  <c r="H1569" i="5"/>
  <c r="H1570" i="5"/>
  <c r="H1571" i="5"/>
  <c r="H1572" i="5"/>
  <c r="H1573" i="5"/>
  <c r="H1574" i="5"/>
  <c r="H1575" i="5"/>
  <c r="H1576" i="5"/>
  <c r="H1577" i="5"/>
  <c r="H1578" i="5"/>
  <c r="H1579" i="5"/>
  <c r="H1580" i="5"/>
  <c r="H1581" i="5"/>
  <c r="H1582" i="5"/>
  <c r="H1583" i="5"/>
  <c r="H1584" i="5"/>
  <c r="H1585" i="5"/>
  <c r="H1586" i="5"/>
  <c r="H1587" i="5"/>
  <c r="H1588" i="5"/>
  <c r="H1589" i="5"/>
  <c r="H1590" i="5"/>
  <c r="H1591" i="5"/>
  <c r="H1592" i="5"/>
  <c r="H1593" i="5"/>
  <c r="H1594" i="5"/>
  <c r="H1595" i="5"/>
  <c r="H1596" i="5"/>
  <c r="H1597" i="5"/>
  <c r="H1598" i="5"/>
  <c r="H1599" i="5"/>
  <c r="H1600" i="5"/>
  <c r="H1601" i="5"/>
  <c r="H1602" i="5"/>
  <c r="H1603" i="5"/>
  <c r="H1604" i="5"/>
  <c r="H1605" i="5"/>
  <c r="H1606" i="5"/>
  <c r="H1607" i="5"/>
  <c r="H1608" i="5"/>
  <c r="H1609" i="5"/>
  <c r="H1610" i="5"/>
  <c r="H1611" i="5"/>
  <c r="H1612" i="5"/>
  <c r="H1613" i="5"/>
  <c r="H1614" i="5"/>
  <c r="H1615" i="5"/>
  <c r="H1616" i="5"/>
  <c r="H1617" i="5"/>
  <c r="H1618" i="5"/>
  <c r="H1619" i="5"/>
  <c r="H1620" i="5"/>
  <c r="H1621" i="5"/>
  <c r="H1622" i="5"/>
  <c r="H1623" i="5"/>
  <c r="H1624" i="5"/>
  <c r="H1625" i="5"/>
  <c r="H1626" i="5"/>
  <c r="H1627" i="5"/>
  <c r="H1628" i="5"/>
  <c r="H1629" i="5"/>
  <c r="H1630" i="5"/>
  <c r="H1631" i="5"/>
  <c r="H1632" i="5"/>
  <c r="H1633" i="5"/>
  <c r="H1634" i="5"/>
  <c r="H1635" i="5"/>
  <c r="H1636" i="5"/>
  <c r="H1637" i="5"/>
  <c r="H1638" i="5"/>
  <c r="H1639" i="5"/>
  <c r="H1640" i="5"/>
  <c r="H1641" i="5"/>
  <c r="H1642" i="5"/>
  <c r="H1643" i="5"/>
  <c r="H1644" i="5"/>
  <c r="H1645" i="5"/>
  <c r="H1646" i="5"/>
  <c r="H1647" i="5"/>
  <c r="H1648" i="5"/>
  <c r="H1649" i="5"/>
  <c r="H1650" i="5"/>
  <c r="H1651" i="5"/>
  <c r="H1652" i="5"/>
  <c r="H1653" i="5"/>
  <c r="H1654" i="5"/>
  <c r="H1655" i="5"/>
  <c r="H1656" i="5"/>
  <c r="H1657" i="5"/>
  <c r="H1658" i="5"/>
  <c r="H1659" i="5"/>
  <c r="H1660" i="5"/>
  <c r="H1661" i="5"/>
  <c r="H1662" i="5"/>
  <c r="H1663" i="5"/>
  <c r="H1664" i="5"/>
  <c r="H1665" i="5"/>
  <c r="H1666" i="5"/>
  <c r="H1667" i="5"/>
  <c r="H1668" i="5"/>
  <c r="H1669" i="5"/>
  <c r="H1670" i="5"/>
  <c r="H1671" i="5"/>
  <c r="H1672" i="5"/>
  <c r="H1673" i="5"/>
  <c r="H1674" i="5"/>
  <c r="H1675" i="5"/>
  <c r="H1676" i="5"/>
  <c r="H1677" i="5"/>
  <c r="H1678" i="5"/>
  <c r="H1679" i="5"/>
  <c r="H1680" i="5"/>
  <c r="H1681" i="5"/>
  <c r="H1682" i="5"/>
  <c r="H1683" i="5"/>
  <c r="H1684" i="5"/>
  <c r="H1685" i="5"/>
  <c r="H1686" i="5"/>
  <c r="H1687" i="5"/>
  <c r="H1688" i="5"/>
  <c r="H1689" i="5"/>
  <c r="H1690" i="5"/>
  <c r="H1691" i="5"/>
  <c r="H1692" i="5"/>
  <c r="H1693" i="5"/>
  <c r="H1694" i="5"/>
  <c r="H1695" i="5"/>
  <c r="H1696" i="5"/>
  <c r="H1697" i="5"/>
  <c r="H1698" i="5"/>
  <c r="H1699" i="5"/>
  <c r="H1700" i="5"/>
  <c r="H1701" i="5"/>
  <c r="H1702" i="5"/>
  <c r="H1703" i="5"/>
  <c r="H1704" i="5"/>
  <c r="H1705" i="5"/>
  <c r="H1706" i="5"/>
  <c r="H1707" i="5"/>
  <c r="H1708" i="5"/>
  <c r="H1709" i="5"/>
  <c r="H1710" i="5"/>
  <c r="H1711" i="5"/>
  <c r="H1712" i="5"/>
  <c r="H1713" i="5"/>
  <c r="H1714" i="5"/>
  <c r="H1715" i="5"/>
  <c r="H1716" i="5"/>
  <c r="H1717" i="5"/>
  <c r="H1718" i="5"/>
  <c r="H1719" i="5"/>
  <c r="H1720" i="5"/>
  <c r="H1721" i="5"/>
  <c r="H1722" i="5"/>
  <c r="H1723" i="5"/>
  <c r="H1724" i="5"/>
  <c r="H1725" i="5"/>
  <c r="H1726" i="5"/>
  <c r="H1727" i="5"/>
  <c r="H1728" i="5"/>
  <c r="H1729" i="5"/>
  <c r="H1730" i="5"/>
  <c r="H1731" i="5"/>
  <c r="H1732" i="5"/>
  <c r="H1733" i="5"/>
  <c r="H1734" i="5"/>
  <c r="H1735" i="5"/>
  <c r="H1736" i="5"/>
  <c r="H1737" i="5"/>
  <c r="H1738" i="5"/>
  <c r="H1739" i="5"/>
  <c r="H1740" i="5"/>
  <c r="H1741" i="5"/>
  <c r="H1742" i="5"/>
  <c r="H1743" i="5"/>
  <c r="H1744" i="5"/>
  <c r="H1745" i="5"/>
  <c r="H1746" i="5"/>
  <c r="H1747" i="5"/>
  <c r="H1748" i="5"/>
  <c r="H1749" i="5"/>
  <c r="H1750" i="5"/>
  <c r="H1751" i="5"/>
  <c r="H1752" i="5"/>
  <c r="H1753" i="5"/>
  <c r="H1754" i="5"/>
  <c r="H1755" i="5"/>
  <c r="H1756" i="5"/>
  <c r="H1757" i="5"/>
  <c r="H1758" i="5"/>
  <c r="H1759" i="5"/>
  <c r="H1760" i="5"/>
  <c r="H1761" i="5"/>
  <c r="H1762" i="5"/>
  <c r="H1763" i="5"/>
  <c r="H1764" i="5"/>
  <c r="H1765" i="5"/>
  <c r="H1766" i="5"/>
  <c r="H1767" i="5"/>
  <c r="H1768" i="5"/>
  <c r="H1769" i="5"/>
  <c r="H1770" i="5"/>
  <c r="H1771" i="5"/>
  <c r="H1772" i="5"/>
  <c r="H1773" i="5"/>
  <c r="H1774" i="5"/>
  <c r="H1775" i="5"/>
  <c r="H1776" i="5"/>
  <c r="H1777" i="5"/>
  <c r="H1778" i="5"/>
  <c r="H1779" i="5"/>
  <c r="H1780" i="5"/>
  <c r="H1781" i="5"/>
  <c r="H1782" i="5"/>
  <c r="H1783" i="5"/>
  <c r="H1784" i="5"/>
  <c r="H1785" i="5"/>
  <c r="H1786" i="5"/>
  <c r="H1787" i="5"/>
  <c r="H1788" i="5"/>
  <c r="H1789" i="5"/>
  <c r="H1790" i="5"/>
  <c r="H1791" i="5"/>
  <c r="H1792" i="5"/>
  <c r="H1793" i="5"/>
  <c r="H1794" i="5"/>
  <c r="H1795" i="5"/>
  <c r="H1796" i="5"/>
  <c r="H1797" i="5"/>
  <c r="H1798" i="5"/>
  <c r="H1799" i="5"/>
  <c r="H1800" i="5"/>
  <c r="H1801" i="5"/>
  <c r="H1802" i="5"/>
  <c r="H1803" i="5"/>
  <c r="H1804" i="5"/>
  <c r="H1805" i="5"/>
  <c r="H1806" i="5"/>
  <c r="H1807" i="5"/>
  <c r="H1808" i="5"/>
  <c r="H1809" i="5"/>
  <c r="H1810" i="5"/>
  <c r="H1811" i="5"/>
  <c r="H1812" i="5"/>
  <c r="H1813" i="5"/>
  <c r="H1814" i="5"/>
  <c r="H1815" i="5"/>
  <c r="H1816" i="5"/>
  <c r="H1817" i="5"/>
  <c r="H1818" i="5"/>
  <c r="H1819" i="5"/>
  <c r="H1820" i="5"/>
  <c r="H1821" i="5"/>
  <c r="H1822" i="5"/>
  <c r="H1823" i="5"/>
  <c r="H1824" i="5"/>
  <c r="H1825" i="5"/>
  <c r="H1826" i="5"/>
  <c r="H1827" i="5"/>
  <c r="H1828" i="5"/>
  <c r="H1829" i="5"/>
  <c r="H1830" i="5"/>
  <c r="H1831" i="5"/>
  <c r="H1832" i="5"/>
  <c r="H1833" i="5"/>
  <c r="H1834" i="5"/>
  <c r="H1835" i="5"/>
  <c r="H1836" i="5"/>
  <c r="H1837" i="5"/>
  <c r="H1838" i="5"/>
  <c r="H1839" i="5"/>
  <c r="H1840" i="5"/>
  <c r="H1841" i="5"/>
  <c r="H1842" i="5"/>
  <c r="H1843" i="5"/>
  <c r="H1844" i="5"/>
  <c r="H1845" i="5"/>
  <c r="H1846" i="5"/>
  <c r="H1847" i="5"/>
  <c r="H1848" i="5"/>
  <c r="H1849" i="5"/>
  <c r="H1850" i="5"/>
  <c r="H1851" i="5"/>
  <c r="H1852" i="5"/>
  <c r="H1853" i="5"/>
  <c r="H1854" i="5"/>
  <c r="H1855" i="5"/>
  <c r="H1856" i="5"/>
  <c r="H1857" i="5"/>
  <c r="H1858" i="5"/>
  <c r="H1859" i="5"/>
  <c r="H1860" i="5"/>
  <c r="H1861" i="5"/>
  <c r="H1862" i="5"/>
  <c r="H1863" i="5"/>
  <c r="H1864" i="5"/>
  <c r="H1865" i="5"/>
  <c r="H1866" i="5"/>
  <c r="H1867" i="5"/>
  <c r="H1868" i="5"/>
  <c r="H1869" i="5"/>
  <c r="H1870" i="5"/>
  <c r="H1871" i="5"/>
  <c r="H1872" i="5"/>
  <c r="H1873" i="5"/>
  <c r="H1874" i="5"/>
  <c r="H1875" i="5"/>
  <c r="H1876" i="5"/>
  <c r="H1877" i="5"/>
  <c r="H1878" i="5"/>
  <c r="H1879" i="5"/>
  <c r="H1880" i="5"/>
  <c r="H1881" i="5"/>
  <c r="H1882" i="5"/>
  <c r="H1883" i="5"/>
  <c r="H1884" i="5"/>
  <c r="H1885" i="5"/>
  <c r="H1886" i="5"/>
  <c r="H1887" i="5"/>
  <c r="H1888" i="5"/>
  <c r="H1889" i="5"/>
  <c r="H1890" i="5"/>
  <c r="H1891" i="5"/>
  <c r="H1892" i="5"/>
  <c r="H1893" i="5"/>
  <c r="H1894" i="5"/>
  <c r="H1895" i="5"/>
  <c r="H1896" i="5"/>
  <c r="H1897" i="5"/>
  <c r="H1898" i="5"/>
  <c r="H1899" i="5"/>
  <c r="H1900" i="5"/>
  <c r="H1901" i="5"/>
  <c r="H1902" i="5"/>
  <c r="H1903" i="5"/>
  <c r="H1904" i="5"/>
  <c r="H1905" i="5"/>
  <c r="H1906" i="5"/>
  <c r="H1907" i="5"/>
  <c r="H1908" i="5"/>
  <c r="H1909" i="5"/>
  <c r="H1910" i="5"/>
  <c r="H1911" i="5"/>
  <c r="H1912" i="5"/>
  <c r="H1913" i="5"/>
  <c r="H1914" i="5"/>
  <c r="H1915" i="5"/>
  <c r="H1916" i="5"/>
  <c r="H1917" i="5"/>
  <c r="H1918" i="5"/>
  <c r="H1919" i="5"/>
  <c r="H1920" i="5"/>
  <c r="H1921" i="5"/>
  <c r="H1922" i="5"/>
  <c r="H1923" i="5"/>
  <c r="H1924" i="5"/>
  <c r="H1925" i="5"/>
  <c r="H1926" i="5"/>
  <c r="H1927" i="5"/>
  <c r="H1928" i="5"/>
  <c r="H1929" i="5"/>
  <c r="H1930" i="5"/>
  <c r="H1931" i="5"/>
  <c r="H1932" i="5"/>
  <c r="H1933" i="5"/>
  <c r="H1934" i="5"/>
  <c r="H1935" i="5"/>
  <c r="H1936" i="5"/>
  <c r="H1937" i="5"/>
  <c r="H1938" i="5"/>
  <c r="H1939" i="5"/>
  <c r="H1940" i="5"/>
  <c r="H1941" i="5"/>
  <c r="H1942" i="5"/>
  <c r="H1943" i="5"/>
  <c r="H1944" i="5"/>
  <c r="H1945" i="5"/>
  <c r="H1946" i="5"/>
  <c r="H1947" i="5"/>
  <c r="H1948" i="5"/>
  <c r="H1949" i="5"/>
  <c r="H1950" i="5"/>
  <c r="H1951" i="5"/>
  <c r="H1952" i="5"/>
  <c r="H1953" i="5"/>
  <c r="H1954" i="5"/>
  <c r="H1955" i="5"/>
  <c r="H1956" i="5"/>
  <c r="H1957" i="5"/>
  <c r="H1958" i="5"/>
  <c r="H1959" i="5"/>
  <c r="H1960" i="5"/>
  <c r="H1961" i="5"/>
  <c r="H1962" i="5"/>
  <c r="H1963" i="5"/>
  <c r="H1964" i="5"/>
  <c r="H1965" i="5"/>
  <c r="H1966" i="5"/>
  <c r="H1967" i="5"/>
  <c r="H1968" i="5"/>
  <c r="H1969" i="5"/>
  <c r="H1970" i="5"/>
  <c r="H1971" i="5"/>
  <c r="H1972" i="5"/>
  <c r="H1973" i="5"/>
  <c r="H1974" i="5"/>
  <c r="H1975" i="5"/>
  <c r="H1976" i="5"/>
  <c r="H1977" i="5"/>
  <c r="H1978" i="5"/>
  <c r="H1979" i="5"/>
  <c r="H1980" i="5"/>
  <c r="H1981" i="5"/>
  <c r="H1982" i="5"/>
  <c r="H1983" i="5"/>
  <c r="H1984" i="5"/>
  <c r="H1985" i="5"/>
  <c r="H1986" i="5"/>
  <c r="H1987" i="5"/>
  <c r="H1988" i="5"/>
  <c r="H1989" i="5"/>
  <c r="H1990" i="5"/>
  <c r="H1991" i="5"/>
  <c r="H1992" i="5"/>
  <c r="H1993" i="5"/>
  <c r="H1994" i="5"/>
  <c r="H1995" i="5"/>
  <c r="H1996" i="5"/>
  <c r="H1997" i="5"/>
  <c r="H1998" i="5"/>
  <c r="H1999" i="5"/>
  <c r="H2000" i="5"/>
  <c r="A4" i="3"/>
  <c r="A5" i="3"/>
  <c r="A6" i="3"/>
  <c r="A7" i="3"/>
  <c r="A8" i="3"/>
  <c r="A9" i="3"/>
  <c r="A10" i="3"/>
  <c r="A11" i="3"/>
  <c r="A12" i="3"/>
  <c r="A13" i="3"/>
  <c r="A14" i="3"/>
  <c r="A15" i="3"/>
  <c r="A16" i="3"/>
  <c r="A17" i="3"/>
  <c r="A18" i="3"/>
  <c r="A19" i="3"/>
  <c r="A20" i="3"/>
  <c r="A21" i="3"/>
  <c r="A22" i="3"/>
  <c r="A23" i="3"/>
  <c r="A24" i="3"/>
  <c r="A25" i="3"/>
  <c r="A26" i="3"/>
  <c r="A27" i="3"/>
  <c r="A28" i="3"/>
  <c r="A29" i="3"/>
  <c r="A30" i="3"/>
  <c r="A31" i="3"/>
  <c r="A32" i="3"/>
  <c r="A33" i="3"/>
  <c r="A34" i="3"/>
  <c r="A35" i="3"/>
  <c r="A36" i="3"/>
  <c r="A37" i="3"/>
  <c r="A38" i="3"/>
  <c r="A39" i="3"/>
  <c r="A40" i="3"/>
  <c r="A41" i="3"/>
  <c r="A42" i="3"/>
  <c r="A43" i="3"/>
  <c r="A44" i="3"/>
  <c r="A45" i="3"/>
  <c r="A46" i="3"/>
  <c r="A47" i="3"/>
  <c r="J18" i="5" l="1"/>
  <c r="J17" i="5"/>
  <c r="J10" i="5"/>
  <c r="J19" i="5"/>
  <c r="J11" i="5"/>
  <c r="I7" i="5"/>
  <c r="I3" i="5"/>
  <c r="CC2000" i="5"/>
  <c r="CB2000" i="5"/>
  <c r="CA2000" i="5"/>
  <c r="BZ2000" i="5"/>
  <c r="BY2000" i="5"/>
  <c r="BX2000" i="5"/>
  <c r="BW2000" i="5"/>
  <c r="BV2000" i="5"/>
  <c r="BU2000" i="5"/>
  <c r="BR2000" i="5"/>
  <c r="BP2000" i="5"/>
  <c r="BO2000" i="5"/>
  <c r="BN2000" i="5"/>
  <c r="BM2000" i="5"/>
  <c r="BL2000" i="5"/>
  <c r="BK2000" i="5"/>
  <c r="BJ2000" i="5"/>
  <c r="BI2000" i="5"/>
  <c r="BG2000" i="5"/>
  <c r="AZ2000" i="5"/>
  <c r="AY2000" i="5"/>
  <c r="AS2000" i="5"/>
  <c r="AQ2000" i="5"/>
  <c r="AD2000" i="5"/>
  <c r="AC2000" i="5"/>
  <c r="K2000" i="5"/>
  <c r="BB2000" i="5"/>
  <c r="A2000" i="5"/>
  <c r="CF2000" i="5" s="1"/>
  <c r="CC1999" i="5"/>
  <c r="CB1999" i="5"/>
  <c r="CA1999" i="5"/>
  <c r="BZ1999" i="5"/>
  <c r="BY1999" i="5"/>
  <c r="BX1999" i="5"/>
  <c r="BW1999" i="5"/>
  <c r="BV1999" i="5"/>
  <c r="BU1999" i="5"/>
  <c r="BR1999" i="5"/>
  <c r="BP1999" i="5"/>
  <c r="BO1999" i="5"/>
  <c r="BN1999" i="5"/>
  <c r="BM1999" i="5"/>
  <c r="BL1999" i="5"/>
  <c r="BK1999" i="5"/>
  <c r="BJ1999" i="5"/>
  <c r="BI1999" i="5"/>
  <c r="BH1999" i="5"/>
  <c r="BG1999" i="5"/>
  <c r="BF1999" i="5"/>
  <c r="BE1999" i="5"/>
  <c r="AZ1999" i="5"/>
  <c r="AY1999" i="5"/>
  <c r="AS1999" i="5"/>
  <c r="AQ1999" i="5"/>
  <c r="AD1999" i="5"/>
  <c r="AC1999" i="5"/>
  <c r="K1999" i="5"/>
  <c r="BB1999" i="5"/>
  <c r="A1999" i="5"/>
  <c r="CF1999" i="5" s="1"/>
  <c r="CC1998" i="5"/>
  <c r="CB1998" i="5"/>
  <c r="CA1998" i="5"/>
  <c r="BZ1998" i="5"/>
  <c r="BY1998" i="5"/>
  <c r="BX1998" i="5"/>
  <c r="BW1998" i="5"/>
  <c r="BV1998" i="5"/>
  <c r="BU1998" i="5"/>
  <c r="BR1998" i="5"/>
  <c r="BP1998" i="5"/>
  <c r="BO1998" i="5"/>
  <c r="BN1998" i="5"/>
  <c r="BM1998" i="5"/>
  <c r="BL1998" i="5"/>
  <c r="BK1998" i="5"/>
  <c r="BJ1998" i="5"/>
  <c r="BI1998" i="5"/>
  <c r="BG1998" i="5"/>
  <c r="BH1998" i="5" s="1"/>
  <c r="BF1998" i="5"/>
  <c r="BE1998" i="5"/>
  <c r="AZ1998" i="5"/>
  <c r="AY1998" i="5"/>
  <c r="AS1998" i="5"/>
  <c r="AQ1998" i="5"/>
  <c r="AD1998" i="5"/>
  <c r="AC1998" i="5"/>
  <c r="K1998" i="5"/>
  <c r="BA1998" i="5"/>
  <c r="A1998" i="5"/>
  <c r="CF1998" i="5" s="1"/>
  <c r="CC1997" i="5"/>
  <c r="CB1997" i="5"/>
  <c r="CA1997" i="5"/>
  <c r="BZ1997" i="5"/>
  <c r="BY1997" i="5"/>
  <c r="BX1997" i="5"/>
  <c r="BW1997" i="5"/>
  <c r="BV1997" i="5"/>
  <c r="BU1997" i="5"/>
  <c r="BR1997" i="5"/>
  <c r="BP1997" i="5"/>
  <c r="BN1997" i="5"/>
  <c r="BM1997" i="5"/>
  <c r="BO1997" i="5" s="1"/>
  <c r="BL1997" i="5"/>
  <c r="BJ1997" i="5"/>
  <c r="BH1997" i="5"/>
  <c r="BG1997" i="5"/>
  <c r="BE1997" i="5"/>
  <c r="BF1997" i="5" s="1"/>
  <c r="AZ1997" i="5"/>
  <c r="AY1997" i="5"/>
  <c r="AS1997" i="5"/>
  <c r="AQ1997" i="5"/>
  <c r="AD1997" i="5"/>
  <c r="AC1997" i="5"/>
  <c r="K1997" i="5"/>
  <c r="BA1997" i="5"/>
  <c r="A1997" i="5"/>
  <c r="CF1997" i="5" s="1"/>
  <c r="CC1996" i="5"/>
  <c r="CB1996" i="5"/>
  <c r="CA1996" i="5"/>
  <c r="BZ1996" i="5"/>
  <c r="BY1996" i="5"/>
  <c r="BX1996" i="5"/>
  <c r="BW1996" i="5"/>
  <c r="BV1996" i="5"/>
  <c r="BU1996" i="5"/>
  <c r="BR1996" i="5"/>
  <c r="BP1996" i="5"/>
  <c r="BO1996" i="5"/>
  <c r="BN1996" i="5"/>
  <c r="BM1996" i="5"/>
  <c r="BL1996" i="5"/>
  <c r="BK1996" i="5"/>
  <c r="BJ1996" i="5"/>
  <c r="BI1996" i="5"/>
  <c r="BG1996" i="5"/>
  <c r="AZ1996" i="5"/>
  <c r="AY1996" i="5"/>
  <c r="AS1996" i="5"/>
  <c r="AQ1996" i="5"/>
  <c r="AD1996" i="5"/>
  <c r="AC1996" i="5"/>
  <c r="K1996" i="5"/>
  <c r="BA1996" i="5"/>
  <c r="CD1996" i="5" s="1"/>
  <c r="CE1996" i="5" s="1"/>
  <c r="A1996" i="5"/>
  <c r="CF1996" i="5" s="1"/>
  <c r="CC1995" i="5"/>
  <c r="CB1995" i="5"/>
  <c r="CA1995" i="5"/>
  <c r="BZ1995" i="5"/>
  <c r="BY1995" i="5"/>
  <c r="BX1995" i="5"/>
  <c r="BW1995" i="5"/>
  <c r="BV1995" i="5"/>
  <c r="BU1995" i="5"/>
  <c r="BR1995" i="5"/>
  <c r="BP1995" i="5"/>
  <c r="BO1995" i="5"/>
  <c r="BN1995" i="5"/>
  <c r="BM1995" i="5"/>
  <c r="BL1995" i="5"/>
  <c r="BK1995" i="5"/>
  <c r="BJ1995" i="5"/>
  <c r="BI1995" i="5"/>
  <c r="BH1995" i="5"/>
  <c r="BG1995" i="5"/>
  <c r="BF1995" i="5"/>
  <c r="BE1995" i="5"/>
  <c r="BB1995" i="5"/>
  <c r="BT1995" i="5" s="1"/>
  <c r="AZ1995" i="5"/>
  <c r="AY1995" i="5"/>
  <c r="AS1995" i="5"/>
  <c r="AQ1995" i="5"/>
  <c r="AD1995" i="5"/>
  <c r="AC1995" i="5"/>
  <c r="K1995" i="5"/>
  <c r="BA1995" i="5"/>
  <c r="A1995" i="5"/>
  <c r="CF1995" i="5" s="1"/>
  <c r="CC1994" i="5"/>
  <c r="CB1994" i="5"/>
  <c r="CA1994" i="5"/>
  <c r="BZ1994" i="5"/>
  <c r="BY1994" i="5"/>
  <c r="BX1994" i="5"/>
  <c r="BW1994" i="5"/>
  <c r="BV1994" i="5"/>
  <c r="BU1994" i="5"/>
  <c r="BR1994" i="5"/>
  <c r="BP1994" i="5"/>
  <c r="BO1994" i="5"/>
  <c r="BN1994" i="5"/>
  <c r="BM1994" i="5"/>
  <c r="BL1994" i="5"/>
  <c r="BK1994" i="5"/>
  <c r="BJ1994" i="5"/>
  <c r="BI1994" i="5"/>
  <c r="BG1994" i="5"/>
  <c r="BH1994" i="5" s="1"/>
  <c r="BF1994" i="5"/>
  <c r="BE1994" i="5"/>
  <c r="AZ1994" i="5"/>
  <c r="AY1994" i="5"/>
  <c r="AS1994" i="5"/>
  <c r="AQ1994" i="5"/>
  <c r="AD1994" i="5"/>
  <c r="AC1994" i="5"/>
  <c r="K1994" i="5"/>
  <c r="BB1994" i="5"/>
  <c r="BT1994" i="5" s="1"/>
  <c r="A1994" i="5"/>
  <c r="CF1994" i="5" s="1"/>
  <c r="CC1993" i="5"/>
  <c r="CB1993" i="5"/>
  <c r="CA1993" i="5"/>
  <c r="BZ1993" i="5"/>
  <c r="BY1993" i="5"/>
  <c r="BX1993" i="5"/>
  <c r="BW1993" i="5"/>
  <c r="BV1993" i="5"/>
  <c r="BU1993" i="5"/>
  <c r="BR1993" i="5"/>
  <c r="BP1993" i="5"/>
  <c r="BN1993" i="5"/>
  <c r="BM1993" i="5"/>
  <c r="BO1993" i="5" s="1"/>
  <c r="BL1993" i="5"/>
  <c r="BJ1993" i="5"/>
  <c r="BH1993" i="5"/>
  <c r="BG1993" i="5"/>
  <c r="BE1993" i="5"/>
  <c r="BF1993" i="5" s="1"/>
  <c r="AZ1993" i="5"/>
  <c r="AY1993" i="5"/>
  <c r="AS1993" i="5"/>
  <c r="AQ1993" i="5"/>
  <c r="AD1993" i="5"/>
  <c r="AC1993" i="5"/>
  <c r="K1993" i="5"/>
  <c r="BB1993" i="5"/>
  <c r="BT1993" i="5" s="1"/>
  <c r="A1993" i="5"/>
  <c r="CF1993" i="5" s="1"/>
  <c r="CC1992" i="5"/>
  <c r="CB1992" i="5"/>
  <c r="CA1992" i="5"/>
  <c r="BZ1992" i="5"/>
  <c r="BY1992" i="5"/>
  <c r="BX1992" i="5"/>
  <c r="BW1992" i="5"/>
  <c r="BV1992" i="5"/>
  <c r="BU1992" i="5"/>
  <c r="BR1992" i="5"/>
  <c r="BP1992" i="5"/>
  <c r="BO1992" i="5"/>
  <c r="BN1992" i="5"/>
  <c r="BM1992" i="5"/>
  <c r="BL1992" i="5"/>
  <c r="BK1992" i="5"/>
  <c r="BJ1992" i="5"/>
  <c r="BI1992" i="5"/>
  <c r="BG1992" i="5"/>
  <c r="AZ1992" i="5"/>
  <c r="AY1992" i="5"/>
  <c r="AS1992" i="5"/>
  <c r="AQ1992" i="5"/>
  <c r="AD1992" i="5"/>
  <c r="AC1992" i="5"/>
  <c r="K1992" i="5"/>
  <c r="BB1992" i="5"/>
  <c r="A1992" i="5"/>
  <c r="CF1992" i="5" s="1"/>
  <c r="CC1991" i="5"/>
  <c r="CB1991" i="5"/>
  <c r="CA1991" i="5"/>
  <c r="BZ1991" i="5"/>
  <c r="BY1991" i="5"/>
  <c r="BX1991" i="5"/>
  <c r="BW1991" i="5"/>
  <c r="BV1991" i="5"/>
  <c r="BU1991" i="5"/>
  <c r="BR1991" i="5"/>
  <c r="BP1991" i="5"/>
  <c r="BO1991" i="5"/>
  <c r="BN1991" i="5"/>
  <c r="BM1991" i="5"/>
  <c r="BL1991" i="5"/>
  <c r="BK1991" i="5"/>
  <c r="BJ1991" i="5"/>
  <c r="BI1991" i="5"/>
  <c r="BH1991" i="5"/>
  <c r="BG1991" i="5"/>
  <c r="BF1991" i="5"/>
  <c r="BE1991" i="5"/>
  <c r="BB1991" i="5"/>
  <c r="BT1991" i="5" s="1"/>
  <c r="AZ1991" i="5"/>
  <c r="AY1991" i="5"/>
  <c r="AS1991" i="5"/>
  <c r="AQ1991" i="5"/>
  <c r="AD1991" i="5"/>
  <c r="AC1991" i="5"/>
  <c r="K1991" i="5"/>
  <c r="BA1991" i="5"/>
  <c r="A1991" i="5"/>
  <c r="CF1991" i="5" s="1"/>
  <c r="CC1990" i="5"/>
  <c r="CB1990" i="5"/>
  <c r="CA1990" i="5"/>
  <c r="BZ1990" i="5"/>
  <c r="BY1990" i="5"/>
  <c r="BX1990" i="5"/>
  <c r="BW1990" i="5"/>
  <c r="BV1990" i="5"/>
  <c r="BU1990" i="5"/>
  <c r="BR1990" i="5"/>
  <c r="BP1990" i="5"/>
  <c r="BO1990" i="5"/>
  <c r="BN1990" i="5"/>
  <c r="BM1990" i="5"/>
  <c r="BL1990" i="5"/>
  <c r="BK1990" i="5"/>
  <c r="BJ1990" i="5"/>
  <c r="BI1990" i="5"/>
  <c r="BG1990" i="5"/>
  <c r="BH1990" i="5" s="1"/>
  <c r="BF1990" i="5"/>
  <c r="BE1990" i="5"/>
  <c r="AZ1990" i="5"/>
  <c r="AY1990" i="5"/>
  <c r="AS1990" i="5"/>
  <c r="AQ1990" i="5"/>
  <c r="AD1990" i="5"/>
  <c r="AC1990" i="5"/>
  <c r="K1990" i="5"/>
  <c r="BB1990" i="5"/>
  <c r="BT1990" i="5" s="1"/>
  <c r="A1990" i="5"/>
  <c r="CF1990" i="5" s="1"/>
  <c r="CC1989" i="5"/>
  <c r="CB1989" i="5"/>
  <c r="CA1989" i="5"/>
  <c r="BZ1989" i="5"/>
  <c r="BY1989" i="5"/>
  <c r="BX1989" i="5"/>
  <c r="BW1989" i="5"/>
  <c r="BV1989" i="5"/>
  <c r="BU1989" i="5"/>
  <c r="BR1989" i="5"/>
  <c r="BP1989" i="5"/>
  <c r="BN1989" i="5"/>
  <c r="BM1989" i="5"/>
  <c r="BO1989" i="5" s="1"/>
  <c r="BL1989" i="5"/>
  <c r="BJ1989" i="5"/>
  <c r="BH1989" i="5"/>
  <c r="BG1989" i="5"/>
  <c r="BE1989" i="5"/>
  <c r="BF1989" i="5" s="1"/>
  <c r="AZ1989" i="5"/>
  <c r="AY1989" i="5"/>
  <c r="AS1989" i="5"/>
  <c r="AQ1989" i="5"/>
  <c r="AD1989" i="5"/>
  <c r="AC1989" i="5"/>
  <c r="K1989" i="5"/>
  <c r="BB1989" i="5"/>
  <c r="BT1989" i="5" s="1"/>
  <c r="A1989" i="5"/>
  <c r="CF1989" i="5" s="1"/>
  <c r="CC1988" i="5"/>
  <c r="CB1988" i="5"/>
  <c r="CA1988" i="5"/>
  <c r="BZ1988" i="5"/>
  <c r="BY1988" i="5"/>
  <c r="BX1988" i="5"/>
  <c r="BW1988" i="5"/>
  <c r="BV1988" i="5"/>
  <c r="BU1988" i="5"/>
  <c r="BR1988" i="5"/>
  <c r="BP1988" i="5"/>
  <c r="BO1988" i="5"/>
  <c r="BN1988" i="5"/>
  <c r="BM1988" i="5"/>
  <c r="BL1988" i="5"/>
  <c r="BK1988" i="5"/>
  <c r="BJ1988" i="5"/>
  <c r="BI1988" i="5"/>
  <c r="BG1988" i="5"/>
  <c r="AZ1988" i="5"/>
  <c r="AY1988" i="5"/>
  <c r="AS1988" i="5"/>
  <c r="AQ1988" i="5"/>
  <c r="AD1988" i="5"/>
  <c r="AC1988" i="5"/>
  <c r="K1988" i="5"/>
  <c r="BB1988" i="5"/>
  <c r="A1988" i="5"/>
  <c r="CF1988" i="5" s="1"/>
  <c r="CH1988" i="5" s="1"/>
  <c r="CC1987" i="5"/>
  <c r="CB1987" i="5"/>
  <c r="CA1987" i="5"/>
  <c r="BZ1987" i="5"/>
  <c r="BY1987" i="5"/>
  <c r="BX1987" i="5"/>
  <c r="BW1987" i="5"/>
  <c r="BV1987" i="5"/>
  <c r="BU1987" i="5"/>
  <c r="BR1987" i="5"/>
  <c r="BP1987" i="5"/>
  <c r="BO1987" i="5"/>
  <c r="BN1987" i="5"/>
  <c r="BM1987" i="5"/>
  <c r="BL1987" i="5"/>
  <c r="BK1987" i="5"/>
  <c r="BJ1987" i="5"/>
  <c r="BI1987" i="5"/>
  <c r="BH1987" i="5"/>
  <c r="BG1987" i="5"/>
  <c r="BF1987" i="5"/>
  <c r="BE1987" i="5"/>
  <c r="AZ1987" i="5"/>
  <c r="AY1987" i="5"/>
  <c r="AS1987" i="5"/>
  <c r="AQ1987" i="5"/>
  <c r="AD1987" i="5"/>
  <c r="AC1987" i="5"/>
  <c r="K1987" i="5"/>
  <c r="BA1987" i="5"/>
  <c r="A1987" i="5"/>
  <c r="CF1987" i="5" s="1"/>
  <c r="CC1986" i="5"/>
  <c r="CB1986" i="5"/>
  <c r="CA1986" i="5"/>
  <c r="BZ1986" i="5"/>
  <c r="BY1986" i="5"/>
  <c r="BX1986" i="5"/>
  <c r="BW1986" i="5"/>
  <c r="BV1986" i="5"/>
  <c r="BU1986" i="5"/>
  <c r="BR1986" i="5"/>
  <c r="BP1986" i="5"/>
  <c r="BO1986" i="5"/>
  <c r="BN1986" i="5"/>
  <c r="BM1986" i="5"/>
  <c r="BL1986" i="5"/>
  <c r="BK1986" i="5"/>
  <c r="BJ1986" i="5"/>
  <c r="BI1986" i="5"/>
  <c r="BG1986" i="5"/>
  <c r="BH1986" i="5" s="1"/>
  <c r="BF1986" i="5"/>
  <c r="BE1986" i="5"/>
  <c r="BB1986" i="5"/>
  <c r="BT1986" i="5" s="1"/>
  <c r="AZ1986" i="5"/>
  <c r="AY1986" i="5"/>
  <c r="AS1986" i="5"/>
  <c r="AQ1986" i="5"/>
  <c r="AD1986" i="5"/>
  <c r="AC1986" i="5"/>
  <c r="K1986" i="5"/>
  <c r="BA1986" i="5"/>
  <c r="A1986" i="5"/>
  <c r="CF1986" i="5" s="1"/>
  <c r="CC1985" i="5"/>
  <c r="CB1985" i="5"/>
  <c r="CA1985" i="5"/>
  <c r="BZ1985" i="5"/>
  <c r="BY1985" i="5"/>
  <c r="BX1985" i="5"/>
  <c r="BW1985" i="5"/>
  <c r="BV1985" i="5"/>
  <c r="BU1985" i="5"/>
  <c r="BR1985" i="5"/>
  <c r="BP1985" i="5"/>
  <c r="BN1985" i="5"/>
  <c r="BM1985" i="5"/>
  <c r="BO1985" i="5" s="1"/>
  <c r="BL1985" i="5"/>
  <c r="BJ1985" i="5"/>
  <c r="BH1985" i="5"/>
  <c r="BG1985" i="5"/>
  <c r="BE1985" i="5"/>
  <c r="BF1985" i="5" s="1"/>
  <c r="BB1985" i="5"/>
  <c r="BT1985" i="5" s="1"/>
  <c r="AZ1985" i="5"/>
  <c r="AY1985" i="5"/>
  <c r="AS1985" i="5"/>
  <c r="AQ1985" i="5"/>
  <c r="AD1985" i="5"/>
  <c r="AC1985" i="5"/>
  <c r="K1985" i="5"/>
  <c r="BA1985" i="5"/>
  <c r="A1985" i="5"/>
  <c r="CF1985" i="5" s="1"/>
  <c r="CC1984" i="5"/>
  <c r="CB1984" i="5"/>
  <c r="CA1984" i="5"/>
  <c r="BZ1984" i="5"/>
  <c r="BY1984" i="5"/>
  <c r="BX1984" i="5"/>
  <c r="BW1984" i="5"/>
  <c r="BV1984" i="5"/>
  <c r="BU1984" i="5"/>
  <c r="BR1984" i="5"/>
  <c r="BP1984" i="5"/>
  <c r="BO1984" i="5"/>
  <c r="BN1984" i="5"/>
  <c r="BM1984" i="5"/>
  <c r="BL1984" i="5"/>
  <c r="BK1984" i="5"/>
  <c r="BJ1984" i="5"/>
  <c r="BI1984" i="5"/>
  <c r="BG1984" i="5"/>
  <c r="BB1984" i="5"/>
  <c r="BS1984" i="5" s="1"/>
  <c r="AZ1984" i="5"/>
  <c r="AY1984" i="5"/>
  <c r="AS1984" i="5"/>
  <c r="AQ1984" i="5"/>
  <c r="AD1984" i="5"/>
  <c r="AC1984" i="5"/>
  <c r="K1984" i="5"/>
  <c r="BA1984" i="5"/>
  <c r="CD1984" i="5" s="1"/>
  <c r="CE1984" i="5" s="1"/>
  <c r="A1984" i="5"/>
  <c r="CF1984" i="5" s="1"/>
  <c r="CC1983" i="5"/>
  <c r="CB1983" i="5"/>
  <c r="CA1983" i="5"/>
  <c r="BZ1983" i="5"/>
  <c r="BY1983" i="5"/>
  <c r="BX1983" i="5"/>
  <c r="BW1983" i="5"/>
  <c r="BV1983" i="5"/>
  <c r="BU1983" i="5"/>
  <c r="BR1983" i="5"/>
  <c r="BP1983" i="5"/>
  <c r="BO1983" i="5"/>
  <c r="BN1983" i="5"/>
  <c r="BM1983" i="5"/>
  <c r="BL1983" i="5"/>
  <c r="BK1983" i="5"/>
  <c r="BJ1983" i="5"/>
  <c r="BI1983" i="5"/>
  <c r="BH1983" i="5"/>
  <c r="BG1983" i="5"/>
  <c r="BF1983" i="5"/>
  <c r="BE1983" i="5"/>
  <c r="AZ1983" i="5"/>
  <c r="AY1983" i="5"/>
  <c r="AS1983" i="5"/>
  <c r="AQ1983" i="5"/>
  <c r="AD1983" i="5"/>
  <c r="AC1983" i="5"/>
  <c r="K1983" i="5"/>
  <c r="BB1983" i="5"/>
  <c r="BT1983" i="5" s="1"/>
  <c r="A1983" i="5"/>
  <c r="CF1983" i="5" s="1"/>
  <c r="CC1982" i="5"/>
  <c r="CB1982" i="5"/>
  <c r="CA1982" i="5"/>
  <c r="BZ1982" i="5"/>
  <c r="BY1982" i="5"/>
  <c r="BX1982" i="5"/>
  <c r="BW1982" i="5"/>
  <c r="BV1982" i="5"/>
  <c r="BU1982" i="5"/>
  <c r="BR1982" i="5"/>
  <c r="BP1982" i="5"/>
  <c r="BO1982" i="5"/>
  <c r="BN1982" i="5"/>
  <c r="BM1982" i="5"/>
  <c r="BL1982" i="5"/>
  <c r="BK1982" i="5"/>
  <c r="BJ1982" i="5"/>
  <c r="BI1982" i="5"/>
  <c r="BG1982" i="5"/>
  <c r="BH1982" i="5" s="1"/>
  <c r="BF1982" i="5"/>
  <c r="BE1982" i="5"/>
  <c r="AZ1982" i="5"/>
  <c r="AY1982" i="5"/>
  <c r="AS1982" i="5"/>
  <c r="AQ1982" i="5"/>
  <c r="AD1982" i="5"/>
  <c r="AC1982" i="5"/>
  <c r="K1982" i="5"/>
  <c r="BA1982" i="5"/>
  <c r="A1982" i="5"/>
  <c r="CF1982" i="5" s="1"/>
  <c r="CC1981" i="5"/>
  <c r="CB1981" i="5"/>
  <c r="CA1981" i="5"/>
  <c r="BZ1981" i="5"/>
  <c r="BY1981" i="5"/>
  <c r="BX1981" i="5"/>
  <c r="BW1981" i="5"/>
  <c r="BV1981" i="5"/>
  <c r="BU1981" i="5"/>
  <c r="BR1981" i="5"/>
  <c r="BP1981" i="5"/>
  <c r="BN1981" i="5"/>
  <c r="BM1981" i="5"/>
  <c r="BO1981" i="5" s="1"/>
  <c r="BL1981" i="5"/>
  <c r="BJ1981" i="5"/>
  <c r="BH1981" i="5"/>
  <c r="BG1981" i="5"/>
  <c r="BE1981" i="5"/>
  <c r="BF1981" i="5" s="1"/>
  <c r="AZ1981" i="5"/>
  <c r="AY1981" i="5"/>
  <c r="AS1981" i="5"/>
  <c r="AQ1981" i="5"/>
  <c r="AD1981" i="5"/>
  <c r="AC1981" i="5"/>
  <c r="K1981" i="5"/>
  <c r="BA1981" i="5"/>
  <c r="A1981" i="5"/>
  <c r="CF1981" i="5" s="1"/>
  <c r="CC1980" i="5"/>
  <c r="CB1980" i="5"/>
  <c r="CA1980" i="5"/>
  <c r="BZ1980" i="5"/>
  <c r="BY1980" i="5"/>
  <c r="BX1980" i="5"/>
  <c r="BW1980" i="5"/>
  <c r="BV1980" i="5"/>
  <c r="BU1980" i="5"/>
  <c r="BR1980" i="5"/>
  <c r="BP1980" i="5"/>
  <c r="BO1980" i="5"/>
  <c r="BN1980" i="5"/>
  <c r="BM1980" i="5"/>
  <c r="BL1980" i="5"/>
  <c r="BK1980" i="5"/>
  <c r="BJ1980" i="5"/>
  <c r="BI1980" i="5"/>
  <c r="BG1980" i="5"/>
  <c r="AZ1980" i="5"/>
  <c r="AY1980" i="5"/>
  <c r="AS1980" i="5"/>
  <c r="AQ1980" i="5"/>
  <c r="AD1980" i="5"/>
  <c r="AC1980" i="5"/>
  <c r="K1980" i="5"/>
  <c r="BA1980" i="5"/>
  <c r="A1980" i="5"/>
  <c r="CF1980" i="5" s="1"/>
  <c r="CC1979" i="5"/>
  <c r="CB1979" i="5"/>
  <c r="CA1979" i="5"/>
  <c r="BZ1979" i="5"/>
  <c r="BY1979" i="5"/>
  <c r="BX1979" i="5"/>
  <c r="BW1979" i="5"/>
  <c r="BV1979" i="5"/>
  <c r="BU1979" i="5"/>
  <c r="BR1979" i="5"/>
  <c r="BP1979" i="5"/>
  <c r="BO1979" i="5"/>
  <c r="BN1979" i="5"/>
  <c r="BM1979" i="5"/>
  <c r="BL1979" i="5"/>
  <c r="BK1979" i="5"/>
  <c r="BJ1979" i="5"/>
  <c r="BI1979" i="5"/>
  <c r="BG1979" i="5"/>
  <c r="BH1979" i="5" s="1"/>
  <c r="AZ1979" i="5"/>
  <c r="AY1979" i="5"/>
  <c r="AS1979" i="5"/>
  <c r="AQ1979" i="5"/>
  <c r="AD1979" i="5"/>
  <c r="AC1979" i="5"/>
  <c r="BE1979" i="5" s="1"/>
  <c r="BF1979" i="5" s="1"/>
  <c r="K1979" i="5"/>
  <c r="BB1979" i="5"/>
  <c r="A1979" i="5"/>
  <c r="CF1979" i="5" s="1"/>
  <c r="CC1978" i="5"/>
  <c r="CB1978" i="5"/>
  <c r="CA1978" i="5"/>
  <c r="BZ1978" i="5"/>
  <c r="BY1978" i="5"/>
  <c r="BX1978" i="5"/>
  <c r="BW1978" i="5"/>
  <c r="BV1978" i="5"/>
  <c r="BU1978" i="5"/>
  <c r="BR1978" i="5"/>
  <c r="BP1978" i="5"/>
  <c r="BO1978" i="5"/>
  <c r="BN1978" i="5"/>
  <c r="BM1978" i="5"/>
  <c r="BL1978" i="5"/>
  <c r="BJ1978" i="5"/>
  <c r="BG1978" i="5"/>
  <c r="BH1978" i="5" s="1"/>
  <c r="BE1978" i="5"/>
  <c r="BF1978" i="5" s="1"/>
  <c r="AZ1978" i="5"/>
  <c r="AY1978" i="5"/>
  <c r="AS1978" i="5"/>
  <c r="AQ1978" i="5"/>
  <c r="BK1978" i="5" s="1"/>
  <c r="AD1978" i="5"/>
  <c r="AC1978" i="5"/>
  <c r="K1978" i="5"/>
  <c r="BB1978" i="5"/>
  <c r="BT1978" i="5" s="1"/>
  <c r="A1978" i="5"/>
  <c r="CF1978" i="5" s="1"/>
  <c r="CC1977" i="5"/>
  <c r="CB1977" i="5"/>
  <c r="CA1977" i="5"/>
  <c r="BZ1977" i="5"/>
  <c r="BY1977" i="5"/>
  <c r="BX1977" i="5"/>
  <c r="BW1977" i="5"/>
  <c r="BV1977" i="5"/>
  <c r="BU1977" i="5"/>
  <c r="BR1977" i="5"/>
  <c r="BP1977" i="5"/>
  <c r="BN1977" i="5"/>
  <c r="BM1977" i="5"/>
  <c r="BO1977" i="5" s="1"/>
  <c r="BL1977" i="5"/>
  <c r="BJ1977" i="5"/>
  <c r="BH1977" i="5"/>
  <c r="BG1977" i="5"/>
  <c r="BE1977" i="5"/>
  <c r="BF1977" i="5" s="1"/>
  <c r="AZ1977" i="5"/>
  <c r="AY1977" i="5"/>
  <c r="AS1977" i="5"/>
  <c r="AQ1977" i="5"/>
  <c r="AD1977" i="5"/>
  <c r="AC1977" i="5"/>
  <c r="K1977" i="5"/>
  <c r="BB1977" i="5"/>
  <c r="BT1977" i="5" s="1"/>
  <c r="A1977" i="5"/>
  <c r="CF1977" i="5" s="1"/>
  <c r="CC1976" i="5"/>
  <c r="CB1976" i="5"/>
  <c r="CA1976" i="5"/>
  <c r="BZ1976" i="5"/>
  <c r="BY1976" i="5"/>
  <c r="BX1976" i="5"/>
  <c r="BW1976" i="5"/>
  <c r="BV1976" i="5"/>
  <c r="BU1976" i="5"/>
  <c r="BR1976" i="5"/>
  <c r="BP1976" i="5"/>
  <c r="BN1976" i="5"/>
  <c r="BM1976" i="5"/>
  <c r="BO1976" i="5" s="1"/>
  <c r="BL1976" i="5"/>
  <c r="BK1976" i="5"/>
  <c r="BJ1976" i="5"/>
  <c r="BI1976" i="5"/>
  <c r="BG1976" i="5"/>
  <c r="AZ1976" i="5"/>
  <c r="AY1976" i="5"/>
  <c r="AS1976" i="5"/>
  <c r="AQ1976" i="5"/>
  <c r="AD1976" i="5"/>
  <c r="AC1976" i="5"/>
  <c r="K1976" i="5"/>
  <c r="BA1976" i="5"/>
  <c r="A1976" i="5"/>
  <c r="CF1976" i="5" s="1"/>
  <c r="CC1975" i="5"/>
  <c r="CB1975" i="5"/>
  <c r="CA1975" i="5"/>
  <c r="BZ1975" i="5"/>
  <c r="BY1975" i="5"/>
  <c r="BX1975" i="5"/>
  <c r="BW1975" i="5"/>
  <c r="BV1975" i="5"/>
  <c r="BU1975" i="5"/>
  <c r="BR1975" i="5"/>
  <c r="BP1975" i="5"/>
  <c r="BO1975" i="5"/>
  <c r="BN1975" i="5"/>
  <c r="BM1975" i="5"/>
  <c r="BL1975" i="5"/>
  <c r="BK1975" i="5"/>
  <c r="BJ1975" i="5"/>
  <c r="BI1975" i="5"/>
  <c r="BG1975" i="5"/>
  <c r="BH1975" i="5" s="1"/>
  <c r="AZ1975" i="5"/>
  <c r="AY1975" i="5"/>
  <c r="AS1975" i="5"/>
  <c r="AQ1975" i="5"/>
  <c r="AD1975" i="5"/>
  <c r="AC1975" i="5"/>
  <c r="BE1975" i="5" s="1"/>
  <c r="BF1975" i="5" s="1"/>
  <c r="K1975" i="5"/>
  <c r="BA1975" i="5"/>
  <c r="A1975" i="5"/>
  <c r="CF1975" i="5" s="1"/>
  <c r="CC1974" i="5"/>
  <c r="CB1974" i="5"/>
  <c r="CA1974" i="5"/>
  <c r="BZ1974" i="5"/>
  <c r="BY1974" i="5"/>
  <c r="BX1974" i="5"/>
  <c r="BW1974" i="5"/>
  <c r="BV1974" i="5"/>
  <c r="BU1974" i="5"/>
  <c r="BR1974" i="5"/>
  <c r="BP1974" i="5"/>
  <c r="BO1974" i="5"/>
  <c r="BN1974" i="5"/>
  <c r="BM1974" i="5"/>
  <c r="BL1974" i="5"/>
  <c r="BJ1974" i="5"/>
  <c r="BG1974" i="5"/>
  <c r="BH1974" i="5" s="1"/>
  <c r="BE1974" i="5"/>
  <c r="BF1974" i="5" s="1"/>
  <c r="AZ1974" i="5"/>
  <c r="AY1974" i="5"/>
  <c r="AS1974" i="5"/>
  <c r="AQ1974" i="5"/>
  <c r="BK1974" i="5" s="1"/>
  <c r="AD1974" i="5"/>
  <c r="AC1974" i="5"/>
  <c r="K1974" i="5"/>
  <c r="BB1974" i="5"/>
  <c r="BT1974" i="5" s="1"/>
  <c r="A1974" i="5"/>
  <c r="CF1974" i="5" s="1"/>
  <c r="CC1973" i="5"/>
  <c r="CB1973" i="5"/>
  <c r="CA1973" i="5"/>
  <c r="BZ1973" i="5"/>
  <c r="BY1973" i="5"/>
  <c r="BX1973" i="5"/>
  <c r="BW1973" i="5"/>
  <c r="BV1973" i="5"/>
  <c r="BU1973" i="5"/>
  <c r="BR1973" i="5"/>
  <c r="BP1973" i="5"/>
  <c r="BN1973" i="5"/>
  <c r="BM1973" i="5"/>
  <c r="BO1973" i="5" s="1"/>
  <c r="BL1973" i="5"/>
  <c r="BJ1973" i="5"/>
  <c r="BG1973" i="5"/>
  <c r="BE1973" i="5"/>
  <c r="BF1973" i="5" s="1"/>
  <c r="AZ1973" i="5"/>
  <c r="AY1973" i="5"/>
  <c r="AS1973" i="5"/>
  <c r="AQ1973" i="5"/>
  <c r="AD1973" i="5"/>
  <c r="AC1973" i="5"/>
  <c r="BH1973" i="5" s="1"/>
  <c r="K1973" i="5"/>
  <c r="BB1973" i="5"/>
  <c r="A1973" i="5"/>
  <c r="CF1973" i="5" s="1"/>
  <c r="CC1972" i="5"/>
  <c r="CB1972" i="5"/>
  <c r="CA1972" i="5"/>
  <c r="BZ1972" i="5"/>
  <c r="BY1972" i="5"/>
  <c r="BX1972" i="5"/>
  <c r="BW1972" i="5"/>
  <c r="BV1972" i="5"/>
  <c r="BU1972" i="5"/>
  <c r="BR1972" i="5"/>
  <c r="BP1972" i="5"/>
  <c r="BN1972" i="5"/>
  <c r="BM1972" i="5"/>
  <c r="BO1972" i="5" s="1"/>
  <c r="BL1972" i="5"/>
  <c r="BK1972" i="5"/>
  <c r="BJ1972" i="5"/>
  <c r="BI1972" i="5"/>
  <c r="BG1972" i="5"/>
  <c r="AZ1972" i="5"/>
  <c r="AY1972" i="5"/>
  <c r="AS1972" i="5"/>
  <c r="AQ1972" i="5"/>
  <c r="AD1972" i="5"/>
  <c r="AC1972" i="5"/>
  <c r="K1972" i="5"/>
  <c r="BA1972" i="5"/>
  <c r="A1972" i="5"/>
  <c r="CF1972" i="5" s="1"/>
  <c r="CC1971" i="5"/>
  <c r="CB1971" i="5"/>
  <c r="CA1971" i="5"/>
  <c r="BZ1971" i="5"/>
  <c r="BY1971" i="5"/>
  <c r="BX1971" i="5"/>
  <c r="BW1971" i="5"/>
  <c r="BV1971" i="5"/>
  <c r="BU1971" i="5"/>
  <c r="BR1971" i="5"/>
  <c r="BP1971" i="5"/>
  <c r="BO1971" i="5"/>
  <c r="BN1971" i="5"/>
  <c r="BM1971" i="5"/>
  <c r="BL1971" i="5"/>
  <c r="BK1971" i="5"/>
  <c r="BJ1971" i="5"/>
  <c r="BI1971" i="5"/>
  <c r="BG1971" i="5"/>
  <c r="BH1971" i="5" s="1"/>
  <c r="BB1971" i="5"/>
  <c r="BT1971" i="5" s="1"/>
  <c r="BA1971" i="5"/>
  <c r="AZ1971" i="5"/>
  <c r="AY1971" i="5"/>
  <c r="AS1971" i="5"/>
  <c r="AQ1971" i="5"/>
  <c r="AD1971" i="5"/>
  <c r="AC1971" i="5"/>
  <c r="BE1971" i="5" s="1"/>
  <c r="BF1971" i="5" s="1"/>
  <c r="K1971" i="5"/>
  <c r="A1971" i="5"/>
  <c r="CF1971" i="5" s="1"/>
  <c r="CC1970" i="5"/>
  <c r="CB1970" i="5"/>
  <c r="CA1970" i="5"/>
  <c r="BZ1970" i="5"/>
  <c r="BY1970" i="5"/>
  <c r="BX1970" i="5"/>
  <c r="BW1970" i="5"/>
  <c r="BV1970" i="5"/>
  <c r="BU1970" i="5"/>
  <c r="BR1970" i="5"/>
  <c r="BP1970" i="5"/>
  <c r="BO1970" i="5"/>
  <c r="BN1970" i="5"/>
  <c r="BM1970" i="5"/>
  <c r="BL1970" i="5"/>
  <c r="BJ1970" i="5"/>
  <c r="BG1970" i="5"/>
  <c r="BH1970" i="5" s="1"/>
  <c r="BE1970" i="5"/>
  <c r="BF1970" i="5" s="1"/>
  <c r="AZ1970" i="5"/>
  <c r="AY1970" i="5"/>
  <c r="AS1970" i="5"/>
  <c r="AQ1970" i="5"/>
  <c r="BK1970" i="5" s="1"/>
  <c r="AD1970" i="5"/>
  <c r="AC1970" i="5"/>
  <c r="K1970" i="5"/>
  <c r="BB1970" i="5"/>
  <c r="A1970" i="5"/>
  <c r="CF1970" i="5" s="1"/>
  <c r="CC1969" i="5"/>
  <c r="CB1969" i="5"/>
  <c r="CA1969" i="5"/>
  <c r="BZ1969" i="5"/>
  <c r="BY1969" i="5"/>
  <c r="BX1969" i="5"/>
  <c r="BW1969" i="5"/>
  <c r="BV1969" i="5"/>
  <c r="BU1969" i="5"/>
  <c r="BR1969" i="5"/>
  <c r="BP1969" i="5"/>
  <c r="BN1969" i="5"/>
  <c r="BM1969" i="5"/>
  <c r="BO1969" i="5" s="1"/>
  <c r="BL1969" i="5"/>
  <c r="BJ1969" i="5"/>
  <c r="BG1969" i="5"/>
  <c r="BH1969" i="5" s="1"/>
  <c r="BE1969" i="5"/>
  <c r="BF1969" i="5" s="1"/>
  <c r="AZ1969" i="5"/>
  <c r="AY1969" i="5"/>
  <c r="AS1969" i="5"/>
  <c r="AQ1969" i="5"/>
  <c r="AD1969" i="5"/>
  <c r="AC1969" i="5"/>
  <c r="K1969" i="5"/>
  <c r="BB1969" i="5"/>
  <c r="A1969" i="5"/>
  <c r="CF1969" i="5" s="1"/>
  <c r="CC1968" i="5"/>
  <c r="CB1968" i="5"/>
  <c r="CA1968" i="5"/>
  <c r="BZ1968" i="5"/>
  <c r="BY1968" i="5"/>
  <c r="BX1968" i="5"/>
  <c r="BW1968" i="5"/>
  <c r="BV1968" i="5"/>
  <c r="BU1968" i="5"/>
  <c r="BR1968" i="5"/>
  <c r="BP1968" i="5"/>
  <c r="BN1968" i="5"/>
  <c r="BM1968" i="5"/>
  <c r="BO1968" i="5" s="1"/>
  <c r="BL1968" i="5"/>
  <c r="BK1968" i="5"/>
  <c r="BJ1968" i="5"/>
  <c r="BI1968" i="5"/>
  <c r="BG1968" i="5"/>
  <c r="AZ1968" i="5"/>
  <c r="AY1968" i="5"/>
  <c r="AS1968" i="5"/>
  <c r="AQ1968" i="5"/>
  <c r="AD1968" i="5"/>
  <c r="AC1968" i="5"/>
  <c r="K1968" i="5"/>
  <c r="BB1968" i="5"/>
  <c r="A1968" i="5"/>
  <c r="CF1968" i="5" s="1"/>
  <c r="CC1967" i="5"/>
  <c r="CB1967" i="5"/>
  <c r="CA1967" i="5"/>
  <c r="BZ1967" i="5"/>
  <c r="BY1967" i="5"/>
  <c r="BX1967" i="5"/>
  <c r="BW1967" i="5"/>
  <c r="BV1967" i="5"/>
  <c r="BU1967" i="5"/>
  <c r="BR1967" i="5"/>
  <c r="BP1967" i="5"/>
  <c r="BO1967" i="5"/>
  <c r="BN1967" i="5"/>
  <c r="BM1967" i="5"/>
  <c r="BL1967" i="5"/>
  <c r="BK1967" i="5"/>
  <c r="BJ1967" i="5"/>
  <c r="BI1967" i="5"/>
  <c r="BG1967" i="5"/>
  <c r="BH1967" i="5" s="1"/>
  <c r="AZ1967" i="5"/>
  <c r="AY1967" i="5"/>
  <c r="AS1967" i="5"/>
  <c r="AQ1967" i="5"/>
  <c r="AD1967" i="5"/>
  <c r="AC1967" i="5"/>
  <c r="BE1967" i="5" s="1"/>
  <c r="BF1967" i="5" s="1"/>
  <c r="K1967" i="5"/>
  <c r="BB1967" i="5"/>
  <c r="BT1967" i="5" s="1"/>
  <c r="A1967" i="5"/>
  <c r="CF1967" i="5" s="1"/>
  <c r="CC1966" i="5"/>
  <c r="CB1966" i="5"/>
  <c r="CA1966" i="5"/>
  <c r="BZ1966" i="5"/>
  <c r="BY1966" i="5"/>
  <c r="BX1966" i="5"/>
  <c r="BW1966" i="5"/>
  <c r="BV1966" i="5"/>
  <c r="BU1966" i="5"/>
  <c r="BP1966" i="5"/>
  <c r="BO1966" i="5"/>
  <c r="BN1966" i="5"/>
  <c r="BR1966" i="5" s="1"/>
  <c r="BM1966" i="5"/>
  <c r="BL1966" i="5"/>
  <c r="BJ1966" i="5"/>
  <c r="BK1966" i="5" s="1"/>
  <c r="BG1966" i="5"/>
  <c r="BH1966" i="5" s="1"/>
  <c r="BE1966" i="5"/>
  <c r="BF1966" i="5" s="1"/>
  <c r="AZ1966" i="5"/>
  <c r="AY1966" i="5"/>
  <c r="AS1966" i="5"/>
  <c r="AQ1966" i="5"/>
  <c r="BI1966" i="5" s="1"/>
  <c r="AD1966" i="5"/>
  <c r="AC1966" i="5"/>
  <c r="K1966" i="5"/>
  <c r="BB1966" i="5"/>
  <c r="A1966" i="5"/>
  <c r="CF1966" i="5" s="1"/>
  <c r="CC1965" i="5"/>
  <c r="CB1965" i="5"/>
  <c r="CA1965" i="5"/>
  <c r="BZ1965" i="5"/>
  <c r="BY1965" i="5"/>
  <c r="BX1965" i="5"/>
  <c r="BW1965" i="5"/>
  <c r="BV1965" i="5"/>
  <c r="BU1965" i="5"/>
  <c r="BN1965" i="5"/>
  <c r="BR1965" i="5" s="1"/>
  <c r="BM1965" i="5"/>
  <c r="BO1965" i="5" s="1"/>
  <c r="BL1965" i="5"/>
  <c r="BJ1965" i="5"/>
  <c r="BG1965" i="5"/>
  <c r="BH1965" i="5" s="1"/>
  <c r="BE1965" i="5"/>
  <c r="BF1965" i="5" s="1"/>
  <c r="AZ1965" i="5"/>
  <c r="AY1965" i="5"/>
  <c r="AS1965" i="5"/>
  <c r="AQ1965" i="5"/>
  <c r="AD1965" i="5"/>
  <c r="AC1965" i="5"/>
  <c r="K1965" i="5"/>
  <c r="BB1965" i="5"/>
  <c r="A1965" i="5"/>
  <c r="CF1965" i="5" s="1"/>
  <c r="CC1964" i="5"/>
  <c r="CB1964" i="5"/>
  <c r="CA1964" i="5"/>
  <c r="BZ1964" i="5"/>
  <c r="BY1964" i="5"/>
  <c r="BX1964" i="5"/>
  <c r="BW1964" i="5"/>
  <c r="BV1964" i="5"/>
  <c r="BU1964" i="5"/>
  <c r="BR1964" i="5"/>
  <c r="BN1964" i="5"/>
  <c r="BP1964" i="5" s="1"/>
  <c r="BM1964" i="5"/>
  <c r="BO1964" i="5" s="1"/>
  <c r="BL1964" i="5"/>
  <c r="BK1964" i="5"/>
  <c r="BJ1964" i="5"/>
  <c r="BI1964" i="5"/>
  <c r="BG1964" i="5"/>
  <c r="BA1964" i="5"/>
  <c r="AZ1964" i="5"/>
  <c r="AY1964" i="5"/>
  <c r="AS1964" i="5"/>
  <c r="AQ1964" i="5"/>
  <c r="AD1964" i="5"/>
  <c r="AC1964" i="5"/>
  <c r="K1964" i="5"/>
  <c r="BB1964" i="5"/>
  <c r="A1964" i="5"/>
  <c r="CF1964" i="5" s="1"/>
  <c r="CC1963" i="5"/>
  <c r="CB1963" i="5"/>
  <c r="CA1963" i="5"/>
  <c r="BZ1963" i="5"/>
  <c r="BY1963" i="5"/>
  <c r="BX1963" i="5"/>
  <c r="BW1963" i="5"/>
  <c r="BV1963" i="5"/>
  <c r="BU1963" i="5"/>
  <c r="BR1963" i="5"/>
  <c r="BP1963" i="5"/>
  <c r="BO1963" i="5"/>
  <c r="BN1963" i="5"/>
  <c r="BM1963" i="5"/>
  <c r="BL1963" i="5"/>
  <c r="BJ1963" i="5"/>
  <c r="BK1963" i="5" s="1"/>
  <c r="BI1963" i="5"/>
  <c r="BG1963" i="5"/>
  <c r="BH1963" i="5" s="1"/>
  <c r="AZ1963" i="5"/>
  <c r="AY1963" i="5"/>
  <c r="AS1963" i="5"/>
  <c r="AQ1963" i="5"/>
  <c r="AD1963" i="5"/>
  <c r="AC1963" i="5"/>
  <c r="BE1963" i="5" s="1"/>
  <c r="BF1963" i="5" s="1"/>
  <c r="K1963" i="5"/>
  <c r="BA1963" i="5"/>
  <c r="CD1963" i="5" s="1"/>
  <c r="A1963" i="5"/>
  <c r="CF1963" i="5" s="1"/>
  <c r="CC1962" i="5"/>
  <c r="CB1962" i="5"/>
  <c r="CA1962" i="5"/>
  <c r="BZ1962" i="5"/>
  <c r="BY1962" i="5"/>
  <c r="BX1962" i="5"/>
  <c r="BW1962" i="5"/>
  <c r="BV1962" i="5"/>
  <c r="BU1962" i="5"/>
  <c r="BP1962" i="5"/>
  <c r="BN1962" i="5"/>
  <c r="BR1962" i="5" s="1"/>
  <c r="BM1962" i="5"/>
  <c r="BO1962" i="5" s="1"/>
  <c r="BL1962" i="5"/>
  <c r="BJ1962" i="5"/>
  <c r="BK1962" i="5" s="1"/>
  <c r="BG1962" i="5"/>
  <c r="BH1962" i="5" s="1"/>
  <c r="BE1962" i="5"/>
  <c r="BF1962" i="5" s="1"/>
  <c r="AZ1962" i="5"/>
  <c r="AY1962" i="5"/>
  <c r="AS1962" i="5"/>
  <c r="AQ1962" i="5"/>
  <c r="BI1962" i="5" s="1"/>
  <c r="AD1962" i="5"/>
  <c r="AC1962" i="5"/>
  <c r="K1962" i="5"/>
  <c r="BB1962" i="5"/>
  <c r="A1962" i="5"/>
  <c r="CF1962" i="5" s="1"/>
  <c r="CC1961" i="5"/>
  <c r="CB1961" i="5"/>
  <c r="CA1961" i="5"/>
  <c r="BZ1961" i="5"/>
  <c r="BY1961" i="5"/>
  <c r="BX1961" i="5"/>
  <c r="BW1961" i="5"/>
  <c r="BV1961" i="5"/>
  <c r="BU1961" i="5"/>
  <c r="BN1961" i="5"/>
  <c r="BM1961" i="5"/>
  <c r="BO1961" i="5" s="1"/>
  <c r="BL1961" i="5"/>
  <c r="BJ1961" i="5"/>
  <c r="BG1961" i="5"/>
  <c r="BH1961" i="5" s="1"/>
  <c r="BE1961" i="5"/>
  <c r="BF1961" i="5" s="1"/>
  <c r="AZ1961" i="5"/>
  <c r="AY1961" i="5"/>
  <c r="AS1961" i="5"/>
  <c r="AQ1961" i="5"/>
  <c r="BI1961" i="5" s="1"/>
  <c r="AD1961" i="5"/>
  <c r="AC1961" i="5"/>
  <c r="K1961" i="5"/>
  <c r="A1961" i="5"/>
  <c r="CF1961" i="5" s="1"/>
  <c r="CC1960" i="5"/>
  <c r="CB1960" i="5"/>
  <c r="CA1960" i="5"/>
  <c r="BZ1960" i="5"/>
  <c r="BY1960" i="5"/>
  <c r="BX1960" i="5"/>
  <c r="BW1960" i="5"/>
  <c r="BV1960" i="5"/>
  <c r="BU1960" i="5"/>
  <c r="BR1960" i="5"/>
  <c r="BN1960" i="5"/>
  <c r="BP1960" i="5" s="1"/>
  <c r="BM1960" i="5"/>
  <c r="BO1960" i="5" s="1"/>
  <c r="BL1960" i="5"/>
  <c r="BK1960" i="5"/>
  <c r="BJ1960" i="5"/>
  <c r="BI1960" i="5"/>
  <c r="BG1960" i="5"/>
  <c r="AZ1960" i="5"/>
  <c r="AY1960" i="5"/>
  <c r="AS1960" i="5"/>
  <c r="AQ1960" i="5"/>
  <c r="AD1960" i="5"/>
  <c r="AC1960" i="5"/>
  <c r="K1960" i="5"/>
  <c r="BB1960" i="5"/>
  <c r="A1960" i="5"/>
  <c r="CF1960" i="5" s="1"/>
  <c r="CC1959" i="5"/>
  <c r="CB1959" i="5"/>
  <c r="CA1959" i="5"/>
  <c r="BZ1959" i="5"/>
  <c r="BY1959" i="5"/>
  <c r="BX1959" i="5"/>
  <c r="BW1959" i="5"/>
  <c r="BV1959" i="5"/>
  <c r="BU1959" i="5"/>
  <c r="BR1959" i="5"/>
  <c r="BP1959" i="5"/>
  <c r="BO1959" i="5"/>
  <c r="BN1959" i="5"/>
  <c r="BM1959" i="5"/>
  <c r="BL1959" i="5"/>
  <c r="BJ1959" i="5"/>
  <c r="BK1959" i="5" s="1"/>
  <c r="BI1959" i="5"/>
  <c r="BH1959" i="5"/>
  <c r="BG1959" i="5"/>
  <c r="AZ1959" i="5"/>
  <c r="AY1959" i="5"/>
  <c r="AS1959" i="5"/>
  <c r="AQ1959" i="5"/>
  <c r="AD1959" i="5"/>
  <c r="AC1959" i="5"/>
  <c r="BE1959" i="5" s="1"/>
  <c r="BF1959" i="5" s="1"/>
  <c r="K1959" i="5"/>
  <c r="BA1959" i="5"/>
  <c r="A1959" i="5"/>
  <c r="CF1959" i="5" s="1"/>
  <c r="CC1958" i="5"/>
  <c r="CB1958" i="5"/>
  <c r="CA1958" i="5"/>
  <c r="BZ1958" i="5"/>
  <c r="BY1958" i="5"/>
  <c r="BX1958" i="5"/>
  <c r="BW1958" i="5"/>
  <c r="BV1958" i="5"/>
  <c r="BU1958" i="5"/>
  <c r="BP1958" i="5"/>
  <c r="BO1958" i="5"/>
  <c r="BN1958" i="5"/>
  <c r="BR1958" i="5" s="1"/>
  <c r="BM1958" i="5"/>
  <c r="BL1958" i="5"/>
  <c r="BJ1958" i="5"/>
  <c r="BG1958" i="5"/>
  <c r="BH1958" i="5" s="1"/>
  <c r="BF1958" i="5"/>
  <c r="BE1958" i="5"/>
  <c r="AZ1958" i="5"/>
  <c r="AY1958" i="5"/>
  <c r="AS1958" i="5"/>
  <c r="AQ1958" i="5"/>
  <c r="BI1958" i="5" s="1"/>
  <c r="AD1958" i="5"/>
  <c r="AC1958" i="5"/>
  <c r="K1958" i="5"/>
  <c r="BB1958" i="5"/>
  <c r="A1958" i="5"/>
  <c r="CF1958" i="5" s="1"/>
  <c r="CC1957" i="5"/>
  <c r="CB1957" i="5"/>
  <c r="CA1957" i="5"/>
  <c r="BZ1957" i="5"/>
  <c r="BY1957" i="5"/>
  <c r="BX1957" i="5"/>
  <c r="BW1957" i="5"/>
  <c r="BV1957" i="5"/>
  <c r="BU1957" i="5"/>
  <c r="BR1957" i="5"/>
  <c r="BO1957" i="5"/>
  <c r="BN1957" i="5"/>
  <c r="BP1957" i="5" s="1"/>
  <c r="BM1957" i="5"/>
  <c r="BL1957" i="5"/>
  <c r="BJ1957" i="5"/>
  <c r="BK1957" i="5" s="1"/>
  <c r="BH1957" i="5"/>
  <c r="BG1957" i="5"/>
  <c r="BF1957" i="5"/>
  <c r="BE1957" i="5"/>
  <c r="AZ1957" i="5"/>
  <c r="AY1957" i="5"/>
  <c r="AS1957" i="5"/>
  <c r="AQ1957" i="5"/>
  <c r="BI1957" i="5" s="1"/>
  <c r="AD1957" i="5"/>
  <c r="AC1957" i="5"/>
  <c r="K1957" i="5"/>
  <c r="BA1957" i="5"/>
  <c r="A1957" i="5"/>
  <c r="CF1957" i="5" s="1"/>
  <c r="CC1956" i="5"/>
  <c r="CB1956" i="5"/>
  <c r="CA1956" i="5"/>
  <c r="BZ1956" i="5"/>
  <c r="BY1956" i="5"/>
  <c r="BX1956" i="5"/>
  <c r="BW1956" i="5"/>
  <c r="BV1956" i="5"/>
  <c r="BU1956" i="5"/>
  <c r="BN1956" i="5"/>
  <c r="BR1956" i="5" s="1"/>
  <c r="BM1956" i="5"/>
  <c r="BO1956" i="5" s="1"/>
  <c r="BL1956" i="5"/>
  <c r="BJ1956" i="5"/>
  <c r="BG1956" i="5"/>
  <c r="BH1956" i="5" s="1"/>
  <c r="BE1956" i="5"/>
  <c r="BF1956" i="5" s="1"/>
  <c r="AZ1956" i="5"/>
  <c r="AY1956" i="5"/>
  <c r="AS1956" i="5"/>
  <c r="AQ1956" i="5"/>
  <c r="AD1956" i="5"/>
  <c r="AC1956" i="5"/>
  <c r="K1956" i="5"/>
  <c r="BB1956" i="5"/>
  <c r="A1956" i="5"/>
  <c r="CF1956" i="5" s="1"/>
  <c r="CC1955" i="5"/>
  <c r="CB1955" i="5"/>
  <c r="CA1955" i="5"/>
  <c r="BZ1955" i="5"/>
  <c r="BY1955" i="5"/>
  <c r="BX1955" i="5"/>
  <c r="BW1955" i="5"/>
  <c r="BV1955" i="5"/>
  <c r="BU1955" i="5"/>
  <c r="BR1955" i="5"/>
  <c r="BP1955" i="5"/>
  <c r="BN1955" i="5"/>
  <c r="BM1955" i="5"/>
  <c r="BO1955" i="5" s="1"/>
  <c r="BL1955" i="5"/>
  <c r="BK1955" i="5"/>
  <c r="BJ1955" i="5"/>
  <c r="BI1955" i="5"/>
  <c r="BG1955" i="5"/>
  <c r="AZ1955" i="5"/>
  <c r="AY1955" i="5"/>
  <c r="AS1955" i="5"/>
  <c r="AQ1955" i="5"/>
  <c r="AD1955" i="5"/>
  <c r="AC1955" i="5"/>
  <c r="K1955" i="5"/>
  <c r="BB1955" i="5"/>
  <c r="BS1955" i="5" s="1"/>
  <c r="A1955" i="5"/>
  <c r="CF1955" i="5" s="1"/>
  <c r="CC1954" i="5"/>
  <c r="CB1954" i="5"/>
  <c r="CA1954" i="5"/>
  <c r="BZ1954" i="5"/>
  <c r="BY1954" i="5"/>
  <c r="BX1954" i="5"/>
  <c r="BW1954" i="5"/>
  <c r="BV1954" i="5"/>
  <c r="BU1954" i="5"/>
  <c r="BP1954" i="5"/>
  <c r="BO1954" i="5"/>
  <c r="BN1954" i="5"/>
  <c r="BR1954" i="5" s="1"/>
  <c r="BM1954" i="5"/>
  <c r="BL1954" i="5"/>
  <c r="BJ1954" i="5"/>
  <c r="BK1954" i="5" s="1"/>
  <c r="BI1954" i="5"/>
  <c r="BG1954" i="5"/>
  <c r="BH1954" i="5" s="1"/>
  <c r="AZ1954" i="5"/>
  <c r="AY1954" i="5"/>
  <c r="AS1954" i="5"/>
  <c r="AQ1954" i="5"/>
  <c r="AD1954" i="5"/>
  <c r="AC1954" i="5"/>
  <c r="BE1954" i="5" s="1"/>
  <c r="BF1954" i="5" s="1"/>
  <c r="K1954" i="5"/>
  <c r="BB1954" i="5"/>
  <c r="BQ1954" i="5" s="1"/>
  <c r="A1954" i="5"/>
  <c r="CF1954" i="5" s="1"/>
  <c r="CC1953" i="5"/>
  <c r="CB1953" i="5"/>
  <c r="CA1953" i="5"/>
  <c r="BZ1953" i="5"/>
  <c r="BY1953" i="5"/>
  <c r="BX1953" i="5"/>
  <c r="BW1953" i="5"/>
  <c r="BV1953" i="5"/>
  <c r="BU1953" i="5"/>
  <c r="BO1953" i="5"/>
  <c r="BN1953" i="5"/>
  <c r="BR1953" i="5" s="1"/>
  <c r="BM1953" i="5"/>
  <c r="BL1953" i="5"/>
  <c r="BJ1953" i="5"/>
  <c r="BK1953" i="5" s="1"/>
  <c r="BG1953" i="5"/>
  <c r="BH1953" i="5" s="1"/>
  <c r="BE1953" i="5"/>
  <c r="BF1953" i="5" s="1"/>
  <c r="AZ1953" i="5"/>
  <c r="AY1953" i="5"/>
  <c r="AS1953" i="5"/>
  <c r="AQ1953" i="5"/>
  <c r="BI1953" i="5" s="1"/>
  <c r="AD1953" i="5"/>
  <c r="AC1953" i="5"/>
  <c r="K1953" i="5"/>
  <c r="BB1953" i="5"/>
  <c r="A1953" i="5"/>
  <c r="CF1953" i="5" s="1"/>
  <c r="CC1952" i="5"/>
  <c r="CB1952" i="5"/>
  <c r="CA1952" i="5"/>
  <c r="BZ1952" i="5"/>
  <c r="BY1952" i="5"/>
  <c r="BX1952" i="5"/>
  <c r="BW1952" i="5"/>
  <c r="BV1952" i="5"/>
  <c r="BU1952" i="5"/>
  <c r="BR1952" i="5"/>
  <c r="BN1952" i="5"/>
  <c r="BP1952" i="5" s="1"/>
  <c r="BM1952" i="5"/>
  <c r="BO1952" i="5" s="1"/>
  <c r="BL1952" i="5"/>
  <c r="BJ1952" i="5"/>
  <c r="BG1952" i="5"/>
  <c r="BH1952" i="5" s="1"/>
  <c r="BE1952" i="5"/>
  <c r="BF1952" i="5" s="1"/>
  <c r="AZ1952" i="5"/>
  <c r="AY1952" i="5"/>
  <c r="AS1952" i="5"/>
  <c r="AQ1952" i="5"/>
  <c r="AD1952" i="5"/>
  <c r="AC1952" i="5"/>
  <c r="K1952" i="5"/>
  <c r="BA1952" i="5"/>
  <c r="A1952" i="5"/>
  <c r="CF1952" i="5" s="1"/>
  <c r="CC1951" i="5"/>
  <c r="CB1951" i="5"/>
  <c r="CA1951" i="5"/>
  <c r="BZ1951" i="5"/>
  <c r="BY1951" i="5"/>
  <c r="BX1951" i="5"/>
  <c r="BW1951" i="5"/>
  <c r="BV1951" i="5"/>
  <c r="BU1951" i="5"/>
  <c r="BR1951" i="5"/>
  <c r="BP1951" i="5"/>
  <c r="BN1951" i="5"/>
  <c r="BM1951" i="5"/>
  <c r="BO1951" i="5" s="1"/>
  <c r="BL1951" i="5"/>
  <c r="BK1951" i="5"/>
  <c r="BJ1951" i="5"/>
  <c r="BI1951" i="5"/>
  <c r="BG1951" i="5"/>
  <c r="AZ1951" i="5"/>
  <c r="AY1951" i="5"/>
  <c r="AS1951" i="5"/>
  <c r="AQ1951" i="5"/>
  <c r="AD1951" i="5"/>
  <c r="AC1951" i="5"/>
  <c r="K1951" i="5"/>
  <c r="BB1951" i="5"/>
  <c r="A1951" i="5"/>
  <c r="CF1951" i="5" s="1"/>
  <c r="CC1950" i="5"/>
  <c r="CB1950" i="5"/>
  <c r="CA1950" i="5"/>
  <c r="BZ1950" i="5"/>
  <c r="BY1950" i="5"/>
  <c r="BX1950" i="5"/>
  <c r="BW1950" i="5"/>
  <c r="BV1950" i="5"/>
  <c r="BU1950" i="5"/>
  <c r="BP1950" i="5"/>
  <c r="BO1950" i="5"/>
  <c r="BN1950" i="5"/>
  <c r="BR1950" i="5" s="1"/>
  <c r="BM1950" i="5"/>
  <c r="BL1950" i="5"/>
  <c r="BJ1950" i="5"/>
  <c r="BK1950" i="5" s="1"/>
  <c r="BI1950" i="5"/>
  <c r="BG1950" i="5"/>
  <c r="BH1950" i="5" s="1"/>
  <c r="AZ1950" i="5"/>
  <c r="AY1950" i="5"/>
  <c r="AS1950" i="5"/>
  <c r="AQ1950" i="5"/>
  <c r="AD1950" i="5"/>
  <c r="AC1950" i="5"/>
  <c r="BE1950" i="5" s="1"/>
  <c r="BF1950" i="5" s="1"/>
  <c r="K1950" i="5"/>
  <c r="BB1950" i="5"/>
  <c r="A1950" i="5"/>
  <c r="CF1950" i="5" s="1"/>
  <c r="CC1949" i="5"/>
  <c r="CB1949" i="5"/>
  <c r="CA1949" i="5"/>
  <c r="BZ1949" i="5"/>
  <c r="BY1949" i="5"/>
  <c r="BX1949" i="5"/>
  <c r="BW1949" i="5"/>
  <c r="BV1949" i="5"/>
  <c r="BU1949" i="5"/>
  <c r="BO1949" i="5"/>
  <c r="BN1949" i="5"/>
  <c r="BR1949" i="5" s="1"/>
  <c r="BM1949" i="5"/>
  <c r="BL1949" i="5"/>
  <c r="BJ1949" i="5"/>
  <c r="BK1949" i="5" s="1"/>
  <c r="BG1949" i="5"/>
  <c r="BH1949" i="5" s="1"/>
  <c r="BE1949" i="5"/>
  <c r="BF1949" i="5" s="1"/>
  <c r="AZ1949" i="5"/>
  <c r="AY1949" i="5"/>
  <c r="AS1949" i="5"/>
  <c r="AQ1949" i="5"/>
  <c r="BI1949" i="5" s="1"/>
  <c r="AD1949" i="5"/>
  <c r="AC1949" i="5"/>
  <c r="K1949" i="5"/>
  <c r="BB1949" i="5"/>
  <c r="A1949" i="5"/>
  <c r="CF1949" i="5" s="1"/>
  <c r="CC1948" i="5"/>
  <c r="CB1948" i="5"/>
  <c r="CA1948" i="5"/>
  <c r="BZ1948" i="5"/>
  <c r="BY1948" i="5"/>
  <c r="BX1948" i="5"/>
  <c r="BW1948" i="5"/>
  <c r="BV1948" i="5"/>
  <c r="BU1948" i="5"/>
  <c r="BR1948" i="5"/>
  <c r="BN1948" i="5"/>
  <c r="BP1948" i="5" s="1"/>
  <c r="BM1948" i="5"/>
  <c r="BO1948" i="5" s="1"/>
  <c r="BL1948" i="5"/>
  <c r="BJ1948" i="5"/>
  <c r="BK1948" i="5" s="1"/>
  <c r="BG1948" i="5"/>
  <c r="BE1948" i="5"/>
  <c r="BF1948" i="5" s="1"/>
  <c r="AZ1948" i="5"/>
  <c r="AY1948" i="5"/>
  <c r="AS1948" i="5"/>
  <c r="AQ1948" i="5"/>
  <c r="BI1948" i="5" s="1"/>
  <c r="AD1948" i="5"/>
  <c r="AC1948" i="5"/>
  <c r="BH1948" i="5" s="1"/>
  <c r="K1948" i="5"/>
  <c r="BA1948" i="5"/>
  <c r="A1948" i="5"/>
  <c r="CF1948" i="5" s="1"/>
  <c r="CC1947" i="5"/>
  <c r="CB1947" i="5"/>
  <c r="CA1947" i="5"/>
  <c r="BZ1947" i="5"/>
  <c r="BY1947" i="5"/>
  <c r="BX1947" i="5"/>
  <c r="BW1947" i="5"/>
  <c r="BV1947" i="5"/>
  <c r="BU1947" i="5"/>
  <c r="BR1947" i="5"/>
  <c r="BP1947" i="5"/>
  <c r="BN1947" i="5"/>
  <c r="BM1947" i="5"/>
  <c r="BO1947" i="5" s="1"/>
  <c r="BL1947" i="5"/>
  <c r="BK1947" i="5"/>
  <c r="BJ1947" i="5"/>
  <c r="BI1947" i="5"/>
  <c r="BG1947" i="5"/>
  <c r="AZ1947" i="5"/>
  <c r="AY1947" i="5"/>
  <c r="AS1947" i="5"/>
  <c r="AQ1947" i="5"/>
  <c r="AD1947" i="5"/>
  <c r="AC1947" i="5"/>
  <c r="K1947" i="5"/>
  <c r="BB1947" i="5"/>
  <c r="A1947" i="5"/>
  <c r="CF1947" i="5" s="1"/>
  <c r="CC1946" i="5"/>
  <c r="CB1946" i="5"/>
  <c r="CA1946" i="5"/>
  <c r="BZ1946" i="5"/>
  <c r="BY1946" i="5"/>
  <c r="BX1946" i="5"/>
  <c r="BW1946" i="5"/>
  <c r="BV1946" i="5"/>
  <c r="BU1946" i="5"/>
  <c r="BP1946" i="5"/>
  <c r="BO1946" i="5"/>
  <c r="BN1946" i="5"/>
  <c r="BR1946" i="5" s="1"/>
  <c r="BM1946" i="5"/>
  <c r="BL1946" i="5"/>
  <c r="BJ1946" i="5"/>
  <c r="BK1946" i="5" s="1"/>
  <c r="BI1946" i="5"/>
  <c r="BH1946" i="5"/>
  <c r="BG1946" i="5"/>
  <c r="AZ1946" i="5"/>
  <c r="AY1946" i="5"/>
  <c r="AS1946" i="5"/>
  <c r="AQ1946" i="5"/>
  <c r="AD1946" i="5"/>
  <c r="AC1946" i="5"/>
  <c r="BE1946" i="5" s="1"/>
  <c r="BF1946" i="5" s="1"/>
  <c r="K1946" i="5"/>
  <c r="BB1946" i="5"/>
  <c r="BQ1946" i="5" s="1"/>
  <c r="A1946" i="5"/>
  <c r="CF1946" i="5" s="1"/>
  <c r="CC1945" i="5"/>
  <c r="CB1945" i="5"/>
  <c r="CA1945" i="5"/>
  <c r="BZ1945" i="5"/>
  <c r="BY1945" i="5"/>
  <c r="BX1945" i="5"/>
  <c r="BW1945" i="5"/>
  <c r="BV1945" i="5"/>
  <c r="BU1945" i="5"/>
  <c r="BO1945" i="5"/>
  <c r="BN1945" i="5"/>
  <c r="BR1945" i="5" s="1"/>
  <c r="BM1945" i="5"/>
  <c r="BL1945" i="5"/>
  <c r="BJ1945" i="5"/>
  <c r="BK1945" i="5" s="1"/>
  <c r="BG1945" i="5"/>
  <c r="BH1945" i="5" s="1"/>
  <c r="BF1945" i="5"/>
  <c r="BE1945" i="5"/>
  <c r="AZ1945" i="5"/>
  <c r="AY1945" i="5"/>
  <c r="AS1945" i="5"/>
  <c r="AQ1945" i="5"/>
  <c r="BI1945" i="5" s="1"/>
  <c r="AD1945" i="5"/>
  <c r="AC1945" i="5"/>
  <c r="K1945" i="5"/>
  <c r="BB1945" i="5"/>
  <c r="A1945" i="5"/>
  <c r="CF1945" i="5" s="1"/>
  <c r="CC1944" i="5"/>
  <c r="CB1944" i="5"/>
  <c r="CA1944" i="5"/>
  <c r="BZ1944" i="5"/>
  <c r="BY1944" i="5"/>
  <c r="BX1944" i="5"/>
  <c r="BW1944" i="5"/>
  <c r="BV1944" i="5"/>
  <c r="BU1944" i="5"/>
  <c r="BR1944" i="5"/>
  <c r="BN1944" i="5"/>
  <c r="BP1944" i="5" s="1"/>
  <c r="BM1944" i="5"/>
  <c r="BO1944" i="5" s="1"/>
  <c r="BL1944" i="5"/>
  <c r="BJ1944" i="5"/>
  <c r="BK1944" i="5" s="1"/>
  <c r="BG1944" i="5"/>
  <c r="BE1944" i="5"/>
  <c r="BF1944" i="5" s="1"/>
  <c r="AZ1944" i="5"/>
  <c r="AY1944" i="5"/>
  <c r="AS1944" i="5"/>
  <c r="AQ1944" i="5"/>
  <c r="BI1944" i="5" s="1"/>
  <c r="AD1944" i="5"/>
  <c r="AC1944" i="5"/>
  <c r="BH1944" i="5" s="1"/>
  <c r="K1944" i="5"/>
  <c r="BA1944" i="5"/>
  <c r="A1944" i="5"/>
  <c r="CF1944" i="5" s="1"/>
  <c r="CC1943" i="5"/>
  <c r="CB1943" i="5"/>
  <c r="CA1943" i="5"/>
  <c r="BZ1943" i="5"/>
  <c r="BY1943" i="5"/>
  <c r="BX1943" i="5"/>
  <c r="BW1943" i="5"/>
  <c r="BV1943" i="5"/>
  <c r="BU1943" i="5"/>
  <c r="BR1943" i="5"/>
  <c r="BP1943" i="5"/>
  <c r="BN1943" i="5"/>
  <c r="BM1943" i="5"/>
  <c r="BO1943" i="5" s="1"/>
  <c r="BL1943" i="5"/>
  <c r="BK1943" i="5"/>
  <c r="BJ1943" i="5"/>
  <c r="BI1943" i="5"/>
  <c r="BG1943" i="5"/>
  <c r="AZ1943" i="5"/>
  <c r="AY1943" i="5"/>
  <c r="AS1943" i="5"/>
  <c r="AQ1943" i="5"/>
  <c r="AD1943" i="5"/>
  <c r="AC1943" i="5"/>
  <c r="K1943" i="5"/>
  <c r="BB1943" i="5"/>
  <c r="A1943" i="5"/>
  <c r="CF1943" i="5" s="1"/>
  <c r="CC1942" i="5"/>
  <c r="CB1942" i="5"/>
  <c r="CA1942" i="5"/>
  <c r="BZ1942" i="5"/>
  <c r="BY1942" i="5"/>
  <c r="BX1942" i="5"/>
  <c r="BW1942" i="5"/>
  <c r="BV1942" i="5"/>
  <c r="BU1942" i="5"/>
  <c r="BP1942" i="5"/>
  <c r="BO1942" i="5"/>
  <c r="BN1942" i="5"/>
  <c r="BR1942" i="5" s="1"/>
  <c r="BM1942" i="5"/>
  <c r="BL1942" i="5"/>
  <c r="BJ1942" i="5"/>
  <c r="BK1942" i="5" s="1"/>
  <c r="BI1942" i="5"/>
  <c r="BH1942" i="5"/>
  <c r="BG1942" i="5"/>
  <c r="AZ1942" i="5"/>
  <c r="AY1942" i="5"/>
  <c r="AS1942" i="5"/>
  <c r="AQ1942" i="5"/>
  <c r="AD1942" i="5"/>
  <c r="AC1942" i="5"/>
  <c r="BE1942" i="5" s="1"/>
  <c r="BF1942" i="5" s="1"/>
  <c r="K1942" i="5"/>
  <c r="BB1942" i="5"/>
  <c r="BQ1942" i="5" s="1"/>
  <c r="A1942" i="5"/>
  <c r="CF1942" i="5" s="1"/>
  <c r="CC1941" i="5"/>
  <c r="CB1941" i="5"/>
  <c r="CA1941" i="5"/>
  <c r="BZ1941" i="5"/>
  <c r="BY1941" i="5"/>
  <c r="BX1941" i="5"/>
  <c r="BW1941" i="5"/>
  <c r="BV1941" i="5"/>
  <c r="BU1941" i="5"/>
  <c r="BO1941" i="5"/>
  <c r="BN1941" i="5"/>
  <c r="BM1941" i="5"/>
  <c r="BL1941" i="5"/>
  <c r="BJ1941" i="5"/>
  <c r="BK1941" i="5" s="1"/>
  <c r="BG1941" i="5"/>
  <c r="BH1941" i="5" s="1"/>
  <c r="BF1941" i="5"/>
  <c r="BE1941" i="5"/>
  <c r="AZ1941" i="5"/>
  <c r="AY1941" i="5"/>
  <c r="AS1941" i="5"/>
  <c r="AQ1941" i="5"/>
  <c r="BI1941" i="5" s="1"/>
  <c r="AD1941" i="5"/>
  <c r="AC1941" i="5"/>
  <c r="K1941" i="5"/>
  <c r="A1941" i="5"/>
  <c r="CF1941" i="5" s="1"/>
  <c r="CC1940" i="5"/>
  <c r="CB1940" i="5"/>
  <c r="CA1940" i="5"/>
  <c r="BZ1940" i="5"/>
  <c r="BY1940" i="5"/>
  <c r="BX1940" i="5"/>
  <c r="BW1940" i="5"/>
  <c r="BV1940" i="5"/>
  <c r="BU1940" i="5"/>
  <c r="BR1940" i="5"/>
  <c r="BN1940" i="5"/>
  <c r="BP1940" i="5" s="1"/>
  <c r="BM1940" i="5"/>
  <c r="BO1940" i="5" s="1"/>
  <c r="BL1940" i="5"/>
  <c r="BJ1940" i="5"/>
  <c r="BG1940" i="5"/>
  <c r="BE1940" i="5"/>
  <c r="BF1940" i="5" s="1"/>
  <c r="AZ1940" i="5"/>
  <c r="AY1940" i="5"/>
  <c r="AS1940" i="5"/>
  <c r="AQ1940" i="5"/>
  <c r="BI1940" i="5" s="1"/>
  <c r="AD1940" i="5"/>
  <c r="AC1940" i="5"/>
  <c r="BH1940" i="5" s="1"/>
  <c r="K1940" i="5"/>
  <c r="BA1940" i="5"/>
  <c r="A1940" i="5"/>
  <c r="CF1940" i="5" s="1"/>
  <c r="CC1939" i="5"/>
  <c r="CB1939" i="5"/>
  <c r="CA1939" i="5"/>
  <c r="BZ1939" i="5"/>
  <c r="BY1939" i="5"/>
  <c r="BX1939" i="5"/>
  <c r="BW1939" i="5"/>
  <c r="BV1939" i="5"/>
  <c r="BU1939" i="5"/>
  <c r="BR1939" i="5"/>
  <c r="BP1939" i="5"/>
  <c r="BN1939" i="5"/>
  <c r="BM1939" i="5"/>
  <c r="BO1939" i="5" s="1"/>
  <c r="BL1939" i="5"/>
  <c r="BK1939" i="5"/>
  <c r="BJ1939" i="5"/>
  <c r="BI1939" i="5"/>
  <c r="BG1939" i="5"/>
  <c r="AZ1939" i="5"/>
  <c r="AY1939" i="5"/>
  <c r="AS1939" i="5"/>
  <c r="AQ1939" i="5"/>
  <c r="AD1939" i="5"/>
  <c r="AC1939" i="5"/>
  <c r="K1939" i="5"/>
  <c r="BB1939" i="5"/>
  <c r="A1939" i="5"/>
  <c r="CF1939" i="5" s="1"/>
  <c r="CC1938" i="5"/>
  <c r="CB1938" i="5"/>
  <c r="CA1938" i="5"/>
  <c r="BZ1938" i="5"/>
  <c r="BY1938" i="5"/>
  <c r="BX1938" i="5"/>
  <c r="BW1938" i="5"/>
  <c r="BV1938" i="5"/>
  <c r="BU1938" i="5"/>
  <c r="BP1938" i="5"/>
  <c r="BO1938" i="5"/>
  <c r="BN1938" i="5"/>
  <c r="BR1938" i="5" s="1"/>
  <c r="BM1938" i="5"/>
  <c r="BL1938" i="5"/>
  <c r="BK1938" i="5"/>
  <c r="BJ1938" i="5"/>
  <c r="BI1938" i="5"/>
  <c r="BH1938" i="5"/>
  <c r="BG1938" i="5"/>
  <c r="AZ1938" i="5"/>
  <c r="AY1938" i="5"/>
  <c r="AS1938" i="5"/>
  <c r="AQ1938" i="5"/>
  <c r="AD1938" i="5"/>
  <c r="AC1938" i="5"/>
  <c r="BE1938" i="5" s="1"/>
  <c r="BF1938" i="5" s="1"/>
  <c r="K1938" i="5"/>
  <c r="BB1938" i="5"/>
  <c r="BQ1938" i="5" s="1"/>
  <c r="A1938" i="5"/>
  <c r="CF1938" i="5" s="1"/>
  <c r="CC1937" i="5"/>
  <c r="CB1937" i="5"/>
  <c r="CA1937" i="5"/>
  <c r="BZ1937" i="5"/>
  <c r="BY1937" i="5"/>
  <c r="BX1937" i="5"/>
  <c r="BW1937" i="5"/>
  <c r="BV1937" i="5"/>
  <c r="BU1937" i="5"/>
  <c r="BO1937" i="5"/>
  <c r="BN1937" i="5"/>
  <c r="BM1937" i="5"/>
  <c r="BL1937" i="5"/>
  <c r="BJ1937" i="5"/>
  <c r="BK1937" i="5" s="1"/>
  <c r="BG1937" i="5"/>
  <c r="BH1937" i="5" s="1"/>
  <c r="BF1937" i="5"/>
  <c r="BE1937" i="5"/>
  <c r="AZ1937" i="5"/>
  <c r="AY1937" i="5"/>
  <c r="AS1937" i="5"/>
  <c r="AQ1937" i="5"/>
  <c r="BI1937" i="5" s="1"/>
  <c r="AD1937" i="5"/>
  <c r="AC1937" i="5"/>
  <c r="K1937" i="5"/>
  <c r="A1937" i="5"/>
  <c r="CF1937" i="5" s="1"/>
  <c r="CC1936" i="5"/>
  <c r="CB1936" i="5"/>
  <c r="CA1936" i="5"/>
  <c r="BZ1936" i="5"/>
  <c r="BY1936" i="5"/>
  <c r="BX1936" i="5"/>
  <c r="BW1936" i="5"/>
  <c r="BV1936" i="5"/>
  <c r="BU1936" i="5"/>
  <c r="BR1936" i="5"/>
  <c r="BN1936" i="5"/>
  <c r="BP1936" i="5" s="1"/>
  <c r="BM1936" i="5"/>
  <c r="BO1936" i="5" s="1"/>
  <c r="BL1936" i="5"/>
  <c r="BJ1936" i="5"/>
  <c r="BG1936" i="5"/>
  <c r="BH1936" i="5" s="1"/>
  <c r="BE1936" i="5"/>
  <c r="BF1936" i="5" s="1"/>
  <c r="AZ1936" i="5"/>
  <c r="AY1936" i="5"/>
  <c r="AS1936" i="5"/>
  <c r="AQ1936" i="5"/>
  <c r="BI1936" i="5" s="1"/>
  <c r="AD1936" i="5"/>
  <c r="AC1936" i="5"/>
  <c r="K1936" i="5"/>
  <c r="BA1936" i="5"/>
  <c r="A1936" i="5"/>
  <c r="CF1936" i="5" s="1"/>
  <c r="CC1935" i="5"/>
  <c r="CB1935" i="5"/>
  <c r="CA1935" i="5"/>
  <c r="BZ1935" i="5"/>
  <c r="BY1935" i="5"/>
  <c r="BX1935" i="5"/>
  <c r="BW1935" i="5"/>
  <c r="BV1935" i="5"/>
  <c r="BU1935" i="5"/>
  <c r="BR1935" i="5"/>
  <c r="BP1935" i="5"/>
  <c r="BN1935" i="5"/>
  <c r="BM1935" i="5"/>
  <c r="BO1935" i="5" s="1"/>
  <c r="BL1935" i="5"/>
  <c r="BJ1935" i="5"/>
  <c r="BK1935" i="5" s="1"/>
  <c r="BI1935" i="5"/>
  <c r="BG1935" i="5"/>
  <c r="AZ1935" i="5"/>
  <c r="AY1935" i="5"/>
  <c r="AS1935" i="5"/>
  <c r="AQ1935" i="5"/>
  <c r="AD1935" i="5"/>
  <c r="AC1935" i="5"/>
  <c r="K1935" i="5"/>
  <c r="BB1935" i="5"/>
  <c r="A1935" i="5"/>
  <c r="CF1935" i="5" s="1"/>
  <c r="CC1934" i="5"/>
  <c r="CB1934" i="5"/>
  <c r="CA1934" i="5"/>
  <c r="BZ1934" i="5"/>
  <c r="BY1934" i="5"/>
  <c r="BX1934" i="5"/>
  <c r="BW1934" i="5"/>
  <c r="BV1934" i="5"/>
  <c r="BU1934" i="5"/>
  <c r="BP1934" i="5"/>
  <c r="BO1934" i="5"/>
  <c r="BN1934" i="5"/>
  <c r="BR1934" i="5" s="1"/>
  <c r="BM1934" i="5"/>
  <c r="BL1934" i="5"/>
  <c r="BK1934" i="5"/>
  <c r="BJ1934" i="5"/>
  <c r="BI1934" i="5"/>
  <c r="BH1934" i="5"/>
  <c r="BG1934" i="5"/>
  <c r="AZ1934" i="5"/>
  <c r="AY1934" i="5"/>
  <c r="AS1934" i="5"/>
  <c r="AQ1934" i="5"/>
  <c r="AD1934" i="5"/>
  <c r="AC1934" i="5"/>
  <c r="BE1934" i="5" s="1"/>
  <c r="BF1934" i="5" s="1"/>
  <c r="K1934" i="5"/>
  <c r="BB1934" i="5"/>
  <c r="BQ1934" i="5" s="1"/>
  <c r="A1934" i="5"/>
  <c r="CF1934" i="5" s="1"/>
  <c r="CC1933" i="5"/>
  <c r="CB1933" i="5"/>
  <c r="CA1933" i="5"/>
  <c r="BZ1933" i="5"/>
  <c r="BY1933" i="5"/>
  <c r="BX1933" i="5"/>
  <c r="BW1933" i="5"/>
  <c r="BV1933" i="5"/>
  <c r="BU1933" i="5"/>
  <c r="BO1933" i="5"/>
  <c r="BN1933" i="5"/>
  <c r="BM1933" i="5"/>
  <c r="BL1933" i="5"/>
  <c r="BJ1933" i="5"/>
  <c r="BK1933" i="5" s="1"/>
  <c r="BG1933" i="5"/>
  <c r="BH1933" i="5" s="1"/>
  <c r="BF1933" i="5"/>
  <c r="BE1933" i="5"/>
  <c r="AZ1933" i="5"/>
  <c r="AY1933" i="5"/>
  <c r="AS1933" i="5"/>
  <c r="AQ1933" i="5"/>
  <c r="BI1933" i="5" s="1"/>
  <c r="AD1933" i="5"/>
  <c r="AC1933" i="5"/>
  <c r="K1933" i="5"/>
  <c r="A1933" i="5"/>
  <c r="CF1933" i="5" s="1"/>
  <c r="CC1932" i="5"/>
  <c r="CB1932" i="5"/>
  <c r="CA1932" i="5"/>
  <c r="BZ1932" i="5"/>
  <c r="BY1932" i="5"/>
  <c r="BX1932" i="5"/>
  <c r="BW1932" i="5"/>
  <c r="BV1932" i="5"/>
  <c r="BU1932" i="5"/>
  <c r="BR1932" i="5"/>
  <c r="BP1932" i="5"/>
  <c r="BN1932" i="5"/>
  <c r="BM1932" i="5"/>
  <c r="BO1932" i="5" s="1"/>
  <c r="BL1932" i="5"/>
  <c r="BJ1932" i="5"/>
  <c r="BG1932" i="5"/>
  <c r="AZ1932" i="5"/>
  <c r="AY1932" i="5"/>
  <c r="AS1932" i="5"/>
  <c r="AQ1932" i="5"/>
  <c r="BI1932" i="5" s="1"/>
  <c r="AD1932" i="5"/>
  <c r="AC1932" i="5"/>
  <c r="BE1932" i="5" s="1"/>
  <c r="BF1932" i="5" s="1"/>
  <c r="K1932" i="5"/>
  <c r="BA1932" i="5"/>
  <c r="A1932" i="5"/>
  <c r="CF1932" i="5" s="1"/>
  <c r="CC1931" i="5"/>
  <c r="CB1931" i="5"/>
  <c r="CA1931" i="5"/>
  <c r="BZ1931" i="5"/>
  <c r="BY1931" i="5"/>
  <c r="BX1931" i="5"/>
  <c r="BW1931" i="5"/>
  <c r="BV1931" i="5"/>
  <c r="BU1931" i="5"/>
  <c r="BR1931" i="5"/>
  <c r="BP1931" i="5"/>
  <c r="BN1931" i="5"/>
  <c r="BM1931" i="5"/>
  <c r="BO1931" i="5" s="1"/>
  <c r="BL1931" i="5"/>
  <c r="BJ1931" i="5"/>
  <c r="BK1931" i="5" s="1"/>
  <c r="BI1931" i="5"/>
  <c r="BG1931" i="5"/>
  <c r="AZ1931" i="5"/>
  <c r="AY1931" i="5"/>
  <c r="AS1931" i="5"/>
  <c r="AQ1931" i="5"/>
  <c r="AD1931" i="5"/>
  <c r="AC1931" i="5"/>
  <c r="BE1931" i="5" s="1"/>
  <c r="BF1931" i="5" s="1"/>
  <c r="K1931" i="5"/>
  <c r="BB1931" i="5"/>
  <c r="A1931" i="5"/>
  <c r="CF1931" i="5" s="1"/>
  <c r="CC1930" i="5"/>
  <c r="CB1930" i="5"/>
  <c r="CA1930" i="5"/>
  <c r="BZ1930" i="5"/>
  <c r="BY1930" i="5"/>
  <c r="BX1930" i="5"/>
  <c r="BW1930" i="5"/>
  <c r="BV1930" i="5"/>
  <c r="BU1930" i="5"/>
  <c r="BP1930" i="5"/>
  <c r="BN1930" i="5"/>
  <c r="BR1930" i="5" s="1"/>
  <c r="BM1930" i="5"/>
  <c r="BO1930" i="5" s="1"/>
  <c r="BL1930" i="5"/>
  <c r="BJ1930" i="5"/>
  <c r="BG1930" i="5"/>
  <c r="BH1930" i="5" s="1"/>
  <c r="BF1930" i="5"/>
  <c r="BE1930" i="5"/>
  <c r="AZ1930" i="5"/>
  <c r="AY1930" i="5"/>
  <c r="AS1930" i="5"/>
  <c r="AQ1930" i="5"/>
  <c r="BK1930" i="5" s="1"/>
  <c r="AD1930" i="5"/>
  <c r="AC1930" i="5"/>
  <c r="K1930" i="5"/>
  <c r="BB1930" i="5"/>
  <c r="BQ1930" i="5" s="1"/>
  <c r="A1930" i="5"/>
  <c r="CF1930" i="5" s="1"/>
  <c r="CC1929" i="5"/>
  <c r="CB1929" i="5"/>
  <c r="CA1929" i="5"/>
  <c r="BZ1929" i="5"/>
  <c r="BY1929" i="5"/>
  <c r="BX1929" i="5"/>
  <c r="BW1929" i="5"/>
  <c r="BV1929" i="5"/>
  <c r="BU1929" i="5"/>
  <c r="BO1929" i="5"/>
  <c r="BN1929" i="5"/>
  <c r="BM1929" i="5"/>
  <c r="BL1929" i="5"/>
  <c r="BJ1929" i="5"/>
  <c r="BG1929" i="5"/>
  <c r="AZ1929" i="5"/>
  <c r="AY1929" i="5"/>
  <c r="AS1929" i="5"/>
  <c r="AQ1929" i="5"/>
  <c r="BI1929" i="5" s="1"/>
  <c r="AD1929" i="5"/>
  <c r="AC1929" i="5"/>
  <c r="BE1929" i="5" s="1"/>
  <c r="BF1929" i="5" s="1"/>
  <c r="K1929" i="5"/>
  <c r="A1929" i="5"/>
  <c r="CF1929" i="5" s="1"/>
  <c r="CC1928" i="5"/>
  <c r="CB1928" i="5"/>
  <c r="CA1928" i="5"/>
  <c r="BZ1928" i="5"/>
  <c r="BY1928" i="5"/>
  <c r="BX1928" i="5"/>
  <c r="BW1928" i="5"/>
  <c r="BV1928" i="5"/>
  <c r="BU1928" i="5"/>
  <c r="BN1928" i="5"/>
  <c r="BP1928" i="5" s="1"/>
  <c r="BM1928" i="5"/>
  <c r="BO1928" i="5" s="1"/>
  <c r="BL1928" i="5"/>
  <c r="BJ1928" i="5"/>
  <c r="BK1928" i="5" s="1"/>
  <c r="BG1928" i="5"/>
  <c r="AZ1928" i="5"/>
  <c r="AY1928" i="5"/>
  <c r="AS1928" i="5"/>
  <c r="AQ1928" i="5"/>
  <c r="BI1928" i="5" s="1"/>
  <c r="AD1928" i="5"/>
  <c r="AC1928" i="5"/>
  <c r="BE1928" i="5" s="1"/>
  <c r="BF1928" i="5" s="1"/>
  <c r="K1928" i="5"/>
  <c r="BB1928" i="5"/>
  <c r="BD1928" i="5" s="1"/>
  <c r="A1928" i="5"/>
  <c r="CF1928" i="5" s="1"/>
  <c r="CC1927" i="5"/>
  <c r="CB1927" i="5"/>
  <c r="CA1927" i="5"/>
  <c r="BZ1927" i="5"/>
  <c r="BY1927" i="5"/>
  <c r="BX1927" i="5"/>
  <c r="BW1927" i="5"/>
  <c r="BV1927" i="5"/>
  <c r="BU1927" i="5"/>
  <c r="BR1927" i="5"/>
  <c r="BP1927" i="5"/>
  <c r="BO1927" i="5"/>
  <c r="BN1927" i="5"/>
  <c r="BM1927" i="5"/>
  <c r="BL1927" i="5"/>
  <c r="BK1927" i="5"/>
  <c r="BJ1927" i="5"/>
  <c r="BI1927" i="5"/>
  <c r="BG1927" i="5"/>
  <c r="BH1927" i="5" s="1"/>
  <c r="AZ1927" i="5"/>
  <c r="AY1927" i="5"/>
  <c r="AS1927" i="5"/>
  <c r="AQ1927" i="5"/>
  <c r="AD1927" i="5"/>
  <c r="AC1927" i="5"/>
  <c r="BE1927" i="5" s="1"/>
  <c r="BF1927" i="5" s="1"/>
  <c r="K1927" i="5"/>
  <c r="BB1927" i="5"/>
  <c r="A1927" i="5"/>
  <c r="CF1927" i="5" s="1"/>
  <c r="CC1926" i="5"/>
  <c r="CB1926" i="5"/>
  <c r="CA1926" i="5"/>
  <c r="BZ1926" i="5"/>
  <c r="BY1926" i="5"/>
  <c r="BX1926" i="5"/>
  <c r="BW1926" i="5"/>
  <c r="BV1926" i="5"/>
  <c r="BU1926" i="5"/>
  <c r="BR1926" i="5"/>
  <c r="BP1926" i="5"/>
  <c r="BN1926" i="5"/>
  <c r="BM1926" i="5"/>
  <c r="BO1926" i="5" s="1"/>
  <c r="BL1926" i="5"/>
  <c r="BJ1926" i="5"/>
  <c r="BK1926" i="5" s="1"/>
  <c r="BG1926" i="5"/>
  <c r="BH1926" i="5" s="1"/>
  <c r="BF1926" i="5"/>
  <c r="BE1926" i="5"/>
  <c r="AZ1926" i="5"/>
  <c r="AY1926" i="5"/>
  <c r="AS1926" i="5"/>
  <c r="AQ1926" i="5"/>
  <c r="BI1926" i="5" s="1"/>
  <c r="AD1926" i="5"/>
  <c r="AC1926" i="5"/>
  <c r="K1926" i="5"/>
  <c r="BA1926" i="5"/>
  <c r="A1926" i="5"/>
  <c r="CF1926" i="5" s="1"/>
  <c r="CC1925" i="5"/>
  <c r="CB1925" i="5"/>
  <c r="CA1925" i="5"/>
  <c r="BZ1925" i="5"/>
  <c r="BY1925" i="5"/>
  <c r="BX1925" i="5"/>
  <c r="BW1925" i="5"/>
  <c r="BV1925" i="5"/>
  <c r="BU1925" i="5"/>
  <c r="BP1925" i="5"/>
  <c r="BO1925" i="5"/>
  <c r="BN1925" i="5"/>
  <c r="BR1925" i="5" s="1"/>
  <c r="BM1925" i="5"/>
  <c r="BL1925" i="5"/>
  <c r="BJ1925" i="5"/>
  <c r="BK1925" i="5" s="1"/>
  <c r="BG1925" i="5"/>
  <c r="BH1925" i="5" s="1"/>
  <c r="BF1925" i="5"/>
  <c r="BE1925" i="5"/>
  <c r="AZ1925" i="5"/>
  <c r="AY1925" i="5"/>
  <c r="AS1925" i="5"/>
  <c r="AQ1925" i="5"/>
  <c r="BI1925" i="5" s="1"/>
  <c r="AD1925" i="5"/>
  <c r="AC1925" i="5"/>
  <c r="K1925" i="5"/>
  <c r="BA1925" i="5"/>
  <c r="CD1925" i="5" s="1"/>
  <c r="A1925" i="5"/>
  <c r="CF1925" i="5" s="1"/>
  <c r="CC1924" i="5"/>
  <c r="CB1924" i="5"/>
  <c r="CA1924" i="5"/>
  <c r="BZ1924" i="5"/>
  <c r="BY1924" i="5"/>
  <c r="BX1924" i="5"/>
  <c r="BW1924" i="5"/>
  <c r="BV1924" i="5"/>
  <c r="BU1924" i="5"/>
  <c r="BN1924" i="5"/>
  <c r="BM1924" i="5"/>
  <c r="BO1924" i="5" s="1"/>
  <c r="BL1924" i="5"/>
  <c r="BK1924" i="5"/>
  <c r="BJ1924" i="5"/>
  <c r="BH1924" i="5"/>
  <c r="BG1924" i="5"/>
  <c r="AZ1924" i="5"/>
  <c r="AY1924" i="5"/>
  <c r="AS1924" i="5"/>
  <c r="AQ1924" i="5"/>
  <c r="BI1924" i="5" s="1"/>
  <c r="AD1924" i="5"/>
  <c r="AC1924" i="5"/>
  <c r="BE1924" i="5" s="1"/>
  <c r="BF1924" i="5" s="1"/>
  <c r="K1924" i="5"/>
  <c r="A1924" i="5"/>
  <c r="CF1924" i="5" s="1"/>
  <c r="CC1923" i="5"/>
  <c r="CB1923" i="5"/>
  <c r="CA1923" i="5"/>
  <c r="BZ1923" i="5"/>
  <c r="BY1923" i="5"/>
  <c r="BX1923" i="5"/>
  <c r="BW1923" i="5"/>
  <c r="BV1923" i="5"/>
  <c r="BU1923" i="5"/>
  <c r="BN1923" i="5"/>
  <c r="BR1923" i="5" s="1"/>
  <c r="BM1923" i="5"/>
  <c r="BO1923" i="5" s="1"/>
  <c r="BL1923" i="5"/>
  <c r="BJ1923" i="5"/>
  <c r="BK1923" i="5" s="1"/>
  <c r="BI1923" i="5"/>
  <c r="BG1923" i="5"/>
  <c r="AZ1923" i="5"/>
  <c r="AY1923" i="5"/>
  <c r="AS1923" i="5"/>
  <c r="AQ1923" i="5"/>
  <c r="AD1923" i="5"/>
  <c r="AC1923" i="5"/>
  <c r="BH1923" i="5" s="1"/>
  <c r="K1923" i="5"/>
  <c r="BB1923" i="5"/>
  <c r="BT1923" i="5" s="1"/>
  <c r="A1923" i="5"/>
  <c r="CF1923" i="5" s="1"/>
  <c r="CC1922" i="5"/>
  <c r="CB1922" i="5"/>
  <c r="CA1922" i="5"/>
  <c r="BZ1922" i="5"/>
  <c r="BY1922" i="5"/>
  <c r="BX1922" i="5"/>
  <c r="BW1922" i="5"/>
  <c r="BV1922" i="5"/>
  <c r="BU1922" i="5"/>
  <c r="BR1922" i="5"/>
  <c r="BP1922" i="5"/>
  <c r="BO1922" i="5"/>
  <c r="BN1922" i="5"/>
  <c r="BM1922" i="5"/>
  <c r="BL1922" i="5"/>
  <c r="BJ1922" i="5"/>
  <c r="BK1922" i="5" s="1"/>
  <c r="BI1922" i="5"/>
  <c r="BG1922" i="5"/>
  <c r="BH1922" i="5" s="1"/>
  <c r="AZ1922" i="5"/>
  <c r="AY1922" i="5"/>
  <c r="AS1922" i="5"/>
  <c r="AQ1922" i="5"/>
  <c r="AD1922" i="5"/>
  <c r="AC1922" i="5"/>
  <c r="BE1922" i="5" s="1"/>
  <c r="BF1922" i="5" s="1"/>
  <c r="K1922" i="5"/>
  <c r="BB1922" i="5"/>
  <c r="A1922" i="5"/>
  <c r="CF1922" i="5" s="1"/>
  <c r="CC1921" i="5"/>
  <c r="CB1921" i="5"/>
  <c r="CA1921" i="5"/>
  <c r="BZ1921" i="5"/>
  <c r="BY1921" i="5"/>
  <c r="BX1921" i="5"/>
  <c r="BW1921" i="5"/>
  <c r="BV1921" i="5"/>
  <c r="BU1921" i="5"/>
  <c r="BR1921" i="5"/>
  <c r="BP1921" i="5"/>
  <c r="BN1921" i="5"/>
  <c r="BM1921" i="5"/>
  <c r="BO1921" i="5" s="1"/>
  <c r="BL1921" i="5"/>
  <c r="BJ1921" i="5"/>
  <c r="BK1921" i="5" s="1"/>
  <c r="BH1921" i="5"/>
  <c r="BG1921" i="5"/>
  <c r="BE1921" i="5"/>
  <c r="BF1921" i="5" s="1"/>
  <c r="AZ1921" i="5"/>
  <c r="AY1921" i="5"/>
  <c r="AS1921" i="5"/>
  <c r="AQ1921" i="5"/>
  <c r="BI1921" i="5" s="1"/>
  <c r="AD1921" i="5"/>
  <c r="AC1921" i="5"/>
  <c r="K1921" i="5"/>
  <c r="BA1921" i="5"/>
  <c r="A1921" i="5"/>
  <c r="CF1921" i="5" s="1"/>
  <c r="CC1920" i="5"/>
  <c r="CB1920" i="5"/>
  <c r="CA1920" i="5"/>
  <c r="BZ1920" i="5"/>
  <c r="BY1920" i="5"/>
  <c r="BX1920" i="5"/>
  <c r="BW1920" i="5"/>
  <c r="BV1920" i="5"/>
  <c r="BU1920" i="5"/>
  <c r="BN1920" i="5"/>
  <c r="BM1920" i="5"/>
  <c r="BO1920" i="5" s="1"/>
  <c r="BL1920" i="5"/>
  <c r="BK1920" i="5"/>
  <c r="BJ1920" i="5"/>
  <c r="BH1920" i="5"/>
  <c r="BG1920" i="5"/>
  <c r="AZ1920" i="5"/>
  <c r="AY1920" i="5"/>
  <c r="AS1920" i="5"/>
  <c r="AQ1920" i="5"/>
  <c r="BI1920" i="5" s="1"/>
  <c r="AD1920" i="5"/>
  <c r="AC1920" i="5"/>
  <c r="BE1920" i="5" s="1"/>
  <c r="BF1920" i="5" s="1"/>
  <c r="K1920" i="5"/>
  <c r="A1920" i="5"/>
  <c r="CF1920" i="5" s="1"/>
  <c r="CC1919" i="5"/>
  <c r="CB1919" i="5"/>
  <c r="CA1919" i="5"/>
  <c r="BZ1919" i="5"/>
  <c r="BY1919" i="5"/>
  <c r="BX1919" i="5"/>
  <c r="BW1919" i="5"/>
  <c r="BV1919" i="5"/>
  <c r="BU1919" i="5"/>
  <c r="BN1919" i="5"/>
  <c r="BR1919" i="5" s="1"/>
  <c r="BM1919" i="5"/>
  <c r="BO1919" i="5" s="1"/>
  <c r="BL1919" i="5"/>
  <c r="BJ1919" i="5"/>
  <c r="BK1919" i="5" s="1"/>
  <c r="BI1919" i="5"/>
  <c r="BG1919" i="5"/>
  <c r="AZ1919" i="5"/>
  <c r="AY1919" i="5"/>
  <c r="AS1919" i="5"/>
  <c r="AQ1919" i="5"/>
  <c r="AD1919" i="5"/>
  <c r="AC1919" i="5"/>
  <c r="BH1919" i="5" s="1"/>
  <c r="K1919" i="5"/>
  <c r="BB1919" i="5"/>
  <c r="BT1919" i="5" s="1"/>
  <c r="A1919" i="5"/>
  <c r="CF1919" i="5" s="1"/>
  <c r="CC1918" i="5"/>
  <c r="CB1918" i="5"/>
  <c r="CA1918" i="5"/>
  <c r="BZ1918" i="5"/>
  <c r="BY1918" i="5"/>
  <c r="BX1918" i="5"/>
  <c r="BW1918" i="5"/>
  <c r="BV1918" i="5"/>
  <c r="BU1918" i="5"/>
  <c r="BR1918" i="5"/>
  <c r="BP1918" i="5"/>
  <c r="BO1918" i="5"/>
  <c r="BN1918" i="5"/>
  <c r="BM1918" i="5"/>
  <c r="BL1918" i="5"/>
  <c r="BJ1918" i="5"/>
  <c r="BK1918" i="5" s="1"/>
  <c r="BI1918" i="5"/>
  <c r="BG1918" i="5"/>
  <c r="BH1918" i="5" s="1"/>
  <c r="AZ1918" i="5"/>
  <c r="AY1918" i="5"/>
  <c r="AS1918" i="5"/>
  <c r="AQ1918" i="5"/>
  <c r="AD1918" i="5"/>
  <c r="AC1918" i="5"/>
  <c r="BE1918" i="5" s="1"/>
  <c r="BF1918" i="5" s="1"/>
  <c r="K1918" i="5"/>
  <c r="BB1918" i="5"/>
  <c r="A1918" i="5"/>
  <c r="CF1918" i="5" s="1"/>
  <c r="CC1917" i="5"/>
  <c r="CB1917" i="5"/>
  <c r="CA1917" i="5"/>
  <c r="BZ1917" i="5"/>
  <c r="BY1917" i="5"/>
  <c r="BX1917" i="5"/>
  <c r="BW1917" i="5"/>
  <c r="BV1917" i="5"/>
  <c r="BU1917" i="5"/>
  <c r="BR1917" i="5"/>
  <c r="BP1917" i="5"/>
  <c r="BN1917" i="5"/>
  <c r="BM1917" i="5"/>
  <c r="BO1917" i="5" s="1"/>
  <c r="BL1917" i="5"/>
  <c r="BJ1917" i="5"/>
  <c r="BK1917" i="5" s="1"/>
  <c r="BH1917" i="5"/>
  <c r="BG1917" i="5"/>
  <c r="BE1917" i="5"/>
  <c r="BF1917" i="5" s="1"/>
  <c r="AZ1917" i="5"/>
  <c r="AY1917" i="5"/>
  <c r="AS1917" i="5"/>
  <c r="AQ1917" i="5"/>
  <c r="BI1917" i="5" s="1"/>
  <c r="AD1917" i="5"/>
  <c r="AC1917" i="5"/>
  <c r="K1917" i="5"/>
  <c r="BA1917" i="5"/>
  <c r="A1917" i="5"/>
  <c r="CF1917" i="5" s="1"/>
  <c r="CC1916" i="5"/>
  <c r="CB1916" i="5"/>
  <c r="CA1916" i="5"/>
  <c r="BZ1916" i="5"/>
  <c r="BY1916" i="5"/>
  <c r="BX1916" i="5"/>
  <c r="BW1916" i="5"/>
  <c r="BV1916" i="5"/>
  <c r="BU1916" i="5"/>
  <c r="BN1916" i="5"/>
  <c r="BM1916" i="5"/>
  <c r="BO1916" i="5" s="1"/>
  <c r="BL1916" i="5"/>
  <c r="BK1916" i="5"/>
  <c r="BJ1916" i="5"/>
  <c r="BH1916" i="5"/>
  <c r="BG1916" i="5"/>
  <c r="BF1916" i="5"/>
  <c r="AZ1916" i="5"/>
  <c r="AY1916" i="5"/>
  <c r="AS1916" i="5"/>
  <c r="AQ1916" i="5"/>
  <c r="BI1916" i="5" s="1"/>
  <c r="AD1916" i="5"/>
  <c r="AC1916" i="5"/>
  <c r="BE1916" i="5" s="1"/>
  <c r="K1916" i="5"/>
  <c r="A1916" i="5"/>
  <c r="CF1916" i="5" s="1"/>
  <c r="CC1915" i="5"/>
  <c r="CB1915" i="5"/>
  <c r="CA1915" i="5"/>
  <c r="BZ1915" i="5"/>
  <c r="BY1915" i="5"/>
  <c r="BX1915" i="5"/>
  <c r="BW1915" i="5"/>
  <c r="BV1915" i="5"/>
  <c r="BU1915" i="5"/>
  <c r="BN1915" i="5"/>
  <c r="BR1915" i="5" s="1"/>
  <c r="BM1915" i="5"/>
  <c r="BO1915" i="5" s="1"/>
  <c r="BL1915" i="5"/>
  <c r="BJ1915" i="5"/>
  <c r="BK1915" i="5" s="1"/>
  <c r="BI1915" i="5"/>
  <c r="BG1915" i="5"/>
  <c r="AZ1915" i="5"/>
  <c r="AY1915" i="5"/>
  <c r="AS1915" i="5"/>
  <c r="AQ1915" i="5"/>
  <c r="AD1915" i="5"/>
  <c r="AC1915" i="5"/>
  <c r="BH1915" i="5" s="1"/>
  <c r="K1915" i="5"/>
  <c r="BB1915" i="5"/>
  <c r="BD1915" i="5" s="1"/>
  <c r="A1915" i="5"/>
  <c r="CF1915" i="5" s="1"/>
  <c r="CC1914" i="5"/>
  <c r="CB1914" i="5"/>
  <c r="CA1914" i="5"/>
  <c r="BZ1914" i="5"/>
  <c r="BY1914" i="5"/>
  <c r="BX1914" i="5"/>
  <c r="BW1914" i="5"/>
  <c r="BV1914" i="5"/>
  <c r="BU1914" i="5"/>
  <c r="BR1914" i="5"/>
  <c r="BP1914" i="5"/>
  <c r="BO1914" i="5"/>
  <c r="BN1914" i="5"/>
  <c r="BM1914" i="5"/>
  <c r="BL1914" i="5"/>
  <c r="BJ1914" i="5"/>
  <c r="BK1914" i="5" s="1"/>
  <c r="BI1914" i="5"/>
  <c r="BG1914" i="5"/>
  <c r="BH1914" i="5" s="1"/>
  <c r="BA1914" i="5"/>
  <c r="CD1914" i="5" s="1"/>
  <c r="CE1914" i="5" s="1"/>
  <c r="AZ1914" i="5"/>
  <c r="AY1914" i="5"/>
  <c r="AS1914" i="5"/>
  <c r="AQ1914" i="5"/>
  <c r="AD1914" i="5"/>
  <c r="AC1914" i="5"/>
  <c r="BE1914" i="5" s="1"/>
  <c r="BF1914" i="5" s="1"/>
  <c r="K1914" i="5"/>
  <c r="BB1914" i="5"/>
  <c r="A1914" i="5"/>
  <c r="CF1914" i="5" s="1"/>
  <c r="CC1913" i="5"/>
  <c r="CB1913" i="5"/>
  <c r="CA1913" i="5"/>
  <c r="BZ1913" i="5"/>
  <c r="BY1913" i="5"/>
  <c r="BX1913" i="5"/>
  <c r="BW1913" i="5"/>
  <c r="BV1913" i="5"/>
  <c r="BU1913" i="5"/>
  <c r="BR1913" i="5"/>
  <c r="BP1913" i="5"/>
  <c r="BN1913" i="5"/>
  <c r="BM1913" i="5"/>
  <c r="BO1913" i="5" s="1"/>
  <c r="BL1913" i="5"/>
  <c r="BJ1913" i="5"/>
  <c r="BK1913" i="5" s="1"/>
  <c r="BH1913" i="5"/>
  <c r="BG1913" i="5"/>
  <c r="BE1913" i="5"/>
  <c r="BF1913" i="5" s="1"/>
  <c r="AZ1913" i="5"/>
  <c r="AY1913" i="5"/>
  <c r="AS1913" i="5"/>
  <c r="AQ1913" i="5"/>
  <c r="BI1913" i="5" s="1"/>
  <c r="AD1913" i="5"/>
  <c r="AC1913" i="5"/>
  <c r="K1913" i="5"/>
  <c r="BA1913" i="5"/>
  <c r="A1913" i="5"/>
  <c r="CF1913" i="5" s="1"/>
  <c r="CC1912" i="5"/>
  <c r="CB1912" i="5"/>
  <c r="CA1912" i="5"/>
  <c r="BZ1912" i="5"/>
  <c r="BY1912" i="5"/>
  <c r="BX1912" i="5"/>
  <c r="BW1912" i="5"/>
  <c r="BV1912" i="5"/>
  <c r="BU1912" i="5"/>
  <c r="BN1912" i="5"/>
  <c r="BM1912" i="5"/>
  <c r="BO1912" i="5" s="1"/>
  <c r="BL1912" i="5"/>
  <c r="BK1912" i="5"/>
  <c r="BJ1912" i="5"/>
  <c r="BH1912" i="5"/>
  <c r="BG1912" i="5"/>
  <c r="BF1912" i="5"/>
  <c r="AZ1912" i="5"/>
  <c r="AY1912" i="5"/>
  <c r="AS1912" i="5"/>
  <c r="AQ1912" i="5"/>
  <c r="BI1912" i="5" s="1"/>
  <c r="AD1912" i="5"/>
  <c r="AC1912" i="5"/>
  <c r="BE1912" i="5" s="1"/>
  <c r="K1912" i="5"/>
  <c r="A1912" i="5"/>
  <c r="CF1912" i="5" s="1"/>
  <c r="CC1911" i="5"/>
  <c r="CB1911" i="5"/>
  <c r="CA1911" i="5"/>
  <c r="BZ1911" i="5"/>
  <c r="BY1911" i="5"/>
  <c r="BX1911" i="5"/>
  <c r="BW1911" i="5"/>
  <c r="BV1911" i="5"/>
  <c r="BU1911" i="5"/>
  <c r="BN1911" i="5"/>
  <c r="BR1911" i="5" s="1"/>
  <c r="BM1911" i="5"/>
  <c r="BO1911" i="5" s="1"/>
  <c r="BL1911" i="5"/>
  <c r="BJ1911" i="5"/>
  <c r="BK1911" i="5" s="1"/>
  <c r="BI1911" i="5"/>
  <c r="BG1911" i="5"/>
  <c r="AZ1911" i="5"/>
  <c r="AY1911" i="5"/>
  <c r="AS1911" i="5"/>
  <c r="AQ1911" i="5"/>
  <c r="AD1911" i="5"/>
  <c r="AC1911" i="5"/>
  <c r="BH1911" i="5" s="1"/>
  <c r="K1911" i="5"/>
  <c r="BB1911" i="5"/>
  <c r="BD1911" i="5" s="1"/>
  <c r="A1911" i="5"/>
  <c r="CF1911" i="5" s="1"/>
  <c r="CC1910" i="5"/>
  <c r="CB1910" i="5"/>
  <c r="CA1910" i="5"/>
  <c r="BZ1910" i="5"/>
  <c r="BY1910" i="5"/>
  <c r="BX1910" i="5"/>
  <c r="BW1910" i="5"/>
  <c r="BV1910" i="5"/>
  <c r="BU1910" i="5"/>
  <c r="BR1910" i="5"/>
  <c r="BP1910" i="5"/>
  <c r="BO1910" i="5"/>
  <c r="BN1910" i="5"/>
  <c r="BM1910" i="5"/>
  <c r="BL1910" i="5"/>
  <c r="BJ1910" i="5"/>
  <c r="BK1910" i="5" s="1"/>
  <c r="BI1910" i="5"/>
  <c r="BG1910" i="5"/>
  <c r="BH1910" i="5" s="1"/>
  <c r="AZ1910" i="5"/>
  <c r="AY1910" i="5"/>
  <c r="AS1910" i="5"/>
  <c r="AQ1910" i="5"/>
  <c r="AD1910" i="5"/>
  <c r="AC1910" i="5"/>
  <c r="BE1910" i="5" s="1"/>
  <c r="BF1910" i="5" s="1"/>
  <c r="K1910" i="5"/>
  <c r="BB1910" i="5"/>
  <c r="A1910" i="5"/>
  <c r="CF1910" i="5" s="1"/>
  <c r="CC1909" i="5"/>
  <c r="CB1909" i="5"/>
  <c r="CA1909" i="5"/>
  <c r="BZ1909" i="5"/>
  <c r="BY1909" i="5"/>
  <c r="BX1909" i="5"/>
  <c r="BW1909" i="5"/>
  <c r="BV1909" i="5"/>
  <c r="BU1909" i="5"/>
  <c r="BR1909" i="5"/>
  <c r="BP1909" i="5"/>
  <c r="BN1909" i="5"/>
  <c r="BM1909" i="5"/>
  <c r="BO1909" i="5" s="1"/>
  <c r="BL1909" i="5"/>
  <c r="BJ1909" i="5"/>
  <c r="BK1909" i="5" s="1"/>
  <c r="BH1909" i="5"/>
  <c r="BG1909" i="5"/>
  <c r="BE1909" i="5"/>
  <c r="BF1909" i="5" s="1"/>
  <c r="AZ1909" i="5"/>
  <c r="AY1909" i="5"/>
  <c r="AS1909" i="5"/>
  <c r="AQ1909" i="5"/>
  <c r="BI1909" i="5" s="1"/>
  <c r="AD1909" i="5"/>
  <c r="AC1909" i="5"/>
  <c r="K1909" i="5"/>
  <c r="BA1909" i="5"/>
  <c r="A1909" i="5"/>
  <c r="CF1909" i="5" s="1"/>
  <c r="CC1908" i="5"/>
  <c r="CB1908" i="5"/>
  <c r="CA1908" i="5"/>
  <c r="BZ1908" i="5"/>
  <c r="BY1908" i="5"/>
  <c r="BX1908" i="5"/>
  <c r="BW1908" i="5"/>
  <c r="BV1908" i="5"/>
  <c r="BU1908" i="5"/>
  <c r="BN1908" i="5"/>
  <c r="BM1908" i="5"/>
  <c r="BO1908" i="5" s="1"/>
  <c r="BL1908" i="5"/>
  <c r="BK1908" i="5"/>
  <c r="BJ1908" i="5"/>
  <c r="BH1908" i="5"/>
  <c r="BG1908" i="5"/>
  <c r="AZ1908" i="5"/>
  <c r="AY1908" i="5"/>
  <c r="AS1908" i="5"/>
  <c r="AQ1908" i="5"/>
  <c r="BI1908" i="5" s="1"/>
  <c r="AD1908" i="5"/>
  <c r="AC1908" i="5"/>
  <c r="BE1908" i="5" s="1"/>
  <c r="BF1908" i="5" s="1"/>
  <c r="K1908" i="5"/>
  <c r="A1908" i="5"/>
  <c r="CF1908" i="5" s="1"/>
  <c r="CC1907" i="5"/>
  <c r="CB1907" i="5"/>
  <c r="CA1907" i="5"/>
  <c r="BZ1907" i="5"/>
  <c r="BY1907" i="5"/>
  <c r="BX1907" i="5"/>
  <c r="BW1907" i="5"/>
  <c r="BV1907" i="5"/>
  <c r="BU1907" i="5"/>
  <c r="BN1907" i="5"/>
  <c r="BR1907" i="5" s="1"/>
  <c r="BM1907" i="5"/>
  <c r="BO1907" i="5" s="1"/>
  <c r="BL1907" i="5"/>
  <c r="BJ1907" i="5"/>
  <c r="BK1907" i="5" s="1"/>
  <c r="BI1907" i="5"/>
  <c r="BG1907" i="5"/>
  <c r="AZ1907" i="5"/>
  <c r="AY1907" i="5"/>
  <c r="AS1907" i="5"/>
  <c r="AQ1907" i="5"/>
  <c r="AD1907" i="5"/>
  <c r="AC1907" i="5"/>
  <c r="BH1907" i="5" s="1"/>
  <c r="K1907" i="5"/>
  <c r="BB1907" i="5"/>
  <c r="A1907" i="5"/>
  <c r="CF1907" i="5" s="1"/>
  <c r="CC1906" i="5"/>
  <c r="CB1906" i="5"/>
  <c r="CA1906" i="5"/>
  <c r="BZ1906" i="5"/>
  <c r="BY1906" i="5"/>
  <c r="BX1906" i="5"/>
  <c r="BW1906" i="5"/>
  <c r="BV1906" i="5"/>
  <c r="BU1906" i="5"/>
  <c r="BR1906" i="5"/>
  <c r="BP1906" i="5"/>
  <c r="BO1906" i="5"/>
  <c r="BN1906" i="5"/>
  <c r="BM1906" i="5"/>
  <c r="BL1906" i="5"/>
  <c r="BJ1906" i="5"/>
  <c r="BK1906" i="5" s="1"/>
  <c r="BI1906" i="5"/>
  <c r="BG1906" i="5"/>
  <c r="BH1906" i="5" s="1"/>
  <c r="AZ1906" i="5"/>
  <c r="AY1906" i="5"/>
  <c r="AS1906" i="5"/>
  <c r="AQ1906" i="5"/>
  <c r="AD1906" i="5"/>
  <c r="AC1906" i="5"/>
  <c r="BE1906" i="5" s="1"/>
  <c r="BF1906" i="5" s="1"/>
  <c r="K1906" i="5"/>
  <c r="BB1906" i="5"/>
  <c r="A1906" i="5"/>
  <c r="CF1906" i="5" s="1"/>
  <c r="CC1905" i="5"/>
  <c r="CB1905" i="5"/>
  <c r="CA1905" i="5"/>
  <c r="BZ1905" i="5"/>
  <c r="BY1905" i="5"/>
  <c r="BX1905" i="5"/>
  <c r="BW1905" i="5"/>
  <c r="BV1905" i="5"/>
  <c r="BU1905" i="5"/>
  <c r="BR1905" i="5"/>
  <c r="BP1905" i="5"/>
  <c r="BN1905" i="5"/>
  <c r="BM1905" i="5"/>
  <c r="BO1905" i="5" s="1"/>
  <c r="BL1905" i="5"/>
  <c r="BJ1905" i="5"/>
  <c r="BK1905" i="5" s="1"/>
  <c r="BH1905" i="5"/>
  <c r="BG1905" i="5"/>
  <c r="BE1905" i="5"/>
  <c r="BF1905" i="5" s="1"/>
  <c r="AZ1905" i="5"/>
  <c r="AY1905" i="5"/>
  <c r="AS1905" i="5"/>
  <c r="AQ1905" i="5"/>
  <c r="BI1905" i="5" s="1"/>
  <c r="AD1905" i="5"/>
  <c r="AC1905" i="5"/>
  <c r="K1905" i="5"/>
  <c r="BA1905" i="5"/>
  <c r="A1905" i="5"/>
  <c r="CF1905" i="5" s="1"/>
  <c r="CC1904" i="5"/>
  <c r="CB1904" i="5"/>
  <c r="CA1904" i="5"/>
  <c r="BZ1904" i="5"/>
  <c r="BY1904" i="5"/>
  <c r="BX1904" i="5"/>
  <c r="BW1904" i="5"/>
  <c r="BV1904" i="5"/>
  <c r="BU1904" i="5"/>
  <c r="BN1904" i="5"/>
  <c r="BM1904" i="5"/>
  <c r="BO1904" i="5" s="1"/>
  <c r="BL1904" i="5"/>
  <c r="BK1904" i="5"/>
  <c r="BJ1904" i="5"/>
  <c r="BH1904" i="5"/>
  <c r="BG1904" i="5"/>
  <c r="AZ1904" i="5"/>
  <c r="AY1904" i="5"/>
  <c r="AS1904" i="5"/>
  <c r="AQ1904" i="5"/>
  <c r="BI1904" i="5" s="1"/>
  <c r="AD1904" i="5"/>
  <c r="AC1904" i="5"/>
  <c r="BE1904" i="5" s="1"/>
  <c r="BF1904" i="5" s="1"/>
  <c r="K1904" i="5"/>
  <c r="A1904" i="5"/>
  <c r="CF1904" i="5" s="1"/>
  <c r="CC1903" i="5"/>
  <c r="CB1903" i="5"/>
  <c r="CA1903" i="5"/>
  <c r="BZ1903" i="5"/>
  <c r="BY1903" i="5"/>
  <c r="BX1903" i="5"/>
  <c r="BW1903" i="5"/>
  <c r="BV1903" i="5"/>
  <c r="BU1903" i="5"/>
  <c r="BN1903" i="5"/>
  <c r="BM1903" i="5"/>
  <c r="BO1903" i="5" s="1"/>
  <c r="BL1903" i="5"/>
  <c r="BJ1903" i="5"/>
  <c r="BK1903" i="5" s="1"/>
  <c r="BI1903" i="5"/>
  <c r="BG1903" i="5"/>
  <c r="AZ1903" i="5"/>
  <c r="AY1903" i="5"/>
  <c r="AS1903" i="5"/>
  <c r="AQ1903" i="5"/>
  <c r="AD1903" i="5"/>
  <c r="AC1903" i="5"/>
  <c r="BH1903" i="5" s="1"/>
  <c r="K1903" i="5"/>
  <c r="A1903" i="5"/>
  <c r="CF1903" i="5" s="1"/>
  <c r="CC1902" i="5"/>
  <c r="CB1902" i="5"/>
  <c r="CA1902" i="5"/>
  <c r="BZ1902" i="5"/>
  <c r="BY1902" i="5"/>
  <c r="BX1902" i="5"/>
  <c r="BW1902" i="5"/>
  <c r="BV1902" i="5"/>
  <c r="BU1902" i="5"/>
  <c r="BR1902" i="5"/>
  <c r="BP1902" i="5"/>
  <c r="BO1902" i="5"/>
  <c r="BN1902" i="5"/>
  <c r="BM1902" i="5"/>
  <c r="BL1902" i="5"/>
  <c r="BJ1902" i="5"/>
  <c r="BK1902" i="5" s="1"/>
  <c r="BI1902" i="5"/>
  <c r="BG1902" i="5"/>
  <c r="BH1902" i="5" s="1"/>
  <c r="BF1902" i="5"/>
  <c r="BE1902" i="5"/>
  <c r="AZ1902" i="5"/>
  <c r="AY1902" i="5"/>
  <c r="AS1902" i="5"/>
  <c r="AQ1902" i="5"/>
  <c r="AD1902" i="5"/>
  <c r="AC1902" i="5"/>
  <c r="K1902" i="5"/>
  <c r="BA1902" i="5"/>
  <c r="CD1902" i="5" s="1"/>
  <c r="CE1902" i="5" s="1"/>
  <c r="A1902" i="5"/>
  <c r="CF1902" i="5" s="1"/>
  <c r="CC1901" i="5"/>
  <c r="CB1901" i="5"/>
  <c r="CA1901" i="5"/>
  <c r="BZ1901" i="5"/>
  <c r="BY1901" i="5"/>
  <c r="BX1901" i="5"/>
  <c r="BW1901" i="5"/>
  <c r="BV1901" i="5"/>
  <c r="BU1901" i="5"/>
  <c r="BR1901" i="5"/>
  <c r="BP1901" i="5"/>
  <c r="BN1901" i="5"/>
  <c r="BM1901" i="5"/>
  <c r="BO1901" i="5" s="1"/>
  <c r="BL1901" i="5"/>
  <c r="BJ1901" i="5"/>
  <c r="BK1901" i="5" s="1"/>
  <c r="BH1901" i="5"/>
  <c r="BG1901" i="5"/>
  <c r="BE1901" i="5"/>
  <c r="BF1901" i="5" s="1"/>
  <c r="AZ1901" i="5"/>
  <c r="AY1901" i="5"/>
  <c r="AS1901" i="5"/>
  <c r="AQ1901" i="5"/>
  <c r="BI1901" i="5" s="1"/>
  <c r="AD1901" i="5"/>
  <c r="AC1901" i="5"/>
  <c r="K1901" i="5"/>
  <c r="BA1901" i="5"/>
  <c r="A1901" i="5"/>
  <c r="CF1901" i="5" s="1"/>
  <c r="CC1900" i="5"/>
  <c r="CB1900" i="5"/>
  <c r="CA1900" i="5"/>
  <c r="BZ1900" i="5"/>
  <c r="BY1900" i="5"/>
  <c r="BX1900" i="5"/>
  <c r="BW1900" i="5"/>
  <c r="BV1900" i="5"/>
  <c r="BU1900" i="5"/>
  <c r="BP1900" i="5"/>
  <c r="BN1900" i="5"/>
  <c r="BR1900" i="5" s="1"/>
  <c r="BM1900" i="5"/>
  <c r="BO1900" i="5" s="1"/>
  <c r="BL1900" i="5"/>
  <c r="BK1900" i="5"/>
  <c r="BJ1900" i="5"/>
  <c r="BH1900" i="5"/>
  <c r="BG1900" i="5"/>
  <c r="BF1900" i="5"/>
  <c r="AZ1900" i="5"/>
  <c r="AY1900" i="5"/>
  <c r="AS1900" i="5"/>
  <c r="AQ1900" i="5"/>
  <c r="BI1900" i="5" s="1"/>
  <c r="AD1900" i="5"/>
  <c r="AC1900" i="5"/>
  <c r="BE1900" i="5" s="1"/>
  <c r="K1900" i="5"/>
  <c r="A1900" i="5"/>
  <c r="CF1900" i="5" s="1"/>
  <c r="CC1899" i="5"/>
  <c r="CB1899" i="5"/>
  <c r="CA1899" i="5"/>
  <c r="BZ1899" i="5"/>
  <c r="BY1899" i="5"/>
  <c r="BX1899" i="5"/>
  <c r="BW1899" i="5"/>
  <c r="BV1899" i="5"/>
  <c r="BU1899" i="5"/>
  <c r="BN1899" i="5"/>
  <c r="BM1899" i="5"/>
  <c r="BO1899" i="5" s="1"/>
  <c r="BL1899" i="5"/>
  <c r="BJ1899" i="5"/>
  <c r="BK1899" i="5" s="1"/>
  <c r="BI1899" i="5"/>
  <c r="BG1899" i="5"/>
  <c r="AZ1899" i="5"/>
  <c r="AY1899" i="5"/>
  <c r="AS1899" i="5"/>
  <c r="AQ1899" i="5"/>
  <c r="AD1899" i="5"/>
  <c r="AC1899" i="5"/>
  <c r="BH1899" i="5" s="1"/>
  <c r="K1899" i="5"/>
  <c r="A1899" i="5"/>
  <c r="CF1899" i="5" s="1"/>
  <c r="CC1898" i="5"/>
  <c r="CB1898" i="5"/>
  <c r="CA1898" i="5"/>
  <c r="BZ1898" i="5"/>
  <c r="BY1898" i="5"/>
  <c r="BX1898" i="5"/>
  <c r="BW1898" i="5"/>
  <c r="BV1898" i="5"/>
  <c r="BU1898" i="5"/>
  <c r="BR1898" i="5"/>
  <c r="BP1898" i="5"/>
  <c r="BO1898" i="5"/>
  <c r="BN1898" i="5"/>
  <c r="BM1898" i="5"/>
  <c r="BL1898" i="5"/>
  <c r="BJ1898" i="5"/>
  <c r="BK1898" i="5" s="1"/>
  <c r="BI1898" i="5"/>
  <c r="BG1898" i="5"/>
  <c r="BH1898" i="5" s="1"/>
  <c r="AZ1898" i="5"/>
  <c r="AY1898" i="5"/>
  <c r="AS1898" i="5"/>
  <c r="AQ1898" i="5"/>
  <c r="AD1898" i="5"/>
  <c r="AC1898" i="5"/>
  <c r="BE1898" i="5" s="1"/>
  <c r="BF1898" i="5" s="1"/>
  <c r="K1898" i="5"/>
  <c r="BB1898" i="5"/>
  <c r="BD1898" i="5" s="1"/>
  <c r="A1898" i="5"/>
  <c r="CF1898" i="5" s="1"/>
  <c r="CC1897" i="5"/>
  <c r="CB1897" i="5"/>
  <c r="CA1897" i="5"/>
  <c r="BZ1897" i="5"/>
  <c r="BY1897" i="5"/>
  <c r="BX1897" i="5"/>
  <c r="BW1897" i="5"/>
  <c r="BV1897" i="5"/>
  <c r="BU1897" i="5"/>
  <c r="BR1897" i="5"/>
  <c r="BP1897" i="5"/>
  <c r="BN1897" i="5"/>
  <c r="BM1897" i="5"/>
  <c r="BO1897" i="5" s="1"/>
  <c r="BL1897" i="5"/>
  <c r="BJ1897" i="5"/>
  <c r="BK1897" i="5" s="1"/>
  <c r="BH1897" i="5"/>
  <c r="BG1897" i="5"/>
  <c r="BE1897" i="5"/>
  <c r="BF1897" i="5" s="1"/>
  <c r="AZ1897" i="5"/>
  <c r="AY1897" i="5"/>
  <c r="AS1897" i="5"/>
  <c r="AQ1897" i="5"/>
  <c r="BI1897" i="5" s="1"/>
  <c r="AD1897" i="5"/>
  <c r="AC1897" i="5"/>
  <c r="K1897" i="5"/>
  <c r="BA1897" i="5"/>
  <c r="A1897" i="5"/>
  <c r="CF1897" i="5" s="1"/>
  <c r="CC1896" i="5"/>
  <c r="CB1896" i="5"/>
  <c r="CA1896" i="5"/>
  <c r="BZ1896" i="5"/>
  <c r="BY1896" i="5"/>
  <c r="BX1896" i="5"/>
  <c r="BW1896" i="5"/>
  <c r="BV1896" i="5"/>
  <c r="BU1896" i="5"/>
  <c r="BP1896" i="5"/>
  <c r="BN1896" i="5"/>
  <c r="BR1896" i="5" s="1"/>
  <c r="BM1896" i="5"/>
  <c r="BO1896" i="5" s="1"/>
  <c r="BL1896" i="5"/>
  <c r="BK1896" i="5"/>
  <c r="BJ1896" i="5"/>
  <c r="BG1896" i="5"/>
  <c r="AZ1896" i="5"/>
  <c r="AY1896" i="5"/>
  <c r="AS1896" i="5"/>
  <c r="AQ1896" i="5"/>
  <c r="BI1896" i="5" s="1"/>
  <c r="AD1896" i="5"/>
  <c r="AC1896" i="5"/>
  <c r="BE1896" i="5" s="1"/>
  <c r="BF1896" i="5" s="1"/>
  <c r="K1896" i="5"/>
  <c r="A1896" i="5"/>
  <c r="CF1896" i="5" s="1"/>
  <c r="CC1895" i="5"/>
  <c r="CB1895" i="5"/>
  <c r="CA1895" i="5"/>
  <c r="BZ1895" i="5"/>
  <c r="BY1895" i="5"/>
  <c r="BX1895" i="5"/>
  <c r="BW1895" i="5"/>
  <c r="BV1895" i="5"/>
  <c r="BU1895" i="5"/>
  <c r="BR1895" i="5"/>
  <c r="BN1895" i="5"/>
  <c r="BP1895" i="5" s="1"/>
  <c r="BM1895" i="5"/>
  <c r="BO1895" i="5" s="1"/>
  <c r="BL1895" i="5"/>
  <c r="BJ1895" i="5"/>
  <c r="BK1895" i="5" s="1"/>
  <c r="BI1895" i="5"/>
  <c r="BG1895" i="5"/>
  <c r="AZ1895" i="5"/>
  <c r="AY1895" i="5"/>
  <c r="AS1895" i="5"/>
  <c r="AQ1895" i="5"/>
  <c r="AD1895" i="5"/>
  <c r="AC1895" i="5"/>
  <c r="BH1895" i="5" s="1"/>
  <c r="K1895" i="5"/>
  <c r="A1895" i="5"/>
  <c r="CF1895" i="5" s="1"/>
  <c r="CC1894" i="5"/>
  <c r="CB1894" i="5"/>
  <c r="CA1894" i="5"/>
  <c r="BZ1894" i="5"/>
  <c r="BY1894" i="5"/>
  <c r="BX1894" i="5"/>
  <c r="BW1894" i="5"/>
  <c r="BV1894" i="5"/>
  <c r="BU1894" i="5"/>
  <c r="BR1894" i="5"/>
  <c r="BP1894" i="5"/>
  <c r="BO1894" i="5"/>
  <c r="BN1894" i="5"/>
  <c r="BM1894" i="5"/>
  <c r="BL1894" i="5"/>
  <c r="BJ1894" i="5"/>
  <c r="BK1894" i="5" s="1"/>
  <c r="BI1894" i="5"/>
  <c r="BG1894" i="5"/>
  <c r="BH1894" i="5" s="1"/>
  <c r="BF1894" i="5"/>
  <c r="BE1894" i="5"/>
  <c r="BB1894" i="5"/>
  <c r="BD1894" i="5" s="1"/>
  <c r="AZ1894" i="5"/>
  <c r="AY1894" i="5"/>
  <c r="AS1894" i="5"/>
  <c r="AQ1894" i="5"/>
  <c r="AD1894" i="5"/>
  <c r="AC1894" i="5"/>
  <c r="K1894" i="5"/>
  <c r="BA1894" i="5"/>
  <c r="CD1894" i="5" s="1"/>
  <c r="CE1894" i="5" s="1"/>
  <c r="A1894" i="5"/>
  <c r="CF1894" i="5" s="1"/>
  <c r="CC1893" i="5"/>
  <c r="CB1893" i="5"/>
  <c r="CA1893" i="5"/>
  <c r="BZ1893" i="5"/>
  <c r="BY1893" i="5"/>
  <c r="BX1893" i="5"/>
  <c r="BW1893" i="5"/>
  <c r="BV1893" i="5"/>
  <c r="BU1893" i="5"/>
  <c r="BN1893" i="5"/>
  <c r="BM1893" i="5"/>
  <c r="BO1893" i="5" s="1"/>
  <c r="BL1893" i="5"/>
  <c r="BJ1893" i="5"/>
  <c r="BK1893" i="5" s="1"/>
  <c r="BH1893" i="5"/>
  <c r="BG1893" i="5"/>
  <c r="BE1893" i="5"/>
  <c r="BF1893" i="5" s="1"/>
  <c r="AZ1893" i="5"/>
  <c r="AY1893" i="5"/>
  <c r="AS1893" i="5"/>
  <c r="AQ1893" i="5"/>
  <c r="BI1893" i="5" s="1"/>
  <c r="AD1893" i="5"/>
  <c r="AC1893" i="5"/>
  <c r="K1893" i="5"/>
  <c r="BA1893" i="5"/>
  <c r="CD1893" i="5" s="1"/>
  <c r="A1893" i="5"/>
  <c r="CF1893" i="5" s="1"/>
  <c r="CC1892" i="5"/>
  <c r="CB1892" i="5"/>
  <c r="CA1892" i="5"/>
  <c r="BZ1892" i="5"/>
  <c r="BY1892" i="5"/>
  <c r="BX1892" i="5"/>
  <c r="BW1892" i="5"/>
  <c r="BV1892" i="5"/>
  <c r="BU1892" i="5"/>
  <c r="BP1892" i="5"/>
  <c r="BN1892" i="5"/>
  <c r="BR1892" i="5" s="1"/>
  <c r="BM1892" i="5"/>
  <c r="BO1892" i="5" s="1"/>
  <c r="BL1892" i="5"/>
  <c r="BK1892" i="5"/>
  <c r="BJ1892" i="5"/>
  <c r="BH1892" i="5"/>
  <c r="BG1892" i="5"/>
  <c r="AZ1892" i="5"/>
  <c r="AY1892" i="5"/>
  <c r="AS1892" i="5"/>
  <c r="AQ1892" i="5"/>
  <c r="BI1892" i="5" s="1"/>
  <c r="AD1892" i="5"/>
  <c r="AC1892" i="5"/>
  <c r="BE1892" i="5" s="1"/>
  <c r="BF1892" i="5" s="1"/>
  <c r="K1892" i="5"/>
  <c r="A1892" i="5"/>
  <c r="CF1892" i="5" s="1"/>
  <c r="CC1891" i="5"/>
  <c r="CB1891" i="5"/>
  <c r="CA1891" i="5"/>
  <c r="BZ1891" i="5"/>
  <c r="BY1891" i="5"/>
  <c r="BX1891" i="5"/>
  <c r="BW1891" i="5"/>
  <c r="BV1891" i="5"/>
  <c r="BU1891" i="5"/>
  <c r="BN1891" i="5"/>
  <c r="BP1891" i="5" s="1"/>
  <c r="BM1891" i="5"/>
  <c r="BO1891" i="5" s="1"/>
  <c r="BL1891" i="5"/>
  <c r="BJ1891" i="5"/>
  <c r="BK1891" i="5" s="1"/>
  <c r="BI1891" i="5"/>
  <c r="BG1891" i="5"/>
  <c r="AZ1891" i="5"/>
  <c r="AY1891" i="5"/>
  <c r="AS1891" i="5"/>
  <c r="AQ1891" i="5"/>
  <c r="AD1891" i="5"/>
  <c r="AC1891" i="5"/>
  <c r="BH1891" i="5" s="1"/>
  <c r="K1891" i="5"/>
  <c r="BB1891" i="5"/>
  <c r="BQ1891" i="5" s="1"/>
  <c r="A1891" i="5"/>
  <c r="CF1891" i="5" s="1"/>
  <c r="CC1890" i="5"/>
  <c r="CB1890" i="5"/>
  <c r="CA1890" i="5"/>
  <c r="BZ1890" i="5"/>
  <c r="BY1890" i="5"/>
  <c r="BX1890" i="5"/>
  <c r="BW1890" i="5"/>
  <c r="BV1890" i="5"/>
  <c r="BU1890" i="5"/>
  <c r="BR1890" i="5"/>
  <c r="BP1890" i="5"/>
  <c r="BO1890" i="5"/>
  <c r="BN1890" i="5"/>
  <c r="BM1890" i="5"/>
  <c r="BL1890" i="5"/>
  <c r="BJ1890" i="5"/>
  <c r="BK1890" i="5" s="1"/>
  <c r="BI1890" i="5"/>
  <c r="BG1890" i="5"/>
  <c r="BH1890" i="5" s="1"/>
  <c r="AZ1890" i="5"/>
  <c r="AY1890" i="5"/>
  <c r="AS1890" i="5"/>
  <c r="AQ1890" i="5"/>
  <c r="AD1890" i="5"/>
  <c r="AC1890" i="5"/>
  <c r="BE1890" i="5" s="1"/>
  <c r="BF1890" i="5" s="1"/>
  <c r="K1890" i="5"/>
  <c r="BB1890" i="5"/>
  <c r="A1890" i="5"/>
  <c r="CF1890" i="5" s="1"/>
  <c r="CC1889" i="5"/>
  <c r="CB1889" i="5"/>
  <c r="CA1889" i="5"/>
  <c r="BZ1889" i="5"/>
  <c r="BY1889" i="5"/>
  <c r="BX1889" i="5"/>
  <c r="BW1889" i="5"/>
  <c r="BV1889" i="5"/>
  <c r="BU1889" i="5"/>
  <c r="BR1889" i="5"/>
  <c r="BN1889" i="5"/>
  <c r="BP1889" i="5" s="1"/>
  <c r="BM1889" i="5"/>
  <c r="BO1889" i="5" s="1"/>
  <c r="BL1889" i="5"/>
  <c r="BJ1889" i="5"/>
  <c r="BK1889" i="5" s="1"/>
  <c r="BG1889" i="5"/>
  <c r="BH1889" i="5" s="1"/>
  <c r="BF1889" i="5"/>
  <c r="BE1889" i="5"/>
  <c r="AZ1889" i="5"/>
  <c r="AY1889" i="5"/>
  <c r="AS1889" i="5"/>
  <c r="AQ1889" i="5"/>
  <c r="BI1889" i="5" s="1"/>
  <c r="AD1889" i="5"/>
  <c r="AC1889" i="5"/>
  <c r="K1889" i="5"/>
  <c r="A1889" i="5"/>
  <c r="CF1889" i="5" s="1"/>
  <c r="CC1888" i="5"/>
  <c r="CB1888" i="5"/>
  <c r="CA1888" i="5"/>
  <c r="BZ1888" i="5"/>
  <c r="BY1888" i="5"/>
  <c r="BX1888" i="5"/>
  <c r="BW1888" i="5"/>
  <c r="BV1888" i="5"/>
  <c r="BU1888" i="5"/>
  <c r="BN1888" i="5"/>
  <c r="BM1888" i="5"/>
  <c r="BO1888" i="5" s="1"/>
  <c r="BL1888" i="5"/>
  <c r="BK1888" i="5"/>
  <c r="BJ1888" i="5"/>
  <c r="BG1888" i="5"/>
  <c r="BE1888" i="5"/>
  <c r="BF1888" i="5" s="1"/>
  <c r="AZ1888" i="5"/>
  <c r="AY1888" i="5"/>
  <c r="AS1888" i="5"/>
  <c r="AQ1888" i="5"/>
  <c r="BI1888" i="5" s="1"/>
  <c r="AD1888" i="5"/>
  <c r="AC1888" i="5"/>
  <c r="BH1888" i="5" s="1"/>
  <c r="K1888" i="5"/>
  <c r="A1888" i="5"/>
  <c r="CF1888" i="5" s="1"/>
  <c r="CC1887" i="5"/>
  <c r="CB1887" i="5"/>
  <c r="CA1887" i="5"/>
  <c r="BZ1887" i="5"/>
  <c r="BY1887" i="5"/>
  <c r="BX1887" i="5"/>
  <c r="BW1887" i="5"/>
  <c r="BV1887" i="5"/>
  <c r="BU1887" i="5"/>
  <c r="BO1887" i="5"/>
  <c r="BN1887" i="5"/>
  <c r="BP1887" i="5" s="1"/>
  <c r="BM1887" i="5"/>
  <c r="BL1887" i="5"/>
  <c r="BJ1887" i="5"/>
  <c r="BK1887" i="5" s="1"/>
  <c r="BI1887" i="5"/>
  <c r="BG1887" i="5"/>
  <c r="AZ1887" i="5"/>
  <c r="AY1887" i="5"/>
  <c r="AS1887" i="5"/>
  <c r="AQ1887" i="5"/>
  <c r="AD1887" i="5"/>
  <c r="AC1887" i="5"/>
  <c r="K1887" i="5"/>
  <c r="BA1887" i="5"/>
  <c r="A1887" i="5"/>
  <c r="CF1887" i="5" s="1"/>
  <c r="CC1886" i="5"/>
  <c r="CB1886" i="5"/>
  <c r="CA1886" i="5"/>
  <c r="BZ1886" i="5"/>
  <c r="BY1886" i="5"/>
  <c r="BX1886" i="5"/>
  <c r="BW1886" i="5"/>
  <c r="BV1886" i="5"/>
  <c r="BU1886" i="5"/>
  <c r="BR1886" i="5"/>
  <c r="BP1886" i="5"/>
  <c r="BO1886" i="5"/>
  <c r="BN1886" i="5"/>
  <c r="BM1886" i="5"/>
  <c r="BL1886" i="5"/>
  <c r="BJ1886" i="5"/>
  <c r="BK1886" i="5" s="1"/>
  <c r="BI1886" i="5"/>
  <c r="BH1886" i="5"/>
  <c r="BG1886" i="5"/>
  <c r="BF1886" i="5"/>
  <c r="BE1886" i="5"/>
  <c r="AZ1886" i="5"/>
  <c r="AY1886" i="5"/>
  <c r="AS1886" i="5"/>
  <c r="AQ1886" i="5"/>
  <c r="AD1886" i="5"/>
  <c r="AC1886" i="5"/>
  <c r="K1886" i="5"/>
  <c r="BB1886" i="5"/>
  <c r="A1886" i="5"/>
  <c r="CF1886" i="5" s="1"/>
  <c r="CC1885" i="5"/>
  <c r="CB1885" i="5"/>
  <c r="CA1885" i="5"/>
  <c r="BZ1885" i="5"/>
  <c r="BY1885" i="5"/>
  <c r="BX1885" i="5"/>
  <c r="BW1885" i="5"/>
  <c r="BV1885" i="5"/>
  <c r="BU1885" i="5"/>
  <c r="BR1885" i="5"/>
  <c r="BO1885" i="5"/>
  <c r="BN1885" i="5"/>
  <c r="BP1885" i="5" s="1"/>
  <c r="BM1885" i="5"/>
  <c r="BL1885" i="5"/>
  <c r="BJ1885" i="5"/>
  <c r="BK1885" i="5" s="1"/>
  <c r="BG1885" i="5"/>
  <c r="BH1885" i="5" s="1"/>
  <c r="BE1885" i="5"/>
  <c r="BF1885" i="5" s="1"/>
  <c r="AZ1885" i="5"/>
  <c r="AY1885" i="5"/>
  <c r="AS1885" i="5"/>
  <c r="AQ1885" i="5"/>
  <c r="BI1885" i="5" s="1"/>
  <c r="AD1885" i="5"/>
  <c r="AC1885" i="5"/>
  <c r="K1885" i="5"/>
  <c r="BA1885" i="5"/>
  <c r="CD1885" i="5" s="1"/>
  <c r="CE1885" i="5" s="1"/>
  <c r="A1885" i="5"/>
  <c r="CF1885" i="5" s="1"/>
  <c r="CC1884" i="5"/>
  <c r="CB1884" i="5"/>
  <c r="CA1884" i="5"/>
  <c r="BZ1884" i="5"/>
  <c r="BY1884" i="5"/>
  <c r="BX1884" i="5"/>
  <c r="BW1884" i="5"/>
  <c r="BV1884" i="5"/>
  <c r="BU1884" i="5"/>
  <c r="BP1884" i="5"/>
  <c r="BN1884" i="5"/>
  <c r="BR1884" i="5" s="1"/>
  <c r="BM1884" i="5"/>
  <c r="BO1884" i="5" s="1"/>
  <c r="BL1884" i="5"/>
  <c r="BK1884" i="5"/>
  <c r="BJ1884" i="5"/>
  <c r="BH1884" i="5"/>
  <c r="BG1884" i="5"/>
  <c r="AZ1884" i="5"/>
  <c r="AY1884" i="5"/>
  <c r="AS1884" i="5"/>
  <c r="AQ1884" i="5"/>
  <c r="BI1884" i="5" s="1"/>
  <c r="AD1884" i="5"/>
  <c r="AC1884" i="5"/>
  <c r="BE1884" i="5" s="1"/>
  <c r="BF1884" i="5" s="1"/>
  <c r="K1884" i="5"/>
  <c r="A1884" i="5"/>
  <c r="CF1884" i="5" s="1"/>
  <c r="CC1883" i="5"/>
  <c r="CB1883" i="5"/>
  <c r="CA1883" i="5"/>
  <c r="BZ1883" i="5"/>
  <c r="BY1883" i="5"/>
  <c r="BX1883" i="5"/>
  <c r="BW1883" i="5"/>
  <c r="BV1883" i="5"/>
  <c r="BU1883" i="5"/>
  <c r="BP1883" i="5"/>
  <c r="BN1883" i="5"/>
  <c r="BR1883" i="5" s="1"/>
  <c r="BM1883" i="5"/>
  <c r="BO1883" i="5" s="1"/>
  <c r="BL1883" i="5"/>
  <c r="BK1883" i="5"/>
  <c r="BJ1883" i="5"/>
  <c r="BI1883" i="5"/>
  <c r="BH1883" i="5"/>
  <c r="BG1883" i="5"/>
  <c r="BB1883" i="5"/>
  <c r="BC1883" i="5" s="1"/>
  <c r="AZ1883" i="5"/>
  <c r="AY1883" i="5"/>
  <c r="AS1883" i="5"/>
  <c r="AQ1883" i="5"/>
  <c r="AD1883" i="5"/>
  <c r="AC1883" i="5"/>
  <c r="BE1883" i="5" s="1"/>
  <c r="BF1883" i="5" s="1"/>
  <c r="K1883" i="5"/>
  <c r="BA1883" i="5"/>
  <c r="CD1883" i="5" s="1"/>
  <c r="A1883" i="5"/>
  <c r="CF1883" i="5" s="1"/>
  <c r="CC1882" i="5"/>
  <c r="CB1882" i="5"/>
  <c r="CA1882" i="5"/>
  <c r="BZ1882" i="5"/>
  <c r="BY1882" i="5"/>
  <c r="BX1882" i="5"/>
  <c r="BW1882" i="5"/>
  <c r="BV1882" i="5"/>
  <c r="BU1882" i="5"/>
  <c r="BO1882" i="5"/>
  <c r="BN1882" i="5"/>
  <c r="BP1882" i="5" s="1"/>
  <c r="BM1882" i="5"/>
  <c r="BL1882" i="5"/>
  <c r="BJ1882" i="5"/>
  <c r="BK1882" i="5" s="1"/>
  <c r="BI1882" i="5"/>
  <c r="BH1882" i="5"/>
  <c r="BG1882" i="5"/>
  <c r="BF1882" i="5"/>
  <c r="AZ1882" i="5"/>
  <c r="AY1882" i="5"/>
  <c r="AS1882" i="5"/>
  <c r="AQ1882" i="5"/>
  <c r="AD1882" i="5"/>
  <c r="AC1882" i="5"/>
  <c r="BE1882" i="5" s="1"/>
  <c r="K1882" i="5"/>
  <c r="A1882" i="5"/>
  <c r="CF1882" i="5" s="1"/>
  <c r="CC1881" i="5"/>
  <c r="CB1881" i="5"/>
  <c r="CA1881" i="5"/>
  <c r="BZ1881" i="5"/>
  <c r="BY1881" i="5"/>
  <c r="BX1881" i="5"/>
  <c r="BW1881" i="5"/>
  <c r="BV1881" i="5"/>
  <c r="BU1881" i="5"/>
  <c r="BR1881" i="5"/>
  <c r="BO1881" i="5"/>
  <c r="BN1881" i="5"/>
  <c r="BP1881" i="5" s="1"/>
  <c r="BM1881" i="5"/>
  <c r="BL1881" i="5"/>
  <c r="BJ1881" i="5"/>
  <c r="BG1881" i="5"/>
  <c r="BH1881" i="5" s="1"/>
  <c r="BE1881" i="5"/>
  <c r="BF1881" i="5" s="1"/>
  <c r="AZ1881" i="5"/>
  <c r="AY1881" i="5"/>
  <c r="AS1881" i="5"/>
  <c r="AQ1881" i="5"/>
  <c r="BI1881" i="5" s="1"/>
  <c r="AD1881" i="5"/>
  <c r="AC1881" i="5"/>
  <c r="K1881" i="5"/>
  <c r="BA1881" i="5"/>
  <c r="CD1881" i="5" s="1"/>
  <c r="A1881" i="5"/>
  <c r="CF1881" i="5" s="1"/>
  <c r="CC1880" i="5"/>
  <c r="CB1880" i="5"/>
  <c r="CA1880" i="5"/>
  <c r="BZ1880" i="5"/>
  <c r="BY1880" i="5"/>
  <c r="BX1880" i="5"/>
  <c r="BW1880" i="5"/>
  <c r="BV1880" i="5"/>
  <c r="BU1880" i="5"/>
  <c r="BP1880" i="5"/>
  <c r="BN1880" i="5"/>
  <c r="BR1880" i="5" s="1"/>
  <c r="BM1880" i="5"/>
  <c r="BO1880" i="5" s="1"/>
  <c r="BL1880" i="5"/>
  <c r="BJ1880" i="5"/>
  <c r="BK1880" i="5" s="1"/>
  <c r="BG1880" i="5"/>
  <c r="AZ1880" i="5"/>
  <c r="AY1880" i="5"/>
  <c r="AS1880" i="5"/>
  <c r="AQ1880" i="5"/>
  <c r="BI1880" i="5" s="1"/>
  <c r="AD1880" i="5"/>
  <c r="AC1880" i="5"/>
  <c r="BE1880" i="5" s="1"/>
  <c r="BF1880" i="5" s="1"/>
  <c r="K1880" i="5"/>
  <c r="BA1880" i="5"/>
  <c r="CD1880" i="5" s="1"/>
  <c r="A1880" i="5"/>
  <c r="CF1880" i="5" s="1"/>
  <c r="CC1879" i="5"/>
  <c r="CB1879" i="5"/>
  <c r="CA1879" i="5"/>
  <c r="BZ1879" i="5"/>
  <c r="BY1879" i="5"/>
  <c r="BX1879" i="5"/>
  <c r="BW1879" i="5"/>
  <c r="BV1879" i="5"/>
  <c r="BU1879" i="5"/>
  <c r="BR1879" i="5"/>
  <c r="BP1879" i="5"/>
  <c r="BN1879" i="5"/>
  <c r="BM1879" i="5"/>
  <c r="BO1879" i="5" s="1"/>
  <c r="BL1879" i="5"/>
  <c r="BK1879" i="5"/>
  <c r="BJ1879" i="5"/>
  <c r="BI1879" i="5"/>
  <c r="BG1879" i="5"/>
  <c r="BF1879" i="5"/>
  <c r="AZ1879" i="5"/>
  <c r="AY1879" i="5"/>
  <c r="AS1879" i="5"/>
  <c r="AQ1879" i="5"/>
  <c r="AD1879" i="5"/>
  <c r="AC1879" i="5"/>
  <c r="BE1879" i="5" s="1"/>
  <c r="K1879" i="5"/>
  <c r="BB1879" i="5"/>
  <c r="A1879" i="5"/>
  <c r="CF1879" i="5" s="1"/>
  <c r="CC1878" i="5"/>
  <c r="CB1878" i="5"/>
  <c r="CA1878" i="5"/>
  <c r="BZ1878" i="5"/>
  <c r="BY1878" i="5"/>
  <c r="BX1878" i="5"/>
  <c r="BW1878" i="5"/>
  <c r="BV1878" i="5"/>
  <c r="BU1878" i="5"/>
  <c r="BR1878" i="5"/>
  <c r="BP1878" i="5"/>
  <c r="BO1878" i="5"/>
  <c r="BN1878" i="5"/>
  <c r="BM1878" i="5"/>
  <c r="BL1878" i="5"/>
  <c r="BJ1878" i="5"/>
  <c r="BK1878" i="5" s="1"/>
  <c r="BI1878" i="5"/>
  <c r="BG1878" i="5"/>
  <c r="BH1878" i="5" s="1"/>
  <c r="BF1878" i="5"/>
  <c r="BA1878" i="5"/>
  <c r="CD1878" i="5" s="1"/>
  <c r="AZ1878" i="5"/>
  <c r="AY1878" i="5"/>
  <c r="AS1878" i="5"/>
  <c r="AQ1878" i="5"/>
  <c r="AD1878" i="5"/>
  <c r="AC1878" i="5"/>
  <c r="BE1878" i="5" s="1"/>
  <c r="K1878" i="5"/>
  <c r="BB1878" i="5"/>
  <c r="A1878" i="5"/>
  <c r="CF1878" i="5" s="1"/>
  <c r="CC1877" i="5"/>
  <c r="CB1877" i="5"/>
  <c r="CA1877" i="5"/>
  <c r="BZ1877" i="5"/>
  <c r="BY1877" i="5"/>
  <c r="BX1877" i="5"/>
  <c r="BW1877" i="5"/>
  <c r="BV1877" i="5"/>
  <c r="BU1877" i="5"/>
  <c r="BP1877" i="5"/>
  <c r="BN1877" i="5"/>
  <c r="BR1877" i="5" s="1"/>
  <c r="BM1877" i="5"/>
  <c r="BO1877" i="5" s="1"/>
  <c r="BL1877" i="5"/>
  <c r="BJ1877" i="5"/>
  <c r="BK1877" i="5" s="1"/>
  <c r="BH1877" i="5"/>
  <c r="BG1877" i="5"/>
  <c r="BF1877" i="5"/>
  <c r="BE1877" i="5"/>
  <c r="AZ1877" i="5"/>
  <c r="AY1877" i="5"/>
  <c r="AS1877" i="5"/>
  <c r="AQ1877" i="5"/>
  <c r="BI1877" i="5" s="1"/>
  <c r="AD1877" i="5"/>
  <c r="AC1877" i="5"/>
  <c r="K1877" i="5"/>
  <c r="BA1877" i="5"/>
  <c r="CD1877" i="5" s="1"/>
  <c r="A1877" i="5"/>
  <c r="CF1877" i="5" s="1"/>
  <c r="CC1876" i="5"/>
  <c r="CB1876" i="5"/>
  <c r="CA1876" i="5"/>
  <c r="BZ1876" i="5"/>
  <c r="BY1876" i="5"/>
  <c r="BX1876" i="5"/>
  <c r="BW1876" i="5"/>
  <c r="BV1876" i="5"/>
  <c r="BU1876" i="5"/>
  <c r="BR1876" i="5"/>
  <c r="BN1876" i="5"/>
  <c r="BP1876" i="5" s="1"/>
  <c r="BM1876" i="5"/>
  <c r="BO1876" i="5" s="1"/>
  <c r="BL1876" i="5"/>
  <c r="BK1876" i="5"/>
  <c r="BJ1876" i="5"/>
  <c r="BH1876" i="5"/>
  <c r="BG1876" i="5"/>
  <c r="BE1876" i="5"/>
  <c r="BF1876" i="5" s="1"/>
  <c r="BB1876" i="5"/>
  <c r="AZ1876" i="5"/>
  <c r="AY1876" i="5"/>
  <c r="AS1876" i="5"/>
  <c r="AQ1876" i="5"/>
  <c r="BI1876" i="5" s="1"/>
  <c r="AD1876" i="5"/>
  <c r="AC1876" i="5"/>
  <c r="K1876" i="5"/>
  <c r="BA1876" i="5"/>
  <c r="A1876" i="5"/>
  <c r="CF1876" i="5" s="1"/>
  <c r="CC1875" i="5"/>
  <c r="CB1875" i="5"/>
  <c r="CA1875" i="5"/>
  <c r="BZ1875" i="5"/>
  <c r="BY1875" i="5"/>
  <c r="BX1875" i="5"/>
  <c r="BW1875" i="5"/>
  <c r="BV1875" i="5"/>
  <c r="BU1875" i="5"/>
  <c r="BO1875" i="5"/>
  <c r="BN1875" i="5"/>
  <c r="BR1875" i="5" s="1"/>
  <c r="BM1875" i="5"/>
  <c r="BL1875" i="5"/>
  <c r="BJ1875" i="5"/>
  <c r="BK1875" i="5" s="1"/>
  <c r="BG1875" i="5"/>
  <c r="BH1875" i="5" s="1"/>
  <c r="BE1875" i="5"/>
  <c r="BF1875" i="5" s="1"/>
  <c r="AZ1875" i="5"/>
  <c r="AY1875" i="5"/>
  <c r="AS1875" i="5"/>
  <c r="AQ1875" i="5"/>
  <c r="BI1875" i="5" s="1"/>
  <c r="AD1875" i="5"/>
  <c r="AC1875" i="5"/>
  <c r="K1875" i="5"/>
  <c r="BA1875" i="5"/>
  <c r="CD1875" i="5" s="1"/>
  <c r="A1875" i="5"/>
  <c r="CF1875" i="5" s="1"/>
  <c r="CC1874" i="5"/>
  <c r="CB1874" i="5"/>
  <c r="CA1874" i="5"/>
  <c r="BZ1874" i="5"/>
  <c r="BY1874" i="5"/>
  <c r="BX1874" i="5"/>
  <c r="BW1874" i="5"/>
  <c r="BV1874" i="5"/>
  <c r="BU1874" i="5"/>
  <c r="BR1874" i="5"/>
  <c r="BP1874" i="5"/>
  <c r="BN1874" i="5"/>
  <c r="BM1874" i="5"/>
  <c r="BO1874" i="5" s="1"/>
  <c r="BL1874" i="5"/>
  <c r="BJ1874" i="5"/>
  <c r="BG1874" i="5"/>
  <c r="BE1874" i="5"/>
  <c r="BF1874" i="5" s="1"/>
  <c r="AZ1874" i="5"/>
  <c r="AY1874" i="5"/>
  <c r="AS1874" i="5"/>
  <c r="AQ1874" i="5"/>
  <c r="AD1874" i="5"/>
  <c r="AC1874" i="5"/>
  <c r="BH1874" i="5" s="1"/>
  <c r="K1874" i="5"/>
  <c r="BA1874" i="5"/>
  <c r="A1874" i="5"/>
  <c r="CF1874" i="5" s="1"/>
  <c r="CC1873" i="5"/>
  <c r="CB1873" i="5"/>
  <c r="CA1873" i="5"/>
  <c r="BZ1873" i="5"/>
  <c r="BY1873" i="5"/>
  <c r="BX1873" i="5"/>
  <c r="BW1873" i="5"/>
  <c r="BV1873" i="5"/>
  <c r="BU1873" i="5"/>
  <c r="BP1873" i="5"/>
  <c r="BN1873" i="5"/>
  <c r="BR1873" i="5" s="1"/>
  <c r="BM1873" i="5"/>
  <c r="BO1873" i="5" s="1"/>
  <c r="BL1873" i="5"/>
  <c r="BK1873" i="5"/>
  <c r="BJ1873" i="5"/>
  <c r="BI1873" i="5"/>
  <c r="BG1873" i="5"/>
  <c r="BA1873" i="5"/>
  <c r="AZ1873" i="5"/>
  <c r="AY1873" i="5"/>
  <c r="AS1873" i="5"/>
  <c r="AQ1873" i="5"/>
  <c r="AD1873" i="5"/>
  <c r="AC1873" i="5"/>
  <c r="K1873" i="5"/>
  <c r="BB1873" i="5"/>
  <c r="BS1873" i="5" s="1"/>
  <c r="A1873" i="5"/>
  <c r="CF1873" i="5" s="1"/>
  <c r="CC1872" i="5"/>
  <c r="CB1872" i="5"/>
  <c r="CA1872" i="5"/>
  <c r="BZ1872" i="5"/>
  <c r="BY1872" i="5"/>
  <c r="BX1872" i="5"/>
  <c r="BW1872" i="5"/>
  <c r="BV1872" i="5"/>
  <c r="BU1872" i="5"/>
  <c r="BO1872" i="5"/>
  <c r="BN1872" i="5"/>
  <c r="BP1872" i="5" s="1"/>
  <c r="BM1872" i="5"/>
  <c r="BL1872" i="5"/>
  <c r="BK1872" i="5"/>
  <c r="BJ1872" i="5"/>
  <c r="BI1872" i="5"/>
  <c r="BG1872" i="5"/>
  <c r="BH1872" i="5" s="1"/>
  <c r="BA1872" i="5"/>
  <c r="AZ1872" i="5"/>
  <c r="AY1872" i="5"/>
  <c r="AS1872" i="5"/>
  <c r="AQ1872" i="5"/>
  <c r="AD1872" i="5"/>
  <c r="AC1872" i="5"/>
  <c r="BE1872" i="5" s="1"/>
  <c r="BF1872" i="5" s="1"/>
  <c r="K1872" i="5"/>
  <c r="BB1872" i="5"/>
  <c r="BQ1872" i="5" s="1"/>
  <c r="A1872" i="5"/>
  <c r="CF1872" i="5" s="1"/>
  <c r="CC1871" i="5"/>
  <c r="CB1871" i="5"/>
  <c r="CA1871" i="5"/>
  <c r="BZ1871" i="5"/>
  <c r="BY1871" i="5"/>
  <c r="BX1871" i="5"/>
  <c r="BW1871" i="5"/>
  <c r="BV1871" i="5"/>
  <c r="BU1871" i="5"/>
  <c r="BR1871" i="5"/>
  <c r="BO1871" i="5"/>
  <c r="BN1871" i="5"/>
  <c r="BP1871" i="5" s="1"/>
  <c r="BM1871" i="5"/>
  <c r="BL1871" i="5"/>
  <c r="BJ1871" i="5"/>
  <c r="BK1871" i="5" s="1"/>
  <c r="BG1871" i="5"/>
  <c r="BH1871" i="5" s="1"/>
  <c r="BE1871" i="5"/>
  <c r="BF1871" i="5" s="1"/>
  <c r="BB1871" i="5"/>
  <c r="BS1871" i="5" s="1"/>
  <c r="AZ1871" i="5"/>
  <c r="AY1871" i="5"/>
  <c r="AS1871" i="5"/>
  <c r="AQ1871" i="5"/>
  <c r="BI1871" i="5" s="1"/>
  <c r="AD1871" i="5"/>
  <c r="AC1871" i="5"/>
  <c r="K1871" i="5"/>
  <c r="BA1871" i="5"/>
  <c r="CD1871" i="5" s="1"/>
  <c r="A1871" i="5"/>
  <c r="CF1871" i="5" s="1"/>
  <c r="CC1870" i="5"/>
  <c r="CB1870" i="5"/>
  <c r="CA1870" i="5"/>
  <c r="BZ1870" i="5"/>
  <c r="BY1870" i="5"/>
  <c r="BX1870" i="5"/>
  <c r="BW1870" i="5"/>
  <c r="BV1870" i="5"/>
  <c r="BU1870" i="5"/>
  <c r="BR1870" i="5"/>
  <c r="BP1870" i="5"/>
  <c r="BN1870" i="5"/>
  <c r="BM1870" i="5"/>
  <c r="BO1870" i="5" s="1"/>
  <c r="BL1870" i="5"/>
  <c r="BJ1870" i="5"/>
  <c r="BK1870" i="5" s="1"/>
  <c r="BG1870" i="5"/>
  <c r="BE1870" i="5"/>
  <c r="BF1870" i="5" s="1"/>
  <c r="AZ1870" i="5"/>
  <c r="AY1870" i="5"/>
  <c r="AS1870" i="5"/>
  <c r="AQ1870" i="5"/>
  <c r="BI1870" i="5" s="1"/>
  <c r="AD1870" i="5"/>
  <c r="AC1870" i="5"/>
  <c r="BH1870" i="5" s="1"/>
  <c r="K1870" i="5"/>
  <c r="BA1870" i="5"/>
  <c r="A1870" i="5"/>
  <c r="CF1870" i="5" s="1"/>
  <c r="CC1869" i="5"/>
  <c r="CB1869" i="5"/>
  <c r="CA1869" i="5"/>
  <c r="BZ1869" i="5"/>
  <c r="BY1869" i="5"/>
  <c r="BX1869" i="5"/>
  <c r="BW1869" i="5"/>
  <c r="BV1869" i="5"/>
  <c r="BU1869" i="5"/>
  <c r="BP1869" i="5"/>
  <c r="BN1869" i="5"/>
  <c r="BR1869" i="5" s="1"/>
  <c r="BM1869" i="5"/>
  <c r="BO1869" i="5" s="1"/>
  <c r="BL1869" i="5"/>
  <c r="BK1869" i="5"/>
  <c r="BJ1869" i="5"/>
  <c r="BI1869" i="5"/>
  <c r="BG1869" i="5"/>
  <c r="AZ1869" i="5"/>
  <c r="AY1869" i="5"/>
  <c r="AS1869" i="5"/>
  <c r="AQ1869" i="5"/>
  <c r="AD1869" i="5"/>
  <c r="AC1869" i="5"/>
  <c r="K1869" i="5"/>
  <c r="BB1869" i="5"/>
  <c r="BS1869" i="5" s="1"/>
  <c r="A1869" i="5"/>
  <c r="CF1869" i="5" s="1"/>
  <c r="CC1868" i="5"/>
  <c r="CB1868" i="5"/>
  <c r="CA1868" i="5"/>
  <c r="BZ1868" i="5"/>
  <c r="BY1868" i="5"/>
  <c r="BX1868" i="5"/>
  <c r="BW1868" i="5"/>
  <c r="BV1868" i="5"/>
  <c r="BU1868" i="5"/>
  <c r="BO1868" i="5"/>
  <c r="BN1868" i="5"/>
  <c r="BP1868" i="5" s="1"/>
  <c r="BM1868" i="5"/>
  <c r="BL1868" i="5"/>
  <c r="BK1868" i="5"/>
  <c r="BJ1868" i="5"/>
  <c r="BI1868" i="5"/>
  <c r="BG1868" i="5"/>
  <c r="BH1868" i="5" s="1"/>
  <c r="AZ1868" i="5"/>
  <c r="AY1868" i="5"/>
  <c r="AS1868" i="5"/>
  <c r="AQ1868" i="5"/>
  <c r="AD1868" i="5"/>
  <c r="AC1868" i="5"/>
  <c r="BE1868" i="5" s="1"/>
  <c r="BF1868" i="5" s="1"/>
  <c r="K1868" i="5"/>
  <c r="BB1868" i="5"/>
  <c r="A1868" i="5"/>
  <c r="CF1868" i="5" s="1"/>
  <c r="CC1867" i="5"/>
  <c r="CB1867" i="5"/>
  <c r="CA1867" i="5"/>
  <c r="BZ1867" i="5"/>
  <c r="BY1867" i="5"/>
  <c r="BX1867" i="5"/>
  <c r="BW1867" i="5"/>
  <c r="BV1867" i="5"/>
  <c r="BU1867" i="5"/>
  <c r="BR1867" i="5"/>
  <c r="BO1867" i="5"/>
  <c r="BN1867" i="5"/>
  <c r="BP1867" i="5" s="1"/>
  <c r="BM1867" i="5"/>
  <c r="BL1867" i="5"/>
  <c r="BJ1867" i="5"/>
  <c r="BK1867" i="5" s="1"/>
  <c r="BG1867" i="5"/>
  <c r="BH1867" i="5" s="1"/>
  <c r="BE1867" i="5"/>
  <c r="BF1867" i="5" s="1"/>
  <c r="AZ1867" i="5"/>
  <c r="AY1867" i="5"/>
  <c r="AS1867" i="5"/>
  <c r="AQ1867" i="5"/>
  <c r="BI1867" i="5" s="1"/>
  <c r="AD1867" i="5"/>
  <c r="AC1867" i="5"/>
  <c r="K1867" i="5"/>
  <c r="BA1867" i="5"/>
  <c r="CD1867" i="5" s="1"/>
  <c r="A1867" i="5"/>
  <c r="CF1867" i="5" s="1"/>
  <c r="CC1866" i="5"/>
  <c r="CB1866" i="5"/>
  <c r="CA1866" i="5"/>
  <c r="BZ1866" i="5"/>
  <c r="BY1866" i="5"/>
  <c r="BX1866" i="5"/>
  <c r="BW1866" i="5"/>
  <c r="BV1866" i="5"/>
  <c r="BU1866" i="5"/>
  <c r="BR1866" i="5"/>
  <c r="BP1866" i="5"/>
  <c r="BN1866" i="5"/>
  <c r="BM1866" i="5"/>
  <c r="BO1866" i="5" s="1"/>
  <c r="BL1866" i="5"/>
  <c r="BJ1866" i="5"/>
  <c r="BG1866" i="5"/>
  <c r="BE1866" i="5"/>
  <c r="BF1866" i="5" s="1"/>
  <c r="AZ1866" i="5"/>
  <c r="AY1866" i="5"/>
  <c r="AS1866" i="5"/>
  <c r="AQ1866" i="5"/>
  <c r="BI1866" i="5" s="1"/>
  <c r="AD1866" i="5"/>
  <c r="AC1866" i="5"/>
  <c r="BH1866" i="5" s="1"/>
  <c r="K1866" i="5"/>
  <c r="BA1866" i="5"/>
  <c r="A1866" i="5"/>
  <c r="CF1866" i="5" s="1"/>
  <c r="CC1865" i="5"/>
  <c r="CB1865" i="5"/>
  <c r="CA1865" i="5"/>
  <c r="BZ1865" i="5"/>
  <c r="BY1865" i="5"/>
  <c r="BX1865" i="5"/>
  <c r="BW1865" i="5"/>
  <c r="BV1865" i="5"/>
  <c r="BU1865" i="5"/>
  <c r="BP1865" i="5"/>
  <c r="BN1865" i="5"/>
  <c r="BR1865" i="5" s="1"/>
  <c r="BM1865" i="5"/>
  <c r="BO1865" i="5" s="1"/>
  <c r="BL1865" i="5"/>
  <c r="BK1865" i="5"/>
  <c r="BJ1865" i="5"/>
  <c r="BI1865" i="5"/>
  <c r="BG1865" i="5"/>
  <c r="AZ1865" i="5"/>
  <c r="AY1865" i="5"/>
  <c r="AS1865" i="5"/>
  <c r="AQ1865" i="5"/>
  <c r="AD1865" i="5"/>
  <c r="AC1865" i="5"/>
  <c r="K1865" i="5"/>
  <c r="BB1865" i="5"/>
  <c r="BS1865" i="5" s="1"/>
  <c r="A1865" i="5"/>
  <c r="CF1865" i="5" s="1"/>
  <c r="CC1864" i="5"/>
  <c r="CB1864" i="5"/>
  <c r="CA1864" i="5"/>
  <c r="BZ1864" i="5"/>
  <c r="BY1864" i="5"/>
  <c r="BX1864" i="5"/>
  <c r="BW1864" i="5"/>
  <c r="BV1864" i="5"/>
  <c r="BU1864" i="5"/>
  <c r="BO1864" i="5"/>
  <c r="BN1864" i="5"/>
  <c r="BP1864" i="5" s="1"/>
  <c r="BM1864" i="5"/>
  <c r="BL1864" i="5"/>
  <c r="BJ1864" i="5"/>
  <c r="BK1864" i="5" s="1"/>
  <c r="BI1864" i="5"/>
  <c r="BG1864" i="5"/>
  <c r="BH1864" i="5" s="1"/>
  <c r="AZ1864" i="5"/>
  <c r="AY1864" i="5"/>
  <c r="AS1864" i="5"/>
  <c r="AQ1864" i="5"/>
  <c r="AD1864" i="5"/>
  <c r="AC1864" i="5"/>
  <c r="BE1864" i="5" s="1"/>
  <c r="BF1864" i="5" s="1"/>
  <c r="K1864" i="5"/>
  <c r="BB1864" i="5"/>
  <c r="BQ1864" i="5" s="1"/>
  <c r="A1864" i="5"/>
  <c r="CF1864" i="5" s="1"/>
  <c r="CC1863" i="5"/>
  <c r="CB1863" i="5"/>
  <c r="CA1863" i="5"/>
  <c r="BZ1863" i="5"/>
  <c r="BY1863" i="5"/>
  <c r="BX1863" i="5"/>
  <c r="BW1863" i="5"/>
  <c r="BV1863" i="5"/>
  <c r="BU1863" i="5"/>
  <c r="BR1863" i="5"/>
  <c r="BO1863" i="5"/>
  <c r="BN1863" i="5"/>
  <c r="BP1863" i="5" s="1"/>
  <c r="BM1863" i="5"/>
  <c r="BL1863" i="5"/>
  <c r="BJ1863" i="5"/>
  <c r="BK1863" i="5" s="1"/>
  <c r="BG1863" i="5"/>
  <c r="BH1863" i="5" s="1"/>
  <c r="BE1863" i="5"/>
  <c r="BF1863" i="5" s="1"/>
  <c r="AZ1863" i="5"/>
  <c r="AY1863" i="5"/>
  <c r="AS1863" i="5"/>
  <c r="AQ1863" i="5"/>
  <c r="BI1863" i="5" s="1"/>
  <c r="AD1863" i="5"/>
  <c r="AC1863" i="5"/>
  <c r="K1863" i="5"/>
  <c r="BA1863" i="5"/>
  <c r="CD1863" i="5" s="1"/>
  <c r="A1863" i="5"/>
  <c r="CF1863" i="5" s="1"/>
  <c r="CC1862" i="5"/>
  <c r="CB1862" i="5"/>
  <c r="CA1862" i="5"/>
  <c r="BZ1862" i="5"/>
  <c r="BY1862" i="5"/>
  <c r="BX1862" i="5"/>
  <c r="BW1862" i="5"/>
  <c r="BV1862" i="5"/>
  <c r="BU1862" i="5"/>
  <c r="BR1862" i="5"/>
  <c r="BP1862" i="5"/>
  <c r="BN1862" i="5"/>
  <c r="BM1862" i="5"/>
  <c r="BO1862" i="5" s="1"/>
  <c r="BL1862" i="5"/>
  <c r="BJ1862" i="5"/>
  <c r="BG1862" i="5"/>
  <c r="BE1862" i="5"/>
  <c r="BF1862" i="5" s="1"/>
  <c r="AZ1862" i="5"/>
  <c r="AY1862" i="5"/>
  <c r="AS1862" i="5"/>
  <c r="AQ1862" i="5"/>
  <c r="BI1862" i="5" s="1"/>
  <c r="AD1862" i="5"/>
  <c r="AC1862" i="5"/>
  <c r="BH1862" i="5" s="1"/>
  <c r="K1862" i="5"/>
  <c r="BA1862" i="5"/>
  <c r="A1862" i="5"/>
  <c r="CF1862" i="5" s="1"/>
  <c r="CC1861" i="5"/>
  <c r="CB1861" i="5"/>
  <c r="CA1861" i="5"/>
  <c r="BZ1861" i="5"/>
  <c r="BY1861" i="5"/>
  <c r="BX1861" i="5"/>
  <c r="BW1861" i="5"/>
  <c r="BV1861" i="5"/>
  <c r="BU1861" i="5"/>
  <c r="BP1861" i="5"/>
  <c r="BN1861" i="5"/>
  <c r="BR1861" i="5" s="1"/>
  <c r="BM1861" i="5"/>
  <c r="BO1861" i="5" s="1"/>
  <c r="BL1861" i="5"/>
  <c r="BK1861" i="5"/>
  <c r="BJ1861" i="5"/>
  <c r="BI1861" i="5"/>
  <c r="BG1861" i="5"/>
  <c r="AZ1861" i="5"/>
  <c r="AY1861" i="5"/>
  <c r="AS1861" i="5"/>
  <c r="AQ1861" i="5"/>
  <c r="AD1861" i="5"/>
  <c r="AC1861" i="5"/>
  <c r="K1861" i="5"/>
  <c r="BB1861" i="5"/>
  <c r="BS1861" i="5" s="1"/>
  <c r="A1861" i="5"/>
  <c r="CF1861" i="5" s="1"/>
  <c r="CC1860" i="5"/>
  <c r="CB1860" i="5"/>
  <c r="CA1860" i="5"/>
  <c r="BZ1860" i="5"/>
  <c r="BY1860" i="5"/>
  <c r="BX1860" i="5"/>
  <c r="BW1860" i="5"/>
  <c r="BV1860" i="5"/>
  <c r="BU1860" i="5"/>
  <c r="BO1860" i="5"/>
  <c r="BN1860" i="5"/>
  <c r="BP1860" i="5" s="1"/>
  <c r="BM1860" i="5"/>
  <c r="BL1860" i="5"/>
  <c r="BJ1860" i="5"/>
  <c r="BK1860" i="5" s="1"/>
  <c r="BI1860" i="5"/>
  <c r="BG1860" i="5"/>
  <c r="BH1860" i="5" s="1"/>
  <c r="AZ1860" i="5"/>
  <c r="AY1860" i="5"/>
  <c r="AS1860" i="5"/>
  <c r="AQ1860" i="5"/>
  <c r="AD1860" i="5"/>
  <c r="AC1860" i="5"/>
  <c r="BE1860" i="5" s="1"/>
  <c r="BF1860" i="5" s="1"/>
  <c r="K1860" i="5"/>
  <c r="BB1860" i="5"/>
  <c r="A1860" i="5"/>
  <c r="CF1860" i="5" s="1"/>
  <c r="CC1859" i="5"/>
  <c r="CB1859" i="5"/>
  <c r="CA1859" i="5"/>
  <c r="BZ1859" i="5"/>
  <c r="BY1859" i="5"/>
  <c r="BX1859" i="5"/>
  <c r="BW1859" i="5"/>
  <c r="BV1859" i="5"/>
  <c r="BU1859" i="5"/>
  <c r="BR1859" i="5"/>
  <c r="BO1859" i="5"/>
  <c r="BN1859" i="5"/>
  <c r="BP1859" i="5" s="1"/>
  <c r="BM1859" i="5"/>
  <c r="BL1859" i="5"/>
  <c r="BJ1859" i="5"/>
  <c r="BK1859" i="5" s="1"/>
  <c r="BG1859" i="5"/>
  <c r="BH1859" i="5" s="1"/>
  <c r="BE1859" i="5"/>
  <c r="BF1859" i="5" s="1"/>
  <c r="AZ1859" i="5"/>
  <c r="AY1859" i="5"/>
  <c r="AS1859" i="5"/>
  <c r="AQ1859" i="5"/>
  <c r="BI1859" i="5" s="1"/>
  <c r="AD1859" i="5"/>
  <c r="AC1859" i="5"/>
  <c r="K1859" i="5"/>
  <c r="BA1859" i="5"/>
  <c r="CD1859" i="5" s="1"/>
  <c r="A1859" i="5"/>
  <c r="CF1859" i="5" s="1"/>
  <c r="CC1858" i="5"/>
  <c r="CB1858" i="5"/>
  <c r="CA1858" i="5"/>
  <c r="BZ1858" i="5"/>
  <c r="BY1858" i="5"/>
  <c r="BX1858" i="5"/>
  <c r="BW1858" i="5"/>
  <c r="BV1858" i="5"/>
  <c r="BU1858" i="5"/>
  <c r="BR1858" i="5"/>
  <c r="BP1858" i="5"/>
  <c r="BN1858" i="5"/>
  <c r="BM1858" i="5"/>
  <c r="BO1858" i="5" s="1"/>
  <c r="BL1858" i="5"/>
  <c r="BJ1858" i="5"/>
  <c r="BG1858" i="5"/>
  <c r="BE1858" i="5"/>
  <c r="BF1858" i="5" s="1"/>
  <c r="BB1858" i="5"/>
  <c r="BT1858" i="5" s="1"/>
  <c r="AZ1858" i="5"/>
  <c r="AY1858" i="5"/>
  <c r="AS1858" i="5"/>
  <c r="AQ1858" i="5"/>
  <c r="BI1858" i="5" s="1"/>
  <c r="AD1858" i="5"/>
  <c r="AC1858" i="5"/>
  <c r="BH1858" i="5" s="1"/>
  <c r="K1858" i="5"/>
  <c r="BA1858" i="5"/>
  <c r="A1858" i="5"/>
  <c r="CF1858" i="5" s="1"/>
  <c r="CC1857" i="5"/>
  <c r="CB1857" i="5"/>
  <c r="CA1857" i="5"/>
  <c r="BZ1857" i="5"/>
  <c r="BY1857" i="5"/>
  <c r="BX1857" i="5"/>
  <c r="BW1857" i="5"/>
  <c r="BV1857" i="5"/>
  <c r="BU1857" i="5"/>
  <c r="BP1857" i="5"/>
  <c r="BN1857" i="5"/>
  <c r="BR1857" i="5" s="1"/>
  <c r="BM1857" i="5"/>
  <c r="BO1857" i="5" s="1"/>
  <c r="BL1857" i="5"/>
  <c r="BK1857" i="5"/>
  <c r="BJ1857" i="5"/>
  <c r="BI1857" i="5"/>
  <c r="BG1857" i="5"/>
  <c r="BA1857" i="5"/>
  <c r="AZ1857" i="5"/>
  <c r="AY1857" i="5"/>
  <c r="AS1857" i="5"/>
  <c r="AQ1857" i="5"/>
  <c r="AD1857" i="5"/>
  <c r="AC1857" i="5"/>
  <c r="K1857" i="5"/>
  <c r="BB1857" i="5"/>
  <c r="BS1857" i="5" s="1"/>
  <c r="A1857" i="5"/>
  <c r="CF1857" i="5" s="1"/>
  <c r="CC1856" i="5"/>
  <c r="CB1856" i="5"/>
  <c r="CA1856" i="5"/>
  <c r="BZ1856" i="5"/>
  <c r="BY1856" i="5"/>
  <c r="BX1856" i="5"/>
  <c r="BW1856" i="5"/>
  <c r="BV1856" i="5"/>
  <c r="BU1856" i="5"/>
  <c r="BO1856" i="5"/>
  <c r="BN1856" i="5"/>
  <c r="BP1856" i="5" s="1"/>
  <c r="BM1856" i="5"/>
  <c r="BL1856" i="5"/>
  <c r="BJ1856" i="5"/>
  <c r="BK1856" i="5" s="1"/>
  <c r="BI1856" i="5"/>
  <c r="BG1856" i="5"/>
  <c r="BH1856" i="5" s="1"/>
  <c r="BA1856" i="5"/>
  <c r="AZ1856" i="5"/>
  <c r="AY1856" i="5"/>
  <c r="AS1856" i="5"/>
  <c r="AQ1856" i="5"/>
  <c r="AD1856" i="5"/>
  <c r="AC1856" i="5"/>
  <c r="BE1856" i="5" s="1"/>
  <c r="BF1856" i="5" s="1"/>
  <c r="K1856" i="5"/>
  <c r="BB1856" i="5"/>
  <c r="BQ1856" i="5" s="1"/>
  <c r="A1856" i="5"/>
  <c r="CF1856" i="5" s="1"/>
  <c r="CC1855" i="5"/>
  <c r="CB1855" i="5"/>
  <c r="CA1855" i="5"/>
  <c r="BZ1855" i="5"/>
  <c r="BY1855" i="5"/>
  <c r="BX1855" i="5"/>
  <c r="BW1855" i="5"/>
  <c r="BV1855" i="5"/>
  <c r="BU1855" i="5"/>
  <c r="BR1855" i="5"/>
  <c r="BO1855" i="5"/>
  <c r="BN1855" i="5"/>
  <c r="BP1855" i="5" s="1"/>
  <c r="BM1855" i="5"/>
  <c r="BL1855" i="5"/>
  <c r="BJ1855" i="5"/>
  <c r="BK1855" i="5" s="1"/>
  <c r="BG1855" i="5"/>
  <c r="BH1855" i="5" s="1"/>
  <c r="BE1855" i="5"/>
  <c r="BF1855" i="5" s="1"/>
  <c r="BB1855" i="5"/>
  <c r="BS1855" i="5" s="1"/>
  <c r="AZ1855" i="5"/>
  <c r="AY1855" i="5"/>
  <c r="AS1855" i="5"/>
  <c r="AQ1855" i="5"/>
  <c r="BI1855" i="5" s="1"/>
  <c r="AD1855" i="5"/>
  <c r="AC1855" i="5"/>
  <c r="K1855" i="5"/>
  <c r="BA1855" i="5"/>
  <c r="CD1855" i="5" s="1"/>
  <c r="A1855" i="5"/>
  <c r="CF1855" i="5" s="1"/>
  <c r="CC1854" i="5"/>
  <c r="CB1854" i="5"/>
  <c r="CA1854" i="5"/>
  <c r="BZ1854" i="5"/>
  <c r="BY1854" i="5"/>
  <c r="BX1854" i="5"/>
  <c r="BW1854" i="5"/>
  <c r="BV1854" i="5"/>
  <c r="BU1854" i="5"/>
  <c r="BR1854" i="5"/>
  <c r="BP1854" i="5"/>
  <c r="BN1854" i="5"/>
  <c r="BM1854" i="5"/>
  <c r="BO1854" i="5" s="1"/>
  <c r="BL1854" i="5"/>
  <c r="BJ1854" i="5"/>
  <c r="BG1854" i="5"/>
  <c r="BE1854" i="5"/>
  <c r="BF1854" i="5" s="1"/>
  <c r="AZ1854" i="5"/>
  <c r="AY1854" i="5"/>
  <c r="AS1854" i="5"/>
  <c r="AQ1854" i="5"/>
  <c r="BI1854" i="5" s="1"/>
  <c r="AD1854" i="5"/>
  <c r="AC1854" i="5"/>
  <c r="BH1854" i="5" s="1"/>
  <c r="K1854" i="5"/>
  <c r="BA1854" i="5"/>
  <c r="A1854" i="5"/>
  <c r="CF1854" i="5" s="1"/>
  <c r="CC1853" i="5"/>
  <c r="CB1853" i="5"/>
  <c r="CA1853" i="5"/>
  <c r="BZ1853" i="5"/>
  <c r="BY1853" i="5"/>
  <c r="BX1853" i="5"/>
  <c r="BW1853" i="5"/>
  <c r="BV1853" i="5"/>
  <c r="BU1853" i="5"/>
  <c r="BP1853" i="5"/>
  <c r="BN1853" i="5"/>
  <c r="BR1853" i="5" s="1"/>
  <c r="BM1853" i="5"/>
  <c r="BO1853" i="5" s="1"/>
  <c r="BL1853" i="5"/>
  <c r="BK1853" i="5"/>
  <c r="BJ1853" i="5"/>
  <c r="BI1853" i="5"/>
  <c r="BG1853" i="5"/>
  <c r="AZ1853" i="5"/>
  <c r="AY1853" i="5"/>
  <c r="AS1853" i="5"/>
  <c r="AQ1853" i="5"/>
  <c r="AD1853" i="5"/>
  <c r="AC1853" i="5"/>
  <c r="K1853" i="5"/>
  <c r="BB1853" i="5"/>
  <c r="BS1853" i="5" s="1"/>
  <c r="A1853" i="5"/>
  <c r="CF1853" i="5" s="1"/>
  <c r="CC1852" i="5"/>
  <c r="CB1852" i="5"/>
  <c r="CA1852" i="5"/>
  <c r="BZ1852" i="5"/>
  <c r="BY1852" i="5"/>
  <c r="BX1852" i="5"/>
  <c r="BW1852" i="5"/>
  <c r="BV1852" i="5"/>
  <c r="BU1852" i="5"/>
  <c r="BO1852" i="5"/>
  <c r="BN1852" i="5"/>
  <c r="BP1852" i="5" s="1"/>
  <c r="BM1852" i="5"/>
  <c r="BL1852" i="5"/>
  <c r="BJ1852" i="5"/>
  <c r="BK1852" i="5" s="1"/>
  <c r="BI1852" i="5"/>
  <c r="BG1852" i="5"/>
  <c r="BH1852" i="5" s="1"/>
  <c r="BA1852" i="5"/>
  <c r="AZ1852" i="5"/>
  <c r="AY1852" i="5"/>
  <c r="AS1852" i="5"/>
  <c r="AQ1852" i="5"/>
  <c r="AD1852" i="5"/>
  <c r="AC1852" i="5"/>
  <c r="BE1852" i="5" s="1"/>
  <c r="BF1852" i="5" s="1"/>
  <c r="K1852" i="5"/>
  <c r="BB1852" i="5"/>
  <c r="BQ1852" i="5" s="1"/>
  <c r="A1852" i="5"/>
  <c r="CF1852" i="5" s="1"/>
  <c r="CC1851" i="5"/>
  <c r="CB1851" i="5"/>
  <c r="CA1851" i="5"/>
  <c r="BZ1851" i="5"/>
  <c r="BY1851" i="5"/>
  <c r="BX1851" i="5"/>
  <c r="BW1851" i="5"/>
  <c r="BV1851" i="5"/>
  <c r="BU1851" i="5"/>
  <c r="BR1851" i="5"/>
  <c r="BO1851" i="5"/>
  <c r="BN1851" i="5"/>
  <c r="BP1851" i="5" s="1"/>
  <c r="BM1851" i="5"/>
  <c r="BL1851" i="5"/>
  <c r="BJ1851" i="5"/>
  <c r="BK1851" i="5" s="1"/>
  <c r="BG1851" i="5"/>
  <c r="BH1851" i="5" s="1"/>
  <c r="BE1851" i="5"/>
  <c r="BF1851" i="5" s="1"/>
  <c r="AZ1851" i="5"/>
  <c r="AY1851" i="5"/>
  <c r="AS1851" i="5"/>
  <c r="AQ1851" i="5"/>
  <c r="BI1851" i="5" s="1"/>
  <c r="AD1851" i="5"/>
  <c r="AC1851" i="5"/>
  <c r="K1851" i="5"/>
  <c r="BA1851" i="5"/>
  <c r="CD1851" i="5" s="1"/>
  <c r="A1851" i="5"/>
  <c r="CF1851" i="5" s="1"/>
  <c r="CC1850" i="5"/>
  <c r="CB1850" i="5"/>
  <c r="CA1850" i="5"/>
  <c r="BZ1850" i="5"/>
  <c r="BY1850" i="5"/>
  <c r="BX1850" i="5"/>
  <c r="BW1850" i="5"/>
  <c r="BV1850" i="5"/>
  <c r="BU1850" i="5"/>
  <c r="BR1850" i="5"/>
  <c r="BP1850" i="5"/>
  <c r="BN1850" i="5"/>
  <c r="BM1850" i="5"/>
  <c r="BO1850" i="5" s="1"/>
  <c r="BL1850" i="5"/>
  <c r="BJ1850" i="5"/>
  <c r="BG1850" i="5"/>
  <c r="BE1850" i="5"/>
  <c r="BF1850" i="5" s="1"/>
  <c r="AZ1850" i="5"/>
  <c r="AY1850" i="5"/>
  <c r="AS1850" i="5"/>
  <c r="AQ1850" i="5"/>
  <c r="BI1850" i="5" s="1"/>
  <c r="AD1850" i="5"/>
  <c r="AC1850" i="5"/>
  <c r="BH1850" i="5" s="1"/>
  <c r="K1850" i="5"/>
  <c r="BA1850" i="5"/>
  <c r="A1850" i="5"/>
  <c r="CF1850" i="5" s="1"/>
  <c r="CC1849" i="5"/>
  <c r="CB1849" i="5"/>
  <c r="CA1849" i="5"/>
  <c r="BZ1849" i="5"/>
  <c r="BY1849" i="5"/>
  <c r="BX1849" i="5"/>
  <c r="BW1849" i="5"/>
  <c r="BV1849" i="5"/>
  <c r="BU1849" i="5"/>
  <c r="BP1849" i="5"/>
  <c r="BN1849" i="5"/>
  <c r="BR1849" i="5" s="1"/>
  <c r="BM1849" i="5"/>
  <c r="BO1849" i="5" s="1"/>
  <c r="BL1849" i="5"/>
  <c r="BK1849" i="5"/>
  <c r="BJ1849" i="5"/>
  <c r="BI1849" i="5"/>
  <c r="BG1849" i="5"/>
  <c r="AZ1849" i="5"/>
  <c r="AY1849" i="5"/>
  <c r="AS1849" i="5"/>
  <c r="AQ1849" i="5"/>
  <c r="AD1849" i="5"/>
  <c r="AC1849" i="5"/>
  <c r="K1849" i="5"/>
  <c r="BB1849" i="5"/>
  <c r="BS1849" i="5" s="1"/>
  <c r="A1849" i="5"/>
  <c r="CF1849" i="5" s="1"/>
  <c r="CC1848" i="5"/>
  <c r="CB1848" i="5"/>
  <c r="CA1848" i="5"/>
  <c r="BZ1848" i="5"/>
  <c r="BY1848" i="5"/>
  <c r="BX1848" i="5"/>
  <c r="BW1848" i="5"/>
  <c r="BV1848" i="5"/>
  <c r="BU1848" i="5"/>
  <c r="BO1848" i="5"/>
  <c r="BN1848" i="5"/>
  <c r="BP1848" i="5" s="1"/>
  <c r="BM1848" i="5"/>
  <c r="BL1848" i="5"/>
  <c r="BJ1848" i="5"/>
  <c r="BK1848" i="5" s="1"/>
  <c r="BI1848" i="5"/>
  <c r="BG1848" i="5"/>
  <c r="BH1848" i="5" s="1"/>
  <c r="AZ1848" i="5"/>
  <c r="AY1848" i="5"/>
  <c r="AS1848" i="5"/>
  <c r="AQ1848" i="5"/>
  <c r="AD1848" i="5"/>
  <c r="AC1848" i="5"/>
  <c r="BE1848" i="5" s="1"/>
  <c r="BF1848" i="5" s="1"/>
  <c r="K1848" i="5"/>
  <c r="BB1848" i="5"/>
  <c r="A1848" i="5"/>
  <c r="CF1848" i="5" s="1"/>
  <c r="CC1847" i="5"/>
  <c r="CB1847" i="5"/>
  <c r="CA1847" i="5"/>
  <c r="BZ1847" i="5"/>
  <c r="BY1847" i="5"/>
  <c r="BX1847" i="5"/>
  <c r="BW1847" i="5"/>
  <c r="BV1847" i="5"/>
  <c r="BU1847" i="5"/>
  <c r="BR1847" i="5"/>
  <c r="BO1847" i="5"/>
  <c r="BN1847" i="5"/>
  <c r="BP1847" i="5" s="1"/>
  <c r="BM1847" i="5"/>
  <c r="BL1847" i="5"/>
  <c r="BJ1847" i="5"/>
  <c r="BK1847" i="5" s="1"/>
  <c r="BG1847" i="5"/>
  <c r="BH1847" i="5" s="1"/>
  <c r="BE1847" i="5"/>
  <c r="BF1847" i="5" s="1"/>
  <c r="AZ1847" i="5"/>
  <c r="AY1847" i="5"/>
  <c r="AS1847" i="5"/>
  <c r="AQ1847" i="5"/>
  <c r="BI1847" i="5" s="1"/>
  <c r="AD1847" i="5"/>
  <c r="AC1847" i="5"/>
  <c r="K1847" i="5"/>
  <c r="BB1847" i="5"/>
  <c r="A1847" i="5"/>
  <c r="CF1847" i="5" s="1"/>
  <c r="CC1846" i="5"/>
  <c r="CB1846" i="5"/>
  <c r="CA1846" i="5"/>
  <c r="BZ1846" i="5"/>
  <c r="BY1846" i="5"/>
  <c r="BX1846" i="5"/>
  <c r="BW1846" i="5"/>
  <c r="BV1846" i="5"/>
  <c r="BU1846" i="5"/>
  <c r="BR1846" i="5"/>
  <c r="BP1846" i="5"/>
  <c r="BN1846" i="5"/>
  <c r="BM1846" i="5"/>
  <c r="BO1846" i="5" s="1"/>
  <c r="BL1846" i="5"/>
  <c r="BJ1846" i="5"/>
  <c r="BG1846" i="5"/>
  <c r="BE1846" i="5"/>
  <c r="BF1846" i="5" s="1"/>
  <c r="AZ1846" i="5"/>
  <c r="AY1846" i="5"/>
  <c r="AS1846" i="5"/>
  <c r="AQ1846" i="5"/>
  <c r="BI1846" i="5" s="1"/>
  <c r="AD1846" i="5"/>
  <c r="AC1846" i="5"/>
  <c r="BH1846" i="5" s="1"/>
  <c r="K1846" i="5"/>
  <c r="BA1846" i="5"/>
  <c r="A1846" i="5"/>
  <c r="CF1846" i="5" s="1"/>
  <c r="CC1845" i="5"/>
  <c r="CB1845" i="5"/>
  <c r="CA1845" i="5"/>
  <c r="BZ1845" i="5"/>
  <c r="BY1845" i="5"/>
  <c r="BX1845" i="5"/>
  <c r="BW1845" i="5"/>
  <c r="BV1845" i="5"/>
  <c r="BU1845" i="5"/>
  <c r="BR1845" i="5"/>
  <c r="BP1845" i="5"/>
  <c r="BN1845" i="5"/>
  <c r="BM1845" i="5"/>
  <c r="BO1845" i="5" s="1"/>
  <c r="BL1845" i="5"/>
  <c r="BK1845" i="5"/>
  <c r="BJ1845" i="5"/>
  <c r="BI1845" i="5"/>
  <c r="BG1845" i="5"/>
  <c r="AZ1845" i="5"/>
  <c r="AY1845" i="5"/>
  <c r="AS1845" i="5"/>
  <c r="AQ1845" i="5"/>
  <c r="AD1845" i="5"/>
  <c r="AC1845" i="5"/>
  <c r="BE1845" i="5" s="1"/>
  <c r="BF1845" i="5" s="1"/>
  <c r="K1845" i="5"/>
  <c r="BB1845" i="5"/>
  <c r="A1845" i="5"/>
  <c r="CF1845" i="5" s="1"/>
  <c r="CC1844" i="5"/>
  <c r="CB1844" i="5"/>
  <c r="CA1844" i="5"/>
  <c r="BZ1844" i="5"/>
  <c r="BY1844" i="5"/>
  <c r="BX1844" i="5"/>
  <c r="BW1844" i="5"/>
  <c r="BV1844" i="5"/>
  <c r="BU1844" i="5"/>
  <c r="BO1844" i="5"/>
  <c r="BN1844" i="5"/>
  <c r="BM1844" i="5"/>
  <c r="BL1844" i="5"/>
  <c r="BK1844" i="5"/>
  <c r="BJ1844" i="5"/>
  <c r="BI1844" i="5"/>
  <c r="BG1844" i="5"/>
  <c r="BH1844" i="5" s="1"/>
  <c r="BF1844" i="5"/>
  <c r="AZ1844" i="5"/>
  <c r="AY1844" i="5"/>
  <c r="AS1844" i="5"/>
  <c r="AQ1844" i="5"/>
  <c r="AD1844" i="5"/>
  <c r="AC1844" i="5"/>
  <c r="BE1844" i="5" s="1"/>
  <c r="K1844" i="5"/>
  <c r="BB1844" i="5"/>
  <c r="A1844" i="5"/>
  <c r="CF1844" i="5" s="1"/>
  <c r="CC1843" i="5"/>
  <c r="CB1843" i="5"/>
  <c r="CA1843" i="5"/>
  <c r="BZ1843" i="5"/>
  <c r="BY1843" i="5"/>
  <c r="BX1843" i="5"/>
  <c r="BW1843" i="5"/>
  <c r="BV1843" i="5"/>
  <c r="BU1843" i="5"/>
  <c r="BO1843" i="5"/>
  <c r="BN1843" i="5"/>
  <c r="BR1843" i="5" s="1"/>
  <c r="BM1843" i="5"/>
  <c r="BL1843" i="5"/>
  <c r="BJ1843" i="5"/>
  <c r="BK1843" i="5" s="1"/>
  <c r="BG1843" i="5"/>
  <c r="BH1843" i="5" s="1"/>
  <c r="BE1843" i="5"/>
  <c r="BF1843" i="5" s="1"/>
  <c r="AZ1843" i="5"/>
  <c r="AY1843" i="5"/>
  <c r="AS1843" i="5"/>
  <c r="AQ1843" i="5"/>
  <c r="BI1843" i="5" s="1"/>
  <c r="AD1843" i="5"/>
  <c r="AC1843" i="5"/>
  <c r="K1843" i="5"/>
  <c r="BB1843" i="5"/>
  <c r="BT1843" i="5" s="1"/>
  <c r="A1843" i="5"/>
  <c r="CF1843" i="5" s="1"/>
  <c r="CC1842" i="5"/>
  <c r="CB1842" i="5"/>
  <c r="CA1842" i="5"/>
  <c r="BZ1842" i="5"/>
  <c r="BY1842" i="5"/>
  <c r="BX1842" i="5"/>
  <c r="BW1842" i="5"/>
  <c r="BV1842" i="5"/>
  <c r="BU1842" i="5"/>
  <c r="BR1842" i="5"/>
  <c r="BP1842" i="5"/>
  <c r="BN1842" i="5"/>
  <c r="BM1842" i="5"/>
  <c r="BO1842" i="5" s="1"/>
  <c r="BL1842" i="5"/>
  <c r="BJ1842" i="5"/>
  <c r="BK1842" i="5" s="1"/>
  <c r="BG1842" i="5"/>
  <c r="BE1842" i="5"/>
  <c r="BF1842" i="5" s="1"/>
  <c r="AZ1842" i="5"/>
  <c r="AY1842" i="5"/>
  <c r="AS1842" i="5"/>
  <c r="AQ1842" i="5"/>
  <c r="BI1842" i="5" s="1"/>
  <c r="AD1842" i="5"/>
  <c r="AC1842" i="5"/>
  <c r="BH1842" i="5" s="1"/>
  <c r="K1842" i="5"/>
  <c r="BA1842" i="5"/>
  <c r="A1842" i="5"/>
  <c r="CF1842" i="5" s="1"/>
  <c r="CC1841" i="5"/>
  <c r="CB1841" i="5"/>
  <c r="CA1841" i="5"/>
  <c r="BZ1841" i="5"/>
  <c r="BY1841" i="5"/>
  <c r="BX1841" i="5"/>
  <c r="BW1841" i="5"/>
  <c r="BV1841" i="5"/>
  <c r="BU1841" i="5"/>
  <c r="BR1841" i="5"/>
  <c r="BP1841" i="5"/>
  <c r="BN1841" i="5"/>
  <c r="BM1841" i="5"/>
  <c r="BO1841" i="5" s="1"/>
  <c r="BL1841" i="5"/>
  <c r="BK1841" i="5"/>
  <c r="BJ1841" i="5"/>
  <c r="BI1841" i="5"/>
  <c r="BG1841" i="5"/>
  <c r="AZ1841" i="5"/>
  <c r="AY1841" i="5"/>
  <c r="AS1841" i="5"/>
  <c r="AQ1841" i="5"/>
  <c r="AD1841" i="5"/>
  <c r="AC1841" i="5"/>
  <c r="BE1841" i="5" s="1"/>
  <c r="BF1841" i="5" s="1"/>
  <c r="K1841" i="5"/>
  <c r="BB1841" i="5"/>
  <c r="A1841" i="5"/>
  <c r="CF1841" i="5" s="1"/>
  <c r="CC1840" i="5"/>
  <c r="CB1840" i="5"/>
  <c r="CA1840" i="5"/>
  <c r="BZ1840" i="5"/>
  <c r="BY1840" i="5"/>
  <c r="BX1840" i="5"/>
  <c r="BW1840" i="5"/>
  <c r="BV1840" i="5"/>
  <c r="BU1840" i="5"/>
  <c r="BO1840" i="5"/>
  <c r="BN1840" i="5"/>
  <c r="BM1840" i="5"/>
  <c r="BL1840" i="5"/>
  <c r="BK1840" i="5"/>
  <c r="BJ1840" i="5"/>
  <c r="BI1840" i="5"/>
  <c r="BG1840" i="5"/>
  <c r="BH1840" i="5" s="1"/>
  <c r="AZ1840" i="5"/>
  <c r="AY1840" i="5"/>
  <c r="AS1840" i="5"/>
  <c r="AQ1840" i="5"/>
  <c r="AD1840" i="5"/>
  <c r="AC1840" i="5"/>
  <c r="BE1840" i="5" s="1"/>
  <c r="BF1840" i="5" s="1"/>
  <c r="K1840" i="5"/>
  <c r="BB1840" i="5"/>
  <c r="BQ1840" i="5" s="1"/>
  <c r="A1840" i="5"/>
  <c r="CF1840" i="5" s="1"/>
  <c r="CC1839" i="5"/>
  <c r="CB1839" i="5"/>
  <c r="CA1839" i="5"/>
  <c r="BZ1839" i="5"/>
  <c r="BY1839" i="5"/>
  <c r="BX1839" i="5"/>
  <c r="BW1839" i="5"/>
  <c r="BV1839" i="5"/>
  <c r="BU1839" i="5"/>
  <c r="BO1839" i="5"/>
  <c r="BN1839" i="5"/>
  <c r="BR1839" i="5" s="1"/>
  <c r="BM1839" i="5"/>
  <c r="BL1839" i="5"/>
  <c r="BJ1839" i="5"/>
  <c r="BK1839" i="5" s="1"/>
  <c r="BG1839" i="5"/>
  <c r="BH1839" i="5" s="1"/>
  <c r="BE1839" i="5"/>
  <c r="BF1839" i="5" s="1"/>
  <c r="AZ1839" i="5"/>
  <c r="AY1839" i="5"/>
  <c r="AS1839" i="5"/>
  <c r="AQ1839" i="5"/>
  <c r="BI1839" i="5" s="1"/>
  <c r="AD1839" i="5"/>
  <c r="AC1839" i="5"/>
  <c r="K1839" i="5"/>
  <c r="BB1839" i="5"/>
  <c r="BT1839" i="5" s="1"/>
  <c r="A1839" i="5"/>
  <c r="CF1839" i="5" s="1"/>
  <c r="CC1838" i="5"/>
  <c r="CB1838" i="5"/>
  <c r="CA1838" i="5"/>
  <c r="BZ1838" i="5"/>
  <c r="BY1838" i="5"/>
  <c r="BX1838" i="5"/>
  <c r="BW1838" i="5"/>
  <c r="BV1838" i="5"/>
  <c r="BU1838" i="5"/>
  <c r="BR1838" i="5"/>
  <c r="BP1838" i="5"/>
  <c r="BN1838" i="5"/>
  <c r="BM1838" i="5"/>
  <c r="BO1838" i="5" s="1"/>
  <c r="BL1838" i="5"/>
  <c r="BJ1838" i="5"/>
  <c r="BK1838" i="5" s="1"/>
  <c r="BG1838" i="5"/>
  <c r="BE1838" i="5"/>
  <c r="BF1838" i="5" s="1"/>
  <c r="AZ1838" i="5"/>
  <c r="AY1838" i="5"/>
  <c r="AS1838" i="5"/>
  <c r="AQ1838" i="5"/>
  <c r="BI1838" i="5" s="1"/>
  <c r="AD1838" i="5"/>
  <c r="AC1838" i="5"/>
  <c r="BH1838" i="5" s="1"/>
  <c r="K1838" i="5"/>
  <c r="BA1838" i="5"/>
  <c r="A1838" i="5"/>
  <c r="CF1838" i="5" s="1"/>
  <c r="CC1837" i="5"/>
  <c r="CB1837" i="5"/>
  <c r="CA1837" i="5"/>
  <c r="BZ1837" i="5"/>
  <c r="BY1837" i="5"/>
  <c r="BX1837" i="5"/>
  <c r="BW1837" i="5"/>
  <c r="BV1837" i="5"/>
  <c r="BU1837" i="5"/>
  <c r="BR1837" i="5"/>
  <c r="BP1837" i="5"/>
  <c r="BN1837" i="5"/>
  <c r="BM1837" i="5"/>
  <c r="BO1837" i="5" s="1"/>
  <c r="BL1837" i="5"/>
  <c r="BK1837" i="5"/>
  <c r="BJ1837" i="5"/>
  <c r="BI1837" i="5"/>
  <c r="BH1837" i="5"/>
  <c r="BG1837" i="5"/>
  <c r="AZ1837" i="5"/>
  <c r="AY1837" i="5"/>
  <c r="AS1837" i="5"/>
  <c r="AQ1837" i="5"/>
  <c r="AD1837" i="5"/>
  <c r="AC1837" i="5"/>
  <c r="BE1837" i="5" s="1"/>
  <c r="BF1837" i="5" s="1"/>
  <c r="K1837" i="5"/>
  <c r="BB1837" i="5"/>
  <c r="BC1837" i="5" s="1"/>
  <c r="A1837" i="5"/>
  <c r="CF1837" i="5" s="1"/>
  <c r="CC1836" i="5"/>
  <c r="CB1836" i="5"/>
  <c r="CA1836" i="5"/>
  <c r="BZ1836" i="5"/>
  <c r="BY1836" i="5"/>
  <c r="BX1836" i="5"/>
  <c r="BW1836" i="5"/>
  <c r="BV1836" i="5"/>
  <c r="BU1836" i="5"/>
  <c r="BO1836" i="5"/>
  <c r="BN1836" i="5"/>
  <c r="BM1836" i="5"/>
  <c r="BL1836" i="5"/>
  <c r="BK1836" i="5"/>
  <c r="BJ1836" i="5"/>
  <c r="BI1836" i="5"/>
  <c r="BG1836" i="5"/>
  <c r="BH1836" i="5" s="1"/>
  <c r="AZ1836" i="5"/>
  <c r="AY1836" i="5"/>
  <c r="AS1836" i="5"/>
  <c r="AQ1836" i="5"/>
  <c r="AD1836" i="5"/>
  <c r="AC1836" i="5"/>
  <c r="BE1836" i="5" s="1"/>
  <c r="BF1836" i="5" s="1"/>
  <c r="K1836" i="5"/>
  <c r="A1836" i="5"/>
  <c r="CF1836" i="5" s="1"/>
  <c r="CC1835" i="5"/>
  <c r="CB1835" i="5"/>
  <c r="CA1835" i="5"/>
  <c r="BZ1835" i="5"/>
  <c r="BY1835" i="5"/>
  <c r="BX1835" i="5"/>
  <c r="BW1835" i="5"/>
  <c r="BV1835" i="5"/>
  <c r="BU1835" i="5"/>
  <c r="BR1835" i="5"/>
  <c r="BN1835" i="5"/>
  <c r="BP1835" i="5" s="1"/>
  <c r="BM1835" i="5"/>
  <c r="BO1835" i="5" s="1"/>
  <c r="BL1835" i="5"/>
  <c r="BJ1835" i="5"/>
  <c r="BG1835" i="5"/>
  <c r="BH1835" i="5" s="1"/>
  <c r="BE1835" i="5"/>
  <c r="BF1835" i="5" s="1"/>
  <c r="AZ1835" i="5"/>
  <c r="AY1835" i="5"/>
  <c r="AS1835" i="5"/>
  <c r="AQ1835" i="5"/>
  <c r="BI1835" i="5" s="1"/>
  <c r="AD1835" i="5"/>
  <c r="AC1835" i="5"/>
  <c r="K1835" i="5"/>
  <c r="BA1835" i="5"/>
  <c r="A1835" i="5"/>
  <c r="CF1835" i="5" s="1"/>
  <c r="CC1834" i="5"/>
  <c r="CB1834" i="5"/>
  <c r="CA1834" i="5"/>
  <c r="BZ1834" i="5"/>
  <c r="BY1834" i="5"/>
  <c r="BX1834" i="5"/>
  <c r="BW1834" i="5"/>
  <c r="BV1834" i="5"/>
  <c r="BU1834" i="5"/>
  <c r="BR1834" i="5"/>
  <c r="BP1834" i="5"/>
  <c r="BN1834" i="5"/>
  <c r="BM1834" i="5"/>
  <c r="BO1834" i="5" s="1"/>
  <c r="BL1834" i="5"/>
  <c r="BK1834" i="5"/>
  <c r="BJ1834" i="5"/>
  <c r="BG1834" i="5"/>
  <c r="AZ1834" i="5"/>
  <c r="AY1834" i="5"/>
  <c r="AS1834" i="5"/>
  <c r="AQ1834" i="5"/>
  <c r="BI1834" i="5" s="1"/>
  <c r="AD1834" i="5"/>
  <c r="AC1834" i="5"/>
  <c r="BH1834" i="5" s="1"/>
  <c r="K1834" i="5"/>
  <c r="BA1834" i="5"/>
  <c r="A1834" i="5"/>
  <c r="CF1834" i="5" s="1"/>
  <c r="CC1833" i="5"/>
  <c r="CB1833" i="5"/>
  <c r="CA1833" i="5"/>
  <c r="BZ1833" i="5"/>
  <c r="BY1833" i="5"/>
  <c r="BX1833" i="5"/>
  <c r="BW1833" i="5"/>
  <c r="BV1833" i="5"/>
  <c r="BU1833" i="5"/>
  <c r="BP1833" i="5"/>
  <c r="BN1833" i="5"/>
  <c r="BR1833" i="5" s="1"/>
  <c r="BM1833" i="5"/>
  <c r="BO1833" i="5" s="1"/>
  <c r="BL1833" i="5"/>
  <c r="BK1833" i="5"/>
  <c r="BJ1833" i="5"/>
  <c r="BI1833" i="5"/>
  <c r="BG1833" i="5"/>
  <c r="AZ1833" i="5"/>
  <c r="AY1833" i="5"/>
  <c r="AS1833" i="5"/>
  <c r="AQ1833" i="5"/>
  <c r="AD1833" i="5"/>
  <c r="AC1833" i="5"/>
  <c r="BE1833" i="5" s="1"/>
  <c r="BF1833" i="5" s="1"/>
  <c r="K1833" i="5"/>
  <c r="A1833" i="5"/>
  <c r="CF1833" i="5" s="1"/>
  <c r="CC1832" i="5"/>
  <c r="CB1832" i="5"/>
  <c r="CA1832" i="5"/>
  <c r="BZ1832" i="5"/>
  <c r="BY1832" i="5"/>
  <c r="BX1832" i="5"/>
  <c r="BW1832" i="5"/>
  <c r="BV1832" i="5"/>
  <c r="BU1832" i="5"/>
  <c r="BO1832" i="5"/>
  <c r="BN1832" i="5"/>
  <c r="BM1832" i="5"/>
  <c r="BL1832" i="5"/>
  <c r="BJ1832" i="5"/>
  <c r="BI1832" i="5"/>
  <c r="BG1832" i="5"/>
  <c r="BH1832" i="5" s="1"/>
  <c r="BF1832" i="5"/>
  <c r="AZ1832" i="5"/>
  <c r="AY1832" i="5"/>
  <c r="AS1832" i="5"/>
  <c r="AQ1832" i="5"/>
  <c r="BK1832" i="5" s="1"/>
  <c r="AD1832" i="5"/>
  <c r="AC1832" i="5"/>
  <c r="BE1832" i="5" s="1"/>
  <c r="K1832" i="5"/>
  <c r="BB1832" i="5"/>
  <c r="BT1832" i="5" s="1"/>
  <c r="A1832" i="5"/>
  <c r="CF1832" i="5" s="1"/>
  <c r="CC1831" i="5"/>
  <c r="CB1831" i="5"/>
  <c r="CA1831" i="5"/>
  <c r="BZ1831" i="5"/>
  <c r="BY1831" i="5"/>
  <c r="BX1831" i="5"/>
  <c r="BW1831" i="5"/>
  <c r="BV1831" i="5"/>
  <c r="BU1831" i="5"/>
  <c r="BR1831" i="5"/>
  <c r="BN1831" i="5"/>
  <c r="BP1831" i="5" s="1"/>
  <c r="BM1831" i="5"/>
  <c r="BO1831" i="5" s="1"/>
  <c r="BL1831" i="5"/>
  <c r="BJ1831" i="5"/>
  <c r="BG1831" i="5"/>
  <c r="BH1831" i="5" s="1"/>
  <c r="BE1831" i="5"/>
  <c r="BF1831" i="5" s="1"/>
  <c r="AZ1831" i="5"/>
  <c r="AY1831" i="5"/>
  <c r="AS1831" i="5"/>
  <c r="AQ1831" i="5"/>
  <c r="BI1831" i="5" s="1"/>
  <c r="AD1831" i="5"/>
  <c r="AC1831" i="5"/>
  <c r="K1831" i="5"/>
  <c r="BA1831" i="5"/>
  <c r="A1831" i="5"/>
  <c r="CF1831" i="5" s="1"/>
  <c r="CC1830" i="5"/>
  <c r="CB1830" i="5"/>
  <c r="CA1830" i="5"/>
  <c r="BZ1830" i="5"/>
  <c r="BY1830" i="5"/>
  <c r="BX1830" i="5"/>
  <c r="BW1830" i="5"/>
  <c r="BV1830" i="5"/>
  <c r="BU1830" i="5"/>
  <c r="BR1830" i="5"/>
  <c r="BP1830" i="5"/>
  <c r="BN1830" i="5"/>
  <c r="BM1830" i="5"/>
  <c r="BO1830" i="5" s="1"/>
  <c r="BL1830" i="5"/>
  <c r="BJ1830" i="5"/>
  <c r="BK1830" i="5" s="1"/>
  <c r="BG1830" i="5"/>
  <c r="BB1830" i="5"/>
  <c r="AZ1830" i="5"/>
  <c r="AY1830" i="5"/>
  <c r="AS1830" i="5"/>
  <c r="AQ1830" i="5"/>
  <c r="BI1830" i="5" s="1"/>
  <c r="AD1830" i="5"/>
  <c r="AC1830" i="5"/>
  <c r="BH1830" i="5" s="1"/>
  <c r="K1830" i="5"/>
  <c r="BA1830" i="5"/>
  <c r="A1830" i="5"/>
  <c r="CF1830" i="5" s="1"/>
  <c r="CC1829" i="5"/>
  <c r="CB1829" i="5"/>
  <c r="CA1829" i="5"/>
  <c r="BZ1829" i="5"/>
  <c r="BY1829" i="5"/>
  <c r="BX1829" i="5"/>
  <c r="BW1829" i="5"/>
  <c r="BV1829" i="5"/>
  <c r="BU1829" i="5"/>
  <c r="BP1829" i="5"/>
  <c r="BN1829" i="5"/>
  <c r="BR1829" i="5" s="1"/>
  <c r="BM1829" i="5"/>
  <c r="BO1829" i="5" s="1"/>
  <c r="BL1829" i="5"/>
  <c r="BK1829" i="5"/>
  <c r="BJ1829" i="5"/>
  <c r="BI1829" i="5"/>
  <c r="BH1829" i="5"/>
  <c r="BG1829" i="5"/>
  <c r="BA1829" i="5"/>
  <c r="CD1829" i="5" s="1"/>
  <c r="AZ1829" i="5"/>
  <c r="AY1829" i="5"/>
  <c r="AS1829" i="5"/>
  <c r="AQ1829" i="5"/>
  <c r="AD1829" i="5"/>
  <c r="AC1829" i="5"/>
  <c r="BE1829" i="5" s="1"/>
  <c r="BF1829" i="5" s="1"/>
  <c r="K1829" i="5"/>
  <c r="BB1829" i="5"/>
  <c r="BQ1829" i="5" s="1"/>
  <c r="A1829" i="5"/>
  <c r="CF1829" i="5" s="1"/>
  <c r="CC1828" i="5"/>
  <c r="CB1828" i="5"/>
  <c r="CA1828" i="5"/>
  <c r="BZ1828" i="5"/>
  <c r="BY1828" i="5"/>
  <c r="BX1828" i="5"/>
  <c r="BW1828" i="5"/>
  <c r="BV1828" i="5"/>
  <c r="BU1828" i="5"/>
  <c r="BP1828" i="5"/>
  <c r="BO1828" i="5"/>
  <c r="BN1828" i="5"/>
  <c r="BR1828" i="5" s="1"/>
  <c r="BM1828" i="5"/>
  <c r="BL1828" i="5"/>
  <c r="BJ1828" i="5"/>
  <c r="BK1828" i="5" s="1"/>
  <c r="BI1828" i="5"/>
  <c r="BG1828" i="5"/>
  <c r="BH1828" i="5" s="1"/>
  <c r="BF1828" i="5"/>
  <c r="BE1828" i="5"/>
  <c r="AZ1828" i="5"/>
  <c r="AY1828" i="5"/>
  <c r="AS1828" i="5"/>
  <c r="AQ1828" i="5"/>
  <c r="AD1828" i="5"/>
  <c r="AC1828" i="5"/>
  <c r="K1828" i="5"/>
  <c r="BB1828" i="5"/>
  <c r="BD1828" i="5" s="1"/>
  <c r="A1828" i="5"/>
  <c r="CF1828" i="5" s="1"/>
  <c r="CC1827" i="5"/>
  <c r="CB1827" i="5"/>
  <c r="CA1827" i="5"/>
  <c r="BZ1827" i="5"/>
  <c r="BY1827" i="5"/>
  <c r="BX1827" i="5"/>
  <c r="BW1827" i="5"/>
  <c r="BV1827" i="5"/>
  <c r="BU1827" i="5"/>
  <c r="BR1827" i="5"/>
  <c r="BN1827" i="5"/>
  <c r="BP1827" i="5" s="1"/>
  <c r="BM1827" i="5"/>
  <c r="BO1827" i="5" s="1"/>
  <c r="BL1827" i="5"/>
  <c r="BJ1827" i="5"/>
  <c r="BG1827" i="5"/>
  <c r="BH1827" i="5" s="1"/>
  <c r="BE1827" i="5"/>
  <c r="BF1827" i="5" s="1"/>
  <c r="AZ1827" i="5"/>
  <c r="AY1827" i="5"/>
  <c r="AS1827" i="5"/>
  <c r="AQ1827" i="5"/>
  <c r="BI1827" i="5" s="1"/>
  <c r="AD1827" i="5"/>
  <c r="AC1827" i="5"/>
  <c r="K1827" i="5"/>
  <c r="BA1827" i="5"/>
  <c r="A1827" i="5"/>
  <c r="CF1827" i="5" s="1"/>
  <c r="CC1826" i="5"/>
  <c r="CB1826" i="5"/>
  <c r="CA1826" i="5"/>
  <c r="BZ1826" i="5"/>
  <c r="BY1826" i="5"/>
  <c r="BX1826" i="5"/>
  <c r="BW1826" i="5"/>
  <c r="BV1826" i="5"/>
  <c r="BU1826" i="5"/>
  <c r="BR1826" i="5"/>
  <c r="BP1826" i="5"/>
  <c r="BN1826" i="5"/>
  <c r="BM1826" i="5"/>
  <c r="BO1826" i="5" s="1"/>
  <c r="BL1826" i="5"/>
  <c r="BJ1826" i="5"/>
  <c r="BK1826" i="5" s="1"/>
  <c r="BH1826" i="5"/>
  <c r="BG1826" i="5"/>
  <c r="AZ1826" i="5"/>
  <c r="AY1826" i="5"/>
  <c r="AS1826" i="5"/>
  <c r="AQ1826" i="5"/>
  <c r="BI1826" i="5" s="1"/>
  <c r="AD1826" i="5"/>
  <c r="AC1826" i="5"/>
  <c r="BE1826" i="5" s="1"/>
  <c r="BF1826" i="5" s="1"/>
  <c r="K1826" i="5"/>
  <c r="BA1826" i="5"/>
  <c r="A1826" i="5"/>
  <c r="CF1826" i="5" s="1"/>
  <c r="CC1825" i="5"/>
  <c r="CB1825" i="5"/>
  <c r="CA1825" i="5"/>
  <c r="BZ1825" i="5"/>
  <c r="BY1825" i="5"/>
  <c r="BX1825" i="5"/>
  <c r="BW1825" i="5"/>
  <c r="BV1825" i="5"/>
  <c r="BU1825" i="5"/>
  <c r="BR1825" i="5"/>
  <c r="BP1825" i="5"/>
  <c r="BN1825" i="5"/>
  <c r="BM1825" i="5"/>
  <c r="BO1825" i="5" s="1"/>
  <c r="BL1825" i="5"/>
  <c r="BJ1825" i="5"/>
  <c r="BK1825" i="5" s="1"/>
  <c r="BI1825" i="5"/>
  <c r="BH1825" i="5"/>
  <c r="BG1825" i="5"/>
  <c r="AZ1825" i="5"/>
  <c r="AY1825" i="5"/>
  <c r="AS1825" i="5"/>
  <c r="AQ1825" i="5"/>
  <c r="AD1825" i="5"/>
  <c r="AC1825" i="5"/>
  <c r="BE1825" i="5" s="1"/>
  <c r="BF1825" i="5" s="1"/>
  <c r="K1825" i="5"/>
  <c r="BB1825" i="5"/>
  <c r="BD1825" i="5" s="1"/>
  <c r="A1825" i="5"/>
  <c r="CF1825" i="5" s="1"/>
  <c r="CC1824" i="5"/>
  <c r="CB1824" i="5"/>
  <c r="CA1824" i="5"/>
  <c r="BZ1824" i="5"/>
  <c r="BY1824" i="5"/>
  <c r="BX1824" i="5"/>
  <c r="BW1824" i="5"/>
  <c r="BV1824" i="5"/>
  <c r="BU1824" i="5"/>
  <c r="BO1824" i="5"/>
  <c r="BN1824" i="5"/>
  <c r="BP1824" i="5" s="1"/>
  <c r="BM1824" i="5"/>
  <c r="BL1824" i="5"/>
  <c r="BJ1824" i="5"/>
  <c r="BK1824" i="5" s="1"/>
  <c r="BI1824" i="5"/>
  <c r="BH1824" i="5"/>
  <c r="BG1824" i="5"/>
  <c r="BF1824" i="5"/>
  <c r="BE1824" i="5"/>
  <c r="AZ1824" i="5"/>
  <c r="AY1824" i="5"/>
  <c r="AS1824" i="5"/>
  <c r="AQ1824" i="5"/>
  <c r="AD1824" i="5"/>
  <c r="AC1824" i="5"/>
  <c r="K1824" i="5"/>
  <c r="BB1824" i="5"/>
  <c r="A1824" i="5"/>
  <c r="CF1824" i="5" s="1"/>
  <c r="CC1823" i="5"/>
  <c r="CB1823" i="5"/>
  <c r="CA1823" i="5"/>
  <c r="BZ1823" i="5"/>
  <c r="BY1823" i="5"/>
  <c r="BX1823" i="5"/>
  <c r="BW1823" i="5"/>
  <c r="BV1823" i="5"/>
  <c r="BU1823" i="5"/>
  <c r="BR1823" i="5"/>
  <c r="BP1823" i="5"/>
  <c r="BO1823" i="5"/>
  <c r="BN1823" i="5"/>
  <c r="BM1823" i="5"/>
  <c r="BL1823" i="5"/>
  <c r="BJ1823" i="5"/>
  <c r="BH1823" i="5"/>
  <c r="BG1823" i="5"/>
  <c r="BE1823" i="5"/>
  <c r="BF1823" i="5" s="1"/>
  <c r="AZ1823" i="5"/>
  <c r="AY1823" i="5"/>
  <c r="AS1823" i="5"/>
  <c r="AQ1823" i="5"/>
  <c r="BI1823" i="5" s="1"/>
  <c r="AD1823" i="5"/>
  <c r="AC1823" i="5"/>
  <c r="K1823" i="5"/>
  <c r="A1823" i="5"/>
  <c r="CF1823" i="5" s="1"/>
  <c r="CC1822" i="5"/>
  <c r="CB1822" i="5"/>
  <c r="CA1822" i="5"/>
  <c r="BZ1822" i="5"/>
  <c r="BY1822" i="5"/>
  <c r="BX1822" i="5"/>
  <c r="BW1822" i="5"/>
  <c r="BV1822" i="5"/>
  <c r="BU1822" i="5"/>
  <c r="BR1822" i="5"/>
  <c r="BN1822" i="5"/>
  <c r="BP1822" i="5" s="1"/>
  <c r="BM1822" i="5"/>
  <c r="BO1822" i="5" s="1"/>
  <c r="BL1822" i="5"/>
  <c r="BK1822" i="5"/>
  <c r="BJ1822" i="5"/>
  <c r="BI1822" i="5"/>
  <c r="BG1822" i="5"/>
  <c r="AZ1822" i="5"/>
  <c r="AY1822" i="5"/>
  <c r="AS1822" i="5"/>
  <c r="AQ1822" i="5"/>
  <c r="AD1822" i="5"/>
  <c r="AC1822" i="5"/>
  <c r="BH1822" i="5" s="1"/>
  <c r="K1822" i="5"/>
  <c r="BB1822" i="5"/>
  <c r="A1822" i="5"/>
  <c r="CF1822" i="5" s="1"/>
  <c r="CC1821" i="5"/>
  <c r="CB1821" i="5"/>
  <c r="CA1821" i="5"/>
  <c r="BZ1821" i="5"/>
  <c r="BY1821" i="5"/>
  <c r="BX1821" i="5"/>
  <c r="BW1821" i="5"/>
  <c r="BV1821" i="5"/>
  <c r="BU1821" i="5"/>
  <c r="BR1821" i="5"/>
  <c r="BO1821" i="5"/>
  <c r="BN1821" i="5"/>
  <c r="BP1821" i="5" s="1"/>
  <c r="BM1821" i="5"/>
  <c r="BL1821" i="5"/>
  <c r="BJ1821" i="5"/>
  <c r="BK1821" i="5" s="1"/>
  <c r="BI1821" i="5"/>
  <c r="BG1821" i="5"/>
  <c r="BH1821" i="5" s="1"/>
  <c r="BE1821" i="5"/>
  <c r="BF1821" i="5" s="1"/>
  <c r="AZ1821" i="5"/>
  <c r="AY1821" i="5"/>
  <c r="AS1821" i="5"/>
  <c r="AQ1821" i="5"/>
  <c r="AD1821" i="5"/>
  <c r="AC1821" i="5"/>
  <c r="K1821" i="5"/>
  <c r="BA1821" i="5"/>
  <c r="A1821" i="5"/>
  <c r="CF1821" i="5" s="1"/>
  <c r="CC1820" i="5"/>
  <c r="CB1820" i="5"/>
  <c r="CA1820" i="5"/>
  <c r="BZ1820" i="5"/>
  <c r="BY1820" i="5"/>
  <c r="BX1820" i="5"/>
  <c r="BW1820" i="5"/>
  <c r="BV1820" i="5"/>
  <c r="BU1820" i="5"/>
  <c r="BR1820" i="5"/>
  <c r="BP1820" i="5"/>
  <c r="BN1820" i="5"/>
  <c r="BM1820" i="5"/>
  <c r="BO1820" i="5" s="1"/>
  <c r="BL1820" i="5"/>
  <c r="BJ1820" i="5"/>
  <c r="BG1820" i="5"/>
  <c r="BH1820" i="5" s="1"/>
  <c r="BE1820" i="5"/>
  <c r="BF1820" i="5" s="1"/>
  <c r="AZ1820" i="5"/>
  <c r="AY1820" i="5"/>
  <c r="AS1820" i="5"/>
  <c r="AQ1820" i="5"/>
  <c r="BI1820" i="5" s="1"/>
  <c r="AD1820" i="5"/>
  <c r="AC1820" i="5"/>
  <c r="K1820" i="5"/>
  <c r="BB1820" i="5"/>
  <c r="BT1820" i="5" s="1"/>
  <c r="A1820" i="5"/>
  <c r="CF1820" i="5" s="1"/>
  <c r="CC1819" i="5"/>
  <c r="CB1819" i="5"/>
  <c r="CA1819" i="5"/>
  <c r="BZ1819" i="5"/>
  <c r="BY1819" i="5"/>
  <c r="BX1819" i="5"/>
  <c r="BW1819" i="5"/>
  <c r="BV1819" i="5"/>
  <c r="BU1819" i="5"/>
  <c r="BP1819" i="5"/>
  <c r="BN1819" i="5"/>
  <c r="BR1819" i="5" s="1"/>
  <c r="BM1819" i="5"/>
  <c r="BO1819" i="5" s="1"/>
  <c r="BL1819" i="5"/>
  <c r="BK1819" i="5"/>
  <c r="BJ1819" i="5"/>
  <c r="BG1819" i="5"/>
  <c r="AZ1819" i="5"/>
  <c r="AY1819" i="5"/>
  <c r="AS1819" i="5"/>
  <c r="AQ1819" i="5"/>
  <c r="BI1819" i="5" s="1"/>
  <c r="AD1819" i="5"/>
  <c r="AC1819" i="5"/>
  <c r="K1819" i="5"/>
  <c r="BB1819" i="5"/>
  <c r="A1819" i="5"/>
  <c r="CF1819" i="5" s="1"/>
  <c r="CC1818" i="5"/>
  <c r="CB1818" i="5"/>
  <c r="CA1818" i="5"/>
  <c r="BZ1818" i="5"/>
  <c r="BY1818" i="5"/>
  <c r="BX1818" i="5"/>
  <c r="BW1818" i="5"/>
  <c r="BV1818" i="5"/>
  <c r="BU1818" i="5"/>
  <c r="BO1818" i="5"/>
  <c r="BN1818" i="5"/>
  <c r="BP1818" i="5" s="1"/>
  <c r="BM1818" i="5"/>
  <c r="BL1818" i="5"/>
  <c r="BK1818" i="5"/>
  <c r="BJ1818" i="5"/>
  <c r="BI1818" i="5"/>
  <c r="BG1818" i="5"/>
  <c r="BH1818" i="5" s="1"/>
  <c r="AZ1818" i="5"/>
  <c r="AY1818" i="5"/>
  <c r="AS1818" i="5"/>
  <c r="AQ1818" i="5"/>
  <c r="AD1818" i="5"/>
  <c r="AC1818" i="5"/>
  <c r="BE1818" i="5" s="1"/>
  <c r="BF1818" i="5" s="1"/>
  <c r="K1818" i="5"/>
  <c r="BB1818" i="5"/>
  <c r="A1818" i="5"/>
  <c r="CF1818" i="5" s="1"/>
  <c r="CC1817" i="5"/>
  <c r="CB1817" i="5"/>
  <c r="CA1817" i="5"/>
  <c r="BZ1817" i="5"/>
  <c r="BY1817" i="5"/>
  <c r="BX1817" i="5"/>
  <c r="BW1817" i="5"/>
  <c r="BV1817" i="5"/>
  <c r="BU1817" i="5"/>
  <c r="BR1817" i="5"/>
  <c r="BO1817" i="5"/>
  <c r="BN1817" i="5"/>
  <c r="BP1817" i="5" s="1"/>
  <c r="BM1817" i="5"/>
  <c r="BL1817" i="5"/>
  <c r="BJ1817" i="5"/>
  <c r="BK1817" i="5" s="1"/>
  <c r="BI1817" i="5"/>
  <c r="BG1817" i="5"/>
  <c r="BH1817" i="5" s="1"/>
  <c r="BE1817" i="5"/>
  <c r="BF1817" i="5" s="1"/>
  <c r="AZ1817" i="5"/>
  <c r="AY1817" i="5"/>
  <c r="AS1817" i="5"/>
  <c r="AQ1817" i="5"/>
  <c r="AD1817" i="5"/>
  <c r="AC1817" i="5"/>
  <c r="K1817" i="5"/>
  <c r="BB1817" i="5"/>
  <c r="A1817" i="5"/>
  <c r="CF1817" i="5" s="1"/>
  <c r="CC1816" i="5"/>
  <c r="CB1816" i="5"/>
  <c r="CA1816" i="5"/>
  <c r="BZ1816" i="5"/>
  <c r="BY1816" i="5"/>
  <c r="BX1816" i="5"/>
  <c r="BW1816" i="5"/>
  <c r="BV1816" i="5"/>
  <c r="BU1816" i="5"/>
  <c r="BR1816" i="5"/>
  <c r="BP1816" i="5"/>
  <c r="BN1816" i="5"/>
  <c r="BM1816" i="5"/>
  <c r="BO1816" i="5" s="1"/>
  <c r="BL1816" i="5"/>
  <c r="BJ1816" i="5"/>
  <c r="BG1816" i="5"/>
  <c r="BH1816" i="5" s="1"/>
  <c r="BE1816" i="5"/>
  <c r="BF1816" i="5" s="1"/>
  <c r="AZ1816" i="5"/>
  <c r="AY1816" i="5"/>
  <c r="AS1816" i="5"/>
  <c r="AQ1816" i="5"/>
  <c r="BI1816" i="5" s="1"/>
  <c r="AD1816" i="5"/>
  <c r="AC1816" i="5"/>
  <c r="K1816" i="5"/>
  <c r="BB1816" i="5"/>
  <c r="BT1816" i="5" s="1"/>
  <c r="A1816" i="5"/>
  <c r="CF1816" i="5" s="1"/>
  <c r="CC1815" i="5"/>
  <c r="CB1815" i="5"/>
  <c r="CA1815" i="5"/>
  <c r="BZ1815" i="5"/>
  <c r="BY1815" i="5"/>
  <c r="BX1815" i="5"/>
  <c r="BW1815" i="5"/>
  <c r="BV1815" i="5"/>
  <c r="BU1815" i="5"/>
  <c r="BP1815" i="5"/>
  <c r="BN1815" i="5"/>
  <c r="BR1815" i="5" s="1"/>
  <c r="BM1815" i="5"/>
  <c r="BO1815" i="5" s="1"/>
  <c r="BL1815" i="5"/>
  <c r="BK1815" i="5"/>
  <c r="BJ1815" i="5"/>
  <c r="BG1815" i="5"/>
  <c r="AZ1815" i="5"/>
  <c r="AY1815" i="5"/>
  <c r="AS1815" i="5"/>
  <c r="AQ1815" i="5"/>
  <c r="BI1815" i="5" s="1"/>
  <c r="AD1815" i="5"/>
  <c r="AC1815" i="5"/>
  <c r="K1815" i="5"/>
  <c r="BB1815" i="5"/>
  <c r="BS1815" i="5" s="1"/>
  <c r="A1815" i="5"/>
  <c r="CF1815" i="5" s="1"/>
  <c r="CC1814" i="5"/>
  <c r="CB1814" i="5"/>
  <c r="CA1814" i="5"/>
  <c r="BZ1814" i="5"/>
  <c r="BY1814" i="5"/>
  <c r="BX1814" i="5"/>
  <c r="BW1814" i="5"/>
  <c r="BV1814" i="5"/>
  <c r="BU1814" i="5"/>
  <c r="BO1814" i="5"/>
  <c r="BN1814" i="5"/>
  <c r="BP1814" i="5" s="1"/>
  <c r="BM1814" i="5"/>
  <c r="BL1814" i="5"/>
  <c r="BK1814" i="5"/>
  <c r="BJ1814" i="5"/>
  <c r="BI1814" i="5"/>
  <c r="BG1814" i="5"/>
  <c r="BH1814" i="5" s="1"/>
  <c r="AZ1814" i="5"/>
  <c r="AY1814" i="5"/>
  <c r="AS1814" i="5"/>
  <c r="AQ1814" i="5"/>
  <c r="AD1814" i="5"/>
  <c r="AC1814" i="5"/>
  <c r="BE1814" i="5" s="1"/>
  <c r="BF1814" i="5" s="1"/>
  <c r="K1814" i="5"/>
  <c r="BB1814" i="5"/>
  <c r="A1814" i="5"/>
  <c r="CF1814" i="5" s="1"/>
  <c r="CC1813" i="5"/>
  <c r="CB1813" i="5"/>
  <c r="CA1813" i="5"/>
  <c r="BZ1813" i="5"/>
  <c r="BY1813" i="5"/>
  <c r="BX1813" i="5"/>
  <c r="BW1813" i="5"/>
  <c r="BV1813" i="5"/>
  <c r="BU1813" i="5"/>
  <c r="BR1813" i="5"/>
  <c r="BO1813" i="5"/>
  <c r="BN1813" i="5"/>
  <c r="BP1813" i="5" s="1"/>
  <c r="BM1813" i="5"/>
  <c r="BL1813" i="5"/>
  <c r="BJ1813" i="5"/>
  <c r="BK1813" i="5" s="1"/>
  <c r="BI1813" i="5"/>
  <c r="BG1813" i="5"/>
  <c r="BH1813" i="5" s="1"/>
  <c r="BE1813" i="5"/>
  <c r="BF1813" i="5" s="1"/>
  <c r="AZ1813" i="5"/>
  <c r="AY1813" i="5"/>
  <c r="AS1813" i="5"/>
  <c r="AQ1813" i="5"/>
  <c r="AD1813" i="5"/>
  <c r="AC1813" i="5"/>
  <c r="K1813" i="5"/>
  <c r="BB1813" i="5"/>
  <c r="A1813" i="5"/>
  <c r="CF1813" i="5" s="1"/>
  <c r="CC1812" i="5"/>
  <c r="CB1812" i="5"/>
  <c r="CA1812" i="5"/>
  <c r="BZ1812" i="5"/>
  <c r="BY1812" i="5"/>
  <c r="BX1812" i="5"/>
  <c r="BW1812" i="5"/>
  <c r="BV1812" i="5"/>
  <c r="BU1812" i="5"/>
  <c r="BR1812" i="5"/>
  <c r="BP1812" i="5"/>
  <c r="BN1812" i="5"/>
  <c r="BM1812" i="5"/>
  <c r="BO1812" i="5" s="1"/>
  <c r="BL1812" i="5"/>
  <c r="BJ1812" i="5"/>
  <c r="BG1812" i="5"/>
  <c r="BH1812" i="5" s="1"/>
  <c r="BE1812" i="5"/>
  <c r="BF1812" i="5" s="1"/>
  <c r="AZ1812" i="5"/>
  <c r="AY1812" i="5"/>
  <c r="AS1812" i="5"/>
  <c r="AQ1812" i="5"/>
  <c r="BI1812" i="5" s="1"/>
  <c r="AD1812" i="5"/>
  <c r="AC1812" i="5"/>
  <c r="K1812" i="5"/>
  <c r="BA1812" i="5"/>
  <c r="A1812" i="5"/>
  <c r="CF1812" i="5" s="1"/>
  <c r="CC1811" i="5"/>
  <c r="CB1811" i="5"/>
  <c r="CA1811" i="5"/>
  <c r="BZ1811" i="5"/>
  <c r="BY1811" i="5"/>
  <c r="BX1811" i="5"/>
  <c r="BW1811" i="5"/>
  <c r="BV1811" i="5"/>
  <c r="BU1811" i="5"/>
  <c r="BP1811" i="5"/>
  <c r="BN1811" i="5"/>
  <c r="BR1811" i="5" s="1"/>
  <c r="BM1811" i="5"/>
  <c r="BO1811" i="5" s="1"/>
  <c r="BL1811" i="5"/>
  <c r="BK1811" i="5"/>
  <c r="BJ1811" i="5"/>
  <c r="BG1811" i="5"/>
  <c r="AZ1811" i="5"/>
  <c r="AY1811" i="5"/>
  <c r="AS1811" i="5"/>
  <c r="AQ1811" i="5"/>
  <c r="BI1811" i="5" s="1"/>
  <c r="AD1811" i="5"/>
  <c r="AC1811" i="5"/>
  <c r="K1811" i="5"/>
  <c r="BB1811" i="5"/>
  <c r="BS1811" i="5" s="1"/>
  <c r="A1811" i="5"/>
  <c r="CF1811" i="5" s="1"/>
  <c r="CC1810" i="5"/>
  <c r="CB1810" i="5"/>
  <c r="CA1810" i="5"/>
  <c r="BZ1810" i="5"/>
  <c r="BY1810" i="5"/>
  <c r="BX1810" i="5"/>
  <c r="BW1810" i="5"/>
  <c r="BV1810" i="5"/>
  <c r="BU1810" i="5"/>
  <c r="BO1810" i="5"/>
  <c r="BN1810" i="5"/>
  <c r="BP1810" i="5" s="1"/>
  <c r="BM1810" i="5"/>
  <c r="BL1810" i="5"/>
  <c r="BK1810" i="5"/>
  <c r="BJ1810" i="5"/>
  <c r="BI1810" i="5"/>
  <c r="BG1810" i="5"/>
  <c r="BH1810" i="5" s="1"/>
  <c r="AZ1810" i="5"/>
  <c r="AY1810" i="5"/>
  <c r="AS1810" i="5"/>
  <c r="AQ1810" i="5"/>
  <c r="AD1810" i="5"/>
  <c r="AC1810" i="5"/>
  <c r="BE1810" i="5" s="1"/>
  <c r="BF1810" i="5" s="1"/>
  <c r="K1810" i="5"/>
  <c r="BB1810" i="5"/>
  <c r="BQ1810" i="5" s="1"/>
  <c r="A1810" i="5"/>
  <c r="CF1810" i="5" s="1"/>
  <c r="CC1809" i="5"/>
  <c r="CB1809" i="5"/>
  <c r="CA1809" i="5"/>
  <c r="BZ1809" i="5"/>
  <c r="BY1809" i="5"/>
  <c r="BX1809" i="5"/>
  <c r="BW1809" i="5"/>
  <c r="BV1809" i="5"/>
  <c r="BU1809" i="5"/>
  <c r="BR1809" i="5"/>
  <c r="BO1809" i="5"/>
  <c r="BN1809" i="5"/>
  <c r="BP1809" i="5" s="1"/>
  <c r="BM1809" i="5"/>
  <c r="BL1809" i="5"/>
  <c r="BJ1809" i="5"/>
  <c r="BK1809" i="5" s="1"/>
  <c r="BI1809" i="5"/>
  <c r="BG1809" i="5"/>
  <c r="BH1809" i="5" s="1"/>
  <c r="BE1809" i="5"/>
  <c r="BF1809" i="5" s="1"/>
  <c r="AZ1809" i="5"/>
  <c r="AY1809" i="5"/>
  <c r="AS1809" i="5"/>
  <c r="AQ1809" i="5"/>
  <c r="AD1809" i="5"/>
  <c r="AC1809" i="5"/>
  <c r="K1809" i="5"/>
  <c r="BB1809" i="5"/>
  <c r="A1809" i="5"/>
  <c r="CF1809" i="5" s="1"/>
  <c r="CC1808" i="5"/>
  <c r="CB1808" i="5"/>
  <c r="CA1808" i="5"/>
  <c r="BZ1808" i="5"/>
  <c r="BY1808" i="5"/>
  <c r="BX1808" i="5"/>
  <c r="BW1808" i="5"/>
  <c r="BV1808" i="5"/>
  <c r="BU1808" i="5"/>
  <c r="BR1808" i="5"/>
  <c r="BP1808" i="5"/>
  <c r="BN1808" i="5"/>
  <c r="BM1808" i="5"/>
  <c r="BO1808" i="5" s="1"/>
  <c r="BL1808" i="5"/>
  <c r="BJ1808" i="5"/>
  <c r="BK1808" i="5" s="1"/>
  <c r="BG1808" i="5"/>
  <c r="BH1808" i="5" s="1"/>
  <c r="BE1808" i="5"/>
  <c r="BF1808" i="5" s="1"/>
  <c r="AZ1808" i="5"/>
  <c r="AY1808" i="5"/>
  <c r="AS1808" i="5"/>
  <c r="AQ1808" i="5"/>
  <c r="BI1808" i="5" s="1"/>
  <c r="AD1808" i="5"/>
  <c r="AC1808" i="5"/>
  <c r="K1808" i="5"/>
  <c r="BA1808" i="5"/>
  <c r="A1808" i="5"/>
  <c r="CF1808" i="5" s="1"/>
  <c r="CC1807" i="5"/>
  <c r="CB1807" i="5"/>
  <c r="CA1807" i="5"/>
  <c r="BZ1807" i="5"/>
  <c r="BY1807" i="5"/>
  <c r="BX1807" i="5"/>
  <c r="BW1807" i="5"/>
  <c r="BV1807" i="5"/>
  <c r="BU1807" i="5"/>
  <c r="BP1807" i="5"/>
  <c r="BN1807" i="5"/>
  <c r="BR1807" i="5" s="1"/>
  <c r="BM1807" i="5"/>
  <c r="BO1807" i="5" s="1"/>
  <c r="BL1807" i="5"/>
  <c r="BK1807" i="5"/>
  <c r="BJ1807" i="5"/>
  <c r="BG1807" i="5"/>
  <c r="AZ1807" i="5"/>
  <c r="AY1807" i="5"/>
  <c r="AS1807" i="5"/>
  <c r="AQ1807" i="5"/>
  <c r="BI1807" i="5" s="1"/>
  <c r="AD1807" i="5"/>
  <c r="AC1807" i="5"/>
  <c r="K1807" i="5"/>
  <c r="BB1807" i="5"/>
  <c r="A1807" i="5"/>
  <c r="CF1807" i="5" s="1"/>
  <c r="CC1806" i="5"/>
  <c r="CB1806" i="5"/>
  <c r="CA1806" i="5"/>
  <c r="BZ1806" i="5"/>
  <c r="BY1806" i="5"/>
  <c r="BX1806" i="5"/>
  <c r="BW1806" i="5"/>
  <c r="BV1806" i="5"/>
  <c r="BU1806" i="5"/>
  <c r="BO1806" i="5"/>
  <c r="BN1806" i="5"/>
  <c r="BM1806" i="5"/>
  <c r="BL1806" i="5"/>
  <c r="BK1806" i="5"/>
  <c r="BJ1806" i="5"/>
  <c r="BI1806" i="5"/>
  <c r="BG1806" i="5"/>
  <c r="BH1806" i="5" s="1"/>
  <c r="BF1806" i="5"/>
  <c r="AZ1806" i="5"/>
  <c r="AY1806" i="5"/>
  <c r="AS1806" i="5"/>
  <c r="AQ1806" i="5"/>
  <c r="AD1806" i="5"/>
  <c r="AC1806" i="5"/>
  <c r="BE1806" i="5" s="1"/>
  <c r="K1806" i="5"/>
  <c r="BB1806" i="5"/>
  <c r="A1806" i="5"/>
  <c r="CF1806" i="5" s="1"/>
  <c r="CC1805" i="5"/>
  <c r="CB1805" i="5"/>
  <c r="CA1805" i="5"/>
  <c r="BZ1805" i="5"/>
  <c r="BY1805" i="5"/>
  <c r="BX1805" i="5"/>
  <c r="BW1805" i="5"/>
  <c r="BV1805" i="5"/>
  <c r="BU1805" i="5"/>
  <c r="BR1805" i="5"/>
  <c r="BO1805" i="5"/>
  <c r="BN1805" i="5"/>
  <c r="BP1805" i="5" s="1"/>
  <c r="BM1805" i="5"/>
  <c r="BL1805" i="5"/>
  <c r="BJ1805" i="5"/>
  <c r="BK1805" i="5" s="1"/>
  <c r="BI1805" i="5"/>
  <c r="BG1805" i="5"/>
  <c r="BH1805" i="5" s="1"/>
  <c r="BE1805" i="5"/>
  <c r="BF1805" i="5" s="1"/>
  <c r="AZ1805" i="5"/>
  <c r="AY1805" i="5"/>
  <c r="AS1805" i="5"/>
  <c r="AQ1805" i="5"/>
  <c r="AD1805" i="5"/>
  <c r="AC1805" i="5"/>
  <c r="K1805" i="5"/>
  <c r="BB1805" i="5"/>
  <c r="A1805" i="5"/>
  <c r="CF1805" i="5" s="1"/>
  <c r="CC1804" i="5"/>
  <c r="CB1804" i="5"/>
  <c r="CA1804" i="5"/>
  <c r="BZ1804" i="5"/>
  <c r="BY1804" i="5"/>
  <c r="BX1804" i="5"/>
  <c r="BW1804" i="5"/>
  <c r="BV1804" i="5"/>
  <c r="BU1804" i="5"/>
  <c r="BR1804" i="5"/>
  <c r="BP1804" i="5"/>
  <c r="BN1804" i="5"/>
  <c r="BM1804" i="5"/>
  <c r="BO1804" i="5" s="1"/>
  <c r="BL1804" i="5"/>
  <c r="BJ1804" i="5"/>
  <c r="BK1804" i="5" s="1"/>
  <c r="BG1804" i="5"/>
  <c r="BH1804" i="5" s="1"/>
  <c r="BE1804" i="5"/>
  <c r="BF1804" i="5" s="1"/>
  <c r="BB1804" i="5"/>
  <c r="AZ1804" i="5"/>
  <c r="AY1804" i="5"/>
  <c r="AS1804" i="5"/>
  <c r="AQ1804" i="5"/>
  <c r="BI1804" i="5" s="1"/>
  <c r="AD1804" i="5"/>
  <c r="AC1804" i="5"/>
  <c r="K1804" i="5"/>
  <c r="BA1804" i="5"/>
  <c r="A1804" i="5"/>
  <c r="CF1804" i="5" s="1"/>
  <c r="CC1803" i="5"/>
  <c r="CB1803" i="5"/>
  <c r="CA1803" i="5"/>
  <c r="BZ1803" i="5"/>
  <c r="BY1803" i="5"/>
  <c r="BX1803" i="5"/>
  <c r="BW1803" i="5"/>
  <c r="BV1803" i="5"/>
  <c r="BU1803" i="5"/>
  <c r="BP1803" i="5"/>
  <c r="BN1803" i="5"/>
  <c r="BR1803" i="5" s="1"/>
  <c r="BM1803" i="5"/>
  <c r="BO1803" i="5" s="1"/>
  <c r="BL1803" i="5"/>
  <c r="BK1803" i="5"/>
  <c r="BJ1803" i="5"/>
  <c r="BG1803" i="5"/>
  <c r="AZ1803" i="5"/>
  <c r="AY1803" i="5"/>
  <c r="AS1803" i="5"/>
  <c r="AQ1803" i="5"/>
  <c r="BI1803" i="5" s="1"/>
  <c r="AD1803" i="5"/>
  <c r="AC1803" i="5"/>
  <c r="BE1803" i="5" s="1"/>
  <c r="BF1803" i="5" s="1"/>
  <c r="K1803" i="5"/>
  <c r="BB1803" i="5"/>
  <c r="BC1803" i="5" s="1"/>
  <c r="A1803" i="5"/>
  <c r="CF1803" i="5" s="1"/>
  <c r="CC1802" i="5"/>
  <c r="CB1802" i="5"/>
  <c r="CA1802" i="5"/>
  <c r="BZ1802" i="5"/>
  <c r="BY1802" i="5"/>
  <c r="BX1802" i="5"/>
  <c r="BW1802" i="5"/>
  <c r="BV1802" i="5"/>
  <c r="BU1802" i="5"/>
  <c r="BO1802" i="5"/>
  <c r="BN1802" i="5"/>
  <c r="BM1802" i="5"/>
  <c r="BL1802" i="5"/>
  <c r="BK1802" i="5"/>
  <c r="BJ1802" i="5"/>
  <c r="BI1802" i="5"/>
  <c r="BG1802" i="5"/>
  <c r="BH1802" i="5" s="1"/>
  <c r="AZ1802" i="5"/>
  <c r="AY1802" i="5"/>
  <c r="AS1802" i="5"/>
  <c r="AQ1802" i="5"/>
  <c r="AD1802" i="5"/>
  <c r="AC1802" i="5"/>
  <c r="BE1802" i="5" s="1"/>
  <c r="BF1802" i="5" s="1"/>
  <c r="K1802" i="5"/>
  <c r="BB1802" i="5"/>
  <c r="BQ1802" i="5" s="1"/>
  <c r="A1802" i="5"/>
  <c r="CF1802" i="5" s="1"/>
  <c r="CC1801" i="5"/>
  <c r="CB1801" i="5"/>
  <c r="CA1801" i="5"/>
  <c r="BZ1801" i="5"/>
  <c r="BY1801" i="5"/>
  <c r="BX1801" i="5"/>
  <c r="BW1801" i="5"/>
  <c r="BV1801" i="5"/>
  <c r="BU1801" i="5"/>
  <c r="BR1801" i="5"/>
  <c r="BO1801" i="5"/>
  <c r="BN1801" i="5"/>
  <c r="BP1801" i="5" s="1"/>
  <c r="BM1801" i="5"/>
  <c r="BL1801" i="5"/>
  <c r="BJ1801" i="5"/>
  <c r="BK1801" i="5" s="1"/>
  <c r="BI1801" i="5"/>
  <c r="BG1801" i="5"/>
  <c r="BH1801" i="5" s="1"/>
  <c r="BE1801" i="5"/>
  <c r="BF1801" i="5" s="1"/>
  <c r="AZ1801" i="5"/>
  <c r="AY1801" i="5"/>
  <c r="AS1801" i="5"/>
  <c r="AQ1801" i="5"/>
  <c r="AD1801" i="5"/>
  <c r="AC1801" i="5"/>
  <c r="K1801" i="5"/>
  <c r="BA1801" i="5"/>
  <c r="A1801" i="5"/>
  <c r="CF1801" i="5" s="1"/>
  <c r="CC1800" i="5"/>
  <c r="CB1800" i="5"/>
  <c r="CA1800" i="5"/>
  <c r="BZ1800" i="5"/>
  <c r="BY1800" i="5"/>
  <c r="BX1800" i="5"/>
  <c r="BW1800" i="5"/>
  <c r="BV1800" i="5"/>
  <c r="BU1800" i="5"/>
  <c r="BR1800" i="5"/>
  <c r="BP1800" i="5"/>
  <c r="BN1800" i="5"/>
  <c r="BM1800" i="5"/>
  <c r="BO1800" i="5" s="1"/>
  <c r="BL1800" i="5"/>
  <c r="BJ1800" i="5"/>
  <c r="BK1800" i="5" s="1"/>
  <c r="BG1800" i="5"/>
  <c r="BH1800" i="5" s="1"/>
  <c r="BE1800" i="5"/>
  <c r="BF1800" i="5" s="1"/>
  <c r="AZ1800" i="5"/>
  <c r="AY1800" i="5"/>
  <c r="AS1800" i="5"/>
  <c r="AQ1800" i="5"/>
  <c r="BI1800" i="5" s="1"/>
  <c r="AD1800" i="5"/>
  <c r="AC1800" i="5"/>
  <c r="K1800" i="5"/>
  <c r="BA1800" i="5"/>
  <c r="A1800" i="5"/>
  <c r="CF1800" i="5" s="1"/>
  <c r="CC1799" i="5"/>
  <c r="CB1799" i="5"/>
  <c r="CA1799" i="5"/>
  <c r="BZ1799" i="5"/>
  <c r="BY1799" i="5"/>
  <c r="BX1799" i="5"/>
  <c r="BW1799" i="5"/>
  <c r="BV1799" i="5"/>
  <c r="BU1799" i="5"/>
  <c r="BP1799" i="5"/>
  <c r="BN1799" i="5"/>
  <c r="BR1799" i="5" s="1"/>
  <c r="BM1799" i="5"/>
  <c r="BO1799" i="5" s="1"/>
  <c r="BL1799" i="5"/>
  <c r="BJ1799" i="5"/>
  <c r="BH1799" i="5"/>
  <c r="BG1799" i="5"/>
  <c r="BE1799" i="5"/>
  <c r="BF1799" i="5" s="1"/>
  <c r="AZ1799" i="5"/>
  <c r="AY1799" i="5"/>
  <c r="AS1799" i="5"/>
  <c r="AQ1799" i="5"/>
  <c r="BI1799" i="5" s="1"/>
  <c r="AD1799" i="5"/>
  <c r="AC1799" i="5"/>
  <c r="K1799" i="5"/>
  <c r="BB1799" i="5"/>
  <c r="BC1799" i="5" s="1"/>
  <c r="A1799" i="5"/>
  <c r="CF1799" i="5" s="1"/>
  <c r="CC1798" i="5"/>
  <c r="CB1798" i="5"/>
  <c r="CA1798" i="5"/>
  <c r="BZ1798" i="5"/>
  <c r="BY1798" i="5"/>
  <c r="BX1798" i="5"/>
  <c r="BW1798" i="5"/>
  <c r="BV1798" i="5"/>
  <c r="BU1798" i="5"/>
  <c r="BO1798" i="5"/>
  <c r="BN1798" i="5"/>
  <c r="BM1798" i="5"/>
  <c r="BL1798" i="5"/>
  <c r="BK1798" i="5"/>
  <c r="BJ1798" i="5"/>
  <c r="BI1798" i="5"/>
  <c r="BG1798" i="5"/>
  <c r="BF1798" i="5"/>
  <c r="AZ1798" i="5"/>
  <c r="AY1798" i="5"/>
  <c r="AS1798" i="5"/>
  <c r="AQ1798" i="5"/>
  <c r="AD1798" i="5"/>
  <c r="AC1798" i="5"/>
  <c r="BE1798" i="5" s="1"/>
  <c r="K1798" i="5"/>
  <c r="BB1798" i="5"/>
  <c r="BS1798" i="5" s="1"/>
  <c r="A1798" i="5"/>
  <c r="CF1798" i="5" s="1"/>
  <c r="CC1797" i="5"/>
  <c r="CB1797" i="5"/>
  <c r="CA1797" i="5"/>
  <c r="BZ1797" i="5"/>
  <c r="BY1797" i="5"/>
  <c r="BX1797" i="5"/>
  <c r="BW1797" i="5"/>
  <c r="BV1797" i="5"/>
  <c r="BU1797" i="5"/>
  <c r="BR1797" i="5"/>
  <c r="BO1797" i="5"/>
  <c r="BN1797" i="5"/>
  <c r="BP1797" i="5" s="1"/>
  <c r="BM1797" i="5"/>
  <c r="BL1797" i="5"/>
  <c r="BJ1797" i="5"/>
  <c r="BK1797" i="5" s="1"/>
  <c r="BI1797" i="5"/>
  <c r="BG1797" i="5"/>
  <c r="BH1797" i="5" s="1"/>
  <c r="BE1797" i="5"/>
  <c r="BF1797" i="5" s="1"/>
  <c r="AZ1797" i="5"/>
  <c r="AY1797" i="5"/>
  <c r="AS1797" i="5"/>
  <c r="AQ1797" i="5"/>
  <c r="AD1797" i="5"/>
  <c r="AC1797" i="5"/>
  <c r="K1797" i="5"/>
  <c r="BA1797" i="5"/>
  <c r="A1797" i="5"/>
  <c r="CF1797" i="5" s="1"/>
  <c r="CC1796" i="5"/>
  <c r="CB1796" i="5"/>
  <c r="CA1796" i="5"/>
  <c r="BZ1796" i="5"/>
  <c r="BY1796" i="5"/>
  <c r="BX1796" i="5"/>
  <c r="BW1796" i="5"/>
  <c r="BV1796" i="5"/>
  <c r="BU1796" i="5"/>
  <c r="BR1796" i="5"/>
  <c r="BP1796" i="5"/>
  <c r="BN1796" i="5"/>
  <c r="BM1796" i="5"/>
  <c r="BO1796" i="5" s="1"/>
  <c r="BL1796" i="5"/>
  <c r="BJ1796" i="5"/>
  <c r="BK1796" i="5" s="1"/>
  <c r="BG1796" i="5"/>
  <c r="BH1796" i="5" s="1"/>
  <c r="BE1796" i="5"/>
  <c r="BF1796" i="5" s="1"/>
  <c r="AZ1796" i="5"/>
  <c r="AY1796" i="5"/>
  <c r="AS1796" i="5"/>
  <c r="AQ1796" i="5"/>
  <c r="BI1796" i="5" s="1"/>
  <c r="AD1796" i="5"/>
  <c r="AC1796" i="5"/>
  <c r="K1796" i="5"/>
  <c r="BA1796" i="5"/>
  <c r="CD1796" i="5" s="1"/>
  <c r="A1796" i="5"/>
  <c r="CF1796" i="5" s="1"/>
  <c r="CC1795" i="5"/>
  <c r="CB1795" i="5"/>
  <c r="CA1795" i="5"/>
  <c r="BZ1795" i="5"/>
  <c r="BY1795" i="5"/>
  <c r="BX1795" i="5"/>
  <c r="BW1795" i="5"/>
  <c r="BV1795" i="5"/>
  <c r="BU1795" i="5"/>
  <c r="BP1795" i="5"/>
  <c r="BN1795" i="5"/>
  <c r="BR1795" i="5" s="1"/>
  <c r="BM1795" i="5"/>
  <c r="BO1795" i="5" s="1"/>
  <c r="BL1795" i="5"/>
  <c r="BJ1795" i="5"/>
  <c r="BH1795" i="5"/>
  <c r="BG1795" i="5"/>
  <c r="BE1795" i="5"/>
  <c r="BF1795" i="5" s="1"/>
  <c r="AZ1795" i="5"/>
  <c r="AY1795" i="5"/>
  <c r="AS1795" i="5"/>
  <c r="AQ1795" i="5"/>
  <c r="BI1795" i="5" s="1"/>
  <c r="AD1795" i="5"/>
  <c r="AC1795" i="5"/>
  <c r="K1795" i="5"/>
  <c r="BB1795" i="5"/>
  <c r="BS1795" i="5" s="1"/>
  <c r="A1795" i="5"/>
  <c r="CF1795" i="5" s="1"/>
  <c r="CC1794" i="5"/>
  <c r="CB1794" i="5"/>
  <c r="CA1794" i="5"/>
  <c r="BZ1794" i="5"/>
  <c r="BY1794" i="5"/>
  <c r="BX1794" i="5"/>
  <c r="BW1794" i="5"/>
  <c r="BV1794" i="5"/>
  <c r="BU1794" i="5"/>
  <c r="BO1794" i="5"/>
  <c r="BN1794" i="5"/>
  <c r="BM1794" i="5"/>
  <c r="BL1794" i="5"/>
  <c r="BK1794" i="5"/>
  <c r="BJ1794" i="5"/>
  <c r="BI1794" i="5"/>
  <c r="BG1794" i="5"/>
  <c r="BH1794" i="5" s="1"/>
  <c r="AZ1794" i="5"/>
  <c r="AY1794" i="5"/>
  <c r="AS1794" i="5"/>
  <c r="AQ1794" i="5"/>
  <c r="AD1794" i="5"/>
  <c r="AC1794" i="5"/>
  <c r="BE1794" i="5" s="1"/>
  <c r="BF1794" i="5" s="1"/>
  <c r="K1794" i="5"/>
  <c r="A1794" i="5"/>
  <c r="CF1794" i="5" s="1"/>
  <c r="CC1793" i="5"/>
  <c r="CB1793" i="5"/>
  <c r="CA1793" i="5"/>
  <c r="BZ1793" i="5"/>
  <c r="BY1793" i="5"/>
  <c r="BX1793" i="5"/>
  <c r="BW1793" i="5"/>
  <c r="BV1793" i="5"/>
  <c r="BU1793" i="5"/>
  <c r="BR1793" i="5"/>
  <c r="BO1793" i="5"/>
  <c r="BN1793" i="5"/>
  <c r="BP1793" i="5" s="1"/>
  <c r="BM1793" i="5"/>
  <c r="BL1793" i="5"/>
  <c r="BJ1793" i="5"/>
  <c r="BK1793" i="5" s="1"/>
  <c r="BI1793" i="5"/>
  <c r="BG1793" i="5"/>
  <c r="BH1793" i="5" s="1"/>
  <c r="BE1793" i="5"/>
  <c r="BF1793" i="5" s="1"/>
  <c r="BB1793" i="5"/>
  <c r="BS1793" i="5" s="1"/>
  <c r="AZ1793" i="5"/>
  <c r="AY1793" i="5"/>
  <c r="AS1793" i="5"/>
  <c r="AQ1793" i="5"/>
  <c r="AD1793" i="5"/>
  <c r="AC1793" i="5"/>
  <c r="K1793" i="5"/>
  <c r="BA1793" i="5"/>
  <c r="CD1793" i="5" s="1"/>
  <c r="A1793" i="5"/>
  <c r="CF1793" i="5" s="1"/>
  <c r="CC1792" i="5"/>
  <c r="CB1792" i="5"/>
  <c r="CA1792" i="5"/>
  <c r="BZ1792" i="5"/>
  <c r="BY1792" i="5"/>
  <c r="BX1792" i="5"/>
  <c r="BW1792" i="5"/>
  <c r="BV1792" i="5"/>
  <c r="BU1792" i="5"/>
  <c r="BR1792" i="5"/>
  <c r="BP1792" i="5"/>
  <c r="BO1792" i="5"/>
  <c r="BN1792" i="5"/>
  <c r="BM1792" i="5"/>
  <c r="BL1792" i="5"/>
  <c r="BJ1792" i="5"/>
  <c r="BK1792" i="5" s="1"/>
  <c r="BG1792" i="5"/>
  <c r="BH1792" i="5" s="1"/>
  <c r="BE1792" i="5"/>
  <c r="BF1792" i="5" s="1"/>
  <c r="BB1792" i="5"/>
  <c r="AZ1792" i="5"/>
  <c r="AY1792" i="5"/>
  <c r="AS1792" i="5"/>
  <c r="AQ1792" i="5"/>
  <c r="BI1792" i="5" s="1"/>
  <c r="AD1792" i="5"/>
  <c r="AC1792" i="5"/>
  <c r="K1792" i="5"/>
  <c r="BA1792" i="5"/>
  <c r="CD1792" i="5" s="1"/>
  <c r="CE1792" i="5" s="1"/>
  <c r="A1792" i="5"/>
  <c r="CF1792" i="5" s="1"/>
  <c r="CC1791" i="5"/>
  <c r="CB1791" i="5"/>
  <c r="CA1791" i="5"/>
  <c r="BZ1791" i="5"/>
  <c r="BY1791" i="5"/>
  <c r="BX1791" i="5"/>
  <c r="BW1791" i="5"/>
  <c r="BV1791" i="5"/>
  <c r="BU1791" i="5"/>
  <c r="BN1791" i="5"/>
  <c r="BR1791" i="5" s="1"/>
  <c r="BM1791" i="5"/>
  <c r="BO1791" i="5" s="1"/>
  <c r="BL1791" i="5"/>
  <c r="BK1791" i="5"/>
  <c r="BJ1791" i="5"/>
  <c r="BH1791" i="5"/>
  <c r="BG1791" i="5"/>
  <c r="BE1791" i="5"/>
  <c r="BF1791" i="5" s="1"/>
  <c r="AZ1791" i="5"/>
  <c r="AY1791" i="5"/>
  <c r="AS1791" i="5"/>
  <c r="AQ1791" i="5"/>
  <c r="BI1791" i="5" s="1"/>
  <c r="AD1791" i="5"/>
  <c r="AC1791" i="5"/>
  <c r="K1791" i="5"/>
  <c r="A1791" i="5"/>
  <c r="CF1791" i="5" s="1"/>
  <c r="CC1790" i="5"/>
  <c r="CB1790" i="5"/>
  <c r="CA1790" i="5"/>
  <c r="BZ1790" i="5"/>
  <c r="BY1790" i="5"/>
  <c r="BX1790" i="5"/>
  <c r="BW1790" i="5"/>
  <c r="BV1790" i="5"/>
  <c r="BU1790" i="5"/>
  <c r="BO1790" i="5"/>
  <c r="BN1790" i="5"/>
  <c r="BM1790" i="5"/>
  <c r="BL1790" i="5"/>
  <c r="BK1790" i="5"/>
  <c r="BJ1790" i="5"/>
  <c r="BI1790" i="5"/>
  <c r="BG1790" i="5"/>
  <c r="BH1790" i="5" s="1"/>
  <c r="AZ1790" i="5"/>
  <c r="AY1790" i="5"/>
  <c r="AS1790" i="5"/>
  <c r="AQ1790" i="5"/>
  <c r="AD1790" i="5"/>
  <c r="AC1790" i="5"/>
  <c r="BE1790" i="5" s="1"/>
  <c r="BF1790" i="5" s="1"/>
  <c r="K1790" i="5"/>
  <c r="BB1790" i="5"/>
  <c r="BQ1790" i="5" s="1"/>
  <c r="A1790" i="5"/>
  <c r="CF1790" i="5" s="1"/>
  <c r="CC1789" i="5"/>
  <c r="CB1789" i="5"/>
  <c r="CA1789" i="5"/>
  <c r="BZ1789" i="5"/>
  <c r="BY1789" i="5"/>
  <c r="BX1789" i="5"/>
  <c r="BW1789" i="5"/>
  <c r="BV1789" i="5"/>
  <c r="BU1789" i="5"/>
  <c r="BR1789" i="5"/>
  <c r="BP1789" i="5"/>
  <c r="BO1789" i="5"/>
  <c r="BN1789" i="5"/>
  <c r="BM1789" i="5"/>
  <c r="BL1789" i="5"/>
  <c r="BJ1789" i="5"/>
  <c r="BK1789" i="5" s="1"/>
  <c r="BI1789" i="5"/>
  <c r="BG1789" i="5"/>
  <c r="BH1789" i="5" s="1"/>
  <c r="BE1789" i="5"/>
  <c r="BF1789" i="5" s="1"/>
  <c r="AZ1789" i="5"/>
  <c r="AY1789" i="5"/>
  <c r="AS1789" i="5"/>
  <c r="AQ1789" i="5"/>
  <c r="AD1789" i="5"/>
  <c r="AC1789" i="5"/>
  <c r="K1789" i="5"/>
  <c r="BB1789" i="5"/>
  <c r="BT1789" i="5" s="1"/>
  <c r="A1789" i="5"/>
  <c r="CF1789" i="5" s="1"/>
  <c r="CC1788" i="5"/>
  <c r="CB1788" i="5"/>
  <c r="CA1788" i="5"/>
  <c r="BZ1788" i="5"/>
  <c r="BY1788" i="5"/>
  <c r="BX1788" i="5"/>
  <c r="BW1788" i="5"/>
  <c r="BV1788" i="5"/>
  <c r="BU1788" i="5"/>
  <c r="BR1788" i="5"/>
  <c r="BP1788" i="5"/>
  <c r="BN1788" i="5"/>
  <c r="BM1788" i="5"/>
  <c r="BO1788" i="5" s="1"/>
  <c r="BL1788" i="5"/>
  <c r="BJ1788" i="5"/>
  <c r="BH1788" i="5"/>
  <c r="BG1788" i="5"/>
  <c r="BE1788" i="5"/>
  <c r="BF1788" i="5" s="1"/>
  <c r="AZ1788" i="5"/>
  <c r="AY1788" i="5"/>
  <c r="AS1788" i="5"/>
  <c r="AQ1788" i="5"/>
  <c r="BI1788" i="5" s="1"/>
  <c r="AD1788" i="5"/>
  <c r="AC1788" i="5"/>
  <c r="K1788" i="5"/>
  <c r="BA1788" i="5"/>
  <c r="A1788" i="5"/>
  <c r="CF1788" i="5" s="1"/>
  <c r="CC1787" i="5"/>
  <c r="CB1787" i="5"/>
  <c r="CA1787" i="5"/>
  <c r="BZ1787" i="5"/>
  <c r="BY1787" i="5"/>
  <c r="BX1787" i="5"/>
  <c r="BW1787" i="5"/>
  <c r="BV1787" i="5"/>
  <c r="BU1787" i="5"/>
  <c r="BP1787" i="5"/>
  <c r="BN1787" i="5"/>
  <c r="BR1787" i="5" s="1"/>
  <c r="BM1787" i="5"/>
  <c r="BO1787" i="5" s="1"/>
  <c r="BL1787" i="5"/>
  <c r="BJ1787" i="5"/>
  <c r="BG1787" i="5"/>
  <c r="BE1787" i="5"/>
  <c r="BF1787" i="5" s="1"/>
  <c r="AZ1787" i="5"/>
  <c r="AY1787" i="5"/>
  <c r="AS1787" i="5"/>
  <c r="AQ1787" i="5"/>
  <c r="BK1787" i="5" s="1"/>
  <c r="AD1787" i="5"/>
  <c r="AC1787" i="5"/>
  <c r="BH1787" i="5" s="1"/>
  <c r="K1787" i="5"/>
  <c r="BB1787" i="5"/>
  <c r="BS1787" i="5" s="1"/>
  <c r="A1787" i="5"/>
  <c r="CF1787" i="5" s="1"/>
  <c r="CC1786" i="5"/>
  <c r="CB1786" i="5"/>
  <c r="CA1786" i="5"/>
  <c r="BZ1786" i="5"/>
  <c r="BY1786" i="5"/>
  <c r="BX1786" i="5"/>
  <c r="BW1786" i="5"/>
  <c r="BV1786" i="5"/>
  <c r="BU1786" i="5"/>
  <c r="BR1786" i="5"/>
  <c r="BP1786" i="5"/>
  <c r="BN1786" i="5"/>
  <c r="BM1786" i="5"/>
  <c r="BO1786" i="5" s="1"/>
  <c r="BL1786" i="5"/>
  <c r="BJ1786" i="5"/>
  <c r="BG1786" i="5"/>
  <c r="BE1786" i="5"/>
  <c r="BF1786" i="5" s="1"/>
  <c r="AZ1786" i="5"/>
  <c r="AY1786" i="5"/>
  <c r="AS1786" i="5"/>
  <c r="AQ1786" i="5"/>
  <c r="AD1786" i="5"/>
  <c r="AC1786" i="5"/>
  <c r="BH1786" i="5" s="1"/>
  <c r="K1786" i="5"/>
  <c r="BB1786" i="5"/>
  <c r="A1786" i="5"/>
  <c r="CF1786" i="5" s="1"/>
  <c r="CC1785" i="5"/>
  <c r="CB1785" i="5"/>
  <c r="CA1785" i="5"/>
  <c r="BZ1785" i="5"/>
  <c r="BY1785" i="5"/>
  <c r="BX1785" i="5"/>
  <c r="BW1785" i="5"/>
  <c r="BV1785" i="5"/>
  <c r="BU1785" i="5"/>
  <c r="BO1785" i="5"/>
  <c r="BN1785" i="5"/>
  <c r="BR1785" i="5" s="1"/>
  <c r="BM1785" i="5"/>
  <c r="BL1785" i="5"/>
  <c r="BK1785" i="5"/>
  <c r="BJ1785" i="5"/>
  <c r="BI1785" i="5"/>
  <c r="BG1785" i="5"/>
  <c r="AZ1785" i="5"/>
  <c r="AY1785" i="5"/>
  <c r="AS1785" i="5"/>
  <c r="AQ1785" i="5"/>
  <c r="AD1785" i="5"/>
  <c r="AC1785" i="5"/>
  <c r="K1785" i="5"/>
  <c r="BB1785" i="5"/>
  <c r="BS1785" i="5" s="1"/>
  <c r="A1785" i="5"/>
  <c r="CF1785" i="5" s="1"/>
  <c r="CC1784" i="5"/>
  <c r="CB1784" i="5"/>
  <c r="CA1784" i="5"/>
  <c r="BZ1784" i="5"/>
  <c r="BY1784" i="5"/>
  <c r="BX1784" i="5"/>
  <c r="BW1784" i="5"/>
  <c r="BV1784" i="5"/>
  <c r="BU1784" i="5"/>
  <c r="BO1784" i="5"/>
  <c r="BN1784" i="5"/>
  <c r="BP1784" i="5" s="1"/>
  <c r="BM1784" i="5"/>
  <c r="BL1784" i="5"/>
  <c r="BJ1784" i="5"/>
  <c r="BK1784" i="5" s="1"/>
  <c r="BI1784" i="5"/>
  <c r="BG1784" i="5"/>
  <c r="BH1784" i="5" s="1"/>
  <c r="BF1784" i="5"/>
  <c r="BE1784" i="5"/>
  <c r="AZ1784" i="5"/>
  <c r="AY1784" i="5"/>
  <c r="AS1784" i="5"/>
  <c r="AQ1784" i="5"/>
  <c r="AD1784" i="5"/>
  <c r="AC1784" i="5"/>
  <c r="K1784" i="5"/>
  <c r="BB1784" i="5"/>
  <c r="A1784" i="5"/>
  <c r="CF1784" i="5" s="1"/>
  <c r="CC1783" i="5"/>
  <c r="CB1783" i="5"/>
  <c r="CA1783" i="5"/>
  <c r="BZ1783" i="5"/>
  <c r="BY1783" i="5"/>
  <c r="BX1783" i="5"/>
  <c r="BW1783" i="5"/>
  <c r="BV1783" i="5"/>
  <c r="BU1783" i="5"/>
  <c r="BR1783" i="5"/>
  <c r="BP1783" i="5"/>
  <c r="BO1783" i="5"/>
  <c r="BN1783" i="5"/>
  <c r="BM1783" i="5"/>
  <c r="BL1783" i="5"/>
  <c r="BJ1783" i="5"/>
  <c r="BK1783" i="5" s="1"/>
  <c r="BG1783" i="5"/>
  <c r="BH1783" i="5" s="1"/>
  <c r="BE1783" i="5"/>
  <c r="BF1783" i="5" s="1"/>
  <c r="AZ1783" i="5"/>
  <c r="AY1783" i="5"/>
  <c r="AS1783" i="5"/>
  <c r="AQ1783" i="5"/>
  <c r="BI1783" i="5" s="1"/>
  <c r="AD1783" i="5"/>
  <c r="AC1783" i="5"/>
  <c r="K1783" i="5"/>
  <c r="BB1783" i="5"/>
  <c r="BT1783" i="5" s="1"/>
  <c r="A1783" i="5"/>
  <c r="CF1783" i="5" s="1"/>
  <c r="CC1782" i="5"/>
  <c r="CB1782" i="5"/>
  <c r="CA1782" i="5"/>
  <c r="BZ1782" i="5"/>
  <c r="BY1782" i="5"/>
  <c r="BX1782" i="5"/>
  <c r="BW1782" i="5"/>
  <c r="BV1782" i="5"/>
  <c r="BU1782" i="5"/>
  <c r="BR1782" i="5"/>
  <c r="BP1782" i="5"/>
  <c r="BN1782" i="5"/>
  <c r="BM1782" i="5"/>
  <c r="BO1782" i="5" s="1"/>
  <c r="BL1782" i="5"/>
  <c r="BJ1782" i="5"/>
  <c r="BG1782" i="5"/>
  <c r="BE1782" i="5"/>
  <c r="BF1782" i="5" s="1"/>
  <c r="AZ1782" i="5"/>
  <c r="AY1782" i="5"/>
  <c r="AS1782" i="5"/>
  <c r="AQ1782" i="5"/>
  <c r="AD1782" i="5"/>
  <c r="AC1782" i="5"/>
  <c r="BH1782" i="5" s="1"/>
  <c r="K1782" i="5"/>
  <c r="BB1782" i="5"/>
  <c r="A1782" i="5"/>
  <c r="CF1782" i="5" s="1"/>
  <c r="CC1781" i="5"/>
  <c r="CB1781" i="5"/>
  <c r="CA1781" i="5"/>
  <c r="BZ1781" i="5"/>
  <c r="BY1781" i="5"/>
  <c r="BX1781" i="5"/>
  <c r="BW1781" i="5"/>
  <c r="BV1781" i="5"/>
  <c r="BU1781" i="5"/>
  <c r="BO1781" i="5"/>
  <c r="BN1781" i="5"/>
  <c r="BR1781" i="5" s="1"/>
  <c r="BM1781" i="5"/>
  <c r="BL1781" i="5"/>
  <c r="BK1781" i="5"/>
  <c r="BJ1781" i="5"/>
  <c r="BI1781" i="5"/>
  <c r="BG1781" i="5"/>
  <c r="AZ1781" i="5"/>
  <c r="AY1781" i="5"/>
  <c r="AS1781" i="5"/>
  <c r="AQ1781" i="5"/>
  <c r="AD1781" i="5"/>
  <c r="AC1781" i="5"/>
  <c r="K1781" i="5"/>
  <c r="BB1781" i="5"/>
  <c r="BS1781" i="5" s="1"/>
  <c r="A1781" i="5"/>
  <c r="CF1781" i="5" s="1"/>
  <c r="CC1780" i="5"/>
  <c r="CB1780" i="5"/>
  <c r="CA1780" i="5"/>
  <c r="BZ1780" i="5"/>
  <c r="BY1780" i="5"/>
  <c r="BX1780" i="5"/>
  <c r="BW1780" i="5"/>
  <c r="BV1780" i="5"/>
  <c r="BU1780" i="5"/>
  <c r="BO1780" i="5"/>
  <c r="BN1780" i="5"/>
  <c r="BP1780" i="5" s="1"/>
  <c r="BM1780" i="5"/>
  <c r="BL1780" i="5"/>
  <c r="BJ1780" i="5"/>
  <c r="BK1780" i="5" s="1"/>
  <c r="BI1780" i="5"/>
  <c r="BG1780" i="5"/>
  <c r="BH1780" i="5" s="1"/>
  <c r="BF1780" i="5"/>
  <c r="BE1780" i="5"/>
  <c r="AZ1780" i="5"/>
  <c r="AY1780" i="5"/>
  <c r="AS1780" i="5"/>
  <c r="AQ1780" i="5"/>
  <c r="AD1780" i="5"/>
  <c r="AC1780" i="5"/>
  <c r="K1780" i="5"/>
  <c r="BB1780" i="5"/>
  <c r="A1780" i="5"/>
  <c r="CF1780" i="5" s="1"/>
  <c r="CC1779" i="5"/>
  <c r="CB1779" i="5"/>
  <c r="CA1779" i="5"/>
  <c r="BZ1779" i="5"/>
  <c r="BY1779" i="5"/>
  <c r="BX1779" i="5"/>
  <c r="BW1779" i="5"/>
  <c r="BV1779" i="5"/>
  <c r="BU1779" i="5"/>
  <c r="BR1779" i="5"/>
  <c r="BP1779" i="5"/>
  <c r="BO1779" i="5"/>
  <c r="BN1779" i="5"/>
  <c r="BM1779" i="5"/>
  <c r="BL1779" i="5"/>
  <c r="BJ1779" i="5"/>
  <c r="BK1779" i="5" s="1"/>
  <c r="BG1779" i="5"/>
  <c r="BH1779" i="5" s="1"/>
  <c r="BE1779" i="5"/>
  <c r="BF1779" i="5" s="1"/>
  <c r="AZ1779" i="5"/>
  <c r="AY1779" i="5"/>
  <c r="AS1779" i="5"/>
  <c r="AQ1779" i="5"/>
  <c r="BI1779" i="5" s="1"/>
  <c r="AD1779" i="5"/>
  <c r="AC1779" i="5"/>
  <c r="K1779" i="5"/>
  <c r="BA1779" i="5"/>
  <c r="CD1779" i="5" s="1"/>
  <c r="A1779" i="5"/>
  <c r="CF1779" i="5" s="1"/>
  <c r="CC1778" i="5"/>
  <c r="CB1778" i="5"/>
  <c r="CA1778" i="5"/>
  <c r="BZ1778" i="5"/>
  <c r="BY1778" i="5"/>
  <c r="BX1778" i="5"/>
  <c r="BW1778" i="5"/>
  <c r="BV1778" i="5"/>
  <c r="BU1778" i="5"/>
  <c r="BR1778" i="5"/>
  <c r="BP1778" i="5"/>
  <c r="BN1778" i="5"/>
  <c r="BM1778" i="5"/>
  <c r="BO1778" i="5" s="1"/>
  <c r="BL1778" i="5"/>
  <c r="BJ1778" i="5"/>
  <c r="BG1778" i="5"/>
  <c r="BE1778" i="5"/>
  <c r="BF1778" i="5" s="1"/>
  <c r="AZ1778" i="5"/>
  <c r="AY1778" i="5"/>
  <c r="AS1778" i="5"/>
  <c r="AQ1778" i="5"/>
  <c r="AD1778" i="5"/>
  <c r="AC1778" i="5"/>
  <c r="BH1778" i="5" s="1"/>
  <c r="K1778" i="5"/>
  <c r="BB1778" i="5"/>
  <c r="A1778" i="5"/>
  <c r="CF1778" i="5" s="1"/>
  <c r="CC1777" i="5"/>
  <c r="CB1777" i="5"/>
  <c r="CA1777" i="5"/>
  <c r="BZ1777" i="5"/>
  <c r="BY1777" i="5"/>
  <c r="BX1777" i="5"/>
  <c r="BW1777" i="5"/>
  <c r="BV1777" i="5"/>
  <c r="BU1777" i="5"/>
  <c r="BO1777" i="5"/>
  <c r="BN1777" i="5"/>
  <c r="BR1777" i="5" s="1"/>
  <c r="BM1777" i="5"/>
  <c r="BL1777" i="5"/>
  <c r="BK1777" i="5"/>
  <c r="BJ1777" i="5"/>
  <c r="BI1777" i="5"/>
  <c r="BG1777" i="5"/>
  <c r="AZ1777" i="5"/>
  <c r="AY1777" i="5"/>
  <c r="AS1777" i="5"/>
  <c r="AQ1777" i="5"/>
  <c r="AD1777" i="5"/>
  <c r="AC1777" i="5"/>
  <c r="K1777" i="5"/>
  <c r="BB1777" i="5"/>
  <c r="A1777" i="5"/>
  <c r="CF1777" i="5" s="1"/>
  <c r="CC1776" i="5"/>
  <c r="CB1776" i="5"/>
  <c r="CA1776" i="5"/>
  <c r="BZ1776" i="5"/>
  <c r="BY1776" i="5"/>
  <c r="BX1776" i="5"/>
  <c r="BW1776" i="5"/>
  <c r="BV1776" i="5"/>
  <c r="BU1776" i="5"/>
  <c r="BO1776" i="5"/>
  <c r="BN1776" i="5"/>
  <c r="BP1776" i="5" s="1"/>
  <c r="BM1776" i="5"/>
  <c r="BL1776" i="5"/>
  <c r="BJ1776" i="5"/>
  <c r="BK1776" i="5" s="1"/>
  <c r="BI1776" i="5"/>
  <c r="BG1776" i="5"/>
  <c r="BH1776" i="5" s="1"/>
  <c r="BF1776" i="5"/>
  <c r="BE1776" i="5"/>
  <c r="AZ1776" i="5"/>
  <c r="AY1776" i="5"/>
  <c r="AS1776" i="5"/>
  <c r="AQ1776" i="5"/>
  <c r="AD1776" i="5"/>
  <c r="AC1776" i="5"/>
  <c r="K1776" i="5"/>
  <c r="BB1776" i="5"/>
  <c r="BQ1776" i="5" s="1"/>
  <c r="A1776" i="5"/>
  <c r="CF1776" i="5" s="1"/>
  <c r="CC1775" i="5"/>
  <c r="CB1775" i="5"/>
  <c r="CA1775" i="5"/>
  <c r="BZ1775" i="5"/>
  <c r="BY1775" i="5"/>
  <c r="BX1775" i="5"/>
  <c r="BW1775" i="5"/>
  <c r="BV1775" i="5"/>
  <c r="BU1775" i="5"/>
  <c r="BR1775" i="5"/>
  <c r="BP1775" i="5"/>
  <c r="BO1775" i="5"/>
  <c r="BN1775" i="5"/>
  <c r="BM1775" i="5"/>
  <c r="BL1775" i="5"/>
  <c r="BJ1775" i="5"/>
  <c r="BK1775" i="5" s="1"/>
  <c r="BG1775" i="5"/>
  <c r="BH1775" i="5" s="1"/>
  <c r="BE1775" i="5"/>
  <c r="BF1775" i="5" s="1"/>
  <c r="AZ1775" i="5"/>
  <c r="AY1775" i="5"/>
  <c r="AS1775" i="5"/>
  <c r="AQ1775" i="5"/>
  <c r="BI1775" i="5" s="1"/>
  <c r="AD1775" i="5"/>
  <c r="AC1775" i="5"/>
  <c r="K1775" i="5"/>
  <c r="BA1775" i="5"/>
  <c r="CD1775" i="5" s="1"/>
  <c r="A1775" i="5"/>
  <c r="CF1775" i="5" s="1"/>
  <c r="CC1774" i="5"/>
  <c r="CB1774" i="5"/>
  <c r="CA1774" i="5"/>
  <c r="BZ1774" i="5"/>
  <c r="BY1774" i="5"/>
  <c r="BX1774" i="5"/>
  <c r="BW1774" i="5"/>
  <c r="BV1774" i="5"/>
  <c r="BU1774" i="5"/>
  <c r="BR1774" i="5"/>
  <c r="BP1774" i="5"/>
  <c r="BN1774" i="5"/>
  <c r="BM1774" i="5"/>
  <c r="BO1774" i="5" s="1"/>
  <c r="BL1774" i="5"/>
  <c r="BJ1774" i="5"/>
  <c r="BG1774" i="5"/>
  <c r="BE1774" i="5"/>
  <c r="BF1774" i="5" s="1"/>
  <c r="AZ1774" i="5"/>
  <c r="AY1774" i="5"/>
  <c r="AS1774" i="5"/>
  <c r="AQ1774" i="5"/>
  <c r="AD1774" i="5"/>
  <c r="AC1774" i="5"/>
  <c r="BH1774" i="5" s="1"/>
  <c r="K1774" i="5"/>
  <c r="BB1774" i="5"/>
  <c r="A1774" i="5"/>
  <c r="CF1774" i="5" s="1"/>
  <c r="CC1773" i="5"/>
  <c r="CB1773" i="5"/>
  <c r="CA1773" i="5"/>
  <c r="BZ1773" i="5"/>
  <c r="BY1773" i="5"/>
  <c r="BX1773" i="5"/>
  <c r="BW1773" i="5"/>
  <c r="BV1773" i="5"/>
  <c r="BU1773" i="5"/>
  <c r="BO1773" i="5"/>
  <c r="BN1773" i="5"/>
  <c r="BR1773" i="5" s="1"/>
  <c r="BM1773" i="5"/>
  <c r="BL1773" i="5"/>
  <c r="BK1773" i="5"/>
  <c r="BJ1773" i="5"/>
  <c r="BI1773" i="5"/>
  <c r="BG1773" i="5"/>
  <c r="AZ1773" i="5"/>
  <c r="AY1773" i="5"/>
  <c r="AS1773" i="5"/>
  <c r="AQ1773" i="5"/>
  <c r="AD1773" i="5"/>
  <c r="AC1773" i="5"/>
  <c r="K1773" i="5"/>
  <c r="BB1773" i="5"/>
  <c r="BC1773" i="5" s="1"/>
  <c r="A1773" i="5"/>
  <c r="CF1773" i="5" s="1"/>
  <c r="CC1772" i="5"/>
  <c r="CB1772" i="5"/>
  <c r="CA1772" i="5"/>
  <c r="BZ1772" i="5"/>
  <c r="BY1772" i="5"/>
  <c r="BX1772" i="5"/>
  <c r="BW1772" i="5"/>
  <c r="BV1772" i="5"/>
  <c r="BU1772" i="5"/>
  <c r="BO1772" i="5"/>
  <c r="BN1772" i="5"/>
  <c r="BP1772" i="5" s="1"/>
  <c r="BM1772" i="5"/>
  <c r="BL1772" i="5"/>
  <c r="BJ1772" i="5"/>
  <c r="BK1772" i="5" s="1"/>
  <c r="BI1772" i="5"/>
  <c r="BG1772" i="5"/>
  <c r="BH1772" i="5" s="1"/>
  <c r="BF1772" i="5"/>
  <c r="BE1772" i="5"/>
  <c r="AZ1772" i="5"/>
  <c r="AY1772" i="5"/>
  <c r="AS1772" i="5"/>
  <c r="AQ1772" i="5"/>
  <c r="AD1772" i="5"/>
  <c r="AC1772" i="5"/>
  <c r="K1772" i="5"/>
  <c r="BB1772" i="5"/>
  <c r="BQ1772" i="5" s="1"/>
  <c r="A1772" i="5"/>
  <c r="CF1772" i="5" s="1"/>
  <c r="CC1771" i="5"/>
  <c r="CB1771" i="5"/>
  <c r="CA1771" i="5"/>
  <c r="BZ1771" i="5"/>
  <c r="BY1771" i="5"/>
  <c r="BX1771" i="5"/>
  <c r="BW1771" i="5"/>
  <c r="BV1771" i="5"/>
  <c r="BU1771" i="5"/>
  <c r="BR1771" i="5"/>
  <c r="BO1771" i="5"/>
  <c r="BN1771" i="5"/>
  <c r="BP1771" i="5" s="1"/>
  <c r="BM1771" i="5"/>
  <c r="BL1771" i="5"/>
  <c r="BJ1771" i="5"/>
  <c r="BK1771" i="5" s="1"/>
  <c r="BG1771" i="5"/>
  <c r="BH1771" i="5" s="1"/>
  <c r="BE1771" i="5"/>
  <c r="BF1771" i="5" s="1"/>
  <c r="AZ1771" i="5"/>
  <c r="AY1771" i="5"/>
  <c r="AS1771" i="5"/>
  <c r="AQ1771" i="5"/>
  <c r="BI1771" i="5" s="1"/>
  <c r="AD1771" i="5"/>
  <c r="AC1771" i="5"/>
  <c r="K1771" i="5"/>
  <c r="BA1771" i="5"/>
  <c r="CD1771" i="5" s="1"/>
  <c r="CE1771" i="5" s="1"/>
  <c r="A1771" i="5"/>
  <c r="CF1771" i="5" s="1"/>
  <c r="CC1770" i="5"/>
  <c r="CB1770" i="5"/>
  <c r="CA1770" i="5"/>
  <c r="BZ1770" i="5"/>
  <c r="BY1770" i="5"/>
  <c r="BX1770" i="5"/>
  <c r="BW1770" i="5"/>
  <c r="BV1770" i="5"/>
  <c r="BU1770" i="5"/>
  <c r="BR1770" i="5"/>
  <c r="BP1770" i="5"/>
  <c r="BN1770" i="5"/>
  <c r="BM1770" i="5"/>
  <c r="BO1770" i="5" s="1"/>
  <c r="BL1770" i="5"/>
  <c r="BJ1770" i="5"/>
  <c r="BG1770" i="5"/>
  <c r="BE1770" i="5"/>
  <c r="BF1770" i="5" s="1"/>
  <c r="AZ1770" i="5"/>
  <c r="AY1770" i="5"/>
  <c r="AS1770" i="5"/>
  <c r="AQ1770" i="5"/>
  <c r="AD1770" i="5"/>
  <c r="AC1770" i="5"/>
  <c r="BH1770" i="5" s="1"/>
  <c r="K1770" i="5"/>
  <c r="BA1770" i="5"/>
  <c r="A1770" i="5"/>
  <c r="CF1770" i="5" s="1"/>
  <c r="CC1769" i="5"/>
  <c r="CB1769" i="5"/>
  <c r="CA1769" i="5"/>
  <c r="BZ1769" i="5"/>
  <c r="BY1769" i="5"/>
  <c r="BX1769" i="5"/>
  <c r="BW1769" i="5"/>
  <c r="BV1769" i="5"/>
  <c r="BU1769" i="5"/>
  <c r="BO1769" i="5"/>
  <c r="BN1769" i="5"/>
  <c r="BR1769" i="5" s="1"/>
  <c r="BM1769" i="5"/>
  <c r="BL1769" i="5"/>
  <c r="BK1769" i="5"/>
  <c r="BJ1769" i="5"/>
  <c r="BI1769" i="5"/>
  <c r="BG1769" i="5"/>
  <c r="AZ1769" i="5"/>
  <c r="AY1769" i="5"/>
  <c r="AS1769" i="5"/>
  <c r="AQ1769" i="5"/>
  <c r="AD1769" i="5"/>
  <c r="AC1769" i="5"/>
  <c r="K1769" i="5"/>
  <c r="BB1769" i="5"/>
  <c r="BS1769" i="5" s="1"/>
  <c r="A1769" i="5"/>
  <c r="CF1769" i="5" s="1"/>
  <c r="CC1768" i="5"/>
  <c r="CB1768" i="5"/>
  <c r="CA1768" i="5"/>
  <c r="BZ1768" i="5"/>
  <c r="BY1768" i="5"/>
  <c r="BX1768" i="5"/>
  <c r="BW1768" i="5"/>
  <c r="BV1768" i="5"/>
  <c r="BU1768" i="5"/>
  <c r="BO1768" i="5"/>
  <c r="BN1768" i="5"/>
  <c r="BP1768" i="5" s="1"/>
  <c r="BM1768" i="5"/>
  <c r="BL1768" i="5"/>
  <c r="BJ1768" i="5"/>
  <c r="BK1768" i="5" s="1"/>
  <c r="BI1768" i="5"/>
  <c r="BG1768" i="5"/>
  <c r="BH1768" i="5" s="1"/>
  <c r="BF1768" i="5"/>
  <c r="BE1768" i="5"/>
  <c r="AZ1768" i="5"/>
  <c r="AY1768" i="5"/>
  <c r="AS1768" i="5"/>
  <c r="AQ1768" i="5"/>
  <c r="AD1768" i="5"/>
  <c r="AC1768" i="5"/>
  <c r="K1768" i="5"/>
  <c r="BB1768" i="5"/>
  <c r="A1768" i="5"/>
  <c r="CF1768" i="5" s="1"/>
  <c r="CC1767" i="5"/>
  <c r="CB1767" i="5"/>
  <c r="CA1767" i="5"/>
  <c r="BZ1767" i="5"/>
  <c r="BY1767" i="5"/>
  <c r="BX1767" i="5"/>
  <c r="BW1767" i="5"/>
  <c r="BV1767" i="5"/>
  <c r="BU1767" i="5"/>
  <c r="BR1767" i="5"/>
  <c r="BO1767" i="5"/>
  <c r="BN1767" i="5"/>
  <c r="BP1767" i="5" s="1"/>
  <c r="BM1767" i="5"/>
  <c r="BL1767" i="5"/>
  <c r="BJ1767" i="5"/>
  <c r="BK1767" i="5" s="1"/>
  <c r="BG1767" i="5"/>
  <c r="BH1767" i="5" s="1"/>
  <c r="BE1767" i="5"/>
  <c r="BF1767" i="5" s="1"/>
  <c r="AZ1767" i="5"/>
  <c r="AY1767" i="5"/>
  <c r="AS1767" i="5"/>
  <c r="AQ1767" i="5"/>
  <c r="BI1767" i="5" s="1"/>
  <c r="AD1767" i="5"/>
  <c r="AC1767" i="5"/>
  <c r="K1767" i="5"/>
  <c r="BA1767" i="5"/>
  <c r="CD1767" i="5" s="1"/>
  <c r="A1767" i="5"/>
  <c r="CF1767" i="5" s="1"/>
  <c r="CC1766" i="5"/>
  <c r="CB1766" i="5"/>
  <c r="CA1766" i="5"/>
  <c r="BZ1766" i="5"/>
  <c r="BY1766" i="5"/>
  <c r="BX1766" i="5"/>
  <c r="BW1766" i="5"/>
  <c r="BV1766" i="5"/>
  <c r="BU1766" i="5"/>
  <c r="BR1766" i="5"/>
  <c r="BP1766" i="5"/>
  <c r="BN1766" i="5"/>
  <c r="BM1766" i="5"/>
  <c r="BO1766" i="5" s="1"/>
  <c r="BL1766" i="5"/>
  <c r="BJ1766" i="5"/>
  <c r="BG1766" i="5"/>
  <c r="BE1766" i="5"/>
  <c r="BF1766" i="5" s="1"/>
  <c r="BA1766" i="5"/>
  <c r="AZ1766" i="5"/>
  <c r="AY1766" i="5"/>
  <c r="AS1766" i="5"/>
  <c r="AQ1766" i="5"/>
  <c r="AD1766" i="5"/>
  <c r="AC1766" i="5"/>
  <c r="BH1766" i="5" s="1"/>
  <c r="K1766" i="5"/>
  <c r="BB1766" i="5"/>
  <c r="A1766" i="5"/>
  <c r="CF1766" i="5" s="1"/>
  <c r="CC1765" i="5"/>
  <c r="CB1765" i="5"/>
  <c r="CA1765" i="5"/>
  <c r="BZ1765" i="5"/>
  <c r="BY1765" i="5"/>
  <c r="BX1765" i="5"/>
  <c r="BW1765" i="5"/>
  <c r="BV1765" i="5"/>
  <c r="BU1765" i="5"/>
  <c r="BO1765" i="5"/>
  <c r="BN1765" i="5"/>
  <c r="BR1765" i="5" s="1"/>
  <c r="BM1765" i="5"/>
  <c r="BL1765" i="5"/>
  <c r="BK1765" i="5"/>
  <c r="BJ1765" i="5"/>
  <c r="BI1765" i="5"/>
  <c r="BG1765" i="5"/>
  <c r="AZ1765" i="5"/>
  <c r="AY1765" i="5"/>
  <c r="AS1765" i="5"/>
  <c r="AQ1765" i="5"/>
  <c r="AD1765" i="5"/>
  <c r="AC1765" i="5"/>
  <c r="K1765" i="5"/>
  <c r="BB1765" i="5"/>
  <c r="BS1765" i="5" s="1"/>
  <c r="A1765" i="5"/>
  <c r="CF1765" i="5" s="1"/>
  <c r="CC1764" i="5"/>
  <c r="CB1764" i="5"/>
  <c r="CA1764" i="5"/>
  <c r="BZ1764" i="5"/>
  <c r="BY1764" i="5"/>
  <c r="BX1764" i="5"/>
  <c r="BW1764" i="5"/>
  <c r="BV1764" i="5"/>
  <c r="BU1764" i="5"/>
  <c r="BO1764" i="5"/>
  <c r="BN1764" i="5"/>
  <c r="BP1764" i="5" s="1"/>
  <c r="BM1764" i="5"/>
  <c r="BL1764" i="5"/>
  <c r="BJ1764" i="5"/>
  <c r="BK1764" i="5" s="1"/>
  <c r="BI1764" i="5"/>
  <c r="BG1764" i="5"/>
  <c r="BH1764" i="5" s="1"/>
  <c r="BF1764" i="5"/>
  <c r="BE1764" i="5"/>
  <c r="AZ1764" i="5"/>
  <c r="AY1764" i="5"/>
  <c r="AS1764" i="5"/>
  <c r="AQ1764" i="5"/>
  <c r="AD1764" i="5"/>
  <c r="AC1764" i="5"/>
  <c r="K1764" i="5"/>
  <c r="BB1764" i="5"/>
  <c r="A1764" i="5"/>
  <c r="CF1764" i="5" s="1"/>
  <c r="CC1763" i="5"/>
  <c r="CB1763" i="5"/>
  <c r="CA1763" i="5"/>
  <c r="BZ1763" i="5"/>
  <c r="BY1763" i="5"/>
  <c r="BX1763" i="5"/>
  <c r="BW1763" i="5"/>
  <c r="BV1763" i="5"/>
  <c r="BU1763" i="5"/>
  <c r="BR1763" i="5"/>
  <c r="BO1763" i="5"/>
  <c r="BN1763" i="5"/>
  <c r="BP1763" i="5" s="1"/>
  <c r="BM1763" i="5"/>
  <c r="BL1763" i="5"/>
  <c r="BJ1763" i="5"/>
  <c r="BG1763" i="5"/>
  <c r="BH1763" i="5" s="1"/>
  <c r="BE1763" i="5"/>
  <c r="BF1763" i="5" s="1"/>
  <c r="AZ1763" i="5"/>
  <c r="AY1763" i="5"/>
  <c r="AS1763" i="5"/>
  <c r="AQ1763" i="5"/>
  <c r="BI1763" i="5" s="1"/>
  <c r="AD1763" i="5"/>
  <c r="AC1763" i="5"/>
  <c r="K1763" i="5"/>
  <c r="BA1763" i="5"/>
  <c r="A1763" i="5"/>
  <c r="CF1763" i="5" s="1"/>
  <c r="CC1762" i="5"/>
  <c r="CB1762" i="5"/>
  <c r="CA1762" i="5"/>
  <c r="BZ1762" i="5"/>
  <c r="BY1762" i="5"/>
  <c r="BX1762" i="5"/>
  <c r="BW1762" i="5"/>
  <c r="BV1762" i="5"/>
  <c r="BU1762" i="5"/>
  <c r="BR1762" i="5"/>
  <c r="BP1762" i="5"/>
  <c r="BN1762" i="5"/>
  <c r="BM1762" i="5"/>
  <c r="BO1762" i="5" s="1"/>
  <c r="BL1762" i="5"/>
  <c r="BK1762" i="5"/>
  <c r="BJ1762" i="5"/>
  <c r="BG1762" i="5"/>
  <c r="BB1762" i="5"/>
  <c r="BT1762" i="5" s="1"/>
  <c r="AZ1762" i="5"/>
  <c r="AY1762" i="5"/>
  <c r="AS1762" i="5"/>
  <c r="AQ1762" i="5"/>
  <c r="BI1762" i="5" s="1"/>
  <c r="AD1762" i="5"/>
  <c r="AC1762" i="5"/>
  <c r="BH1762" i="5" s="1"/>
  <c r="K1762" i="5"/>
  <c r="BA1762" i="5"/>
  <c r="A1762" i="5"/>
  <c r="CF1762" i="5" s="1"/>
  <c r="CC1761" i="5"/>
  <c r="CB1761" i="5"/>
  <c r="CA1761" i="5"/>
  <c r="BZ1761" i="5"/>
  <c r="BY1761" i="5"/>
  <c r="BX1761" i="5"/>
  <c r="BW1761" i="5"/>
  <c r="BV1761" i="5"/>
  <c r="BU1761" i="5"/>
  <c r="BO1761" i="5"/>
  <c r="BN1761" i="5"/>
  <c r="BR1761" i="5" s="1"/>
  <c r="BM1761" i="5"/>
  <c r="BL1761" i="5"/>
  <c r="BK1761" i="5"/>
  <c r="BJ1761" i="5"/>
  <c r="BI1761" i="5"/>
  <c r="BG1761" i="5"/>
  <c r="AZ1761" i="5"/>
  <c r="AY1761" i="5"/>
  <c r="AS1761" i="5"/>
  <c r="AQ1761" i="5"/>
  <c r="AD1761" i="5"/>
  <c r="AC1761" i="5"/>
  <c r="K1761" i="5"/>
  <c r="BB1761" i="5"/>
  <c r="BQ1761" i="5" s="1"/>
  <c r="A1761" i="5"/>
  <c r="CF1761" i="5" s="1"/>
  <c r="CC1760" i="5"/>
  <c r="CB1760" i="5"/>
  <c r="CA1760" i="5"/>
  <c r="BZ1760" i="5"/>
  <c r="BY1760" i="5"/>
  <c r="BX1760" i="5"/>
  <c r="BW1760" i="5"/>
  <c r="BV1760" i="5"/>
  <c r="BU1760" i="5"/>
  <c r="BO1760" i="5"/>
  <c r="BN1760" i="5"/>
  <c r="BP1760" i="5" s="1"/>
  <c r="BM1760" i="5"/>
  <c r="BL1760" i="5"/>
  <c r="BJ1760" i="5"/>
  <c r="BK1760" i="5" s="1"/>
  <c r="BI1760" i="5"/>
  <c r="BG1760" i="5"/>
  <c r="BH1760" i="5" s="1"/>
  <c r="BF1760" i="5"/>
  <c r="BE1760" i="5"/>
  <c r="AZ1760" i="5"/>
  <c r="AY1760" i="5"/>
  <c r="AS1760" i="5"/>
  <c r="AQ1760" i="5"/>
  <c r="AD1760" i="5"/>
  <c r="AC1760" i="5"/>
  <c r="K1760" i="5"/>
  <c r="BB1760" i="5"/>
  <c r="A1760" i="5"/>
  <c r="CF1760" i="5" s="1"/>
  <c r="CC1759" i="5"/>
  <c r="CB1759" i="5"/>
  <c r="CA1759" i="5"/>
  <c r="BZ1759" i="5"/>
  <c r="BY1759" i="5"/>
  <c r="BX1759" i="5"/>
  <c r="BW1759" i="5"/>
  <c r="BV1759" i="5"/>
  <c r="BU1759" i="5"/>
  <c r="BR1759" i="5"/>
  <c r="BN1759" i="5"/>
  <c r="BP1759" i="5" s="1"/>
  <c r="BM1759" i="5"/>
  <c r="BO1759" i="5" s="1"/>
  <c r="BL1759" i="5"/>
  <c r="BJ1759" i="5"/>
  <c r="BG1759" i="5"/>
  <c r="BH1759" i="5" s="1"/>
  <c r="BE1759" i="5"/>
  <c r="BF1759" i="5" s="1"/>
  <c r="AZ1759" i="5"/>
  <c r="AY1759" i="5"/>
  <c r="AS1759" i="5"/>
  <c r="AQ1759" i="5"/>
  <c r="BI1759" i="5" s="1"/>
  <c r="AD1759" i="5"/>
  <c r="AC1759" i="5"/>
  <c r="K1759" i="5"/>
  <c r="BA1759" i="5"/>
  <c r="CD1759" i="5" s="1"/>
  <c r="A1759" i="5"/>
  <c r="CF1759" i="5" s="1"/>
  <c r="CC1758" i="5"/>
  <c r="CB1758" i="5"/>
  <c r="CA1758" i="5"/>
  <c r="BZ1758" i="5"/>
  <c r="BY1758" i="5"/>
  <c r="BX1758" i="5"/>
  <c r="BW1758" i="5"/>
  <c r="BV1758" i="5"/>
  <c r="BU1758" i="5"/>
  <c r="BR1758" i="5"/>
  <c r="BP1758" i="5"/>
  <c r="BN1758" i="5"/>
  <c r="BM1758" i="5"/>
  <c r="BO1758" i="5" s="1"/>
  <c r="BL1758" i="5"/>
  <c r="BJ1758" i="5"/>
  <c r="BG1758" i="5"/>
  <c r="AZ1758" i="5"/>
  <c r="AY1758" i="5"/>
  <c r="AS1758" i="5"/>
  <c r="AQ1758" i="5"/>
  <c r="AD1758" i="5"/>
  <c r="AC1758" i="5"/>
  <c r="BH1758" i="5" s="1"/>
  <c r="K1758" i="5"/>
  <c r="BB1758" i="5"/>
  <c r="A1758" i="5"/>
  <c r="CF1758" i="5" s="1"/>
  <c r="CC1757" i="5"/>
  <c r="CB1757" i="5"/>
  <c r="CA1757" i="5"/>
  <c r="BZ1757" i="5"/>
  <c r="BY1757" i="5"/>
  <c r="BX1757" i="5"/>
  <c r="BW1757" i="5"/>
  <c r="BV1757" i="5"/>
  <c r="BU1757" i="5"/>
  <c r="BO1757" i="5"/>
  <c r="BN1757" i="5"/>
  <c r="BR1757" i="5" s="1"/>
  <c r="BM1757" i="5"/>
  <c r="BL1757" i="5"/>
  <c r="BK1757" i="5"/>
  <c r="BJ1757" i="5"/>
  <c r="BI1757" i="5"/>
  <c r="BG1757" i="5"/>
  <c r="AZ1757" i="5"/>
  <c r="AY1757" i="5"/>
  <c r="AS1757" i="5"/>
  <c r="AQ1757" i="5"/>
  <c r="AD1757" i="5"/>
  <c r="AC1757" i="5"/>
  <c r="K1757" i="5"/>
  <c r="BB1757" i="5"/>
  <c r="BS1757" i="5" s="1"/>
  <c r="A1757" i="5"/>
  <c r="CF1757" i="5" s="1"/>
  <c r="CC1756" i="5"/>
  <c r="CB1756" i="5"/>
  <c r="CA1756" i="5"/>
  <c r="BZ1756" i="5"/>
  <c r="BY1756" i="5"/>
  <c r="BX1756" i="5"/>
  <c r="BW1756" i="5"/>
  <c r="BV1756" i="5"/>
  <c r="BU1756" i="5"/>
  <c r="BO1756" i="5"/>
  <c r="BN1756" i="5"/>
  <c r="BP1756" i="5" s="1"/>
  <c r="BM1756" i="5"/>
  <c r="BL1756" i="5"/>
  <c r="BJ1756" i="5"/>
  <c r="BK1756" i="5" s="1"/>
  <c r="BI1756" i="5"/>
  <c r="BG1756" i="5"/>
  <c r="BH1756" i="5" s="1"/>
  <c r="BF1756" i="5"/>
  <c r="BE1756" i="5"/>
  <c r="AZ1756" i="5"/>
  <c r="AY1756" i="5"/>
  <c r="AS1756" i="5"/>
  <c r="AQ1756" i="5"/>
  <c r="AD1756" i="5"/>
  <c r="AC1756" i="5"/>
  <c r="K1756" i="5"/>
  <c r="BB1756" i="5"/>
  <c r="BQ1756" i="5" s="1"/>
  <c r="A1756" i="5"/>
  <c r="CF1756" i="5" s="1"/>
  <c r="CC1755" i="5"/>
  <c r="CB1755" i="5"/>
  <c r="CA1755" i="5"/>
  <c r="BZ1755" i="5"/>
  <c r="BY1755" i="5"/>
  <c r="BX1755" i="5"/>
  <c r="BW1755" i="5"/>
  <c r="BV1755" i="5"/>
  <c r="BU1755" i="5"/>
  <c r="BR1755" i="5"/>
  <c r="BO1755" i="5"/>
  <c r="BN1755" i="5"/>
  <c r="BP1755" i="5" s="1"/>
  <c r="BM1755" i="5"/>
  <c r="BL1755" i="5"/>
  <c r="BJ1755" i="5"/>
  <c r="BK1755" i="5" s="1"/>
  <c r="BG1755" i="5"/>
  <c r="BH1755" i="5" s="1"/>
  <c r="BE1755" i="5"/>
  <c r="BF1755" i="5" s="1"/>
  <c r="AZ1755" i="5"/>
  <c r="AY1755" i="5"/>
  <c r="AS1755" i="5"/>
  <c r="AQ1755" i="5"/>
  <c r="BI1755" i="5" s="1"/>
  <c r="AD1755" i="5"/>
  <c r="AC1755" i="5"/>
  <c r="K1755" i="5"/>
  <c r="BA1755" i="5"/>
  <c r="CD1755" i="5" s="1"/>
  <c r="A1755" i="5"/>
  <c r="CF1755" i="5" s="1"/>
  <c r="CC1754" i="5"/>
  <c r="CB1754" i="5"/>
  <c r="CA1754" i="5"/>
  <c r="BZ1754" i="5"/>
  <c r="BY1754" i="5"/>
  <c r="BX1754" i="5"/>
  <c r="BW1754" i="5"/>
  <c r="BV1754" i="5"/>
  <c r="BU1754" i="5"/>
  <c r="BR1754" i="5"/>
  <c r="BP1754" i="5"/>
  <c r="BN1754" i="5"/>
  <c r="BM1754" i="5"/>
  <c r="BO1754" i="5" s="1"/>
  <c r="BL1754" i="5"/>
  <c r="BK1754" i="5"/>
  <c r="BJ1754" i="5"/>
  <c r="BH1754" i="5"/>
  <c r="BG1754" i="5"/>
  <c r="BE1754" i="5"/>
  <c r="BF1754" i="5" s="1"/>
  <c r="AZ1754" i="5"/>
  <c r="AY1754" i="5"/>
  <c r="AS1754" i="5"/>
  <c r="AQ1754" i="5"/>
  <c r="BI1754" i="5" s="1"/>
  <c r="AD1754" i="5"/>
  <c r="AC1754" i="5"/>
  <c r="K1754" i="5"/>
  <c r="BA1754" i="5"/>
  <c r="A1754" i="5"/>
  <c r="CF1754" i="5" s="1"/>
  <c r="CC1753" i="5"/>
  <c r="CB1753" i="5"/>
  <c r="CA1753" i="5"/>
  <c r="BZ1753" i="5"/>
  <c r="BY1753" i="5"/>
  <c r="BX1753" i="5"/>
  <c r="BW1753" i="5"/>
  <c r="BV1753" i="5"/>
  <c r="BU1753" i="5"/>
  <c r="BO1753" i="5"/>
  <c r="BN1753" i="5"/>
  <c r="BM1753" i="5"/>
  <c r="BL1753" i="5"/>
  <c r="BK1753" i="5"/>
  <c r="BJ1753" i="5"/>
  <c r="BI1753" i="5"/>
  <c r="BG1753" i="5"/>
  <c r="AZ1753" i="5"/>
  <c r="AY1753" i="5"/>
  <c r="AS1753" i="5"/>
  <c r="AQ1753" i="5"/>
  <c r="AD1753" i="5"/>
  <c r="AC1753" i="5"/>
  <c r="K1753" i="5"/>
  <c r="BB1753" i="5"/>
  <c r="BC1753" i="5" s="1"/>
  <c r="A1753" i="5"/>
  <c r="CF1753" i="5" s="1"/>
  <c r="CC1752" i="5"/>
  <c r="CB1752" i="5"/>
  <c r="CA1752" i="5"/>
  <c r="BZ1752" i="5"/>
  <c r="BY1752" i="5"/>
  <c r="BX1752" i="5"/>
  <c r="BW1752" i="5"/>
  <c r="BV1752" i="5"/>
  <c r="BU1752" i="5"/>
  <c r="BO1752" i="5"/>
  <c r="BN1752" i="5"/>
  <c r="BP1752" i="5" s="1"/>
  <c r="BM1752" i="5"/>
  <c r="BL1752" i="5"/>
  <c r="BJ1752" i="5"/>
  <c r="BK1752" i="5" s="1"/>
  <c r="BI1752" i="5"/>
  <c r="BG1752" i="5"/>
  <c r="BH1752" i="5" s="1"/>
  <c r="BF1752" i="5"/>
  <c r="BE1752" i="5"/>
  <c r="AZ1752" i="5"/>
  <c r="AY1752" i="5"/>
  <c r="AS1752" i="5"/>
  <c r="AQ1752" i="5"/>
  <c r="AD1752" i="5"/>
  <c r="AC1752" i="5"/>
  <c r="K1752" i="5"/>
  <c r="BB1752" i="5"/>
  <c r="BD1752" i="5" s="1"/>
  <c r="A1752" i="5"/>
  <c r="CF1752" i="5" s="1"/>
  <c r="CC1751" i="5"/>
  <c r="CB1751" i="5"/>
  <c r="CA1751" i="5"/>
  <c r="BZ1751" i="5"/>
  <c r="BY1751" i="5"/>
  <c r="BX1751" i="5"/>
  <c r="BW1751" i="5"/>
  <c r="BV1751" i="5"/>
  <c r="BU1751" i="5"/>
  <c r="BR1751" i="5"/>
  <c r="BO1751" i="5"/>
  <c r="BN1751" i="5"/>
  <c r="BP1751" i="5" s="1"/>
  <c r="BM1751" i="5"/>
  <c r="BL1751" i="5"/>
  <c r="BJ1751" i="5"/>
  <c r="BG1751" i="5"/>
  <c r="BH1751" i="5" s="1"/>
  <c r="BE1751" i="5"/>
  <c r="BF1751" i="5" s="1"/>
  <c r="AZ1751" i="5"/>
  <c r="AY1751" i="5"/>
  <c r="AS1751" i="5"/>
  <c r="AQ1751" i="5"/>
  <c r="BI1751" i="5" s="1"/>
  <c r="AD1751" i="5"/>
  <c r="AC1751" i="5"/>
  <c r="K1751" i="5"/>
  <c r="BA1751" i="5"/>
  <c r="A1751" i="5"/>
  <c r="CF1751" i="5" s="1"/>
  <c r="CC1750" i="5"/>
  <c r="CB1750" i="5"/>
  <c r="CA1750" i="5"/>
  <c r="BZ1750" i="5"/>
  <c r="BY1750" i="5"/>
  <c r="BX1750" i="5"/>
  <c r="BW1750" i="5"/>
  <c r="BV1750" i="5"/>
  <c r="BU1750" i="5"/>
  <c r="BR1750" i="5"/>
  <c r="BP1750" i="5"/>
  <c r="BN1750" i="5"/>
  <c r="BM1750" i="5"/>
  <c r="BO1750" i="5" s="1"/>
  <c r="BL1750" i="5"/>
  <c r="BJ1750" i="5"/>
  <c r="BG1750" i="5"/>
  <c r="AZ1750" i="5"/>
  <c r="AY1750" i="5"/>
  <c r="AS1750" i="5"/>
  <c r="AQ1750" i="5"/>
  <c r="BI1750" i="5" s="1"/>
  <c r="AD1750" i="5"/>
  <c r="AC1750" i="5"/>
  <c r="BH1750" i="5" s="1"/>
  <c r="K1750" i="5"/>
  <c r="BB1750" i="5"/>
  <c r="BC1750" i="5" s="1"/>
  <c r="A1750" i="5"/>
  <c r="CF1750" i="5" s="1"/>
  <c r="CC1749" i="5"/>
  <c r="CB1749" i="5"/>
  <c r="CA1749" i="5"/>
  <c r="BZ1749" i="5"/>
  <c r="BY1749" i="5"/>
  <c r="BX1749" i="5"/>
  <c r="BW1749" i="5"/>
  <c r="BV1749" i="5"/>
  <c r="BU1749" i="5"/>
  <c r="BO1749" i="5"/>
  <c r="BN1749" i="5"/>
  <c r="BM1749" i="5"/>
  <c r="BL1749" i="5"/>
  <c r="BK1749" i="5"/>
  <c r="BJ1749" i="5"/>
  <c r="BI1749" i="5"/>
  <c r="BG1749" i="5"/>
  <c r="AZ1749" i="5"/>
  <c r="AY1749" i="5"/>
  <c r="AS1749" i="5"/>
  <c r="AQ1749" i="5"/>
  <c r="AD1749" i="5"/>
  <c r="AC1749" i="5"/>
  <c r="K1749" i="5"/>
  <c r="A1749" i="5"/>
  <c r="CF1749" i="5" s="1"/>
  <c r="CC1748" i="5"/>
  <c r="CB1748" i="5"/>
  <c r="CA1748" i="5"/>
  <c r="BZ1748" i="5"/>
  <c r="BY1748" i="5"/>
  <c r="BX1748" i="5"/>
  <c r="BW1748" i="5"/>
  <c r="BV1748" i="5"/>
  <c r="BU1748" i="5"/>
  <c r="BO1748" i="5"/>
  <c r="BN1748" i="5"/>
  <c r="BP1748" i="5" s="1"/>
  <c r="BM1748" i="5"/>
  <c r="BL1748" i="5"/>
  <c r="BJ1748" i="5"/>
  <c r="BK1748" i="5" s="1"/>
  <c r="BI1748" i="5"/>
  <c r="BG1748" i="5"/>
  <c r="BH1748" i="5" s="1"/>
  <c r="BF1748" i="5"/>
  <c r="BE1748" i="5"/>
  <c r="AZ1748" i="5"/>
  <c r="AY1748" i="5"/>
  <c r="AS1748" i="5"/>
  <c r="AQ1748" i="5"/>
  <c r="AD1748" i="5"/>
  <c r="AC1748" i="5"/>
  <c r="K1748" i="5"/>
  <c r="BB1748" i="5"/>
  <c r="A1748" i="5"/>
  <c r="CF1748" i="5" s="1"/>
  <c r="CC1747" i="5"/>
  <c r="CB1747" i="5"/>
  <c r="CA1747" i="5"/>
  <c r="BZ1747" i="5"/>
  <c r="BY1747" i="5"/>
  <c r="BX1747" i="5"/>
  <c r="BW1747" i="5"/>
  <c r="BV1747" i="5"/>
  <c r="BU1747" i="5"/>
  <c r="BR1747" i="5"/>
  <c r="BO1747" i="5"/>
  <c r="BN1747" i="5"/>
  <c r="BP1747" i="5" s="1"/>
  <c r="BM1747" i="5"/>
  <c r="BL1747" i="5"/>
  <c r="BJ1747" i="5"/>
  <c r="BK1747" i="5" s="1"/>
  <c r="BG1747" i="5"/>
  <c r="BH1747" i="5" s="1"/>
  <c r="BE1747" i="5"/>
  <c r="BF1747" i="5" s="1"/>
  <c r="AZ1747" i="5"/>
  <c r="AY1747" i="5"/>
  <c r="AS1747" i="5"/>
  <c r="AQ1747" i="5"/>
  <c r="BI1747" i="5" s="1"/>
  <c r="AD1747" i="5"/>
  <c r="AC1747" i="5"/>
  <c r="K1747" i="5"/>
  <c r="BA1747" i="5"/>
  <c r="A1747" i="5"/>
  <c r="CF1747" i="5" s="1"/>
  <c r="CC1746" i="5"/>
  <c r="CB1746" i="5"/>
  <c r="CA1746" i="5"/>
  <c r="BZ1746" i="5"/>
  <c r="BY1746" i="5"/>
  <c r="BX1746" i="5"/>
  <c r="BW1746" i="5"/>
  <c r="BV1746" i="5"/>
  <c r="BU1746" i="5"/>
  <c r="BR1746" i="5"/>
  <c r="BP1746" i="5"/>
  <c r="BN1746" i="5"/>
  <c r="BM1746" i="5"/>
  <c r="BO1746" i="5" s="1"/>
  <c r="BL1746" i="5"/>
  <c r="BK1746" i="5"/>
  <c r="BJ1746" i="5"/>
  <c r="BH1746" i="5"/>
  <c r="BG1746" i="5"/>
  <c r="BE1746" i="5"/>
  <c r="BF1746" i="5" s="1"/>
  <c r="AZ1746" i="5"/>
  <c r="AY1746" i="5"/>
  <c r="AS1746" i="5"/>
  <c r="AQ1746" i="5"/>
  <c r="BI1746" i="5" s="1"/>
  <c r="AD1746" i="5"/>
  <c r="AC1746" i="5"/>
  <c r="K1746" i="5"/>
  <c r="BB1746" i="5"/>
  <c r="A1746" i="5"/>
  <c r="CF1746" i="5" s="1"/>
  <c r="CC1745" i="5"/>
  <c r="CB1745" i="5"/>
  <c r="CA1745" i="5"/>
  <c r="BZ1745" i="5"/>
  <c r="BY1745" i="5"/>
  <c r="BX1745" i="5"/>
  <c r="BW1745" i="5"/>
  <c r="BV1745" i="5"/>
  <c r="BU1745" i="5"/>
  <c r="BO1745" i="5"/>
  <c r="BN1745" i="5"/>
  <c r="BM1745" i="5"/>
  <c r="BL1745" i="5"/>
  <c r="BK1745" i="5"/>
  <c r="BJ1745" i="5"/>
  <c r="BI1745" i="5"/>
  <c r="BG1745" i="5"/>
  <c r="BA1745" i="5"/>
  <c r="CD1745" i="5" s="1"/>
  <c r="AZ1745" i="5"/>
  <c r="AY1745" i="5"/>
  <c r="AS1745" i="5"/>
  <c r="AQ1745" i="5"/>
  <c r="AD1745" i="5"/>
  <c r="AC1745" i="5"/>
  <c r="K1745" i="5"/>
  <c r="BB1745" i="5"/>
  <c r="BQ1745" i="5" s="1"/>
  <c r="A1745" i="5"/>
  <c r="CF1745" i="5" s="1"/>
  <c r="CG1745" i="5" s="1"/>
  <c r="CC1744" i="5"/>
  <c r="CB1744" i="5"/>
  <c r="CA1744" i="5"/>
  <c r="BZ1744" i="5"/>
  <c r="BY1744" i="5"/>
  <c r="BX1744" i="5"/>
  <c r="BW1744" i="5"/>
  <c r="BV1744" i="5"/>
  <c r="BU1744" i="5"/>
  <c r="BO1744" i="5"/>
  <c r="BN1744" i="5"/>
  <c r="BP1744" i="5" s="1"/>
  <c r="BM1744" i="5"/>
  <c r="BL1744" i="5"/>
  <c r="BJ1744" i="5"/>
  <c r="BK1744" i="5" s="1"/>
  <c r="BI1744" i="5"/>
  <c r="BG1744" i="5"/>
  <c r="BH1744" i="5" s="1"/>
  <c r="BF1744" i="5"/>
  <c r="BE1744" i="5"/>
  <c r="AZ1744" i="5"/>
  <c r="AY1744" i="5"/>
  <c r="AS1744" i="5"/>
  <c r="AQ1744" i="5"/>
  <c r="AD1744" i="5"/>
  <c r="AC1744" i="5"/>
  <c r="K1744" i="5"/>
  <c r="BB1744" i="5"/>
  <c r="BQ1744" i="5" s="1"/>
  <c r="A1744" i="5"/>
  <c r="CF1744" i="5" s="1"/>
  <c r="CC1743" i="5"/>
  <c r="CB1743" i="5"/>
  <c r="CA1743" i="5"/>
  <c r="BZ1743" i="5"/>
  <c r="BY1743" i="5"/>
  <c r="BX1743" i="5"/>
  <c r="BW1743" i="5"/>
  <c r="BV1743" i="5"/>
  <c r="BU1743" i="5"/>
  <c r="BR1743" i="5"/>
  <c r="BN1743" i="5"/>
  <c r="BP1743" i="5" s="1"/>
  <c r="BM1743" i="5"/>
  <c r="BO1743" i="5" s="1"/>
  <c r="BL1743" i="5"/>
  <c r="BJ1743" i="5"/>
  <c r="BG1743" i="5"/>
  <c r="BH1743" i="5" s="1"/>
  <c r="BE1743" i="5"/>
  <c r="BF1743" i="5" s="1"/>
  <c r="AZ1743" i="5"/>
  <c r="AY1743" i="5"/>
  <c r="AS1743" i="5"/>
  <c r="AQ1743" i="5"/>
  <c r="BI1743" i="5" s="1"/>
  <c r="AD1743" i="5"/>
  <c r="AC1743" i="5"/>
  <c r="K1743" i="5"/>
  <c r="BA1743" i="5"/>
  <c r="A1743" i="5"/>
  <c r="CF1743" i="5" s="1"/>
  <c r="CC1742" i="5"/>
  <c r="CB1742" i="5"/>
  <c r="CA1742" i="5"/>
  <c r="BZ1742" i="5"/>
  <c r="BY1742" i="5"/>
  <c r="BX1742" i="5"/>
  <c r="BW1742" i="5"/>
  <c r="BV1742" i="5"/>
  <c r="BU1742" i="5"/>
  <c r="BR1742" i="5"/>
  <c r="BP1742" i="5"/>
  <c r="BN1742" i="5"/>
  <c r="BM1742" i="5"/>
  <c r="BO1742" i="5" s="1"/>
  <c r="BL1742" i="5"/>
  <c r="BJ1742" i="5"/>
  <c r="BK1742" i="5" s="1"/>
  <c r="BG1742" i="5"/>
  <c r="AZ1742" i="5"/>
  <c r="AY1742" i="5"/>
  <c r="AS1742" i="5"/>
  <c r="AQ1742" i="5"/>
  <c r="BI1742" i="5" s="1"/>
  <c r="AD1742" i="5"/>
  <c r="AC1742" i="5"/>
  <c r="K1742" i="5"/>
  <c r="BB1742" i="5"/>
  <c r="A1742" i="5"/>
  <c r="CF1742" i="5" s="1"/>
  <c r="CC1741" i="5"/>
  <c r="CB1741" i="5"/>
  <c r="CA1741" i="5"/>
  <c r="BZ1741" i="5"/>
  <c r="BY1741" i="5"/>
  <c r="BX1741" i="5"/>
  <c r="BW1741" i="5"/>
  <c r="BV1741" i="5"/>
  <c r="BU1741" i="5"/>
  <c r="BP1741" i="5"/>
  <c r="BO1741" i="5"/>
  <c r="BN1741" i="5"/>
  <c r="BR1741" i="5" s="1"/>
  <c r="BM1741" i="5"/>
  <c r="BL1741" i="5"/>
  <c r="BK1741" i="5"/>
  <c r="BJ1741" i="5"/>
  <c r="BI1741" i="5"/>
  <c r="BH1741" i="5"/>
  <c r="BG1741" i="5"/>
  <c r="AZ1741" i="5"/>
  <c r="AY1741" i="5"/>
  <c r="AS1741" i="5"/>
  <c r="AQ1741" i="5"/>
  <c r="AD1741" i="5"/>
  <c r="AC1741" i="5"/>
  <c r="BE1741" i="5" s="1"/>
  <c r="BF1741" i="5" s="1"/>
  <c r="K1741" i="5"/>
  <c r="BB1741" i="5"/>
  <c r="BC1741" i="5" s="1"/>
  <c r="A1741" i="5"/>
  <c r="CF1741" i="5" s="1"/>
  <c r="CC1740" i="5"/>
  <c r="CB1740" i="5"/>
  <c r="CA1740" i="5"/>
  <c r="BZ1740" i="5"/>
  <c r="BY1740" i="5"/>
  <c r="BX1740" i="5"/>
  <c r="BW1740" i="5"/>
  <c r="BV1740" i="5"/>
  <c r="BU1740" i="5"/>
  <c r="BO1740" i="5"/>
  <c r="BN1740" i="5"/>
  <c r="BM1740" i="5"/>
  <c r="BL1740" i="5"/>
  <c r="BJ1740" i="5"/>
  <c r="BK1740" i="5" s="1"/>
  <c r="BI1740" i="5"/>
  <c r="BG1740" i="5"/>
  <c r="BH1740" i="5" s="1"/>
  <c r="BF1740" i="5"/>
  <c r="BE1740" i="5"/>
  <c r="AZ1740" i="5"/>
  <c r="AY1740" i="5"/>
  <c r="AS1740" i="5"/>
  <c r="AQ1740" i="5"/>
  <c r="AD1740" i="5"/>
  <c r="AC1740" i="5"/>
  <c r="K1740" i="5"/>
  <c r="BB1740" i="5"/>
  <c r="BQ1740" i="5" s="1"/>
  <c r="A1740" i="5"/>
  <c r="CF1740" i="5" s="1"/>
  <c r="CC1739" i="5"/>
  <c r="CB1739" i="5"/>
  <c r="CA1739" i="5"/>
  <c r="BZ1739" i="5"/>
  <c r="BY1739" i="5"/>
  <c r="BX1739" i="5"/>
  <c r="BW1739" i="5"/>
  <c r="BV1739" i="5"/>
  <c r="BU1739" i="5"/>
  <c r="BR1739" i="5"/>
  <c r="BO1739" i="5"/>
  <c r="BN1739" i="5"/>
  <c r="BP1739" i="5" s="1"/>
  <c r="BM1739" i="5"/>
  <c r="BL1739" i="5"/>
  <c r="BJ1739" i="5"/>
  <c r="BG1739" i="5"/>
  <c r="BH1739" i="5" s="1"/>
  <c r="BE1739" i="5"/>
  <c r="BF1739" i="5" s="1"/>
  <c r="AZ1739" i="5"/>
  <c r="AY1739" i="5"/>
  <c r="AS1739" i="5"/>
  <c r="AQ1739" i="5"/>
  <c r="BI1739" i="5" s="1"/>
  <c r="AD1739" i="5"/>
  <c r="AC1739" i="5"/>
  <c r="K1739" i="5"/>
  <c r="BA1739" i="5"/>
  <c r="A1739" i="5"/>
  <c r="CF1739" i="5" s="1"/>
  <c r="CC1738" i="5"/>
  <c r="CB1738" i="5"/>
  <c r="CA1738" i="5"/>
  <c r="BZ1738" i="5"/>
  <c r="BY1738" i="5"/>
  <c r="BX1738" i="5"/>
  <c r="BW1738" i="5"/>
  <c r="BV1738" i="5"/>
  <c r="BU1738" i="5"/>
  <c r="BR1738" i="5"/>
  <c r="BP1738" i="5"/>
  <c r="BN1738" i="5"/>
  <c r="BM1738" i="5"/>
  <c r="BO1738" i="5" s="1"/>
  <c r="BL1738" i="5"/>
  <c r="BK1738" i="5"/>
  <c r="BJ1738" i="5"/>
  <c r="BH1738" i="5"/>
  <c r="BG1738" i="5"/>
  <c r="BE1738" i="5"/>
  <c r="BF1738" i="5" s="1"/>
  <c r="AZ1738" i="5"/>
  <c r="AY1738" i="5"/>
  <c r="AS1738" i="5"/>
  <c r="AQ1738" i="5"/>
  <c r="BI1738" i="5" s="1"/>
  <c r="AD1738" i="5"/>
  <c r="AC1738" i="5"/>
  <c r="K1738" i="5"/>
  <c r="BA1738" i="5"/>
  <c r="A1738" i="5"/>
  <c r="CF1738" i="5" s="1"/>
  <c r="CC1737" i="5"/>
  <c r="CB1737" i="5"/>
  <c r="CA1737" i="5"/>
  <c r="BZ1737" i="5"/>
  <c r="BY1737" i="5"/>
  <c r="BX1737" i="5"/>
  <c r="BW1737" i="5"/>
  <c r="BV1737" i="5"/>
  <c r="BU1737" i="5"/>
  <c r="BP1737" i="5"/>
  <c r="BO1737" i="5"/>
  <c r="BN1737" i="5"/>
  <c r="BR1737" i="5" s="1"/>
  <c r="BM1737" i="5"/>
  <c r="BL1737" i="5"/>
  <c r="BK1737" i="5"/>
  <c r="BJ1737" i="5"/>
  <c r="BI1737" i="5"/>
  <c r="BH1737" i="5"/>
  <c r="BG1737" i="5"/>
  <c r="AZ1737" i="5"/>
  <c r="AY1737" i="5"/>
  <c r="AS1737" i="5"/>
  <c r="AQ1737" i="5"/>
  <c r="AD1737" i="5"/>
  <c r="AC1737" i="5"/>
  <c r="BE1737" i="5" s="1"/>
  <c r="BF1737" i="5" s="1"/>
  <c r="K1737" i="5"/>
  <c r="BB1737" i="5"/>
  <c r="BC1737" i="5" s="1"/>
  <c r="A1737" i="5"/>
  <c r="CF1737" i="5" s="1"/>
  <c r="CC1736" i="5"/>
  <c r="CB1736" i="5"/>
  <c r="CA1736" i="5"/>
  <c r="BZ1736" i="5"/>
  <c r="BY1736" i="5"/>
  <c r="BX1736" i="5"/>
  <c r="BW1736" i="5"/>
  <c r="BV1736" i="5"/>
  <c r="BU1736" i="5"/>
  <c r="BO1736" i="5"/>
  <c r="BN1736" i="5"/>
  <c r="BM1736" i="5"/>
  <c r="BL1736" i="5"/>
  <c r="BJ1736" i="5"/>
  <c r="BK1736" i="5" s="1"/>
  <c r="BI1736" i="5"/>
  <c r="BG1736" i="5"/>
  <c r="BH1736" i="5" s="1"/>
  <c r="BF1736" i="5"/>
  <c r="BE1736" i="5"/>
  <c r="AZ1736" i="5"/>
  <c r="AY1736" i="5"/>
  <c r="AS1736" i="5"/>
  <c r="AQ1736" i="5"/>
  <c r="AD1736" i="5"/>
  <c r="AC1736" i="5"/>
  <c r="K1736" i="5"/>
  <c r="BB1736" i="5"/>
  <c r="BT1736" i="5" s="1"/>
  <c r="A1736" i="5"/>
  <c r="CF1736" i="5" s="1"/>
  <c r="CC1735" i="5"/>
  <c r="CB1735" i="5"/>
  <c r="CA1735" i="5"/>
  <c r="BZ1735" i="5"/>
  <c r="BY1735" i="5"/>
  <c r="BX1735" i="5"/>
  <c r="BW1735" i="5"/>
  <c r="BV1735" i="5"/>
  <c r="BU1735" i="5"/>
  <c r="BR1735" i="5"/>
  <c r="BN1735" i="5"/>
  <c r="BP1735" i="5" s="1"/>
  <c r="BM1735" i="5"/>
  <c r="BO1735" i="5" s="1"/>
  <c r="BL1735" i="5"/>
  <c r="BJ1735" i="5"/>
  <c r="BG1735" i="5"/>
  <c r="BH1735" i="5" s="1"/>
  <c r="BE1735" i="5"/>
  <c r="BF1735" i="5" s="1"/>
  <c r="AZ1735" i="5"/>
  <c r="AY1735" i="5"/>
  <c r="AS1735" i="5"/>
  <c r="AQ1735" i="5"/>
  <c r="BI1735" i="5" s="1"/>
  <c r="AD1735" i="5"/>
  <c r="AC1735" i="5"/>
  <c r="K1735" i="5"/>
  <c r="BA1735" i="5"/>
  <c r="A1735" i="5"/>
  <c r="CF1735" i="5" s="1"/>
  <c r="CC1734" i="5"/>
  <c r="CB1734" i="5"/>
  <c r="CA1734" i="5"/>
  <c r="BZ1734" i="5"/>
  <c r="BY1734" i="5"/>
  <c r="BX1734" i="5"/>
  <c r="BW1734" i="5"/>
  <c r="BV1734" i="5"/>
  <c r="BU1734" i="5"/>
  <c r="BR1734" i="5"/>
  <c r="BP1734" i="5"/>
  <c r="BN1734" i="5"/>
  <c r="BM1734" i="5"/>
  <c r="BO1734" i="5" s="1"/>
  <c r="BL1734" i="5"/>
  <c r="BJ1734" i="5"/>
  <c r="BK1734" i="5" s="1"/>
  <c r="BG1734" i="5"/>
  <c r="BA1734" i="5"/>
  <c r="AZ1734" i="5"/>
  <c r="AY1734" i="5"/>
  <c r="AS1734" i="5"/>
  <c r="AQ1734" i="5"/>
  <c r="BI1734" i="5" s="1"/>
  <c r="AD1734" i="5"/>
  <c r="AC1734" i="5"/>
  <c r="BH1734" i="5" s="1"/>
  <c r="K1734" i="5"/>
  <c r="BB1734" i="5"/>
  <c r="BC1734" i="5" s="1"/>
  <c r="A1734" i="5"/>
  <c r="CF1734" i="5" s="1"/>
  <c r="CC1733" i="5"/>
  <c r="CB1733" i="5"/>
  <c r="CA1733" i="5"/>
  <c r="BZ1733" i="5"/>
  <c r="BY1733" i="5"/>
  <c r="BX1733" i="5"/>
  <c r="BW1733" i="5"/>
  <c r="BV1733" i="5"/>
  <c r="BU1733" i="5"/>
  <c r="BO1733" i="5"/>
  <c r="BN1733" i="5"/>
  <c r="BR1733" i="5" s="1"/>
  <c r="BM1733" i="5"/>
  <c r="BL1733" i="5"/>
  <c r="BK1733" i="5"/>
  <c r="BJ1733" i="5"/>
  <c r="BI1733" i="5"/>
  <c r="BG1733" i="5"/>
  <c r="AZ1733" i="5"/>
  <c r="AY1733" i="5"/>
  <c r="AS1733" i="5"/>
  <c r="AQ1733" i="5"/>
  <c r="AD1733" i="5"/>
  <c r="AC1733" i="5"/>
  <c r="BE1733" i="5" s="1"/>
  <c r="BF1733" i="5" s="1"/>
  <c r="K1733" i="5"/>
  <c r="BB1733" i="5"/>
  <c r="A1733" i="5"/>
  <c r="CF1733" i="5" s="1"/>
  <c r="CC1732" i="5"/>
  <c r="CB1732" i="5"/>
  <c r="CA1732" i="5"/>
  <c r="BZ1732" i="5"/>
  <c r="BY1732" i="5"/>
  <c r="BX1732" i="5"/>
  <c r="BW1732" i="5"/>
  <c r="BV1732" i="5"/>
  <c r="BU1732" i="5"/>
  <c r="BO1732" i="5"/>
  <c r="BN1732" i="5"/>
  <c r="BM1732" i="5"/>
  <c r="BL1732" i="5"/>
  <c r="BJ1732" i="5"/>
  <c r="BK1732" i="5" s="1"/>
  <c r="BI1732" i="5"/>
  <c r="BG1732" i="5"/>
  <c r="BH1732" i="5" s="1"/>
  <c r="BF1732" i="5"/>
  <c r="BE1732" i="5"/>
  <c r="AZ1732" i="5"/>
  <c r="AY1732" i="5"/>
  <c r="AS1732" i="5"/>
  <c r="AQ1732" i="5"/>
  <c r="AD1732" i="5"/>
  <c r="AC1732" i="5"/>
  <c r="K1732" i="5"/>
  <c r="BB1732" i="5"/>
  <c r="BT1732" i="5" s="1"/>
  <c r="A1732" i="5"/>
  <c r="CF1732" i="5" s="1"/>
  <c r="CC1731" i="5"/>
  <c r="CB1731" i="5"/>
  <c r="CA1731" i="5"/>
  <c r="BZ1731" i="5"/>
  <c r="BY1731" i="5"/>
  <c r="BX1731" i="5"/>
  <c r="BW1731" i="5"/>
  <c r="BV1731" i="5"/>
  <c r="BU1731" i="5"/>
  <c r="BR1731" i="5"/>
  <c r="BN1731" i="5"/>
  <c r="BP1731" i="5" s="1"/>
  <c r="BM1731" i="5"/>
  <c r="BO1731" i="5" s="1"/>
  <c r="BL1731" i="5"/>
  <c r="BJ1731" i="5"/>
  <c r="BK1731" i="5" s="1"/>
  <c r="BG1731" i="5"/>
  <c r="BH1731" i="5" s="1"/>
  <c r="BE1731" i="5"/>
  <c r="BF1731" i="5" s="1"/>
  <c r="AZ1731" i="5"/>
  <c r="AY1731" i="5"/>
  <c r="AS1731" i="5"/>
  <c r="AQ1731" i="5"/>
  <c r="BI1731" i="5" s="1"/>
  <c r="AD1731" i="5"/>
  <c r="AC1731" i="5"/>
  <c r="K1731" i="5"/>
  <c r="BA1731" i="5"/>
  <c r="CD1731" i="5" s="1"/>
  <c r="A1731" i="5"/>
  <c r="CF1731" i="5" s="1"/>
  <c r="CC1730" i="5"/>
  <c r="CB1730" i="5"/>
  <c r="CA1730" i="5"/>
  <c r="BZ1730" i="5"/>
  <c r="BY1730" i="5"/>
  <c r="BX1730" i="5"/>
  <c r="BW1730" i="5"/>
  <c r="BV1730" i="5"/>
  <c r="BU1730" i="5"/>
  <c r="BR1730" i="5"/>
  <c r="BP1730" i="5"/>
  <c r="BN1730" i="5"/>
  <c r="BM1730" i="5"/>
  <c r="BO1730" i="5" s="1"/>
  <c r="BL1730" i="5"/>
  <c r="BJ1730" i="5"/>
  <c r="BK1730" i="5" s="1"/>
  <c r="BH1730" i="5"/>
  <c r="BG1730" i="5"/>
  <c r="BE1730" i="5"/>
  <c r="BF1730" i="5" s="1"/>
  <c r="AZ1730" i="5"/>
  <c r="AY1730" i="5"/>
  <c r="AS1730" i="5"/>
  <c r="AQ1730" i="5"/>
  <c r="BI1730" i="5" s="1"/>
  <c r="AD1730" i="5"/>
  <c r="AC1730" i="5"/>
  <c r="K1730" i="5"/>
  <c r="BB1730" i="5"/>
  <c r="A1730" i="5"/>
  <c r="CF1730" i="5" s="1"/>
  <c r="CC1729" i="5"/>
  <c r="CB1729" i="5"/>
  <c r="CA1729" i="5"/>
  <c r="BZ1729" i="5"/>
  <c r="BY1729" i="5"/>
  <c r="BX1729" i="5"/>
  <c r="BW1729" i="5"/>
  <c r="BV1729" i="5"/>
  <c r="BU1729" i="5"/>
  <c r="BO1729" i="5"/>
  <c r="BN1729" i="5"/>
  <c r="BR1729" i="5" s="1"/>
  <c r="BM1729" i="5"/>
  <c r="BL1729" i="5"/>
  <c r="BK1729" i="5"/>
  <c r="BJ1729" i="5"/>
  <c r="BI1729" i="5"/>
  <c r="BG1729" i="5"/>
  <c r="BH1729" i="5" s="1"/>
  <c r="AZ1729" i="5"/>
  <c r="AY1729" i="5"/>
  <c r="AS1729" i="5"/>
  <c r="AQ1729" i="5"/>
  <c r="AD1729" i="5"/>
  <c r="AC1729" i="5"/>
  <c r="BE1729" i="5" s="1"/>
  <c r="BF1729" i="5" s="1"/>
  <c r="K1729" i="5"/>
  <c r="BB1729" i="5"/>
  <c r="BC1729" i="5" s="1"/>
  <c r="A1729" i="5"/>
  <c r="CF1729" i="5" s="1"/>
  <c r="CC1728" i="5"/>
  <c r="CB1728" i="5"/>
  <c r="CA1728" i="5"/>
  <c r="BZ1728" i="5"/>
  <c r="BY1728" i="5"/>
  <c r="BX1728" i="5"/>
  <c r="BW1728" i="5"/>
  <c r="BV1728" i="5"/>
  <c r="BU1728" i="5"/>
  <c r="BN1728" i="5"/>
  <c r="BM1728" i="5"/>
  <c r="BO1728" i="5" s="1"/>
  <c r="BL1728" i="5"/>
  <c r="BJ1728" i="5"/>
  <c r="BK1728" i="5" s="1"/>
  <c r="BG1728" i="5"/>
  <c r="BH1728" i="5" s="1"/>
  <c r="BE1728" i="5"/>
  <c r="BF1728" i="5" s="1"/>
  <c r="AZ1728" i="5"/>
  <c r="AY1728" i="5"/>
  <c r="AS1728" i="5"/>
  <c r="AQ1728" i="5"/>
  <c r="BI1728" i="5" s="1"/>
  <c r="AD1728" i="5"/>
  <c r="AC1728" i="5"/>
  <c r="K1728" i="5"/>
  <c r="BB1728" i="5"/>
  <c r="BD1728" i="5" s="1"/>
  <c r="A1728" i="5"/>
  <c r="CF1728" i="5" s="1"/>
  <c r="CC1727" i="5"/>
  <c r="CB1727" i="5"/>
  <c r="CA1727" i="5"/>
  <c r="BZ1727" i="5"/>
  <c r="BY1727" i="5"/>
  <c r="BX1727" i="5"/>
  <c r="BW1727" i="5"/>
  <c r="BV1727" i="5"/>
  <c r="BU1727" i="5"/>
  <c r="BR1727" i="5"/>
  <c r="BN1727" i="5"/>
  <c r="BP1727" i="5" s="1"/>
  <c r="BM1727" i="5"/>
  <c r="BO1727" i="5" s="1"/>
  <c r="BL1727" i="5"/>
  <c r="BJ1727" i="5"/>
  <c r="BK1727" i="5" s="1"/>
  <c r="BG1727" i="5"/>
  <c r="AZ1727" i="5"/>
  <c r="AY1727" i="5"/>
  <c r="AS1727" i="5"/>
  <c r="AQ1727" i="5"/>
  <c r="BI1727" i="5" s="1"/>
  <c r="AD1727" i="5"/>
  <c r="AC1727" i="5"/>
  <c r="BE1727" i="5" s="1"/>
  <c r="BF1727" i="5" s="1"/>
  <c r="K1727" i="5"/>
  <c r="BA1727" i="5"/>
  <c r="CD1727" i="5" s="1"/>
  <c r="A1727" i="5"/>
  <c r="CF1727" i="5" s="1"/>
  <c r="CC1726" i="5"/>
  <c r="CB1726" i="5"/>
  <c r="CA1726" i="5"/>
  <c r="BZ1726" i="5"/>
  <c r="BY1726" i="5"/>
  <c r="BX1726" i="5"/>
  <c r="BW1726" i="5"/>
  <c r="BV1726" i="5"/>
  <c r="BU1726" i="5"/>
  <c r="BN1726" i="5"/>
  <c r="BR1726" i="5" s="1"/>
  <c r="BM1726" i="5"/>
  <c r="BO1726" i="5" s="1"/>
  <c r="BL1726" i="5"/>
  <c r="BK1726" i="5"/>
  <c r="BJ1726" i="5"/>
  <c r="BI1726" i="5"/>
  <c r="BG1726" i="5"/>
  <c r="AZ1726" i="5"/>
  <c r="AY1726" i="5"/>
  <c r="AS1726" i="5"/>
  <c r="AQ1726" i="5"/>
  <c r="AD1726" i="5"/>
  <c r="AC1726" i="5"/>
  <c r="BE1726" i="5" s="1"/>
  <c r="BF1726" i="5" s="1"/>
  <c r="K1726" i="5"/>
  <c r="BB1726" i="5"/>
  <c r="BS1726" i="5" s="1"/>
  <c r="A1726" i="5"/>
  <c r="CF1726" i="5" s="1"/>
  <c r="CC1725" i="5"/>
  <c r="CB1725" i="5"/>
  <c r="CA1725" i="5"/>
  <c r="BZ1725" i="5"/>
  <c r="BY1725" i="5"/>
  <c r="BX1725" i="5"/>
  <c r="BW1725" i="5"/>
  <c r="BV1725" i="5"/>
  <c r="BU1725" i="5"/>
  <c r="BP1725" i="5"/>
  <c r="BO1725" i="5"/>
  <c r="BN1725" i="5"/>
  <c r="BR1725" i="5" s="1"/>
  <c r="BM1725" i="5"/>
  <c r="BL1725" i="5"/>
  <c r="BK1725" i="5"/>
  <c r="BJ1725" i="5"/>
  <c r="BI1725" i="5"/>
  <c r="BG1725" i="5"/>
  <c r="BH1725" i="5" s="1"/>
  <c r="AZ1725" i="5"/>
  <c r="AY1725" i="5"/>
  <c r="AS1725" i="5"/>
  <c r="AQ1725" i="5"/>
  <c r="AD1725" i="5"/>
  <c r="AC1725" i="5"/>
  <c r="BE1725" i="5" s="1"/>
  <c r="BF1725" i="5" s="1"/>
  <c r="K1725" i="5"/>
  <c r="BB1725" i="5"/>
  <c r="BQ1725" i="5" s="1"/>
  <c r="A1725" i="5"/>
  <c r="CF1725" i="5" s="1"/>
  <c r="CC1724" i="5"/>
  <c r="CB1724" i="5"/>
  <c r="CA1724" i="5"/>
  <c r="BZ1724" i="5"/>
  <c r="BY1724" i="5"/>
  <c r="BX1724" i="5"/>
  <c r="BW1724" i="5"/>
  <c r="BV1724" i="5"/>
  <c r="BU1724" i="5"/>
  <c r="BR1724" i="5"/>
  <c r="BN1724" i="5"/>
  <c r="BP1724" i="5" s="1"/>
  <c r="BM1724" i="5"/>
  <c r="BO1724" i="5" s="1"/>
  <c r="BL1724" i="5"/>
  <c r="BJ1724" i="5"/>
  <c r="BG1724" i="5"/>
  <c r="BH1724" i="5" s="1"/>
  <c r="BE1724" i="5"/>
  <c r="BF1724" i="5" s="1"/>
  <c r="BA1724" i="5"/>
  <c r="AZ1724" i="5"/>
  <c r="AY1724" i="5"/>
  <c r="AS1724" i="5"/>
  <c r="AQ1724" i="5"/>
  <c r="BI1724" i="5" s="1"/>
  <c r="AD1724" i="5"/>
  <c r="AC1724" i="5"/>
  <c r="K1724" i="5"/>
  <c r="BB1724" i="5"/>
  <c r="A1724" i="5"/>
  <c r="CF1724" i="5" s="1"/>
  <c r="CC1723" i="5"/>
  <c r="CB1723" i="5"/>
  <c r="CA1723" i="5"/>
  <c r="BZ1723" i="5"/>
  <c r="BY1723" i="5"/>
  <c r="BX1723" i="5"/>
  <c r="BW1723" i="5"/>
  <c r="BV1723" i="5"/>
  <c r="BU1723" i="5"/>
  <c r="BR1723" i="5"/>
  <c r="BP1723" i="5"/>
  <c r="BN1723" i="5"/>
  <c r="BM1723" i="5"/>
  <c r="BO1723" i="5" s="1"/>
  <c r="BL1723" i="5"/>
  <c r="BJ1723" i="5"/>
  <c r="BG1723" i="5"/>
  <c r="BH1723" i="5" s="1"/>
  <c r="BE1723" i="5"/>
  <c r="BF1723" i="5" s="1"/>
  <c r="AZ1723" i="5"/>
  <c r="AY1723" i="5"/>
  <c r="AS1723" i="5"/>
  <c r="AQ1723" i="5"/>
  <c r="BI1723" i="5" s="1"/>
  <c r="AD1723" i="5"/>
  <c r="AC1723" i="5"/>
  <c r="K1723" i="5"/>
  <c r="BB1723" i="5"/>
  <c r="A1723" i="5"/>
  <c r="CF1723" i="5" s="1"/>
  <c r="CC1722" i="5"/>
  <c r="CB1722" i="5"/>
  <c r="CA1722" i="5"/>
  <c r="BZ1722" i="5"/>
  <c r="BY1722" i="5"/>
  <c r="BX1722" i="5"/>
  <c r="BW1722" i="5"/>
  <c r="BV1722" i="5"/>
  <c r="BU1722" i="5"/>
  <c r="BN1722" i="5"/>
  <c r="BR1722" i="5" s="1"/>
  <c r="BM1722" i="5"/>
  <c r="BO1722" i="5" s="1"/>
  <c r="BL1722" i="5"/>
  <c r="BK1722" i="5"/>
  <c r="BJ1722" i="5"/>
  <c r="BI1722" i="5"/>
  <c r="BG1722" i="5"/>
  <c r="AZ1722" i="5"/>
  <c r="AY1722" i="5"/>
  <c r="AS1722" i="5"/>
  <c r="AQ1722" i="5"/>
  <c r="AD1722" i="5"/>
  <c r="AC1722" i="5"/>
  <c r="BE1722" i="5" s="1"/>
  <c r="BF1722" i="5" s="1"/>
  <c r="K1722" i="5"/>
  <c r="BB1722" i="5"/>
  <c r="BQ1722" i="5" s="1"/>
  <c r="A1722" i="5"/>
  <c r="CF1722" i="5" s="1"/>
  <c r="CC1721" i="5"/>
  <c r="CB1721" i="5"/>
  <c r="CA1721" i="5"/>
  <c r="BZ1721" i="5"/>
  <c r="BY1721" i="5"/>
  <c r="BX1721" i="5"/>
  <c r="BW1721" i="5"/>
  <c r="BV1721" i="5"/>
  <c r="BU1721" i="5"/>
  <c r="BP1721" i="5"/>
  <c r="BO1721" i="5"/>
  <c r="BN1721" i="5"/>
  <c r="BR1721" i="5" s="1"/>
  <c r="BM1721" i="5"/>
  <c r="BL1721" i="5"/>
  <c r="BK1721" i="5"/>
  <c r="BJ1721" i="5"/>
  <c r="BI1721" i="5"/>
  <c r="BG1721" i="5"/>
  <c r="AZ1721" i="5"/>
  <c r="AY1721" i="5"/>
  <c r="AS1721" i="5"/>
  <c r="AQ1721" i="5"/>
  <c r="AD1721" i="5"/>
  <c r="AC1721" i="5"/>
  <c r="BE1721" i="5" s="1"/>
  <c r="BF1721" i="5" s="1"/>
  <c r="K1721" i="5"/>
  <c r="BB1721" i="5"/>
  <c r="BS1721" i="5" s="1"/>
  <c r="A1721" i="5"/>
  <c r="CF1721" i="5" s="1"/>
  <c r="CC1720" i="5"/>
  <c r="CB1720" i="5"/>
  <c r="CA1720" i="5"/>
  <c r="BZ1720" i="5"/>
  <c r="BY1720" i="5"/>
  <c r="BX1720" i="5"/>
  <c r="BW1720" i="5"/>
  <c r="BV1720" i="5"/>
  <c r="BU1720" i="5"/>
  <c r="BR1720" i="5"/>
  <c r="BO1720" i="5"/>
  <c r="BN1720" i="5"/>
  <c r="BP1720" i="5" s="1"/>
  <c r="BM1720" i="5"/>
  <c r="BL1720" i="5"/>
  <c r="BJ1720" i="5"/>
  <c r="BG1720" i="5"/>
  <c r="BH1720" i="5" s="1"/>
  <c r="BE1720" i="5"/>
  <c r="BF1720" i="5" s="1"/>
  <c r="AZ1720" i="5"/>
  <c r="AY1720" i="5"/>
  <c r="AS1720" i="5"/>
  <c r="AQ1720" i="5"/>
  <c r="BI1720" i="5" s="1"/>
  <c r="AD1720" i="5"/>
  <c r="AC1720" i="5"/>
  <c r="K1720" i="5"/>
  <c r="BB1720" i="5"/>
  <c r="A1720" i="5"/>
  <c r="CF1720" i="5" s="1"/>
  <c r="CC1719" i="5"/>
  <c r="CB1719" i="5"/>
  <c r="CA1719" i="5"/>
  <c r="BZ1719" i="5"/>
  <c r="BY1719" i="5"/>
  <c r="BX1719" i="5"/>
  <c r="BW1719" i="5"/>
  <c r="BV1719" i="5"/>
  <c r="BU1719" i="5"/>
  <c r="BR1719" i="5"/>
  <c r="BP1719" i="5"/>
  <c r="BN1719" i="5"/>
  <c r="BM1719" i="5"/>
  <c r="BO1719" i="5" s="1"/>
  <c r="BL1719" i="5"/>
  <c r="BK1719" i="5"/>
  <c r="BJ1719" i="5"/>
  <c r="BG1719" i="5"/>
  <c r="BH1719" i="5" s="1"/>
  <c r="AZ1719" i="5"/>
  <c r="AY1719" i="5"/>
  <c r="AS1719" i="5"/>
  <c r="AQ1719" i="5"/>
  <c r="BI1719" i="5" s="1"/>
  <c r="AD1719" i="5"/>
  <c r="AC1719" i="5"/>
  <c r="BE1719" i="5" s="1"/>
  <c r="BF1719" i="5" s="1"/>
  <c r="K1719" i="5"/>
  <c r="BA1719" i="5"/>
  <c r="A1719" i="5"/>
  <c r="CF1719" i="5" s="1"/>
  <c r="CC1718" i="5"/>
  <c r="CB1718" i="5"/>
  <c r="CA1718" i="5"/>
  <c r="BZ1718" i="5"/>
  <c r="BY1718" i="5"/>
  <c r="BX1718" i="5"/>
  <c r="BW1718" i="5"/>
  <c r="BV1718" i="5"/>
  <c r="BU1718" i="5"/>
  <c r="BN1718" i="5"/>
  <c r="BM1718" i="5"/>
  <c r="BO1718" i="5" s="1"/>
  <c r="BL1718" i="5"/>
  <c r="BK1718" i="5"/>
  <c r="BJ1718" i="5"/>
  <c r="BI1718" i="5"/>
  <c r="BG1718" i="5"/>
  <c r="AZ1718" i="5"/>
  <c r="AY1718" i="5"/>
  <c r="AS1718" i="5"/>
  <c r="AQ1718" i="5"/>
  <c r="AD1718" i="5"/>
  <c r="AC1718" i="5"/>
  <c r="BE1718" i="5" s="1"/>
  <c r="BF1718" i="5" s="1"/>
  <c r="K1718" i="5"/>
  <c r="BB1718" i="5"/>
  <c r="BS1718" i="5" s="1"/>
  <c r="A1718" i="5"/>
  <c r="CF1718" i="5" s="1"/>
  <c r="CC1717" i="5"/>
  <c r="CB1717" i="5"/>
  <c r="CA1717" i="5"/>
  <c r="BZ1717" i="5"/>
  <c r="BY1717" i="5"/>
  <c r="BX1717" i="5"/>
  <c r="BW1717" i="5"/>
  <c r="BV1717" i="5"/>
  <c r="BU1717" i="5"/>
  <c r="BP1717" i="5"/>
  <c r="BO1717" i="5"/>
  <c r="BN1717" i="5"/>
  <c r="BR1717" i="5" s="1"/>
  <c r="BM1717" i="5"/>
  <c r="BL1717" i="5"/>
  <c r="BK1717" i="5"/>
  <c r="BJ1717" i="5"/>
  <c r="BI1717" i="5"/>
  <c r="BG1717" i="5"/>
  <c r="BH1717" i="5" s="1"/>
  <c r="AZ1717" i="5"/>
  <c r="AY1717" i="5"/>
  <c r="AS1717" i="5"/>
  <c r="AQ1717" i="5"/>
  <c r="AD1717" i="5"/>
  <c r="AC1717" i="5"/>
  <c r="BE1717" i="5" s="1"/>
  <c r="BF1717" i="5" s="1"/>
  <c r="K1717" i="5"/>
  <c r="BB1717" i="5"/>
  <c r="BD1717" i="5" s="1"/>
  <c r="A1717" i="5"/>
  <c r="CF1717" i="5" s="1"/>
  <c r="CC1716" i="5"/>
  <c r="CB1716" i="5"/>
  <c r="CA1716" i="5"/>
  <c r="BZ1716" i="5"/>
  <c r="BY1716" i="5"/>
  <c r="BX1716" i="5"/>
  <c r="BW1716" i="5"/>
  <c r="BV1716" i="5"/>
  <c r="BU1716" i="5"/>
  <c r="BR1716" i="5"/>
  <c r="BO1716" i="5"/>
  <c r="BN1716" i="5"/>
  <c r="BP1716" i="5" s="1"/>
  <c r="BM1716" i="5"/>
  <c r="BL1716" i="5"/>
  <c r="BK1716" i="5"/>
  <c r="BJ1716" i="5"/>
  <c r="BG1716" i="5"/>
  <c r="BH1716" i="5" s="1"/>
  <c r="AZ1716" i="5"/>
  <c r="AY1716" i="5"/>
  <c r="AS1716" i="5"/>
  <c r="AQ1716" i="5"/>
  <c r="BI1716" i="5" s="1"/>
  <c r="AD1716" i="5"/>
  <c r="AC1716" i="5"/>
  <c r="BE1716" i="5" s="1"/>
  <c r="BF1716" i="5" s="1"/>
  <c r="K1716" i="5"/>
  <c r="BB1716" i="5"/>
  <c r="BS1716" i="5" s="1"/>
  <c r="A1716" i="5"/>
  <c r="CF1716" i="5" s="1"/>
  <c r="CC1715" i="5"/>
  <c r="CB1715" i="5"/>
  <c r="CA1715" i="5"/>
  <c r="BZ1715" i="5"/>
  <c r="BY1715" i="5"/>
  <c r="BX1715" i="5"/>
  <c r="BW1715" i="5"/>
  <c r="BV1715" i="5"/>
  <c r="BU1715" i="5"/>
  <c r="BR1715" i="5"/>
  <c r="BP1715" i="5"/>
  <c r="BN1715" i="5"/>
  <c r="BM1715" i="5"/>
  <c r="BO1715" i="5" s="1"/>
  <c r="BL1715" i="5"/>
  <c r="BJ1715" i="5"/>
  <c r="BG1715" i="5"/>
  <c r="BH1715" i="5" s="1"/>
  <c r="BE1715" i="5"/>
  <c r="BF1715" i="5" s="1"/>
  <c r="AZ1715" i="5"/>
  <c r="AY1715" i="5"/>
  <c r="AS1715" i="5"/>
  <c r="AQ1715" i="5"/>
  <c r="AD1715" i="5"/>
  <c r="AC1715" i="5"/>
  <c r="K1715" i="5"/>
  <c r="BB1715" i="5"/>
  <c r="A1715" i="5"/>
  <c r="CF1715" i="5" s="1"/>
  <c r="CC1714" i="5"/>
  <c r="CB1714" i="5"/>
  <c r="CA1714" i="5"/>
  <c r="BZ1714" i="5"/>
  <c r="BY1714" i="5"/>
  <c r="BX1714" i="5"/>
  <c r="BW1714" i="5"/>
  <c r="BV1714" i="5"/>
  <c r="BU1714" i="5"/>
  <c r="BR1714" i="5"/>
  <c r="BO1714" i="5"/>
  <c r="BN1714" i="5"/>
  <c r="BP1714" i="5" s="1"/>
  <c r="BM1714" i="5"/>
  <c r="BL1714" i="5"/>
  <c r="BJ1714" i="5"/>
  <c r="BG1714" i="5"/>
  <c r="BH1714" i="5" s="1"/>
  <c r="AZ1714" i="5"/>
  <c r="AY1714" i="5"/>
  <c r="AS1714" i="5"/>
  <c r="AQ1714" i="5"/>
  <c r="AD1714" i="5"/>
  <c r="AC1714" i="5"/>
  <c r="BE1714" i="5" s="1"/>
  <c r="BF1714" i="5" s="1"/>
  <c r="K1714" i="5"/>
  <c r="A1714" i="5"/>
  <c r="CF1714" i="5" s="1"/>
  <c r="CC1713" i="5"/>
  <c r="CB1713" i="5"/>
  <c r="CA1713" i="5"/>
  <c r="BZ1713" i="5"/>
  <c r="BY1713" i="5"/>
  <c r="BX1713" i="5"/>
  <c r="BW1713" i="5"/>
  <c r="BV1713" i="5"/>
  <c r="BU1713" i="5"/>
  <c r="BP1713" i="5"/>
  <c r="BN1713" i="5"/>
  <c r="BR1713" i="5" s="1"/>
  <c r="BM1713" i="5"/>
  <c r="BO1713" i="5" s="1"/>
  <c r="BL1713" i="5"/>
  <c r="BJ1713" i="5"/>
  <c r="BI1713" i="5"/>
  <c r="BH1713" i="5"/>
  <c r="BG1713" i="5"/>
  <c r="AZ1713" i="5"/>
  <c r="AY1713" i="5"/>
  <c r="AS1713" i="5"/>
  <c r="AQ1713" i="5"/>
  <c r="BK1713" i="5" s="1"/>
  <c r="AD1713" i="5"/>
  <c r="AC1713" i="5"/>
  <c r="BE1713" i="5" s="1"/>
  <c r="BF1713" i="5" s="1"/>
  <c r="K1713" i="5"/>
  <c r="BB1713" i="5"/>
  <c r="BQ1713" i="5" s="1"/>
  <c r="A1713" i="5"/>
  <c r="CF1713" i="5" s="1"/>
  <c r="CC1712" i="5"/>
  <c r="CB1712" i="5"/>
  <c r="CA1712" i="5"/>
  <c r="BZ1712" i="5"/>
  <c r="BY1712" i="5"/>
  <c r="BX1712" i="5"/>
  <c r="BW1712" i="5"/>
  <c r="BV1712" i="5"/>
  <c r="BU1712" i="5"/>
  <c r="BR1712" i="5"/>
  <c r="BN1712" i="5"/>
  <c r="BP1712" i="5" s="1"/>
  <c r="BM1712" i="5"/>
  <c r="BO1712" i="5" s="1"/>
  <c r="BL1712" i="5"/>
  <c r="BJ1712" i="5"/>
  <c r="BK1712" i="5" s="1"/>
  <c r="BI1712" i="5"/>
  <c r="BG1712" i="5"/>
  <c r="BA1712" i="5"/>
  <c r="CD1712" i="5" s="1"/>
  <c r="CE1712" i="5" s="1"/>
  <c r="AZ1712" i="5"/>
  <c r="AY1712" i="5"/>
  <c r="AS1712" i="5"/>
  <c r="AQ1712" i="5"/>
  <c r="AD1712" i="5"/>
  <c r="AC1712" i="5"/>
  <c r="BE1712" i="5" s="1"/>
  <c r="BF1712" i="5" s="1"/>
  <c r="K1712" i="5"/>
  <c r="BB1712" i="5"/>
  <c r="BS1712" i="5" s="1"/>
  <c r="A1712" i="5"/>
  <c r="CF1712" i="5" s="1"/>
  <c r="CC1711" i="5"/>
  <c r="CB1711" i="5"/>
  <c r="CA1711" i="5"/>
  <c r="BZ1711" i="5"/>
  <c r="BY1711" i="5"/>
  <c r="BX1711" i="5"/>
  <c r="BW1711" i="5"/>
  <c r="BV1711" i="5"/>
  <c r="BU1711" i="5"/>
  <c r="BP1711" i="5"/>
  <c r="BO1711" i="5"/>
  <c r="BN1711" i="5"/>
  <c r="BR1711" i="5" s="1"/>
  <c r="BM1711" i="5"/>
  <c r="BL1711" i="5"/>
  <c r="BK1711" i="5"/>
  <c r="BJ1711" i="5"/>
  <c r="BG1711" i="5"/>
  <c r="BH1711" i="5" s="1"/>
  <c r="BE1711" i="5"/>
  <c r="BF1711" i="5" s="1"/>
  <c r="BA1711" i="5"/>
  <c r="AZ1711" i="5"/>
  <c r="AY1711" i="5"/>
  <c r="AS1711" i="5"/>
  <c r="AQ1711" i="5"/>
  <c r="BI1711" i="5" s="1"/>
  <c r="AD1711" i="5"/>
  <c r="AC1711" i="5"/>
  <c r="K1711" i="5"/>
  <c r="BB1711" i="5"/>
  <c r="BD1711" i="5" s="1"/>
  <c r="A1711" i="5"/>
  <c r="CF1711" i="5" s="1"/>
  <c r="CC1710" i="5"/>
  <c r="CB1710" i="5"/>
  <c r="CA1710" i="5"/>
  <c r="BZ1710" i="5"/>
  <c r="BY1710" i="5"/>
  <c r="BX1710" i="5"/>
  <c r="BW1710" i="5"/>
  <c r="BV1710" i="5"/>
  <c r="BU1710" i="5"/>
  <c r="BR1710" i="5"/>
  <c r="BO1710" i="5"/>
  <c r="BN1710" i="5"/>
  <c r="BP1710" i="5" s="1"/>
  <c r="BM1710" i="5"/>
  <c r="BL1710" i="5"/>
  <c r="BJ1710" i="5"/>
  <c r="BG1710" i="5"/>
  <c r="BH1710" i="5" s="1"/>
  <c r="AZ1710" i="5"/>
  <c r="AY1710" i="5"/>
  <c r="AS1710" i="5"/>
  <c r="AQ1710" i="5"/>
  <c r="BI1710" i="5" s="1"/>
  <c r="AD1710" i="5"/>
  <c r="AC1710" i="5"/>
  <c r="BE1710" i="5" s="1"/>
  <c r="BF1710" i="5" s="1"/>
  <c r="K1710" i="5"/>
  <c r="BA1710" i="5"/>
  <c r="CD1710" i="5" s="1"/>
  <c r="A1710" i="5"/>
  <c r="CF1710" i="5" s="1"/>
  <c r="CC1709" i="5"/>
  <c r="CB1709" i="5"/>
  <c r="CA1709" i="5"/>
  <c r="BZ1709" i="5"/>
  <c r="BY1709" i="5"/>
  <c r="BX1709" i="5"/>
  <c r="BW1709" i="5"/>
  <c r="BV1709" i="5"/>
  <c r="BU1709" i="5"/>
  <c r="BP1709" i="5"/>
  <c r="BN1709" i="5"/>
  <c r="BR1709" i="5" s="1"/>
  <c r="BM1709" i="5"/>
  <c r="BO1709" i="5" s="1"/>
  <c r="BL1709" i="5"/>
  <c r="BK1709" i="5"/>
  <c r="BJ1709" i="5"/>
  <c r="BI1709" i="5"/>
  <c r="BH1709" i="5"/>
  <c r="BG1709" i="5"/>
  <c r="AZ1709" i="5"/>
  <c r="AY1709" i="5"/>
  <c r="AS1709" i="5"/>
  <c r="AQ1709" i="5"/>
  <c r="AD1709" i="5"/>
  <c r="AC1709" i="5"/>
  <c r="BE1709" i="5" s="1"/>
  <c r="BF1709" i="5" s="1"/>
  <c r="K1709" i="5"/>
  <c r="BB1709" i="5"/>
  <c r="BC1709" i="5" s="1"/>
  <c r="A1709" i="5"/>
  <c r="CF1709" i="5" s="1"/>
  <c r="CC1708" i="5"/>
  <c r="CB1708" i="5"/>
  <c r="CA1708" i="5"/>
  <c r="BZ1708" i="5"/>
  <c r="BY1708" i="5"/>
  <c r="BX1708" i="5"/>
  <c r="BW1708" i="5"/>
  <c r="BV1708" i="5"/>
  <c r="BU1708" i="5"/>
  <c r="BR1708" i="5"/>
  <c r="BN1708" i="5"/>
  <c r="BP1708" i="5" s="1"/>
  <c r="BM1708" i="5"/>
  <c r="BO1708" i="5" s="1"/>
  <c r="BL1708" i="5"/>
  <c r="BJ1708" i="5"/>
  <c r="BK1708" i="5" s="1"/>
  <c r="BI1708" i="5"/>
  <c r="BG1708" i="5"/>
  <c r="AZ1708" i="5"/>
  <c r="AY1708" i="5"/>
  <c r="AS1708" i="5"/>
  <c r="AQ1708" i="5"/>
  <c r="AD1708" i="5"/>
  <c r="AC1708" i="5"/>
  <c r="BE1708" i="5" s="1"/>
  <c r="BF1708" i="5" s="1"/>
  <c r="K1708" i="5"/>
  <c r="BB1708" i="5"/>
  <c r="A1708" i="5"/>
  <c r="CF1708" i="5" s="1"/>
  <c r="CC1707" i="5"/>
  <c r="CB1707" i="5"/>
  <c r="CA1707" i="5"/>
  <c r="BZ1707" i="5"/>
  <c r="BY1707" i="5"/>
  <c r="BX1707" i="5"/>
  <c r="BW1707" i="5"/>
  <c r="BV1707" i="5"/>
  <c r="BU1707" i="5"/>
  <c r="BP1707" i="5"/>
  <c r="BO1707" i="5"/>
  <c r="BN1707" i="5"/>
  <c r="BR1707" i="5" s="1"/>
  <c r="BM1707" i="5"/>
  <c r="BL1707" i="5"/>
  <c r="BJ1707" i="5"/>
  <c r="BG1707" i="5"/>
  <c r="BH1707" i="5" s="1"/>
  <c r="BE1707" i="5"/>
  <c r="BF1707" i="5" s="1"/>
  <c r="BA1707" i="5"/>
  <c r="AZ1707" i="5"/>
  <c r="AY1707" i="5"/>
  <c r="AS1707" i="5"/>
  <c r="AQ1707" i="5"/>
  <c r="BI1707" i="5" s="1"/>
  <c r="AD1707" i="5"/>
  <c r="AC1707" i="5"/>
  <c r="K1707" i="5"/>
  <c r="BB1707" i="5"/>
  <c r="BD1707" i="5" s="1"/>
  <c r="A1707" i="5"/>
  <c r="CF1707" i="5" s="1"/>
  <c r="CG1707" i="5" s="1"/>
  <c r="CC1706" i="5"/>
  <c r="CB1706" i="5"/>
  <c r="CA1706" i="5"/>
  <c r="BZ1706" i="5"/>
  <c r="BY1706" i="5"/>
  <c r="BX1706" i="5"/>
  <c r="BW1706" i="5"/>
  <c r="BV1706" i="5"/>
  <c r="BU1706" i="5"/>
  <c r="BR1706" i="5"/>
  <c r="BP1706" i="5"/>
  <c r="BN1706" i="5"/>
  <c r="BM1706" i="5"/>
  <c r="BO1706" i="5" s="1"/>
  <c r="BL1706" i="5"/>
  <c r="BJ1706" i="5"/>
  <c r="BK1706" i="5" s="1"/>
  <c r="BI1706" i="5"/>
  <c r="BH1706" i="5"/>
  <c r="BG1706" i="5"/>
  <c r="BE1706" i="5"/>
  <c r="BF1706" i="5" s="1"/>
  <c r="AZ1706" i="5"/>
  <c r="AY1706" i="5"/>
  <c r="AS1706" i="5"/>
  <c r="AQ1706" i="5"/>
  <c r="AD1706" i="5"/>
  <c r="AC1706" i="5"/>
  <c r="K1706" i="5"/>
  <c r="BB1706" i="5"/>
  <c r="A1706" i="5"/>
  <c r="CF1706" i="5" s="1"/>
  <c r="CC1705" i="5"/>
  <c r="CB1705" i="5"/>
  <c r="CA1705" i="5"/>
  <c r="BZ1705" i="5"/>
  <c r="BY1705" i="5"/>
  <c r="BX1705" i="5"/>
  <c r="BW1705" i="5"/>
  <c r="BV1705" i="5"/>
  <c r="BU1705" i="5"/>
  <c r="BO1705" i="5"/>
  <c r="BN1705" i="5"/>
  <c r="BR1705" i="5" s="1"/>
  <c r="BM1705" i="5"/>
  <c r="BL1705" i="5"/>
  <c r="BK1705" i="5"/>
  <c r="BJ1705" i="5"/>
  <c r="BG1705" i="5"/>
  <c r="AZ1705" i="5"/>
  <c r="AY1705" i="5"/>
  <c r="AS1705" i="5"/>
  <c r="AQ1705" i="5"/>
  <c r="BI1705" i="5" s="1"/>
  <c r="AD1705" i="5"/>
  <c r="AC1705" i="5"/>
  <c r="BE1705" i="5" s="1"/>
  <c r="BF1705" i="5" s="1"/>
  <c r="K1705" i="5"/>
  <c r="BA1705" i="5"/>
  <c r="A1705" i="5"/>
  <c r="CF1705" i="5" s="1"/>
  <c r="CC1704" i="5"/>
  <c r="CB1704" i="5"/>
  <c r="CA1704" i="5"/>
  <c r="BZ1704" i="5"/>
  <c r="BY1704" i="5"/>
  <c r="BX1704" i="5"/>
  <c r="BW1704" i="5"/>
  <c r="BV1704" i="5"/>
  <c r="BU1704" i="5"/>
  <c r="BP1704" i="5"/>
  <c r="BN1704" i="5"/>
  <c r="BR1704" i="5" s="1"/>
  <c r="BM1704" i="5"/>
  <c r="BO1704" i="5" s="1"/>
  <c r="BL1704" i="5"/>
  <c r="BJ1704" i="5"/>
  <c r="BK1704" i="5" s="1"/>
  <c r="BH1704" i="5"/>
  <c r="BG1704" i="5"/>
  <c r="BF1704" i="5"/>
  <c r="BE1704" i="5"/>
  <c r="AZ1704" i="5"/>
  <c r="AY1704" i="5"/>
  <c r="AS1704" i="5"/>
  <c r="AQ1704" i="5"/>
  <c r="BI1704" i="5" s="1"/>
  <c r="AD1704" i="5"/>
  <c r="AC1704" i="5"/>
  <c r="K1704" i="5"/>
  <c r="BB1704" i="5"/>
  <c r="A1704" i="5"/>
  <c r="CF1704" i="5" s="1"/>
  <c r="CC1703" i="5"/>
  <c r="CB1703" i="5"/>
  <c r="CA1703" i="5"/>
  <c r="BZ1703" i="5"/>
  <c r="BY1703" i="5"/>
  <c r="BX1703" i="5"/>
  <c r="BW1703" i="5"/>
  <c r="BV1703" i="5"/>
  <c r="BU1703" i="5"/>
  <c r="BR1703" i="5"/>
  <c r="BO1703" i="5"/>
  <c r="BN1703" i="5"/>
  <c r="BP1703" i="5" s="1"/>
  <c r="BM1703" i="5"/>
  <c r="BL1703" i="5"/>
  <c r="BJ1703" i="5"/>
  <c r="BK1703" i="5" s="1"/>
  <c r="BH1703" i="5"/>
  <c r="BG1703" i="5"/>
  <c r="AZ1703" i="5"/>
  <c r="AY1703" i="5"/>
  <c r="AS1703" i="5"/>
  <c r="AQ1703" i="5"/>
  <c r="BI1703" i="5" s="1"/>
  <c r="AD1703" i="5"/>
  <c r="AC1703" i="5"/>
  <c r="BE1703" i="5" s="1"/>
  <c r="BF1703" i="5" s="1"/>
  <c r="K1703" i="5"/>
  <c r="BA1703" i="5"/>
  <c r="A1703" i="5"/>
  <c r="CF1703" i="5" s="1"/>
  <c r="CC1702" i="5"/>
  <c r="CB1702" i="5"/>
  <c r="CA1702" i="5"/>
  <c r="BZ1702" i="5"/>
  <c r="BY1702" i="5"/>
  <c r="BX1702" i="5"/>
  <c r="BW1702" i="5"/>
  <c r="BV1702" i="5"/>
  <c r="BU1702" i="5"/>
  <c r="BR1702" i="5"/>
  <c r="BN1702" i="5"/>
  <c r="BP1702" i="5" s="1"/>
  <c r="BM1702" i="5"/>
  <c r="BO1702" i="5" s="1"/>
  <c r="BL1702" i="5"/>
  <c r="BJ1702" i="5"/>
  <c r="BK1702" i="5" s="1"/>
  <c r="BI1702" i="5"/>
  <c r="BH1702" i="5"/>
  <c r="BG1702" i="5"/>
  <c r="BE1702" i="5"/>
  <c r="BF1702" i="5" s="1"/>
  <c r="AZ1702" i="5"/>
  <c r="AY1702" i="5"/>
  <c r="AS1702" i="5"/>
  <c r="AQ1702" i="5"/>
  <c r="AD1702" i="5"/>
  <c r="AC1702" i="5"/>
  <c r="K1702" i="5"/>
  <c r="BA1702" i="5"/>
  <c r="A1702" i="5"/>
  <c r="CF1702" i="5" s="1"/>
  <c r="CC1701" i="5"/>
  <c r="CB1701" i="5"/>
  <c r="CA1701" i="5"/>
  <c r="BZ1701" i="5"/>
  <c r="BY1701" i="5"/>
  <c r="BX1701" i="5"/>
  <c r="BW1701" i="5"/>
  <c r="BV1701" i="5"/>
  <c r="BU1701" i="5"/>
  <c r="BP1701" i="5"/>
  <c r="BO1701" i="5"/>
  <c r="BN1701" i="5"/>
  <c r="BR1701" i="5" s="1"/>
  <c r="BM1701" i="5"/>
  <c r="BL1701" i="5"/>
  <c r="BK1701" i="5"/>
  <c r="BJ1701" i="5"/>
  <c r="BG1701" i="5"/>
  <c r="BH1701" i="5" s="1"/>
  <c r="BF1701" i="5"/>
  <c r="AZ1701" i="5"/>
  <c r="AY1701" i="5"/>
  <c r="AS1701" i="5"/>
  <c r="AQ1701" i="5"/>
  <c r="BI1701" i="5" s="1"/>
  <c r="AD1701" i="5"/>
  <c r="AC1701" i="5"/>
  <c r="BE1701" i="5" s="1"/>
  <c r="K1701" i="5"/>
  <c r="BA1701" i="5"/>
  <c r="CD1701" i="5" s="1"/>
  <c r="A1701" i="5"/>
  <c r="CF1701" i="5" s="1"/>
  <c r="CC1700" i="5"/>
  <c r="CB1700" i="5"/>
  <c r="CA1700" i="5"/>
  <c r="BZ1700" i="5"/>
  <c r="BY1700" i="5"/>
  <c r="BX1700" i="5"/>
  <c r="BW1700" i="5"/>
  <c r="BV1700" i="5"/>
  <c r="BU1700" i="5"/>
  <c r="BP1700" i="5"/>
  <c r="BN1700" i="5"/>
  <c r="BR1700" i="5" s="1"/>
  <c r="BM1700" i="5"/>
  <c r="BO1700" i="5" s="1"/>
  <c r="BL1700" i="5"/>
  <c r="BJ1700" i="5"/>
  <c r="BH1700" i="5"/>
  <c r="BG1700" i="5"/>
  <c r="BF1700" i="5"/>
  <c r="BE1700" i="5"/>
  <c r="AZ1700" i="5"/>
  <c r="AY1700" i="5"/>
  <c r="AS1700" i="5"/>
  <c r="AQ1700" i="5"/>
  <c r="BI1700" i="5" s="1"/>
  <c r="AD1700" i="5"/>
  <c r="AC1700" i="5"/>
  <c r="K1700" i="5"/>
  <c r="BB1700" i="5"/>
  <c r="BT1700" i="5" s="1"/>
  <c r="A1700" i="5"/>
  <c r="CF1700" i="5" s="1"/>
  <c r="CC1699" i="5"/>
  <c r="CB1699" i="5"/>
  <c r="CA1699" i="5"/>
  <c r="BZ1699" i="5"/>
  <c r="BY1699" i="5"/>
  <c r="BX1699" i="5"/>
  <c r="BW1699" i="5"/>
  <c r="BV1699" i="5"/>
  <c r="BU1699" i="5"/>
  <c r="BO1699" i="5"/>
  <c r="BN1699" i="5"/>
  <c r="BR1699" i="5" s="1"/>
  <c r="BM1699" i="5"/>
  <c r="BL1699" i="5"/>
  <c r="BJ1699" i="5"/>
  <c r="BK1699" i="5" s="1"/>
  <c r="BG1699" i="5"/>
  <c r="AZ1699" i="5"/>
  <c r="AY1699" i="5"/>
  <c r="AS1699" i="5"/>
  <c r="AQ1699" i="5"/>
  <c r="BI1699" i="5" s="1"/>
  <c r="AD1699" i="5"/>
  <c r="AC1699" i="5"/>
  <c r="BE1699" i="5" s="1"/>
  <c r="BF1699" i="5" s="1"/>
  <c r="K1699" i="5"/>
  <c r="BA1699" i="5"/>
  <c r="A1699" i="5"/>
  <c r="CF1699" i="5" s="1"/>
  <c r="CC1698" i="5"/>
  <c r="CB1698" i="5"/>
  <c r="CA1698" i="5"/>
  <c r="BZ1698" i="5"/>
  <c r="BY1698" i="5"/>
  <c r="BX1698" i="5"/>
  <c r="BW1698" i="5"/>
  <c r="BV1698" i="5"/>
  <c r="BU1698" i="5"/>
  <c r="BN1698" i="5"/>
  <c r="BR1698" i="5" s="1"/>
  <c r="BM1698" i="5"/>
  <c r="BO1698" i="5" s="1"/>
  <c r="BL1698" i="5"/>
  <c r="BJ1698" i="5"/>
  <c r="BI1698" i="5"/>
  <c r="BH1698" i="5"/>
  <c r="BG1698" i="5"/>
  <c r="BE1698" i="5"/>
  <c r="BF1698" i="5" s="1"/>
  <c r="AZ1698" i="5"/>
  <c r="AY1698" i="5"/>
  <c r="AS1698" i="5"/>
  <c r="AQ1698" i="5"/>
  <c r="AD1698" i="5"/>
  <c r="AC1698" i="5"/>
  <c r="K1698" i="5"/>
  <c r="BB1698" i="5"/>
  <c r="A1698" i="5"/>
  <c r="CF1698" i="5" s="1"/>
  <c r="CC1697" i="5"/>
  <c r="CB1697" i="5"/>
  <c r="CA1697" i="5"/>
  <c r="BZ1697" i="5"/>
  <c r="BY1697" i="5"/>
  <c r="BX1697" i="5"/>
  <c r="BW1697" i="5"/>
  <c r="BV1697" i="5"/>
  <c r="BU1697" i="5"/>
  <c r="BP1697" i="5"/>
  <c r="BO1697" i="5"/>
  <c r="BN1697" i="5"/>
  <c r="BR1697" i="5" s="1"/>
  <c r="BM1697" i="5"/>
  <c r="BL1697" i="5"/>
  <c r="BK1697" i="5"/>
  <c r="BJ1697" i="5"/>
  <c r="BG1697" i="5"/>
  <c r="BH1697" i="5" s="1"/>
  <c r="BF1697" i="5"/>
  <c r="AZ1697" i="5"/>
  <c r="AY1697" i="5"/>
  <c r="AS1697" i="5"/>
  <c r="AQ1697" i="5"/>
  <c r="BI1697" i="5" s="1"/>
  <c r="AD1697" i="5"/>
  <c r="AC1697" i="5"/>
  <c r="BE1697" i="5" s="1"/>
  <c r="K1697" i="5"/>
  <c r="BA1697" i="5"/>
  <c r="CD1697" i="5" s="1"/>
  <c r="CE1697" i="5" s="1"/>
  <c r="A1697" i="5"/>
  <c r="CF1697" i="5" s="1"/>
  <c r="CC1696" i="5"/>
  <c r="CB1696" i="5"/>
  <c r="CA1696" i="5"/>
  <c r="BZ1696" i="5"/>
  <c r="BY1696" i="5"/>
  <c r="BX1696" i="5"/>
  <c r="BW1696" i="5"/>
  <c r="BV1696" i="5"/>
  <c r="BU1696" i="5"/>
  <c r="BP1696" i="5"/>
  <c r="BN1696" i="5"/>
  <c r="BR1696" i="5" s="1"/>
  <c r="BM1696" i="5"/>
  <c r="BO1696" i="5" s="1"/>
  <c r="BL1696" i="5"/>
  <c r="BJ1696" i="5"/>
  <c r="BK1696" i="5" s="1"/>
  <c r="BH1696" i="5"/>
  <c r="BG1696" i="5"/>
  <c r="BF1696" i="5"/>
  <c r="BE1696" i="5"/>
  <c r="AZ1696" i="5"/>
  <c r="AY1696" i="5"/>
  <c r="AS1696" i="5"/>
  <c r="AQ1696" i="5"/>
  <c r="BI1696" i="5" s="1"/>
  <c r="AD1696" i="5"/>
  <c r="AC1696" i="5"/>
  <c r="K1696" i="5"/>
  <c r="BB1696" i="5"/>
  <c r="A1696" i="5"/>
  <c r="CF1696" i="5" s="1"/>
  <c r="CC1695" i="5"/>
  <c r="CB1695" i="5"/>
  <c r="CA1695" i="5"/>
  <c r="BZ1695" i="5"/>
  <c r="BY1695" i="5"/>
  <c r="BX1695" i="5"/>
  <c r="BW1695" i="5"/>
  <c r="BV1695" i="5"/>
  <c r="BU1695" i="5"/>
  <c r="BR1695" i="5"/>
  <c r="BO1695" i="5"/>
  <c r="BN1695" i="5"/>
  <c r="BP1695" i="5" s="1"/>
  <c r="BM1695" i="5"/>
  <c r="BL1695" i="5"/>
  <c r="BJ1695" i="5"/>
  <c r="BK1695" i="5" s="1"/>
  <c r="BH1695" i="5"/>
  <c r="BG1695" i="5"/>
  <c r="AZ1695" i="5"/>
  <c r="AY1695" i="5"/>
  <c r="AS1695" i="5"/>
  <c r="AQ1695" i="5"/>
  <c r="BI1695" i="5" s="1"/>
  <c r="AD1695" i="5"/>
  <c r="AC1695" i="5"/>
  <c r="BE1695" i="5" s="1"/>
  <c r="BF1695" i="5" s="1"/>
  <c r="K1695" i="5"/>
  <c r="BA1695" i="5"/>
  <c r="A1695" i="5"/>
  <c r="CF1695" i="5" s="1"/>
  <c r="CC1694" i="5"/>
  <c r="CB1694" i="5"/>
  <c r="CA1694" i="5"/>
  <c r="BZ1694" i="5"/>
  <c r="BY1694" i="5"/>
  <c r="BX1694" i="5"/>
  <c r="BW1694" i="5"/>
  <c r="BV1694" i="5"/>
  <c r="BU1694" i="5"/>
  <c r="BR1694" i="5"/>
  <c r="BN1694" i="5"/>
  <c r="BP1694" i="5" s="1"/>
  <c r="BM1694" i="5"/>
  <c r="BO1694" i="5" s="1"/>
  <c r="BL1694" i="5"/>
  <c r="BJ1694" i="5"/>
  <c r="BK1694" i="5" s="1"/>
  <c r="BI1694" i="5"/>
  <c r="BH1694" i="5"/>
  <c r="BG1694" i="5"/>
  <c r="BE1694" i="5"/>
  <c r="BF1694" i="5" s="1"/>
  <c r="AZ1694" i="5"/>
  <c r="AY1694" i="5"/>
  <c r="AS1694" i="5"/>
  <c r="AQ1694" i="5"/>
  <c r="AD1694" i="5"/>
  <c r="AC1694" i="5"/>
  <c r="K1694" i="5"/>
  <c r="BA1694" i="5"/>
  <c r="A1694" i="5"/>
  <c r="CF1694" i="5" s="1"/>
  <c r="CC1693" i="5"/>
  <c r="CB1693" i="5"/>
  <c r="CA1693" i="5"/>
  <c r="BZ1693" i="5"/>
  <c r="BY1693" i="5"/>
  <c r="BX1693" i="5"/>
  <c r="BW1693" i="5"/>
  <c r="BV1693" i="5"/>
  <c r="BU1693" i="5"/>
  <c r="BP1693" i="5"/>
  <c r="BO1693" i="5"/>
  <c r="BN1693" i="5"/>
  <c r="BR1693" i="5" s="1"/>
  <c r="BM1693" i="5"/>
  <c r="BL1693" i="5"/>
  <c r="BK1693" i="5"/>
  <c r="BJ1693" i="5"/>
  <c r="BG1693" i="5"/>
  <c r="BH1693" i="5" s="1"/>
  <c r="BF1693" i="5"/>
  <c r="AZ1693" i="5"/>
  <c r="AY1693" i="5"/>
  <c r="AS1693" i="5"/>
  <c r="AQ1693" i="5"/>
  <c r="BI1693" i="5" s="1"/>
  <c r="AD1693" i="5"/>
  <c r="AC1693" i="5"/>
  <c r="BE1693" i="5" s="1"/>
  <c r="K1693" i="5"/>
  <c r="BA1693" i="5"/>
  <c r="A1693" i="5"/>
  <c r="CF1693" i="5" s="1"/>
  <c r="CC1692" i="5"/>
  <c r="CB1692" i="5"/>
  <c r="CA1692" i="5"/>
  <c r="BZ1692" i="5"/>
  <c r="BY1692" i="5"/>
  <c r="BX1692" i="5"/>
  <c r="BW1692" i="5"/>
  <c r="BV1692" i="5"/>
  <c r="BU1692" i="5"/>
  <c r="BP1692" i="5"/>
  <c r="BN1692" i="5"/>
  <c r="BR1692" i="5" s="1"/>
  <c r="BM1692" i="5"/>
  <c r="BO1692" i="5" s="1"/>
  <c r="BL1692" i="5"/>
  <c r="BJ1692" i="5"/>
  <c r="BH1692" i="5"/>
  <c r="BG1692" i="5"/>
  <c r="BF1692" i="5"/>
  <c r="BE1692" i="5"/>
  <c r="AZ1692" i="5"/>
  <c r="AY1692" i="5"/>
  <c r="AS1692" i="5"/>
  <c r="AQ1692" i="5"/>
  <c r="BI1692" i="5" s="1"/>
  <c r="AD1692" i="5"/>
  <c r="AC1692" i="5"/>
  <c r="K1692" i="5"/>
  <c r="BB1692" i="5"/>
  <c r="BT1692" i="5" s="1"/>
  <c r="A1692" i="5"/>
  <c r="CF1692" i="5" s="1"/>
  <c r="CC1691" i="5"/>
  <c r="CB1691" i="5"/>
  <c r="CA1691" i="5"/>
  <c r="BZ1691" i="5"/>
  <c r="BY1691" i="5"/>
  <c r="BX1691" i="5"/>
  <c r="BW1691" i="5"/>
  <c r="BV1691" i="5"/>
  <c r="BU1691" i="5"/>
  <c r="BO1691" i="5"/>
  <c r="BN1691" i="5"/>
  <c r="BR1691" i="5" s="1"/>
  <c r="BM1691" i="5"/>
  <c r="BL1691" i="5"/>
  <c r="BJ1691" i="5"/>
  <c r="BK1691" i="5" s="1"/>
  <c r="BG1691" i="5"/>
  <c r="AZ1691" i="5"/>
  <c r="AY1691" i="5"/>
  <c r="AS1691" i="5"/>
  <c r="AQ1691" i="5"/>
  <c r="BI1691" i="5" s="1"/>
  <c r="AD1691" i="5"/>
  <c r="AC1691" i="5"/>
  <c r="BE1691" i="5" s="1"/>
  <c r="BF1691" i="5" s="1"/>
  <c r="K1691" i="5"/>
  <c r="BA1691" i="5"/>
  <c r="A1691" i="5"/>
  <c r="CF1691" i="5" s="1"/>
  <c r="CC1690" i="5"/>
  <c r="CB1690" i="5"/>
  <c r="CA1690" i="5"/>
  <c r="BZ1690" i="5"/>
  <c r="BY1690" i="5"/>
  <c r="BX1690" i="5"/>
  <c r="BW1690" i="5"/>
  <c r="BV1690" i="5"/>
  <c r="BU1690" i="5"/>
  <c r="BN1690" i="5"/>
  <c r="BR1690" i="5" s="1"/>
  <c r="BM1690" i="5"/>
  <c r="BO1690" i="5" s="1"/>
  <c r="BL1690" i="5"/>
  <c r="BJ1690" i="5"/>
  <c r="BI1690" i="5"/>
  <c r="BH1690" i="5"/>
  <c r="BG1690" i="5"/>
  <c r="BE1690" i="5"/>
  <c r="BF1690" i="5" s="1"/>
  <c r="AZ1690" i="5"/>
  <c r="AY1690" i="5"/>
  <c r="AS1690" i="5"/>
  <c r="AQ1690" i="5"/>
  <c r="AD1690" i="5"/>
  <c r="AC1690" i="5"/>
  <c r="K1690" i="5"/>
  <c r="BB1690" i="5"/>
  <c r="A1690" i="5"/>
  <c r="CF1690" i="5" s="1"/>
  <c r="CC1689" i="5"/>
  <c r="CB1689" i="5"/>
  <c r="CA1689" i="5"/>
  <c r="BZ1689" i="5"/>
  <c r="BY1689" i="5"/>
  <c r="BX1689" i="5"/>
  <c r="BW1689" i="5"/>
  <c r="BV1689" i="5"/>
  <c r="BU1689" i="5"/>
  <c r="BP1689" i="5"/>
  <c r="BO1689" i="5"/>
  <c r="BN1689" i="5"/>
  <c r="BR1689" i="5" s="1"/>
  <c r="BM1689" i="5"/>
  <c r="BL1689" i="5"/>
  <c r="BK1689" i="5"/>
  <c r="BJ1689" i="5"/>
  <c r="BG1689" i="5"/>
  <c r="BH1689" i="5" s="1"/>
  <c r="BF1689" i="5"/>
  <c r="AZ1689" i="5"/>
  <c r="AY1689" i="5"/>
  <c r="AS1689" i="5"/>
  <c r="AQ1689" i="5"/>
  <c r="BI1689" i="5" s="1"/>
  <c r="AD1689" i="5"/>
  <c r="AC1689" i="5"/>
  <c r="BE1689" i="5" s="1"/>
  <c r="K1689" i="5"/>
  <c r="BA1689" i="5"/>
  <c r="CD1689" i="5" s="1"/>
  <c r="CE1689" i="5" s="1"/>
  <c r="A1689" i="5"/>
  <c r="CF1689" i="5" s="1"/>
  <c r="CC1688" i="5"/>
  <c r="CB1688" i="5"/>
  <c r="CA1688" i="5"/>
  <c r="BZ1688" i="5"/>
  <c r="BY1688" i="5"/>
  <c r="BX1688" i="5"/>
  <c r="BW1688" i="5"/>
  <c r="BV1688" i="5"/>
  <c r="BU1688" i="5"/>
  <c r="BP1688" i="5"/>
  <c r="BN1688" i="5"/>
  <c r="BR1688" i="5" s="1"/>
  <c r="BM1688" i="5"/>
  <c r="BO1688" i="5" s="1"/>
  <c r="BL1688" i="5"/>
  <c r="BJ1688" i="5"/>
  <c r="BK1688" i="5" s="1"/>
  <c r="BH1688" i="5"/>
  <c r="BG1688" i="5"/>
  <c r="BF1688" i="5"/>
  <c r="BE1688" i="5"/>
  <c r="AZ1688" i="5"/>
  <c r="AY1688" i="5"/>
  <c r="AS1688" i="5"/>
  <c r="AQ1688" i="5"/>
  <c r="BI1688" i="5" s="1"/>
  <c r="AD1688" i="5"/>
  <c r="AC1688" i="5"/>
  <c r="K1688" i="5"/>
  <c r="BB1688" i="5"/>
  <c r="A1688" i="5"/>
  <c r="CF1688" i="5" s="1"/>
  <c r="CC1687" i="5"/>
  <c r="CB1687" i="5"/>
  <c r="CA1687" i="5"/>
  <c r="BZ1687" i="5"/>
  <c r="BY1687" i="5"/>
  <c r="BX1687" i="5"/>
  <c r="BW1687" i="5"/>
  <c r="BV1687" i="5"/>
  <c r="BU1687" i="5"/>
  <c r="BR1687" i="5"/>
  <c r="BO1687" i="5"/>
  <c r="BN1687" i="5"/>
  <c r="BP1687" i="5" s="1"/>
  <c r="BM1687" i="5"/>
  <c r="BL1687" i="5"/>
  <c r="BJ1687" i="5"/>
  <c r="BK1687" i="5" s="1"/>
  <c r="BH1687" i="5"/>
  <c r="BG1687" i="5"/>
  <c r="AZ1687" i="5"/>
  <c r="AY1687" i="5"/>
  <c r="AS1687" i="5"/>
  <c r="AQ1687" i="5"/>
  <c r="BI1687" i="5" s="1"/>
  <c r="AD1687" i="5"/>
  <c r="AC1687" i="5"/>
  <c r="BE1687" i="5" s="1"/>
  <c r="BF1687" i="5" s="1"/>
  <c r="K1687" i="5"/>
  <c r="BA1687" i="5"/>
  <c r="A1687" i="5"/>
  <c r="CF1687" i="5" s="1"/>
  <c r="CC1686" i="5"/>
  <c r="CB1686" i="5"/>
  <c r="CA1686" i="5"/>
  <c r="BZ1686" i="5"/>
  <c r="BY1686" i="5"/>
  <c r="BX1686" i="5"/>
  <c r="BW1686" i="5"/>
  <c r="BV1686" i="5"/>
  <c r="BU1686" i="5"/>
  <c r="BR1686" i="5"/>
  <c r="BN1686" i="5"/>
  <c r="BP1686" i="5" s="1"/>
  <c r="BM1686" i="5"/>
  <c r="BO1686" i="5" s="1"/>
  <c r="BL1686" i="5"/>
  <c r="BJ1686" i="5"/>
  <c r="BK1686" i="5" s="1"/>
  <c r="BI1686" i="5"/>
  <c r="BG1686" i="5"/>
  <c r="AZ1686" i="5"/>
  <c r="AY1686" i="5"/>
  <c r="AS1686" i="5"/>
  <c r="AQ1686" i="5"/>
  <c r="AD1686" i="5"/>
  <c r="AC1686" i="5"/>
  <c r="BE1686" i="5" s="1"/>
  <c r="BF1686" i="5" s="1"/>
  <c r="K1686" i="5"/>
  <c r="BB1686" i="5"/>
  <c r="A1686" i="5"/>
  <c r="CF1686" i="5" s="1"/>
  <c r="CC1685" i="5"/>
  <c r="CB1685" i="5"/>
  <c r="CA1685" i="5"/>
  <c r="BZ1685" i="5"/>
  <c r="BY1685" i="5"/>
  <c r="BX1685" i="5"/>
  <c r="BW1685" i="5"/>
  <c r="BV1685" i="5"/>
  <c r="BU1685" i="5"/>
  <c r="BN1685" i="5"/>
  <c r="BR1685" i="5" s="1"/>
  <c r="BM1685" i="5"/>
  <c r="BO1685" i="5" s="1"/>
  <c r="BL1685" i="5"/>
  <c r="BJ1685" i="5"/>
  <c r="BK1685" i="5" s="1"/>
  <c r="BH1685" i="5"/>
  <c r="BG1685" i="5"/>
  <c r="BF1685" i="5"/>
  <c r="BE1685" i="5"/>
  <c r="AZ1685" i="5"/>
  <c r="AY1685" i="5"/>
  <c r="AS1685" i="5"/>
  <c r="AQ1685" i="5"/>
  <c r="BI1685" i="5" s="1"/>
  <c r="AD1685" i="5"/>
  <c r="AC1685" i="5"/>
  <c r="K1685" i="5"/>
  <c r="BB1685" i="5"/>
  <c r="A1685" i="5"/>
  <c r="CF1685" i="5" s="1"/>
  <c r="CC1684" i="5"/>
  <c r="CB1684" i="5"/>
  <c r="CA1684" i="5"/>
  <c r="BZ1684" i="5"/>
  <c r="BY1684" i="5"/>
  <c r="BX1684" i="5"/>
  <c r="BW1684" i="5"/>
  <c r="BV1684" i="5"/>
  <c r="BU1684" i="5"/>
  <c r="BP1684" i="5"/>
  <c r="BO1684" i="5"/>
  <c r="BN1684" i="5"/>
  <c r="BR1684" i="5" s="1"/>
  <c r="BM1684" i="5"/>
  <c r="BL1684" i="5"/>
  <c r="BK1684" i="5"/>
  <c r="BJ1684" i="5"/>
  <c r="BG1684" i="5"/>
  <c r="BH1684" i="5" s="1"/>
  <c r="AZ1684" i="5"/>
  <c r="AY1684" i="5"/>
  <c r="AS1684" i="5"/>
  <c r="AQ1684" i="5"/>
  <c r="BI1684" i="5" s="1"/>
  <c r="AD1684" i="5"/>
  <c r="AC1684" i="5"/>
  <c r="BE1684" i="5" s="1"/>
  <c r="BF1684" i="5" s="1"/>
  <c r="K1684" i="5"/>
  <c r="BB1684" i="5"/>
  <c r="A1684" i="5"/>
  <c r="CF1684" i="5" s="1"/>
  <c r="CC1683" i="5"/>
  <c r="CB1683" i="5"/>
  <c r="CA1683" i="5"/>
  <c r="BZ1683" i="5"/>
  <c r="BY1683" i="5"/>
  <c r="BX1683" i="5"/>
  <c r="BW1683" i="5"/>
  <c r="BV1683" i="5"/>
  <c r="BU1683" i="5"/>
  <c r="BR1683" i="5"/>
  <c r="BN1683" i="5"/>
  <c r="BP1683" i="5" s="1"/>
  <c r="BM1683" i="5"/>
  <c r="BO1683" i="5" s="1"/>
  <c r="BL1683" i="5"/>
  <c r="BJ1683" i="5"/>
  <c r="BK1683" i="5" s="1"/>
  <c r="BH1683" i="5"/>
  <c r="BG1683" i="5"/>
  <c r="BE1683" i="5"/>
  <c r="BF1683" i="5" s="1"/>
  <c r="BA1683" i="5"/>
  <c r="CD1683" i="5" s="1"/>
  <c r="AZ1683" i="5"/>
  <c r="AY1683" i="5"/>
  <c r="AS1683" i="5"/>
  <c r="AQ1683" i="5"/>
  <c r="BI1683" i="5" s="1"/>
  <c r="AD1683" i="5"/>
  <c r="AC1683" i="5"/>
  <c r="K1683" i="5"/>
  <c r="BB1683" i="5"/>
  <c r="BT1683" i="5" s="1"/>
  <c r="A1683" i="5"/>
  <c r="CF1683" i="5" s="1"/>
  <c r="CC1682" i="5"/>
  <c r="CB1682" i="5"/>
  <c r="CA1682" i="5"/>
  <c r="BZ1682" i="5"/>
  <c r="BY1682" i="5"/>
  <c r="BX1682" i="5"/>
  <c r="BW1682" i="5"/>
  <c r="BV1682" i="5"/>
  <c r="BU1682" i="5"/>
  <c r="BP1682" i="5"/>
  <c r="BO1682" i="5"/>
  <c r="BN1682" i="5"/>
  <c r="BR1682" i="5" s="1"/>
  <c r="BM1682" i="5"/>
  <c r="BL1682" i="5"/>
  <c r="BK1682" i="5"/>
  <c r="BJ1682" i="5"/>
  <c r="BI1682" i="5"/>
  <c r="BH1682" i="5"/>
  <c r="BG1682" i="5"/>
  <c r="AZ1682" i="5"/>
  <c r="AY1682" i="5"/>
  <c r="AS1682" i="5"/>
  <c r="AQ1682" i="5"/>
  <c r="AD1682" i="5"/>
  <c r="AC1682" i="5"/>
  <c r="BE1682" i="5" s="1"/>
  <c r="BF1682" i="5" s="1"/>
  <c r="K1682" i="5"/>
  <c r="BB1682" i="5"/>
  <c r="A1682" i="5"/>
  <c r="CF1682" i="5" s="1"/>
  <c r="CC1681" i="5"/>
  <c r="CB1681" i="5"/>
  <c r="CA1681" i="5"/>
  <c r="BZ1681" i="5"/>
  <c r="BY1681" i="5"/>
  <c r="BX1681" i="5"/>
  <c r="BW1681" i="5"/>
  <c r="BV1681" i="5"/>
  <c r="BU1681" i="5"/>
  <c r="BN1681" i="5"/>
  <c r="BR1681" i="5" s="1"/>
  <c r="BM1681" i="5"/>
  <c r="BO1681" i="5" s="1"/>
  <c r="BL1681" i="5"/>
  <c r="BJ1681" i="5"/>
  <c r="BK1681" i="5" s="1"/>
  <c r="BH1681" i="5"/>
  <c r="BG1681" i="5"/>
  <c r="BF1681" i="5"/>
  <c r="BE1681" i="5"/>
  <c r="AZ1681" i="5"/>
  <c r="AY1681" i="5"/>
  <c r="AS1681" i="5"/>
  <c r="AQ1681" i="5"/>
  <c r="BI1681" i="5" s="1"/>
  <c r="AD1681" i="5"/>
  <c r="AC1681" i="5"/>
  <c r="K1681" i="5"/>
  <c r="BB1681" i="5"/>
  <c r="A1681" i="5"/>
  <c r="CF1681" i="5" s="1"/>
  <c r="CC1680" i="5"/>
  <c r="CB1680" i="5"/>
  <c r="CA1680" i="5"/>
  <c r="BZ1680" i="5"/>
  <c r="BY1680" i="5"/>
  <c r="BX1680" i="5"/>
  <c r="BW1680" i="5"/>
  <c r="BV1680" i="5"/>
  <c r="BU1680" i="5"/>
  <c r="BP1680" i="5"/>
  <c r="BO1680" i="5"/>
  <c r="BN1680" i="5"/>
  <c r="BR1680" i="5" s="1"/>
  <c r="BM1680" i="5"/>
  <c r="BL1680" i="5"/>
  <c r="BK1680" i="5"/>
  <c r="BJ1680" i="5"/>
  <c r="BG1680" i="5"/>
  <c r="BH1680" i="5" s="1"/>
  <c r="AZ1680" i="5"/>
  <c r="AY1680" i="5"/>
  <c r="AS1680" i="5"/>
  <c r="AQ1680" i="5"/>
  <c r="BI1680" i="5" s="1"/>
  <c r="AD1680" i="5"/>
  <c r="AC1680" i="5"/>
  <c r="BE1680" i="5" s="1"/>
  <c r="BF1680" i="5" s="1"/>
  <c r="K1680" i="5"/>
  <c r="BB1680" i="5"/>
  <c r="A1680" i="5"/>
  <c r="CF1680" i="5" s="1"/>
  <c r="CC1679" i="5"/>
  <c r="CB1679" i="5"/>
  <c r="CA1679" i="5"/>
  <c r="BZ1679" i="5"/>
  <c r="BY1679" i="5"/>
  <c r="BX1679" i="5"/>
  <c r="BW1679" i="5"/>
  <c r="BV1679" i="5"/>
  <c r="BU1679" i="5"/>
  <c r="BR1679" i="5"/>
  <c r="BN1679" i="5"/>
  <c r="BP1679" i="5" s="1"/>
  <c r="BM1679" i="5"/>
  <c r="BO1679" i="5" s="1"/>
  <c r="BL1679" i="5"/>
  <c r="BJ1679" i="5"/>
  <c r="BK1679" i="5" s="1"/>
  <c r="BH1679" i="5"/>
  <c r="BG1679" i="5"/>
  <c r="BE1679" i="5"/>
  <c r="BF1679" i="5" s="1"/>
  <c r="AZ1679" i="5"/>
  <c r="AY1679" i="5"/>
  <c r="AS1679" i="5"/>
  <c r="AQ1679" i="5"/>
  <c r="BI1679" i="5" s="1"/>
  <c r="AD1679" i="5"/>
  <c r="AC1679" i="5"/>
  <c r="K1679" i="5"/>
  <c r="BB1679" i="5"/>
  <c r="BT1679" i="5" s="1"/>
  <c r="A1679" i="5"/>
  <c r="CF1679" i="5" s="1"/>
  <c r="CC1678" i="5"/>
  <c r="CB1678" i="5"/>
  <c r="CA1678" i="5"/>
  <c r="BZ1678" i="5"/>
  <c r="BY1678" i="5"/>
  <c r="BX1678" i="5"/>
  <c r="BW1678" i="5"/>
  <c r="BV1678" i="5"/>
  <c r="BU1678" i="5"/>
  <c r="BP1678" i="5"/>
  <c r="BO1678" i="5"/>
  <c r="BN1678" i="5"/>
  <c r="BR1678" i="5" s="1"/>
  <c r="BM1678" i="5"/>
  <c r="BL1678" i="5"/>
  <c r="BK1678" i="5"/>
  <c r="BJ1678" i="5"/>
  <c r="BI1678" i="5"/>
  <c r="BH1678" i="5"/>
  <c r="BG1678" i="5"/>
  <c r="AZ1678" i="5"/>
  <c r="AY1678" i="5"/>
  <c r="AS1678" i="5"/>
  <c r="AQ1678" i="5"/>
  <c r="AD1678" i="5"/>
  <c r="AC1678" i="5"/>
  <c r="BE1678" i="5" s="1"/>
  <c r="BF1678" i="5" s="1"/>
  <c r="K1678" i="5"/>
  <c r="BB1678" i="5"/>
  <c r="A1678" i="5"/>
  <c r="CF1678" i="5" s="1"/>
  <c r="CC1677" i="5"/>
  <c r="CB1677" i="5"/>
  <c r="CA1677" i="5"/>
  <c r="BZ1677" i="5"/>
  <c r="BY1677" i="5"/>
  <c r="BX1677" i="5"/>
  <c r="BW1677" i="5"/>
  <c r="BV1677" i="5"/>
  <c r="BU1677" i="5"/>
  <c r="BN1677" i="5"/>
  <c r="BR1677" i="5" s="1"/>
  <c r="BM1677" i="5"/>
  <c r="BO1677" i="5" s="1"/>
  <c r="BL1677" i="5"/>
  <c r="BJ1677" i="5"/>
  <c r="BK1677" i="5" s="1"/>
  <c r="BH1677" i="5"/>
  <c r="BG1677" i="5"/>
  <c r="BF1677" i="5"/>
  <c r="BE1677" i="5"/>
  <c r="AZ1677" i="5"/>
  <c r="AY1677" i="5"/>
  <c r="AS1677" i="5"/>
  <c r="AQ1677" i="5"/>
  <c r="BI1677" i="5" s="1"/>
  <c r="AD1677" i="5"/>
  <c r="AC1677" i="5"/>
  <c r="K1677" i="5"/>
  <c r="BB1677" i="5"/>
  <c r="A1677" i="5"/>
  <c r="CF1677" i="5" s="1"/>
  <c r="CC1676" i="5"/>
  <c r="CB1676" i="5"/>
  <c r="CA1676" i="5"/>
  <c r="BZ1676" i="5"/>
  <c r="BY1676" i="5"/>
  <c r="BX1676" i="5"/>
  <c r="BW1676" i="5"/>
  <c r="BV1676" i="5"/>
  <c r="BU1676" i="5"/>
  <c r="BP1676" i="5"/>
  <c r="BO1676" i="5"/>
  <c r="BN1676" i="5"/>
  <c r="BR1676" i="5" s="1"/>
  <c r="BM1676" i="5"/>
  <c r="BL1676" i="5"/>
  <c r="BK1676" i="5"/>
  <c r="BJ1676" i="5"/>
  <c r="BG1676" i="5"/>
  <c r="BH1676" i="5" s="1"/>
  <c r="AZ1676" i="5"/>
  <c r="AY1676" i="5"/>
  <c r="AS1676" i="5"/>
  <c r="AQ1676" i="5"/>
  <c r="BI1676" i="5" s="1"/>
  <c r="AD1676" i="5"/>
  <c r="AC1676" i="5"/>
  <c r="BE1676" i="5" s="1"/>
  <c r="BF1676" i="5" s="1"/>
  <c r="K1676" i="5"/>
  <c r="BB1676" i="5"/>
  <c r="A1676" i="5"/>
  <c r="CF1676" i="5" s="1"/>
  <c r="CC1675" i="5"/>
  <c r="CB1675" i="5"/>
  <c r="CA1675" i="5"/>
  <c r="BZ1675" i="5"/>
  <c r="BY1675" i="5"/>
  <c r="BX1675" i="5"/>
  <c r="BW1675" i="5"/>
  <c r="BV1675" i="5"/>
  <c r="BU1675" i="5"/>
  <c r="BR1675" i="5"/>
  <c r="BN1675" i="5"/>
  <c r="BP1675" i="5" s="1"/>
  <c r="BM1675" i="5"/>
  <c r="BO1675" i="5" s="1"/>
  <c r="BL1675" i="5"/>
  <c r="BJ1675" i="5"/>
  <c r="BK1675" i="5" s="1"/>
  <c r="BH1675" i="5"/>
  <c r="BG1675" i="5"/>
  <c r="BE1675" i="5"/>
  <c r="BF1675" i="5" s="1"/>
  <c r="AZ1675" i="5"/>
  <c r="AY1675" i="5"/>
  <c r="AS1675" i="5"/>
  <c r="AQ1675" i="5"/>
  <c r="BI1675" i="5" s="1"/>
  <c r="AD1675" i="5"/>
  <c r="AC1675" i="5"/>
  <c r="K1675" i="5"/>
  <c r="BB1675" i="5"/>
  <c r="BT1675" i="5" s="1"/>
  <c r="A1675" i="5"/>
  <c r="CF1675" i="5" s="1"/>
  <c r="CC1674" i="5"/>
  <c r="CB1674" i="5"/>
  <c r="CA1674" i="5"/>
  <c r="BZ1674" i="5"/>
  <c r="BY1674" i="5"/>
  <c r="BX1674" i="5"/>
  <c r="BW1674" i="5"/>
  <c r="BV1674" i="5"/>
  <c r="BU1674" i="5"/>
  <c r="BP1674" i="5"/>
  <c r="BO1674" i="5"/>
  <c r="BN1674" i="5"/>
  <c r="BR1674" i="5" s="1"/>
  <c r="BM1674" i="5"/>
  <c r="BL1674" i="5"/>
  <c r="BK1674" i="5"/>
  <c r="BJ1674" i="5"/>
  <c r="BI1674" i="5"/>
  <c r="BH1674" i="5"/>
  <c r="BG1674" i="5"/>
  <c r="AZ1674" i="5"/>
  <c r="AY1674" i="5"/>
  <c r="AS1674" i="5"/>
  <c r="AQ1674" i="5"/>
  <c r="AD1674" i="5"/>
  <c r="AC1674" i="5"/>
  <c r="BE1674" i="5" s="1"/>
  <c r="BF1674" i="5" s="1"/>
  <c r="K1674" i="5"/>
  <c r="BB1674" i="5"/>
  <c r="A1674" i="5"/>
  <c r="CF1674" i="5" s="1"/>
  <c r="CC1673" i="5"/>
  <c r="CB1673" i="5"/>
  <c r="CA1673" i="5"/>
  <c r="BZ1673" i="5"/>
  <c r="BY1673" i="5"/>
  <c r="BX1673" i="5"/>
  <c r="BW1673" i="5"/>
  <c r="BV1673" i="5"/>
  <c r="BU1673" i="5"/>
  <c r="BN1673" i="5"/>
  <c r="BR1673" i="5" s="1"/>
  <c r="BM1673" i="5"/>
  <c r="BO1673" i="5" s="1"/>
  <c r="BL1673" i="5"/>
  <c r="BJ1673" i="5"/>
  <c r="BK1673" i="5" s="1"/>
  <c r="BH1673" i="5"/>
  <c r="BG1673" i="5"/>
  <c r="BF1673" i="5"/>
  <c r="BE1673" i="5"/>
  <c r="AZ1673" i="5"/>
  <c r="AY1673" i="5"/>
  <c r="AS1673" i="5"/>
  <c r="AQ1673" i="5"/>
  <c r="BI1673" i="5" s="1"/>
  <c r="AD1673" i="5"/>
  <c r="AC1673" i="5"/>
  <c r="K1673" i="5"/>
  <c r="BB1673" i="5"/>
  <c r="A1673" i="5"/>
  <c r="CF1673" i="5" s="1"/>
  <c r="CC1672" i="5"/>
  <c r="CB1672" i="5"/>
  <c r="CA1672" i="5"/>
  <c r="BZ1672" i="5"/>
  <c r="BY1672" i="5"/>
  <c r="BX1672" i="5"/>
  <c r="BW1672" i="5"/>
  <c r="BV1672" i="5"/>
  <c r="BU1672" i="5"/>
  <c r="BP1672" i="5"/>
  <c r="BO1672" i="5"/>
  <c r="BN1672" i="5"/>
  <c r="BR1672" i="5" s="1"/>
  <c r="BM1672" i="5"/>
  <c r="BL1672" i="5"/>
  <c r="BK1672" i="5"/>
  <c r="BJ1672" i="5"/>
  <c r="BG1672" i="5"/>
  <c r="BH1672" i="5" s="1"/>
  <c r="AZ1672" i="5"/>
  <c r="AY1672" i="5"/>
  <c r="AS1672" i="5"/>
  <c r="AQ1672" i="5"/>
  <c r="BI1672" i="5" s="1"/>
  <c r="AD1672" i="5"/>
  <c r="AC1672" i="5"/>
  <c r="BE1672" i="5" s="1"/>
  <c r="BF1672" i="5" s="1"/>
  <c r="K1672" i="5"/>
  <c r="BB1672" i="5"/>
  <c r="A1672" i="5"/>
  <c r="CF1672" i="5" s="1"/>
  <c r="CC1671" i="5"/>
  <c r="CB1671" i="5"/>
  <c r="CA1671" i="5"/>
  <c r="BZ1671" i="5"/>
  <c r="BY1671" i="5"/>
  <c r="BX1671" i="5"/>
  <c r="BW1671" i="5"/>
  <c r="BV1671" i="5"/>
  <c r="BU1671" i="5"/>
  <c r="BR1671" i="5"/>
  <c r="BN1671" i="5"/>
  <c r="BP1671" i="5" s="1"/>
  <c r="BM1671" i="5"/>
  <c r="BO1671" i="5" s="1"/>
  <c r="BL1671" i="5"/>
  <c r="BJ1671" i="5"/>
  <c r="BK1671" i="5" s="1"/>
  <c r="BH1671" i="5"/>
  <c r="BG1671" i="5"/>
  <c r="BE1671" i="5"/>
  <c r="BF1671" i="5" s="1"/>
  <c r="AZ1671" i="5"/>
  <c r="AY1671" i="5"/>
  <c r="AS1671" i="5"/>
  <c r="AQ1671" i="5"/>
  <c r="BI1671" i="5" s="1"/>
  <c r="AD1671" i="5"/>
  <c r="AC1671" i="5"/>
  <c r="K1671" i="5"/>
  <c r="BA1671" i="5"/>
  <c r="CD1671" i="5" s="1"/>
  <c r="A1671" i="5"/>
  <c r="CF1671" i="5" s="1"/>
  <c r="CC1670" i="5"/>
  <c r="CB1670" i="5"/>
  <c r="CA1670" i="5"/>
  <c r="BZ1670" i="5"/>
  <c r="BY1670" i="5"/>
  <c r="BX1670" i="5"/>
  <c r="BW1670" i="5"/>
  <c r="BV1670" i="5"/>
  <c r="BU1670" i="5"/>
  <c r="BP1670" i="5"/>
  <c r="BO1670" i="5"/>
  <c r="BN1670" i="5"/>
  <c r="BR1670" i="5" s="1"/>
  <c r="BM1670" i="5"/>
  <c r="BL1670" i="5"/>
  <c r="BK1670" i="5"/>
  <c r="BJ1670" i="5"/>
  <c r="BI1670" i="5"/>
  <c r="BH1670" i="5"/>
  <c r="BG1670" i="5"/>
  <c r="AZ1670" i="5"/>
  <c r="AY1670" i="5"/>
  <c r="AS1670" i="5"/>
  <c r="AQ1670" i="5"/>
  <c r="AD1670" i="5"/>
  <c r="AC1670" i="5"/>
  <c r="BE1670" i="5" s="1"/>
  <c r="BF1670" i="5" s="1"/>
  <c r="K1670" i="5"/>
  <c r="BB1670" i="5"/>
  <c r="A1670" i="5"/>
  <c r="CF1670" i="5" s="1"/>
  <c r="CC1669" i="5"/>
  <c r="CB1669" i="5"/>
  <c r="CA1669" i="5"/>
  <c r="BZ1669" i="5"/>
  <c r="BY1669" i="5"/>
  <c r="BX1669" i="5"/>
  <c r="BW1669" i="5"/>
  <c r="BV1669" i="5"/>
  <c r="BU1669" i="5"/>
  <c r="BN1669" i="5"/>
  <c r="BR1669" i="5" s="1"/>
  <c r="BM1669" i="5"/>
  <c r="BO1669" i="5" s="1"/>
  <c r="BL1669" i="5"/>
  <c r="BJ1669" i="5"/>
  <c r="BK1669" i="5" s="1"/>
  <c r="BH1669" i="5"/>
  <c r="BG1669" i="5"/>
  <c r="BF1669" i="5"/>
  <c r="BE1669" i="5"/>
  <c r="AZ1669" i="5"/>
  <c r="AY1669" i="5"/>
  <c r="AS1669" i="5"/>
  <c r="AQ1669" i="5"/>
  <c r="BI1669" i="5" s="1"/>
  <c r="AD1669" i="5"/>
  <c r="AC1669" i="5"/>
  <c r="K1669" i="5"/>
  <c r="BB1669" i="5"/>
  <c r="A1669" i="5"/>
  <c r="CF1669" i="5" s="1"/>
  <c r="CC1668" i="5"/>
  <c r="CB1668" i="5"/>
  <c r="CA1668" i="5"/>
  <c r="BZ1668" i="5"/>
  <c r="BY1668" i="5"/>
  <c r="BX1668" i="5"/>
  <c r="BW1668" i="5"/>
  <c r="BV1668" i="5"/>
  <c r="BU1668" i="5"/>
  <c r="BP1668" i="5"/>
  <c r="BO1668" i="5"/>
  <c r="BN1668" i="5"/>
  <c r="BR1668" i="5" s="1"/>
  <c r="BM1668" i="5"/>
  <c r="BL1668" i="5"/>
  <c r="BK1668" i="5"/>
  <c r="BJ1668" i="5"/>
  <c r="BG1668" i="5"/>
  <c r="BH1668" i="5" s="1"/>
  <c r="AZ1668" i="5"/>
  <c r="AY1668" i="5"/>
  <c r="AS1668" i="5"/>
  <c r="AQ1668" i="5"/>
  <c r="BI1668" i="5" s="1"/>
  <c r="AD1668" i="5"/>
  <c r="AC1668" i="5"/>
  <c r="BE1668" i="5" s="1"/>
  <c r="BF1668" i="5" s="1"/>
  <c r="K1668" i="5"/>
  <c r="BB1668" i="5"/>
  <c r="A1668" i="5"/>
  <c r="CF1668" i="5" s="1"/>
  <c r="CC1667" i="5"/>
  <c r="CB1667" i="5"/>
  <c r="CA1667" i="5"/>
  <c r="BZ1667" i="5"/>
  <c r="BY1667" i="5"/>
  <c r="BX1667" i="5"/>
  <c r="BW1667" i="5"/>
  <c r="BV1667" i="5"/>
  <c r="BU1667" i="5"/>
  <c r="BR1667" i="5"/>
  <c r="BN1667" i="5"/>
  <c r="BP1667" i="5" s="1"/>
  <c r="BM1667" i="5"/>
  <c r="BO1667" i="5" s="1"/>
  <c r="BL1667" i="5"/>
  <c r="BJ1667" i="5"/>
  <c r="BK1667" i="5" s="1"/>
  <c r="BH1667" i="5"/>
  <c r="BG1667" i="5"/>
  <c r="BE1667" i="5"/>
  <c r="BF1667" i="5" s="1"/>
  <c r="BA1667" i="5"/>
  <c r="CD1667" i="5" s="1"/>
  <c r="AZ1667" i="5"/>
  <c r="AY1667" i="5"/>
  <c r="AS1667" i="5"/>
  <c r="AQ1667" i="5"/>
  <c r="BI1667" i="5" s="1"/>
  <c r="AD1667" i="5"/>
  <c r="AC1667" i="5"/>
  <c r="K1667" i="5"/>
  <c r="BB1667" i="5"/>
  <c r="BT1667" i="5" s="1"/>
  <c r="A1667" i="5"/>
  <c r="CF1667" i="5" s="1"/>
  <c r="CC1666" i="5"/>
  <c r="CB1666" i="5"/>
  <c r="CA1666" i="5"/>
  <c r="BZ1666" i="5"/>
  <c r="BY1666" i="5"/>
  <c r="BX1666" i="5"/>
  <c r="BW1666" i="5"/>
  <c r="BV1666" i="5"/>
  <c r="BU1666" i="5"/>
  <c r="BP1666" i="5"/>
  <c r="BO1666" i="5"/>
  <c r="BN1666" i="5"/>
  <c r="BR1666" i="5" s="1"/>
  <c r="BM1666" i="5"/>
  <c r="BL1666" i="5"/>
  <c r="BK1666" i="5"/>
  <c r="BJ1666" i="5"/>
  <c r="BH1666" i="5"/>
  <c r="BG1666" i="5"/>
  <c r="AZ1666" i="5"/>
  <c r="AY1666" i="5"/>
  <c r="AS1666" i="5"/>
  <c r="AQ1666" i="5"/>
  <c r="BI1666" i="5" s="1"/>
  <c r="AD1666" i="5"/>
  <c r="AC1666" i="5"/>
  <c r="BE1666" i="5" s="1"/>
  <c r="BF1666" i="5" s="1"/>
  <c r="K1666" i="5"/>
  <c r="BB1666" i="5"/>
  <c r="A1666" i="5"/>
  <c r="CF1666" i="5" s="1"/>
  <c r="CC1665" i="5"/>
  <c r="CB1665" i="5"/>
  <c r="CA1665" i="5"/>
  <c r="BZ1665" i="5"/>
  <c r="BY1665" i="5"/>
  <c r="BX1665" i="5"/>
  <c r="BW1665" i="5"/>
  <c r="BV1665" i="5"/>
  <c r="BU1665" i="5"/>
  <c r="BN1665" i="5"/>
  <c r="BM1665" i="5"/>
  <c r="BO1665" i="5" s="1"/>
  <c r="BL1665" i="5"/>
  <c r="BJ1665" i="5"/>
  <c r="BK1665" i="5" s="1"/>
  <c r="BH1665" i="5"/>
  <c r="BG1665" i="5"/>
  <c r="BF1665" i="5"/>
  <c r="BE1665" i="5"/>
  <c r="AZ1665" i="5"/>
  <c r="AY1665" i="5"/>
  <c r="AS1665" i="5"/>
  <c r="AQ1665" i="5"/>
  <c r="BI1665" i="5" s="1"/>
  <c r="AD1665" i="5"/>
  <c r="AC1665" i="5"/>
  <c r="K1665" i="5"/>
  <c r="A1665" i="5"/>
  <c r="CF1665" i="5" s="1"/>
  <c r="CC1664" i="5"/>
  <c r="CB1664" i="5"/>
  <c r="CA1664" i="5"/>
  <c r="BZ1664" i="5"/>
  <c r="BY1664" i="5"/>
  <c r="BX1664" i="5"/>
  <c r="BW1664" i="5"/>
  <c r="BV1664" i="5"/>
  <c r="BU1664" i="5"/>
  <c r="BP1664" i="5"/>
  <c r="BO1664" i="5"/>
  <c r="BN1664" i="5"/>
  <c r="BR1664" i="5" s="1"/>
  <c r="BM1664" i="5"/>
  <c r="BL1664" i="5"/>
  <c r="BK1664" i="5"/>
  <c r="BJ1664" i="5"/>
  <c r="BG1664" i="5"/>
  <c r="BH1664" i="5" s="1"/>
  <c r="AZ1664" i="5"/>
  <c r="AY1664" i="5"/>
  <c r="AS1664" i="5"/>
  <c r="AQ1664" i="5"/>
  <c r="BI1664" i="5" s="1"/>
  <c r="AD1664" i="5"/>
  <c r="AC1664" i="5"/>
  <c r="BE1664" i="5" s="1"/>
  <c r="BF1664" i="5" s="1"/>
  <c r="K1664" i="5"/>
  <c r="BB1664" i="5"/>
  <c r="BT1664" i="5" s="1"/>
  <c r="A1664" i="5"/>
  <c r="CF1664" i="5" s="1"/>
  <c r="CC1663" i="5"/>
  <c r="CB1663" i="5"/>
  <c r="CA1663" i="5"/>
  <c r="BZ1663" i="5"/>
  <c r="BY1663" i="5"/>
  <c r="BX1663" i="5"/>
  <c r="BW1663" i="5"/>
  <c r="BV1663" i="5"/>
  <c r="BU1663" i="5"/>
  <c r="BR1663" i="5"/>
  <c r="BN1663" i="5"/>
  <c r="BP1663" i="5" s="1"/>
  <c r="BM1663" i="5"/>
  <c r="BO1663" i="5" s="1"/>
  <c r="BL1663" i="5"/>
  <c r="BJ1663" i="5"/>
  <c r="BK1663" i="5" s="1"/>
  <c r="BH1663" i="5"/>
  <c r="BG1663" i="5"/>
  <c r="BE1663" i="5"/>
  <c r="BF1663" i="5" s="1"/>
  <c r="AZ1663" i="5"/>
  <c r="AY1663" i="5"/>
  <c r="AS1663" i="5"/>
  <c r="AQ1663" i="5"/>
  <c r="BI1663" i="5" s="1"/>
  <c r="AD1663" i="5"/>
  <c r="AC1663" i="5"/>
  <c r="K1663" i="5"/>
  <c r="BA1663" i="5"/>
  <c r="CD1663" i="5" s="1"/>
  <c r="A1663" i="5"/>
  <c r="CF1663" i="5" s="1"/>
  <c r="CC1662" i="5"/>
  <c r="CB1662" i="5"/>
  <c r="CA1662" i="5"/>
  <c r="BZ1662" i="5"/>
  <c r="BY1662" i="5"/>
  <c r="BX1662" i="5"/>
  <c r="BW1662" i="5"/>
  <c r="BV1662" i="5"/>
  <c r="BU1662" i="5"/>
  <c r="BP1662" i="5"/>
  <c r="BO1662" i="5"/>
  <c r="BN1662" i="5"/>
  <c r="BR1662" i="5" s="1"/>
  <c r="BM1662" i="5"/>
  <c r="BL1662" i="5"/>
  <c r="BK1662" i="5"/>
  <c r="BJ1662" i="5"/>
  <c r="BG1662" i="5"/>
  <c r="BH1662" i="5" s="1"/>
  <c r="AZ1662" i="5"/>
  <c r="AY1662" i="5"/>
  <c r="AS1662" i="5"/>
  <c r="AQ1662" i="5"/>
  <c r="BI1662" i="5" s="1"/>
  <c r="AD1662" i="5"/>
  <c r="AC1662" i="5"/>
  <c r="BE1662" i="5" s="1"/>
  <c r="BF1662" i="5" s="1"/>
  <c r="K1662" i="5"/>
  <c r="BB1662" i="5"/>
  <c r="A1662" i="5"/>
  <c r="CF1662" i="5" s="1"/>
  <c r="CC1661" i="5"/>
  <c r="CB1661" i="5"/>
  <c r="CA1661" i="5"/>
  <c r="BZ1661" i="5"/>
  <c r="BY1661" i="5"/>
  <c r="BX1661" i="5"/>
  <c r="BW1661" i="5"/>
  <c r="BV1661" i="5"/>
  <c r="BU1661" i="5"/>
  <c r="BN1661" i="5"/>
  <c r="BM1661" i="5"/>
  <c r="BO1661" i="5" s="1"/>
  <c r="BL1661" i="5"/>
  <c r="BJ1661" i="5"/>
  <c r="BK1661" i="5" s="1"/>
  <c r="BI1661" i="5"/>
  <c r="BH1661" i="5"/>
  <c r="BG1661" i="5"/>
  <c r="BF1661" i="5"/>
  <c r="BE1661" i="5"/>
  <c r="AZ1661" i="5"/>
  <c r="AY1661" i="5"/>
  <c r="AS1661" i="5"/>
  <c r="AQ1661" i="5"/>
  <c r="AD1661" i="5"/>
  <c r="AC1661" i="5"/>
  <c r="K1661" i="5"/>
  <c r="BB1661" i="5"/>
  <c r="BQ1661" i="5" s="1"/>
  <c r="A1661" i="5"/>
  <c r="CF1661" i="5" s="1"/>
  <c r="CC1660" i="5"/>
  <c r="CB1660" i="5"/>
  <c r="CA1660" i="5"/>
  <c r="BZ1660" i="5"/>
  <c r="BY1660" i="5"/>
  <c r="BX1660" i="5"/>
  <c r="BW1660" i="5"/>
  <c r="BV1660" i="5"/>
  <c r="BU1660" i="5"/>
  <c r="BP1660" i="5"/>
  <c r="BO1660" i="5"/>
  <c r="BN1660" i="5"/>
  <c r="BR1660" i="5" s="1"/>
  <c r="BM1660" i="5"/>
  <c r="BL1660" i="5"/>
  <c r="BK1660" i="5"/>
  <c r="BJ1660" i="5"/>
  <c r="BG1660" i="5"/>
  <c r="AZ1660" i="5"/>
  <c r="AY1660" i="5"/>
  <c r="AS1660" i="5"/>
  <c r="AQ1660" i="5"/>
  <c r="BI1660" i="5" s="1"/>
  <c r="AD1660" i="5"/>
  <c r="AC1660" i="5"/>
  <c r="BE1660" i="5" s="1"/>
  <c r="BF1660" i="5" s="1"/>
  <c r="K1660" i="5"/>
  <c r="BB1660" i="5"/>
  <c r="BT1660" i="5" s="1"/>
  <c r="A1660" i="5"/>
  <c r="CF1660" i="5" s="1"/>
  <c r="CC1659" i="5"/>
  <c r="CB1659" i="5"/>
  <c r="CA1659" i="5"/>
  <c r="BZ1659" i="5"/>
  <c r="BY1659" i="5"/>
  <c r="BX1659" i="5"/>
  <c r="BW1659" i="5"/>
  <c r="BV1659" i="5"/>
  <c r="BU1659" i="5"/>
  <c r="BR1659" i="5"/>
  <c r="BN1659" i="5"/>
  <c r="BP1659" i="5" s="1"/>
  <c r="BM1659" i="5"/>
  <c r="BO1659" i="5" s="1"/>
  <c r="BL1659" i="5"/>
  <c r="BJ1659" i="5"/>
  <c r="BK1659" i="5" s="1"/>
  <c r="BH1659" i="5"/>
  <c r="BG1659" i="5"/>
  <c r="BE1659" i="5"/>
  <c r="BF1659" i="5" s="1"/>
  <c r="AZ1659" i="5"/>
  <c r="AY1659" i="5"/>
  <c r="AS1659" i="5"/>
  <c r="AQ1659" i="5"/>
  <c r="BI1659" i="5" s="1"/>
  <c r="AD1659" i="5"/>
  <c r="AC1659" i="5"/>
  <c r="K1659" i="5"/>
  <c r="BA1659" i="5"/>
  <c r="A1659" i="5"/>
  <c r="CF1659" i="5" s="1"/>
  <c r="CC1658" i="5"/>
  <c r="CB1658" i="5"/>
  <c r="CA1658" i="5"/>
  <c r="BZ1658" i="5"/>
  <c r="BY1658" i="5"/>
  <c r="BX1658" i="5"/>
  <c r="BW1658" i="5"/>
  <c r="BV1658" i="5"/>
  <c r="BU1658" i="5"/>
  <c r="BP1658" i="5"/>
  <c r="BO1658" i="5"/>
  <c r="BN1658" i="5"/>
  <c r="BR1658" i="5" s="1"/>
  <c r="BM1658" i="5"/>
  <c r="BL1658" i="5"/>
  <c r="BK1658" i="5"/>
  <c r="BJ1658" i="5"/>
  <c r="BG1658" i="5"/>
  <c r="AZ1658" i="5"/>
  <c r="AY1658" i="5"/>
  <c r="AS1658" i="5"/>
  <c r="AQ1658" i="5"/>
  <c r="BI1658" i="5" s="1"/>
  <c r="AD1658" i="5"/>
  <c r="AC1658" i="5"/>
  <c r="BE1658" i="5" s="1"/>
  <c r="BF1658" i="5" s="1"/>
  <c r="K1658" i="5"/>
  <c r="BB1658" i="5"/>
  <c r="BC1658" i="5" s="1"/>
  <c r="A1658" i="5"/>
  <c r="CF1658" i="5" s="1"/>
  <c r="CC1657" i="5"/>
  <c r="CB1657" i="5"/>
  <c r="CA1657" i="5"/>
  <c r="BZ1657" i="5"/>
  <c r="BY1657" i="5"/>
  <c r="BX1657" i="5"/>
  <c r="BW1657" i="5"/>
  <c r="BV1657" i="5"/>
  <c r="BU1657" i="5"/>
  <c r="BN1657" i="5"/>
  <c r="BM1657" i="5"/>
  <c r="BO1657" i="5" s="1"/>
  <c r="BL1657" i="5"/>
  <c r="BJ1657" i="5"/>
  <c r="BH1657" i="5"/>
  <c r="BG1657" i="5"/>
  <c r="BF1657" i="5"/>
  <c r="BE1657" i="5"/>
  <c r="AZ1657" i="5"/>
  <c r="AY1657" i="5"/>
  <c r="AS1657" i="5"/>
  <c r="AQ1657" i="5"/>
  <c r="BI1657" i="5" s="1"/>
  <c r="AD1657" i="5"/>
  <c r="AC1657" i="5"/>
  <c r="K1657" i="5"/>
  <c r="BB1657" i="5"/>
  <c r="BQ1657" i="5" s="1"/>
  <c r="A1657" i="5"/>
  <c r="CF1657" i="5" s="1"/>
  <c r="CC1656" i="5"/>
  <c r="CB1656" i="5"/>
  <c r="CA1656" i="5"/>
  <c r="BZ1656" i="5"/>
  <c r="BY1656" i="5"/>
  <c r="BX1656" i="5"/>
  <c r="BW1656" i="5"/>
  <c r="BV1656" i="5"/>
  <c r="BU1656" i="5"/>
  <c r="BP1656" i="5"/>
  <c r="BO1656" i="5"/>
  <c r="BN1656" i="5"/>
  <c r="BR1656" i="5" s="1"/>
  <c r="BM1656" i="5"/>
  <c r="BL1656" i="5"/>
  <c r="BK1656" i="5"/>
  <c r="BJ1656" i="5"/>
  <c r="BI1656" i="5"/>
  <c r="BG1656" i="5"/>
  <c r="BH1656" i="5" s="1"/>
  <c r="AZ1656" i="5"/>
  <c r="AY1656" i="5"/>
  <c r="AS1656" i="5"/>
  <c r="AQ1656" i="5"/>
  <c r="AD1656" i="5"/>
  <c r="AC1656" i="5"/>
  <c r="BE1656" i="5" s="1"/>
  <c r="BF1656" i="5" s="1"/>
  <c r="K1656" i="5"/>
  <c r="BA1656" i="5"/>
  <c r="CD1656" i="5" s="1"/>
  <c r="A1656" i="5"/>
  <c r="CF1656" i="5" s="1"/>
  <c r="CC1655" i="5"/>
  <c r="CB1655" i="5"/>
  <c r="CA1655" i="5"/>
  <c r="BZ1655" i="5"/>
  <c r="BY1655" i="5"/>
  <c r="BX1655" i="5"/>
  <c r="BW1655" i="5"/>
  <c r="BV1655" i="5"/>
  <c r="BU1655" i="5"/>
  <c r="BR1655" i="5"/>
  <c r="BN1655" i="5"/>
  <c r="BP1655" i="5" s="1"/>
  <c r="BM1655" i="5"/>
  <c r="BO1655" i="5" s="1"/>
  <c r="BL1655" i="5"/>
  <c r="BJ1655" i="5"/>
  <c r="BK1655" i="5" s="1"/>
  <c r="BI1655" i="5"/>
  <c r="BH1655" i="5"/>
  <c r="BG1655" i="5"/>
  <c r="BF1655" i="5"/>
  <c r="BE1655" i="5"/>
  <c r="AZ1655" i="5"/>
  <c r="AY1655" i="5"/>
  <c r="AS1655" i="5"/>
  <c r="AQ1655" i="5"/>
  <c r="AD1655" i="5"/>
  <c r="AC1655" i="5"/>
  <c r="K1655" i="5"/>
  <c r="BA1655" i="5"/>
  <c r="A1655" i="5"/>
  <c r="CF1655" i="5" s="1"/>
  <c r="CC1654" i="5"/>
  <c r="CB1654" i="5"/>
  <c r="CA1654" i="5"/>
  <c r="BZ1654" i="5"/>
  <c r="BY1654" i="5"/>
  <c r="BX1654" i="5"/>
  <c r="BW1654" i="5"/>
  <c r="BV1654" i="5"/>
  <c r="BU1654" i="5"/>
  <c r="BP1654" i="5"/>
  <c r="BO1654" i="5"/>
  <c r="BN1654" i="5"/>
  <c r="BR1654" i="5" s="1"/>
  <c r="BM1654" i="5"/>
  <c r="BL1654" i="5"/>
  <c r="BK1654" i="5"/>
  <c r="BJ1654" i="5"/>
  <c r="BH1654" i="5"/>
  <c r="BG1654" i="5"/>
  <c r="AZ1654" i="5"/>
  <c r="BT1654" i="5" s="1"/>
  <c r="AY1654" i="5"/>
  <c r="AS1654" i="5"/>
  <c r="AQ1654" i="5"/>
  <c r="BI1654" i="5" s="1"/>
  <c r="AD1654" i="5"/>
  <c r="AC1654" i="5"/>
  <c r="BE1654" i="5" s="1"/>
  <c r="BF1654" i="5" s="1"/>
  <c r="K1654" i="5"/>
  <c r="BB1654" i="5"/>
  <c r="BC1654" i="5" s="1"/>
  <c r="A1654" i="5"/>
  <c r="CF1654" i="5" s="1"/>
  <c r="CC1653" i="5"/>
  <c r="CB1653" i="5"/>
  <c r="CA1653" i="5"/>
  <c r="BZ1653" i="5"/>
  <c r="BY1653" i="5"/>
  <c r="BX1653" i="5"/>
  <c r="BW1653" i="5"/>
  <c r="BV1653" i="5"/>
  <c r="BU1653" i="5"/>
  <c r="BR1653" i="5"/>
  <c r="BN1653" i="5"/>
  <c r="BP1653" i="5" s="1"/>
  <c r="BM1653" i="5"/>
  <c r="BO1653" i="5" s="1"/>
  <c r="BL1653" i="5"/>
  <c r="BJ1653" i="5"/>
  <c r="BK1653" i="5" s="1"/>
  <c r="BI1653" i="5"/>
  <c r="BH1653" i="5"/>
  <c r="BG1653" i="5"/>
  <c r="BF1653" i="5"/>
  <c r="BE1653" i="5"/>
  <c r="AZ1653" i="5"/>
  <c r="AY1653" i="5"/>
  <c r="AS1653" i="5"/>
  <c r="AQ1653" i="5"/>
  <c r="AD1653" i="5"/>
  <c r="AC1653" i="5"/>
  <c r="K1653" i="5"/>
  <c r="BB1653" i="5"/>
  <c r="A1653" i="5"/>
  <c r="CF1653" i="5" s="1"/>
  <c r="CC1652" i="5"/>
  <c r="CB1652" i="5"/>
  <c r="CA1652" i="5"/>
  <c r="BZ1652" i="5"/>
  <c r="BY1652" i="5"/>
  <c r="BX1652" i="5"/>
  <c r="BW1652" i="5"/>
  <c r="BV1652" i="5"/>
  <c r="BU1652" i="5"/>
  <c r="BR1652" i="5"/>
  <c r="BP1652" i="5"/>
  <c r="BO1652" i="5"/>
  <c r="BN1652" i="5"/>
  <c r="BM1652" i="5"/>
  <c r="BL1652" i="5"/>
  <c r="BK1652" i="5"/>
  <c r="BJ1652" i="5"/>
  <c r="BI1652" i="5"/>
  <c r="BG1652" i="5"/>
  <c r="BH1652" i="5" s="1"/>
  <c r="AZ1652" i="5"/>
  <c r="AY1652" i="5"/>
  <c r="AS1652" i="5"/>
  <c r="AQ1652" i="5"/>
  <c r="AD1652" i="5"/>
  <c r="AC1652" i="5"/>
  <c r="BE1652" i="5" s="1"/>
  <c r="BF1652" i="5" s="1"/>
  <c r="K1652" i="5"/>
  <c r="BA1652" i="5"/>
  <c r="CD1652" i="5" s="1"/>
  <c r="A1652" i="5"/>
  <c r="CF1652" i="5" s="1"/>
  <c r="CC1651" i="5"/>
  <c r="CB1651" i="5"/>
  <c r="CA1651" i="5"/>
  <c r="BZ1651" i="5"/>
  <c r="BY1651" i="5"/>
  <c r="BX1651" i="5"/>
  <c r="BW1651" i="5"/>
  <c r="BV1651" i="5"/>
  <c r="BU1651" i="5"/>
  <c r="BR1651" i="5"/>
  <c r="BN1651" i="5"/>
  <c r="BP1651" i="5" s="1"/>
  <c r="BM1651" i="5"/>
  <c r="BO1651" i="5" s="1"/>
  <c r="BL1651" i="5"/>
  <c r="BJ1651" i="5"/>
  <c r="BH1651" i="5"/>
  <c r="BG1651" i="5"/>
  <c r="BF1651" i="5"/>
  <c r="BE1651" i="5"/>
  <c r="AZ1651" i="5"/>
  <c r="AY1651" i="5"/>
  <c r="AS1651" i="5"/>
  <c r="AQ1651" i="5"/>
  <c r="BI1651" i="5" s="1"/>
  <c r="AD1651" i="5"/>
  <c r="AC1651" i="5"/>
  <c r="K1651" i="5"/>
  <c r="BB1651" i="5"/>
  <c r="A1651" i="5"/>
  <c r="CF1651" i="5" s="1"/>
  <c r="CC1650" i="5"/>
  <c r="CB1650" i="5"/>
  <c r="CA1650" i="5"/>
  <c r="BZ1650" i="5"/>
  <c r="BY1650" i="5"/>
  <c r="BX1650" i="5"/>
  <c r="BW1650" i="5"/>
  <c r="BV1650" i="5"/>
  <c r="BU1650" i="5"/>
  <c r="BP1650" i="5"/>
  <c r="BO1650" i="5"/>
  <c r="BN1650" i="5"/>
  <c r="BR1650" i="5" s="1"/>
  <c r="BM1650" i="5"/>
  <c r="BL1650" i="5"/>
  <c r="BK1650" i="5"/>
  <c r="BJ1650" i="5"/>
  <c r="BH1650" i="5"/>
  <c r="BG1650" i="5"/>
  <c r="AZ1650" i="5"/>
  <c r="AY1650" i="5"/>
  <c r="AS1650" i="5"/>
  <c r="AQ1650" i="5"/>
  <c r="BI1650" i="5" s="1"/>
  <c r="AD1650" i="5"/>
  <c r="AC1650" i="5"/>
  <c r="BE1650" i="5" s="1"/>
  <c r="BF1650" i="5" s="1"/>
  <c r="K1650" i="5"/>
  <c r="BB1650" i="5"/>
  <c r="BS1650" i="5" s="1"/>
  <c r="A1650" i="5"/>
  <c r="CF1650" i="5" s="1"/>
  <c r="CC1649" i="5"/>
  <c r="CB1649" i="5"/>
  <c r="CA1649" i="5"/>
  <c r="BZ1649" i="5"/>
  <c r="BY1649" i="5"/>
  <c r="BX1649" i="5"/>
  <c r="BW1649" i="5"/>
  <c r="BV1649" i="5"/>
  <c r="BU1649" i="5"/>
  <c r="BR1649" i="5"/>
  <c r="BN1649" i="5"/>
  <c r="BP1649" i="5" s="1"/>
  <c r="BM1649" i="5"/>
  <c r="BO1649" i="5" s="1"/>
  <c r="BL1649" i="5"/>
  <c r="BJ1649" i="5"/>
  <c r="BH1649" i="5"/>
  <c r="BG1649" i="5"/>
  <c r="BF1649" i="5"/>
  <c r="BE1649" i="5"/>
  <c r="AZ1649" i="5"/>
  <c r="AY1649" i="5"/>
  <c r="AS1649" i="5"/>
  <c r="AQ1649" i="5"/>
  <c r="BI1649" i="5" s="1"/>
  <c r="AD1649" i="5"/>
  <c r="AC1649" i="5"/>
  <c r="K1649" i="5"/>
  <c r="BB1649" i="5"/>
  <c r="A1649" i="5"/>
  <c r="CF1649" i="5" s="1"/>
  <c r="CC1648" i="5"/>
  <c r="CB1648" i="5"/>
  <c r="CA1648" i="5"/>
  <c r="BZ1648" i="5"/>
  <c r="BY1648" i="5"/>
  <c r="BX1648" i="5"/>
  <c r="BW1648" i="5"/>
  <c r="BV1648" i="5"/>
  <c r="BU1648" i="5"/>
  <c r="BR1648" i="5"/>
  <c r="BP1648" i="5"/>
  <c r="BO1648" i="5"/>
  <c r="BN1648" i="5"/>
  <c r="BM1648" i="5"/>
  <c r="BL1648" i="5"/>
  <c r="BK1648" i="5"/>
  <c r="BJ1648" i="5"/>
  <c r="BI1648" i="5"/>
  <c r="BH1648" i="5"/>
  <c r="BG1648" i="5"/>
  <c r="AZ1648" i="5"/>
  <c r="AY1648" i="5"/>
  <c r="AS1648" i="5"/>
  <c r="AQ1648" i="5"/>
  <c r="AD1648" i="5"/>
  <c r="AC1648" i="5"/>
  <c r="BE1648" i="5" s="1"/>
  <c r="BF1648" i="5" s="1"/>
  <c r="K1648" i="5"/>
  <c r="BA1648" i="5"/>
  <c r="CD1648" i="5" s="1"/>
  <c r="A1648" i="5"/>
  <c r="CF1648" i="5" s="1"/>
  <c r="CC1647" i="5"/>
  <c r="CB1647" i="5"/>
  <c r="CA1647" i="5"/>
  <c r="BZ1647" i="5"/>
  <c r="BY1647" i="5"/>
  <c r="BX1647" i="5"/>
  <c r="BW1647" i="5"/>
  <c r="BV1647" i="5"/>
  <c r="BU1647" i="5"/>
  <c r="BN1647" i="5"/>
  <c r="BP1647" i="5" s="1"/>
  <c r="BM1647" i="5"/>
  <c r="BO1647" i="5" s="1"/>
  <c r="BL1647" i="5"/>
  <c r="BJ1647" i="5"/>
  <c r="BK1647" i="5" s="1"/>
  <c r="BI1647" i="5"/>
  <c r="BH1647" i="5"/>
  <c r="BG1647" i="5"/>
  <c r="BE1647" i="5"/>
  <c r="BF1647" i="5" s="1"/>
  <c r="BB1647" i="5"/>
  <c r="AZ1647" i="5"/>
  <c r="AY1647" i="5"/>
  <c r="AS1647" i="5"/>
  <c r="AQ1647" i="5"/>
  <c r="AD1647" i="5"/>
  <c r="AC1647" i="5"/>
  <c r="K1647" i="5"/>
  <c r="BA1647" i="5"/>
  <c r="CD1647" i="5" s="1"/>
  <c r="A1647" i="5"/>
  <c r="CF1647" i="5" s="1"/>
  <c r="CC1646" i="5"/>
  <c r="CB1646" i="5"/>
  <c r="CA1646" i="5"/>
  <c r="BZ1646" i="5"/>
  <c r="BY1646" i="5"/>
  <c r="BX1646" i="5"/>
  <c r="BW1646" i="5"/>
  <c r="BV1646" i="5"/>
  <c r="BU1646" i="5"/>
  <c r="BP1646" i="5"/>
  <c r="BO1646" i="5"/>
  <c r="BN1646" i="5"/>
  <c r="BR1646" i="5" s="1"/>
  <c r="BM1646" i="5"/>
  <c r="BL1646" i="5"/>
  <c r="BK1646" i="5"/>
  <c r="BJ1646" i="5"/>
  <c r="BH1646" i="5"/>
  <c r="BG1646" i="5"/>
  <c r="AZ1646" i="5"/>
  <c r="AY1646" i="5"/>
  <c r="AS1646" i="5"/>
  <c r="AQ1646" i="5"/>
  <c r="BI1646" i="5" s="1"/>
  <c r="AD1646" i="5"/>
  <c r="AC1646" i="5"/>
  <c r="BE1646" i="5" s="1"/>
  <c r="BF1646" i="5" s="1"/>
  <c r="K1646" i="5"/>
  <c r="BB1646" i="5"/>
  <c r="BT1646" i="5" s="1"/>
  <c r="A1646" i="5"/>
  <c r="CF1646" i="5" s="1"/>
  <c r="CC1645" i="5"/>
  <c r="CB1645" i="5"/>
  <c r="CA1645" i="5"/>
  <c r="BZ1645" i="5"/>
  <c r="BY1645" i="5"/>
  <c r="BX1645" i="5"/>
  <c r="BW1645" i="5"/>
  <c r="BV1645" i="5"/>
  <c r="BU1645" i="5"/>
  <c r="BN1645" i="5"/>
  <c r="BP1645" i="5" s="1"/>
  <c r="BM1645" i="5"/>
  <c r="BO1645" i="5" s="1"/>
  <c r="BL1645" i="5"/>
  <c r="BJ1645" i="5"/>
  <c r="BK1645" i="5" s="1"/>
  <c r="BI1645" i="5"/>
  <c r="BH1645" i="5"/>
  <c r="BG1645" i="5"/>
  <c r="BE1645" i="5"/>
  <c r="BF1645" i="5" s="1"/>
  <c r="AZ1645" i="5"/>
  <c r="AY1645" i="5"/>
  <c r="AS1645" i="5"/>
  <c r="AQ1645" i="5"/>
  <c r="AD1645" i="5"/>
  <c r="AC1645" i="5"/>
  <c r="K1645" i="5"/>
  <c r="BB1645" i="5"/>
  <c r="A1645" i="5"/>
  <c r="CF1645" i="5" s="1"/>
  <c r="CC1644" i="5"/>
  <c r="CB1644" i="5"/>
  <c r="CA1644" i="5"/>
  <c r="BZ1644" i="5"/>
  <c r="BY1644" i="5"/>
  <c r="BX1644" i="5"/>
  <c r="BW1644" i="5"/>
  <c r="BV1644" i="5"/>
  <c r="BU1644" i="5"/>
  <c r="BR1644" i="5"/>
  <c r="BP1644" i="5"/>
  <c r="BO1644" i="5"/>
  <c r="BN1644" i="5"/>
  <c r="BM1644" i="5"/>
  <c r="BL1644" i="5"/>
  <c r="BK1644" i="5"/>
  <c r="BJ1644" i="5"/>
  <c r="BI1644" i="5"/>
  <c r="BG1644" i="5"/>
  <c r="AZ1644" i="5"/>
  <c r="AY1644" i="5"/>
  <c r="AS1644" i="5"/>
  <c r="AQ1644" i="5"/>
  <c r="AD1644" i="5"/>
  <c r="AC1644" i="5"/>
  <c r="BE1644" i="5" s="1"/>
  <c r="BF1644" i="5" s="1"/>
  <c r="K1644" i="5"/>
  <c r="BA1644" i="5"/>
  <c r="CD1644" i="5" s="1"/>
  <c r="A1644" i="5"/>
  <c r="CF1644" i="5" s="1"/>
  <c r="CC1643" i="5"/>
  <c r="CB1643" i="5"/>
  <c r="CA1643" i="5"/>
  <c r="BZ1643" i="5"/>
  <c r="BY1643" i="5"/>
  <c r="BX1643" i="5"/>
  <c r="BW1643" i="5"/>
  <c r="BV1643" i="5"/>
  <c r="BU1643" i="5"/>
  <c r="BR1643" i="5"/>
  <c r="BN1643" i="5"/>
  <c r="BP1643" i="5" s="1"/>
  <c r="BM1643" i="5"/>
  <c r="BO1643" i="5" s="1"/>
  <c r="BL1643" i="5"/>
  <c r="BJ1643" i="5"/>
  <c r="BK1643" i="5" s="1"/>
  <c r="BI1643" i="5"/>
  <c r="BH1643" i="5"/>
  <c r="BG1643" i="5"/>
  <c r="BE1643" i="5"/>
  <c r="BF1643" i="5" s="1"/>
  <c r="AZ1643" i="5"/>
  <c r="AY1643" i="5"/>
  <c r="AS1643" i="5"/>
  <c r="AQ1643" i="5"/>
  <c r="AD1643" i="5"/>
  <c r="AC1643" i="5"/>
  <c r="K1643" i="5"/>
  <c r="BB1643" i="5"/>
  <c r="BT1643" i="5" s="1"/>
  <c r="A1643" i="5"/>
  <c r="CF1643" i="5" s="1"/>
  <c r="CC1642" i="5"/>
  <c r="CB1642" i="5"/>
  <c r="CA1642" i="5"/>
  <c r="BZ1642" i="5"/>
  <c r="BY1642" i="5"/>
  <c r="BX1642" i="5"/>
  <c r="BW1642" i="5"/>
  <c r="BV1642" i="5"/>
  <c r="BU1642" i="5"/>
  <c r="BO1642" i="5"/>
  <c r="BN1642" i="5"/>
  <c r="BP1642" i="5" s="1"/>
  <c r="BM1642" i="5"/>
  <c r="BL1642" i="5"/>
  <c r="BK1642" i="5"/>
  <c r="BJ1642" i="5"/>
  <c r="BG1642" i="5"/>
  <c r="BH1642" i="5" s="1"/>
  <c r="BF1642" i="5"/>
  <c r="AZ1642" i="5"/>
  <c r="AY1642" i="5"/>
  <c r="AS1642" i="5"/>
  <c r="AQ1642" i="5"/>
  <c r="BI1642" i="5" s="1"/>
  <c r="AD1642" i="5"/>
  <c r="AC1642" i="5"/>
  <c r="BE1642" i="5" s="1"/>
  <c r="K1642" i="5"/>
  <c r="BA1642" i="5"/>
  <c r="CD1642" i="5" s="1"/>
  <c r="CE1642" i="5" s="1"/>
  <c r="A1642" i="5"/>
  <c r="CF1642" i="5" s="1"/>
  <c r="CC1641" i="5"/>
  <c r="CB1641" i="5"/>
  <c r="CA1641" i="5"/>
  <c r="BZ1641" i="5"/>
  <c r="BY1641" i="5"/>
  <c r="BX1641" i="5"/>
  <c r="BW1641" i="5"/>
  <c r="BV1641" i="5"/>
  <c r="BU1641" i="5"/>
  <c r="BP1641" i="5"/>
  <c r="BN1641" i="5"/>
  <c r="BR1641" i="5" s="1"/>
  <c r="BM1641" i="5"/>
  <c r="BO1641" i="5" s="1"/>
  <c r="BL1641" i="5"/>
  <c r="BJ1641" i="5"/>
  <c r="BH1641" i="5"/>
  <c r="BG1641" i="5"/>
  <c r="BF1641" i="5"/>
  <c r="BE1641" i="5"/>
  <c r="AZ1641" i="5"/>
  <c r="AY1641" i="5"/>
  <c r="AS1641" i="5"/>
  <c r="AQ1641" i="5"/>
  <c r="BI1641" i="5" s="1"/>
  <c r="AD1641" i="5"/>
  <c r="AC1641" i="5"/>
  <c r="K1641" i="5"/>
  <c r="BB1641" i="5"/>
  <c r="A1641" i="5"/>
  <c r="CF1641" i="5" s="1"/>
  <c r="CC1640" i="5"/>
  <c r="CB1640" i="5"/>
  <c r="CA1640" i="5"/>
  <c r="BZ1640" i="5"/>
  <c r="BY1640" i="5"/>
  <c r="BX1640" i="5"/>
  <c r="BW1640" i="5"/>
  <c r="BV1640" i="5"/>
  <c r="BU1640" i="5"/>
  <c r="BR1640" i="5"/>
  <c r="BP1640" i="5"/>
  <c r="BO1640" i="5"/>
  <c r="BN1640" i="5"/>
  <c r="BM1640" i="5"/>
  <c r="BL1640" i="5"/>
  <c r="BJ1640" i="5"/>
  <c r="BK1640" i="5" s="1"/>
  <c r="BI1640" i="5"/>
  <c r="BG1640" i="5"/>
  <c r="BH1640" i="5" s="1"/>
  <c r="AZ1640" i="5"/>
  <c r="AY1640" i="5"/>
  <c r="AS1640" i="5"/>
  <c r="AQ1640" i="5"/>
  <c r="AD1640" i="5"/>
  <c r="AC1640" i="5"/>
  <c r="BE1640" i="5" s="1"/>
  <c r="BF1640" i="5" s="1"/>
  <c r="K1640" i="5"/>
  <c r="BA1640" i="5"/>
  <c r="A1640" i="5"/>
  <c r="CF1640" i="5" s="1"/>
  <c r="CC1639" i="5"/>
  <c r="CB1639" i="5"/>
  <c r="CA1639" i="5"/>
  <c r="BZ1639" i="5"/>
  <c r="BY1639" i="5"/>
  <c r="BX1639" i="5"/>
  <c r="BW1639" i="5"/>
  <c r="BV1639" i="5"/>
  <c r="BU1639" i="5"/>
  <c r="BR1639" i="5"/>
  <c r="BN1639" i="5"/>
  <c r="BP1639" i="5" s="1"/>
  <c r="BM1639" i="5"/>
  <c r="BO1639" i="5" s="1"/>
  <c r="BL1639" i="5"/>
  <c r="BJ1639" i="5"/>
  <c r="BI1639" i="5"/>
  <c r="BH1639" i="5"/>
  <c r="BG1639" i="5"/>
  <c r="BE1639" i="5"/>
  <c r="BF1639" i="5" s="1"/>
  <c r="AZ1639" i="5"/>
  <c r="AY1639" i="5"/>
  <c r="AS1639" i="5"/>
  <c r="AQ1639" i="5"/>
  <c r="AD1639" i="5"/>
  <c r="AC1639" i="5"/>
  <c r="K1639" i="5"/>
  <c r="BA1639" i="5"/>
  <c r="A1639" i="5"/>
  <c r="CF1639" i="5" s="1"/>
  <c r="CC1638" i="5"/>
  <c r="CB1638" i="5"/>
  <c r="CA1638" i="5"/>
  <c r="BZ1638" i="5"/>
  <c r="BY1638" i="5"/>
  <c r="BX1638" i="5"/>
  <c r="BW1638" i="5"/>
  <c r="BV1638" i="5"/>
  <c r="BU1638" i="5"/>
  <c r="BR1638" i="5"/>
  <c r="BP1638" i="5"/>
  <c r="BO1638" i="5"/>
  <c r="BN1638" i="5"/>
  <c r="BM1638" i="5"/>
  <c r="BL1638" i="5"/>
  <c r="BJ1638" i="5"/>
  <c r="BK1638" i="5" s="1"/>
  <c r="BG1638" i="5"/>
  <c r="BH1638" i="5" s="1"/>
  <c r="BF1638" i="5"/>
  <c r="AZ1638" i="5"/>
  <c r="AY1638" i="5"/>
  <c r="AS1638" i="5"/>
  <c r="AQ1638" i="5"/>
  <c r="BI1638" i="5" s="1"/>
  <c r="AD1638" i="5"/>
  <c r="AC1638" i="5"/>
  <c r="BE1638" i="5" s="1"/>
  <c r="K1638" i="5"/>
  <c r="BA1638" i="5"/>
  <c r="CD1638" i="5" s="1"/>
  <c r="A1638" i="5"/>
  <c r="CF1638" i="5" s="1"/>
  <c r="CC1637" i="5"/>
  <c r="CB1637" i="5"/>
  <c r="CA1637" i="5"/>
  <c r="BZ1637" i="5"/>
  <c r="BY1637" i="5"/>
  <c r="BX1637" i="5"/>
  <c r="BW1637" i="5"/>
  <c r="BV1637" i="5"/>
  <c r="BU1637" i="5"/>
  <c r="BR1637" i="5"/>
  <c r="BP1637" i="5"/>
  <c r="BN1637" i="5"/>
  <c r="BM1637" i="5"/>
  <c r="BO1637" i="5" s="1"/>
  <c r="BL1637" i="5"/>
  <c r="BJ1637" i="5"/>
  <c r="BK1637" i="5" s="1"/>
  <c r="BI1637" i="5"/>
  <c r="BH1637" i="5"/>
  <c r="BG1637" i="5"/>
  <c r="BF1637" i="5"/>
  <c r="BE1637" i="5"/>
  <c r="AZ1637" i="5"/>
  <c r="AY1637" i="5"/>
  <c r="AS1637" i="5"/>
  <c r="AQ1637" i="5"/>
  <c r="AD1637" i="5"/>
  <c r="AC1637" i="5"/>
  <c r="K1637" i="5"/>
  <c r="BB1637" i="5"/>
  <c r="BT1637" i="5" s="1"/>
  <c r="A1637" i="5"/>
  <c r="CF1637" i="5" s="1"/>
  <c r="CC1636" i="5"/>
  <c r="CB1636" i="5"/>
  <c r="CA1636" i="5"/>
  <c r="BZ1636" i="5"/>
  <c r="BY1636" i="5"/>
  <c r="BX1636" i="5"/>
  <c r="BW1636" i="5"/>
  <c r="BV1636" i="5"/>
  <c r="BU1636" i="5"/>
  <c r="BO1636" i="5"/>
  <c r="BN1636" i="5"/>
  <c r="BR1636" i="5" s="1"/>
  <c r="BM1636" i="5"/>
  <c r="BL1636" i="5"/>
  <c r="BJ1636" i="5"/>
  <c r="BK1636" i="5" s="1"/>
  <c r="BI1636" i="5"/>
  <c r="BG1636" i="5"/>
  <c r="BH1636" i="5" s="1"/>
  <c r="BF1636" i="5"/>
  <c r="AZ1636" i="5"/>
  <c r="AY1636" i="5"/>
  <c r="AS1636" i="5"/>
  <c r="AQ1636" i="5"/>
  <c r="AD1636" i="5"/>
  <c r="AC1636" i="5"/>
  <c r="BE1636" i="5" s="1"/>
  <c r="K1636" i="5"/>
  <c r="BA1636" i="5"/>
  <c r="CD1636" i="5" s="1"/>
  <c r="A1636" i="5"/>
  <c r="CF1636" i="5" s="1"/>
  <c r="CC1635" i="5"/>
  <c r="CB1635" i="5"/>
  <c r="CA1635" i="5"/>
  <c r="BZ1635" i="5"/>
  <c r="BY1635" i="5"/>
  <c r="BX1635" i="5"/>
  <c r="BW1635" i="5"/>
  <c r="BV1635" i="5"/>
  <c r="BU1635" i="5"/>
  <c r="BP1635" i="5"/>
  <c r="BN1635" i="5"/>
  <c r="BR1635" i="5" s="1"/>
  <c r="BM1635" i="5"/>
  <c r="BO1635" i="5" s="1"/>
  <c r="BL1635" i="5"/>
  <c r="BJ1635" i="5"/>
  <c r="BH1635" i="5"/>
  <c r="BG1635" i="5"/>
  <c r="BF1635" i="5"/>
  <c r="BE1635" i="5"/>
  <c r="AZ1635" i="5"/>
  <c r="AY1635" i="5"/>
  <c r="AS1635" i="5"/>
  <c r="AQ1635" i="5"/>
  <c r="BI1635" i="5" s="1"/>
  <c r="AD1635" i="5"/>
  <c r="AC1635" i="5"/>
  <c r="K1635" i="5"/>
  <c r="BB1635" i="5"/>
  <c r="A1635" i="5"/>
  <c r="CF1635" i="5" s="1"/>
  <c r="CC1634" i="5"/>
  <c r="CB1634" i="5"/>
  <c r="CA1634" i="5"/>
  <c r="BZ1634" i="5"/>
  <c r="BY1634" i="5"/>
  <c r="BX1634" i="5"/>
  <c r="BW1634" i="5"/>
  <c r="BV1634" i="5"/>
  <c r="BU1634" i="5"/>
  <c r="BR1634" i="5"/>
  <c r="BP1634" i="5"/>
  <c r="BO1634" i="5"/>
  <c r="BN1634" i="5"/>
  <c r="BM1634" i="5"/>
  <c r="BL1634" i="5"/>
  <c r="BJ1634" i="5"/>
  <c r="BK1634" i="5" s="1"/>
  <c r="BH1634" i="5"/>
  <c r="BG1634" i="5"/>
  <c r="BF1634" i="5"/>
  <c r="AZ1634" i="5"/>
  <c r="AY1634" i="5"/>
  <c r="AS1634" i="5"/>
  <c r="AQ1634" i="5"/>
  <c r="BI1634" i="5" s="1"/>
  <c r="AD1634" i="5"/>
  <c r="AC1634" i="5"/>
  <c r="BE1634" i="5" s="1"/>
  <c r="K1634" i="5"/>
  <c r="BA1634" i="5"/>
  <c r="A1634" i="5"/>
  <c r="CF1634" i="5" s="1"/>
  <c r="CC1633" i="5"/>
  <c r="CB1633" i="5"/>
  <c r="CA1633" i="5"/>
  <c r="BZ1633" i="5"/>
  <c r="BY1633" i="5"/>
  <c r="BX1633" i="5"/>
  <c r="BW1633" i="5"/>
  <c r="BV1633" i="5"/>
  <c r="BU1633" i="5"/>
  <c r="BR1633" i="5"/>
  <c r="BP1633" i="5"/>
  <c r="BN1633" i="5"/>
  <c r="BM1633" i="5"/>
  <c r="BO1633" i="5" s="1"/>
  <c r="BL1633" i="5"/>
  <c r="BJ1633" i="5"/>
  <c r="BH1633" i="5"/>
  <c r="BG1633" i="5"/>
  <c r="BF1633" i="5"/>
  <c r="BE1633" i="5"/>
  <c r="AZ1633" i="5"/>
  <c r="AY1633" i="5"/>
  <c r="AS1633" i="5"/>
  <c r="AQ1633" i="5"/>
  <c r="BI1633" i="5" s="1"/>
  <c r="AD1633" i="5"/>
  <c r="AC1633" i="5"/>
  <c r="K1633" i="5"/>
  <c r="BB1633" i="5"/>
  <c r="A1633" i="5"/>
  <c r="CF1633" i="5" s="1"/>
  <c r="CC1632" i="5"/>
  <c r="CB1632" i="5"/>
  <c r="CA1632" i="5"/>
  <c r="BZ1632" i="5"/>
  <c r="BY1632" i="5"/>
  <c r="BX1632" i="5"/>
  <c r="BW1632" i="5"/>
  <c r="BV1632" i="5"/>
  <c r="BU1632" i="5"/>
  <c r="BR1632" i="5"/>
  <c r="BP1632" i="5"/>
  <c r="BO1632" i="5"/>
  <c r="BN1632" i="5"/>
  <c r="BM1632" i="5"/>
  <c r="BL1632" i="5"/>
  <c r="BJ1632" i="5"/>
  <c r="BK1632" i="5" s="1"/>
  <c r="BI1632" i="5"/>
  <c r="BG1632" i="5"/>
  <c r="AZ1632" i="5"/>
  <c r="AY1632" i="5"/>
  <c r="AS1632" i="5"/>
  <c r="AQ1632" i="5"/>
  <c r="AD1632" i="5"/>
  <c r="AC1632" i="5"/>
  <c r="BE1632" i="5" s="1"/>
  <c r="BF1632" i="5" s="1"/>
  <c r="K1632" i="5"/>
  <c r="BB1632" i="5"/>
  <c r="A1632" i="5"/>
  <c r="CF1632" i="5" s="1"/>
  <c r="CC1631" i="5"/>
  <c r="CB1631" i="5"/>
  <c r="CA1631" i="5"/>
  <c r="BZ1631" i="5"/>
  <c r="BY1631" i="5"/>
  <c r="BX1631" i="5"/>
  <c r="BW1631" i="5"/>
  <c r="BV1631" i="5"/>
  <c r="BU1631" i="5"/>
  <c r="BP1631" i="5"/>
  <c r="BO1631" i="5"/>
  <c r="BN1631" i="5"/>
  <c r="BR1631" i="5" s="1"/>
  <c r="BM1631" i="5"/>
  <c r="BL1631" i="5"/>
  <c r="BJ1631" i="5"/>
  <c r="BK1631" i="5" s="1"/>
  <c r="BI1631" i="5"/>
  <c r="BG1631" i="5"/>
  <c r="BH1631" i="5" s="1"/>
  <c r="BE1631" i="5"/>
  <c r="BF1631" i="5" s="1"/>
  <c r="AZ1631" i="5"/>
  <c r="AY1631" i="5"/>
  <c r="AS1631" i="5"/>
  <c r="AQ1631" i="5"/>
  <c r="AD1631" i="5"/>
  <c r="AC1631" i="5"/>
  <c r="K1631" i="5"/>
  <c r="BB1631" i="5"/>
  <c r="A1631" i="5"/>
  <c r="CF1631" i="5" s="1"/>
  <c r="CC1630" i="5"/>
  <c r="CB1630" i="5"/>
  <c r="CA1630" i="5"/>
  <c r="BZ1630" i="5"/>
  <c r="BY1630" i="5"/>
  <c r="BX1630" i="5"/>
  <c r="BW1630" i="5"/>
  <c r="BV1630" i="5"/>
  <c r="BU1630" i="5"/>
  <c r="BO1630" i="5"/>
  <c r="BN1630" i="5"/>
  <c r="BP1630" i="5" s="1"/>
  <c r="BM1630" i="5"/>
  <c r="BL1630" i="5"/>
  <c r="BJ1630" i="5"/>
  <c r="BG1630" i="5"/>
  <c r="BH1630" i="5" s="1"/>
  <c r="BE1630" i="5"/>
  <c r="BF1630" i="5" s="1"/>
  <c r="AZ1630" i="5"/>
  <c r="AY1630" i="5"/>
  <c r="AS1630" i="5"/>
  <c r="AQ1630" i="5"/>
  <c r="BK1630" i="5" s="1"/>
  <c r="AD1630" i="5"/>
  <c r="AC1630" i="5"/>
  <c r="K1630" i="5"/>
  <c r="BB1630" i="5"/>
  <c r="A1630" i="5"/>
  <c r="CF1630" i="5" s="1"/>
  <c r="CC1629" i="5"/>
  <c r="CB1629" i="5"/>
  <c r="CA1629" i="5"/>
  <c r="BZ1629" i="5"/>
  <c r="BY1629" i="5"/>
  <c r="BX1629" i="5"/>
  <c r="BW1629" i="5"/>
  <c r="BV1629" i="5"/>
  <c r="BU1629" i="5"/>
  <c r="BR1629" i="5"/>
  <c r="BN1629" i="5"/>
  <c r="BP1629" i="5" s="1"/>
  <c r="BM1629" i="5"/>
  <c r="BO1629" i="5" s="1"/>
  <c r="BL1629" i="5"/>
  <c r="BJ1629" i="5"/>
  <c r="BG1629" i="5"/>
  <c r="BE1629" i="5"/>
  <c r="BF1629" i="5" s="1"/>
  <c r="AZ1629" i="5"/>
  <c r="AY1629" i="5"/>
  <c r="AS1629" i="5"/>
  <c r="AQ1629" i="5"/>
  <c r="BK1629" i="5" s="1"/>
  <c r="AD1629" i="5"/>
  <c r="AC1629" i="5"/>
  <c r="BH1629" i="5" s="1"/>
  <c r="K1629" i="5"/>
  <c r="BB1629" i="5"/>
  <c r="A1629" i="5"/>
  <c r="CF1629" i="5" s="1"/>
  <c r="CC1628" i="5"/>
  <c r="CB1628" i="5"/>
  <c r="CA1628" i="5"/>
  <c r="BZ1628" i="5"/>
  <c r="BY1628" i="5"/>
  <c r="BX1628" i="5"/>
  <c r="BW1628" i="5"/>
  <c r="BV1628" i="5"/>
  <c r="BU1628" i="5"/>
  <c r="BR1628" i="5"/>
  <c r="BP1628" i="5"/>
  <c r="BO1628" i="5"/>
  <c r="BN1628" i="5"/>
  <c r="BM1628" i="5"/>
  <c r="BL1628" i="5"/>
  <c r="BK1628" i="5"/>
  <c r="BJ1628" i="5"/>
  <c r="BI1628" i="5"/>
  <c r="BG1628" i="5"/>
  <c r="BH1628" i="5" s="1"/>
  <c r="AZ1628" i="5"/>
  <c r="AY1628" i="5"/>
  <c r="AS1628" i="5"/>
  <c r="AQ1628" i="5"/>
  <c r="AD1628" i="5"/>
  <c r="AC1628" i="5"/>
  <c r="BE1628" i="5" s="1"/>
  <c r="BF1628" i="5" s="1"/>
  <c r="K1628" i="5"/>
  <c r="BA1628" i="5"/>
  <c r="A1628" i="5"/>
  <c r="CF1628" i="5" s="1"/>
  <c r="CC1627" i="5"/>
  <c r="CB1627" i="5"/>
  <c r="CA1627" i="5"/>
  <c r="BZ1627" i="5"/>
  <c r="BY1627" i="5"/>
  <c r="BX1627" i="5"/>
  <c r="BW1627" i="5"/>
  <c r="BV1627" i="5"/>
  <c r="BU1627" i="5"/>
  <c r="BP1627" i="5"/>
  <c r="BO1627" i="5"/>
  <c r="BN1627" i="5"/>
  <c r="BR1627" i="5" s="1"/>
  <c r="BM1627" i="5"/>
  <c r="BL1627" i="5"/>
  <c r="BJ1627" i="5"/>
  <c r="BK1627" i="5" s="1"/>
  <c r="BI1627" i="5"/>
  <c r="BH1627" i="5"/>
  <c r="BG1627" i="5"/>
  <c r="BE1627" i="5"/>
  <c r="BF1627" i="5" s="1"/>
  <c r="AZ1627" i="5"/>
  <c r="AY1627" i="5"/>
  <c r="AS1627" i="5"/>
  <c r="AQ1627" i="5"/>
  <c r="AD1627" i="5"/>
  <c r="AC1627" i="5"/>
  <c r="K1627" i="5"/>
  <c r="BB1627" i="5"/>
  <c r="A1627" i="5"/>
  <c r="CF1627" i="5" s="1"/>
  <c r="CC1626" i="5"/>
  <c r="CB1626" i="5"/>
  <c r="CA1626" i="5"/>
  <c r="BZ1626" i="5"/>
  <c r="BY1626" i="5"/>
  <c r="BX1626" i="5"/>
  <c r="BW1626" i="5"/>
  <c r="BV1626" i="5"/>
  <c r="BU1626" i="5"/>
  <c r="BO1626" i="5"/>
  <c r="BN1626" i="5"/>
  <c r="BP1626" i="5" s="1"/>
  <c r="BM1626" i="5"/>
  <c r="BL1626" i="5"/>
  <c r="BJ1626" i="5"/>
  <c r="BG1626" i="5"/>
  <c r="BH1626" i="5" s="1"/>
  <c r="BF1626" i="5"/>
  <c r="BE1626" i="5"/>
  <c r="AZ1626" i="5"/>
  <c r="AY1626" i="5"/>
  <c r="AS1626" i="5"/>
  <c r="AQ1626" i="5"/>
  <c r="BK1626" i="5" s="1"/>
  <c r="AD1626" i="5"/>
  <c r="AC1626" i="5"/>
  <c r="K1626" i="5"/>
  <c r="BB1626" i="5"/>
  <c r="A1626" i="5"/>
  <c r="CF1626" i="5" s="1"/>
  <c r="CC1625" i="5"/>
  <c r="CB1625" i="5"/>
  <c r="CA1625" i="5"/>
  <c r="BZ1625" i="5"/>
  <c r="BY1625" i="5"/>
  <c r="BX1625" i="5"/>
  <c r="BW1625" i="5"/>
  <c r="BV1625" i="5"/>
  <c r="BU1625" i="5"/>
  <c r="BR1625" i="5"/>
  <c r="BN1625" i="5"/>
  <c r="BP1625" i="5" s="1"/>
  <c r="BM1625" i="5"/>
  <c r="BO1625" i="5" s="1"/>
  <c r="BL1625" i="5"/>
  <c r="BJ1625" i="5"/>
  <c r="BG1625" i="5"/>
  <c r="BE1625" i="5"/>
  <c r="BF1625" i="5" s="1"/>
  <c r="AZ1625" i="5"/>
  <c r="AY1625" i="5"/>
  <c r="AS1625" i="5"/>
  <c r="AQ1625" i="5"/>
  <c r="BK1625" i="5" s="1"/>
  <c r="AD1625" i="5"/>
  <c r="AC1625" i="5"/>
  <c r="BH1625" i="5" s="1"/>
  <c r="K1625" i="5"/>
  <c r="BB1625" i="5"/>
  <c r="A1625" i="5"/>
  <c r="CF1625" i="5" s="1"/>
  <c r="CC1624" i="5"/>
  <c r="CB1624" i="5"/>
  <c r="CA1624" i="5"/>
  <c r="BZ1624" i="5"/>
  <c r="BY1624" i="5"/>
  <c r="BX1624" i="5"/>
  <c r="BW1624" i="5"/>
  <c r="BV1624" i="5"/>
  <c r="BU1624" i="5"/>
  <c r="BR1624" i="5"/>
  <c r="BP1624" i="5"/>
  <c r="BO1624" i="5"/>
  <c r="BN1624" i="5"/>
  <c r="BM1624" i="5"/>
  <c r="BL1624" i="5"/>
  <c r="BK1624" i="5"/>
  <c r="BJ1624" i="5"/>
  <c r="BI1624" i="5"/>
  <c r="BG1624" i="5"/>
  <c r="BH1624" i="5" s="1"/>
  <c r="AZ1624" i="5"/>
  <c r="AY1624" i="5"/>
  <c r="AS1624" i="5"/>
  <c r="AQ1624" i="5"/>
  <c r="AD1624" i="5"/>
  <c r="AC1624" i="5"/>
  <c r="BE1624" i="5" s="1"/>
  <c r="BF1624" i="5" s="1"/>
  <c r="K1624" i="5"/>
  <c r="BA1624" i="5"/>
  <c r="A1624" i="5"/>
  <c r="CF1624" i="5" s="1"/>
  <c r="CC1623" i="5"/>
  <c r="CB1623" i="5"/>
  <c r="CA1623" i="5"/>
  <c r="BZ1623" i="5"/>
  <c r="BY1623" i="5"/>
  <c r="BX1623" i="5"/>
  <c r="BW1623" i="5"/>
  <c r="BV1623" i="5"/>
  <c r="BU1623" i="5"/>
  <c r="BP1623" i="5"/>
  <c r="BO1623" i="5"/>
  <c r="BN1623" i="5"/>
  <c r="BR1623" i="5" s="1"/>
  <c r="BM1623" i="5"/>
  <c r="BL1623" i="5"/>
  <c r="BJ1623" i="5"/>
  <c r="BK1623" i="5" s="1"/>
  <c r="BI1623" i="5"/>
  <c r="BH1623" i="5"/>
  <c r="BG1623" i="5"/>
  <c r="BE1623" i="5"/>
  <c r="BF1623" i="5" s="1"/>
  <c r="AZ1623" i="5"/>
  <c r="AY1623" i="5"/>
  <c r="AS1623" i="5"/>
  <c r="AQ1623" i="5"/>
  <c r="AD1623" i="5"/>
  <c r="AC1623" i="5"/>
  <c r="K1623" i="5"/>
  <c r="BB1623" i="5"/>
  <c r="A1623" i="5"/>
  <c r="CF1623" i="5" s="1"/>
  <c r="CC1622" i="5"/>
  <c r="CB1622" i="5"/>
  <c r="CA1622" i="5"/>
  <c r="BZ1622" i="5"/>
  <c r="BY1622" i="5"/>
  <c r="BX1622" i="5"/>
  <c r="BW1622" i="5"/>
  <c r="BV1622" i="5"/>
  <c r="BU1622" i="5"/>
  <c r="BO1622" i="5"/>
  <c r="BN1622" i="5"/>
  <c r="BP1622" i="5" s="1"/>
  <c r="BM1622" i="5"/>
  <c r="BL1622" i="5"/>
  <c r="BJ1622" i="5"/>
  <c r="BG1622" i="5"/>
  <c r="BH1622" i="5" s="1"/>
  <c r="BF1622" i="5"/>
  <c r="BE1622" i="5"/>
  <c r="AZ1622" i="5"/>
  <c r="AY1622" i="5"/>
  <c r="AS1622" i="5"/>
  <c r="AQ1622" i="5"/>
  <c r="BK1622" i="5" s="1"/>
  <c r="AD1622" i="5"/>
  <c r="AC1622" i="5"/>
  <c r="K1622" i="5"/>
  <c r="BB1622" i="5"/>
  <c r="A1622" i="5"/>
  <c r="CF1622" i="5" s="1"/>
  <c r="CC1621" i="5"/>
  <c r="CB1621" i="5"/>
  <c r="CA1621" i="5"/>
  <c r="BZ1621" i="5"/>
  <c r="BY1621" i="5"/>
  <c r="BX1621" i="5"/>
  <c r="BW1621" i="5"/>
  <c r="BV1621" i="5"/>
  <c r="BU1621" i="5"/>
  <c r="BR1621" i="5"/>
  <c r="BN1621" i="5"/>
  <c r="BP1621" i="5" s="1"/>
  <c r="BM1621" i="5"/>
  <c r="BO1621" i="5" s="1"/>
  <c r="BL1621" i="5"/>
  <c r="BJ1621" i="5"/>
  <c r="BG1621" i="5"/>
  <c r="BH1621" i="5" s="1"/>
  <c r="BE1621" i="5"/>
  <c r="BF1621" i="5" s="1"/>
  <c r="AZ1621" i="5"/>
  <c r="AY1621" i="5"/>
  <c r="AS1621" i="5"/>
  <c r="AQ1621" i="5"/>
  <c r="BK1621" i="5" s="1"/>
  <c r="AD1621" i="5"/>
  <c r="AC1621" i="5"/>
  <c r="K1621" i="5"/>
  <c r="BB1621" i="5"/>
  <c r="A1621" i="5"/>
  <c r="CF1621" i="5" s="1"/>
  <c r="CC1620" i="5"/>
  <c r="CB1620" i="5"/>
  <c r="CA1620" i="5"/>
  <c r="BZ1620" i="5"/>
  <c r="BY1620" i="5"/>
  <c r="BX1620" i="5"/>
  <c r="BW1620" i="5"/>
  <c r="BV1620" i="5"/>
  <c r="BU1620" i="5"/>
  <c r="BR1620" i="5"/>
  <c r="BP1620" i="5"/>
  <c r="BO1620" i="5"/>
  <c r="BN1620" i="5"/>
  <c r="BM1620" i="5"/>
  <c r="BL1620" i="5"/>
  <c r="BK1620" i="5"/>
  <c r="BJ1620" i="5"/>
  <c r="BI1620" i="5"/>
  <c r="BG1620" i="5"/>
  <c r="BH1620" i="5" s="1"/>
  <c r="BB1620" i="5"/>
  <c r="BT1620" i="5" s="1"/>
  <c r="AZ1620" i="5"/>
  <c r="AY1620" i="5"/>
  <c r="AS1620" i="5"/>
  <c r="AQ1620" i="5"/>
  <c r="AD1620" i="5"/>
  <c r="AC1620" i="5"/>
  <c r="BE1620" i="5" s="1"/>
  <c r="BF1620" i="5" s="1"/>
  <c r="K1620" i="5"/>
  <c r="BA1620" i="5"/>
  <c r="A1620" i="5"/>
  <c r="CF1620" i="5" s="1"/>
  <c r="CC1619" i="5"/>
  <c r="CB1619" i="5"/>
  <c r="CA1619" i="5"/>
  <c r="BZ1619" i="5"/>
  <c r="BY1619" i="5"/>
  <c r="BX1619" i="5"/>
  <c r="BW1619" i="5"/>
  <c r="BV1619" i="5"/>
  <c r="BU1619" i="5"/>
  <c r="BP1619" i="5"/>
  <c r="BO1619" i="5"/>
  <c r="BN1619" i="5"/>
  <c r="BR1619" i="5" s="1"/>
  <c r="BM1619" i="5"/>
  <c r="BL1619" i="5"/>
  <c r="BJ1619" i="5"/>
  <c r="BK1619" i="5" s="1"/>
  <c r="BI1619" i="5"/>
  <c r="BH1619" i="5"/>
  <c r="BG1619" i="5"/>
  <c r="BE1619" i="5"/>
  <c r="BF1619" i="5" s="1"/>
  <c r="AZ1619" i="5"/>
  <c r="AY1619" i="5"/>
  <c r="AS1619" i="5"/>
  <c r="AQ1619" i="5"/>
  <c r="AD1619" i="5"/>
  <c r="AC1619" i="5"/>
  <c r="K1619" i="5"/>
  <c r="BB1619" i="5"/>
  <c r="A1619" i="5"/>
  <c r="CF1619" i="5" s="1"/>
  <c r="CC1618" i="5"/>
  <c r="CB1618" i="5"/>
  <c r="CA1618" i="5"/>
  <c r="BZ1618" i="5"/>
  <c r="BY1618" i="5"/>
  <c r="BX1618" i="5"/>
  <c r="BW1618" i="5"/>
  <c r="BV1618" i="5"/>
  <c r="BU1618" i="5"/>
  <c r="BO1618" i="5"/>
  <c r="BN1618" i="5"/>
  <c r="BP1618" i="5" s="1"/>
  <c r="BM1618" i="5"/>
  <c r="BL1618" i="5"/>
  <c r="BJ1618" i="5"/>
  <c r="BG1618" i="5"/>
  <c r="BH1618" i="5" s="1"/>
  <c r="BF1618" i="5"/>
  <c r="BE1618" i="5"/>
  <c r="AZ1618" i="5"/>
  <c r="AY1618" i="5"/>
  <c r="AS1618" i="5"/>
  <c r="AQ1618" i="5"/>
  <c r="BK1618" i="5" s="1"/>
  <c r="AD1618" i="5"/>
  <c r="AC1618" i="5"/>
  <c r="K1618" i="5"/>
  <c r="BB1618" i="5"/>
  <c r="A1618" i="5"/>
  <c r="CF1618" i="5" s="1"/>
  <c r="CC1617" i="5"/>
  <c r="CB1617" i="5"/>
  <c r="CA1617" i="5"/>
  <c r="BZ1617" i="5"/>
  <c r="BY1617" i="5"/>
  <c r="BX1617" i="5"/>
  <c r="BW1617" i="5"/>
  <c r="BV1617" i="5"/>
  <c r="BU1617" i="5"/>
  <c r="BR1617" i="5"/>
  <c r="BN1617" i="5"/>
  <c r="BP1617" i="5" s="1"/>
  <c r="BM1617" i="5"/>
  <c r="BO1617" i="5" s="1"/>
  <c r="BL1617" i="5"/>
  <c r="BJ1617" i="5"/>
  <c r="BG1617" i="5"/>
  <c r="BH1617" i="5" s="1"/>
  <c r="BE1617" i="5"/>
  <c r="BF1617" i="5" s="1"/>
  <c r="AZ1617" i="5"/>
  <c r="AY1617" i="5"/>
  <c r="AS1617" i="5"/>
  <c r="AQ1617" i="5"/>
  <c r="AD1617" i="5"/>
  <c r="AC1617" i="5"/>
  <c r="K1617" i="5"/>
  <c r="BB1617" i="5"/>
  <c r="BQ1617" i="5" s="1"/>
  <c r="A1617" i="5"/>
  <c r="CF1617" i="5" s="1"/>
  <c r="CC1616" i="5"/>
  <c r="CB1616" i="5"/>
  <c r="CA1616" i="5"/>
  <c r="BZ1616" i="5"/>
  <c r="BY1616" i="5"/>
  <c r="BX1616" i="5"/>
  <c r="BW1616" i="5"/>
  <c r="BV1616" i="5"/>
  <c r="BU1616" i="5"/>
  <c r="BR1616" i="5"/>
  <c r="BP1616" i="5"/>
  <c r="BO1616" i="5"/>
  <c r="BN1616" i="5"/>
  <c r="BM1616" i="5"/>
  <c r="BL1616" i="5"/>
  <c r="BK1616" i="5"/>
  <c r="BJ1616" i="5"/>
  <c r="BI1616" i="5"/>
  <c r="BG1616" i="5"/>
  <c r="BH1616" i="5" s="1"/>
  <c r="BA1616" i="5"/>
  <c r="AZ1616" i="5"/>
  <c r="AY1616" i="5"/>
  <c r="AS1616" i="5"/>
  <c r="AQ1616" i="5"/>
  <c r="AD1616" i="5"/>
  <c r="AC1616" i="5"/>
  <c r="BE1616" i="5" s="1"/>
  <c r="BF1616" i="5" s="1"/>
  <c r="K1616" i="5"/>
  <c r="BB1616" i="5"/>
  <c r="A1616" i="5"/>
  <c r="CF1616" i="5" s="1"/>
  <c r="CC1615" i="5"/>
  <c r="CB1615" i="5"/>
  <c r="CA1615" i="5"/>
  <c r="BZ1615" i="5"/>
  <c r="BY1615" i="5"/>
  <c r="BX1615" i="5"/>
  <c r="BW1615" i="5"/>
  <c r="BV1615" i="5"/>
  <c r="BU1615" i="5"/>
  <c r="BP1615" i="5"/>
  <c r="BO1615" i="5"/>
  <c r="BN1615" i="5"/>
  <c r="BR1615" i="5" s="1"/>
  <c r="BM1615" i="5"/>
  <c r="BL1615" i="5"/>
  <c r="BJ1615" i="5"/>
  <c r="BK1615" i="5" s="1"/>
  <c r="BI1615" i="5"/>
  <c r="BH1615" i="5"/>
  <c r="BG1615" i="5"/>
  <c r="BE1615" i="5"/>
  <c r="BF1615" i="5" s="1"/>
  <c r="BA1615" i="5"/>
  <c r="AZ1615" i="5"/>
  <c r="AY1615" i="5"/>
  <c r="AS1615" i="5"/>
  <c r="AQ1615" i="5"/>
  <c r="AD1615" i="5"/>
  <c r="AC1615" i="5"/>
  <c r="K1615" i="5"/>
  <c r="BB1615" i="5"/>
  <c r="BQ1615" i="5" s="1"/>
  <c r="A1615" i="5"/>
  <c r="CF1615" i="5" s="1"/>
  <c r="CC1614" i="5"/>
  <c r="CB1614" i="5"/>
  <c r="CA1614" i="5"/>
  <c r="BZ1614" i="5"/>
  <c r="BY1614" i="5"/>
  <c r="BX1614" i="5"/>
  <c r="BW1614" i="5"/>
  <c r="BV1614" i="5"/>
  <c r="BU1614" i="5"/>
  <c r="BO1614" i="5"/>
  <c r="BN1614" i="5"/>
  <c r="BP1614" i="5" s="1"/>
  <c r="BM1614" i="5"/>
  <c r="BL1614" i="5"/>
  <c r="BJ1614" i="5"/>
  <c r="BG1614" i="5"/>
  <c r="BH1614" i="5" s="1"/>
  <c r="BF1614" i="5"/>
  <c r="BE1614" i="5"/>
  <c r="AZ1614" i="5"/>
  <c r="AY1614" i="5"/>
  <c r="AS1614" i="5"/>
  <c r="AQ1614" i="5"/>
  <c r="BK1614" i="5" s="1"/>
  <c r="AD1614" i="5"/>
  <c r="AC1614" i="5"/>
  <c r="K1614" i="5"/>
  <c r="BB1614" i="5"/>
  <c r="A1614" i="5"/>
  <c r="CF1614" i="5" s="1"/>
  <c r="CC1613" i="5"/>
  <c r="CB1613" i="5"/>
  <c r="CA1613" i="5"/>
  <c r="BZ1613" i="5"/>
  <c r="BY1613" i="5"/>
  <c r="BX1613" i="5"/>
  <c r="BW1613" i="5"/>
  <c r="BV1613" i="5"/>
  <c r="BU1613" i="5"/>
  <c r="BR1613" i="5"/>
  <c r="BN1613" i="5"/>
  <c r="BP1613" i="5" s="1"/>
  <c r="BM1613" i="5"/>
  <c r="BO1613" i="5" s="1"/>
  <c r="BL1613" i="5"/>
  <c r="BJ1613" i="5"/>
  <c r="BG1613" i="5"/>
  <c r="BH1613" i="5" s="1"/>
  <c r="BE1613" i="5"/>
  <c r="BF1613" i="5" s="1"/>
  <c r="BB1613" i="5"/>
  <c r="BA1613" i="5"/>
  <c r="CD1613" i="5" s="1"/>
  <c r="AZ1613" i="5"/>
  <c r="AY1613" i="5"/>
  <c r="AS1613" i="5"/>
  <c r="AQ1613" i="5"/>
  <c r="AD1613" i="5"/>
  <c r="AC1613" i="5"/>
  <c r="K1613" i="5"/>
  <c r="A1613" i="5"/>
  <c r="CF1613" i="5" s="1"/>
  <c r="CC1612" i="5"/>
  <c r="CB1612" i="5"/>
  <c r="CA1612" i="5"/>
  <c r="BZ1612" i="5"/>
  <c r="BY1612" i="5"/>
  <c r="BX1612" i="5"/>
  <c r="BW1612" i="5"/>
  <c r="BV1612" i="5"/>
  <c r="BU1612" i="5"/>
  <c r="BR1612" i="5"/>
  <c r="BP1612" i="5"/>
  <c r="BO1612" i="5"/>
  <c r="BN1612" i="5"/>
  <c r="BM1612" i="5"/>
  <c r="BL1612" i="5"/>
  <c r="BJ1612" i="5"/>
  <c r="BK1612" i="5" s="1"/>
  <c r="BI1612" i="5"/>
  <c r="BG1612" i="5"/>
  <c r="AZ1612" i="5"/>
  <c r="AY1612" i="5"/>
  <c r="AS1612" i="5"/>
  <c r="AQ1612" i="5"/>
  <c r="AD1612" i="5"/>
  <c r="AC1612" i="5"/>
  <c r="BE1612" i="5" s="1"/>
  <c r="BF1612" i="5" s="1"/>
  <c r="K1612" i="5"/>
  <c r="BB1612" i="5"/>
  <c r="BC1612" i="5" s="1"/>
  <c r="A1612" i="5"/>
  <c r="CF1612" i="5" s="1"/>
  <c r="CC1611" i="5"/>
  <c r="CB1611" i="5"/>
  <c r="CA1611" i="5"/>
  <c r="BZ1611" i="5"/>
  <c r="BY1611" i="5"/>
  <c r="BX1611" i="5"/>
  <c r="BW1611" i="5"/>
  <c r="BV1611" i="5"/>
  <c r="BU1611" i="5"/>
  <c r="BP1611" i="5"/>
  <c r="BO1611" i="5"/>
  <c r="BN1611" i="5"/>
  <c r="BR1611" i="5" s="1"/>
  <c r="BM1611" i="5"/>
  <c r="BL1611" i="5"/>
  <c r="BJ1611" i="5"/>
  <c r="BK1611" i="5" s="1"/>
  <c r="BI1611" i="5"/>
  <c r="BG1611" i="5"/>
  <c r="BH1611" i="5" s="1"/>
  <c r="BE1611" i="5"/>
  <c r="BF1611" i="5" s="1"/>
  <c r="AZ1611" i="5"/>
  <c r="AY1611" i="5"/>
  <c r="AS1611" i="5"/>
  <c r="AQ1611" i="5"/>
  <c r="AD1611" i="5"/>
  <c r="AC1611" i="5"/>
  <c r="K1611" i="5"/>
  <c r="BB1611" i="5"/>
  <c r="A1611" i="5"/>
  <c r="CF1611" i="5" s="1"/>
  <c r="CC1610" i="5"/>
  <c r="CB1610" i="5"/>
  <c r="CA1610" i="5"/>
  <c r="BZ1610" i="5"/>
  <c r="BY1610" i="5"/>
  <c r="BX1610" i="5"/>
  <c r="BW1610" i="5"/>
  <c r="BV1610" i="5"/>
  <c r="BU1610" i="5"/>
  <c r="BN1610" i="5"/>
  <c r="BM1610" i="5"/>
  <c r="BO1610" i="5" s="1"/>
  <c r="BL1610" i="5"/>
  <c r="BJ1610" i="5"/>
  <c r="BG1610" i="5"/>
  <c r="BH1610" i="5" s="1"/>
  <c r="BF1610" i="5"/>
  <c r="BE1610" i="5"/>
  <c r="AZ1610" i="5"/>
  <c r="AY1610" i="5"/>
  <c r="AS1610" i="5"/>
  <c r="AQ1610" i="5"/>
  <c r="AD1610" i="5"/>
  <c r="AC1610" i="5"/>
  <c r="K1610" i="5"/>
  <c r="A1610" i="5"/>
  <c r="CF1610" i="5" s="1"/>
  <c r="CC1609" i="5"/>
  <c r="CB1609" i="5"/>
  <c r="CA1609" i="5"/>
  <c r="BZ1609" i="5"/>
  <c r="BY1609" i="5"/>
  <c r="BX1609" i="5"/>
  <c r="BW1609" i="5"/>
  <c r="BV1609" i="5"/>
  <c r="BU1609" i="5"/>
  <c r="BR1609" i="5"/>
  <c r="BN1609" i="5"/>
  <c r="BP1609" i="5" s="1"/>
  <c r="BM1609" i="5"/>
  <c r="BO1609" i="5" s="1"/>
  <c r="BL1609" i="5"/>
  <c r="BJ1609" i="5"/>
  <c r="BG1609" i="5"/>
  <c r="BH1609" i="5" s="1"/>
  <c r="AZ1609" i="5"/>
  <c r="AY1609" i="5"/>
  <c r="AS1609" i="5"/>
  <c r="AQ1609" i="5"/>
  <c r="BI1609" i="5" s="1"/>
  <c r="AD1609" i="5"/>
  <c r="AC1609" i="5"/>
  <c r="BE1609" i="5" s="1"/>
  <c r="BF1609" i="5" s="1"/>
  <c r="K1609" i="5"/>
  <c r="BA1609" i="5"/>
  <c r="CD1609" i="5" s="1"/>
  <c r="A1609" i="5"/>
  <c r="CF1609" i="5" s="1"/>
  <c r="CC1608" i="5"/>
  <c r="CB1608" i="5"/>
  <c r="CA1608" i="5"/>
  <c r="BZ1608" i="5"/>
  <c r="BY1608" i="5"/>
  <c r="BX1608" i="5"/>
  <c r="BW1608" i="5"/>
  <c r="BV1608" i="5"/>
  <c r="BU1608" i="5"/>
  <c r="BR1608" i="5"/>
  <c r="BP1608" i="5"/>
  <c r="BO1608" i="5"/>
  <c r="BN1608" i="5"/>
  <c r="BM1608" i="5"/>
  <c r="BL1608" i="5"/>
  <c r="BJ1608" i="5"/>
  <c r="BK1608" i="5" s="1"/>
  <c r="BI1608" i="5"/>
  <c r="BG1608" i="5"/>
  <c r="BH1608" i="5" s="1"/>
  <c r="AZ1608" i="5"/>
  <c r="AY1608" i="5"/>
  <c r="AS1608" i="5"/>
  <c r="AQ1608" i="5"/>
  <c r="AD1608" i="5"/>
  <c r="AC1608" i="5"/>
  <c r="BE1608" i="5" s="1"/>
  <c r="BF1608" i="5" s="1"/>
  <c r="K1608" i="5"/>
  <c r="BB1608" i="5"/>
  <c r="A1608" i="5"/>
  <c r="CF1608" i="5" s="1"/>
  <c r="CC1607" i="5"/>
  <c r="CB1607" i="5"/>
  <c r="CA1607" i="5"/>
  <c r="BZ1607" i="5"/>
  <c r="BY1607" i="5"/>
  <c r="BX1607" i="5"/>
  <c r="BW1607" i="5"/>
  <c r="BV1607" i="5"/>
  <c r="BU1607" i="5"/>
  <c r="BP1607" i="5"/>
  <c r="BN1607" i="5"/>
  <c r="BR1607" i="5" s="1"/>
  <c r="BM1607" i="5"/>
  <c r="BO1607" i="5" s="1"/>
  <c r="BL1607" i="5"/>
  <c r="BJ1607" i="5"/>
  <c r="BH1607" i="5"/>
  <c r="BG1607" i="5"/>
  <c r="BE1607" i="5"/>
  <c r="BF1607" i="5" s="1"/>
  <c r="AZ1607" i="5"/>
  <c r="AY1607" i="5"/>
  <c r="AS1607" i="5"/>
  <c r="AQ1607" i="5"/>
  <c r="BI1607" i="5" s="1"/>
  <c r="AD1607" i="5"/>
  <c r="AC1607" i="5"/>
  <c r="K1607" i="5"/>
  <c r="BB1607" i="5"/>
  <c r="BQ1607" i="5" s="1"/>
  <c r="A1607" i="5"/>
  <c r="CF1607" i="5" s="1"/>
  <c r="CC1606" i="5"/>
  <c r="CB1606" i="5"/>
  <c r="CA1606" i="5"/>
  <c r="BZ1606" i="5"/>
  <c r="BY1606" i="5"/>
  <c r="BX1606" i="5"/>
  <c r="BW1606" i="5"/>
  <c r="BV1606" i="5"/>
  <c r="BU1606" i="5"/>
  <c r="BO1606" i="5"/>
  <c r="BN1606" i="5"/>
  <c r="BM1606" i="5"/>
  <c r="BL1606" i="5"/>
  <c r="BK1606" i="5"/>
  <c r="BJ1606" i="5"/>
  <c r="BG1606" i="5"/>
  <c r="BE1606" i="5"/>
  <c r="BF1606" i="5" s="1"/>
  <c r="AZ1606" i="5"/>
  <c r="AY1606" i="5"/>
  <c r="AS1606" i="5"/>
  <c r="AQ1606" i="5"/>
  <c r="BI1606" i="5" s="1"/>
  <c r="AD1606" i="5"/>
  <c r="AC1606" i="5"/>
  <c r="K1606" i="5"/>
  <c r="A1606" i="5"/>
  <c r="CF1606" i="5" s="1"/>
  <c r="CC1605" i="5"/>
  <c r="CB1605" i="5"/>
  <c r="CA1605" i="5"/>
  <c r="BZ1605" i="5"/>
  <c r="BY1605" i="5"/>
  <c r="BX1605" i="5"/>
  <c r="BW1605" i="5"/>
  <c r="BV1605" i="5"/>
  <c r="BU1605" i="5"/>
  <c r="BR1605" i="5"/>
  <c r="BN1605" i="5"/>
  <c r="BP1605" i="5" s="1"/>
  <c r="BM1605" i="5"/>
  <c r="BO1605" i="5" s="1"/>
  <c r="BL1605" i="5"/>
  <c r="BJ1605" i="5"/>
  <c r="BG1605" i="5"/>
  <c r="BH1605" i="5" s="1"/>
  <c r="BE1605" i="5"/>
  <c r="BF1605" i="5" s="1"/>
  <c r="AZ1605" i="5"/>
  <c r="AY1605" i="5"/>
  <c r="AS1605" i="5"/>
  <c r="AQ1605" i="5"/>
  <c r="BK1605" i="5" s="1"/>
  <c r="AD1605" i="5"/>
  <c r="AC1605" i="5"/>
  <c r="K1605" i="5"/>
  <c r="BA1605" i="5"/>
  <c r="A1605" i="5"/>
  <c r="CF1605" i="5" s="1"/>
  <c r="CC1604" i="5"/>
  <c r="CB1604" i="5"/>
  <c r="CA1604" i="5"/>
  <c r="BZ1604" i="5"/>
  <c r="BY1604" i="5"/>
  <c r="BX1604" i="5"/>
  <c r="BW1604" i="5"/>
  <c r="BV1604" i="5"/>
  <c r="BU1604" i="5"/>
  <c r="BR1604" i="5"/>
  <c r="BP1604" i="5"/>
  <c r="BO1604" i="5"/>
  <c r="BN1604" i="5"/>
  <c r="BM1604" i="5"/>
  <c r="BL1604" i="5"/>
  <c r="BJ1604" i="5"/>
  <c r="BK1604" i="5" s="1"/>
  <c r="BI1604" i="5"/>
  <c r="BG1604" i="5"/>
  <c r="BH1604" i="5" s="1"/>
  <c r="AZ1604" i="5"/>
  <c r="AY1604" i="5"/>
  <c r="AS1604" i="5"/>
  <c r="AQ1604" i="5"/>
  <c r="AD1604" i="5"/>
  <c r="AC1604" i="5"/>
  <c r="BE1604" i="5" s="1"/>
  <c r="BF1604" i="5" s="1"/>
  <c r="K1604" i="5"/>
  <c r="A1604" i="5"/>
  <c r="CF1604" i="5" s="1"/>
  <c r="CC1603" i="5"/>
  <c r="CB1603" i="5"/>
  <c r="CA1603" i="5"/>
  <c r="BZ1603" i="5"/>
  <c r="BY1603" i="5"/>
  <c r="BX1603" i="5"/>
  <c r="BW1603" i="5"/>
  <c r="BV1603" i="5"/>
  <c r="BU1603" i="5"/>
  <c r="BP1603" i="5"/>
  <c r="BN1603" i="5"/>
  <c r="BR1603" i="5" s="1"/>
  <c r="BM1603" i="5"/>
  <c r="BO1603" i="5" s="1"/>
  <c r="BL1603" i="5"/>
  <c r="BJ1603" i="5"/>
  <c r="BH1603" i="5"/>
  <c r="BG1603" i="5"/>
  <c r="BE1603" i="5"/>
  <c r="BF1603" i="5" s="1"/>
  <c r="AZ1603" i="5"/>
  <c r="AY1603" i="5"/>
  <c r="AS1603" i="5"/>
  <c r="AQ1603" i="5"/>
  <c r="BI1603" i="5" s="1"/>
  <c r="AD1603" i="5"/>
  <c r="AC1603" i="5"/>
  <c r="K1603" i="5"/>
  <c r="BB1603" i="5"/>
  <c r="A1603" i="5"/>
  <c r="CF1603" i="5" s="1"/>
  <c r="CC1602" i="5"/>
  <c r="CB1602" i="5"/>
  <c r="CA1602" i="5"/>
  <c r="BZ1602" i="5"/>
  <c r="BY1602" i="5"/>
  <c r="BX1602" i="5"/>
  <c r="BW1602" i="5"/>
  <c r="BV1602" i="5"/>
  <c r="BU1602" i="5"/>
  <c r="BO1602" i="5"/>
  <c r="BN1602" i="5"/>
  <c r="BM1602" i="5"/>
  <c r="BL1602" i="5"/>
  <c r="BK1602" i="5"/>
  <c r="BJ1602" i="5"/>
  <c r="BG1602" i="5"/>
  <c r="AZ1602" i="5"/>
  <c r="AY1602" i="5"/>
  <c r="AS1602" i="5"/>
  <c r="AQ1602" i="5"/>
  <c r="BI1602" i="5" s="1"/>
  <c r="AD1602" i="5"/>
  <c r="AC1602" i="5"/>
  <c r="BE1602" i="5" s="1"/>
  <c r="BF1602" i="5" s="1"/>
  <c r="K1602" i="5"/>
  <c r="A1602" i="5"/>
  <c r="CF1602" i="5" s="1"/>
  <c r="CC1601" i="5"/>
  <c r="CB1601" i="5"/>
  <c r="CA1601" i="5"/>
  <c r="BZ1601" i="5"/>
  <c r="BY1601" i="5"/>
  <c r="BX1601" i="5"/>
  <c r="BW1601" i="5"/>
  <c r="BV1601" i="5"/>
  <c r="BU1601" i="5"/>
  <c r="BR1601" i="5"/>
  <c r="BN1601" i="5"/>
  <c r="BP1601" i="5" s="1"/>
  <c r="BM1601" i="5"/>
  <c r="BO1601" i="5" s="1"/>
  <c r="BL1601" i="5"/>
  <c r="BJ1601" i="5"/>
  <c r="BG1601" i="5"/>
  <c r="BH1601" i="5" s="1"/>
  <c r="BE1601" i="5"/>
  <c r="BF1601" i="5" s="1"/>
  <c r="AZ1601" i="5"/>
  <c r="AY1601" i="5"/>
  <c r="AS1601" i="5"/>
  <c r="AQ1601" i="5"/>
  <c r="BK1601" i="5" s="1"/>
  <c r="AD1601" i="5"/>
  <c r="AC1601" i="5"/>
  <c r="K1601" i="5"/>
  <c r="BB1601" i="5"/>
  <c r="BC1601" i="5" s="1"/>
  <c r="A1601" i="5"/>
  <c r="CF1601" i="5" s="1"/>
  <c r="CC1600" i="5"/>
  <c r="CB1600" i="5"/>
  <c r="CA1600" i="5"/>
  <c r="BZ1600" i="5"/>
  <c r="BY1600" i="5"/>
  <c r="BX1600" i="5"/>
  <c r="BW1600" i="5"/>
  <c r="BV1600" i="5"/>
  <c r="BU1600" i="5"/>
  <c r="BR1600" i="5"/>
  <c r="BP1600" i="5"/>
  <c r="BO1600" i="5"/>
  <c r="BN1600" i="5"/>
  <c r="BM1600" i="5"/>
  <c r="BL1600" i="5"/>
  <c r="BJ1600" i="5"/>
  <c r="BK1600" i="5" s="1"/>
  <c r="BI1600" i="5"/>
  <c r="BG1600" i="5"/>
  <c r="BH1600" i="5" s="1"/>
  <c r="AZ1600" i="5"/>
  <c r="AY1600" i="5"/>
  <c r="AS1600" i="5"/>
  <c r="AQ1600" i="5"/>
  <c r="AD1600" i="5"/>
  <c r="AC1600" i="5"/>
  <c r="BE1600" i="5" s="1"/>
  <c r="BF1600" i="5" s="1"/>
  <c r="K1600" i="5"/>
  <c r="A1600" i="5"/>
  <c r="CF1600" i="5" s="1"/>
  <c r="CC1599" i="5"/>
  <c r="CB1599" i="5"/>
  <c r="CA1599" i="5"/>
  <c r="BZ1599" i="5"/>
  <c r="BY1599" i="5"/>
  <c r="BX1599" i="5"/>
  <c r="BW1599" i="5"/>
  <c r="BV1599" i="5"/>
  <c r="BU1599" i="5"/>
  <c r="BP1599" i="5"/>
  <c r="BN1599" i="5"/>
  <c r="BR1599" i="5" s="1"/>
  <c r="BM1599" i="5"/>
  <c r="BO1599" i="5" s="1"/>
  <c r="BL1599" i="5"/>
  <c r="BJ1599" i="5"/>
  <c r="BH1599" i="5"/>
  <c r="BG1599" i="5"/>
  <c r="BE1599" i="5"/>
  <c r="BF1599" i="5" s="1"/>
  <c r="AZ1599" i="5"/>
  <c r="AY1599" i="5"/>
  <c r="AS1599" i="5"/>
  <c r="AQ1599" i="5"/>
  <c r="BI1599" i="5" s="1"/>
  <c r="AD1599" i="5"/>
  <c r="AC1599" i="5"/>
  <c r="K1599" i="5"/>
  <c r="BB1599" i="5"/>
  <c r="A1599" i="5"/>
  <c r="CF1599" i="5" s="1"/>
  <c r="CC1598" i="5"/>
  <c r="CB1598" i="5"/>
  <c r="CA1598" i="5"/>
  <c r="BZ1598" i="5"/>
  <c r="BY1598" i="5"/>
  <c r="BX1598" i="5"/>
  <c r="BW1598" i="5"/>
  <c r="BV1598" i="5"/>
  <c r="BU1598" i="5"/>
  <c r="BN1598" i="5"/>
  <c r="BM1598" i="5"/>
  <c r="BO1598" i="5" s="1"/>
  <c r="BL1598" i="5"/>
  <c r="BJ1598" i="5"/>
  <c r="BG1598" i="5"/>
  <c r="BH1598" i="5" s="1"/>
  <c r="AZ1598" i="5"/>
  <c r="AY1598" i="5"/>
  <c r="AS1598" i="5"/>
  <c r="AQ1598" i="5"/>
  <c r="BI1598" i="5" s="1"/>
  <c r="AD1598" i="5"/>
  <c r="AC1598" i="5"/>
  <c r="BE1598" i="5" s="1"/>
  <c r="BF1598" i="5" s="1"/>
  <c r="K1598" i="5"/>
  <c r="A1598" i="5"/>
  <c r="CF1598" i="5" s="1"/>
  <c r="CC1597" i="5"/>
  <c r="CB1597" i="5"/>
  <c r="CA1597" i="5"/>
  <c r="BZ1597" i="5"/>
  <c r="BY1597" i="5"/>
  <c r="BX1597" i="5"/>
  <c r="BW1597" i="5"/>
  <c r="BV1597" i="5"/>
  <c r="BU1597" i="5"/>
  <c r="BR1597" i="5"/>
  <c r="BN1597" i="5"/>
  <c r="BP1597" i="5" s="1"/>
  <c r="BM1597" i="5"/>
  <c r="BO1597" i="5" s="1"/>
  <c r="BL1597" i="5"/>
  <c r="BJ1597" i="5"/>
  <c r="BK1597" i="5" s="1"/>
  <c r="BI1597" i="5"/>
  <c r="BG1597" i="5"/>
  <c r="BB1597" i="5"/>
  <c r="AZ1597" i="5"/>
  <c r="AY1597" i="5"/>
  <c r="AS1597" i="5"/>
  <c r="AQ1597" i="5"/>
  <c r="AD1597" i="5"/>
  <c r="AC1597" i="5"/>
  <c r="BE1597" i="5" s="1"/>
  <c r="BF1597" i="5" s="1"/>
  <c r="K1597" i="5"/>
  <c r="BA1597" i="5"/>
  <c r="A1597" i="5"/>
  <c r="CF1597" i="5" s="1"/>
  <c r="CC1596" i="5"/>
  <c r="CB1596" i="5"/>
  <c r="CA1596" i="5"/>
  <c r="BZ1596" i="5"/>
  <c r="BY1596" i="5"/>
  <c r="BX1596" i="5"/>
  <c r="BW1596" i="5"/>
  <c r="BV1596" i="5"/>
  <c r="BU1596" i="5"/>
  <c r="BR1596" i="5"/>
  <c r="BP1596" i="5"/>
  <c r="BO1596" i="5"/>
  <c r="BN1596" i="5"/>
  <c r="BM1596" i="5"/>
  <c r="BL1596" i="5"/>
  <c r="BK1596" i="5"/>
  <c r="BJ1596" i="5"/>
  <c r="BI1596" i="5"/>
  <c r="BH1596" i="5"/>
  <c r="BG1596" i="5"/>
  <c r="BB1596" i="5"/>
  <c r="AZ1596" i="5"/>
  <c r="AY1596" i="5"/>
  <c r="AS1596" i="5"/>
  <c r="AQ1596" i="5"/>
  <c r="AD1596" i="5"/>
  <c r="AC1596" i="5"/>
  <c r="BE1596" i="5" s="1"/>
  <c r="BF1596" i="5" s="1"/>
  <c r="K1596" i="5"/>
  <c r="BA1596" i="5"/>
  <c r="CD1596" i="5" s="1"/>
  <c r="A1596" i="5"/>
  <c r="CF1596" i="5" s="1"/>
  <c r="CC1595" i="5"/>
  <c r="CB1595" i="5"/>
  <c r="CA1595" i="5"/>
  <c r="BZ1595" i="5"/>
  <c r="BY1595" i="5"/>
  <c r="BX1595" i="5"/>
  <c r="BW1595" i="5"/>
  <c r="BV1595" i="5"/>
  <c r="BU1595" i="5"/>
  <c r="BO1595" i="5"/>
  <c r="BN1595" i="5"/>
  <c r="BR1595" i="5" s="1"/>
  <c r="BM1595" i="5"/>
  <c r="BL1595" i="5"/>
  <c r="BJ1595" i="5"/>
  <c r="BK1595" i="5" s="1"/>
  <c r="BI1595" i="5"/>
  <c r="BG1595" i="5"/>
  <c r="BH1595" i="5" s="1"/>
  <c r="BF1595" i="5"/>
  <c r="BE1595" i="5"/>
  <c r="AZ1595" i="5"/>
  <c r="AY1595" i="5"/>
  <c r="AS1595" i="5"/>
  <c r="AQ1595" i="5"/>
  <c r="AD1595" i="5"/>
  <c r="AC1595" i="5"/>
  <c r="K1595" i="5"/>
  <c r="BB1595" i="5"/>
  <c r="BQ1595" i="5" s="1"/>
  <c r="A1595" i="5"/>
  <c r="CF1595" i="5" s="1"/>
  <c r="CC1594" i="5"/>
  <c r="CB1594" i="5"/>
  <c r="CA1594" i="5"/>
  <c r="BZ1594" i="5"/>
  <c r="BY1594" i="5"/>
  <c r="BX1594" i="5"/>
  <c r="BW1594" i="5"/>
  <c r="BV1594" i="5"/>
  <c r="BU1594" i="5"/>
  <c r="BP1594" i="5"/>
  <c r="BO1594" i="5"/>
  <c r="BN1594" i="5"/>
  <c r="BR1594" i="5" s="1"/>
  <c r="BM1594" i="5"/>
  <c r="BL1594" i="5"/>
  <c r="BJ1594" i="5"/>
  <c r="BG1594" i="5"/>
  <c r="BH1594" i="5" s="1"/>
  <c r="AZ1594" i="5"/>
  <c r="AY1594" i="5"/>
  <c r="AS1594" i="5"/>
  <c r="AQ1594" i="5"/>
  <c r="BI1594" i="5" s="1"/>
  <c r="AD1594" i="5"/>
  <c r="AC1594" i="5"/>
  <c r="BE1594" i="5" s="1"/>
  <c r="BF1594" i="5" s="1"/>
  <c r="K1594" i="5"/>
  <c r="A1594" i="5"/>
  <c r="CF1594" i="5" s="1"/>
  <c r="CC1593" i="5"/>
  <c r="CB1593" i="5"/>
  <c r="CA1593" i="5"/>
  <c r="BZ1593" i="5"/>
  <c r="BY1593" i="5"/>
  <c r="BX1593" i="5"/>
  <c r="BW1593" i="5"/>
  <c r="BV1593" i="5"/>
  <c r="BU1593" i="5"/>
  <c r="BN1593" i="5"/>
  <c r="BP1593" i="5" s="1"/>
  <c r="BM1593" i="5"/>
  <c r="BO1593" i="5" s="1"/>
  <c r="BL1593" i="5"/>
  <c r="BK1593" i="5"/>
  <c r="BJ1593" i="5"/>
  <c r="BG1593" i="5"/>
  <c r="BH1593" i="5" s="1"/>
  <c r="BF1593" i="5"/>
  <c r="BE1593" i="5"/>
  <c r="AZ1593" i="5"/>
  <c r="AY1593" i="5"/>
  <c r="AS1593" i="5"/>
  <c r="AQ1593" i="5"/>
  <c r="BI1593" i="5" s="1"/>
  <c r="AD1593" i="5"/>
  <c r="AC1593" i="5"/>
  <c r="K1593" i="5"/>
  <c r="BB1593" i="5"/>
  <c r="A1593" i="5"/>
  <c r="CF1593" i="5" s="1"/>
  <c r="CC1592" i="5"/>
  <c r="CB1592" i="5"/>
  <c r="CA1592" i="5"/>
  <c r="BZ1592" i="5"/>
  <c r="BY1592" i="5"/>
  <c r="BX1592" i="5"/>
  <c r="BW1592" i="5"/>
  <c r="BV1592" i="5"/>
  <c r="BU1592" i="5"/>
  <c r="BR1592" i="5"/>
  <c r="BP1592" i="5"/>
  <c r="BO1592" i="5"/>
  <c r="BN1592" i="5"/>
  <c r="BM1592" i="5"/>
  <c r="BL1592" i="5"/>
  <c r="BK1592" i="5"/>
  <c r="BJ1592" i="5"/>
  <c r="BI1592" i="5"/>
  <c r="BG1592" i="5"/>
  <c r="BH1592" i="5" s="1"/>
  <c r="AZ1592" i="5"/>
  <c r="AY1592" i="5"/>
  <c r="AS1592" i="5"/>
  <c r="AQ1592" i="5"/>
  <c r="AD1592" i="5"/>
  <c r="AC1592" i="5"/>
  <c r="BE1592" i="5" s="1"/>
  <c r="BF1592" i="5" s="1"/>
  <c r="K1592" i="5"/>
  <c r="BB1592" i="5"/>
  <c r="A1592" i="5"/>
  <c r="CF1592" i="5" s="1"/>
  <c r="CC1591" i="5"/>
  <c r="CB1591" i="5"/>
  <c r="CA1591" i="5"/>
  <c r="BZ1591" i="5"/>
  <c r="BY1591" i="5"/>
  <c r="BX1591" i="5"/>
  <c r="BW1591" i="5"/>
  <c r="BV1591" i="5"/>
  <c r="BU1591" i="5"/>
  <c r="BP1591" i="5"/>
  <c r="BN1591" i="5"/>
  <c r="BR1591" i="5" s="1"/>
  <c r="BM1591" i="5"/>
  <c r="BO1591" i="5" s="1"/>
  <c r="BL1591" i="5"/>
  <c r="BJ1591" i="5"/>
  <c r="BH1591" i="5"/>
  <c r="BG1591" i="5"/>
  <c r="BE1591" i="5"/>
  <c r="BF1591" i="5" s="1"/>
  <c r="AZ1591" i="5"/>
  <c r="AY1591" i="5"/>
  <c r="AS1591" i="5"/>
  <c r="AQ1591" i="5"/>
  <c r="BI1591" i="5" s="1"/>
  <c r="AD1591" i="5"/>
  <c r="AC1591" i="5"/>
  <c r="K1591" i="5"/>
  <c r="BA1591" i="5"/>
  <c r="A1591" i="5"/>
  <c r="CF1591" i="5" s="1"/>
  <c r="CC1590" i="5"/>
  <c r="CB1590" i="5"/>
  <c r="CA1590" i="5"/>
  <c r="BZ1590" i="5"/>
  <c r="BY1590" i="5"/>
  <c r="BX1590" i="5"/>
  <c r="BW1590" i="5"/>
  <c r="BV1590" i="5"/>
  <c r="BU1590" i="5"/>
  <c r="BP1590" i="5"/>
  <c r="BO1590" i="5"/>
  <c r="BN1590" i="5"/>
  <c r="BR1590" i="5" s="1"/>
  <c r="BM1590" i="5"/>
  <c r="BL1590" i="5"/>
  <c r="BJ1590" i="5"/>
  <c r="BG1590" i="5"/>
  <c r="BH1590" i="5" s="1"/>
  <c r="AZ1590" i="5"/>
  <c r="AY1590" i="5"/>
  <c r="AS1590" i="5"/>
  <c r="AQ1590" i="5"/>
  <c r="BI1590" i="5" s="1"/>
  <c r="AD1590" i="5"/>
  <c r="AC1590" i="5"/>
  <c r="BE1590" i="5" s="1"/>
  <c r="BF1590" i="5" s="1"/>
  <c r="K1590" i="5"/>
  <c r="A1590" i="5"/>
  <c r="CF1590" i="5" s="1"/>
  <c r="CC1589" i="5"/>
  <c r="CB1589" i="5"/>
  <c r="CA1589" i="5"/>
  <c r="BZ1589" i="5"/>
  <c r="BY1589" i="5"/>
  <c r="BX1589" i="5"/>
  <c r="BW1589" i="5"/>
  <c r="BV1589" i="5"/>
  <c r="BU1589" i="5"/>
  <c r="BN1589" i="5"/>
  <c r="BP1589" i="5" s="1"/>
  <c r="BM1589" i="5"/>
  <c r="BO1589" i="5" s="1"/>
  <c r="BL1589" i="5"/>
  <c r="BK1589" i="5"/>
  <c r="BJ1589" i="5"/>
  <c r="BG1589" i="5"/>
  <c r="BF1589" i="5"/>
  <c r="BE1589" i="5"/>
  <c r="AZ1589" i="5"/>
  <c r="AY1589" i="5"/>
  <c r="AS1589" i="5"/>
  <c r="AQ1589" i="5"/>
  <c r="BI1589" i="5" s="1"/>
  <c r="AD1589" i="5"/>
  <c r="AC1589" i="5"/>
  <c r="K1589" i="5"/>
  <c r="BA1589" i="5"/>
  <c r="A1589" i="5"/>
  <c r="CF1589" i="5" s="1"/>
  <c r="CC1588" i="5"/>
  <c r="CB1588" i="5"/>
  <c r="CA1588" i="5"/>
  <c r="BZ1588" i="5"/>
  <c r="BY1588" i="5"/>
  <c r="BX1588" i="5"/>
  <c r="BW1588" i="5"/>
  <c r="BV1588" i="5"/>
  <c r="BU1588" i="5"/>
  <c r="BR1588" i="5"/>
  <c r="BP1588" i="5"/>
  <c r="BO1588" i="5"/>
  <c r="BN1588" i="5"/>
  <c r="BM1588" i="5"/>
  <c r="BL1588" i="5"/>
  <c r="BK1588" i="5"/>
  <c r="BJ1588" i="5"/>
  <c r="BI1588" i="5"/>
  <c r="BG1588" i="5"/>
  <c r="BH1588" i="5" s="1"/>
  <c r="BB1588" i="5"/>
  <c r="BT1588" i="5" s="1"/>
  <c r="BA1588" i="5"/>
  <c r="CD1588" i="5" s="1"/>
  <c r="AZ1588" i="5"/>
  <c r="AY1588" i="5"/>
  <c r="AS1588" i="5"/>
  <c r="AQ1588" i="5"/>
  <c r="AD1588" i="5"/>
  <c r="AC1588" i="5"/>
  <c r="BE1588" i="5" s="1"/>
  <c r="BF1588" i="5" s="1"/>
  <c r="K1588" i="5"/>
  <c r="A1588" i="5"/>
  <c r="CF1588" i="5" s="1"/>
  <c r="CC1587" i="5"/>
  <c r="CB1587" i="5"/>
  <c r="CA1587" i="5"/>
  <c r="BZ1587" i="5"/>
  <c r="BY1587" i="5"/>
  <c r="BX1587" i="5"/>
  <c r="BW1587" i="5"/>
  <c r="BV1587" i="5"/>
  <c r="BU1587" i="5"/>
  <c r="BP1587" i="5"/>
  <c r="BN1587" i="5"/>
  <c r="BR1587" i="5" s="1"/>
  <c r="BM1587" i="5"/>
  <c r="BO1587" i="5" s="1"/>
  <c r="BL1587" i="5"/>
  <c r="BJ1587" i="5"/>
  <c r="BH1587" i="5"/>
  <c r="BG1587" i="5"/>
  <c r="BE1587" i="5"/>
  <c r="BF1587" i="5" s="1"/>
  <c r="AZ1587" i="5"/>
  <c r="AY1587" i="5"/>
  <c r="AS1587" i="5"/>
  <c r="AQ1587" i="5"/>
  <c r="BI1587" i="5" s="1"/>
  <c r="AD1587" i="5"/>
  <c r="AC1587" i="5"/>
  <c r="K1587" i="5"/>
  <c r="BB1587" i="5"/>
  <c r="A1587" i="5"/>
  <c r="CF1587" i="5" s="1"/>
  <c r="CC1586" i="5"/>
  <c r="CB1586" i="5"/>
  <c r="CA1586" i="5"/>
  <c r="BZ1586" i="5"/>
  <c r="BY1586" i="5"/>
  <c r="BX1586" i="5"/>
  <c r="BW1586" i="5"/>
  <c r="BV1586" i="5"/>
  <c r="BU1586" i="5"/>
  <c r="BP1586" i="5"/>
  <c r="BO1586" i="5"/>
  <c r="BN1586" i="5"/>
  <c r="BR1586" i="5" s="1"/>
  <c r="BM1586" i="5"/>
  <c r="BL1586" i="5"/>
  <c r="BJ1586" i="5"/>
  <c r="BG1586" i="5"/>
  <c r="BH1586" i="5" s="1"/>
  <c r="AZ1586" i="5"/>
  <c r="AY1586" i="5"/>
  <c r="AS1586" i="5"/>
  <c r="AQ1586" i="5"/>
  <c r="BI1586" i="5" s="1"/>
  <c r="AD1586" i="5"/>
  <c r="AC1586" i="5"/>
  <c r="BE1586" i="5" s="1"/>
  <c r="BF1586" i="5" s="1"/>
  <c r="K1586" i="5"/>
  <c r="A1586" i="5"/>
  <c r="CF1586" i="5" s="1"/>
  <c r="CC1585" i="5"/>
  <c r="CB1585" i="5"/>
  <c r="CA1585" i="5"/>
  <c r="BZ1585" i="5"/>
  <c r="BY1585" i="5"/>
  <c r="BX1585" i="5"/>
  <c r="BW1585" i="5"/>
  <c r="BV1585" i="5"/>
  <c r="BU1585" i="5"/>
  <c r="BN1585" i="5"/>
  <c r="BP1585" i="5" s="1"/>
  <c r="BM1585" i="5"/>
  <c r="BO1585" i="5" s="1"/>
  <c r="BL1585" i="5"/>
  <c r="BK1585" i="5"/>
  <c r="BJ1585" i="5"/>
  <c r="BG1585" i="5"/>
  <c r="BF1585" i="5"/>
  <c r="BE1585" i="5"/>
  <c r="AZ1585" i="5"/>
  <c r="AY1585" i="5"/>
  <c r="AS1585" i="5"/>
  <c r="AQ1585" i="5"/>
  <c r="BI1585" i="5" s="1"/>
  <c r="AD1585" i="5"/>
  <c r="AC1585" i="5"/>
  <c r="K1585" i="5"/>
  <c r="BB1585" i="5"/>
  <c r="A1585" i="5"/>
  <c r="CF1585" i="5" s="1"/>
  <c r="CC1584" i="5"/>
  <c r="CB1584" i="5"/>
  <c r="CA1584" i="5"/>
  <c r="BZ1584" i="5"/>
  <c r="BY1584" i="5"/>
  <c r="BX1584" i="5"/>
  <c r="BW1584" i="5"/>
  <c r="BV1584" i="5"/>
  <c r="BU1584" i="5"/>
  <c r="BR1584" i="5"/>
  <c r="BP1584" i="5"/>
  <c r="BO1584" i="5"/>
  <c r="BN1584" i="5"/>
  <c r="BM1584" i="5"/>
  <c r="BL1584" i="5"/>
  <c r="BK1584" i="5"/>
  <c r="BJ1584" i="5"/>
  <c r="BI1584" i="5"/>
  <c r="BG1584" i="5"/>
  <c r="BH1584" i="5" s="1"/>
  <c r="AZ1584" i="5"/>
  <c r="AY1584" i="5"/>
  <c r="AS1584" i="5"/>
  <c r="AQ1584" i="5"/>
  <c r="AD1584" i="5"/>
  <c r="AC1584" i="5"/>
  <c r="BE1584" i="5" s="1"/>
  <c r="BF1584" i="5" s="1"/>
  <c r="K1584" i="5"/>
  <c r="BA1584" i="5"/>
  <c r="CD1584" i="5" s="1"/>
  <c r="A1584" i="5"/>
  <c r="CF1584" i="5" s="1"/>
  <c r="CC1583" i="5"/>
  <c r="CB1583" i="5"/>
  <c r="CA1583" i="5"/>
  <c r="BZ1583" i="5"/>
  <c r="BY1583" i="5"/>
  <c r="BX1583" i="5"/>
  <c r="BW1583" i="5"/>
  <c r="BV1583" i="5"/>
  <c r="BU1583" i="5"/>
  <c r="BP1583" i="5"/>
  <c r="BN1583" i="5"/>
  <c r="BR1583" i="5" s="1"/>
  <c r="BM1583" i="5"/>
  <c r="BO1583" i="5" s="1"/>
  <c r="BL1583" i="5"/>
  <c r="BJ1583" i="5"/>
  <c r="BH1583" i="5"/>
  <c r="BG1583" i="5"/>
  <c r="BE1583" i="5"/>
  <c r="BF1583" i="5" s="1"/>
  <c r="AZ1583" i="5"/>
  <c r="AY1583" i="5"/>
  <c r="AS1583" i="5"/>
  <c r="AQ1583" i="5"/>
  <c r="BI1583" i="5" s="1"/>
  <c r="AD1583" i="5"/>
  <c r="AC1583" i="5"/>
  <c r="K1583" i="5"/>
  <c r="BA1583" i="5"/>
  <c r="A1583" i="5"/>
  <c r="CF1583" i="5" s="1"/>
  <c r="CC1582" i="5"/>
  <c r="CB1582" i="5"/>
  <c r="CA1582" i="5"/>
  <c r="BZ1582" i="5"/>
  <c r="BY1582" i="5"/>
  <c r="BX1582" i="5"/>
  <c r="BW1582" i="5"/>
  <c r="BV1582" i="5"/>
  <c r="BU1582" i="5"/>
  <c r="BP1582" i="5"/>
  <c r="BO1582" i="5"/>
  <c r="BN1582" i="5"/>
  <c r="BR1582" i="5" s="1"/>
  <c r="BM1582" i="5"/>
  <c r="BL1582" i="5"/>
  <c r="BJ1582" i="5"/>
  <c r="BG1582" i="5"/>
  <c r="BH1582" i="5" s="1"/>
  <c r="AZ1582" i="5"/>
  <c r="AY1582" i="5"/>
  <c r="AS1582" i="5"/>
  <c r="AQ1582" i="5"/>
  <c r="BI1582" i="5" s="1"/>
  <c r="AD1582" i="5"/>
  <c r="AC1582" i="5"/>
  <c r="BE1582" i="5" s="1"/>
  <c r="BF1582" i="5" s="1"/>
  <c r="K1582" i="5"/>
  <c r="A1582" i="5"/>
  <c r="CF1582" i="5" s="1"/>
  <c r="CC1581" i="5"/>
  <c r="CB1581" i="5"/>
  <c r="CA1581" i="5"/>
  <c r="BZ1581" i="5"/>
  <c r="BY1581" i="5"/>
  <c r="BX1581" i="5"/>
  <c r="BW1581" i="5"/>
  <c r="BV1581" i="5"/>
  <c r="BU1581" i="5"/>
  <c r="BN1581" i="5"/>
  <c r="BP1581" i="5" s="1"/>
  <c r="BM1581" i="5"/>
  <c r="BO1581" i="5" s="1"/>
  <c r="BL1581" i="5"/>
  <c r="BK1581" i="5"/>
  <c r="BJ1581" i="5"/>
  <c r="BG1581" i="5"/>
  <c r="BF1581" i="5"/>
  <c r="BE1581" i="5"/>
  <c r="AZ1581" i="5"/>
  <c r="AY1581" i="5"/>
  <c r="AS1581" i="5"/>
  <c r="AQ1581" i="5"/>
  <c r="BI1581" i="5" s="1"/>
  <c r="AD1581" i="5"/>
  <c r="AC1581" i="5"/>
  <c r="K1581" i="5"/>
  <c r="BA1581" i="5"/>
  <c r="A1581" i="5"/>
  <c r="CF1581" i="5" s="1"/>
  <c r="CC1580" i="5"/>
  <c r="CB1580" i="5"/>
  <c r="CA1580" i="5"/>
  <c r="BZ1580" i="5"/>
  <c r="BY1580" i="5"/>
  <c r="BX1580" i="5"/>
  <c r="BW1580" i="5"/>
  <c r="BV1580" i="5"/>
  <c r="BU1580" i="5"/>
  <c r="BR1580" i="5"/>
  <c r="BP1580" i="5"/>
  <c r="BO1580" i="5"/>
  <c r="BN1580" i="5"/>
  <c r="BM1580" i="5"/>
  <c r="BL1580" i="5"/>
  <c r="BK1580" i="5"/>
  <c r="BJ1580" i="5"/>
  <c r="BI1580" i="5"/>
  <c r="BG1580" i="5"/>
  <c r="BH1580" i="5" s="1"/>
  <c r="AZ1580" i="5"/>
  <c r="AY1580" i="5"/>
  <c r="AS1580" i="5"/>
  <c r="AQ1580" i="5"/>
  <c r="AD1580" i="5"/>
  <c r="AC1580" i="5"/>
  <c r="BE1580" i="5" s="1"/>
  <c r="BF1580" i="5" s="1"/>
  <c r="K1580" i="5"/>
  <c r="A1580" i="5"/>
  <c r="CF1580" i="5" s="1"/>
  <c r="CC1579" i="5"/>
  <c r="CB1579" i="5"/>
  <c r="CA1579" i="5"/>
  <c r="BZ1579" i="5"/>
  <c r="BY1579" i="5"/>
  <c r="BX1579" i="5"/>
  <c r="BW1579" i="5"/>
  <c r="BV1579" i="5"/>
  <c r="BU1579" i="5"/>
  <c r="BP1579" i="5"/>
  <c r="BN1579" i="5"/>
  <c r="BR1579" i="5" s="1"/>
  <c r="BM1579" i="5"/>
  <c r="BO1579" i="5" s="1"/>
  <c r="BL1579" i="5"/>
  <c r="BJ1579" i="5"/>
  <c r="BH1579" i="5"/>
  <c r="BG1579" i="5"/>
  <c r="BE1579" i="5"/>
  <c r="BF1579" i="5" s="1"/>
  <c r="AZ1579" i="5"/>
  <c r="AY1579" i="5"/>
  <c r="AS1579" i="5"/>
  <c r="AQ1579" i="5"/>
  <c r="BI1579" i="5" s="1"/>
  <c r="AD1579" i="5"/>
  <c r="AC1579" i="5"/>
  <c r="K1579" i="5"/>
  <c r="BB1579" i="5"/>
  <c r="A1579" i="5"/>
  <c r="CF1579" i="5" s="1"/>
  <c r="CC1578" i="5"/>
  <c r="CB1578" i="5"/>
  <c r="CA1578" i="5"/>
  <c r="BZ1578" i="5"/>
  <c r="BY1578" i="5"/>
  <c r="BX1578" i="5"/>
  <c r="BW1578" i="5"/>
  <c r="BV1578" i="5"/>
  <c r="BU1578" i="5"/>
  <c r="BP1578" i="5"/>
  <c r="BO1578" i="5"/>
  <c r="BN1578" i="5"/>
  <c r="BR1578" i="5" s="1"/>
  <c r="BM1578" i="5"/>
  <c r="BL1578" i="5"/>
  <c r="BJ1578" i="5"/>
  <c r="BG1578" i="5"/>
  <c r="BH1578" i="5" s="1"/>
  <c r="AZ1578" i="5"/>
  <c r="AY1578" i="5"/>
  <c r="AS1578" i="5"/>
  <c r="AQ1578" i="5"/>
  <c r="BI1578" i="5" s="1"/>
  <c r="AD1578" i="5"/>
  <c r="AC1578" i="5"/>
  <c r="BE1578" i="5" s="1"/>
  <c r="BF1578" i="5" s="1"/>
  <c r="K1578" i="5"/>
  <c r="A1578" i="5"/>
  <c r="CF1578" i="5" s="1"/>
  <c r="CC1577" i="5"/>
  <c r="CB1577" i="5"/>
  <c r="CA1577" i="5"/>
  <c r="BZ1577" i="5"/>
  <c r="BY1577" i="5"/>
  <c r="BX1577" i="5"/>
  <c r="BW1577" i="5"/>
  <c r="BV1577" i="5"/>
  <c r="BU1577" i="5"/>
  <c r="BN1577" i="5"/>
  <c r="BP1577" i="5" s="1"/>
  <c r="BM1577" i="5"/>
  <c r="BO1577" i="5" s="1"/>
  <c r="BL1577" i="5"/>
  <c r="BK1577" i="5"/>
  <c r="BJ1577" i="5"/>
  <c r="BG1577" i="5"/>
  <c r="BF1577" i="5"/>
  <c r="BE1577" i="5"/>
  <c r="AZ1577" i="5"/>
  <c r="AY1577" i="5"/>
  <c r="AS1577" i="5"/>
  <c r="AQ1577" i="5"/>
  <c r="BI1577" i="5" s="1"/>
  <c r="AD1577" i="5"/>
  <c r="AC1577" i="5"/>
  <c r="K1577" i="5"/>
  <c r="BB1577" i="5"/>
  <c r="A1577" i="5"/>
  <c r="CF1577" i="5" s="1"/>
  <c r="CC1576" i="5"/>
  <c r="CB1576" i="5"/>
  <c r="CA1576" i="5"/>
  <c r="BZ1576" i="5"/>
  <c r="BY1576" i="5"/>
  <c r="BX1576" i="5"/>
  <c r="BW1576" i="5"/>
  <c r="BV1576" i="5"/>
  <c r="BU1576" i="5"/>
  <c r="BO1576" i="5"/>
  <c r="BN1576" i="5"/>
  <c r="BP1576" i="5" s="1"/>
  <c r="BM1576" i="5"/>
  <c r="BL1576" i="5"/>
  <c r="BK1576" i="5"/>
  <c r="BJ1576" i="5"/>
  <c r="BG1576" i="5"/>
  <c r="BH1576" i="5" s="1"/>
  <c r="AZ1576" i="5"/>
  <c r="AY1576" i="5"/>
  <c r="AS1576" i="5"/>
  <c r="AQ1576" i="5"/>
  <c r="BI1576" i="5" s="1"/>
  <c r="AD1576" i="5"/>
  <c r="AC1576" i="5"/>
  <c r="BE1576" i="5" s="1"/>
  <c r="BF1576" i="5" s="1"/>
  <c r="K1576" i="5"/>
  <c r="BB1576" i="5"/>
  <c r="A1576" i="5"/>
  <c r="CF1576" i="5" s="1"/>
  <c r="CC1575" i="5"/>
  <c r="CB1575" i="5"/>
  <c r="CA1575" i="5"/>
  <c r="BZ1575" i="5"/>
  <c r="BY1575" i="5"/>
  <c r="BX1575" i="5"/>
  <c r="BW1575" i="5"/>
  <c r="BV1575" i="5"/>
  <c r="BU1575" i="5"/>
  <c r="BP1575" i="5"/>
  <c r="BN1575" i="5"/>
  <c r="BR1575" i="5" s="1"/>
  <c r="BM1575" i="5"/>
  <c r="BO1575" i="5" s="1"/>
  <c r="BL1575" i="5"/>
  <c r="BJ1575" i="5"/>
  <c r="BK1575" i="5" s="1"/>
  <c r="BH1575" i="5"/>
  <c r="BG1575" i="5"/>
  <c r="BE1575" i="5"/>
  <c r="BF1575" i="5" s="1"/>
  <c r="AZ1575" i="5"/>
  <c r="AY1575" i="5"/>
  <c r="AS1575" i="5"/>
  <c r="AQ1575" i="5"/>
  <c r="BI1575" i="5" s="1"/>
  <c r="AD1575" i="5"/>
  <c r="AC1575" i="5"/>
  <c r="K1575" i="5"/>
  <c r="BB1575" i="5"/>
  <c r="A1575" i="5"/>
  <c r="CF1575" i="5" s="1"/>
  <c r="CC1574" i="5"/>
  <c r="CB1574" i="5"/>
  <c r="CA1574" i="5"/>
  <c r="BZ1574" i="5"/>
  <c r="BY1574" i="5"/>
  <c r="BX1574" i="5"/>
  <c r="BW1574" i="5"/>
  <c r="BV1574" i="5"/>
  <c r="BU1574" i="5"/>
  <c r="BO1574" i="5"/>
  <c r="BN1574" i="5"/>
  <c r="BR1574" i="5" s="1"/>
  <c r="BM1574" i="5"/>
  <c r="BL1574" i="5"/>
  <c r="BK1574" i="5"/>
  <c r="BJ1574" i="5"/>
  <c r="BG1574" i="5"/>
  <c r="BH1574" i="5" s="1"/>
  <c r="AZ1574" i="5"/>
  <c r="AY1574" i="5"/>
  <c r="AS1574" i="5"/>
  <c r="AQ1574" i="5"/>
  <c r="BI1574" i="5" s="1"/>
  <c r="AD1574" i="5"/>
  <c r="AC1574" i="5"/>
  <c r="BE1574" i="5" s="1"/>
  <c r="BF1574" i="5" s="1"/>
  <c r="K1574" i="5"/>
  <c r="BB1574" i="5"/>
  <c r="A1574" i="5"/>
  <c r="CF1574" i="5" s="1"/>
  <c r="CC1573" i="5"/>
  <c r="CB1573" i="5"/>
  <c r="CA1573" i="5"/>
  <c r="BZ1573" i="5"/>
  <c r="BY1573" i="5"/>
  <c r="BX1573" i="5"/>
  <c r="BW1573" i="5"/>
  <c r="BV1573" i="5"/>
  <c r="BU1573" i="5"/>
  <c r="BP1573" i="5"/>
  <c r="BN1573" i="5"/>
  <c r="BR1573" i="5" s="1"/>
  <c r="BM1573" i="5"/>
  <c r="BO1573" i="5" s="1"/>
  <c r="BL1573" i="5"/>
  <c r="BJ1573" i="5"/>
  <c r="BK1573" i="5" s="1"/>
  <c r="BH1573" i="5"/>
  <c r="BG1573" i="5"/>
  <c r="BE1573" i="5"/>
  <c r="BF1573" i="5" s="1"/>
  <c r="AZ1573" i="5"/>
  <c r="AY1573" i="5"/>
  <c r="AS1573" i="5"/>
  <c r="AQ1573" i="5"/>
  <c r="BI1573" i="5" s="1"/>
  <c r="AD1573" i="5"/>
  <c r="AC1573" i="5"/>
  <c r="K1573" i="5"/>
  <c r="BB1573" i="5"/>
  <c r="A1573" i="5"/>
  <c r="CF1573" i="5" s="1"/>
  <c r="CC1572" i="5"/>
  <c r="CB1572" i="5"/>
  <c r="CA1572" i="5"/>
  <c r="BZ1572" i="5"/>
  <c r="BY1572" i="5"/>
  <c r="BX1572" i="5"/>
  <c r="BW1572" i="5"/>
  <c r="BV1572" i="5"/>
  <c r="BU1572" i="5"/>
  <c r="BO1572" i="5"/>
  <c r="BN1572" i="5"/>
  <c r="BP1572" i="5" s="1"/>
  <c r="BM1572" i="5"/>
  <c r="BL1572" i="5"/>
  <c r="BK1572" i="5"/>
  <c r="BJ1572" i="5"/>
  <c r="BG1572" i="5"/>
  <c r="BH1572" i="5" s="1"/>
  <c r="AZ1572" i="5"/>
  <c r="AY1572" i="5"/>
  <c r="AS1572" i="5"/>
  <c r="AQ1572" i="5"/>
  <c r="BI1572" i="5" s="1"/>
  <c r="AD1572" i="5"/>
  <c r="AC1572" i="5"/>
  <c r="BE1572" i="5" s="1"/>
  <c r="BF1572" i="5" s="1"/>
  <c r="K1572" i="5"/>
  <c r="BB1572" i="5"/>
  <c r="A1572" i="5"/>
  <c r="CF1572" i="5" s="1"/>
  <c r="CC1571" i="5"/>
  <c r="CB1571" i="5"/>
  <c r="CA1571" i="5"/>
  <c r="BZ1571" i="5"/>
  <c r="BY1571" i="5"/>
  <c r="BX1571" i="5"/>
  <c r="BW1571" i="5"/>
  <c r="BV1571" i="5"/>
  <c r="BU1571" i="5"/>
  <c r="BP1571" i="5"/>
  <c r="BN1571" i="5"/>
  <c r="BR1571" i="5" s="1"/>
  <c r="BM1571" i="5"/>
  <c r="BO1571" i="5" s="1"/>
  <c r="BL1571" i="5"/>
  <c r="BJ1571" i="5"/>
  <c r="BK1571" i="5" s="1"/>
  <c r="BH1571" i="5"/>
  <c r="BG1571" i="5"/>
  <c r="BE1571" i="5"/>
  <c r="BF1571" i="5" s="1"/>
  <c r="AZ1571" i="5"/>
  <c r="AY1571" i="5"/>
  <c r="AS1571" i="5"/>
  <c r="AQ1571" i="5"/>
  <c r="BI1571" i="5" s="1"/>
  <c r="AD1571" i="5"/>
  <c r="AC1571" i="5"/>
  <c r="K1571" i="5"/>
  <c r="BB1571" i="5"/>
  <c r="A1571" i="5"/>
  <c r="CF1571" i="5" s="1"/>
  <c r="CC1570" i="5"/>
  <c r="CB1570" i="5"/>
  <c r="CA1570" i="5"/>
  <c r="BZ1570" i="5"/>
  <c r="BY1570" i="5"/>
  <c r="BX1570" i="5"/>
  <c r="BW1570" i="5"/>
  <c r="BV1570" i="5"/>
  <c r="BU1570" i="5"/>
  <c r="BO1570" i="5"/>
  <c r="BN1570" i="5"/>
  <c r="BR1570" i="5" s="1"/>
  <c r="BM1570" i="5"/>
  <c r="BL1570" i="5"/>
  <c r="BK1570" i="5"/>
  <c r="BJ1570" i="5"/>
  <c r="BG1570" i="5"/>
  <c r="BH1570" i="5" s="1"/>
  <c r="AZ1570" i="5"/>
  <c r="AY1570" i="5"/>
  <c r="AS1570" i="5"/>
  <c r="AQ1570" i="5"/>
  <c r="BI1570" i="5" s="1"/>
  <c r="AD1570" i="5"/>
  <c r="AC1570" i="5"/>
  <c r="BE1570" i="5" s="1"/>
  <c r="BF1570" i="5" s="1"/>
  <c r="K1570" i="5"/>
  <c r="BB1570" i="5"/>
  <c r="A1570" i="5"/>
  <c r="CF1570" i="5" s="1"/>
  <c r="CC1569" i="5"/>
  <c r="CB1569" i="5"/>
  <c r="CA1569" i="5"/>
  <c r="BZ1569" i="5"/>
  <c r="BY1569" i="5"/>
  <c r="BX1569" i="5"/>
  <c r="BW1569" i="5"/>
  <c r="BV1569" i="5"/>
  <c r="BU1569" i="5"/>
  <c r="BP1569" i="5"/>
  <c r="BN1569" i="5"/>
  <c r="BR1569" i="5" s="1"/>
  <c r="BM1569" i="5"/>
  <c r="BO1569" i="5" s="1"/>
  <c r="BL1569" i="5"/>
  <c r="BJ1569" i="5"/>
  <c r="BK1569" i="5" s="1"/>
  <c r="BH1569" i="5"/>
  <c r="BG1569" i="5"/>
  <c r="BE1569" i="5"/>
  <c r="BF1569" i="5" s="1"/>
  <c r="AZ1569" i="5"/>
  <c r="AY1569" i="5"/>
  <c r="AS1569" i="5"/>
  <c r="AQ1569" i="5"/>
  <c r="BI1569" i="5" s="1"/>
  <c r="AD1569" i="5"/>
  <c r="AC1569" i="5"/>
  <c r="K1569" i="5"/>
  <c r="BB1569" i="5"/>
  <c r="A1569" i="5"/>
  <c r="CF1569" i="5" s="1"/>
  <c r="CC1568" i="5"/>
  <c r="CB1568" i="5"/>
  <c r="CA1568" i="5"/>
  <c r="BZ1568" i="5"/>
  <c r="BY1568" i="5"/>
  <c r="BX1568" i="5"/>
  <c r="BW1568" i="5"/>
  <c r="BV1568" i="5"/>
  <c r="BU1568" i="5"/>
  <c r="BO1568" i="5"/>
  <c r="BN1568" i="5"/>
  <c r="BP1568" i="5" s="1"/>
  <c r="BM1568" i="5"/>
  <c r="BL1568" i="5"/>
  <c r="BK1568" i="5"/>
  <c r="BJ1568" i="5"/>
  <c r="BG1568" i="5"/>
  <c r="BH1568" i="5" s="1"/>
  <c r="AZ1568" i="5"/>
  <c r="AY1568" i="5"/>
  <c r="AS1568" i="5"/>
  <c r="AQ1568" i="5"/>
  <c r="BI1568" i="5" s="1"/>
  <c r="AD1568" i="5"/>
  <c r="AC1568" i="5"/>
  <c r="BE1568" i="5" s="1"/>
  <c r="BF1568" i="5" s="1"/>
  <c r="K1568" i="5"/>
  <c r="BB1568" i="5"/>
  <c r="A1568" i="5"/>
  <c r="CF1568" i="5" s="1"/>
  <c r="CC1567" i="5"/>
  <c r="CB1567" i="5"/>
  <c r="CA1567" i="5"/>
  <c r="BZ1567" i="5"/>
  <c r="BY1567" i="5"/>
  <c r="BX1567" i="5"/>
  <c r="BW1567" i="5"/>
  <c r="BV1567" i="5"/>
  <c r="BU1567" i="5"/>
  <c r="BP1567" i="5"/>
  <c r="BN1567" i="5"/>
  <c r="BR1567" i="5" s="1"/>
  <c r="BM1567" i="5"/>
  <c r="BO1567" i="5" s="1"/>
  <c r="BL1567" i="5"/>
  <c r="BJ1567" i="5"/>
  <c r="BK1567" i="5" s="1"/>
  <c r="BH1567" i="5"/>
  <c r="BG1567" i="5"/>
  <c r="BE1567" i="5"/>
  <c r="BF1567" i="5" s="1"/>
  <c r="AZ1567" i="5"/>
  <c r="AY1567" i="5"/>
  <c r="AS1567" i="5"/>
  <c r="AQ1567" i="5"/>
  <c r="BI1567" i="5" s="1"/>
  <c r="AD1567" i="5"/>
  <c r="AC1567" i="5"/>
  <c r="K1567" i="5"/>
  <c r="BB1567" i="5"/>
  <c r="A1567" i="5"/>
  <c r="CF1567" i="5" s="1"/>
  <c r="CC1566" i="5"/>
  <c r="CB1566" i="5"/>
  <c r="CA1566" i="5"/>
  <c r="BZ1566" i="5"/>
  <c r="BY1566" i="5"/>
  <c r="BX1566" i="5"/>
  <c r="BW1566" i="5"/>
  <c r="BV1566" i="5"/>
  <c r="BU1566" i="5"/>
  <c r="BO1566" i="5"/>
  <c r="BN1566" i="5"/>
  <c r="BR1566" i="5" s="1"/>
  <c r="BM1566" i="5"/>
  <c r="BL1566" i="5"/>
  <c r="BK1566" i="5"/>
  <c r="BJ1566" i="5"/>
  <c r="BG1566" i="5"/>
  <c r="BH1566" i="5" s="1"/>
  <c r="AZ1566" i="5"/>
  <c r="AY1566" i="5"/>
  <c r="AS1566" i="5"/>
  <c r="AQ1566" i="5"/>
  <c r="BI1566" i="5" s="1"/>
  <c r="AD1566" i="5"/>
  <c r="AC1566" i="5"/>
  <c r="BE1566" i="5" s="1"/>
  <c r="BF1566" i="5" s="1"/>
  <c r="K1566" i="5"/>
  <c r="BB1566" i="5"/>
  <c r="A1566" i="5"/>
  <c r="CF1566" i="5" s="1"/>
  <c r="CC1565" i="5"/>
  <c r="CB1565" i="5"/>
  <c r="CA1565" i="5"/>
  <c r="BZ1565" i="5"/>
  <c r="BY1565" i="5"/>
  <c r="BX1565" i="5"/>
  <c r="BW1565" i="5"/>
  <c r="BV1565" i="5"/>
  <c r="BU1565" i="5"/>
  <c r="BP1565" i="5"/>
  <c r="BN1565" i="5"/>
  <c r="BR1565" i="5" s="1"/>
  <c r="BM1565" i="5"/>
  <c r="BO1565" i="5" s="1"/>
  <c r="BL1565" i="5"/>
  <c r="BJ1565" i="5"/>
  <c r="BK1565" i="5" s="1"/>
  <c r="BH1565" i="5"/>
  <c r="BG1565" i="5"/>
  <c r="BE1565" i="5"/>
  <c r="BF1565" i="5" s="1"/>
  <c r="AZ1565" i="5"/>
  <c r="AY1565" i="5"/>
  <c r="AS1565" i="5"/>
  <c r="AQ1565" i="5"/>
  <c r="BI1565" i="5" s="1"/>
  <c r="AD1565" i="5"/>
  <c r="AC1565" i="5"/>
  <c r="K1565" i="5"/>
  <c r="A1565" i="5"/>
  <c r="CF1565" i="5" s="1"/>
  <c r="CC1564" i="5"/>
  <c r="CB1564" i="5"/>
  <c r="CA1564" i="5"/>
  <c r="BZ1564" i="5"/>
  <c r="BY1564" i="5"/>
  <c r="BX1564" i="5"/>
  <c r="BW1564" i="5"/>
  <c r="BV1564" i="5"/>
  <c r="BU1564" i="5"/>
  <c r="BO1564" i="5"/>
  <c r="BN1564" i="5"/>
  <c r="BP1564" i="5" s="1"/>
  <c r="BM1564" i="5"/>
  <c r="BL1564" i="5"/>
  <c r="BK1564" i="5"/>
  <c r="BJ1564" i="5"/>
  <c r="BG1564" i="5"/>
  <c r="BH1564" i="5" s="1"/>
  <c r="AZ1564" i="5"/>
  <c r="AY1564" i="5"/>
  <c r="AS1564" i="5"/>
  <c r="AQ1564" i="5"/>
  <c r="BI1564" i="5" s="1"/>
  <c r="AD1564" i="5"/>
  <c r="AC1564" i="5"/>
  <c r="BE1564" i="5" s="1"/>
  <c r="BF1564" i="5" s="1"/>
  <c r="K1564" i="5"/>
  <c r="BB1564" i="5"/>
  <c r="A1564" i="5"/>
  <c r="CF1564" i="5" s="1"/>
  <c r="CC1563" i="5"/>
  <c r="CB1563" i="5"/>
  <c r="CA1563" i="5"/>
  <c r="BZ1563" i="5"/>
  <c r="BY1563" i="5"/>
  <c r="BX1563" i="5"/>
  <c r="BW1563" i="5"/>
  <c r="BV1563" i="5"/>
  <c r="BU1563" i="5"/>
  <c r="BP1563" i="5"/>
  <c r="BN1563" i="5"/>
  <c r="BR1563" i="5" s="1"/>
  <c r="BM1563" i="5"/>
  <c r="BO1563" i="5" s="1"/>
  <c r="BL1563" i="5"/>
  <c r="BJ1563" i="5"/>
  <c r="BK1563" i="5" s="1"/>
  <c r="BH1563" i="5"/>
  <c r="BG1563" i="5"/>
  <c r="BE1563" i="5"/>
  <c r="BF1563" i="5" s="1"/>
  <c r="AZ1563" i="5"/>
  <c r="AY1563" i="5"/>
  <c r="AS1563" i="5"/>
  <c r="AQ1563" i="5"/>
  <c r="BI1563" i="5" s="1"/>
  <c r="AD1563" i="5"/>
  <c r="AC1563" i="5"/>
  <c r="K1563" i="5"/>
  <c r="A1563" i="5"/>
  <c r="CF1563" i="5" s="1"/>
  <c r="CC1562" i="5"/>
  <c r="CB1562" i="5"/>
  <c r="CA1562" i="5"/>
  <c r="BZ1562" i="5"/>
  <c r="BY1562" i="5"/>
  <c r="BX1562" i="5"/>
  <c r="BW1562" i="5"/>
  <c r="BV1562" i="5"/>
  <c r="BU1562" i="5"/>
  <c r="BO1562" i="5"/>
  <c r="BN1562" i="5"/>
  <c r="BR1562" i="5" s="1"/>
  <c r="BM1562" i="5"/>
  <c r="BL1562" i="5"/>
  <c r="BK1562" i="5"/>
  <c r="BJ1562" i="5"/>
  <c r="BG1562" i="5"/>
  <c r="BH1562" i="5" s="1"/>
  <c r="AZ1562" i="5"/>
  <c r="AY1562" i="5"/>
  <c r="AS1562" i="5"/>
  <c r="AQ1562" i="5"/>
  <c r="BI1562" i="5" s="1"/>
  <c r="AD1562" i="5"/>
  <c r="AC1562" i="5"/>
  <c r="BE1562" i="5" s="1"/>
  <c r="BF1562" i="5" s="1"/>
  <c r="K1562" i="5"/>
  <c r="BB1562" i="5"/>
  <c r="A1562" i="5"/>
  <c r="CF1562" i="5" s="1"/>
  <c r="CC1561" i="5"/>
  <c r="CB1561" i="5"/>
  <c r="CA1561" i="5"/>
  <c r="BZ1561" i="5"/>
  <c r="BY1561" i="5"/>
  <c r="BX1561" i="5"/>
  <c r="BW1561" i="5"/>
  <c r="BV1561" i="5"/>
  <c r="BU1561" i="5"/>
  <c r="BP1561" i="5"/>
  <c r="BN1561" i="5"/>
  <c r="BR1561" i="5" s="1"/>
  <c r="BM1561" i="5"/>
  <c r="BO1561" i="5" s="1"/>
  <c r="BL1561" i="5"/>
  <c r="BJ1561" i="5"/>
  <c r="BK1561" i="5" s="1"/>
  <c r="BH1561" i="5"/>
  <c r="BG1561" i="5"/>
  <c r="BE1561" i="5"/>
  <c r="BF1561" i="5" s="1"/>
  <c r="BA1561" i="5"/>
  <c r="AZ1561" i="5"/>
  <c r="AY1561" i="5"/>
  <c r="AS1561" i="5"/>
  <c r="AQ1561" i="5"/>
  <c r="BI1561" i="5" s="1"/>
  <c r="AD1561" i="5"/>
  <c r="AC1561" i="5"/>
  <c r="K1561" i="5"/>
  <c r="BB1561" i="5"/>
  <c r="A1561" i="5"/>
  <c r="CF1561" i="5" s="1"/>
  <c r="CC1560" i="5"/>
  <c r="CB1560" i="5"/>
  <c r="CA1560" i="5"/>
  <c r="BZ1560" i="5"/>
  <c r="BY1560" i="5"/>
  <c r="BX1560" i="5"/>
  <c r="BW1560" i="5"/>
  <c r="BV1560" i="5"/>
  <c r="BU1560" i="5"/>
  <c r="BO1560" i="5"/>
  <c r="BN1560" i="5"/>
  <c r="BP1560" i="5" s="1"/>
  <c r="BM1560" i="5"/>
  <c r="BL1560" i="5"/>
  <c r="BK1560" i="5"/>
  <c r="BJ1560" i="5"/>
  <c r="BG1560" i="5"/>
  <c r="BH1560" i="5" s="1"/>
  <c r="AZ1560" i="5"/>
  <c r="AY1560" i="5"/>
  <c r="AS1560" i="5"/>
  <c r="AQ1560" i="5"/>
  <c r="BI1560" i="5" s="1"/>
  <c r="AD1560" i="5"/>
  <c r="AC1560" i="5"/>
  <c r="BE1560" i="5" s="1"/>
  <c r="BF1560" i="5" s="1"/>
  <c r="K1560" i="5"/>
  <c r="BB1560" i="5"/>
  <c r="A1560" i="5"/>
  <c r="CF1560" i="5" s="1"/>
  <c r="CC1559" i="5"/>
  <c r="CB1559" i="5"/>
  <c r="CA1559" i="5"/>
  <c r="BZ1559" i="5"/>
  <c r="BY1559" i="5"/>
  <c r="BX1559" i="5"/>
  <c r="BW1559" i="5"/>
  <c r="BV1559" i="5"/>
  <c r="BU1559" i="5"/>
  <c r="BP1559" i="5"/>
  <c r="BN1559" i="5"/>
  <c r="BR1559" i="5" s="1"/>
  <c r="BM1559" i="5"/>
  <c r="BO1559" i="5" s="1"/>
  <c r="BL1559" i="5"/>
  <c r="BJ1559" i="5"/>
  <c r="BK1559" i="5" s="1"/>
  <c r="BH1559" i="5"/>
  <c r="BG1559" i="5"/>
  <c r="BE1559" i="5"/>
  <c r="BF1559" i="5" s="1"/>
  <c r="AZ1559" i="5"/>
  <c r="AY1559" i="5"/>
  <c r="AS1559" i="5"/>
  <c r="AQ1559" i="5"/>
  <c r="BI1559" i="5" s="1"/>
  <c r="AD1559" i="5"/>
  <c r="AC1559" i="5"/>
  <c r="K1559" i="5"/>
  <c r="BB1559" i="5"/>
  <c r="A1559" i="5"/>
  <c r="CF1559" i="5" s="1"/>
  <c r="CC1558" i="5"/>
  <c r="CB1558" i="5"/>
  <c r="CA1558" i="5"/>
  <c r="BZ1558" i="5"/>
  <c r="BY1558" i="5"/>
  <c r="BX1558" i="5"/>
  <c r="BW1558" i="5"/>
  <c r="BV1558" i="5"/>
  <c r="BU1558" i="5"/>
  <c r="BR1558" i="5"/>
  <c r="BO1558" i="5"/>
  <c r="BN1558" i="5"/>
  <c r="BP1558" i="5" s="1"/>
  <c r="BM1558" i="5"/>
  <c r="BL1558" i="5"/>
  <c r="BK1558" i="5"/>
  <c r="BJ1558" i="5"/>
  <c r="BG1558" i="5"/>
  <c r="BH1558" i="5" s="1"/>
  <c r="AZ1558" i="5"/>
  <c r="AY1558" i="5"/>
  <c r="AS1558" i="5"/>
  <c r="AQ1558" i="5"/>
  <c r="BI1558" i="5" s="1"/>
  <c r="AD1558" i="5"/>
  <c r="AC1558" i="5"/>
  <c r="BE1558" i="5" s="1"/>
  <c r="BF1558" i="5" s="1"/>
  <c r="K1558" i="5"/>
  <c r="A1558" i="5"/>
  <c r="CF1558" i="5" s="1"/>
  <c r="CC1557" i="5"/>
  <c r="CB1557" i="5"/>
  <c r="CA1557" i="5"/>
  <c r="BZ1557" i="5"/>
  <c r="BY1557" i="5"/>
  <c r="BX1557" i="5"/>
  <c r="BW1557" i="5"/>
  <c r="BV1557" i="5"/>
  <c r="BU1557" i="5"/>
  <c r="BP1557" i="5"/>
  <c r="BN1557" i="5"/>
  <c r="BR1557" i="5" s="1"/>
  <c r="BM1557" i="5"/>
  <c r="BO1557" i="5" s="1"/>
  <c r="BL1557" i="5"/>
  <c r="BJ1557" i="5"/>
  <c r="BK1557" i="5" s="1"/>
  <c r="BH1557" i="5"/>
  <c r="BG1557" i="5"/>
  <c r="BE1557" i="5"/>
  <c r="BF1557" i="5" s="1"/>
  <c r="AZ1557" i="5"/>
  <c r="AY1557" i="5"/>
  <c r="AS1557" i="5"/>
  <c r="AQ1557" i="5"/>
  <c r="BI1557" i="5" s="1"/>
  <c r="AD1557" i="5"/>
  <c r="AC1557" i="5"/>
  <c r="K1557" i="5"/>
  <c r="A1557" i="5"/>
  <c r="CF1557" i="5" s="1"/>
  <c r="CC1556" i="5"/>
  <c r="CB1556" i="5"/>
  <c r="CA1556" i="5"/>
  <c r="BZ1556" i="5"/>
  <c r="BY1556" i="5"/>
  <c r="BX1556" i="5"/>
  <c r="BW1556" i="5"/>
  <c r="BV1556" i="5"/>
  <c r="BU1556" i="5"/>
  <c r="BO1556" i="5"/>
  <c r="BN1556" i="5"/>
  <c r="BP1556" i="5" s="1"/>
  <c r="BM1556" i="5"/>
  <c r="BL1556" i="5"/>
  <c r="BK1556" i="5"/>
  <c r="BJ1556" i="5"/>
  <c r="BG1556" i="5"/>
  <c r="BH1556" i="5" s="1"/>
  <c r="AZ1556" i="5"/>
  <c r="AY1556" i="5"/>
  <c r="AS1556" i="5"/>
  <c r="AQ1556" i="5"/>
  <c r="BI1556" i="5" s="1"/>
  <c r="AD1556" i="5"/>
  <c r="AC1556" i="5"/>
  <c r="BE1556" i="5" s="1"/>
  <c r="BF1556" i="5" s="1"/>
  <c r="K1556" i="5"/>
  <c r="BB1556" i="5"/>
  <c r="A1556" i="5"/>
  <c r="CF1556" i="5" s="1"/>
  <c r="CC1555" i="5"/>
  <c r="CB1555" i="5"/>
  <c r="CA1555" i="5"/>
  <c r="BZ1555" i="5"/>
  <c r="BY1555" i="5"/>
  <c r="BX1555" i="5"/>
  <c r="BW1555" i="5"/>
  <c r="BV1555" i="5"/>
  <c r="BU1555" i="5"/>
  <c r="BP1555" i="5"/>
  <c r="BN1555" i="5"/>
  <c r="BR1555" i="5" s="1"/>
  <c r="BM1555" i="5"/>
  <c r="BO1555" i="5" s="1"/>
  <c r="BL1555" i="5"/>
  <c r="BJ1555" i="5"/>
  <c r="BK1555" i="5" s="1"/>
  <c r="BH1555" i="5"/>
  <c r="BG1555" i="5"/>
  <c r="BE1555" i="5"/>
  <c r="BF1555" i="5" s="1"/>
  <c r="AZ1555" i="5"/>
  <c r="AY1555" i="5"/>
  <c r="AS1555" i="5"/>
  <c r="AQ1555" i="5"/>
  <c r="BI1555" i="5" s="1"/>
  <c r="AD1555" i="5"/>
  <c r="AC1555" i="5"/>
  <c r="K1555" i="5"/>
  <c r="BA1555" i="5"/>
  <c r="CD1555" i="5" s="1"/>
  <c r="A1555" i="5"/>
  <c r="CF1555" i="5" s="1"/>
  <c r="CC1554" i="5"/>
  <c r="CB1554" i="5"/>
  <c r="CA1554" i="5"/>
  <c r="BZ1554" i="5"/>
  <c r="BY1554" i="5"/>
  <c r="BX1554" i="5"/>
  <c r="BW1554" i="5"/>
  <c r="BV1554" i="5"/>
  <c r="BU1554" i="5"/>
  <c r="BR1554" i="5"/>
  <c r="BO1554" i="5"/>
  <c r="BN1554" i="5"/>
  <c r="BP1554" i="5" s="1"/>
  <c r="BM1554" i="5"/>
  <c r="BL1554" i="5"/>
  <c r="BK1554" i="5"/>
  <c r="BJ1554" i="5"/>
  <c r="BG1554" i="5"/>
  <c r="BH1554" i="5" s="1"/>
  <c r="AZ1554" i="5"/>
  <c r="AY1554" i="5"/>
  <c r="AS1554" i="5"/>
  <c r="AQ1554" i="5"/>
  <c r="BI1554" i="5" s="1"/>
  <c r="AD1554" i="5"/>
  <c r="AC1554" i="5"/>
  <c r="BE1554" i="5" s="1"/>
  <c r="BF1554" i="5" s="1"/>
  <c r="K1554" i="5"/>
  <c r="BA1554" i="5"/>
  <c r="A1554" i="5"/>
  <c r="CF1554" i="5" s="1"/>
  <c r="CC1553" i="5"/>
  <c r="CB1553" i="5"/>
  <c r="CA1553" i="5"/>
  <c r="BZ1553" i="5"/>
  <c r="BY1553" i="5"/>
  <c r="BX1553" i="5"/>
  <c r="BW1553" i="5"/>
  <c r="BV1553" i="5"/>
  <c r="BU1553" i="5"/>
  <c r="BP1553" i="5"/>
  <c r="BN1553" i="5"/>
  <c r="BR1553" i="5" s="1"/>
  <c r="BM1553" i="5"/>
  <c r="BO1553" i="5" s="1"/>
  <c r="BL1553" i="5"/>
  <c r="BJ1553" i="5"/>
  <c r="BK1553" i="5" s="1"/>
  <c r="BH1553" i="5"/>
  <c r="BG1553" i="5"/>
  <c r="BE1553" i="5"/>
  <c r="BF1553" i="5" s="1"/>
  <c r="AZ1553" i="5"/>
  <c r="AY1553" i="5"/>
  <c r="AS1553" i="5"/>
  <c r="AQ1553" i="5"/>
  <c r="BI1553" i="5" s="1"/>
  <c r="AD1553" i="5"/>
  <c r="AC1553" i="5"/>
  <c r="K1553" i="5"/>
  <c r="BB1553" i="5"/>
  <c r="A1553" i="5"/>
  <c r="CF1553" i="5" s="1"/>
  <c r="CC1552" i="5"/>
  <c r="CB1552" i="5"/>
  <c r="CA1552" i="5"/>
  <c r="BZ1552" i="5"/>
  <c r="BY1552" i="5"/>
  <c r="BX1552" i="5"/>
  <c r="BW1552" i="5"/>
  <c r="BV1552" i="5"/>
  <c r="BU1552" i="5"/>
  <c r="BO1552" i="5"/>
  <c r="BN1552" i="5"/>
  <c r="BP1552" i="5" s="1"/>
  <c r="BM1552" i="5"/>
  <c r="BL1552" i="5"/>
  <c r="BK1552" i="5"/>
  <c r="BJ1552" i="5"/>
  <c r="BG1552" i="5"/>
  <c r="BH1552" i="5" s="1"/>
  <c r="AZ1552" i="5"/>
  <c r="AY1552" i="5"/>
  <c r="AS1552" i="5"/>
  <c r="AQ1552" i="5"/>
  <c r="BI1552" i="5" s="1"/>
  <c r="AD1552" i="5"/>
  <c r="AC1552" i="5"/>
  <c r="BE1552" i="5" s="1"/>
  <c r="BF1552" i="5" s="1"/>
  <c r="K1552" i="5"/>
  <c r="BB1552" i="5"/>
  <c r="A1552" i="5"/>
  <c r="CF1552" i="5" s="1"/>
  <c r="CC1551" i="5"/>
  <c r="CB1551" i="5"/>
  <c r="CA1551" i="5"/>
  <c r="BZ1551" i="5"/>
  <c r="BY1551" i="5"/>
  <c r="BX1551" i="5"/>
  <c r="BW1551" i="5"/>
  <c r="BV1551" i="5"/>
  <c r="BU1551" i="5"/>
  <c r="BR1551" i="5"/>
  <c r="BP1551" i="5"/>
  <c r="BN1551" i="5"/>
  <c r="BM1551" i="5"/>
  <c r="BO1551" i="5" s="1"/>
  <c r="BL1551" i="5"/>
  <c r="BJ1551" i="5"/>
  <c r="BK1551" i="5" s="1"/>
  <c r="BH1551" i="5"/>
  <c r="BG1551" i="5"/>
  <c r="BE1551" i="5"/>
  <c r="BF1551" i="5" s="1"/>
  <c r="BB1551" i="5"/>
  <c r="BS1551" i="5" s="1"/>
  <c r="BA1551" i="5"/>
  <c r="CD1551" i="5" s="1"/>
  <c r="AZ1551" i="5"/>
  <c r="AY1551" i="5"/>
  <c r="AS1551" i="5"/>
  <c r="AQ1551" i="5"/>
  <c r="BI1551" i="5" s="1"/>
  <c r="AD1551" i="5"/>
  <c r="AC1551" i="5"/>
  <c r="K1551" i="5"/>
  <c r="A1551" i="5"/>
  <c r="CF1551" i="5" s="1"/>
  <c r="CC1550" i="5"/>
  <c r="CB1550" i="5"/>
  <c r="CA1550" i="5"/>
  <c r="BZ1550" i="5"/>
  <c r="BY1550" i="5"/>
  <c r="BX1550" i="5"/>
  <c r="BW1550" i="5"/>
  <c r="BV1550" i="5"/>
  <c r="BU1550" i="5"/>
  <c r="BR1550" i="5"/>
  <c r="BO1550" i="5"/>
  <c r="BN1550" i="5"/>
  <c r="BP1550" i="5" s="1"/>
  <c r="BM1550" i="5"/>
  <c r="BL1550" i="5"/>
  <c r="BK1550" i="5"/>
  <c r="BJ1550" i="5"/>
  <c r="BG1550" i="5"/>
  <c r="BH1550" i="5" s="1"/>
  <c r="AZ1550" i="5"/>
  <c r="AY1550" i="5"/>
  <c r="AS1550" i="5"/>
  <c r="AQ1550" i="5"/>
  <c r="BI1550" i="5" s="1"/>
  <c r="AD1550" i="5"/>
  <c r="AC1550" i="5"/>
  <c r="BE1550" i="5" s="1"/>
  <c r="BF1550" i="5" s="1"/>
  <c r="K1550" i="5"/>
  <c r="BA1550" i="5"/>
  <c r="A1550" i="5"/>
  <c r="CF1550" i="5" s="1"/>
  <c r="CC1549" i="5"/>
  <c r="CB1549" i="5"/>
  <c r="CA1549" i="5"/>
  <c r="BZ1549" i="5"/>
  <c r="BY1549" i="5"/>
  <c r="BX1549" i="5"/>
  <c r="BW1549" i="5"/>
  <c r="BV1549" i="5"/>
  <c r="BU1549" i="5"/>
  <c r="BP1549" i="5"/>
  <c r="BN1549" i="5"/>
  <c r="BR1549" i="5" s="1"/>
  <c r="BM1549" i="5"/>
  <c r="BO1549" i="5" s="1"/>
  <c r="BL1549" i="5"/>
  <c r="BJ1549" i="5"/>
  <c r="BK1549" i="5" s="1"/>
  <c r="BH1549" i="5"/>
  <c r="BG1549" i="5"/>
  <c r="BE1549" i="5"/>
  <c r="BF1549" i="5" s="1"/>
  <c r="AZ1549" i="5"/>
  <c r="AY1549" i="5"/>
  <c r="AS1549" i="5"/>
  <c r="AQ1549" i="5"/>
  <c r="BI1549" i="5" s="1"/>
  <c r="AD1549" i="5"/>
  <c r="AC1549" i="5"/>
  <c r="K1549" i="5"/>
  <c r="BB1549" i="5"/>
  <c r="A1549" i="5"/>
  <c r="CF1549" i="5" s="1"/>
  <c r="CC1548" i="5"/>
  <c r="CB1548" i="5"/>
  <c r="CA1548" i="5"/>
  <c r="BZ1548" i="5"/>
  <c r="BY1548" i="5"/>
  <c r="BX1548" i="5"/>
  <c r="BW1548" i="5"/>
  <c r="BV1548" i="5"/>
  <c r="BU1548" i="5"/>
  <c r="BO1548" i="5"/>
  <c r="BN1548" i="5"/>
  <c r="BP1548" i="5" s="1"/>
  <c r="BM1548" i="5"/>
  <c r="BL1548" i="5"/>
  <c r="BK1548" i="5"/>
  <c r="BJ1548" i="5"/>
  <c r="BG1548" i="5"/>
  <c r="BH1548" i="5" s="1"/>
  <c r="AZ1548" i="5"/>
  <c r="AY1548" i="5"/>
  <c r="AS1548" i="5"/>
  <c r="AQ1548" i="5"/>
  <c r="BI1548" i="5" s="1"/>
  <c r="AD1548" i="5"/>
  <c r="AC1548" i="5"/>
  <c r="BE1548" i="5" s="1"/>
  <c r="BF1548" i="5" s="1"/>
  <c r="K1548" i="5"/>
  <c r="BB1548" i="5"/>
  <c r="A1548" i="5"/>
  <c r="CF1548" i="5" s="1"/>
  <c r="CC1547" i="5"/>
  <c r="CB1547" i="5"/>
  <c r="CA1547" i="5"/>
  <c r="BZ1547" i="5"/>
  <c r="BY1547" i="5"/>
  <c r="BX1547" i="5"/>
  <c r="BW1547" i="5"/>
  <c r="BV1547" i="5"/>
  <c r="BU1547" i="5"/>
  <c r="BR1547" i="5"/>
  <c r="BP1547" i="5"/>
  <c r="BN1547" i="5"/>
  <c r="BM1547" i="5"/>
  <c r="BO1547" i="5" s="1"/>
  <c r="BL1547" i="5"/>
  <c r="BJ1547" i="5"/>
  <c r="BK1547" i="5" s="1"/>
  <c r="BH1547" i="5"/>
  <c r="BG1547" i="5"/>
  <c r="BE1547" i="5"/>
  <c r="BF1547" i="5" s="1"/>
  <c r="AZ1547" i="5"/>
  <c r="AY1547" i="5"/>
  <c r="AS1547" i="5"/>
  <c r="AQ1547" i="5"/>
  <c r="BI1547" i="5" s="1"/>
  <c r="AD1547" i="5"/>
  <c r="AC1547" i="5"/>
  <c r="K1547" i="5"/>
  <c r="BB1547" i="5"/>
  <c r="A1547" i="5"/>
  <c r="CF1547" i="5" s="1"/>
  <c r="CC1546" i="5"/>
  <c r="CB1546" i="5"/>
  <c r="CA1546" i="5"/>
  <c r="BZ1546" i="5"/>
  <c r="BY1546" i="5"/>
  <c r="BX1546" i="5"/>
  <c r="BW1546" i="5"/>
  <c r="BV1546" i="5"/>
  <c r="BU1546" i="5"/>
  <c r="BR1546" i="5"/>
  <c r="BO1546" i="5"/>
  <c r="BN1546" i="5"/>
  <c r="BP1546" i="5" s="1"/>
  <c r="BM1546" i="5"/>
  <c r="BL1546" i="5"/>
  <c r="BK1546" i="5"/>
  <c r="BJ1546" i="5"/>
  <c r="BG1546" i="5"/>
  <c r="BH1546" i="5" s="1"/>
  <c r="BB1546" i="5"/>
  <c r="AZ1546" i="5"/>
  <c r="AY1546" i="5"/>
  <c r="AS1546" i="5"/>
  <c r="AQ1546" i="5"/>
  <c r="BI1546" i="5" s="1"/>
  <c r="AD1546" i="5"/>
  <c r="AC1546" i="5"/>
  <c r="BE1546" i="5" s="1"/>
  <c r="BF1546" i="5" s="1"/>
  <c r="K1546" i="5"/>
  <c r="BA1546" i="5"/>
  <c r="A1546" i="5"/>
  <c r="CF1546" i="5" s="1"/>
  <c r="CC1545" i="5"/>
  <c r="CB1545" i="5"/>
  <c r="CA1545" i="5"/>
  <c r="BZ1545" i="5"/>
  <c r="BY1545" i="5"/>
  <c r="BX1545" i="5"/>
  <c r="BW1545" i="5"/>
  <c r="BV1545" i="5"/>
  <c r="BU1545" i="5"/>
  <c r="BP1545" i="5"/>
  <c r="BN1545" i="5"/>
  <c r="BR1545" i="5" s="1"/>
  <c r="BM1545" i="5"/>
  <c r="BO1545" i="5" s="1"/>
  <c r="BL1545" i="5"/>
  <c r="BJ1545" i="5"/>
  <c r="BK1545" i="5" s="1"/>
  <c r="BH1545" i="5"/>
  <c r="BG1545" i="5"/>
  <c r="BE1545" i="5"/>
  <c r="BF1545" i="5" s="1"/>
  <c r="AZ1545" i="5"/>
  <c r="AY1545" i="5"/>
  <c r="AS1545" i="5"/>
  <c r="AQ1545" i="5"/>
  <c r="BI1545" i="5" s="1"/>
  <c r="AD1545" i="5"/>
  <c r="AC1545" i="5"/>
  <c r="K1545" i="5"/>
  <c r="BB1545" i="5"/>
  <c r="A1545" i="5"/>
  <c r="CF1545" i="5" s="1"/>
  <c r="CC1544" i="5"/>
  <c r="CB1544" i="5"/>
  <c r="CA1544" i="5"/>
  <c r="BZ1544" i="5"/>
  <c r="BY1544" i="5"/>
  <c r="BX1544" i="5"/>
  <c r="BW1544" i="5"/>
  <c r="BV1544" i="5"/>
  <c r="BU1544" i="5"/>
  <c r="BO1544" i="5"/>
  <c r="BN1544" i="5"/>
  <c r="BP1544" i="5" s="1"/>
  <c r="BM1544" i="5"/>
  <c r="BL1544" i="5"/>
  <c r="BK1544" i="5"/>
  <c r="BJ1544" i="5"/>
  <c r="BG1544" i="5"/>
  <c r="BH1544" i="5" s="1"/>
  <c r="AZ1544" i="5"/>
  <c r="AY1544" i="5"/>
  <c r="AS1544" i="5"/>
  <c r="AQ1544" i="5"/>
  <c r="BI1544" i="5" s="1"/>
  <c r="AD1544" i="5"/>
  <c r="AC1544" i="5"/>
  <c r="BE1544" i="5" s="1"/>
  <c r="BF1544" i="5" s="1"/>
  <c r="K1544" i="5"/>
  <c r="BB1544" i="5"/>
  <c r="A1544" i="5"/>
  <c r="CF1544" i="5" s="1"/>
  <c r="CC1543" i="5"/>
  <c r="CB1543" i="5"/>
  <c r="CA1543" i="5"/>
  <c r="BZ1543" i="5"/>
  <c r="BY1543" i="5"/>
  <c r="BX1543" i="5"/>
  <c r="BW1543" i="5"/>
  <c r="BV1543" i="5"/>
  <c r="BU1543" i="5"/>
  <c r="BR1543" i="5"/>
  <c r="BP1543" i="5"/>
  <c r="BN1543" i="5"/>
  <c r="BM1543" i="5"/>
  <c r="BO1543" i="5" s="1"/>
  <c r="BL1543" i="5"/>
  <c r="BJ1543" i="5"/>
  <c r="BK1543" i="5" s="1"/>
  <c r="BI1543" i="5"/>
  <c r="BH1543" i="5"/>
  <c r="BG1543" i="5"/>
  <c r="BE1543" i="5"/>
  <c r="BF1543" i="5" s="1"/>
  <c r="AZ1543" i="5"/>
  <c r="AY1543" i="5"/>
  <c r="AS1543" i="5"/>
  <c r="AQ1543" i="5"/>
  <c r="AD1543" i="5"/>
  <c r="AC1543" i="5"/>
  <c r="K1543" i="5"/>
  <c r="BB1543" i="5"/>
  <c r="A1543" i="5"/>
  <c r="CF1543" i="5" s="1"/>
  <c r="CC1542" i="5"/>
  <c r="CB1542" i="5"/>
  <c r="CA1542" i="5"/>
  <c r="BZ1542" i="5"/>
  <c r="BY1542" i="5"/>
  <c r="BX1542" i="5"/>
  <c r="BW1542" i="5"/>
  <c r="BV1542" i="5"/>
  <c r="BU1542" i="5"/>
  <c r="BR1542" i="5"/>
  <c r="BO1542" i="5"/>
  <c r="BN1542" i="5"/>
  <c r="BP1542" i="5" s="1"/>
  <c r="BM1542" i="5"/>
  <c r="BL1542" i="5"/>
  <c r="BK1542" i="5"/>
  <c r="BJ1542" i="5"/>
  <c r="BG1542" i="5"/>
  <c r="BH1542" i="5" s="1"/>
  <c r="AZ1542" i="5"/>
  <c r="AY1542" i="5"/>
  <c r="AS1542" i="5"/>
  <c r="AQ1542" i="5"/>
  <c r="BI1542" i="5" s="1"/>
  <c r="AD1542" i="5"/>
  <c r="AC1542" i="5"/>
  <c r="BE1542" i="5" s="1"/>
  <c r="BF1542" i="5" s="1"/>
  <c r="K1542" i="5"/>
  <c r="BA1542" i="5"/>
  <c r="A1542" i="5"/>
  <c r="CF1542" i="5" s="1"/>
  <c r="CC1541" i="5"/>
  <c r="CB1541" i="5"/>
  <c r="CA1541" i="5"/>
  <c r="BZ1541" i="5"/>
  <c r="BY1541" i="5"/>
  <c r="BX1541" i="5"/>
  <c r="BW1541" i="5"/>
  <c r="BV1541" i="5"/>
  <c r="BU1541" i="5"/>
  <c r="BP1541" i="5"/>
  <c r="BN1541" i="5"/>
  <c r="BR1541" i="5" s="1"/>
  <c r="BM1541" i="5"/>
  <c r="BO1541" i="5" s="1"/>
  <c r="BL1541" i="5"/>
  <c r="BJ1541" i="5"/>
  <c r="BK1541" i="5" s="1"/>
  <c r="BH1541" i="5"/>
  <c r="BG1541" i="5"/>
  <c r="BE1541" i="5"/>
  <c r="BF1541" i="5" s="1"/>
  <c r="AZ1541" i="5"/>
  <c r="AY1541" i="5"/>
  <c r="AS1541" i="5"/>
  <c r="AQ1541" i="5"/>
  <c r="BI1541" i="5" s="1"/>
  <c r="AD1541" i="5"/>
  <c r="AC1541" i="5"/>
  <c r="K1541" i="5"/>
  <c r="BB1541" i="5"/>
  <c r="A1541" i="5"/>
  <c r="CF1541" i="5" s="1"/>
  <c r="CC1540" i="5"/>
  <c r="CB1540" i="5"/>
  <c r="CA1540" i="5"/>
  <c r="BZ1540" i="5"/>
  <c r="BY1540" i="5"/>
  <c r="BX1540" i="5"/>
  <c r="BW1540" i="5"/>
  <c r="BV1540" i="5"/>
  <c r="BU1540" i="5"/>
  <c r="BO1540" i="5"/>
  <c r="BN1540" i="5"/>
  <c r="BP1540" i="5" s="1"/>
  <c r="BM1540" i="5"/>
  <c r="BL1540" i="5"/>
  <c r="BK1540" i="5"/>
  <c r="BJ1540" i="5"/>
  <c r="BG1540" i="5"/>
  <c r="BH1540" i="5" s="1"/>
  <c r="AZ1540" i="5"/>
  <c r="AY1540" i="5"/>
  <c r="AS1540" i="5"/>
  <c r="AQ1540" i="5"/>
  <c r="BI1540" i="5" s="1"/>
  <c r="AD1540" i="5"/>
  <c r="AC1540" i="5"/>
  <c r="BE1540" i="5" s="1"/>
  <c r="BF1540" i="5" s="1"/>
  <c r="K1540" i="5"/>
  <c r="BB1540" i="5"/>
  <c r="A1540" i="5"/>
  <c r="CF1540" i="5" s="1"/>
  <c r="CC1539" i="5"/>
  <c r="CB1539" i="5"/>
  <c r="CA1539" i="5"/>
  <c r="BZ1539" i="5"/>
  <c r="BY1539" i="5"/>
  <c r="BX1539" i="5"/>
  <c r="BW1539" i="5"/>
  <c r="BV1539" i="5"/>
  <c r="BU1539" i="5"/>
  <c r="BR1539" i="5"/>
  <c r="BP1539" i="5"/>
  <c r="BN1539" i="5"/>
  <c r="BM1539" i="5"/>
  <c r="BO1539" i="5" s="1"/>
  <c r="BL1539" i="5"/>
  <c r="BJ1539" i="5"/>
  <c r="BK1539" i="5" s="1"/>
  <c r="BH1539" i="5"/>
  <c r="BG1539" i="5"/>
  <c r="BE1539" i="5"/>
  <c r="BF1539" i="5" s="1"/>
  <c r="AZ1539" i="5"/>
  <c r="AY1539" i="5"/>
  <c r="AS1539" i="5"/>
  <c r="AQ1539" i="5"/>
  <c r="BI1539" i="5" s="1"/>
  <c r="AD1539" i="5"/>
  <c r="AC1539" i="5"/>
  <c r="K1539" i="5"/>
  <c r="BB1539" i="5"/>
  <c r="A1539" i="5"/>
  <c r="CF1539" i="5" s="1"/>
  <c r="CC1538" i="5"/>
  <c r="CB1538" i="5"/>
  <c r="CA1538" i="5"/>
  <c r="BZ1538" i="5"/>
  <c r="BY1538" i="5"/>
  <c r="BX1538" i="5"/>
  <c r="BW1538" i="5"/>
  <c r="BV1538" i="5"/>
  <c r="BU1538" i="5"/>
  <c r="BR1538" i="5"/>
  <c r="BO1538" i="5"/>
  <c r="BN1538" i="5"/>
  <c r="BP1538" i="5" s="1"/>
  <c r="BM1538" i="5"/>
  <c r="BL1538" i="5"/>
  <c r="BK1538" i="5"/>
  <c r="BJ1538" i="5"/>
  <c r="BG1538" i="5"/>
  <c r="AZ1538" i="5"/>
  <c r="AY1538" i="5"/>
  <c r="AS1538" i="5"/>
  <c r="AQ1538" i="5"/>
  <c r="BI1538" i="5" s="1"/>
  <c r="AD1538" i="5"/>
  <c r="AC1538" i="5"/>
  <c r="BE1538" i="5" s="1"/>
  <c r="BF1538" i="5" s="1"/>
  <c r="K1538" i="5"/>
  <c r="BA1538" i="5"/>
  <c r="A1538" i="5"/>
  <c r="CF1538" i="5" s="1"/>
  <c r="CC1537" i="5"/>
  <c r="CB1537" i="5"/>
  <c r="CA1537" i="5"/>
  <c r="BZ1537" i="5"/>
  <c r="BY1537" i="5"/>
  <c r="BX1537" i="5"/>
  <c r="BW1537" i="5"/>
  <c r="BV1537" i="5"/>
  <c r="BU1537" i="5"/>
  <c r="BP1537" i="5"/>
  <c r="BN1537" i="5"/>
  <c r="BR1537" i="5" s="1"/>
  <c r="BM1537" i="5"/>
  <c r="BO1537" i="5" s="1"/>
  <c r="BL1537" i="5"/>
  <c r="BJ1537" i="5"/>
  <c r="BK1537" i="5" s="1"/>
  <c r="BH1537" i="5"/>
  <c r="BG1537" i="5"/>
  <c r="BE1537" i="5"/>
  <c r="BF1537" i="5" s="1"/>
  <c r="AZ1537" i="5"/>
  <c r="AY1537" i="5"/>
  <c r="AS1537" i="5"/>
  <c r="AQ1537" i="5"/>
  <c r="BI1537" i="5" s="1"/>
  <c r="AD1537" i="5"/>
  <c r="AC1537" i="5"/>
  <c r="K1537" i="5"/>
  <c r="BB1537" i="5"/>
  <c r="BQ1537" i="5" s="1"/>
  <c r="A1537" i="5"/>
  <c r="CF1537" i="5" s="1"/>
  <c r="CC1536" i="5"/>
  <c r="CB1536" i="5"/>
  <c r="CA1536" i="5"/>
  <c r="BZ1536" i="5"/>
  <c r="BY1536" i="5"/>
  <c r="BX1536" i="5"/>
  <c r="BW1536" i="5"/>
  <c r="BV1536" i="5"/>
  <c r="BU1536" i="5"/>
  <c r="BO1536" i="5"/>
  <c r="BN1536" i="5"/>
  <c r="BP1536" i="5" s="1"/>
  <c r="BM1536" i="5"/>
  <c r="BL1536" i="5"/>
  <c r="BK1536" i="5"/>
  <c r="BJ1536" i="5"/>
  <c r="BG1536" i="5"/>
  <c r="AZ1536" i="5"/>
  <c r="AY1536" i="5"/>
  <c r="AS1536" i="5"/>
  <c r="AQ1536" i="5"/>
  <c r="BI1536" i="5" s="1"/>
  <c r="AD1536" i="5"/>
  <c r="AC1536" i="5"/>
  <c r="BE1536" i="5" s="1"/>
  <c r="BF1536" i="5" s="1"/>
  <c r="K1536" i="5"/>
  <c r="BB1536" i="5"/>
  <c r="BS1536" i="5" s="1"/>
  <c r="A1536" i="5"/>
  <c r="CF1536" i="5" s="1"/>
  <c r="CC1535" i="5"/>
  <c r="CB1535" i="5"/>
  <c r="CA1535" i="5"/>
  <c r="BZ1535" i="5"/>
  <c r="BY1535" i="5"/>
  <c r="BX1535" i="5"/>
  <c r="BW1535" i="5"/>
  <c r="BV1535" i="5"/>
  <c r="BU1535" i="5"/>
  <c r="BR1535" i="5"/>
  <c r="BP1535" i="5"/>
  <c r="BN1535" i="5"/>
  <c r="BM1535" i="5"/>
  <c r="BO1535" i="5" s="1"/>
  <c r="BL1535" i="5"/>
  <c r="BJ1535" i="5"/>
  <c r="BK1535" i="5" s="1"/>
  <c r="BI1535" i="5"/>
  <c r="BH1535" i="5"/>
  <c r="BG1535" i="5"/>
  <c r="BE1535" i="5"/>
  <c r="BF1535" i="5" s="1"/>
  <c r="AZ1535" i="5"/>
  <c r="AY1535" i="5"/>
  <c r="AS1535" i="5"/>
  <c r="AQ1535" i="5"/>
  <c r="AD1535" i="5"/>
  <c r="AC1535" i="5"/>
  <c r="K1535" i="5"/>
  <c r="BA1535" i="5"/>
  <c r="A1535" i="5"/>
  <c r="CF1535" i="5" s="1"/>
  <c r="CC1534" i="5"/>
  <c r="CB1534" i="5"/>
  <c r="CA1534" i="5"/>
  <c r="BZ1534" i="5"/>
  <c r="BY1534" i="5"/>
  <c r="BX1534" i="5"/>
  <c r="BW1534" i="5"/>
  <c r="BV1534" i="5"/>
  <c r="BU1534" i="5"/>
  <c r="BR1534" i="5"/>
  <c r="BO1534" i="5"/>
  <c r="BN1534" i="5"/>
  <c r="BP1534" i="5" s="1"/>
  <c r="BM1534" i="5"/>
  <c r="BL1534" i="5"/>
  <c r="BK1534" i="5"/>
  <c r="BJ1534" i="5"/>
  <c r="BG1534" i="5"/>
  <c r="AZ1534" i="5"/>
  <c r="AY1534" i="5"/>
  <c r="AS1534" i="5"/>
  <c r="AQ1534" i="5"/>
  <c r="BI1534" i="5" s="1"/>
  <c r="AD1534" i="5"/>
  <c r="AC1534" i="5"/>
  <c r="BE1534" i="5" s="1"/>
  <c r="BF1534" i="5" s="1"/>
  <c r="K1534" i="5"/>
  <c r="BA1534" i="5"/>
  <c r="CD1534" i="5" s="1"/>
  <c r="A1534" i="5"/>
  <c r="CF1534" i="5" s="1"/>
  <c r="CC1533" i="5"/>
  <c r="CB1533" i="5"/>
  <c r="CA1533" i="5"/>
  <c r="BZ1533" i="5"/>
  <c r="BY1533" i="5"/>
  <c r="BX1533" i="5"/>
  <c r="BW1533" i="5"/>
  <c r="BV1533" i="5"/>
  <c r="BU1533" i="5"/>
  <c r="BP1533" i="5"/>
  <c r="BN1533" i="5"/>
  <c r="BR1533" i="5" s="1"/>
  <c r="BM1533" i="5"/>
  <c r="BO1533" i="5" s="1"/>
  <c r="BL1533" i="5"/>
  <c r="BJ1533" i="5"/>
  <c r="BK1533" i="5" s="1"/>
  <c r="BH1533" i="5"/>
  <c r="BG1533" i="5"/>
  <c r="BE1533" i="5"/>
  <c r="BF1533" i="5" s="1"/>
  <c r="AZ1533" i="5"/>
  <c r="AY1533" i="5"/>
  <c r="AS1533" i="5"/>
  <c r="AQ1533" i="5"/>
  <c r="BI1533" i="5" s="1"/>
  <c r="AD1533" i="5"/>
  <c r="AC1533" i="5"/>
  <c r="K1533" i="5"/>
  <c r="A1533" i="5"/>
  <c r="CF1533" i="5" s="1"/>
  <c r="CC1532" i="5"/>
  <c r="CB1532" i="5"/>
  <c r="CA1532" i="5"/>
  <c r="BZ1532" i="5"/>
  <c r="BY1532" i="5"/>
  <c r="BX1532" i="5"/>
  <c r="BW1532" i="5"/>
  <c r="BV1532" i="5"/>
  <c r="BU1532" i="5"/>
  <c r="BO1532" i="5"/>
  <c r="BN1532" i="5"/>
  <c r="BP1532" i="5" s="1"/>
  <c r="BM1532" i="5"/>
  <c r="BL1532" i="5"/>
  <c r="BK1532" i="5"/>
  <c r="BJ1532" i="5"/>
  <c r="BG1532" i="5"/>
  <c r="AZ1532" i="5"/>
  <c r="AY1532" i="5"/>
  <c r="AS1532" i="5"/>
  <c r="AQ1532" i="5"/>
  <c r="BI1532" i="5" s="1"/>
  <c r="AD1532" i="5"/>
  <c r="AC1532" i="5"/>
  <c r="BE1532" i="5" s="1"/>
  <c r="BF1532" i="5" s="1"/>
  <c r="K1532" i="5"/>
  <c r="BB1532" i="5"/>
  <c r="BS1532" i="5" s="1"/>
  <c r="A1532" i="5"/>
  <c r="CF1532" i="5" s="1"/>
  <c r="CC1531" i="5"/>
  <c r="CB1531" i="5"/>
  <c r="CA1531" i="5"/>
  <c r="BZ1531" i="5"/>
  <c r="BY1531" i="5"/>
  <c r="BX1531" i="5"/>
  <c r="BW1531" i="5"/>
  <c r="BV1531" i="5"/>
  <c r="BU1531" i="5"/>
  <c r="BR1531" i="5"/>
  <c r="BP1531" i="5"/>
  <c r="BN1531" i="5"/>
  <c r="BM1531" i="5"/>
  <c r="BO1531" i="5" s="1"/>
  <c r="BL1531" i="5"/>
  <c r="BJ1531" i="5"/>
  <c r="BK1531" i="5" s="1"/>
  <c r="BI1531" i="5"/>
  <c r="BH1531" i="5"/>
  <c r="BG1531" i="5"/>
  <c r="BE1531" i="5"/>
  <c r="BF1531" i="5" s="1"/>
  <c r="BA1531" i="5"/>
  <c r="AZ1531" i="5"/>
  <c r="AY1531" i="5"/>
  <c r="AS1531" i="5"/>
  <c r="AQ1531" i="5"/>
  <c r="AD1531" i="5"/>
  <c r="AC1531" i="5"/>
  <c r="K1531" i="5"/>
  <c r="BB1531" i="5"/>
  <c r="A1531" i="5"/>
  <c r="CF1531" i="5" s="1"/>
  <c r="CC1530" i="5"/>
  <c r="CB1530" i="5"/>
  <c r="CA1530" i="5"/>
  <c r="BZ1530" i="5"/>
  <c r="BY1530" i="5"/>
  <c r="BX1530" i="5"/>
  <c r="BW1530" i="5"/>
  <c r="BV1530" i="5"/>
  <c r="BU1530" i="5"/>
  <c r="BR1530" i="5"/>
  <c r="BO1530" i="5"/>
  <c r="BN1530" i="5"/>
  <c r="BP1530" i="5" s="1"/>
  <c r="BM1530" i="5"/>
  <c r="BL1530" i="5"/>
  <c r="BJ1530" i="5"/>
  <c r="BK1530" i="5" s="1"/>
  <c r="BG1530" i="5"/>
  <c r="BB1530" i="5"/>
  <c r="AZ1530" i="5"/>
  <c r="AY1530" i="5"/>
  <c r="AS1530" i="5"/>
  <c r="AQ1530" i="5"/>
  <c r="BI1530" i="5" s="1"/>
  <c r="AD1530" i="5"/>
  <c r="AC1530" i="5"/>
  <c r="BE1530" i="5" s="1"/>
  <c r="BF1530" i="5" s="1"/>
  <c r="K1530" i="5"/>
  <c r="BA1530" i="5"/>
  <c r="CD1530" i="5" s="1"/>
  <c r="A1530" i="5"/>
  <c r="CF1530" i="5" s="1"/>
  <c r="CC1529" i="5"/>
  <c r="CB1529" i="5"/>
  <c r="CA1529" i="5"/>
  <c r="BZ1529" i="5"/>
  <c r="BY1529" i="5"/>
  <c r="BX1529" i="5"/>
  <c r="BW1529" i="5"/>
  <c r="BV1529" i="5"/>
  <c r="BU1529" i="5"/>
  <c r="BP1529" i="5"/>
  <c r="BN1529" i="5"/>
  <c r="BR1529" i="5" s="1"/>
  <c r="BM1529" i="5"/>
  <c r="BO1529" i="5" s="1"/>
  <c r="BL1529" i="5"/>
  <c r="BJ1529" i="5"/>
  <c r="BH1529" i="5"/>
  <c r="BG1529" i="5"/>
  <c r="BE1529" i="5"/>
  <c r="BF1529" i="5" s="1"/>
  <c r="AZ1529" i="5"/>
  <c r="AY1529" i="5"/>
  <c r="AS1529" i="5"/>
  <c r="AQ1529" i="5"/>
  <c r="BI1529" i="5" s="1"/>
  <c r="AD1529" i="5"/>
  <c r="AC1529" i="5"/>
  <c r="K1529" i="5"/>
  <c r="BB1529" i="5"/>
  <c r="BQ1529" i="5" s="1"/>
  <c r="A1529" i="5"/>
  <c r="CF1529" i="5" s="1"/>
  <c r="CC1528" i="5"/>
  <c r="CB1528" i="5"/>
  <c r="CA1528" i="5"/>
  <c r="BZ1528" i="5"/>
  <c r="BY1528" i="5"/>
  <c r="BX1528" i="5"/>
  <c r="BW1528" i="5"/>
  <c r="BV1528" i="5"/>
  <c r="BU1528" i="5"/>
  <c r="BO1528" i="5"/>
  <c r="BN1528" i="5"/>
  <c r="BM1528" i="5"/>
  <c r="BL1528" i="5"/>
  <c r="BK1528" i="5"/>
  <c r="BJ1528" i="5"/>
  <c r="BG1528" i="5"/>
  <c r="AZ1528" i="5"/>
  <c r="AY1528" i="5"/>
  <c r="AS1528" i="5"/>
  <c r="AQ1528" i="5"/>
  <c r="BI1528" i="5" s="1"/>
  <c r="AD1528" i="5"/>
  <c r="AC1528" i="5"/>
  <c r="BE1528" i="5" s="1"/>
  <c r="BF1528" i="5" s="1"/>
  <c r="K1528" i="5"/>
  <c r="A1528" i="5"/>
  <c r="CF1528" i="5" s="1"/>
  <c r="CC1527" i="5"/>
  <c r="CB1527" i="5"/>
  <c r="CA1527" i="5"/>
  <c r="BZ1527" i="5"/>
  <c r="BY1527" i="5"/>
  <c r="BX1527" i="5"/>
  <c r="BW1527" i="5"/>
  <c r="BV1527" i="5"/>
  <c r="BU1527" i="5"/>
  <c r="BR1527" i="5"/>
  <c r="BP1527" i="5"/>
  <c r="BN1527" i="5"/>
  <c r="BM1527" i="5"/>
  <c r="BO1527" i="5" s="1"/>
  <c r="BL1527" i="5"/>
  <c r="BJ1527" i="5"/>
  <c r="BK1527" i="5" s="1"/>
  <c r="BI1527" i="5"/>
  <c r="BH1527" i="5"/>
  <c r="BG1527" i="5"/>
  <c r="BE1527" i="5"/>
  <c r="BF1527" i="5" s="1"/>
  <c r="AZ1527" i="5"/>
  <c r="AY1527" i="5"/>
  <c r="AS1527" i="5"/>
  <c r="AQ1527" i="5"/>
  <c r="AD1527" i="5"/>
  <c r="AC1527" i="5"/>
  <c r="K1527" i="5"/>
  <c r="BA1527" i="5"/>
  <c r="A1527" i="5"/>
  <c r="CF1527" i="5" s="1"/>
  <c r="CC1526" i="5"/>
  <c r="CB1526" i="5"/>
  <c r="CA1526" i="5"/>
  <c r="BZ1526" i="5"/>
  <c r="BY1526" i="5"/>
  <c r="BX1526" i="5"/>
  <c r="BW1526" i="5"/>
  <c r="BV1526" i="5"/>
  <c r="BU1526" i="5"/>
  <c r="BR1526" i="5"/>
  <c r="BO1526" i="5"/>
  <c r="BN1526" i="5"/>
  <c r="BP1526" i="5" s="1"/>
  <c r="BM1526" i="5"/>
  <c r="BL1526" i="5"/>
  <c r="BJ1526" i="5"/>
  <c r="BK1526" i="5" s="1"/>
  <c r="BG1526" i="5"/>
  <c r="AZ1526" i="5"/>
  <c r="AY1526" i="5"/>
  <c r="AS1526" i="5"/>
  <c r="AQ1526" i="5"/>
  <c r="BI1526" i="5" s="1"/>
  <c r="AD1526" i="5"/>
  <c r="AC1526" i="5"/>
  <c r="BE1526" i="5" s="1"/>
  <c r="BF1526" i="5" s="1"/>
  <c r="K1526" i="5"/>
  <c r="BA1526" i="5"/>
  <c r="CD1526" i="5" s="1"/>
  <c r="A1526" i="5"/>
  <c r="CF1526" i="5" s="1"/>
  <c r="CC1525" i="5"/>
  <c r="CB1525" i="5"/>
  <c r="CA1525" i="5"/>
  <c r="BZ1525" i="5"/>
  <c r="BY1525" i="5"/>
  <c r="BX1525" i="5"/>
  <c r="BW1525" i="5"/>
  <c r="BV1525" i="5"/>
  <c r="BU1525" i="5"/>
  <c r="BP1525" i="5"/>
  <c r="BN1525" i="5"/>
  <c r="BR1525" i="5" s="1"/>
  <c r="BM1525" i="5"/>
  <c r="BO1525" i="5" s="1"/>
  <c r="BL1525" i="5"/>
  <c r="BJ1525" i="5"/>
  <c r="BH1525" i="5"/>
  <c r="BG1525" i="5"/>
  <c r="BE1525" i="5"/>
  <c r="BF1525" i="5" s="1"/>
  <c r="BA1525" i="5"/>
  <c r="AZ1525" i="5"/>
  <c r="AY1525" i="5"/>
  <c r="AS1525" i="5"/>
  <c r="AQ1525" i="5"/>
  <c r="BI1525" i="5" s="1"/>
  <c r="AD1525" i="5"/>
  <c r="AC1525" i="5"/>
  <c r="K1525" i="5"/>
  <c r="BB1525" i="5"/>
  <c r="BQ1525" i="5" s="1"/>
  <c r="A1525" i="5"/>
  <c r="CF1525" i="5" s="1"/>
  <c r="CC1524" i="5"/>
  <c r="CB1524" i="5"/>
  <c r="CA1524" i="5"/>
  <c r="BZ1524" i="5"/>
  <c r="BY1524" i="5"/>
  <c r="BX1524" i="5"/>
  <c r="BW1524" i="5"/>
  <c r="BV1524" i="5"/>
  <c r="BU1524" i="5"/>
  <c r="BO1524" i="5"/>
  <c r="BN1524" i="5"/>
  <c r="BP1524" i="5" s="1"/>
  <c r="BM1524" i="5"/>
  <c r="BL1524" i="5"/>
  <c r="BK1524" i="5"/>
  <c r="BJ1524" i="5"/>
  <c r="BG1524" i="5"/>
  <c r="AZ1524" i="5"/>
  <c r="AY1524" i="5"/>
  <c r="AS1524" i="5"/>
  <c r="AQ1524" i="5"/>
  <c r="BI1524" i="5" s="1"/>
  <c r="AD1524" i="5"/>
  <c r="AC1524" i="5"/>
  <c r="BE1524" i="5" s="1"/>
  <c r="BF1524" i="5" s="1"/>
  <c r="K1524" i="5"/>
  <c r="BA1524" i="5"/>
  <c r="A1524" i="5"/>
  <c r="CF1524" i="5" s="1"/>
  <c r="CC1523" i="5"/>
  <c r="CB1523" i="5"/>
  <c r="CA1523" i="5"/>
  <c r="BZ1523" i="5"/>
  <c r="BY1523" i="5"/>
  <c r="BX1523" i="5"/>
  <c r="BW1523" i="5"/>
  <c r="BV1523" i="5"/>
  <c r="BU1523" i="5"/>
  <c r="BR1523" i="5"/>
  <c r="BP1523" i="5"/>
  <c r="BN1523" i="5"/>
  <c r="BM1523" i="5"/>
  <c r="BO1523" i="5" s="1"/>
  <c r="BL1523" i="5"/>
  <c r="BJ1523" i="5"/>
  <c r="BK1523" i="5" s="1"/>
  <c r="BI1523" i="5"/>
  <c r="BH1523" i="5"/>
  <c r="BG1523" i="5"/>
  <c r="BE1523" i="5"/>
  <c r="BF1523" i="5" s="1"/>
  <c r="BA1523" i="5"/>
  <c r="AZ1523" i="5"/>
  <c r="AY1523" i="5"/>
  <c r="AS1523" i="5"/>
  <c r="AQ1523" i="5"/>
  <c r="AD1523" i="5"/>
  <c r="AC1523" i="5"/>
  <c r="K1523" i="5"/>
  <c r="BB1523" i="5"/>
  <c r="BQ1523" i="5" s="1"/>
  <c r="A1523" i="5"/>
  <c r="CF1523" i="5" s="1"/>
  <c r="CC1522" i="5"/>
  <c r="CB1522" i="5"/>
  <c r="CA1522" i="5"/>
  <c r="BZ1522" i="5"/>
  <c r="BY1522" i="5"/>
  <c r="BX1522" i="5"/>
  <c r="BW1522" i="5"/>
  <c r="BV1522" i="5"/>
  <c r="BU1522" i="5"/>
  <c r="BR1522" i="5"/>
  <c r="BO1522" i="5"/>
  <c r="BN1522" i="5"/>
  <c r="BP1522" i="5" s="1"/>
  <c r="BM1522" i="5"/>
  <c r="BL1522" i="5"/>
  <c r="BJ1522" i="5"/>
  <c r="BK1522" i="5" s="1"/>
  <c r="BG1522" i="5"/>
  <c r="BH1522" i="5" s="1"/>
  <c r="BB1522" i="5"/>
  <c r="BS1522" i="5" s="1"/>
  <c r="AZ1522" i="5"/>
  <c r="AY1522" i="5"/>
  <c r="AS1522" i="5"/>
  <c r="AQ1522" i="5"/>
  <c r="BI1522" i="5" s="1"/>
  <c r="AD1522" i="5"/>
  <c r="AC1522" i="5"/>
  <c r="BE1522" i="5" s="1"/>
  <c r="BF1522" i="5" s="1"/>
  <c r="K1522" i="5"/>
  <c r="BA1522" i="5"/>
  <c r="CD1522" i="5" s="1"/>
  <c r="CE1522" i="5" s="1"/>
  <c r="A1522" i="5"/>
  <c r="CF1522" i="5" s="1"/>
  <c r="CC1521" i="5"/>
  <c r="CB1521" i="5"/>
  <c r="CA1521" i="5"/>
  <c r="BZ1521" i="5"/>
  <c r="BY1521" i="5"/>
  <c r="BX1521" i="5"/>
  <c r="BW1521" i="5"/>
  <c r="BV1521" i="5"/>
  <c r="BU1521" i="5"/>
  <c r="BP1521" i="5"/>
  <c r="BN1521" i="5"/>
  <c r="BR1521" i="5" s="1"/>
  <c r="BM1521" i="5"/>
  <c r="BO1521" i="5" s="1"/>
  <c r="BL1521" i="5"/>
  <c r="BJ1521" i="5"/>
  <c r="BH1521" i="5"/>
  <c r="BG1521" i="5"/>
  <c r="BE1521" i="5"/>
  <c r="BF1521" i="5" s="1"/>
  <c r="AZ1521" i="5"/>
  <c r="AY1521" i="5"/>
  <c r="AS1521" i="5"/>
  <c r="AQ1521" i="5"/>
  <c r="BI1521" i="5" s="1"/>
  <c r="AD1521" i="5"/>
  <c r="AC1521" i="5"/>
  <c r="K1521" i="5"/>
  <c r="BA1521" i="5"/>
  <c r="A1521" i="5"/>
  <c r="CF1521" i="5" s="1"/>
  <c r="CC1520" i="5"/>
  <c r="CB1520" i="5"/>
  <c r="CA1520" i="5"/>
  <c r="BZ1520" i="5"/>
  <c r="BY1520" i="5"/>
  <c r="BX1520" i="5"/>
  <c r="BW1520" i="5"/>
  <c r="BV1520" i="5"/>
  <c r="BU1520" i="5"/>
  <c r="BO1520" i="5"/>
  <c r="BN1520" i="5"/>
  <c r="BP1520" i="5" s="1"/>
  <c r="BM1520" i="5"/>
  <c r="BL1520" i="5"/>
  <c r="BK1520" i="5"/>
  <c r="BJ1520" i="5"/>
  <c r="BG1520" i="5"/>
  <c r="AZ1520" i="5"/>
  <c r="AY1520" i="5"/>
  <c r="AS1520" i="5"/>
  <c r="AQ1520" i="5"/>
  <c r="BI1520" i="5" s="1"/>
  <c r="AD1520" i="5"/>
  <c r="AC1520" i="5"/>
  <c r="BE1520" i="5" s="1"/>
  <c r="BF1520" i="5" s="1"/>
  <c r="K1520" i="5"/>
  <c r="BA1520" i="5"/>
  <c r="A1520" i="5"/>
  <c r="CF1520" i="5" s="1"/>
  <c r="CC1519" i="5"/>
  <c r="CB1519" i="5"/>
  <c r="CA1519" i="5"/>
  <c r="BZ1519" i="5"/>
  <c r="BY1519" i="5"/>
  <c r="BX1519" i="5"/>
  <c r="BW1519" i="5"/>
  <c r="BV1519" i="5"/>
  <c r="BU1519" i="5"/>
  <c r="BP1519" i="5"/>
  <c r="BN1519" i="5"/>
  <c r="BR1519" i="5" s="1"/>
  <c r="BM1519" i="5"/>
  <c r="BO1519" i="5" s="1"/>
  <c r="BL1519" i="5"/>
  <c r="BJ1519" i="5"/>
  <c r="BI1519" i="5"/>
  <c r="BH1519" i="5"/>
  <c r="BG1519" i="5"/>
  <c r="BE1519" i="5"/>
  <c r="BF1519" i="5" s="1"/>
  <c r="BA1519" i="5"/>
  <c r="AZ1519" i="5"/>
  <c r="AY1519" i="5"/>
  <c r="AS1519" i="5"/>
  <c r="AQ1519" i="5"/>
  <c r="AD1519" i="5"/>
  <c r="AC1519" i="5"/>
  <c r="K1519" i="5"/>
  <c r="BB1519" i="5"/>
  <c r="BT1519" i="5" s="1"/>
  <c r="A1519" i="5"/>
  <c r="CF1519" i="5" s="1"/>
  <c r="CC1518" i="5"/>
  <c r="CB1518" i="5"/>
  <c r="CA1518" i="5"/>
  <c r="BZ1518" i="5"/>
  <c r="BY1518" i="5"/>
  <c r="BX1518" i="5"/>
  <c r="BW1518" i="5"/>
  <c r="BV1518" i="5"/>
  <c r="BU1518" i="5"/>
  <c r="BR1518" i="5"/>
  <c r="BO1518" i="5"/>
  <c r="BN1518" i="5"/>
  <c r="BP1518" i="5" s="1"/>
  <c r="BM1518" i="5"/>
  <c r="BL1518" i="5"/>
  <c r="BK1518" i="5"/>
  <c r="BJ1518" i="5"/>
  <c r="BG1518" i="5"/>
  <c r="AZ1518" i="5"/>
  <c r="AY1518" i="5"/>
  <c r="AS1518" i="5"/>
  <c r="AQ1518" i="5"/>
  <c r="BI1518" i="5" s="1"/>
  <c r="AD1518" i="5"/>
  <c r="AC1518" i="5"/>
  <c r="BE1518" i="5" s="1"/>
  <c r="BF1518" i="5" s="1"/>
  <c r="K1518" i="5"/>
  <c r="BA1518" i="5"/>
  <c r="CD1518" i="5" s="1"/>
  <c r="CE1518" i="5" s="1"/>
  <c r="A1518" i="5"/>
  <c r="CF1518" i="5" s="1"/>
  <c r="CC1517" i="5"/>
  <c r="CB1517" i="5"/>
  <c r="CA1517" i="5"/>
  <c r="BZ1517" i="5"/>
  <c r="BY1517" i="5"/>
  <c r="BX1517" i="5"/>
  <c r="BW1517" i="5"/>
  <c r="BV1517" i="5"/>
  <c r="BU1517" i="5"/>
  <c r="BP1517" i="5"/>
  <c r="BN1517" i="5"/>
  <c r="BR1517" i="5" s="1"/>
  <c r="BM1517" i="5"/>
  <c r="BO1517" i="5" s="1"/>
  <c r="BL1517" i="5"/>
  <c r="BJ1517" i="5"/>
  <c r="BK1517" i="5" s="1"/>
  <c r="BI1517" i="5"/>
  <c r="BH1517" i="5"/>
  <c r="BG1517" i="5"/>
  <c r="BE1517" i="5"/>
  <c r="BF1517" i="5" s="1"/>
  <c r="AZ1517" i="5"/>
  <c r="AY1517" i="5"/>
  <c r="AS1517" i="5"/>
  <c r="AQ1517" i="5"/>
  <c r="AD1517" i="5"/>
  <c r="AC1517" i="5"/>
  <c r="K1517" i="5"/>
  <c r="BB1517" i="5"/>
  <c r="BT1517" i="5" s="1"/>
  <c r="A1517" i="5"/>
  <c r="CF1517" i="5" s="1"/>
  <c r="CC1516" i="5"/>
  <c r="CB1516" i="5"/>
  <c r="CA1516" i="5"/>
  <c r="BZ1516" i="5"/>
  <c r="BY1516" i="5"/>
  <c r="BX1516" i="5"/>
  <c r="BW1516" i="5"/>
  <c r="BV1516" i="5"/>
  <c r="BU1516" i="5"/>
  <c r="BO1516" i="5"/>
  <c r="BN1516" i="5"/>
  <c r="BR1516" i="5" s="1"/>
  <c r="BM1516" i="5"/>
  <c r="BL1516" i="5"/>
  <c r="BJ1516" i="5"/>
  <c r="BK1516" i="5" s="1"/>
  <c r="BG1516" i="5"/>
  <c r="AZ1516" i="5"/>
  <c r="AY1516" i="5"/>
  <c r="AS1516" i="5"/>
  <c r="AQ1516" i="5"/>
  <c r="BI1516" i="5" s="1"/>
  <c r="AD1516" i="5"/>
  <c r="AC1516" i="5"/>
  <c r="BE1516" i="5" s="1"/>
  <c r="BF1516" i="5" s="1"/>
  <c r="K1516" i="5"/>
  <c r="BA1516" i="5"/>
  <c r="CD1516" i="5" s="1"/>
  <c r="CE1516" i="5" s="1"/>
  <c r="A1516" i="5"/>
  <c r="CF1516" i="5" s="1"/>
  <c r="CC1515" i="5"/>
  <c r="CB1515" i="5"/>
  <c r="CA1515" i="5"/>
  <c r="BZ1515" i="5"/>
  <c r="BY1515" i="5"/>
  <c r="BX1515" i="5"/>
  <c r="BW1515" i="5"/>
  <c r="BV1515" i="5"/>
  <c r="BU1515" i="5"/>
  <c r="BN1515" i="5"/>
  <c r="BP1515" i="5" s="1"/>
  <c r="BM1515" i="5"/>
  <c r="BO1515" i="5" s="1"/>
  <c r="BL1515" i="5"/>
  <c r="BJ1515" i="5"/>
  <c r="BK1515" i="5" s="1"/>
  <c r="BI1515" i="5"/>
  <c r="BH1515" i="5"/>
  <c r="BG1515" i="5"/>
  <c r="BE1515" i="5"/>
  <c r="BF1515" i="5" s="1"/>
  <c r="AZ1515" i="5"/>
  <c r="AY1515" i="5"/>
  <c r="AS1515" i="5"/>
  <c r="AQ1515" i="5"/>
  <c r="AD1515" i="5"/>
  <c r="AC1515" i="5"/>
  <c r="K1515" i="5"/>
  <c r="BB1515" i="5"/>
  <c r="A1515" i="5"/>
  <c r="CF1515" i="5" s="1"/>
  <c r="CC1514" i="5"/>
  <c r="CB1514" i="5"/>
  <c r="CA1514" i="5"/>
  <c r="BZ1514" i="5"/>
  <c r="BY1514" i="5"/>
  <c r="BX1514" i="5"/>
  <c r="BW1514" i="5"/>
  <c r="BV1514" i="5"/>
  <c r="BU1514" i="5"/>
  <c r="BR1514" i="5"/>
  <c r="BP1514" i="5"/>
  <c r="BO1514" i="5"/>
  <c r="BN1514" i="5"/>
  <c r="BM1514" i="5"/>
  <c r="BL1514" i="5"/>
  <c r="BK1514" i="5"/>
  <c r="BJ1514" i="5"/>
  <c r="BG1514" i="5"/>
  <c r="BH1514" i="5" s="1"/>
  <c r="BF1514" i="5"/>
  <c r="AZ1514" i="5"/>
  <c r="AY1514" i="5"/>
  <c r="AS1514" i="5"/>
  <c r="AQ1514" i="5"/>
  <c r="BI1514" i="5" s="1"/>
  <c r="AD1514" i="5"/>
  <c r="AC1514" i="5"/>
  <c r="BE1514" i="5" s="1"/>
  <c r="K1514" i="5"/>
  <c r="BA1514" i="5"/>
  <c r="CD1514" i="5" s="1"/>
  <c r="A1514" i="5"/>
  <c r="CF1514" i="5" s="1"/>
  <c r="CC1513" i="5"/>
  <c r="CB1513" i="5"/>
  <c r="CA1513" i="5"/>
  <c r="BZ1513" i="5"/>
  <c r="BY1513" i="5"/>
  <c r="BX1513" i="5"/>
  <c r="BW1513" i="5"/>
  <c r="BV1513" i="5"/>
  <c r="BU1513" i="5"/>
  <c r="BR1513" i="5"/>
  <c r="BP1513" i="5"/>
  <c r="BN1513" i="5"/>
  <c r="BM1513" i="5"/>
  <c r="BO1513" i="5" s="1"/>
  <c r="BL1513" i="5"/>
  <c r="BJ1513" i="5"/>
  <c r="BH1513" i="5"/>
  <c r="BG1513" i="5"/>
  <c r="BF1513" i="5"/>
  <c r="BE1513" i="5"/>
  <c r="AZ1513" i="5"/>
  <c r="AY1513" i="5"/>
  <c r="AS1513" i="5"/>
  <c r="AQ1513" i="5"/>
  <c r="BI1513" i="5" s="1"/>
  <c r="AD1513" i="5"/>
  <c r="AC1513" i="5"/>
  <c r="K1513" i="5"/>
  <c r="BA1513" i="5"/>
  <c r="A1513" i="5"/>
  <c r="CF1513" i="5" s="1"/>
  <c r="CC1512" i="5"/>
  <c r="CB1512" i="5"/>
  <c r="CA1512" i="5"/>
  <c r="BZ1512" i="5"/>
  <c r="BY1512" i="5"/>
  <c r="BX1512" i="5"/>
  <c r="BW1512" i="5"/>
  <c r="BV1512" i="5"/>
  <c r="BU1512" i="5"/>
  <c r="BO1512" i="5"/>
  <c r="BN1512" i="5"/>
  <c r="BR1512" i="5" s="1"/>
  <c r="BM1512" i="5"/>
  <c r="BL1512" i="5"/>
  <c r="BJ1512" i="5"/>
  <c r="BK1512" i="5" s="1"/>
  <c r="BG1512" i="5"/>
  <c r="AZ1512" i="5"/>
  <c r="AY1512" i="5"/>
  <c r="AS1512" i="5"/>
  <c r="AQ1512" i="5"/>
  <c r="BI1512" i="5" s="1"/>
  <c r="AD1512" i="5"/>
  <c r="AC1512" i="5"/>
  <c r="BE1512" i="5" s="1"/>
  <c r="BF1512" i="5" s="1"/>
  <c r="K1512" i="5"/>
  <c r="BA1512" i="5"/>
  <c r="CD1512" i="5" s="1"/>
  <c r="CE1512" i="5" s="1"/>
  <c r="A1512" i="5"/>
  <c r="CF1512" i="5" s="1"/>
  <c r="CC1511" i="5"/>
  <c r="CB1511" i="5"/>
  <c r="CA1511" i="5"/>
  <c r="BZ1511" i="5"/>
  <c r="BY1511" i="5"/>
  <c r="BX1511" i="5"/>
  <c r="BW1511" i="5"/>
  <c r="BV1511" i="5"/>
  <c r="BU1511" i="5"/>
  <c r="BN1511" i="5"/>
  <c r="BR1511" i="5" s="1"/>
  <c r="BM1511" i="5"/>
  <c r="BO1511" i="5" s="1"/>
  <c r="BL1511" i="5"/>
  <c r="BJ1511" i="5"/>
  <c r="BI1511" i="5"/>
  <c r="BH1511" i="5"/>
  <c r="BG1511" i="5"/>
  <c r="BE1511" i="5"/>
  <c r="BF1511" i="5" s="1"/>
  <c r="AZ1511" i="5"/>
  <c r="AY1511" i="5"/>
  <c r="AS1511" i="5"/>
  <c r="AQ1511" i="5"/>
  <c r="AD1511" i="5"/>
  <c r="AC1511" i="5"/>
  <c r="K1511" i="5"/>
  <c r="BB1511" i="5"/>
  <c r="A1511" i="5"/>
  <c r="CF1511" i="5" s="1"/>
  <c r="CC1510" i="5"/>
  <c r="CB1510" i="5"/>
  <c r="CA1510" i="5"/>
  <c r="BZ1510" i="5"/>
  <c r="BY1510" i="5"/>
  <c r="BX1510" i="5"/>
  <c r="BW1510" i="5"/>
  <c r="BV1510" i="5"/>
  <c r="BU1510" i="5"/>
  <c r="BR1510" i="5"/>
  <c r="BP1510" i="5"/>
  <c r="BO1510" i="5"/>
  <c r="BN1510" i="5"/>
  <c r="BM1510" i="5"/>
  <c r="BL1510" i="5"/>
  <c r="BK1510" i="5"/>
  <c r="BJ1510" i="5"/>
  <c r="BG1510" i="5"/>
  <c r="BH1510" i="5" s="1"/>
  <c r="BF1510" i="5"/>
  <c r="AZ1510" i="5"/>
  <c r="AY1510" i="5"/>
  <c r="AS1510" i="5"/>
  <c r="AQ1510" i="5"/>
  <c r="BI1510" i="5" s="1"/>
  <c r="AD1510" i="5"/>
  <c r="AC1510" i="5"/>
  <c r="BE1510" i="5" s="1"/>
  <c r="K1510" i="5"/>
  <c r="BA1510" i="5"/>
  <c r="CD1510" i="5" s="1"/>
  <c r="A1510" i="5"/>
  <c r="CF1510" i="5" s="1"/>
  <c r="CC1509" i="5"/>
  <c r="CB1509" i="5"/>
  <c r="CA1509" i="5"/>
  <c r="BZ1509" i="5"/>
  <c r="BY1509" i="5"/>
  <c r="BX1509" i="5"/>
  <c r="BW1509" i="5"/>
  <c r="BV1509" i="5"/>
  <c r="BU1509" i="5"/>
  <c r="BR1509" i="5"/>
  <c r="BP1509" i="5"/>
  <c r="BN1509" i="5"/>
  <c r="BM1509" i="5"/>
  <c r="BO1509" i="5" s="1"/>
  <c r="BL1509" i="5"/>
  <c r="BJ1509" i="5"/>
  <c r="BK1509" i="5" s="1"/>
  <c r="BH1509" i="5"/>
  <c r="BG1509" i="5"/>
  <c r="BF1509" i="5"/>
  <c r="BE1509" i="5"/>
  <c r="AZ1509" i="5"/>
  <c r="AY1509" i="5"/>
  <c r="AS1509" i="5"/>
  <c r="AQ1509" i="5"/>
  <c r="BI1509" i="5" s="1"/>
  <c r="AD1509" i="5"/>
  <c r="AC1509" i="5"/>
  <c r="K1509" i="5"/>
  <c r="BB1509" i="5"/>
  <c r="A1509" i="5"/>
  <c r="CF1509" i="5" s="1"/>
  <c r="CC1508" i="5"/>
  <c r="CB1508" i="5"/>
  <c r="CA1508" i="5"/>
  <c r="BZ1508" i="5"/>
  <c r="BY1508" i="5"/>
  <c r="BX1508" i="5"/>
  <c r="BW1508" i="5"/>
  <c r="BV1508" i="5"/>
  <c r="BU1508" i="5"/>
  <c r="BO1508" i="5"/>
  <c r="BN1508" i="5"/>
  <c r="BR1508" i="5" s="1"/>
  <c r="BM1508" i="5"/>
  <c r="BL1508" i="5"/>
  <c r="BJ1508" i="5"/>
  <c r="BK1508" i="5" s="1"/>
  <c r="BI1508" i="5"/>
  <c r="BG1508" i="5"/>
  <c r="BH1508" i="5" s="1"/>
  <c r="BF1508" i="5"/>
  <c r="AZ1508" i="5"/>
  <c r="AY1508" i="5"/>
  <c r="AS1508" i="5"/>
  <c r="AQ1508" i="5"/>
  <c r="AD1508" i="5"/>
  <c r="AC1508" i="5"/>
  <c r="BE1508" i="5" s="1"/>
  <c r="K1508" i="5"/>
  <c r="BA1508" i="5"/>
  <c r="A1508" i="5"/>
  <c r="CF1508" i="5" s="1"/>
  <c r="CC1507" i="5"/>
  <c r="CB1507" i="5"/>
  <c r="CA1507" i="5"/>
  <c r="BZ1507" i="5"/>
  <c r="BY1507" i="5"/>
  <c r="BX1507" i="5"/>
  <c r="BW1507" i="5"/>
  <c r="BV1507" i="5"/>
  <c r="BU1507" i="5"/>
  <c r="BP1507" i="5"/>
  <c r="BN1507" i="5"/>
  <c r="BR1507" i="5" s="1"/>
  <c r="BM1507" i="5"/>
  <c r="BO1507" i="5" s="1"/>
  <c r="BL1507" i="5"/>
  <c r="BJ1507" i="5"/>
  <c r="BK1507" i="5" s="1"/>
  <c r="BH1507" i="5"/>
  <c r="BG1507" i="5"/>
  <c r="BF1507" i="5"/>
  <c r="BE1507" i="5"/>
  <c r="AZ1507" i="5"/>
  <c r="AY1507" i="5"/>
  <c r="AS1507" i="5"/>
  <c r="AQ1507" i="5"/>
  <c r="BI1507" i="5" s="1"/>
  <c r="AD1507" i="5"/>
  <c r="AC1507" i="5"/>
  <c r="K1507" i="5"/>
  <c r="BB1507" i="5"/>
  <c r="A1507" i="5"/>
  <c r="CF1507" i="5" s="1"/>
  <c r="CC1506" i="5"/>
  <c r="CB1506" i="5"/>
  <c r="CA1506" i="5"/>
  <c r="BZ1506" i="5"/>
  <c r="BY1506" i="5"/>
  <c r="BX1506" i="5"/>
  <c r="BW1506" i="5"/>
  <c r="BV1506" i="5"/>
  <c r="BU1506" i="5"/>
  <c r="BR1506" i="5"/>
  <c r="BP1506" i="5"/>
  <c r="BO1506" i="5"/>
  <c r="BN1506" i="5"/>
  <c r="BM1506" i="5"/>
  <c r="BL1506" i="5"/>
  <c r="BJ1506" i="5"/>
  <c r="BK1506" i="5" s="1"/>
  <c r="BH1506" i="5"/>
  <c r="BG1506" i="5"/>
  <c r="AZ1506" i="5"/>
  <c r="AY1506" i="5"/>
  <c r="AS1506" i="5"/>
  <c r="AQ1506" i="5"/>
  <c r="BI1506" i="5" s="1"/>
  <c r="AD1506" i="5"/>
  <c r="AC1506" i="5"/>
  <c r="BE1506" i="5" s="1"/>
  <c r="BF1506" i="5" s="1"/>
  <c r="K1506" i="5"/>
  <c r="BA1506" i="5"/>
  <c r="CD1506" i="5" s="1"/>
  <c r="A1506" i="5"/>
  <c r="CF1506" i="5" s="1"/>
  <c r="CC1505" i="5"/>
  <c r="CB1505" i="5"/>
  <c r="CA1505" i="5"/>
  <c r="BZ1505" i="5"/>
  <c r="BY1505" i="5"/>
  <c r="BX1505" i="5"/>
  <c r="BW1505" i="5"/>
  <c r="BV1505" i="5"/>
  <c r="BU1505" i="5"/>
  <c r="BR1505" i="5"/>
  <c r="BN1505" i="5"/>
  <c r="BP1505" i="5" s="1"/>
  <c r="BM1505" i="5"/>
  <c r="BO1505" i="5" s="1"/>
  <c r="BL1505" i="5"/>
  <c r="BJ1505" i="5"/>
  <c r="BK1505" i="5" s="1"/>
  <c r="BI1505" i="5"/>
  <c r="BH1505" i="5"/>
  <c r="BG1505" i="5"/>
  <c r="BE1505" i="5"/>
  <c r="BF1505" i="5" s="1"/>
  <c r="AZ1505" i="5"/>
  <c r="AY1505" i="5"/>
  <c r="AS1505" i="5"/>
  <c r="AQ1505" i="5"/>
  <c r="AD1505" i="5"/>
  <c r="AC1505" i="5"/>
  <c r="K1505" i="5"/>
  <c r="BB1505" i="5"/>
  <c r="A1505" i="5"/>
  <c r="CF1505" i="5" s="1"/>
  <c r="CC1504" i="5"/>
  <c r="CB1504" i="5"/>
  <c r="CA1504" i="5"/>
  <c r="BZ1504" i="5"/>
  <c r="BY1504" i="5"/>
  <c r="BX1504" i="5"/>
  <c r="BW1504" i="5"/>
  <c r="BV1504" i="5"/>
  <c r="BU1504" i="5"/>
  <c r="BO1504" i="5"/>
  <c r="BN1504" i="5"/>
  <c r="BR1504" i="5" s="1"/>
  <c r="BM1504" i="5"/>
  <c r="BL1504" i="5"/>
  <c r="BK1504" i="5"/>
  <c r="BJ1504" i="5"/>
  <c r="BI1504" i="5"/>
  <c r="BG1504" i="5"/>
  <c r="BH1504" i="5" s="1"/>
  <c r="BF1504" i="5"/>
  <c r="AZ1504" i="5"/>
  <c r="AY1504" i="5"/>
  <c r="AS1504" i="5"/>
  <c r="AQ1504" i="5"/>
  <c r="AD1504" i="5"/>
  <c r="AC1504" i="5"/>
  <c r="BE1504" i="5" s="1"/>
  <c r="K1504" i="5"/>
  <c r="BA1504" i="5"/>
  <c r="CD1504" i="5" s="1"/>
  <c r="CE1504" i="5" s="1"/>
  <c r="A1504" i="5"/>
  <c r="CF1504" i="5" s="1"/>
  <c r="CC1503" i="5"/>
  <c r="CB1503" i="5"/>
  <c r="CA1503" i="5"/>
  <c r="BZ1503" i="5"/>
  <c r="BY1503" i="5"/>
  <c r="BX1503" i="5"/>
  <c r="BW1503" i="5"/>
  <c r="BV1503" i="5"/>
  <c r="BU1503" i="5"/>
  <c r="BR1503" i="5"/>
  <c r="BP1503" i="5"/>
  <c r="BN1503" i="5"/>
  <c r="BM1503" i="5"/>
  <c r="BO1503" i="5" s="1"/>
  <c r="BL1503" i="5"/>
  <c r="BJ1503" i="5"/>
  <c r="BK1503" i="5" s="1"/>
  <c r="BH1503" i="5"/>
  <c r="BG1503" i="5"/>
  <c r="BF1503" i="5"/>
  <c r="BE1503" i="5"/>
  <c r="AZ1503" i="5"/>
  <c r="AY1503" i="5"/>
  <c r="AS1503" i="5"/>
  <c r="AQ1503" i="5"/>
  <c r="BI1503" i="5" s="1"/>
  <c r="AD1503" i="5"/>
  <c r="AC1503" i="5"/>
  <c r="K1503" i="5"/>
  <c r="BB1503" i="5"/>
  <c r="A1503" i="5"/>
  <c r="CF1503" i="5" s="1"/>
  <c r="CC1502" i="5"/>
  <c r="CB1502" i="5"/>
  <c r="CA1502" i="5"/>
  <c r="BZ1502" i="5"/>
  <c r="BY1502" i="5"/>
  <c r="BX1502" i="5"/>
  <c r="BW1502" i="5"/>
  <c r="BV1502" i="5"/>
  <c r="BU1502" i="5"/>
  <c r="BO1502" i="5"/>
  <c r="BN1502" i="5"/>
  <c r="BR1502" i="5" s="1"/>
  <c r="BM1502" i="5"/>
  <c r="BL1502" i="5"/>
  <c r="BJ1502" i="5"/>
  <c r="BK1502" i="5" s="1"/>
  <c r="BG1502" i="5"/>
  <c r="AZ1502" i="5"/>
  <c r="AY1502" i="5"/>
  <c r="AS1502" i="5"/>
  <c r="AQ1502" i="5"/>
  <c r="BI1502" i="5" s="1"/>
  <c r="AD1502" i="5"/>
  <c r="AC1502" i="5"/>
  <c r="BE1502" i="5" s="1"/>
  <c r="BF1502" i="5" s="1"/>
  <c r="K1502" i="5"/>
  <c r="BA1502" i="5"/>
  <c r="A1502" i="5"/>
  <c r="CF1502" i="5" s="1"/>
  <c r="CC1501" i="5"/>
  <c r="CB1501" i="5"/>
  <c r="CA1501" i="5"/>
  <c r="BZ1501" i="5"/>
  <c r="BY1501" i="5"/>
  <c r="BX1501" i="5"/>
  <c r="BW1501" i="5"/>
  <c r="BV1501" i="5"/>
  <c r="BU1501" i="5"/>
  <c r="BN1501" i="5"/>
  <c r="BP1501" i="5" s="1"/>
  <c r="BM1501" i="5"/>
  <c r="BO1501" i="5" s="1"/>
  <c r="BL1501" i="5"/>
  <c r="BJ1501" i="5"/>
  <c r="BK1501" i="5" s="1"/>
  <c r="BI1501" i="5"/>
  <c r="BH1501" i="5"/>
  <c r="BG1501" i="5"/>
  <c r="BE1501" i="5"/>
  <c r="BF1501" i="5" s="1"/>
  <c r="AZ1501" i="5"/>
  <c r="AY1501" i="5"/>
  <c r="AS1501" i="5"/>
  <c r="AQ1501" i="5"/>
  <c r="AD1501" i="5"/>
  <c r="AC1501" i="5"/>
  <c r="K1501" i="5"/>
  <c r="BB1501" i="5"/>
  <c r="A1501" i="5"/>
  <c r="CF1501" i="5" s="1"/>
  <c r="CC1500" i="5"/>
  <c r="CB1500" i="5"/>
  <c r="CA1500" i="5"/>
  <c r="BZ1500" i="5"/>
  <c r="BY1500" i="5"/>
  <c r="BX1500" i="5"/>
  <c r="BW1500" i="5"/>
  <c r="BV1500" i="5"/>
  <c r="BU1500" i="5"/>
  <c r="BR1500" i="5"/>
  <c r="BP1500" i="5"/>
  <c r="BO1500" i="5"/>
  <c r="BN1500" i="5"/>
  <c r="BM1500" i="5"/>
  <c r="BL1500" i="5"/>
  <c r="BK1500" i="5"/>
  <c r="BJ1500" i="5"/>
  <c r="BG1500" i="5"/>
  <c r="BH1500" i="5" s="1"/>
  <c r="BF1500" i="5"/>
  <c r="AZ1500" i="5"/>
  <c r="AY1500" i="5"/>
  <c r="AS1500" i="5"/>
  <c r="AQ1500" i="5"/>
  <c r="BI1500" i="5" s="1"/>
  <c r="AD1500" i="5"/>
  <c r="AC1500" i="5"/>
  <c r="BE1500" i="5" s="1"/>
  <c r="K1500" i="5"/>
  <c r="BA1500" i="5"/>
  <c r="A1500" i="5"/>
  <c r="CF1500" i="5" s="1"/>
  <c r="CC1499" i="5"/>
  <c r="CB1499" i="5"/>
  <c r="CA1499" i="5"/>
  <c r="BZ1499" i="5"/>
  <c r="BY1499" i="5"/>
  <c r="BX1499" i="5"/>
  <c r="BW1499" i="5"/>
  <c r="BV1499" i="5"/>
  <c r="BU1499" i="5"/>
  <c r="BR1499" i="5"/>
  <c r="BP1499" i="5"/>
  <c r="BN1499" i="5"/>
  <c r="BM1499" i="5"/>
  <c r="BO1499" i="5" s="1"/>
  <c r="BL1499" i="5"/>
  <c r="BJ1499" i="5"/>
  <c r="BH1499" i="5"/>
  <c r="BG1499" i="5"/>
  <c r="BF1499" i="5"/>
  <c r="BE1499" i="5"/>
  <c r="AZ1499" i="5"/>
  <c r="AY1499" i="5"/>
  <c r="AS1499" i="5"/>
  <c r="AQ1499" i="5"/>
  <c r="BI1499" i="5" s="1"/>
  <c r="AD1499" i="5"/>
  <c r="AC1499" i="5"/>
  <c r="K1499" i="5"/>
  <c r="BA1499" i="5"/>
  <c r="A1499" i="5"/>
  <c r="CF1499" i="5" s="1"/>
  <c r="CC1498" i="5"/>
  <c r="CB1498" i="5"/>
  <c r="CA1498" i="5"/>
  <c r="BZ1498" i="5"/>
  <c r="BY1498" i="5"/>
  <c r="BX1498" i="5"/>
  <c r="BW1498" i="5"/>
  <c r="BV1498" i="5"/>
  <c r="BU1498" i="5"/>
  <c r="BO1498" i="5"/>
  <c r="BN1498" i="5"/>
  <c r="BR1498" i="5" s="1"/>
  <c r="BM1498" i="5"/>
  <c r="BL1498" i="5"/>
  <c r="BJ1498" i="5"/>
  <c r="BK1498" i="5" s="1"/>
  <c r="BG1498" i="5"/>
  <c r="AZ1498" i="5"/>
  <c r="AY1498" i="5"/>
  <c r="AS1498" i="5"/>
  <c r="AQ1498" i="5"/>
  <c r="BI1498" i="5" s="1"/>
  <c r="AD1498" i="5"/>
  <c r="AC1498" i="5"/>
  <c r="BE1498" i="5" s="1"/>
  <c r="BF1498" i="5" s="1"/>
  <c r="K1498" i="5"/>
  <c r="BA1498" i="5"/>
  <c r="CD1498" i="5" s="1"/>
  <c r="CE1498" i="5" s="1"/>
  <c r="A1498" i="5"/>
  <c r="CF1498" i="5" s="1"/>
  <c r="CC1497" i="5"/>
  <c r="CB1497" i="5"/>
  <c r="CA1497" i="5"/>
  <c r="BZ1497" i="5"/>
  <c r="BY1497" i="5"/>
  <c r="BX1497" i="5"/>
  <c r="BW1497" i="5"/>
  <c r="BV1497" i="5"/>
  <c r="BU1497" i="5"/>
  <c r="BN1497" i="5"/>
  <c r="BR1497" i="5" s="1"/>
  <c r="BM1497" i="5"/>
  <c r="BO1497" i="5" s="1"/>
  <c r="BL1497" i="5"/>
  <c r="BJ1497" i="5"/>
  <c r="BI1497" i="5"/>
  <c r="BH1497" i="5"/>
  <c r="BG1497" i="5"/>
  <c r="BE1497" i="5"/>
  <c r="BF1497" i="5" s="1"/>
  <c r="AZ1497" i="5"/>
  <c r="AY1497" i="5"/>
  <c r="AS1497" i="5"/>
  <c r="AQ1497" i="5"/>
  <c r="AD1497" i="5"/>
  <c r="AC1497" i="5"/>
  <c r="K1497" i="5"/>
  <c r="BB1497" i="5"/>
  <c r="A1497" i="5"/>
  <c r="CF1497" i="5" s="1"/>
  <c r="CC1496" i="5"/>
  <c r="CB1496" i="5"/>
  <c r="CA1496" i="5"/>
  <c r="BZ1496" i="5"/>
  <c r="BY1496" i="5"/>
  <c r="BX1496" i="5"/>
  <c r="BW1496" i="5"/>
  <c r="BV1496" i="5"/>
  <c r="BU1496" i="5"/>
  <c r="BR1496" i="5"/>
  <c r="BP1496" i="5"/>
  <c r="BO1496" i="5"/>
  <c r="BN1496" i="5"/>
  <c r="BM1496" i="5"/>
  <c r="BL1496" i="5"/>
  <c r="BK1496" i="5"/>
  <c r="BJ1496" i="5"/>
  <c r="BG1496" i="5"/>
  <c r="BH1496" i="5" s="1"/>
  <c r="BF1496" i="5"/>
  <c r="AZ1496" i="5"/>
  <c r="AY1496" i="5"/>
  <c r="AS1496" i="5"/>
  <c r="AQ1496" i="5"/>
  <c r="BI1496" i="5" s="1"/>
  <c r="AD1496" i="5"/>
  <c r="AC1496" i="5"/>
  <c r="BE1496" i="5" s="1"/>
  <c r="K1496" i="5"/>
  <c r="BA1496" i="5"/>
  <c r="CD1496" i="5" s="1"/>
  <c r="A1496" i="5"/>
  <c r="CF1496" i="5" s="1"/>
  <c r="CC1495" i="5"/>
  <c r="CB1495" i="5"/>
  <c r="CA1495" i="5"/>
  <c r="BZ1495" i="5"/>
  <c r="BY1495" i="5"/>
  <c r="BX1495" i="5"/>
  <c r="BW1495" i="5"/>
  <c r="BV1495" i="5"/>
  <c r="BU1495" i="5"/>
  <c r="BR1495" i="5"/>
  <c r="BP1495" i="5"/>
  <c r="BN1495" i="5"/>
  <c r="BM1495" i="5"/>
  <c r="BO1495" i="5" s="1"/>
  <c r="BL1495" i="5"/>
  <c r="BJ1495" i="5"/>
  <c r="BK1495" i="5" s="1"/>
  <c r="BH1495" i="5"/>
  <c r="BG1495" i="5"/>
  <c r="BF1495" i="5"/>
  <c r="BE1495" i="5"/>
  <c r="AZ1495" i="5"/>
  <c r="AY1495" i="5"/>
  <c r="AS1495" i="5"/>
  <c r="AQ1495" i="5"/>
  <c r="BI1495" i="5" s="1"/>
  <c r="AD1495" i="5"/>
  <c r="AC1495" i="5"/>
  <c r="K1495" i="5"/>
  <c r="BB1495" i="5"/>
  <c r="A1495" i="5"/>
  <c r="CF1495" i="5" s="1"/>
  <c r="CC1494" i="5"/>
  <c r="CB1494" i="5"/>
  <c r="CA1494" i="5"/>
  <c r="BZ1494" i="5"/>
  <c r="BY1494" i="5"/>
  <c r="BX1494" i="5"/>
  <c r="BW1494" i="5"/>
  <c r="BV1494" i="5"/>
  <c r="BU1494" i="5"/>
  <c r="BO1494" i="5"/>
  <c r="BN1494" i="5"/>
  <c r="BR1494" i="5" s="1"/>
  <c r="BM1494" i="5"/>
  <c r="BL1494" i="5"/>
  <c r="BJ1494" i="5"/>
  <c r="BK1494" i="5" s="1"/>
  <c r="BG1494" i="5"/>
  <c r="AZ1494" i="5"/>
  <c r="AY1494" i="5"/>
  <c r="AS1494" i="5"/>
  <c r="AQ1494" i="5"/>
  <c r="BI1494" i="5" s="1"/>
  <c r="AD1494" i="5"/>
  <c r="AC1494" i="5"/>
  <c r="BE1494" i="5" s="1"/>
  <c r="BF1494" i="5" s="1"/>
  <c r="K1494" i="5"/>
  <c r="BA1494" i="5"/>
  <c r="A1494" i="5"/>
  <c r="CF1494" i="5" s="1"/>
  <c r="CC1493" i="5"/>
  <c r="CB1493" i="5"/>
  <c r="CA1493" i="5"/>
  <c r="BZ1493" i="5"/>
  <c r="BY1493" i="5"/>
  <c r="BX1493" i="5"/>
  <c r="BW1493" i="5"/>
  <c r="BV1493" i="5"/>
  <c r="BU1493" i="5"/>
  <c r="BN1493" i="5"/>
  <c r="BP1493" i="5" s="1"/>
  <c r="BM1493" i="5"/>
  <c r="BO1493" i="5" s="1"/>
  <c r="BL1493" i="5"/>
  <c r="BJ1493" i="5"/>
  <c r="BK1493" i="5" s="1"/>
  <c r="BI1493" i="5"/>
  <c r="BH1493" i="5"/>
  <c r="BG1493" i="5"/>
  <c r="BE1493" i="5"/>
  <c r="BF1493" i="5" s="1"/>
  <c r="AZ1493" i="5"/>
  <c r="AY1493" i="5"/>
  <c r="AS1493" i="5"/>
  <c r="AQ1493" i="5"/>
  <c r="AD1493" i="5"/>
  <c r="AC1493" i="5"/>
  <c r="K1493" i="5"/>
  <c r="BB1493" i="5"/>
  <c r="A1493" i="5"/>
  <c r="CF1493" i="5" s="1"/>
  <c r="CC1492" i="5"/>
  <c r="CB1492" i="5"/>
  <c r="CA1492" i="5"/>
  <c r="BZ1492" i="5"/>
  <c r="BY1492" i="5"/>
  <c r="BX1492" i="5"/>
  <c r="BW1492" i="5"/>
  <c r="BV1492" i="5"/>
  <c r="BU1492" i="5"/>
  <c r="BR1492" i="5"/>
  <c r="BP1492" i="5"/>
  <c r="BO1492" i="5"/>
  <c r="BN1492" i="5"/>
  <c r="BM1492" i="5"/>
  <c r="BL1492" i="5"/>
  <c r="BJ1492" i="5"/>
  <c r="BG1492" i="5"/>
  <c r="BH1492" i="5" s="1"/>
  <c r="AZ1492" i="5"/>
  <c r="AY1492" i="5"/>
  <c r="AS1492" i="5"/>
  <c r="AQ1492" i="5"/>
  <c r="BI1492" i="5" s="1"/>
  <c r="AD1492" i="5"/>
  <c r="AC1492" i="5"/>
  <c r="BE1492" i="5" s="1"/>
  <c r="BF1492" i="5" s="1"/>
  <c r="K1492" i="5"/>
  <c r="BA1492" i="5"/>
  <c r="A1492" i="5"/>
  <c r="CF1492" i="5" s="1"/>
  <c r="CC1491" i="5"/>
  <c r="CB1491" i="5"/>
  <c r="CA1491" i="5"/>
  <c r="BZ1491" i="5"/>
  <c r="BY1491" i="5"/>
  <c r="BX1491" i="5"/>
  <c r="BW1491" i="5"/>
  <c r="BV1491" i="5"/>
  <c r="BU1491" i="5"/>
  <c r="BN1491" i="5"/>
  <c r="BR1491" i="5" s="1"/>
  <c r="BM1491" i="5"/>
  <c r="BO1491" i="5" s="1"/>
  <c r="BL1491" i="5"/>
  <c r="BJ1491" i="5"/>
  <c r="BK1491" i="5" s="1"/>
  <c r="BI1491" i="5"/>
  <c r="BG1491" i="5"/>
  <c r="BH1491" i="5" s="1"/>
  <c r="BF1491" i="5"/>
  <c r="BE1491" i="5"/>
  <c r="AZ1491" i="5"/>
  <c r="AY1491" i="5"/>
  <c r="AS1491" i="5"/>
  <c r="AQ1491" i="5"/>
  <c r="AD1491" i="5"/>
  <c r="AC1491" i="5"/>
  <c r="K1491" i="5"/>
  <c r="BB1491" i="5"/>
  <c r="A1491" i="5"/>
  <c r="CF1491" i="5" s="1"/>
  <c r="CC1490" i="5"/>
  <c r="CB1490" i="5"/>
  <c r="CA1490" i="5"/>
  <c r="BZ1490" i="5"/>
  <c r="BY1490" i="5"/>
  <c r="BX1490" i="5"/>
  <c r="BW1490" i="5"/>
  <c r="BV1490" i="5"/>
  <c r="BU1490" i="5"/>
  <c r="BR1490" i="5"/>
  <c r="BP1490" i="5"/>
  <c r="BO1490" i="5"/>
  <c r="BN1490" i="5"/>
  <c r="BM1490" i="5"/>
  <c r="BL1490" i="5"/>
  <c r="BK1490" i="5"/>
  <c r="BJ1490" i="5"/>
  <c r="BH1490" i="5"/>
  <c r="BG1490" i="5"/>
  <c r="AZ1490" i="5"/>
  <c r="AY1490" i="5"/>
  <c r="AS1490" i="5"/>
  <c r="AQ1490" i="5"/>
  <c r="BI1490" i="5" s="1"/>
  <c r="AD1490" i="5"/>
  <c r="AC1490" i="5"/>
  <c r="BE1490" i="5" s="1"/>
  <c r="BF1490" i="5" s="1"/>
  <c r="K1490" i="5"/>
  <c r="BB1490" i="5"/>
  <c r="A1490" i="5"/>
  <c r="CF1490" i="5" s="1"/>
  <c r="CC1489" i="5"/>
  <c r="CB1489" i="5"/>
  <c r="CA1489" i="5"/>
  <c r="BZ1489" i="5"/>
  <c r="BY1489" i="5"/>
  <c r="BX1489" i="5"/>
  <c r="BW1489" i="5"/>
  <c r="BV1489" i="5"/>
  <c r="BU1489" i="5"/>
  <c r="BN1489" i="5"/>
  <c r="BR1489" i="5" s="1"/>
  <c r="BM1489" i="5"/>
  <c r="BO1489" i="5" s="1"/>
  <c r="BL1489" i="5"/>
  <c r="BJ1489" i="5"/>
  <c r="BK1489" i="5" s="1"/>
  <c r="BG1489" i="5"/>
  <c r="BH1489" i="5" s="1"/>
  <c r="BF1489" i="5"/>
  <c r="BE1489" i="5"/>
  <c r="AZ1489" i="5"/>
  <c r="AY1489" i="5"/>
  <c r="AS1489" i="5"/>
  <c r="AQ1489" i="5"/>
  <c r="BI1489" i="5" s="1"/>
  <c r="AD1489" i="5"/>
  <c r="AC1489" i="5"/>
  <c r="K1489" i="5"/>
  <c r="BB1489" i="5"/>
  <c r="A1489" i="5"/>
  <c r="CF1489" i="5" s="1"/>
  <c r="CC1488" i="5"/>
  <c r="CB1488" i="5"/>
  <c r="CA1488" i="5"/>
  <c r="BZ1488" i="5"/>
  <c r="BY1488" i="5"/>
  <c r="BX1488" i="5"/>
  <c r="BW1488" i="5"/>
  <c r="BV1488" i="5"/>
  <c r="BU1488" i="5"/>
  <c r="BP1488" i="5"/>
  <c r="BO1488" i="5"/>
  <c r="BN1488" i="5"/>
  <c r="BR1488" i="5" s="1"/>
  <c r="BM1488" i="5"/>
  <c r="BL1488" i="5"/>
  <c r="BK1488" i="5"/>
  <c r="BJ1488" i="5"/>
  <c r="BI1488" i="5"/>
  <c r="BH1488" i="5"/>
  <c r="BG1488" i="5"/>
  <c r="AZ1488" i="5"/>
  <c r="AY1488" i="5"/>
  <c r="AS1488" i="5"/>
  <c r="AQ1488" i="5"/>
  <c r="AD1488" i="5"/>
  <c r="AC1488" i="5"/>
  <c r="BE1488" i="5" s="1"/>
  <c r="BF1488" i="5" s="1"/>
  <c r="K1488" i="5"/>
  <c r="BB1488" i="5"/>
  <c r="A1488" i="5"/>
  <c r="CF1488" i="5" s="1"/>
  <c r="CC1487" i="5"/>
  <c r="CB1487" i="5"/>
  <c r="CA1487" i="5"/>
  <c r="BZ1487" i="5"/>
  <c r="BY1487" i="5"/>
  <c r="BX1487" i="5"/>
  <c r="BW1487" i="5"/>
  <c r="BV1487" i="5"/>
  <c r="BU1487" i="5"/>
  <c r="BN1487" i="5"/>
  <c r="BR1487" i="5" s="1"/>
  <c r="BM1487" i="5"/>
  <c r="BO1487" i="5" s="1"/>
  <c r="BL1487" i="5"/>
  <c r="BJ1487" i="5"/>
  <c r="BK1487" i="5" s="1"/>
  <c r="BI1487" i="5"/>
  <c r="BG1487" i="5"/>
  <c r="BH1487" i="5" s="1"/>
  <c r="BF1487" i="5"/>
  <c r="BE1487" i="5"/>
  <c r="AZ1487" i="5"/>
  <c r="AY1487" i="5"/>
  <c r="AS1487" i="5"/>
  <c r="AQ1487" i="5"/>
  <c r="AD1487" i="5"/>
  <c r="AC1487" i="5"/>
  <c r="K1487" i="5"/>
  <c r="BB1487" i="5"/>
  <c r="A1487" i="5"/>
  <c r="CF1487" i="5" s="1"/>
  <c r="CC1486" i="5"/>
  <c r="CB1486" i="5"/>
  <c r="CA1486" i="5"/>
  <c r="BZ1486" i="5"/>
  <c r="BY1486" i="5"/>
  <c r="BX1486" i="5"/>
  <c r="BW1486" i="5"/>
  <c r="BV1486" i="5"/>
  <c r="BU1486" i="5"/>
  <c r="BR1486" i="5"/>
  <c r="BP1486" i="5"/>
  <c r="BO1486" i="5"/>
  <c r="BN1486" i="5"/>
  <c r="BM1486" i="5"/>
  <c r="BL1486" i="5"/>
  <c r="BK1486" i="5"/>
  <c r="BJ1486" i="5"/>
  <c r="BH1486" i="5"/>
  <c r="BG1486" i="5"/>
  <c r="AZ1486" i="5"/>
  <c r="AY1486" i="5"/>
  <c r="AS1486" i="5"/>
  <c r="AQ1486" i="5"/>
  <c r="BI1486" i="5" s="1"/>
  <c r="AD1486" i="5"/>
  <c r="AC1486" i="5"/>
  <c r="BE1486" i="5" s="1"/>
  <c r="BF1486" i="5" s="1"/>
  <c r="K1486" i="5"/>
  <c r="BB1486" i="5"/>
  <c r="A1486" i="5"/>
  <c r="CF1486" i="5" s="1"/>
  <c r="CC1485" i="5"/>
  <c r="CB1485" i="5"/>
  <c r="CA1485" i="5"/>
  <c r="BZ1485" i="5"/>
  <c r="BY1485" i="5"/>
  <c r="BX1485" i="5"/>
  <c r="BW1485" i="5"/>
  <c r="BV1485" i="5"/>
  <c r="BU1485" i="5"/>
  <c r="BN1485" i="5"/>
  <c r="BR1485" i="5" s="1"/>
  <c r="BM1485" i="5"/>
  <c r="BO1485" i="5" s="1"/>
  <c r="BL1485" i="5"/>
  <c r="BJ1485" i="5"/>
  <c r="BK1485" i="5" s="1"/>
  <c r="BG1485" i="5"/>
  <c r="BH1485" i="5" s="1"/>
  <c r="BF1485" i="5"/>
  <c r="BE1485" i="5"/>
  <c r="AZ1485" i="5"/>
  <c r="AY1485" i="5"/>
  <c r="AS1485" i="5"/>
  <c r="AQ1485" i="5"/>
  <c r="BI1485" i="5" s="1"/>
  <c r="AD1485" i="5"/>
  <c r="AC1485" i="5"/>
  <c r="K1485" i="5"/>
  <c r="BB1485" i="5"/>
  <c r="A1485" i="5"/>
  <c r="CF1485" i="5" s="1"/>
  <c r="CC1484" i="5"/>
  <c r="CB1484" i="5"/>
  <c r="CA1484" i="5"/>
  <c r="BZ1484" i="5"/>
  <c r="BY1484" i="5"/>
  <c r="BX1484" i="5"/>
  <c r="BW1484" i="5"/>
  <c r="BV1484" i="5"/>
  <c r="BU1484" i="5"/>
  <c r="BP1484" i="5"/>
  <c r="BO1484" i="5"/>
  <c r="BN1484" i="5"/>
  <c r="BR1484" i="5" s="1"/>
  <c r="BM1484" i="5"/>
  <c r="BL1484" i="5"/>
  <c r="BK1484" i="5"/>
  <c r="BJ1484" i="5"/>
  <c r="BI1484" i="5"/>
  <c r="BH1484" i="5"/>
  <c r="BG1484" i="5"/>
  <c r="AZ1484" i="5"/>
  <c r="AY1484" i="5"/>
  <c r="AS1484" i="5"/>
  <c r="AQ1484" i="5"/>
  <c r="AD1484" i="5"/>
  <c r="AC1484" i="5"/>
  <c r="BE1484" i="5" s="1"/>
  <c r="BF1484" i="5" s="1"/>
  <c r="K1484" i="5"/>
  <c r="BB1484" i="5"/>
  <c r="A1484" i="5"/>
  <c r="CF1484" i="5" s="1"/>
  <c r="CC1483" i="5"/>
  <c r="CB1483" i="5"/>
  <c r="CA1483" i="5"/>
  <c r="BZ1483" i="5"/>
  <c r="BY1483" i="5"/>
  <c r="BX1483" i="5"/>
  <c r="BW1483" i="5"/>
  <c r="BV1483" i="5"/>
  <c r="BU1483" i="5"/>
  <c r="BN1483" i="5"/>
  <c r="BR1483" i="5" s="1"/>
  <c r="BM1483" i="5"/>
  <c r="BO1483" i="5" s="1"/>
  <c r="BL1483" i="5"/>
  <c r="BJ1483" i="5"/>
  <c r="BK1483" i="5" s="1"/>
  <c r="BI1483" i="5"/>
  <c r="BG1483" i="5"/>
  <c r="BH1483" i="5" s="1"/>
  <c r="BF1483" i="5"/>
  <c r="BE1483" i="5"/>
  <c r="AZ1483" i="5"/>
  <c r="AY1483" i="5"/>
  <c r="AS1483" i="5"/>
  <c r="AQ1483" i="5"/>
  <c r="AD1483" i="5"/>
  <c r="AC1483" i="5"/>
  <c r="K1483" i="5"/>
  <c r="BB1483" i="5"/>
  <c r="A1483" i="5"/>
  <c r="CF1483" i="5" s="1"/>
  <c r="CC1482" i="5"/>
  <c r="CB1482" i="5"/>
  <c r="CA1482" i="5"/>
  <c r="BZ1482" i="5"/>
  <c r="BY1482" i="5"/>
  <c r="BX1482" i="5"/>
  <c r="BW1482" i="5"/>
  <c r="BV1482" i="5"/>
  <c r="BU1482" i="5"/>
  <c r="BP1482" i="5"/>
  <c r="BO1482" i="5"/>
  <c r="BN1482" i="5"/>
  <c r="BR1482" i="5" s="1"/>
  <c r="BM1482" i="5"/>
  <c r="BL1482" i="5"/>
  <c r="BK1482" i="5"/>
  <c r="BJ1482" i="5"/>
  <c r="BH1482" i="5"/>
  <c r="BG1482" i="5"/>
  <c r="AZ1482" i="5"/>
  <c r="AY1482" i="5"/>
  <c r="AS1482" i="5"/>
  <c r="AQ1482" i="5"/>
  <c r="BI1482" i="5" s="1"/>
  <c r="AD1482" i="5"/>
  <c r="AC1482" i="5"/>
  <c r="BE1482" i="5" s="1"/>
  <c r="BF1482" i="5" s="1"/>
  <c r="K1482" i="5"/>
  <c r="BB1482" i="5"/>
  <c r="A1482" i="5"/>
  <c r="CF1482" i="5" s="1"/>
  <c r="CC1481" i="5"/>
  <c r="CB1481" i="5"/>
  <c r="CA1481" i="5"/>
  <c r="BZ1481" i="5"/>
  <c r="BY1481" i="5"/>
  <c r="BX1481" i="5"/>
  <c r="BW1481" i="5"/>
  <c r="BV1481" i="5"/>
  <c r="BU1481" i="5"/>
  <c r="BN1481" i="5"/>
  <c r="BR1481" i="5" s="1"/>
  <c r="BM1481" i="5"/>
  <c r="BO1481" i="5" s="1"/>
  <c r="BL1481" i="5"/>
  <c r="BJ1481" i="5"/>
  <c r="BK1481" i="5" s="1"/>
  <c r="BG1481" i="5"/>
  <c r="BH1481" i="5" s="1"/>
  <c r="BF1481" i="5"/>
  <c r="BE1481" i="5"/>
  <c r="AZ1481" i="5"/>
  <c r="AY1481" i="5"/>
  <c r="AS1481" i="5"/>
  <c r="AQ1481" i="5"/>
  <c r="BI1481" i="5" s="1"/>
  <c r="AD1481" i="5"/>
  <c r="AC1481" i="5"/>
  <c r="K1481" i="5"/>
  <c r="BB1481" i="5"/>
  <c r="A1481" i="5"/>
  <c r="CF1481" i="5" s="1"/>
  <c r="CC1480" i="5"/>
  <c r="CB1480" i="5"/>
  <c r="CA1480" i="5"/>
  <c r="BZ1480" i="5"/>
  <c r="BY1480" i="5"/>
  <c r="BX1480" i="5"/>
  <c r="BW1480" i="5"/>
  <c r="BV1480" i="5"/>
  <c r="BU1480" i="5"/>
  <c r="BP1480" i="5"/>
  <c r="BO1480" i="5"/>
  <c r="BN1480" i="5"/>
  <c r="BR1480" i="5" s="1"/>
  <c r="BM1480" i="5"/>
  <c r="BL1480" i="5"/>
  <c r="BK1480" i="5"/>
  <c r="BJ1480" i="5"/>
  <c r="BH1480" i="5"/>
  <c r="BG1480" i="5"/>
  <c r="AZ1480" i="5"/>
  <c r="AY1480" i="5"/>
  <c r="AS1480" i="5"/>
  <c r="AQ1480" i="5"/>
  <c r="BI1480" i="5" s="1"/>
  <c r="AD1480" i="5"/>
  <c r="AC1480" i="5"/>
  <c r="BE1480" i="5" s="1"/>
  <c r="BF1480" i="5" s="1"/>
  <c r="K1480" i="5"/>
  <c r="BB1480" i="5"/>
  <c r="A1480" i="5"/>
  <c r="CF1480" i="5" s="1"/>
  <c r="CC1479" i="5"/>
  <c r="CB1479" i="5"/>
  <c r="CA1479" i="5"/>
  <c r="BZ1479" i="5"/>
  <c r="BY1479" i="5"/>
  <c r="BX1479" i="5"/>
  <c r="BW1479" i="5"/>
  <c r="BV1479" i="5"/>
  <c r="BU1479" i="5"/>
  <c r="BN1479" i="5"/>
  <c r="BR1479" i="5" s="1"/>
  <c r="BM1479" i="5"/>
  <c r="BO1479" i="5" s="1"/>
  <c r="BL1479" i="5"/>
  <c r="BJ1479" i="5"/>
  <c r="BK1479" i="5" s="1"/>
  <c r="BI1479" i="5"/>
  <c r="BG1479" i="5"/>
  <c r="BH1479" i="5" s="1"/>
  <c r="BF1479" i="5"/>
  <c r="BE1479" i="5"/>
  <c r="AZ1479" i="5"/>
  <c r="AY1479" i="5"/>
  <c r="AS1479" i="5"/>
  <c r="AQ1479" i="5"/>
  <c r="AD1479" i="5"/>
  <c r="AC1479" i="5"/>
  <c r="K1479" i="5"/>
  <c r="BB1479" i="5"/>
  <c r="A1479" i="5"/>
  <c r="CF1479" i="5" s="1"/>
  <c r="CC1478" i="5"/>
  <c r="CB1478" i="5"/>
  <c r="CA1478" i="5"/>
  <c r="BZ1478" i="5"/>
  <c r="BY1478" i="5"/>
  <c r="BX1478" i="5"/>
  <c r="BW1478" i="5"/>
  <c r="BV1478" i="5"/>
  <c r="BU1478" i="5"/>
  <c r="BP1478" i="5"/>
  <c r="BO1478" i="5"/>
  <c r="BN1478" i="5"/>
  <c r="BR1478" i="5" s="1"/>
  <c r="BM1478" i="5"/>
  <c r="BL1478" i="5"/>
  <c r="BK1478" i="5"/>
  <c r="BJ1478" i="5"/>
  <c r="BH1478" i="5"/>
  <c r="BG1478" i="5"/>
  <c r="AZ1478" i="5"/>
  <c r="AY1478" i="5"/>
  <c r="AS1478" i="5"/>
  <c r="AQ1478" i="5"/>
  <c r="BI1478" i="5" s="1"/>
  <c r="AD1478" i="5"/>
  <c r="AC1478" i="5"/>
  <c r="BE1478" i="5" s="1"/>
  <c r="BF1478" i="5" s="1"/>
  <c r="K1478" i="5"/>
  <c r="BB1478" i="5"/>
  <c r="A1478" i="5"/>
  <c r="CF1478" i="5" s="1"/>
  <c r="CC1477" i="5"/>
  <c r="CB1477" i="5"/>
  <c r="CA1477" i="5"/>
  <c r="BZ1477" i="5"/>
  <c r="BY1477" i="5"/>
  <c r="BX1477" i="5"/>
  <c r="BW1477" i="5"/>
  <c r="BV1477" i="5"/>
  <c r="BU1477" i="5"/>
  <c r="BN1477" i="5"/>
  <c r="BR1477" i="5" s="1"/>
  <c r="BM1477" i="5"/>
  <c r="BO1477" i="5" s="1"/>
  <c r="BL1477" i="5"/>
  <c r="BJ1477" i="5"/>
  <c r="BK1477" i="5" s="1"/>
  <c r="BG1477" i="5"/>
  <c r="BH1477" i="5" s="1"/>
  <c r="BF1477" i="5"/>
  <c r="BE1477" i="5"/>
  <c r="AZ1477" i="5"/>
  <c r="AY1477" i="5"/>
  <c r="AS1477" i="5"/>
  <c r="AQ1477" i="5"/>
  <c r="BI1477" i="5" s="1"/>
  <c r="AD1477" i="5"/>
  <c r="AC1477" i="5"/>
  <c r="K1477" i="5"/>
  <c r="BB1477" i="5"/>
  <c r="A1477" i="5"/>
  <c r="CF1477" i="5" s="1"/>
  <c r="CC1476" i="5"/>
  <c r="CB1476" i="5"/>
  <c r="CA1476" i="5"/>
  <c r="BZ1476" i="5"/>
  <c r="BY1476" i="5"/>
  <c r="BX1476" i="5"/>
  <c r="BW1476" i="5"/>
  <c r="BV1476" i="5"/>
  <c r="BU1476" i="5"/>
  <c r="BP1476" i="5"/>
  <c r="BO1476" i="5"/>
  <c r="BN1476" i="5"/>
  <c r="BR1476" i="5" s="1"/>
  <c r="BM1476" i="5"/>
  <c r="BL1476" i="5"/>
  <c r="BK1476" i="5"/>
  <c r="BJ1476" i="5"/>
  <c r="BH1476" i="5"/>
  <c r="BG1476" i="5"/>
  <c r="AZ1476" i="5"/>
  <c r="AY1476" i="5"/>
  <c r="AS1476" i="5"/>
  <c r="AQ1476" i="5"/>
  <c r="BI1476" i="5" s="1"/>
  <c r="AD1476" i="5"/>
  <c r="AC1476" i="5"/>
  <c r="BE1476" i="5" s="1"/>
  <c r="BF1476" i="5" s="1"/>
  <c r="K1476" i="5"/>
  <c r="BB1476" i="5"/>
  <c r="A1476" i="5"/>
  <c r="CF1476" i="5" s="1"/>
  <c r="CC1475" i="5"/>
  <c r="CB1475" i="5"/>
  <c r="CA1475" i="5"/>
  <c r="BZ1475" i="5"/>
  <c r="BY1475" i="5"/>
  <c r="BX1475" i="5"/>
  <c r="BW1475" i="5"/>
  <c r="BV1475" i="5"/>
  <c r="BU1475" i="5"/>
  <c r="BN1475" i="5"/>
  <c r="BR1475" i="5" s="1"/>
  <c r="BM1475" i="5"/>
  <c r="BO1475" i="5" s="1"/>
  <c r="BL1475" i="5"/>
  <c r="BJ1475" i="5"/>
  <c r="BK1475" i="5" s="1"/>
  <c r="BI1475" i="5"/>
  <c r="BG1475" i="5"/>
  <c r="BH1475" i="5" s="1"/>
  <c r="BF1475" i="5"/>
  <c r="BE1475" i="5"/>
  <c r="AZ1475" i="5"/>
  <c r="AY1475" i="5"/>
  <c r="AS1475" i="5"/>
  <c r="AQ1475" i="5"/>
  <c r="AD1475" i="5"/>
  <c r="AC1475" i="5"/>
  <c r="K1475" i="5"/>
  <c r="BB1475" i="5"/>
  <c r="A1475" i="5"/>
  <c r="CF1475" i="5" s="1"/>
  <c r="CC1474" i="5"/>
  <c r="CB1474" i="5"/>
  <c r="CA1474" i="5"/>
  <c r="BZ1474" i="5"/>
  <c r="BY1474" i="5"/>
  <c r="BX1474" i="5"/>
  <c r="BW1474" i="5"/>
  <c r="BV1474" i="5"/>
  <c r="BU1474" i="5"/>
  <c r="BP1474" i="5"/>
  <c r="BO1474" i="5"/>
  <c r="BN1474" i="5"/>
  <c r="BR1474" i="5" s="1"/>
  <c r="BM1474" i="5"/>
  <c r="BL1474" i="5"/>
  <c r="BK1474" i="5"/>
  <c r="BJ1474" i="5"/>
  <c r="BH1474" i="5"/>
  <c r="BG1474" i="5"/>
  <c r="AZ1474" i="5"/>
  <c r="AY1474" i="5"/>
  <c r="AS1474" i="5"/>
  <c r="AQ1474" i="5"/>
  <c r="BI1474" i="5" s="1"/>
  <c r="AD1474" i="5"/>
  <c r="AC1474" i="5"/>
  <c r="BE1474" i="5" s="1"/>
  <c r="BF1474" i="5" s="1"/>
  <c r="K1474" i="5"/>
  <c r="BB1474" i="5"/>
  <c r="A1474" i="5"/>
  <c r="CF1474" i="5" s="1"/>
  <c r="CC1473" i="5"/>
  <c r="CB1473" i="5"/>
  <c r="CA1473" i="5"/>
  <c r="BZ1473" i="5"/>
  <c r="BY1473" i="5"/>
  <c r="BX1473" i="5"/>
  <c r="BW1473" i="5"/>
  <c r="BV1473" i="5"/>
  <c r="BU1473" i="5"/>
  <c r="BN1473" i="5"/>
  <c r="BR1473" i="5" s="1"/>
  <c r="BM1473" i="5"/>
  <c r="BO1473" i="5" s="1"/>
  <c r="BL1473" i="5"/>
  <c r="BJ1473" i="5"/>
  <c r="BK1473" i="5" s="1"/>
  <c r="BG1473" i="5"/>
  <c r="BH1473" i="5" s="1"/>
  <c r="BF1473" i="5"/>
  <c r="BE1473" i="5"/>
  <c r="AZ1473" i="5"/>
  <c r="AY1473" i="5"/>
  <c r="AS1473" i="5"/>
  <c r="AQ1473" i="5"/>
  <c r="BI1473" i="5" s="1"/>
  <c r="AD1473" i="5"/>
  <c r="AC1473" i="5"/>
  <c r="K1473" i="5"/>
  <c r="BB1473" i="5"/>
  <c r="A1473" i="5"/>
  <c r="CF1473" i="5" s="1"/>
  <c r="CC1472" i="5"/>
  <c r="CB1472" i="5"/>
  <c r="CA1472" i="5"/>
  <c r="BZ1472" i="5"/>
  <c r="BY1472" i="5"/>
  <c r="BX1472" i="5"/>
  <c r="BW1472" i="5"/>
  <c r="BV1472" i="5"/>
  <c r="BU1472" i="5"/>
  <c r="BP1472" i="5"/>
  <c r="BO1472" i="5"/>
  <c r="BN1472" i="5"/>
  <c r="BR1472" i="5" s="1"/>
  <c r="BM1472" i="5"/>
  <c r="BL1472" i="5"/>
  <c r="BK1472" i="5"/>
  <c r="BJ1472" i="5"/>
  <c r="BH1472" i="5"/>
  <c r="BG1472" i="5"/>
  <c r="BA1472" i="5"/>
  <c r="CD1472" i="5" s="1"/>
  <c r="CE1472" i="5" s="1"/>
  <c r="AZ1472" i="5"/>
  <c r="AY1472" i="5"/>
  <c r="AS1472" i="5"/>
  <c r="AQ1472" i="5"/>
  <c r="BI1472" i="5" s="1"/>
  <c r="AD1472" i="5"/>
  <c r="AC1472" i="5"/>
  <c r="BE1472" i="5" s="1"/>
  <c r="BF1472" i="5" s="1"/>
  <c r="K1472" i="5"/>
  <c r="BB1472" i="5"/>
  <c r="A1472" i="5"/>
  <c r="CF1472" i="5" s="1"/>
  <c r="CC1471" i="5"/>
  <c r="CB1471" i="5"/>
  <c r="CA1471" i="5"/>
  <c r="BZ1471" i="5"/>
  <c r="BY1471" i="5"/>
  <c r="BX1471" i="5"/>
  <c r="BW1471" i="5"/>
  <c r="BV1471" i="5"/>
  <c r="BU1471" i="5"/>
  <c r="BN1471" i="5"/>
  <c r="BR1471" i="5" s="1"/>
  <c r="BM1471" i="5"/>
  <c r="BO1471" i="5" s="1"/>
  <c r="BL1471" i="5"/>
  <c r="BJ1471" i="5"/>
  <c r="BK1471" i="5" s="1"/>
  <c r="BI1471" i="5"/>
  <c r="BG1471" i="5"/>
  <c r="BH1471" i="5" s="1"/>
  <c r="BF1471" i="5"/>
  <c r="BE1471" i="5"/>
  <c r="AZ1471" i="5"/>
  <c r="AY1471" i="5"/>
  <c r="AS1471" i="5"/>
  <c r="AQ1471" i="5"/>
  <c r="AD1471" i="5"/>
  <c r="AC1471" i="5"/>
  <c r="K1471" i="5"/>
  <c r="BB1471" i="5"/>
  <c r="A1471" i="5"/>
  <c r="CF1471" i="5" s="1"/>
  <c r="CC1470" i="5"/>
  <c r="CB1470" i="5"/>
  <c r="CA1470" i="5"/>
  <c r="BZ1470" i="5"/>
  <c r="BY1470" i="5"/>
  <c r="BX1470" i="5"/>
  <c r="BW1470" i="5"/>
  <c r="BV1470" i="5"/>
  <c r="BU1470" i="5"/>
  <c r="BP1470" i="5"/>
  <c r="BO1470" i="5"/>
  <c r="BN1470" i="5"/>
  <c r="BR1470" i="5" s="1"/>
  <c r="BM1470" i="5"/>
  <c r="BL1470" i="5"/>
  <c r="BK1470" i="5"/>
  <c r="BJ1470" i="5"/>
  <c r="BH1470" i="5"/>
  <c r="BG1470" i="5"/>
  <c r="AZ1470" i="5"/>
  <c r="AY1470" i="5"/>
  <c r="AS1470" i="5"/>
  <c r="AQ1470" i="5"/>
  <c r="BI1470" i="5" s="1"/>
  <c r="AD1470" i="5"/>
  <c r="AC1470" i="5"/>
  <c r="BE1470" i="5" s="1"/>
  <c r="BF1470" i="5" s="1"/>
  <c r="K1470" i="5"/>
  <c r="BB1470" i="5"/>
  <c r="A1470" i="5"/>
  <c r="CF1470" i="5" s="1"/>
  <c r="CC1469" i="5"/>
  <c r="CB1469" i="5"/>
  <c r="CA1469" i="5"/>
  <c r="BZ1469" i="5"/>
  <c r="BY1469" i="5"/>
  <c r="BX1469" i="5"/>
  <c r="BW1469" i="5"/>
  <c r="BV1469" i="5"/>
  <c r="BU1469" i="5"/>
  <c r="BN1469" i="5"/>
  <c r="BR1469" i="5" s="1"/>
  <c r="BM1469" i="5"/>
  <c r="BO1469" i="5" s="1"/>
  <c r="BL1469" i="5"/>
  <c r="BJ1469" i="5"/>
  <c r="BK1469" i="5" s="1"/>
  <c r="BG1469" i="5"/>
  <c r="BH1469" i="5" s="1"/>
  <c r="BF1469" i="5"/>
  <c r="BE1469" i="5"/>
  <c r="AZ1469" i="5"/>
  <c r="AY1469" i="5"/>
  <c r="AS1469" i="5"/>
  <c r="AQ1469" i="5"/>
  <c r="BI1469" i="5" s="1"/>
  <c r="AD1469" i="5"/>
  <c r="AC1469" i="5"/>
  <c r="K1469" i="5"/>
  <c r="BB1469" i="5"/>
  <c r="A1469" i="5"/>
  <c r="CF1469" i="5" s="1"/>
  <c r="CC1468" i="5"/>
  <c r="CB1468" i="5"/>
  <c r="CA1468" i="5"/>
  <c r="BZ1468" i="5"/>
  <c r="BY1468" i="5"/>
  <c r="BX1468" i="5"/>
  <c r="BW1468" i="5"/>
  <c r="BV1468" i="5"/>
  <c r="BU1468" i="5"/>
  <c r="BP1468" i="5"/>
  <c r="BO1468" i="5"/>
  <c r="BN1468" i="5"/>
  <c r="BR1468" i="5" s="1"/>
  <c r="BM1468" i="5"/>
  <c r="BL1468" i="5"/>
  <c r="BK1468" i="5"/>
  <c r="BJ1468" i="5"/>
  <c r="BH1468" i="5"/>
  <c r="BG1468" i="5"/>
  <c r="AZ1468" i="5"/>
  <c r="AY1468" i="5"/>
  <c r="AS1468" i="5"/>
  <c r="AQ1468" i="5"/>
  <c r="BI1468" i="5" s="1"/>
  <c r="AD1468" i="5"/>
  <c r="AC1468" i="5"/>
  <c r="BE1468" i="5" s="1"/>
  <c r="BF1468" i="5" s="1"/>
  <c r="K1468" i="5"/>
  <c r="BB1468" i="5"/>
  <c r="A1468" i="5"/>
  <c r="CF1468" i="5" s="1"/>
  <c r="CC1467" i="5"/>
  <c r="CB1467" i="5"/>
  <c r="CA1467" i="5"/>
  <c r="BZ1467" i="5"/>
  <c r="BY1467" i="5"/>
  <c r="BX1467" i="5"/>
  <c r="BW1467" i="5"/>
  <c r="BV1467" i="5"/>
  <c r="BU1467" i="5"/>
  <c r="BN1467" i="5"/>
  <c r="BR1467" i="5" s="1"/>
  <c r="BM1467" i="5"/>
  <c r="BO1467" i="5" s="1"/>
  <c r="BL1467" i="5"/>
  <c r="BJ1467" i="5"/>
  <c r="BK1467" i="5" s="1"/>
  <c r="BI1467" i="5"/>
  <c r="BG1467" i="5"/>
  <c r="BH1467" i="5" s="1"/>
  <c r="BF1467" i="5"/>
  <c r="BE1467" i="5"/>
  <c r="AZ1467" i="5"/>
  <c r="AY1467" i="5"/>
  <c r="AS1467" i="5"/>
  <c r="AQ1467" i="5"/>
  <c r="AD1467" i="5"/>
  <c r="AC1467" i="5"/>
  <c r="K1467" i="5"/>
  <c r="BB1467" i="5"/>
  <c r="A1467" i="5"/>
  <c r="CF1467" i="5" s="1"/>
  <c r="CC1466" i="5"/>
  <c r="CB1466" i="5"/>
  <c r="CA1466" i="5"/>
  <c r="BZ1466" i="5"/>
  <c r="BY1466" i="5"/>
  <c r="BX1466" i="5"/>
  <c r="BW1466" i="5"/>
  <c r="BV1466" i="5"/>
  <c r="BU1466" i="5"/>
  <c r="BP1466" i="5"/>
  <c r="BO1466" i="5"/>
  <c r="BN1466" i="5"/>
  <c r="BR1466" i="5" s="1"/>
  <c r="BM1466" i="5"/>
  <c r="BL1466" i="5"/>
  <c r="BK1466" i="5"/>
  <c r="BJ1466" i="5"/>
  <c r="BH1466" i="5"/>
  <c r="BG1466" i="5"/>
  <c r="AZ1466" i="5"/>
  <c r="AY1466" i="5"/>
  <c r="AS1466" i="5"/>
  <c r="AQ1466" i="5"/>
  <c r="BI1466" i="5" s="1"/>
  <c r="AD1466" i="5"/>
  <c r="AC1466" i="5"/>
  <c r="BE1466" i="5" s="1"/>
  <c r="BF1466" i="5" s="1"/>
  <c r="K1466" i="5"/>
  <c r="BB1466" i="5"/>
  <c r="A1466" i="5"/>
  <c r="CF1466" i="5" s="1"/>
  <c r="CC1465" i="5"/>
  <c r="CB1465" i="5"/>
  <c r="CA1465" i="5"/>
  <c r="BZ1465" i="5"/>
  <c r="BY1465" i="5"/>
  <c r="BX1465" i="5"/>
  <c r="BW1465" i="5"/>
  <c r="BV1465" i="5"/>
  <c r="BU1465" i="5"/>
  <c r="BN1465" i="5"/>
  <c r="BR1465" i="5" s="1"/>
  <c r="BM1465" i="5"/>
  <c r="BO1465" i="5" s="1"/>
  <c r="BL1465" i="5"/>
  <c r="BJ1465" i="5"/>
  <c r="BK1465" i="5" s="1"/>
  <c r="BG1465" i="5"/>
  <c r="BH1465" i="5" s="1"/>
  <c r="BF1465" i="5"/>
  <c r="BE1465" i="5"/>
  <c r="AZ1465" i="5"/>
  <c r="AY1465" i="5"/>
  <c r="AS1465" i="5"/>
  <c r="AQ1465" i="5"/>
  <c r="BI1465" i="5" s="1"/>
  <c r="AD1465" i="5"/>
  <c r="AC1465" i="5"/>
  <c r="K1465" i="5"/>
  <c r="BB1465" i="5"/>
  <c r="A1465" i="5"/>
  <c r="CF1465" i="5" s="1"/>
  <c r="CC1464" i="5"/>
  <c r="CB1464" i="5"/>
  <c r="CA1464" i="5"/>
  <c r="BZ1464" i="5"/>
  <c r="BY1464" i="5"/>
  <c r="BX1464" i="5"/>
  <c r="BW1464" i="5"/>
  <c r="BV1464" i="5"/>
  <c r="BU1464" i="5"/>
  <c r="BP1464" i="5"/>
  <c r="BO1464" i="5"/>
  <c r="BN1464" i="5"/>
  <c r="BR1464" i="5" s="1"/>
  <c r="BM1464" i="5"/>
  <c r="BL1464" i="5"/>
  <c r="BK1464" i="5"/>
  <c r="BJ1464" i="5"/>
  <c r="BH1464" i="5"/>
  <c r="BG1464" i="5"/>
  <c r="AZ1464" i="5"/>
  <c r="AY1464" i="5"/>
  <c r="AS1464" i="5"/>
  <c r="AQ1464" i="5"/>
  <c r="BI1464" i="5" s="1"/>
  <c r="AD1464" i="5"/>
  <c r="AC1464" i="5"/>
  <c r="BE1464" i="5" s="1"/>
  <c r="BF1464" i="5" s="1"/>
  <c r="K1464" i="5"/>
  <c r="BB1464" i="5"/>
  <c r="A1464" i="5"/>
  <c r="CF1464" i="5" s="1"/>
  <c r="CC1463" i="5"/>
  <c r="CB1463" i="5"/>
  <c r="CA1463" i="5"/>
  <c r="BZ1463" i="5"/>
  <c r="BY1463" i="5"/>
  <c r="BX1463" i="5"/>
  <c r="BW1463" i="5"/>
  <c r="BV1463" i="5"/>
  <c r="BU1463" i="5"/>
  <c r="BR1463" i="5"/>
  <c r="BN1463" i="5"/>
  <c r="BP1463" i="5" s="1"/>
  <c r="BM1463" i="5"/>
  <c r="BO1463" i="5" s="1"/>
  <c r="BL1463" i="5"/>
  <c r="BJ1463" i="5"/>
  <c r="BK1463" i="5" s="1"/>
  <c r="BI1463" i="5"/>
  <c r="BG1463" i="5"/>
  <c r="BH1463" i="5" s="1"/>
  <c r="BF1463" i="5"/>
  <c r="BE1463" i="5"/>
  <c r="AZ1463" i="5"/>
  <c r="AY1463" i="5"/>
  <c r="AS1463" i="5"/>
  <c r="AQ1463" i="5"/>
  <c r="AD1463" i="5"/>
  <c r="AC1463" i="5"/>
  <c r="K1463" i="5"/>
  <c r="BA1463" i="5"/>
  <c r="A1463" i="5"/>
  <c r="CF1463" i="5" s="1"/>
  <c r="CC1462" i="5"/>
  <c r="CB1462" i="5"/>
  <c r="CA1462" i="5"/>
  <c r="BZ1462" i="5"/>
  <c r="BY1462" i="5"/>
  <c r="BX1462" i="5"/>
  <c r="BW1462" i="5"/>
  <c r="BV1462" i="5"/>
  <c r="BU1462" i="5"/>
  <c r="BP1462" i="5"/>
  <c r="BO1462" i="5"/>
  <c r="BN1462" i="5"/>
  <c r="BR1462" i="5" s="1"/>
  <c r="BM1462" i="5"/>
  <c r="BL1462" i="5"/>
  <c r="BK1462" i="5"/>
  <c r="BJ1462" i="5"/>
  <c r="BH1462" i="5"/>
  <c r="BG1462" i="5"/>
  <c r="AZ1462" i="5"/>
  <c r="AY1462" i="5"/>
  <c r="AS1462" i="5"/>
  <c r="AQ1462" i="5"/>
  <c r="BI1462" i="5" s="1"/>
  <c r="AD1462" i="5"/>
  <c r="AC1462" i="5"/>
  <c r="BE1462" i="5" s="1"/>
  <c r="BF1462" i="5" s="1"/>
  <c r="K1462" i="5"/>
  <c r="BB1462" i="5"/>
  <c r="A1462" i="5"/>
  <c r="CF1462" i="5" s="1"/>
  <c r="CC1461" i="5"/>
  <c r="CB1461" i="5"/>
  <c r="CA1461" i="5"/>
  <c r="BZ1461" i="5"/>
  <c r="BY1461" i="5"/>
  <c r="BX1461" i="5"/>
  <c r="BW1461" i="5"/>
  <c r="BV1461" i="5"/>
  <c r="BU1461" i="5"/>
  <c r="BN1461" i="5"/>
  <c r="BR1461" i="5" s="1"/>
  <c r="BM1461" i="5"/>
  <c r="BO1461" i="5" s="1"/>
  <c r="BL1461" i="5"/>
  <c r="BJ1461" i="5"/>
  <c r="BK1461" i="5" s="1"/>
  <c r="BG1461" i="5"/>
  <c r="BH1461" i="5" s="1"/>
  <c r="BF1461" i="5"/>
  <c r="BE1461" i="5"/>
  <c r="AZ1461" i="5"/>
  <c r="AY1461" i="5"/>
  <c r="AS1461" i="5"/>
  <c r="AQ1461" i="5"/>
  <c r="BI1461" i="5" s="1"/>
  <c r="AD1461" i="5"/>
  <c r="AC1461" i="5"/>
  <c r="K1461" i="5"/>
  <c r="BB1461" i="5"/>
  <c r="A1461" i="5"/>
  <c r="CF1461" i="5" s="1"/>
  <c r="CC1460" i="5"/>
  <c r="CB1460" i="5"/>
  <c r="CA1460" i="5"/>
  <c r="BZ1460" i="5"/>
  <c r="BY1460" i="5"/>
  <c r="BX1460" i="5"/>
  <c r="BW1460" i="5"/>
  <c r="BV1460" i="5"/>
  <c r="BU1460" i="5"/>
  <c r="BP1460" i="5"/>
  <c r="BO1460" i="5"/>
  <c r="BN1460" i="5"/>
  <c r="BR1460" i="5" s="1"/>
  <c r="BM1460" i="5"/>
  <c r="BL1460" i="5"/>
  <c r="BK1460" i="5"/>
  <c r="BJ1460" i="5"/>
  <c r="BH1460" i="5"/>
  <c r="BG1460" i="5"/>
  <c r="BA1460" i="5"/>
  <c r="CD1460" i="5" s="1"/>
  <c r="CE1460" i="5" s="1"/>
  <c r="AZ1460" i="5"/>
  <c r="AY1460" i="5"/>
  <c r="AS1460" i="5"/>
  <c r="AQ1460" i="5"/>
  <c r="BI1460" i="5" s="1"/>
  <c r="AD1460" i="5"/>
  <c r="AC1460" i="5"/>
  <c r="BE1460" i="5" s="1"/>
  <c r="BF1460" i="5" s="1"/>
  <c r="K1460" i="5"/>
  <c r="BB1460" i="5"/>
  <c r="A1460" i="5"/>
  <c r="CF1460" i="5" s="1"/>
  <c r="CC1459" i="5"/>
  <c r="CB1459" i="5"/>
  <c r="CA1459" i="5"/>
  <c r="BZ1459" i="5"/>
  <c r="BY1459" i="5"/>
  <c r="BX1459" i="5"/>
  <c r="BW1459" i="5"/>
  <c r="BV1459" i="5"/>
  <c r="BU1459" i="5"/>
  <c r="BR1459" i="5"/>
  <c r="BN1459" i="5"/>
  <c r="BP1459" i="5" s="1"/>
  <c r="BM1459" i="5"/>
  <c r="BO1459" i="5" s="1"/>
  <c r="BL1459" i="5"/>
  <c r="BJ1459" i="5"/>
  <c r="BK1459" i="5" s="1"/>
  <c r="BI1459" i="5"/>
  <c r="BG1459" i="5"/>
  <c r="BH1459" i="5" s="1"/>
  <c r="BF1459" i="5"/>
  <c r="BE1459" i="5"/>
  <c r="AZ1459" i="5"/>
  <c r="AY1459" i="5"/>
  <c r="AS1459" i="5"/>
  <c r="AQ1459" i="5"/>
  <c r="AD1459" i="5"/>
  <c r="AC1459" i="5"/>
  <c r="K1459" i="5"/>
  <c r="BA1459" i="5"/>
  <c r="A1459" i="5"/>
  <c r="CF1459" i="5" s="1"/>
  <c r="CC1458" i="5"/>
  <c r="CB1458" i="5"/>
  <c r="CA1458" i="5"/>
  <c r="BZ1458" i="5"/>
  <c r="BY1458" i="5"/>
  <c r="BX1458" i="5"/>
  <c r="BW1458" i="5"/>
  <c r="BV1458" i="5"/>
  <c r="BU1458" i="5"/>
  <c r="BP1458" i="5"/>
  <c r="BO1458" i="5"/>
  <c r="BN1458" i="5"/>
  <c r="BR1458" i="5" s="1"/>
  <c r="BM1458" i="5"/>
  <c r="BL1458" i="5"/>
  <c r="BK1458" i="5"/>
  <c r="BJ1458" i="5"/>
  <c r="BH1458" i="5"/>
  <c r="BG1458" i="5"/>
  <c r="AZ1458" i="5"/>
  <c r="AY1458" i="5"/>
  <c r="AS1458" i="5"/>
  <c r="AQ1458" i="5"/>
  <c r="BI1458" i="5" s="1"/>
  <c r="AD1458" i="5"/>
  <c r="AC1458" i="5"/>
  <c r="BE1458" i="5" s="1"/>
  <c r="BF1458" i="5" s="1"/>
  <c r="K1458" i="5"/>
  <c r="BB1458" i="5"/>
  <c r="A1458" i="5"/>
  <c r="CF1458" i="5" s="1"/>
  <c r="CC1457" i="5"/>
  <c r="CB1457" i="5"/>
  <c r="CA1457" i="5"/>
  <c r="BZ1457" i="5"/>
  <c r="BY1457" i="5"/>
  <c r="BX1457" i="5"/>
  <c r="BW1457" i="5"/>
  <c r="BV1457" i="5"/>
  <c r="BU1457" i="5"/>
  <c r="BN1457" i="5"/>
  <c r="BR1457" i="5" s="1"/>
  <c r="BM1457" i="5"/>
  <c r="BO1457" i="5" s="1"/>
  <c r="BL1457" i="5"/>
  <c r="BJ1457" i="5"/>
  <c r="BK1457" i="5" s="1"/>
  <c r="BG1457" i="5"/>
  <c r="BH1457" i="5" s="1"/>
  <c r="BF1457" i="5"/>
  <c r="BE1457" i="5"/>
  <c r="AZ1457" i="5"/>
  <c r="AY1457" i="5"/>
  <c r="AS1457" i="5"/>
  <c r="AQ1457" i="5"/>
  <c r="BI1457" i="5" s="1"/>
  <c r="AD1457" i="5"/>
  <c r="AC1457" i="5"/>
  <c r="K1457" i="5"/>
  <c r="BB1457" i="5"/>
  <c r="A1457" i="5"/>
  <c r="CF1457" i="5" s="1"/>
  <c r="CC1456" i="5"/>
  <c r="CB1456" i="5"/>
  <c r="CA1456" i="5"/>
  <c r="BZ1456" i="5"/>
  <c r="BY1456" i="5"/>
  <c r="BX1456" i="5"/>
  <c r="BW1456" i="5"/>
  <c r="BV1456" i="5"/>
  <c r="BU1456" i="5"/>
  <c r="BP1456" i="5"/>
  <c r="BO1456" i="5"/>
  <c r="BN1456" i="5"/>
  <c r="BR1456" i="5" s="1"/>
  <c r="BM1456" i="5"/>
  <c r="BL1456" i="5"/>
  <c r="BK1456" i="5"/>
  <c r="BJ1456" i="5"/>
  <c r="BH1456" i="5"/>
  <c r="BG1456" i="5"/>
  <c r="AZ1456" i="5"/>
  <c r="AY1456" i="5"/>
  <c r="AS1456" i="5"/>
  <c r="AQ1456" i="5"/>
  <c r="BI1456" i="5" s="1"/>
  <c r="AD1456" i="5"/>
  <c r="AC1456" i="5"/>
  <c r="BE1456" i="5" s="1"/>
  <c r="BF1456" i="5" s="1"/>
  <c r="K1456" i="5"/>
  <c r="BB1456" i="5"/>
  <c r="A1456" i="5"/>
  <c r="CF1456" i="5" s="1"/>
  <c r="CC1455" i="5"/>
  <c r="CB1455" i="5"/>
  <c r="CA1455" i="5"/>
  <c r="BZ1455" i="5"/>
  <c r="BY1455" i="5"/>
  <c r="BX1455" i="5"/>
  <c r="BW1455" i="5"/>
  <c r="BV1455" i="5"/>
  <c r="BU1455" i="5"/>
  <c r="BR1455" i="5"/>
  <c r="BN1455" i="5"/>
  <c r="BP1455" i="5" s="1"/>
  <c r="BM1455" i="5"/>
  <c r="BO1455" i="5" s="1"/>
  <c r="BL1455" i="5"/>
  <c r="BJ1455" i="5"/>
  <c r="BK1455" i="5" s="1"/>
  <c r="BG1455" i="5"/>
  <c r="BH1455" i="5" s="1"/>
  <c r="BF1455" i="5"/>
  <c r="BE1455" i="5"/>
  <c r="AZ1455" i="5"/>
  <c r="AY1455" i="5"/>
  <c r="AS1455" i="5"/>
  <c r="AQ1455" i="5"/>
  <c r="BI1455" i="5" s="1"/>
  <c r="AD1455" i="5"/>
  <c r="AC1455" i="5"/>
  <c r="K1455" i="5"/>
  <c r="BA1455" i="5"/>
  <c r="A1455" i="5"/>
  <c r="CF1455" i="5" s="1"/>
  <c r="CC1454" i="5"/>
  <c r="CB1454" i="5"/>
  <c r="CA1454" i="5"/>
  <c r="BZ1454" i="5"/>
  <c r="BY1454" i="5"/>
  <c r="BX1454" i="5"/>
  <c r="BW1454" i="5"/>
  <c r="BV1454" i="5"/>
  <c r="BU1454" i="5"/>
  <c r="BP1454" i="5"/>
  <c r="BO1454" i="5"/>
  <c r="BN1454" i="5"/>
  <c r="BR1454" i="5" s="1"/>
  <c r="BM1454" i="5"/>
  <c r="BL1454" i="5"/>
  <c r="BK1454" i="5"/>
  <c r="BJ1454" i="5"/>
  <c r="BH1454" i="5"/>
  <c r="BG1454" i="5"/>
  <c r="AZ1454" i="5"/>
  <c r="AY1454" i="5"/>
  <c r="AS1454" i="5"/>
  <c r="AQ1454" i="5"/>
  <c r="BI1454" i="5" s="1"/>
  <c r="AD1454" i="5"/>
  <c r="AC1454" i="5"/>
  <c r="BE1454" i="5" s="1"/>
  <c r="BF1454" i="5" s="1"/>
  <c r="K1454" i="5"/>
  <c r="BB1454" i="5"/>
  <c r="A1454" i="5"/>
  <c r="CF1454" i="5" s="1"/>
  <c r="CC1453" i="5"/>
  <c r="CB1453" i="5"/>
  <c r="CA1453" i="5"/>
  <c r="BZ1453" i="5"/>
  <c r="BY1453" i="5"/>
  <c r="BX1453" i="5"/>
  <c r="BW1453" i="5"/>
  <c r="BV1453" i="5"/>
  <c r="BU1453" i="5"/>
  <c r="BN1453" i="5"/>
  <c r="BR1453" i="5" s="1"/>
  <c r="BM1453" i="5"/>
  <c r="BO1453" i="5" s="1"/>
  <c r="BL1453" i="5"/>
  <c r="BJ1453" i="5"/>
  <c r="BK1453" i="5" s="1"/>
  <c r="BI1453" i="5"/>
  <c r="BG1453" i="5"/>
  <c r="BH1453" i="5" s="1"/>
  <c r="BF1453" i="5"/>
  <c r="BE1453" i="5"/>
  <c r="AZ1453" i="5"/>
  <c r="AY1453" i="5"/>
  <c r="AS1453" i="5"/>
  <c r="AQ1453" i="5"/>
  <c r="AD1453" i="5"/>
  <c r="AC1453" i="5"/>
  <c r="K1453" i="5"/>
  <c r="BB1453" i="5"/>
  <c r="A1453" i="5"/>
  <c r="CF1453" i="5" s="1"/>
  <c r="CC1452" i="5"/>
  <c r="CB1452" i="5"/>
  <c r="CA1452" i="5"/>
  <c r="BZ1452" i="5"/>
  <c r="BY1452" i="5"/>
  <c r="BX1452" i="5"/>
  <c r="BW1452" i="5"/>
  <c r="BV1452" i="5"/>
  <c r="BU1452" i="5"/>
  <c r="BP1452" i="5"/>
  <c r="BO1452" i="5"/>
  <c r="BN1452" i="5"/>
  <c r="BR1452" i="5" s="1"/>
  <c r="BM1452" i="5"/>
  <c r="BL1452" i="5"/>
  <c r="BK1452" i="5"/>
  <c r="BJ1452" i="5"/>
  <c r="BH1452" i="5"/>
  <c r="BG1452" i="5"/>
  <c r="AZ1452" i="5"/>
  <c r="AY1452" i="5"/>
  <c r="AS1452" i="5"/>
  <c r="AQ1452" i="5"/>
  <c r="BI1452" i="5" s="1"/>
  <c r="AD1452" i="5"/>
  <c r="AC1452" i="5"/>
  <c r="BE1452" i="5" s="1"/>
  <c r="BF1452" i="5" s="1"/>
  <c r="K1452" i="5"/>
  <c r="BB1452" i="5"/>
  <c r="A1452" i="5"/>
  <c r="CF1452" i="5" s="1"/>
  <c r="CC1451" i="5"/>
  <c r="CB1451" i="5"/>
  <c r="CA1451" i="5"/>
  <c r="BZ1451" i="5"/>
  <c r="BY1451" i="5"/>
  <c r="BX1451" i="5"/>
  <c r="BW1451" i="5"/>
  <c r="BV1451" i="5"/>
  <c r="BU1451" i="5"/>
  <c r="BR1451" i="5"/>
  <c r="BN1451" i="5"/>
  <c r="BP1451" i="5" s="1"/>
  <c r="BM1451" i="5"/>
  <c r="BO1451" i="5" s="1"/>
  <c r="BL1451" i="5"/>
  <c r="BJ1451" i="5"/>
  <c r="BK1451" i="5" s="1"/>
  <c r="BG1451" i="5"/>
  <c r="BH1451" i="5" s="1"/>
  <c r="BF1451" i="5"/>
  <c r="BE1451" i="5"/>
  <c r="AZ1451" i="5"/>
  <c r="AY1451" i="5"/>
  <c r="AS1451" i="5"/>
  <c r="AQ1451" i="5"/>
  <c r="BI1451" i="5" s="1"/>
  <c r="AD1451" i="5"/>
  <c r="AC1451" i="5"/>
  <c r="K1451" i="5"/>
  <c r="BA1451" i="5"/>
  <c r="A1451" i="5"/>
  <c r="CF1451" i="5" s="1"/>
  <c r="CC1450" i="5"/>
  <c r="CB1450" i="5"/>
  <c r="CA1450" i="5"/>
  <c r="BZ1450" i="5"/>
  <c r="BY1450" i="5"/>
  <c r="BX1450" i="5"/>
  <c r="BW1450" i="5"/>
  <c r="BV1450" i="5"/>
  <c r="BU1450" i="5"/>
  <c r="BP1450" i="5"/>
  <c r="BO1450" i="5"/>
  <c r="BN1450" i="5"/>
  <c r="BR1450" i="5" s="1"/>
  <c r="BM1450" i="5"/>
  <c r="BL1450" i="5"/>
  <c r="BK1450" i="5"/>
  <c r="BJ1450" i="5"/>
  <c r="BH1450" i="5"/>
  <c r="BG1450" i="5"/>
  <c r="AZ1450" i="5"/>
  <c r="AY1450" i="5"/>
  <c r="AS1450" i="5"/>
  <c r="AQ1450" i="5"/>
  <c r="BI1450" i="5" s="1"/>
  <c r="AD1450" i="5"/>
  <c r="AC1450" i="5"/>
  <c r="BE1450" i="5" s="1"/>
  <c r="BF1450" i="5" s="1"/>
  <c r="K1450" i="5"/>
  <c r="BB1450" i="5"/>
  <c r="A1450" i="5"/>
  <c r="CF1450" i="5" s="1"/>
  <c r="CC1449" i="5"/>
  <c r="CB1449" i="5"/>
  <c r="CA1449" i="5"/>
  <c r="BZ1449" i="5"/>
  <c r="BY1449" i="5"/>
  <c r="BX1449" i="5"/>
  <c r="BW1449" i="5"/>
  <c r="BV1449" i="5"/>
  <c r="BU1449" i="5"/>
  <c r="BN1449" i="5"/>
  <c r="BR1449" i="5" s="1"/>
  <c r="BM1449" i="5"/>
  <c r="BO1449" i="5" s="1"/>
  <c r="BL1449" i="5"/>
  <c r="BJ1449" i="5"/>
  <c r="BK1449" i="5" s="1"/>
  <c r="BI1449" i="5"/>
  <c r="BG1449" i="5"/>
  <c r="BH1449" i="5" s="1"/>
  <c r="BF1449" i="5"/>
  <c r="BE1449" i="5"/>
  <c r="AZ1449" i="5"/>
  <c r="AY1449" i="5"/>
  <c r="AS1449" i="5"/>
  <c r="AQ1449" i="5"/>
  <c r="AD1449" i="5"/>
  <c r="AC1449" i="5"/>
  <c r="K1449" i="5"/>
  <c r="BB1449" i="5"/>
  <c r="A1449" i="5"/>
  <c r="CF1449" i="5" s="1"/>
  <c r="CC1448" i="5"/>
  <c r="CB1448" i="5"/>
  <c r="CA1448" i="5"/>
  <c r="BZ1448" i="5"/>
  <c r="BY1448" i="5"/>
  <c r="BX1448" i="5"/>
  <c r="BW1448" i="5"/>
  <c r="BV1448" i="5"/>
  <c r="BU1448" i="5"/>
  <c r="BP1448" i="5"/>
  <c r="BO1448" i="5"/>
  <c r="BN1448" i="5"/>
  <c r="BR1448" i="5" s="1"/>
  <c r="BM1448" i="5"/>
  <c r="BL1448" i="5"/>
  <c r="BK1448" i="5"/>
  <c r="BJ1448" i="5"/>
  <c r="BH1448" i="5"/>
  <c r="BG1448" i="5"/>
  <c r="AZ1448" i="5"/>
  <c r="AY1448" i="5"/>
  <c r="AS1448" i="5"/>
  <c r="AQ1448" i="5"/>
  <c r="BI1448" i="5" s="1"/>
  <c r="AD1448" i="5"/>
  <c r="AC1448" i="5"/>
  <c r="BE1448" i="5" s="1"/>
  <c r="BF1448" i="5" s="1"/>
  <c r="K1448" i="5"/>
  <c r="BB1448" i="5"/>
  <c r="A1448" i="5"/>
  <c r="CF1448" i="5" s="1"/>
  <c r="CC1447" i="5"/>
  <c r="CB1447" i="5"/>
  <c r="CA1447" i="5"/>
  <c r="BZ1447" i="5"/>
  <c r="BY1447" i="5"/>
  <c r="BX1447" i="5"/>
  <c r="BW1447" i="5"/>
  <c r="BV1447" i="5"/>
  <c r="BU1447" i="5"/>
  <c r="BR1447" i="5"/>
  <c r="BN1447" i="5"/>
  <c r="BP1447" i="5" s="1"/>
  <c r="BM1447" i="5"/>
  <c r="BO1447" i="5" s="1"/>
  <c r="BL1447" i="5"/>
  <c r="BJ1447" i="5"/>
  <c r="BK1447" i="5" s="1"/>
  <c r="BG1447" i="5"/>
  <c r="BH1447" i="5" s="1"/>
  <c r="BF1447" i="5"/>
  <c r="BE1447" i="5"/>
  <c r="AZ1447" i="5"/>
  <c r="AY1447" i="5"/>
  <c r="AS1447" i="5"/>
  <c r="AQ1447" i="5"/>
  <c r="BI1447" i="5" s="1"/>
  <c r="AD1447" i="5"/>
  <c r="AC1447" i="5"/>
  <c r="K1447" i="5"/>
  <c r="BA1447" i="5"/>
  <c r="A1447" i="5"/>
  <c r="CF1447" i="5" s="1"/>
  <c r="CC1446" i="5"/>
  <c r="CB1446" i="5"/>
  <c r="CA1446" i="5"/>
  <c r="BZ1446" i="5"/>
  <c r="BY1446" i="5"/>
  <c r="BX1446" i="5"/>
  <c r="BW1446" i="5"/>
  <c r="BV1446" i="5"/>
  <c r="BU1446" i="5"/>
  <c r="BP1446" i="5"/>
  <c r="BO1446" i="5"/>
  <c r="BN1446" i="5"/>
  <c r="BR1446" i="5" s="1"/>
  <c r="BM1446" i="5"/>
  <c r="BL1446" i="5"/>
  <c r="BK1446" i="5"/>
  <c r="BJ1446" i="5"/>
  <c r="BH1446" i="5"/>
  <c r="BG1446" i="5"/>
  <c r="AZ1446" i="5"/>
  <c r="AY1446" i="5"/>
  <c r="AS1446" i="5"/>
  <c r="AQ1446" i="5"/>
  <c r="BI1446" i="5" s="1"/>
  <c r="AD1446" i="5"/>
  <c r="AC1446" i="5"/>
  <c r="BE1446" i="5" s="1"/>
  <c r="BF1446" i="5" s="1"/>
  <c r="K1446" i="5"/>
  <c r="BB1446" i="5"/>
  <c r="A1446" i="5"/>
  <c r="CF1446" i="5" s="1"/>
  <c r="CC1445" i="5"/>
  <c r="CB1445" i="5"/>
  <c r="CA1445" i="5"/>
  <c r="BZ1445" i="5"/>
  <c r="BY1445" i="5"/>
  <c r="BX1445" i="5"/>
  <c r="BW1445" i="5"/>
  <c r="BV1445" i="5"/>
  <c r="BU1445" i="5"/>
  <c r="BN1445" i="5"/>
  <c r="BR1445" i="5" s="1"/>
  <c r="BM1445" i="5"/>
  <c r="BO1445" i="5" s="1"/>
  <c r="BL1445" i="5"/>
  <c r="BJ1445" i="5"/>
  <c r="BK1445" i="5" s="1"/>
  <c r="BG1445" i="5"/>
  <c r="BH1445" i="5" s="1"/>
  <c r="BF1445" i="5"/>
  <c r="BE1445" i="5"/>
  <c r="AZ1445" i="5"/>
  <c r="AY1445" i="5"/>
  <c r="AS1445" i="5"/>
  <c r="AQ1445" i="5"/>
  <c r="BI1445" i="5" s="1"/>
  <c r="AD1445" i="5"/>
  <c r="AC1445" i="5"/>
  <c r="K1445" i="5"/>
  <c r="BB1445" i="5"/>
  <c r="A1445" i="5"/>
  <c r="CF1445" i="5" s="1"/>
  <c r="CC1444" i="5"/>
  <c r="CB1444" i="5"/>
  <c r="CA1444" i="5"/>
  <c r="BZ1444" i="5"/>
  <c r="BY1444" i="5"/>
  <c r="BX1444" i="5"/>
  <c r="BW1444" i="5"/>
  <c r="BV1444" i="5"/>
  <c r="BU1444" i="5"/>
  <c r="BP1444" i="5"/>
  <c r="BO1444" i="5"/>
  <c r="BN1444" i="5"/>
  <c r="BR1444" i="5" s="1"/>
  <c r="BM1444" i="5"/>
  <c r="BL1444" i="5"/>
  <c r="BK1444" i="5"/>
  <c r="BJ1444" i="5"/>
  <c r="BH1444" i="5"/>
  <c r="BG1444" i="5"/>
  <c r="AZ1444" i="5"/>
  <c r="AY1444" i="5"/>
  <c r="AS1444" i="5"/>
  <c r="AQ1444" i="5"/>
  <c r="BI1444" i="5" s="1"/>
  <c r="AD1444" i="5"/>
  <c r="AC1444" i="5"/>
  <c r="BE1444" i="5" s="1"/>
  <c r="BF1444" i="5" s="1"/>
  <c r="K1444" i="5"/>
  <c r="BB1444" i="5"/>
  <c r="A1444" i="5"/>
  <c r="CF1444" i="5" s="1"/>
  <c r="CC1443" i="5"/>
  <c r="CB1443" i="5"/>
  <c r="CA1443" i="5"/>
  <c r="BZ1443" i="5"/>
  <c r="BY1443" i="5"/>
  <c r="BX1443" i="5"/>
  <c r="BW1443" i="5"/>
  <c r="BV1443" i="5"/>
  <c r="BU1443" i="5"/>
  <c r="BR1443" i="5"/>
  <c r="BN1443" i="5"/>
  <c r="BP1443" i="5" s="1"/>
  <c r="BM1443" i="5"/>
  <c r="BO1443" i="5" s="1"/>
  <c r="BL1443" i="5"/>
  <c r="BJ1443" i="5"/>
  <c r="BK1443" i="5" s="1"/>
  <c r="BG1443" i="5"/>
  <c r="BH1443" i="5" s="1"/>
  <c r="BF1443" i="5"/>
  <c r="BE1443" i="5"/>
  <c r="AZ1443" i="5"/>
  <c r="AY1443" i="5"/>
  <c r="AS1443" i="5"/>
  <c r="AQ1443" i="5"/>
  <c r="BI1443" i="5" s="1"/>
  <c r="AD1443" i="5"/>
  <c r="AC1443" i="5"/>
  <c r="K1443" i="5"/>
  <c r="BA1443" i="5"/>
  <c r="A1443" i="5"/>
  <c r="CF1443" i="5" s="1"/>
  <c r="CC1442" i="5"/>
  <c r="CB1442" i="5"/>
  <c r="CA1442" i="5"/>
  <c r="BZ1442" i="5"/>
  <c r="BY1442" i="5"/>
  <c r="BX1442" i="5"/>
  <c r="BW1442" i="5"/>
  <c r="BV1442" i="5"/>
  <c r="BU1442" i="5"/>
  <c r="BP1442" i="5"/>
  <c r="BO1442" i="5"/>
  <c r="BN1442" i="5"/>
  <c r="BR1442" i="5" s="1"/>
  <c r="BM1442" i="5"/>
  <c r="BL1442" i="5"/>
  <c r="BK1442" i="5"/>
  <c r="BJ1442" i="5"/>
  <c r="BH1442" i="5"/>
  <c r="BG1442" i="5"/>
  <c r="AZ1442" i="5"/>
  <c r="AY1442" i="5"/>
  <c r="AS1442" i="5"/>
  <c r="AQ1442" i="5"/>
  <c r="BI1442" i="5" s="1"/>
  <c r="AD1442" i="5"/>
  <c r="AC1442" i="5"/>
  <c r="BE1442" i="5" s="1"/>
  <c r="BF1442" i="5" s="1"/>
  <c r="K1442" i="5"/>
  <c r="BB1442" i="5"/>
  <c r="A1442" i="5"/>
  <c r="CF1442" i="5" s="1"/>
  <c r="CC1441" i="5"/>
  <c r="CB1441" i="5"/>
  <c r="CA1441" i="5"/>
  <c r="BZ1441" i="5"/>
  <c r="BY1441" i="5"/>
  <c r="BX1441" i="5"/>
  <c r="BW1441" i="5"/>
  <c r="BV1441" i="5"/>
  <c r="BU1441" i="5"/>
  <c r="BN1441" i="5"/>
  <c r="BR1441" i="5" s="1"/>
  <c r="BM1441" i="5"/>
  <c r="BO1441" i="5" s="1"/>
  <c r="BL1441" i="5"/>
  <c r="BJ1441" i="5"/>
  <c r="BK1441" i="5" s="1"/>
  <c r="BG1441" i="5"/>
  <c r="BH1441" i="5" s="1"/>
  <c r="BF1441" i="5"/>
  <c r="BE1441" i="5"/>
  <c r="AZ1441" i="5"/>
  <c r="AY1441" i="5"/>
  <c r="AS1441" i="5"/>
  <c r="AQ1441" i="5"/>
  <c r="BI1441" i="5" s="1"/>
  <c r="AD1441" i="5"/>
  <c r="AC1441" i="5"/>
  <c r="K1441" i="5"/>
  <c r="BB1441" i="5"/>
  <c r="A1441" i="5"/>
  <c r="CF1441" i="5" s="1"/>
  <c r="CC1440" i="5"/>
  <c r="CB1440" i="5"/>
  <c r="CA1440" i="5"/>
  <c r="BZ1440" i="5"/>
  <c r="BY1440" i="5"/>
  <c r="BX1440" i="5"/>
  <c r="BW1440" i="5"/>
  <c r="BV1440" i="5"/>
  <c r="BU1440" i="5"/>
  <c r="BP1440" i="5"/>
  <c r="BO1440" i="5"/>
  <c r="BN1440" i="5"/>
  <c r="BR1440" i="5" s="1"/>
  <c r="BM1440" i="5"/>
  <c r="BL1440" i="5"/>
  <c r="BK1440" i="5"/>
  <c r="BJ1440" i="5"/>
  <c r="BI1440" i="5"/>
  <c r="BH1440" i="5"/>
  <c r="BG1440" i="5"/>
  <c r="AZ1440" i="5"/>
  <c r="AY1440" i="5"/>
  <c r="AS1440" i="5"/>
  <c r="AQ1440" i="5"/>
  <c r="AD1440" i="5"/>
  <c r="AC1440" i="5"/>
  <c r="BE1440" i="5" s="1"/>
  <c r="BF1440" i="5" s="1"/>
  <c r="K1440" i="5"/>
  <c r="BB1440" i="5"/>
  <c r="A1440" i="5"/>
  <c r="CF1440" i="5" s="1"/>
  <c r="CC1439" i="5"/>
  <c r="CB1439" i="5"/>
  <c r="CA1439" i="5"/>
  <c r="BZ1439" i="5"/>
  <c r="BY1439" i="5"/>
  <c r="BX1439" i="5"/>
  <c r="BW1439" i="5"/>
  <c r="BV1439" i="5"/>
  <c r="BU1439" i="5"/>
  <c r="BR1439" i="5"/>
  <c r="BN1439" i="5"/>
  <c r="BP1439" i="5" s="1"/>
  <c r="BM1439" i="5"/>
  <c r="BO1439" i="5" s="1"/>
  <c r="BL1439" i="5"/>
  <c r="BJ1439" i="5"/>
  <c r="BK1439" i="5" s="1"/>
  <c r="BG1439" i="5"/>
  <c r="BH1439" i="5" s="1"/>
  <c r="BF1439" i="5"/>
  <c r="BE1439" i="5"/>
  <c r="AZ1439" i="5"/>
  <c r="AY1439" i="5"/>
  <c r="AS1439" i="5"/>
  <c r="AQ1439" i="5"/>
  <c r="BI1439" i="5" s="1"/>
  <c r="AD1439" i="5"/>
  <c r="AC1439" i="5"/>
  <c r="K1439" i="5"/>
  <c r="BA1439" i="5"/>
  <c r="A1439" i="5"/>
  <c r="CF1439" i="5" s="1"/>
  <c r="CC1438" i="5"/>
  <c r="CB1438" i="5"/>
  <c r="CA1438" i="5"/>
  <c r="BZ1438" i="5"/>
  <c r="BY1438" i="5"/>
  <c r="BX1438" i="5"/>
  <c r="BW1438" i="5"/>
  <c r="BV1438" i="5"/>
  <c r="BU1438" i="5"/>
  <c r="BP1438" i="5"/>
  <c r="BO1438" i="5"/>
  <c r="BN1438" i="5"/>
  <c r="BR1438" i="5" s="1"/>
  <c r="BM1438" i="5"/>
  <c r="BL1438" i="5"/>
  <c r="BK1438" i="5"/>
  <c r="BJ1438" i="5"/>
  <c r="BH1438" i="5"/>
  <c r="BG1438" i="5"/>
  <c r="AZ1438" i="5"/>
  <c r="AY1438" i="5"/>
  <c r="AS1438" i="5"/>
  <c r="AQ1438" i="5"/>
  <c r="BI1438" i="5" s="1"/>
  <c r="AD1438" i="5"/>
  <c r="AC1438" i="5"/>
  <c r="BE1438" i="5" s="1"/>
  <c r="BF1438" i="5" s="1"/>
  <c r="K1438" i="5"/>
  <c r="BB1438" i="5"/>
  <c r="BC1438" i="5" s="1"/>
  <c r="A1438" i="5"/>
  <c r="CF1438" i="5" s="1"/>
  <c r="CC1437" i="5"/>
  <c r="CB1437" i="5"/>
  <c r="CA1437" i="5"/>
  <c r="BZ1437" i="5"/>
  <c r="BY1437" i="5"/>
  <c r="BX1437" i="5"/>
  <c r="BW1437" i="5"/>
  <c r="BV1437" i="5"/>
  <c r="BU1437" i="5"/>
  <c r="BN1437" i="5"/>
  <c r="BR1437" i="5" s="1"/>
  <c r="BM1437" i="5"/>
  <c r="BO1437" i="5" s="1"/>
  <c r="BL1437" i="5"/>
  <c r="BJ1437" i="5"/>
  <c r="BK1437" i="5" s="1"/>
  <c r="BI1437" i="5"/>
  <c r="BG1437" i="5"/>
  <c r="BH1437" i="5" s="1"/>
  <c r="BF1437" i="5"/>
  <c r="BE1437" i="5"/>
  <c r="AZ1437" i="5"/>
  <c r="AY1437" i="5"/>
  <c r="AS1437" i="5"/>
  <c r="AQ1437" i="5"/>
  <c r="AD1437" i="5"/>
  <c r="AC1437" i="5"/>
  <c r="K1437" i="5"/>
  <c r="BB1437" i="5"/>
  <c r="A1437" i="5"/>
  <c r="CF1437" i="5" s="1"/>
  <c r="CC1436" i="5"/>
  <c r="CB1436" i="5"/>
  <c r="CA1436" i="5"/>
  <c r="BZ1436" i="5"/>
  <c r="BY1436" i="5"/>
  <c r="BX1436" i="5"/>
  <c r="BW1436" i="5"/>
  <c r="BV1436" i="5"/>
  <c r="BU1436" i="5"/>
  <c r="BP1436" i="5"/>
  <c r="BO1436" i="5"/>
  <c r="BN1436" i="5"/>
  <c r="BR1436" i="5" s="1"/>
  <c r="BM1436" i="5"/>
  <c r="BL1436" i="5"/>
  <c r="BK1436" i="5"/>
  <c r="BJ1436" i="5"/>
  <c r="BI1436" i="5"/>
  <c r="BH1436" i="5"/>
  <c r="BG1436" i="5"/>
  <c r="BA1436" i="5"/>
  <c r="CD1436" i="5" s="1"/>
  <c r="CE1436" i="5" s="1"/>
  <c r="AZ1436" i="5"/>
  <c r="AY1436" i="5"/>
  <c r="AS1436" i="5"/>
  <c r="AQ1436" i="5"/>
  <c r="AD1436" i="5"/>
  <c r="AC1436" i="5"/>
  <c r="BE1436" i="5" s="1"/>
  <c r="BF1436" i="5" s="1"/>
  <c r="K1436" i="5"/>
  <c r="BB1436" i="5"/>
  <c r="A1436" i="5"/>
  <c r="CF1436" i="5" s="1"/>
  <c r="CC1435" i="5"/>
  <c r="CB1435" i="5"/>
  <c r="CA1435" i="5"/>
  <c r="BZ1435" i="5"/>
  <c r="BY1435" i="5"/>
  <c r="BX1435" i="5"/>
  <c r="BW1435" i="5"/>
  <c r="BV1435" i="5"/>
  <c r="BU1435" i="5"/>
  <c r="BR1435" i="5"/>
  <c r="BN1435" i="5"/>
  <c r="BP1435" i="5" s="1"/>
  <c r="BM1435" i="5"/>
  <c r="BO1435" i="5" s="1"/>
  <c r="BL1435" i="5"/>
  <c r="BJ1435" i="5"/>
  <c r="BK1435" i="5" s="1"/>
  <c r="BG1435" i="5"/>
  <c r="BH1435" i="5" s="1"/>
  <c r="BF1435" i="5"/>
  <c r="BE1435" i="5"/>
  <c r="AZ1435" i="5"/>
  <c r="AY1435" i="5"/>
  <c r="AS1435" i="5"/>
  <c r="AQ1435" i="5"/>
  <c r="BI1435" i="5" s="1"/>
  <c r="AD1435" i="5"/>
  <c r="AC1435" i="5"/>
  <c r="K1435" i="5"/>
  <c r="BA1435" i="5"/>
  <c r="A1435" i="5"/>
  <c r="CF1435" i="5" s="1"/>
  <c r="CC1434" i="5"/>
  <c r="CB1434" i="5"/>
  <c r="CA1434" i="5"/>
  <c r="BZ1434" i="5"/>
  <c r="BY1434" i="5"/>
  <c r="BX1434" i="5"/>
  <c r="BW1434" i="5"/>
  <c r="BV1434" i="5"/>
  <c r="BU1434" i="5"/>
  <c r="BP1434" i="5"/>
  <c r="BO1434" i="5"/>
  <c r="BN1434" i="5"/>
  <c r="BR1434" i="5" s="1"/>
  <c r="BM1434" i="5"/>
  <c r="BL1434" i="5"/>
  <c r="BK1434" i="5"/>
  <c r="BJ1434" i="5"/>
  <c r="BH1434" i="5"/>
  <c r="BG1434" i="5"/>
  <c r="BB1434" i="5"/>
  <c r="AZ1434" i="5"/>
  <c r="AY1434" i="5"/>
  <c r="AS1434" i="5"/>
  <c r="AQ1434" i="5"/>
  <c r="BI1434" i="5" s="1"/>
  <c r="AD1434" i="5"/>
  <c r="AC1434" i="5"/>
  <c r="BE1434" i="5" s="1"/>
  <c r="BF1434" i="5" s="1"/>
  <c r="K1434" i="5"/>
  <c r="BA1434" i="5"/>
  <c r="CD1434" i="5" s="1"/>
  <c r="CE1434" i="5" s="1"/>
  <c r="A1434" i="5"/>
  <c r="CF1434" i="5" s="1"/>
  <c r="CC1433" i="5"/>
  <c r="CB1433" i="5"/>
  <c r="CA1433" i="5"/>
  <c r="BZ1433" i="5"/>
  <c r="BY1433" i="5"/>
  <c r="BX1433" i="5"/>
  <c r="BW1433" i="5"/>
  <c r="BV1433" i="5"/>
  <c r="BU1433" i="5"/>
  <c r="BN1433" i="5"/>
  <c r="BR1433" i="5" s="1"/>
  <c r="BM1433" i="5"/>
  <c r="BO1433" i="5" s="1"/>
  <c r="BL1433" i="5"/>
  <c r="BJ1433" i="5"/>
  <c r="BK1433" i="5" s="1"/>
  <c r="BI1433" i="5"/>
  <c r="BG1433" i="5"/>
  <c r="BH1433" i="5" s="1"/>
  <c r="BF1433" i="5"/>
  <c r="BE1433" i="5"/>
  <c r="AZ1433" i="5"/>
  <c r="AY1433" i="5"/>
  <c r="AS1433" i="5"/>
  <c r="AQ1433" i="5"/>
  <c r="AD1433" i="5"/>
  <c r="AC1433" i="5"/>
  <c r="K1433" i="5"/>
  <c r="BB1433" i="5"/>
  <c r="A1433" i="5"/>
  <c r="CF1433" i="5" s="1"/>
  <c r="CC1432" i="5"/>
  <c r="CB1432" i="5"/>
  <c r="CA1432" i="5"/>
  <c r="BZ1432" i="5"/>
  <c r="BY1432" i="5"/>
  <c r="BX1432" i="5"/>
  <c r="BW1432" i="5"/>
  <c r="BV1432" i="5"/>
  <c r="BU1432" i="5"/>
  <c r="BP1432" i="5"/>
  <c r="BO1432" i="5"/>
  <c r="BN1432" i="5"/>
  <c r="BR1432" i="5" s="1"/>
  <c r="BM1432" i="5"/>
  <c r="BL1432" i="5"/>
  <c r="BK1432" i="5"/>
  <c r="BJ1432" i="5"/>
  <c r="BH1432" i="5"/>
  <c r="BG1432" i="5"/>
  <c r="AZ1432" i="5"/>
  <c r="AY1432" i="5"/>
  <c r="AS1432" i="5"/>
  <c r="AQ1432" i="5"/>
  <c r="BI1432" i="5" s="1"/>
  <c r="AD1432" i="5"/>
  <c r="AC1432" i="5"/>
  <c r="BE1432" i="5" s="1"/>
  <c r="BF1432" i="5" s="1"/>
  <c r="K1432" i="5"/>
  <c r="BB1432" i="5"/>
  <c r="A1432" i="5"/>
  <c r="CF1432" i="5" s="1"/>
  <c r="CC1431" i="5"/>
  <c r="CB1431" i="5"/>
  <c r="CA1431" i="5"/>
  <c r="BZ1431" i="5"/>
  <c r="BY1431" i="5"/>
  <c r="BX1431" i="5"/>
  <c r="BW1431" i="5"/>
  <c r="BV1431" i="5"/>
  <c r="BU1431" i="5"/>
  <c r="BR1431" i="5"/>
  <c r="BN1431" i="5"/>
  <c r="BP1431" i="5" s="1"/>
  <c r="BM1431" i="5"/>
  <c r="BO1431" i="5" s="1"/>
  <c r="BL1431" i="5"/>
  <c r="BJ1431" i="5"/>
  <c r="BK1431" i="5" s="1"/>
  <c r="BG1431" i="5"/>
  <c r="BH1431" i="5" s="1"/>
  <c r="BF1431" i="5"/>
  <c r="BE1431" i="5"/>
  <c r="AZ1431" i="5"/>
  <c r="AY1431" i="5"/>
  <c r="AS1431" i="5"/>
  <c r="AQ1431" i="5"/>
  <c r="BI1431" i="5" s="1"/>
  <c r="AD1431" i="5"/>
  <c r="AC1431" i="5"/>
  <c r="K1431" i="5"/>
  <c r="BA1431" i="5"/>
  <c r="A1431" i="5"/>
  <c r="CF1431" i="5" s="1"/>
  <c r="CC1430" i="5"/>
  <c r="CB1430" i="5"/>
  <c r="CA1430" i="5"/>
  <c r="BZ1430" i="5"/>
  <c r="BY1430" i="5"/>
  <c r="BX1430" i="5"/>
  <c r="BW1430" i="5"/>
  <c r="BV1430" i="5"/>
  <c r="BU1430" i="5"/>
  <c r="BP1430" i="5"/>
  <c r="BO1430" i="5"/>
  <c r="BN1430" i="5"/>
  <c r="BR1430" i="5" s="1"/>
  <c r="BM1430" i="5"/>
  <c r="BL1430" i="5"/>
  <c r="BK1430" i="5"/>
  <c r="BJ1430" i="5"/>
  <c r="BH1430" i="5"/>
  <c r="BG1430" i="5"/>
  <c r="AZ1430" i="5"/>
  <c r="AY1430" i="5"/>
  <c r="AS1430" i="5"/>
  <c r="AQ1430" i="5"/>
  <c r="BI1430" i="5" s="1"/>
  <c r="AD1430" i="5"/>
  <c r="AC1430" i="5"/>
  <c r="BE1430" i="5" s="1"/>
  <c r="BF1430" i="5" s="1"/>
  <c r="K1430" i="5"/>
  <c r="BB1430" i="5"/>
  <c r="BD1430" i="5" s="1"/>
  <c r="A1430" i="5"/>
  <c r="CF1430" i="5" s="1"/>
  <c r="CC1429" i="5"/>
  <c r="CB1429" i="5"/>
  <c r="CA1429" i="5"/>
  <c r="BZ1429" i="5"/>
  <c r="BY1429" i="5"/>
  <c r="BX1429" i="5"/>
  <c r="BW1429" i="5"/>
  <c r="BV1429" i="5"/>
  <c r="BU1429" i="5"/>
  <c r="BR1429" i="5"/>
  <c r="BN1429" i="5"/>
  <c r="BP1429" i="5" s="1"/>
  <c r="BM1429" i="5"/>
  <c r="BO1429" i="5" s="1"/>
  <c r="BL1429" i="5"/>
  <c r="BJ1429" i="5"/>
  <c r="BK1429" i="5" s="1"/>
  <c r="BI1429" i="5"/>
  <c r="BG1429" i="5"/>
  <c r="BH1429" i="5" s="1"/>
  <c r="BF1429" i="5"/>
  <c r="BE1429" i="5"/>
  <c r="AZ1429" i="5"/>
  <c r="AY1429" i="5"/>
  <c r="AS1429" i="5"/>
  <c r="AQ1429" i="5"/>
  <c r="AD1429" i="5"/>
  <c r="AC1429" i="5"/>
  <c r="K1429" i="5"/>
  <c r="BA1429" i="5"/>
  <c r="A1429" i="5"/>
  <c r="CF1429" i="5" s="1"/>
  <c r="CC1428" i="5"/>
  <c r="CB1428" i="5"/>
  <c r="CA1428" i="5"/>
  <c r="BZ1428" i="5"/>
  <c r="BY1428" i="5"/>
  <c r="BX1428" i="5"/>
  <c r="BW1428" i="5"/>
  <c r="BV1428" i="5"/>
  <c r="BU1428" i="5"/>
  <c r="BP1428" i="5"/>
  <c r="BO1428" i="5"/>
  <c r="BN1428" i="5"/>
  <c r="BR1428" i="5" s="1"/>
  <c r="BM1428" i="5"/>
  <c r="BL1428" i="5"/>
  <c r="BK1428" i="5"/>
  <c r="BJ1428" i="5"/>
  <c r="BH1428" i="5"/>
  <c r="BG1428" i="5"/>
  <c r="AZ1428" i="5"/>
  <c r="AY1428" i="5"/>
  <c r="AS1428" i="5"/>
  <c r="AQ1428" i="5"/>
  <c r="BI1428" i="5" s="1"/>
  <c r="AD1428" i="5"/>
  <c r="AC1428" i="5"/>
  <c r="BE1428" i="5" s="1"/>
  <c r="BF1428" i="5" s="1"/>
  <c r="K1428" i="5"/>
  <c r="BB1428" i="5"/>
  <c r="BD1428" i="5" s="1"/>
  <c r="A1428" i="5"/>
  <c r="CF1428" i="5" s="1"/>
  <c r="CC1427" i="5"/>
  <c r="CB1427" i="5"/>
  <c r="CA1427" i="5"/>
  <c r="BZ1427" i="5"/>
  <c r="BY1427" i="5"/>
  <c r="BX1427" i="5"/>
  <c r="BW1427" i="5"/>
  <c r="BV1427" i="5"/>
  <c r="BU1427" i="5"/>
  <c r="BN1427" i="5"/>
  <c r="BP1427" i="5" s="1"/>
  <c r="BM1427" i="5"/>
  <c r="BO1427" i="5" s="1"/>
  <c r="BL1427" i="5"/>
  <c r="BJ1427" i="5"/>
  <c r="BK1427" i="5" s="1"/>
  <c r="BG1427" i="5"/>
  <c r="BH1427" i="5" s="1"/>
  <c r="BF1427" i="5"/>
  <c r="BE1427" i="5"/>
  <c r="BB1427" i="5"/>
  <c r="AZ1427" i="5"/>
  <c r="AY1427" i="5"/>
  <c r="AS1427" i="5"/>
  <c r="AQ1427" i="5"/>
  <c r="BI1427" i="5" s="1"/>
  <c r="AD1427" i="5"/>
  <c r="AC1427" i="5"/>
  <c r="K1427" i="5"/>
  <c r="BA1427" i="5"/>
  <c r="CD1427" i="5" s="1"/>
  <c r="A1427" i="5"/>
  <c r="CF1427" i="5" s="1"/>
  <c r="CC1426" i="5"/>
  <c r="CB1426" i="5"/>
  <c r="CA1426" i="5"/>
  <c r="BZ1426" i="5"/>
  <c r="BY1426" i="5"/>
  <c r="BX1426" i="5"/>
  <c r="BW1426" i="5"/>
  <c r="BV1426" i="5"/>
  <c r="BU1426" i="5"/>
  <c r="BP1426" i="5"/>
  <c r="BO1426" i="5"/>
  <c r="BN1426" i="5"/>
  <c r="BR1426" i="5" s="1"/>
  <c r="BM1426" i="5"/>
  <c r="BL1426" i="5"/>
  <c r="BK1426" i="5"/>
  <c r="BJ1426" i="5"/>
  <c r="BH1426" i="5"/>
  <c r="BG1426" i="5"/>
  <c r="AZ1426" i="5"/>
  <c r="AY1426" i="5"/>
  <c r="AS1426" i="5"/>
  <c r="AQ1426" i="5"/>
  <c r="BI1426" i="5" s="1"/>
  <c r="AD1426" i="5"/>
  <c r="AC1426" i="5"/>
  <c r="BE1426" i="5" s="1"/>
  <c r="BF1426" i="5" s="1"/>
  <c r="K1426" i="5"/>
  <c r="BB1426" i="5"/>
  <c r="BT1426" i="5" s="1"/>
  <c r="A1426" i="5"/>
  <c r="CF1426" i="5" s="1"/>
  <c r="CC1425" i="5"/>
  <c r="CB1425" i="5"/>
  <c r="CA1425" i="5"/>
  <c r="BZ1425" i="5"/>
  <c r="BY1425" i="5"/>
  <c r="BX1425" i="5"/>
  <c r="BW1425" i="5"/>
  <c r="BV1425" i="5"/>
  <c r="BU1425" i="5"/>
  <c r="BN1425" i="5"/>
  <c r="BP1425" i="5" s="1"/>
  <c r="BM1425" i="5"/>
  <c r="BO1425" i="5" s="1"/>
  <c r="BL1425" i="5"/>
  <c r="BJ1425" i="5"/>
  <c r="BK1425" i="5" s="1"/>
  <c r="BI1425" i="5"/>
  <c r="BG1425" i="5"/>
  <c r="BH1425" i="5" s="1"/>
  <c r="BF1425" i="5"/>
  <c r="BE1425" i="5"/>
  <c r="AZ1425" i="5"/>
  <c r="AY1425" i="5"/>
  <c r="AS1425" i="5"/>
  <c r="AQ1425" i="5"/>
  <c r="AD1425" i="5"/>
  <c r="AC1425" i="5"/>
  <c r="K1425" i="5"/>
  <c r="BA1425" i="5"/>
  <c r="CD1425" i="5" s="1"/>
  <c r="A1425" i="5"/>
  <c r="CF1425" i="5" s="1"/>
  <c r="CC1424" i="5"/>
  <c r="CB1424" i="5"/>
  <c r="CA1424" i="5"/>
  <c r="BZ1424" i="5"/>
  <c r="BY1424" i="5"/>
  <c r="BX1424" i="5"/>
  <c r="BW1424" i="5"/>
  <c r="BV1424" i="5"/>
  <c r="BU1424" i="5"/>
  <c r="BP1424" i="5"/>
  <c r="BO1424" i="5"/>
  <c r="BN1424" i="5"/>
  <c r="BR1424" i="5" s="1"/>
  <c r="BM1424" i="5"/>
  <c r="BL1424" i="5"/>
  <c r="BK1424" i="5"/>
  <c r="BJ1424" i="5"/>
  <c r="BH1424" i="5"/>
  <c r="BG1424" i="5"/>
  <c r="AZ1424" i="5"/>
  <c r="AY1424" i="5"/>
  <c r="AS1424" i="5"/>
  <c r="AQ1424" i="5"/>
  <c r="BI1424" i="5" s="1"/>
  <c r="AD1424" i="5"/>
  <c r="AC1424" i="5"/>
  <c r="BE1424" i="5" s="1"/>
  <c r="BF1424" i="5" s="1"/>
  <c r="K1424" i="5"/>
  <c r="BB1424" i="5"/>
  <c r="BT1424" i="5" s="1"/>
  <c r="A1424" i="5"/>
  <c r="CF1424" i="5" s="1"/>
  <c r="CC1423" i="5"/>
  <c r="CB1423" i="5"/>
  <c r="CA1423" i="5"/>
  <c r="BZ1423" i="5"/>
  <c r="BY1423" i="5"/>
  <c r="BX1423" i="5"/>
  <c r="BW1423" i="5"/>
  <c r="BV1423" i="5"/>
  <c r="BU1423" i="5"/>
  <c r="BR1423" i="5"/>
  <c r="BN1423" i="5"/>
  <c r="BP1423" i="5" s="1"/>
  <c r="BM1423" i="5"/>
  <c r="BO1423" i="5" s="1"/>
  <c r="BL1423" i="5"/>
  <c r="BJ1423" i="5"/>
  <c r="BK1423" i="5" s="1"/>
  <c r="BG1423" i="5"/>
  <c r="BH1423" i="5" s="1"/>
  <c r="BF1423" i="5"/>
  <c r="BE1423" i="5"/>
  <c r="AZ1423" i="5"/>
  <c r="AY1423" i="5"/>
  <c r="AS1423" i="5"/>
  <c r="AQ1423" i="5"/>
  <c r="BI1423" i="5" s="1"/>
  <c r="AD1423" i="5"/>
  <c r="AC1423" i="5"/>
  <c r="K1423" i="5"/>
  <c r="BA1423" i="5"/>
  <c r="A1423" i="5"/>
  <c r="CF1423" i="5" s="1"/>
  <c r="CC1422" i="5"/>
  <c r="CB1422" i="5"/>
  <c r="CA1422" i="5"/>
  <c r="BZ1422" i="5"/>
  <c r="BY1422" i="5"/>
  <c r="BX1422" i="5"/>
  <c r="BW1422" i="5"/>
  <c r="BV1422" i="5"/>
  <c r="BU1422" i="5"/>
  <c r="BP1422" i="5"/>
  <c r="BO1422" i="5"/>
  <c r="BN1422" i="5"/>
  <c r="BR1422" i="5" s="1"/>
  <c r="BM1422" i="5"/>
  <c r="BL1422" i="5"/>
  <c r="BK1422" i="5"/>
  <c r="BJ1422" i="5"/>
  <c r="BH1422" i="5"/>
  <c r="BG1422" i="5"/>
  <c r="BA1422" i="5"/>
  <c r="CD1422" i="5" s="1"/>
  <c r="CE1422" i="5" s="1"/>
  <c r="AZ1422" i="5"/>
  <c r="AY1422" i="5"/>
  <c r="AS1422" i="5"/>
  <c r="AQ1422" i="5"/>
  <c r="BI1422" i="5" s="1"/>
  <c r="AD1422" i="5"/>
  <c r="AC1422" i="5"/>
  <c r="BE1422" i="5" s="1"/>
  <c r="BF1422" i="5" s="1"/>
  <c r="K1422" i="5"/>
  <c r="BB1422" i="5"/>
  <c r="BD1422" i="5" s="1"/>
  <c r="A1422" i="5"/>
  <c r="CF1422" i="5" s="1"/>
  <c r="CC1421" i="5"/>
  <c r="CB1421" i="5"/>
  <c r="CA1421" i="5"/>
  <c r="BZ1421" i="5"/>
  <c r="BY1421" i="5"/>
  <c r="BX1421" i="5"/>
  <c r="BW1421" i="5"/>
  <c r="BV1421" i="5"/>
  <c r="BU1421" i="5"/>
  <c r="BN1421" i="5"/>
  <c r="BP1421" i="5" s="1"/>
  <c r="BM1421" i="5"/>
  <c r="BO1421" i="5" s="1"/>
  <c r="BL1421" i="5"/>
  <c r="BJ1421" i="5"/>
  <c r="BK1421" i="5" s="1"/>
  <c r="BI1421" i="5"/>
  <c r="BG1421" i="5"/>
  <c r="BH1421" i="5" s="1"/>
  <c r="BF1421" i="5"/>
  <c r="BE1421" i="5"/>
  <c r="AZ1421" i="5"/>
  <c r="AY1421" i="5"/>
  <c r="AS1421" i="5"/>
  <c r="AQ1421" i="5"/>
  <c r="AD1421" i="5"/>
  <c r="AC1421" i="5"/>
  <c r="K1421" i="5"/>
  <c r="BA1421" i="5"/>
  <c r="CD1421" i="5" s="1"/>
  <c r="A1421" i="5"/>
  <c r="CF1421" i="5" s="1"/>
  <c r="CC1420" i="5"/>
  <c r="CB1420" i="5"/>
  <c r="CA1420" i="5"/>
  <c r="BZ1420" i="5"/>
  <c r="BY1420" i="5"/>
  <c r="BX1420" i="5"/>
  <c r="BW1420" i="5"/>
  <c r="BV1420" i="5"/>
  <c r="BU1420" i="5"/>
  <c r="BP1420" i="5"/>
  <c r="BO1420" i="5"/>
  <c r="BN1420" i="5"/>
  <c r="BR1420" i="5" s="1"/>
  <c r="BM1420" i="5"/>
  <c r="BL1420" i="5"/>
  <c r="BK1420" i="5"/>
  <c r="BJ1420" i="5"/>
  <c r="BG1420" i="5"/>
  <c r="BH1420" i="5" s="1"/>
  <c r="AZ1420" i="5"/>
  <c r="AY1420" i="5"/>
  <c r="AS1420" i="5"/>
  <c r="AQ1420" i="5"/>
  <c r="BI1420" i="5" s="1"/>
  <c r="AD1420" i="5"/>
  <c r="AC1420" i="5"/>
  <c r="BE1420" i="5" s="1"/>
  <c r="BF1420" i="5" s="1"/>
  <c r="K1420" i="5"/>
  <c r="BB1420" i="5"/>
  <c r="BT1420" i="5" s="1"/>
  <c r="A1420" i="5"/>
  <c r="CF1420" i="5" s="1"/>
  <c r="CC1419" i="5"/>
  <c r="CB1419" i="5"/>
  <c r="CA1419" i="5"/>
  <c r="BZ1419" i="5"/>
  <c r="BY1419" i="5"/>
  <c r="BX1419" i="5"/>
  <c r="BW1419" i="5"/>
  <c r="BV1419" i="5"/>
  <c r="BU1419" i="5"/>
  <c r="BN1419" i="5"/>
  <c r="BP1419" i="5" s="1"/>
  <c r="BM1419" i="5"/>
  <c r="BO1419" i="5" s="1"/>
  <c r="BL1419" i="5"/>
  <c r="BJ1419" i="5"/>
  <c r="BG1419" i="5"/>
  <c r="BH1419" i="5" s="1"/>
  <c r="BF1419" i="5"/>
  <c r="BE1419" i="5"/>
  <c r="AZ1419" i="5"/>
  <c r="AY1419" i="5"/>
  <c r="AS1419" i="5"/>
  <c r="AQ1419" i="5"/>
  <c r="BI1419" i="5" s="1"/>
  <c r="AD1419" i="5"/>
  <c r="AC1419" i="5"/>
  <c r="K1419" i="5"/>
  <c r="BA1419" i="5"/>
  <c r="CD1419" i="5" s="1"/>
  <c r="A1419" i="5"/>
  <c r="CF1419" i="5" s="1"/>
  <c r="CC1418" i="5"/>
  <c r="CB1418" i="5"/>
  <c r="CA1418" i="5"/>
  <c r="BZ1418" i="5"/>
  <c r="BY1418" i="5"/>
  <c r="BX1418" i="5"/>
  <c r="BW1418" i="5"/>
  <c r="BV1418" i="5"/>
  <c r="BU1418" i="5"/>
  <c r="BP1418" i="5"/>
  <c r="BO1418" i="5"/>
  <c r="BN1418" i="5"/>
  <c r="BR1418" i="5" s="1"/>
  <c r="BM1418" i="5"/>
  <c r="BL1418" i="5"/>
  <c r="BK1418" i="5"/>
  <c r="BJ1418" i="5"/>
  <c r="BG1418" i="5"/>
  <c r="BH1418" i="5" s="1"/>
  <c r="AZ1418" i="5"/>
  <c r="AY1418" i="5"/>
  <c r="AS1418" i="5"/>
  <c r="AQ1418" i="5"/>
  <c r="BI1418" i="5" s="1"/>
  <c r="AD1418" i="5"/>
  <c r="AC1418" i="5"/>
  <c r="BE1418" i="5" s="1"/>
  <c r="BF1418" i="5" s="1"/>
  <c r="K1418" i="5"/>
  <c r="BB1418" i="5"/>
  <c r="BS1418" i="5" s="1"/>
  <c r="A1418" i="5"/>
  <c r="CF1418" i="5" s="1"/>
  <c r="CC1417" i="5"/>
  <c r="CB1417" i="5"/>
  <c r="CA1417" i="5"/>
  <c r="BZ1417" i="5"/>
  <c r="BY1417" i="5"/>
  <c r="BX1417" i="5"/>
  <c r="BW1417" i="5"/>
  <c r="BV1417" i="5"/>
  <c r="BU1417" i="5"/>
  <c r="BN1417" i="5"/>
  <c r="BP1417" i="5" s="1"/>
  <c r="BM1417" i="5"/>
  <c r="BO1417" i="5" s="1"/>
  <c r="BL1417" i="5"/>
  <c r="BJ1417" i="5"/>
  <c r="BK1417" i="5" s="1"/>
  <c r="BI1417" i="5"/>
  <c r="BG1417" i="5"/>
  <c r="BH1417" i="5" s="1"/>
  <c r="BE1417" i="5"/>
  <c r="BF1417" i="5" s="1"/>
  <c r="AZ1417" i="5"/>
  <c r="AY1417" i="5"/>
  <c r="AS1417" i="5"/>
  <c r="AQ1417" i="5"/>
  <c r="AD1417" i="5"/>
  <c r="AC1417" i="5"/>
  <c r="K1417" i="5"/>
  <c r="BA1417" i="5"/>
  <c r="A1417" i="5"/>
  <c r="CF1417" i="5" s="1"/>
  <c r="CC1416" i="5"/>
  <c r="CB1416" i="5"/>
  <c r="CA1416" i="5"/>
  <c r="BZ1416" i="5"/>
  <c r="BY1416" i="5"/>
  <c r="BX1416" i="5"/>
  <c r="BW1416" i="5"/>
  <c r="BV1416" i="5"/>
  <c r="BU1416" i="5"/>
  <c r="BP1416" i="5"/>
  <c r="BO1416" i="5"/>
  <c r="BN1416" i="5"/>
  <c r="BR1416" i="5" s="1"/>
  <c r="BM1416" i="5"/>
  <c r="BL1416" i="5"/>
  <c r="BK1416" i="5"/>
  <c r="BJ1416" i="5"/>
  <c r="BG1416" i="5"/>
  <c r="BH1416" i="5" s="1"/>
  <c r="AZ1416" i="5"/>
  <c r="AY1416" i="5"/>
  <c r="AS1416" i="5"/>
  <c r="AQ1416" i="5"/>
  <c r="BI1416" i="5" s="1"/>
  <c r="AD1416" i="5"/>
  <c r="AC1416" i="5"/>
  <c r="BE1416" i="5" s="1"/>
  <c r="BF1416" i="5" s="1"/>
  <c r="K1416" i="5"/>
  <c r="BA1416" i="5"/>
  <c r="CD1416" i="5" s="1"/>
  <c r="CE1416" i="5" s="1"/>
  <c r="A1416" i="5"/>
  <c r="CF1416" i="5" s="1"/>
  <c r="CC1415" i="5"/>
  <c r="CB1415" i="5"/>
  <c r="CA1415" i="5"/>
  <c r="BZ1415" i="5"/>
  <c r="BY1415" i="5"/>
  <c r="BX1415" i="5"/>
  <c r="BW1415" i="5"/>
  <c r="BV1415" i="5"/>
  <c r="BU1415" i="5"/>
  <c r="BR1415" i="5"/>
  <c r="BN1415" i="5"/>
  <c r="BP1415" i="5" s="1"/>
  <c r="BM1415" i="5"/>
  <c r="BO1415" i="5" s="1"/>
  <c r="BL1415" i="5"/>
  <c r="BJ1415" i="5"/>
  <c r="BG1415" i="5"/>
  <c r="BH1415" i="5" s="1"/>
  <c r="BF1415" i="5"/>
  <c r="BE1415" i="5"/>
  <c r="AZ1415" i="5"/>
  <c r="AY1415" i="5"/>
  <c r="AS1415" i="5"/>
  <c r="AQ1415" i="5"/>
  <c r="BI1415" i="5" s="1"/>
  <c r="AD1415" i="5"/>
  <c r="AC1415" i="5"/>
  <c r="K1415" i="5"/>
  <c r="BA1415" i="5"/>
  <c r="CD1415" i="5" s="1"/>
  <c r="A1415" i="5"/>
  <c r="CF1415" i="5" s="1"/>
  <c r="CC1414" i="5"/>
  <c r="CB1414" i="5"/>
  <c r="CA1414" i="5"/>
  <c r="BZ1414" i="5"/>
  <c r="BY1414" i="5"/>
  <c r="BX1414" i="5"/>
  <c r="BW1414" i="5"/>
  <c r="BV1414" i="5"/>
  <c r="BU1414" i="5"/>
  <c r="BR1414" i="5"/>
  <c r="BP1414" i="5"/>
  <c r="BO1414" i="5"/>
  <c r="BN1414" i="5"/>
  <c r="BM1414" i="5"/>
  <c r="BL1414" i="5"/>
  <c r="BK1414" i="5"/>
  <c r="BJ1414" i="5"/>
  <c r="BG1414" i="5"/>
  <c r="BH1414" i="5" s="1"/>
  <c r="AZ1414" i="5"/>
  <c r="AY1414" i="5"/>
  <c r="AS1414" i="5"/>
  <c r="AQ1414" i="5"/>
  <c r="BI1414" i="5" s="1"/>
  <c r="AD1414" i="5"/>
  <c r="AC1414" i="5"/>
  <c r="BE1414" i="5" s="1"/>
  <c r="BF1414" i="5" s="1"/>
  <c r="K1414" i="5"/>
  <c r="BB1414" i="5"/>
  <c r="A1414" i="5"/>
  <c r="CF1414" i="5" s="1"/>
  <c r="CC1413" i="5"/>
  <c r="CB1413" i="5"/>
  <c r="CA1413" i="5"/>
  <c r="BZ1413" i="5"/>
  <c r="BY1413" i="5"/>
  <c r="BX1413" i="5"/>
  <c r="BW1413" i="5"/>
  <c r="BV1413" i="5"/>
  <c r="BU1413" i="5"/>
  <c r="BR1413" i="5"/>
  <c r="BN1413" i="5"/>
  <c r="BP1413" i="5" s="1"/>
  <c r="BM1413" i="5"/>
  <c r="BO1413" i="5" s="1"/>
  <c r="BL1413" i="5"/>
  <c r="BJ1413" i="5"/>
  <c r="BK1413" i="5" s="1"/>
  <c r="BG1413" i="5"/>
  <c r="BH1413" i="5" s="1"/>
  <c r="BE1413" i="5"/>
  <c r="BF1413" i="5" s="1"/>
  <c r="AZ1413" i="5"/>
  <c r="AY1413" i="5"/>
  <c r="AS1413" i="5"/>
  <c r="AQ1413" i="5"/>
  <c r="BI1413" i="5" s="1"/>
  <c r="AD1413" i="5"/>
  <c r="AC1413" i="5"/>
  <c r="K1413" i="5"/>
  <c r="BB1413" i="5"/>
  <c r="A1413" i="5"/>
  <c r="CF1413" i="5" s="1"/>
  <c r="CC1412" i="5"/>
  <c r="CB1412" i="5"/>
  <c r="CA1412" i="5"/>
  <c r="BZ1412" i="5"/>
  <c r="BY1412" i="5"/>
  <c r="BX1412" i="5"/>
  <c r="BW1412" i="5"/>
  <c r="BV1412" i="5"/>
  <c r="BU1412" i="5"/>
  <c r="BP1412" i="5"/>
  <c r="BO1412" i="5"/>
  <c r="BN1412" i="5"/>
  <c r="BR1412" i="5" s="1"/>
  <c r="BM1412" i="5"/>
  <c r="BL1412" i="5"/>
  <c r="BK1412" i="5"/>
  <c r="BJ1412" i="5"/>
  <c r="BG1412" i="5"/>
  <c r="BH1412" i="5" s="1"/>
  <c r="AZ1412" i="5"/>
  <c r="AY1412" i="5"/>
  <c r="AS1412" i="5"/>
  <c r="AQ1412" i="5"/>
  <c r="BI1412" i="5" s="1"/>
  <c r="AD1412" i="5"/>
  <c r="AC1412" i="5"/>
  <c r="BE1412" i="5" s="1"/>
  <c r="BF1412" i="5" s="1"/>
  <c r="K1412" i="5"/>
  <c r="BB1412" i="5"/>
  <c r="BD1412" i="5" s="1"/>
  <c r="A1412" i="5"/>
  <c r="CF1412" i="5" s="1"/>
  <c r="CC1411" i="5"/>
  <c r="CB1411" i="5"/>
  <c r="CA1411" i="5"/>
  <c r="BZ1411" i="5"/>
  <c r="BY1411" i="5"/>
  <c r="BX1411" i="5"/>
  <c r="BW1411" i="5"/>
  <c r="BV1411" i="5"/>
  <c r="BU1411" i="5"/>
  <c r="BR1411" i="5"/>
  <c r="BN1411" i="5"/>
  <c r="BP1411" i="5" s="1"/>
  <c r="BM1411" i="5"/>
  <c r="BO1411" i="5" s="1"/>
  <c r="BL1411" i="5"/>
  <c r="BJ1411" i="5"/>
  <c r="BG1411" i="5"/>
  <c r="BH1411" i="5" s="1"/>
  <c r="BF1411" i="5"/>
  <c r="BE1411" i="5"/>
  <c r="AZ1411" i="5"/>
  <c r="AY1411" i="5"/>
  <c r="AS1411" i="5"/>
  <c r="AQ1411" i="5"/>
  <c r="BI1411" i="5" s="1"/>
  <c r="AD1411" i="5"/>
  <c r="AC1411" i="5"/>
  <c r="K1411" i="5"/>
  <c r="BB1411" i="5"/>
  <c r="A1411" i="5"/>
  <c r="CF1411" i="5" s="1"/>
  <c r="CC1410" i="5"/>
  <c r="CB1410" i="5"/>
  <c r="CA1410" i="5"/>
  <c r="BZ1410" i="5"/>
  <c r="BY1410" i="5"/>
  <c r="BX1410" i="5"/>
  <c r="BW1410" i="5"/>
  <c r="BV1410" i="5"/>
  <c r="BU1410" i="5"/>
  <c r="BP1410" i="5"/>
  <c r="BO1410" i="5"/>
  <c r="BN1410" i="5"/>
  <c r="BR1410" i="5" s="1"/>
  <c r="BM1410" i="5"/>
  <c r="BL1410" i="5"/>
  <c r="BK1410" i="5"/>
  <c r="BJ1410" i="5"/>
  <c r="BH1410" i="5"/>
  <c r="BG1410" i="5"/>
  <c r="AZ1410" i="5"/>
  <c r="AY1410" i="5"/>
  <c r="AS1410" i="5"/>
  <c r="AQ1410" i="5"/>
  <c r="BI1410" i="5" s="1"/>
  <c r="AD1410" i="5"/>
  <c r="AC1410" i="5"/>
  <c r="BE1410" i="5" s="1"/>
  <c r="BF1410" i="5" s="1"/>
  <c r="K1410" i="5"/>
  <c r="BB1410" i="5"/>
  <c r="BS1410" i="5" s="1"/>
  <c r="A1410" i="5"/>
  <c r="CF1410" i="5" s="1"/>
  <c r="CC1409" i="5"/>
  <c r="CB1409" i="5"/>
  <c r="CA1409" i="5"/>
  <c r="BZ1409" i="5"/>
  <c r="BY1409" i="5"/>
  <c r="BX1409" i="5"/>
  <c r="BW1409" i="5"/>
  <c r="BV1409" i="5"/>
  <c r="BU1409" i="5"/>
  <c r="BN1409" i="5"/>
  <c r="BP1409" i="5" s="1"/>
  <c r="BM1409" i="5"/>
  <c r="BO1409" i="5" s="1"/>
  <c r="BL1409" i="5"/>
  <c r="BJ1409" i="5"/>
  <c r="BG1409" i="5"/>
  <c r="BH1409" i="5" s="1"/>
  <c r="BE1409" i="5"/>
  <c r="BF1409" i="5" s="1"/>
  <c r="AZ1409" i="5"/>
  <c r="AY1409" i="5"/>
  <c r="AS1409" i="5"/>
  <c r="AQ1409" i="5"/>
  <c r="BI1409" i="5" s="1"/>
  <c r="AD1409" i="5"/>
  <c r="AC1409" i="5"/>
  <c r="K1409" i="5"/>
  <c r="BB1409" i="5"/>
  <c r="A1409" i="5"/>
  <c r="CF1409" i="5" s="1"/>
  <c r="CC1408" i="5"/>
  <c r="CB1408" i="5"/>
  <c r="CA1408" i="5"/>
  <c r="BZ1408" i="5"/>
  <c r="BY1408" i="5"/>
  <c r="BX1408" i="5"/>
  <c r="BW1408" i="5"/>
  <c r="BV1408" i="5"/>
  <c r="BU1408" i="5"/>
  <c r="BP1408" i="5"/>
  <c r="BO1408" i="5"/>
  <c r="BN1408" i="5"/>
  <c r="BR1408" i="5" s="1"/>
  <c r="BM1408" i="5"/>
  <c r="BL1408" i="5"/>
  <c r="BK1408" i="5"/>
  <c r="BJ1408" i="5"/>
  <c r="BG1408" i="5"/>
  <c r="BH1408" i="5" s="1"/>
  <c r="AZ1408" i="5"/>
  <c r="AY1408" i="5"/>
  <c r="AS1408" i="5"/>
  <c r="AQ1408" i="5"/>
  <c r="BI1408" i="5" s="1"/>
  <c r="AD1408" i="5"/>
  <c r="AC1408" i="5"/>
  <c r="BE1408" i="5" s="1"/>
  <c r="BF1408" i="5" s="1"/>
  <c r="K1408" i="5"/>
  <c r="BB1408" i="5"/>
  <c r="BS1408" i="5" s="1"/>
  <c r="A1408" i="5"/>
  <c r="CF1408" i="5" s="1"/>
  <c r="CC1407" i="5"/>
  <c r="CB1407" i="5"/>
  <c r="CA1407" i="5"/>
  <c r="BZ1407" i="5"/>
  <c r="BY1407" i="5"/>
  <c r="BX1407" i="5"/>
  <c r="BW1407" i="5"/>
  <c r="BV1407" i="5"/>
  <c r="BU1407" i="5"/>
  <c r="BN1407" i="5"/>
  <c r="BP1407" i="5" s="1"/>
  <c r="BM1407" i="5"/>
  <c r="BO1407" i="5" s="1"/>
  <c r="BL1407" i="5"/>
  <c r="BJ1407" i="5"/>
  <c r="BK1407" i="5" s="1"/>
  <c r="BI1407" i="5"/>
  <c r="BG1407" i="5"/>
  <c r="BH1407" i="5" s="1"/>
  <c r="BE1407" i="5"/>
  <c r="BF1407" i="5" s="1"/>
  <c r="AZ1407" i="5"/>
  <c r="AY1407" i="5"/>
  <c r="AS1407" i="5"/>
  <c r="AQ1407" i="5"/>
  <c r="AD1407" i="5"/>
  <c r="AC1407" i="5"/>
  <c r="K1407" i="5"/>
  <c r="BA1407" i="5"/>
  <c r="A1407" i="5"/>
  <c r="CF1407" i="5" s="1"/>
  <c r="CC1406" i="5"/>
  <c r="CB1406" i="5"/>
  <c r="CA1406" i="5"/>
  <c r="BZ1406" i="5"/>
  <c r="BY1406" i="5"/>
  <c r="BX1406" i="5"/>
  <c r="BW1406" i="5"/>
  <c r="BV1406" i="5"/>
  <c r="BU1406" i="5"/>
  <c r="BP1406" i="5"/>
  <c r="BO1406" i="5"/>
  <c r="BN1406" i="5"/>
  <c r="BR1406" i="5" s="1"/>
  <c r="BM1406" i="5"/>
  <c r="BL1406" i="5"/>
  <c r="BK1406" i="5"/>
  <c r="BJ1406" i="5"/>
  <c r="BG1406" i="5"/>
  <c r="BH1406" i="5" s="1"/>
  <c r="AZ1406" i="5"/>
  <c r="AY1406" i="5"/>
  <c r="AS1406" i="5"/>
  <c r="AQ1406" i="5"/>
  <c r="BI1406" i="5" s="1"/>
  <c r="AD1406" i="5"/>
  <c r="AC1406" i="5"/>
  <c r="BE1406" i="5" s="1"/>
  <c r="BF1406" i="5" s="1"/>
  <c r="K1406" i="5"/>
  <c r="BB1406" i="5"/>
  <c r="BC1406" i="5" s="1"/>
  <c r="A1406" i="5"/>
  <c r="CF1406" i="5" s="1"/>
  <c r="CC1405" i="5"/>
  <c r="CB1405" i="5"/>
  <c r="CA1405" i="5"/>
  <c r="BZ1405" i="5"/>
  <c r="BY1405" i="5"/>
  <c r="BX1405" i="5"/>
  <c r="BW1405" i="5"/>
  <c r="BV1405" i="5"/>
  <c r="BU1405" i="5"/>
  <c r="BR1405" i="5"/>
  <c r="BN1405" i="5"/>
  <c r="BP1405" i="5" s="1"/>
  <c r="BM1405" i="5"/>
  <c r="BO1405" i="5" s="1"/>
  <c r="BL1405" i="5"/>
  <c r="BJ1405" i="5"/>
  <c r="BK1405" i="5" s="1"/>
  <c r="BG1405" i="5"/>
  <c r="BH1405" i="5" s="1"/>
  <c r="BE1405" i="5"/>
  <c r="BF1405" i="5" s="1"/>
  <c r="AZ1405" i="5"/>
  <c r="AY1405" i="5"/>
  <c r="AS1405" i="5"/>
  <c r="AQ1405" i="5"/>
  <c r="BI1405" i="5" s="1"/>
  <c r="AD1405" i="5"/>
  <c r="AC1405" i="5"/>
  <c r="K1405" i="5"/>
  <c r="BB1405" i="5"/>
  <c r="A1405" i="5"/>
  <c r="CF1405" i="5" s="1"/>
  <c r="CC1404" i="5"/>
  <c r="CB1404" i="5"/>
  <c r="CA1404" i="5"/>
  <c r="BZ1404" i="5"/>
  <c r="BY1404" i="5"/>
  <c r="BX1404" i="5"/>
  <c r="BW1404" i="5"/>
  <c r="BV1404" i="5"/>
  <c r="BU1404" i="5"/>
  <c r="BP1404" i="5"/>
  <c r="BO1404" i="5"/>
  <c r="BN1404" i="5"/>
  <c r="BR1404" i="5" s="1"/>
  <c r="BM1404" i="5"/>
  <c r="BL1404" i="5"/>
  <c r="BK1404" i="5"/>
  <c r="BJ1404" i="5"/>
  <c r="BG1404" i="5"/>
  <c r="BH1404" i="5" s="1"/>
  <c r="BA1404" i="5"/>
  <c r="CD1404" i="5" s="1"/>
  <c r="AZ1404" i="5"/>
  <c r="AY1404" i="5"/>
  <c r="AS1404" i="5"/>
  <c r="AQ1404" i="5"/>
  <c r="BI1404" i="5" s="1"/>
  <c r="AD1404" i="5"/>
  <c r="AC1404" i="5"/>
  <c r="BE1404" i="5" s="1"/>
  <c r="BF1404" i="5" s="1"/>
  <c r="K1404" i="5"/>
  <c r="BB1404" i="5"/>
  <c r="BD1404" i="5" s="1"/>
  <c r="A1404" i="5"/>
  <c r="CF1404" i="5" s="1"/>
  <c r="CC1403" i="5"/>
  <c r="CB1403" i="5"/>
  <c r="CA1403" i="5"/>
  <c r="BZ1403" i="5"/>
  <c r="BY1403" i="5"/>
  <c r="BX1403" i="5"/>
  <c r="BW1403" i="5"/>
  <c r="BV1403" i="5"/>
  <c r="BU1403" i="5"/>
  <c r="BR1403" i="5"/>
  <c r="BN1403" i="5"/>
  <c r="BP1403" i="5" s="1"/>
  <c r="BM1403" i="5"/>
  <c r="BO1403" i="5" s="1"/>
  <c r="BL1403" i="5"/>
  <c r="BJ1403" i="5"/>
  <c r="BG1403" i="5"/>
  <c r="BH1403" i="5" s="1"/>
  <c r="BF1403" i="5"/>
  <c r="BE1403" i="5"/>
  <c r="AZ1403" i="5"/>
  <c r="AY1403" i="5"/>
  <c r="AS1403" i="5"/>
  <c r="AQ1403" i="5"/>
  <c r="BI1403" i="5" s="1"/>
  <c r="AD1403" i="5"/>
  <c r="AC1403" i="5"/>
  <c r="K1403" i="5"/>
  <c r="BB1403" i="5"/>
  <c r="A1403" i="5"/>
  <c r="CF1403" i="5" s="1"/>
  <c r="CC1402" i="5"/>
  <c r="CB1402" i="5"/>
  <c r="CA1402" i="5"/>
  <c r="BZ1402" i="5"/>
  <c r="BY1402" i="5"/>
  <c r="BX1402" i="5"/>
  <c r="BW1402" i="5"/>
  <c r="BV1402" i="5"/>
  <c r="BU1402" i="5"/>
  <c r="BP1402" i="5"/>
  <c r="BN1402" i="5"/>
  <c r="BR1402" i="5" s="1"/>
  <c r="BM1402" i="5"/>
  <c r="BO1402" i="5" s="1"/>
  <c r="BL1402" i="5"/>
  <c r="BK1402" i="5"/>
  <c r="BJ1402" i="5"/>
  <c r="BG1402" i="5"/>
  <c r="AZ1402" i="5"/>
  <c r="AY1402" i="5"/>
  <c r="AS1402" i="5"/>
  <c r="AQ1402" i="5"/>
  <c r="BI1402" i="5" s="1"/>
  <c r="AD1402" i="5"/>
  <c r="AC1402" i="5"/>
  <c r="BH1402" i="5" s="1"/>
  <c r="K1402" i="5"/>
  <c r="BB1402" i="5"/>
  <c r="BD1402" i="5" s="1"/>
  <c r="A1402" i="5"/>
  <c r="CF1402" i="5" s="1"/>
  <c r="CC1401" i="5"/>
  <c r="CB1401" i="5"/>
  <c r="CA1401" i="5"/>
  <c r="BZ1401" i="5"/>
  <c r="BY1401" i="5"/>
  <c r="BX1401" i="5"/>
  <c r="BW1401" i="5"/>
  <c r="BV1401" i="5"/>
  <c r="BU1401" i="5"/>
  <c r="BN1401" i="5"/>
  <c r="BP1401" i="5" s="1"/>
  <c r="BM1401" i="5"/>
  <c r="BO1401" i="5" s="1"/>
  <c r="BL1401" i="5"/>
  <c r="BJ1401" i="5"/>
  <c r="BK1401" i="5" s="1"/>
  <c r="BI1401" i="5"/>
  <c r="BG1401" i="5"/>
  <c r="AZ1401" i="5"/>
  <c r="AY1401" i="5"/>
  <c r="AS1401" i="5"/>
  <c r="AQ1401" i="5"/>
  <c r="AD1401" i="5"/>
  <c r="AC1401" i="5"/>
  <c r="BE1401" i="5" s="1"/>
  <c r="BF1401" i="5" s="1"/>
  <c r="K1401" i="5"/>
  <c r="BB1401" i="5"/>
  <c r="A1401" i="5"/>
  <c r="CF1401" i="5" s="1"/>
  <c r="CC1400" i="5"/>
  <c r="CB1400" i="5"/>
  <c r="CA1400" i="5"/>
  <c r="BZ1400" i="5"/>
  <c r="BY1400" i="5"/>
  <c r="BX1400" i="5"/>
  <c r="BW1400" i="5"/>
  <c r="BV1400" i="5"/>
  <c r="BU1400" i="5"/>
  <c r="BP1400" i="5"/>
  <c r="BO1400" i="5"/>
  <c r="BN1400" i="5"/>
  <c r="BR1400" i="5" s="1"/>
  <c r="BM1400" i="5"/>
  <c r="BL1400" i="5"/>
  <c r="BJ1400" i="5"/>
  <c r="BG1400" i="5"/>
  <c r="BH1400" i="5" s="1"/>
  <c r="BE1400" i="5"/>
  <c r="BF1400" i="5" s="1"/>
  <c r="AZ1400" i="5"/>
  <c r="AY1400" i="5"/>
  <c r="AS1400" i="5"/>
  <c r="AQ1400" i="5"/>
  <c r="BK1400" i="5" s="1"/>
  <c r="AD1400" i="5"/>
  <c r="AC1400" i="5"/>
  <c r="K1400" i="5"/>
  <c r="BB1400" i="5"/>
  <c r="BD1400" i="5" s="1"/>
  <c r="A1400" i="5"/>
  <c r="CF1400" i="5" s="1"/>
  <c r="CC1399" i="5"/>
  <c r="CB1399" i="5"/>
  <c r="CA1399" i="5"/>
  <c r="BZ1399" i="5"/>
  <c r="BY1399" i="5"/>
  <c r="BX1399" i="5"/>
  <c r="BW1399" i="5"/>
  <c r="BV1399" i="5"/>
  <c r="BU1399" i="5"/>
  <c r="BR1399" i="5"/>
  <c r="BO1399" i="5"/>
  <c r="BN1399" i="5"/>
  <c r="BP1399" i="5" s="1"/>
  <c r="BM1399" i="5"/>
  <c r="BL1399" i="5"/>
  <c r="BJ1399" i="5"/>
  <c r="BG1399" i="5"/>
  <c r="BH1399" i="5" s="1"/>
  <c r="AZ1399" i="5"/>
  <c r="AY1399" i="5"/>
  <c r="AS1399" i="5"/>
  <c r="AQ1399" i="5"/>
  <c r="BK1399" i="5" s="1"/>
  <c r="AD1399" i="5"/>
  <c r="AC1399" i="5"/>
  <c r="BE1399" i="5" s="1"/>
  <c r="BF1399" i="5" s="1"/>
  <c r="K1399" i="5"/>
  <c r="BB1399" i="5"/>
  <c r="A1399" i="5"/>
  <c r="CF1399" i="5" s="1"/>
  <c r="CC1398" i="5"/>
  <c r="CB1398" i="5"/>
  <c r="CA1398" i="5"/>
  <c r="BZ1398" i="5"/>
  <c r="BY1398" i="5"/>
  <c r="BX1398" i="5"/>
  <c r="BW1398" i="5"/>
  <c r="BV1398" i="5"/>
  <c r="BU1398" i="5"/>
  <c r="BP1398" i="5"/>
  <c r="BN1398" i="5"/>
  <c r="BR1398" i="5" s="1"/>
  <c r="BM1398" i="5"/>
  <c r="BO1398" i="5" s="1"/>
  <c r="BL1398" i="5"/>
  <c r="BK1398" i="5"/>
  <c r="BJ1398" i="5"/>
  <c r="BI1398" i="5"/>
  <c r="BH1398" i="5"/>
  <c r="BG1398" i="5"/>
  <c r="AZ1398" i="5"/>
  <c r="AY1398" i="5"/>
  <c r="AS1398" i="5"/>
  <c r="AQ1398" i="5"/>
  <c r="AD1398" i="5"/>
  <c r="AC1398" i="5"/>
  <c r="BE1398" i="5" s="1"/>
  <c r="BF1398" i="5" s="1"/>
  <c r="K1398" i="5"/>
  <c r="BB1398" i="5"/>
  <c r="A1398" i="5"/>
  <c r="CF1398" i="5" s="1"/>
  <c r="CC1397" i="5"/>
  <c r="CB1397" i="5"/>
  <c r="CA1397" i="5"/>
  <c r="BZ1397" i="5"/>
  <c r="BY1397" i="5"/>
  <c r="BX1397" i="5"/>
  <c r="BW1397" i="5"/>
  <c r="BV1397" i="5"/>
  <c r="BU1397" i="5"/>
  <c r="BR1397" i="5"/>
  <c r="BN1397" i="5"/>
  <c r="BP1397" i="5" s="1"/>
  <c r="BM1397" i="5"/>
  <c r="BO1397" i="5" s="1"/>
  <c r="BL1397" i="5"/>
  <c r="BJ1397" i="5"/>
  <c r="BK1397" i="5" s="1"/>
  <c r="BI1397" i="5"/>
  <c r="BG1397" i="5"/>
  <c r="AZ1397" i="5"/>
  <c r="AY1397" i="5"/>
  <c r="AS1397" i="5"/>
  <c r="AQ1397" i="5"/>
  <c r="AD1397" i="5"/>
  <c r="AC1397" i="5"/>
  <c r="BE1397" i="5" s="1"/>
  <c r="BF1397" i="5" s="1"/>
  <c r="K1397" i="5"/>
  <c r="BA1397" i="5"/>
  <c r="CD1397" i="5" s="1"/>
  <c r="CE1397" i="5" s="1"/>
  <c r="A1397" i="5"/>
  <c r="CF1397" i="5" s="1"/>
  <c r="CC1396" i="5"/>
  <c r="CB1396" i="5"/>
  <c r="CA1396" i="5"/>
  <c r="BZ1396" i="5"/>
  <c r="BY1396" i="5"/>
  <c r="BX1396" i="5"/>
  <c r="BW1396" i="5"/>
  <c r="BV1396" i="5"/>
  <c r="BU1396" i="5"/>
  <c r="BP1396" i="5"/>
  <c r="BO1396" i="5"/>
  <c r="BN1396" i="5"/>
  <c r="BR1396" i="5" s="1"/>
  <c r="BM1396" i="5"/>
  <c r="BL1396" i="5"/>
  <c r="BK1396" i="5"/>
  <c r="BJ1396" i="5"/>
  <c r="BG1396" i="5"/>
  <c r="BH1396" i="5" s="1"/>
  <c r="BE1396" i="5"/>
  <c r="BF1396" i="5" s="1"/>
  <c r="AZ1396" i="5"/>
  <c r="AY1396" i="5"/>
  <c r="AS1396" i="5"/>
  <c r="AQ1396" i="5"/>
  <c r="BI1396" i="5" s="1"/>
  <c r="AD1396" i="5"/>
  <c r="AC1396" i="5"/>
  <c r="K1396" i="5"/>
  <c r="BB1396" i="5"/>
  <c r="BD1396" i="5" s="1"/>
  <c r="A1396" i="5"/>
  <c r="CF1396" i="5" s="1"/>
  <c r="CC1395" i="5"/>
  <c r="CB1395" i="5"/>
  <c r="CA1395" i="5"/>
  <c r="BZ1395" i="5"/>
  <c r="BY1395" i="5"/>
  <c r="BX1395" i="5"/>
  <c r="BW1395" i="5"/>
  <c r="BV1395" i="5"/>
  <c r="BU1395" i="5"/>
  <c r="BR1395" i="5"/>
  <c r="BO1395" i="5"/>
  <c r="BN1395" i="5"/>
  <c r="BP1395" i="5" s="1"/>
  <c r="BM1395" i="5"/>
  <c r="BL1395" i="5"/>
  <c r="BK1395" i="5"/>
  <c r="BJ1395" i="5"/>
  <c r="BG1395" i="5"/>
  <c r="BH1395" i="5" s="1"/>
  <c r="AZ1395" i="5"/>
  <c r="AY1395" i="5"/>
  <c r="AS1395" i="5"/>
  <c r="AQ1395" i="5"/>
  <c r="BI1395" i="5" s="1"/>
  <c r="AD1395" i="5"/>
  <c r="AC1395" i="5"/>
  <c r="BE1395" i="5" s="1"/>
  <c r="BF1395" i="5" s="1"/>
  <c r="K1395" i="5"/>
  <c r="BB1395" i="5"/>
  <c r="BS1395" i="5" s="1"/>
  <c r="A1395" i="5"/>
  <c r="CF1395" i="5" s="1"/>
  <c r="CC1394" i="5"/>
  <c r="CB1394" i="5"/>
  <c r="CA1394" i="5"/>
  <c r="BZ1394" i="5"/>
  <c r="BY1394" i="5"/>
  <c r="BX1394" i="5"/>
  <c r="BW1394" i="5"/>
  <c r="BV1394" i="5"/>
  <c r="BU1394" i="5"/>
  <c r="BP1394" i="5"/>
  <c r="BN1394" i="5"/>
  <c r="BR1394" i="5" s="1"/>
  <c r="BM1394" i="5"/>
  <c r="BO1394" i="5" s="1"/>
  <c r="BL1394" i="5"/>
  <c r="BJ1394" i="5"/>
  <c r="BI1394" i="5"/>
  <c r="BG1394" i="5"/>
  <c r="AZ1394" i="5"/>
  <c r="AY1394" i="5"/>
  <c r="AS1394" i="5"/>
  <c r="AQ1394" i="5"/>
  <c r="BK1394" i="5" s="1"/>
  <c r="AD1394" i="5"/>
  <c r="AC1394" i="5"/>
  <c r="BH1394" i="5" s="1"/>
  <c r="K1394" i="5"/>
  <c r="BB1394" i="5"/>
  <c r="A1394" i="5"/>
  <c r="CF1394" i="5" s="1"/>
  <c r="CC1393" i="5"/>
  <c r="CB1393" i="5"/>
  <c r="CA1393" i="5"/>
  <c r="BZ1393" i="5"/>
  <c r="BY1393" i="5"/>
  <c r="BX1393" i="5"/>
  <c r="BW1393" i="5"/>
  <c r="BV1393" i="5"/>
  <c r="BU1393" i="5"/>
  <c r="BN1393" i="5"/>
  <c r="BP1393" i="5" s="1"/>
  <c r="BM1393" i="5"/>
  <c r="BO1393" i="5" s="1"/>
  <c r="BL1393" i="5"/>
  <c r="BJ1393" i="5"/>
  <c r="BK1393" i="5" s="1"/>
  <c r="BI1393" i="5"/>
  <c r="BG1393" i="5"/>
  <c r="BA1393" i="5"/>
  <c r="CD1393" i="5" s="1"/>
  <c r="CE1393" i="5" s="1"/>
  <c r="AZ1393" i="5"/>
  <c r="AY1393" i="5"/>
  <c r="AS1393" i="5"/>
  <c r="AQ1393" i="5"/>
  <c r="AD1393" i="5"/>
  <c r="AC1393" i="5"/>
  <c r="BE1393" i="5" s="1"/>
  <c r="BF1393" i="5" s="1"/>
  <c r="K1393" i="5"/>
  <c r="BB1393" i="5"/>
  <c r="A1393" i="5"/>
  <c r="CF1393" i="5" s="1"/>
  <c r="CC1392" i="5"/>
  <c r="CB1392" i="5"/>
  <c r="CA1392" i="5"/>
  <c r="BZ1392" i="5"/>
  <c r="BY1392" i="5"/>
  <c r="BX1392" i="5"/>
  <c r="BW1392" i="5"/>
  <c r="BV1392" i="5"/>
  <c r="BU1392" i="5"/>
  <c r="BP1392" i="5"/>
  <c r="BO1392" i="5"/>
  <c r="BN1392" i="5"/>
  <c r="BR1392" i="5" s="1"/>
  <c r="BM1392" i="5"/>
  <c r="BL1392" i="5"/>
  <c r="BJ1392" i="5"/>
  <c r="BG1392" i="5"/>
  <c r="BH1392" i="5" s="1"/>
  <c r="BE1392" i="5"/>
  <c r="BF1392" i="5" s="1"/>
  <c r="AZ1392" i="5"/>
  <c r="AY1392" i="5"/>
  <c r="AS1392" i="5"/>
  <c r="AQ1392" i="5"/>
  <c r="BK1392" i="5" s="1"/>
  <c r="AD1392" i="5"/>
  <c r="AC1392" i="5"/>
  <c r="K1392" i="5"/>
  <c r="BB1392" i="5"/>
  <c r="BD1392" i="5" s="1"/>
  <c r="A1392" i="5"/>
  <c r="CF1392" i="5" s="1"/>
  <c r="CC1391" i="5"/>
  <c r="CB1391" i="5"/>
  <c r="CA1391" i="5"/>
  <c r="BZ1391" i="5"/>
  <c r="BY1391" i="5"/>
  <c r="BX1391" i="5"/>
  <c r="BW1391" i="5"/>
  <c r="BV1391" i="5"/>
  <c r="BU1391" i="5"/>
  <c r="BR1391" i="5"/>
  <c r="BO1391" i="5"/>
  <c r="BN1391" i="5"/>
  <c r="BP1391" i="5" s="1"/>
  <c r="BM1391" i="5"/>
  <c r="BL1391" i="5"/>
  <c r="BJ1391" i="5"/>
  <c r="BG1391" i="5"/>
  <c r="BH1391" i="5" s="1"/>
  <c r="AZ1391" i="5"/>
  <c r="AY1391" i="5"/>
  <c r="AS1391" i="5"/>
  <c r="AQ1391" i="5"/>
  <c r="BK1391" i="5" s="1"/>
  <c r="AD1391" i="5"/>
  <c r="AC1391" i="5"/>
  <c r="BE1391" i="5" s="1"/>
  <c r="BF1391" i="5" s="1"/>
  <c r="K1391" i="5"/>
  <c r="BB1391" i="5"/>
  <c r="A1391" i="5"/>
  <c r="CF1391" i="5" s="1"/>
  <c r="CC1390" i="5"/>
  <c r="CB1390" i="5"/>
  <c r="CA1390" i="5"/>
  <c r="BZ1390" i="5"/>
  <c r="BY1390" i="5"/>
  <c r="BX1390" i="5"/>
  <c r="BW1390" i="5"/>
  <c r="BV1390" i="5"/>
  <c r="BU1390" i="5"/>
  <c r="BP1390" i="5"/>
  <c r="BN1390" i="5"/>
  <c r="BR1390" i="5" s="1"/>
  <c r="BM1390" i="5"/>
  <c r="BO1390" i="5" s="1"/>
  <c r="BL1390" i="5"/>
  <c r="BK1390" i="5"/>
  <c r="BJ1390" i="5"/>
  <c r="BI1390" i="5"/>
  <c r="BH1390" i="5"/>
  <c r="BG1390" i="5"/>
  <c r="AZ1390" i="5"/>
  <c r="AY1390" i="5"/>
  <c r="AS1390" i="5"/>
  <c r="AQ1390" i="5"/>
  <c r="AD1390" i="5"/>
  <c r="AC1390" i="5"/>
  <c r="BE1390" i="5" s="1"/>
  <c r="BF1390" i="5" s="1"/>
  <c r="K1390" i="5"/>
  <c r="BB1390" i="5"/>
  <c r="A1390" i="5"/>
  <c r="CF1390" i="5" s="1"/>
  <c r="CC1389" i="5"/>
  <c r="CB1389" i="5"/>
  <c r="CA1389" i="5"/>
  <c r="BZ1389" i="5"/>
  <c r="BY1389" i="5"/>
  <c r="BX1389" i="5"/>
  <c r="BW1389" i="5"/>
  <c r="BV1389" i="5"/>
  <c r="BU1389" i="5"/>
  <c r="BR1389" i="5"/>
  <c r="BN1389" i="5"/>
  <c r="BP1389" i="5" s="1"/>
  <c r="BM1389" i="5"/>
  <c r="BO1389" i="5" s="1"/>
  <c r="BL1389" i="5"/>
  <c r="BJ1389" i="5"/>
  <c r="BK1389" i="5" s="1"/>
  <c r="BI1389" i="5"/>
  <c r="BG1389" i="5"/>
  <c r="AZ1389" i="5"/>
  <c r="AY1389" i="5"/>
  <c r="AS1389" i="5"/>
  <c r="AQ1389" i="5"/>
  <c r="AD1389" i="5"/>
  <c r="AC1389" i="5"/>
  <c r="BE1389" i="5" s="1"/>
  <c r="BF1389" i="5" s="1"/>
  <c r="K1389" i="5"/>
  <c r="BB1389" i="5"/>
  <c r="A1389" i="5"/>
  <c r="CF1389" i="5" s="1"/>
  <c r="CC1388" i="5"/>
  <c r="CB1388" i="5"/>
  <c r="CA1388" i="5"/>
  <c r="BZ1388" i="5"/>
  <c r="BY1388" i="5"/>
  <c r="BX1388" i="5"/>
  <c r="BW1388" i="5"/>
  <c r="BV1388" i="5"/>
  <c r="BU1388" i="5"/>
  <c r="BP1388" i="5"/>
  <c r="BO1388" i="5"/>
  <c r="BN1388" i="5"/>
  <c r="BR1388" i="5" s="1"/>
  <c r="BM1388" i="5"/>
  <c r="BL1388" i="5"/>
  <c r="BK1388" i="5"/>
  <c r="BJ1388" i="5"/>
  <c r="BG1388" i="5"/>
  <c r="BH1388" i="5" s="1"/>
  <c r="BE1388" i="5"/>
  <c r="BF1388" i="5" s="1"/>
  <c r="AZ1388" i="5"/>
  <c r="AY1388" i="5"/>
  <c r="AS1388" i="5"/>
  <c r="AQ1388" i="5"/>
  <c r="BI1388" i="5" s="1"/>
  <c r="AD1388" i="5"/>
  <c r="AC1388" i="5"/>
  <c r="K1388" i="5"/>
  <c r="BB1388" i="5"/>
  <c r="BD1388" i="5" s="1"/>
  <c r="A1388" i="5"/>
  <c r="CF1388" i="5" s="1"/>
  <c r="CC1387" i="5"/>
  <c r="CB1387" i="5"/>
  <c r="CA1387" i="5"/>
  <c r="BZ1387" i="5"/>
  <c r="BY1387" i="5"/>
  <c r="BX1387" i="5"/>
  <c r="BW1387" i="5"/>
  <c r="BV1387" i="5"/>
  <c r="BU1387" i="5"/>
  <c r="BR1387" i="5"/>
  <c r="BO1387" i="5"/>
  <c r="BN1387" i="5"/>
  <c r="BP1387" i="5" s="1"/>
  <c r="BM1387" i="5"/>
  <c r="BL1387" i="5"/>
  <c r="BK1387" i="5"/>
  <c r="BJ1387" i="5"/>
  <c r="BG1387" i="5"/>
  <c r="BH1387" i="5" s="1"/>
  <c r="AZ1387" i="5"/>
  <c r="AY1387" i="5"/>
  <c r="AS1387" i="5"/>
  <c r="AQ1387" i="5"/>
  <c r="BI1387" i="5" s="1"/>
  <c r="AD1387" i="5"/>
  <c r="AC1387" i="5"/>
  <c r="BE1387" i="5" s="1"/>
  <c r="BF1387" i="5" s="1"/>
  <c r="K1387" i="5"/>
  <c r="BB1387" i="5"/>
  <c r="BS1387" i="5" s="1"/>
  <c r="A1387" i="5"/>
  <c r="CF1387" i="5" s="1"/>
  <c r="CC1386" i="5"/>
  <c r="CB1386" i="5"/>
  <c r="CA1386" i="5"/>
  <c r="BZ1386" i="5"/>
  <c r="BY1386" i="5"/>
  <c r="BX1386" i="5"/>
  <c r="BW1386" i="5"/>
  <c r="BV1386" i="5"/>
  <c r="BU1386" i="5"/>
  <c r="BR1386" i="5"/>
  <c r="BP1386" i="5"/>
  <c r="BN1386" i="5"/>
  <c r="BM1386" i="5"/>
  <c r="BO1386" i="5" s="1"/>
  <c r="BL1386" i="5"/>
  <c r="BJ1386" i="5"/>
  <c r="BG1386" i="5"/>
  <c r="BH1386" i="5" s="1"/>
  <c r="BE1386" i="5"/>
  <c r="BF1386" i="5" s="1"/>
  <c r="AZ1386" i="5"/>
  <c r="AY1386" i="5"/>
  <c r="AS1386" i="5"/>
  <c r="AQ1386" i="5"/>
  <c r="BK1386" i="5" s="1"/>
  <c r="AD1386" i="5"/>
  <c r="AC1386" i="5"/>
  <c r="K1386" i="5"/>
  <c r="BB1386" i="5"/>
  <c r="A1386" i="5"/>
  <c r="CF1386" i="5" s="1"/>
  <c r="CC1385" i="5"/>
  <c r="CB1385" i="5"/>
  <c r="CA1385" i="5"/>
  <c r="BZ1385" i="5"/>
  <c r="BY1385" i="5"/>
  <c r="BX1385" i="5"/>
  <c r="BW1385" i="5"/>
  <c r="BV1385" i="5"/>
  <c r="BU1385" i="5"/>
  <c r="BR1385" i="5"/>
  <c r="BO1385" i="5"/>
  <c r="BN1385" i="5"/>
  <c r="BP1385" i="5" s="1"/>
  <c r="BM1385" i="5"/>
  <c r="BL1385" i="5"/>
  <c r="BJ1385" i="5"/>
  <c r="BG1385" i="5"/>
  <c r="BH1385" i="5" s="1"/>
  <c r="AZ1385" i="5"/>
  <c r="AY1385" i="5"/>
  <c r="AS1385" i="5"/>
  <c r="AQ1385" i="5"/>
  <c r="BK1385" i="5" s="1"/>
  <c r="AD1385" i="5"/>
  <c r="AC1385" i="5"/>
  <c r="BE1385" i="5" s="1"/>
  <c r="BF1385" i="5" s="1"/>
  <c r="K1385" i="5"/>
  <c r="BB1385" i="5"/>
  <c r="A1385" i="5"/>
  <c r="CF1385" i="5" s="1"/>
  <c r="CC1384" i="5"/>
  <c r="CB1384" i="5"/>
  <c r="CA1384" i="5"/>
  <c r="BZ1384" i="5"/>
  <c r="BY1384" i="5"/>
  <c r="BX1384" i="5"/>
  <c r="BW1384" i="5"/>
  <c r="BV1384" i="5"/>
  <c r="BU1384" i="5"/>
  <c r="BP1384" i="5"/>
  <c r="BN1384" i="5"/>
  <c r="BR1384" i="5" s="1"/>
  <c r="BM1384" i="5"/>
  <c r="BO1384" i="5" s="1"/>
  <c r="BL1384" i="5"/>
  <c r="BK1384" i="5"/>
  <c r="BJ1384" i="5"/>
  <c r="BI1384" i="5"/>
  <c r="BH1384" i="5"/>
  <c r="BG1384" i="5"/>
  <c r="BA1384" i="5"/>
  <c r="AZ1384" i="5"/>
  <c r="AY1384" i="5"/>
  <c r="AS1384" i="5"/>
  <c r="AQ1384" i="5"/>
  <c r="AD1384" i="5"/>
  <c r="AC1384" i="5"/>
  <c r="BE1384" i="5" s="1"/>
  <c r="BF1384" i="5" s="1"/>
  <c r="K1384" i="5"/>
  <c r="BB1384" i="5"/>
  <c r="A1384" i="5"/>
  <c r="CF1384" i="5" s="1"/>
  <c r="CC1383" i="5"/>
  <c r="CB1383" i="5"/>
  <c r="CA1383" i="5"/>
  <c r="BZ1383" i="5"/>
  <c r="BY1383" i="5"/>
  <c r="BX1383" i="5"/>
  <c r="BW1383" i="5"/>
  <c r="BV1383" i="5"/>
  <c r="BU1383" i="5"/>
  <c r="BR1383" i="5"/>
  <c r="BN1383" i="5"/>
  <c r="BP1383" i="5" s="1"/>
  <c r="BM1383" i="5"/>
  <c r="BO1383" i="5" s="1"/>
  <c r="BL1383" i="5"/>
  <c r="BJ1383" i="5"/>
  <c r="BK1383" i="5" s="1"/>
  <c r="BI1383" i="5"/>
  <c r="BG1383" i="5"/>
  <c r="AZ1383" i="5"/>
  <c r="AY1383" i="5"/>
  <c r="AS1383" i="5"/>
  <c r="AQ1383" i="5"/>
  <c r="AD1383" i="5"/>
  <c r="AC1383" i="5"/>
  <c r="BE1383" i="5" s="1"/>
  <c r="BF1383" i="5" s="1"/>
  <c r="K1383" i="5"/>
  <c r="BA1383" i="5"/>
  <c r="CD1383" i="5" s="1"/>
  <c r="CE1383" i="5" s="1"/>
  <c r="A1383" i="5"/>
  <c r="CF1383" i="5" s="1"/>
  <c r="CC1382" i="5"/>
  <c r="CB1382" i="5"/>
  <c r="CA1382" i="5"/>
  <c r="BZ1382" i="5"/>
  <c r="BY1382" i="5"/>
  <c r="BX1382" i="5"/>
  <c r="BW1382" i="5"/>
  <c r="BV1382" i="5"/>
  <c r="BU1382" i="5"/>
  <c r="BP1382" i="5"/>
  <c r="BO1382" i="5"/>
  <c r="BN1382" i="5"/>
  <c r="BR1382" i="5" s="1"/>
  <c r="BM1382" i="5"/>
  <c r="BL1382" i="5"/>
  <c r="BK1382" i="5"/>
  <c r="BJ1382" i="5"/>
  <c r="BG1382" i="5"/>
  <c r="BH1382" i="5" s="1"/>
  <c r="BE1382" i="5"/>
  <c r="BF1382" i="5" s="1"/>
  <c r="AZ1382" i="5"/>
  <c r="AY1382" i="5"/>
  <c r="AS1382" i="5"/>
  <c r="AQ1382" i="5"/>
  <c r="BI1382" i="5" s="1"/>
  <c r="AD1382" i="5"/>
  <c r="AC1382" i="5"/>
  <c r="K1382" i="5"/>
  <c r="BB1382" i="5"/>
  <c r="BD1382" i="5" s="1"/>
  <c r="A1382" i="5"/>
  <c r="CF1382" i="5" s="1"/>
  <c r="CC1381" i="5"/>
  <c r="CB1381" i="5"/>
  <c r="CA1381" i="5"/>
  <c r="BZ1381" i="5"/>
  <c r="BY1381" i="5"/>
  <c r="BX1381" i="5"/>
  <c r="BW1381" i="5"/>
  <c r="BV1381" i="5"/>
  <c r="BU1381" i="5"/>
  <c r="BR1381" i="5"/>
  <c r="BO1381" i="5"/>
  <c r="BN1381" i="5"/>
  <c r="BP1381" i="5" s="1"/>
  <c r="BM1381" i="5"/>
  <c r="BL1381" i="5"/>
  <c r="BK1381" i="5"/>
  <c r="BJ1381" i="5"/>
  <c r="BG1381" i="5"/>
  <c r="BH1381" i="5" s="1"/>
  <c r="AZ1381" i="5"/>
  <c r="AY1381" i="5"/>
  <c r="AS1381" i="5"/>
  <c r="AQ1381" i="5"/>
  <c r="BI1381" i="5" s="1"/>
  <c r="AD1381" i="5"/>
  <c r="AC1381" i="5"/>
  <c r="BE1381" i="5" s="1"/>
  <c r="BF1381" i="5" s="1"/>
  <c r="K1381" i="5"/>
  <c r="BA1381" i="5"/>
  <c r="A1381" i="5"/>
  <c r="CF1381" i="5" s="1"/>
  <c r="CC1380" i="5"/>
  <c r="CB1380" i="5"/>
  <c r="CA1380" i="5"/>
  <c r="BZ1380" i="5"/>
  <c r="BY1380" i="5"/>
  <c r="BX1380" i="5"/>
  <c r="BW1380" i="5"/>
  <c r="BV1380" i="5"/>
  <c r="BU1380" i="5"/>
  <c r="BP1380" i="5"/>
  <c r="BN1380" i="5"/>
  <c r="BR1380" i="5" s="1"/>
  <c r="BM1380" i="5"/>
  <c r="BO1380" i="5" s="1"/>
  <c r="BL1380" i="5"/>
  <c r="BJ1380" i="5"/>
  <c r="BI1380" i="5"/>
  <c r="BG1380" i="5"/>
  <c r="AZ1380" i="5"/>
  <c r="AY1380" i="5"/>
  <c r="AS1380" i="5"/>
  <c r="AQ1380" i="5"/>
  <c r="BK1380" i="5" s="1"/>
  <c r="AD1380" i="5"/>
  <c r="AC1380" i="5"/>
  <c r="BH1380" i="5" s="1"/>
  <c r="K1380" i="5"/>
  <c r="BB1380" i="5"/>
  <c r="BC1380" i="5" s="1"/>
  <c r="A1380" i="5"/>
  <c r="CF1380" i="5" s="1"/>
  <c r="CC1379" i="5"/>
  <c r="CB1379" i="5"/>
  <c r="CA1379" i="5"/>
  <c r="BZ1379" i="5"/>
  <c r="BY1379" i="5"/>
  <c r="BX1379" i="5"/>
  <c r="BW1379" i="5"/>
  <c r="BV1379" i="5"/>
  <c r="BU1379" i="5"/>
  <c r="BN1379" i="5"/>
  <c r="BP1379" i="5" s="1"/>
  <c r="BM1379" i="5"/>
  <c r="BO1379" i="5" s="1"/>
  <c r="BL1379" i="5"/>
  <c r="BJ1379" i="5"/>
  <c r="BK1379" i="5" s="1"/>
  <c r="BI1379" i="5"/>
  <c r="BG1379" i="5"/>
  <c r="BE1379" i="5"/>
  <c r="BF1379" i="5" s="1"/>
  <c r="BA1379" i="5"/>
  <c r="CD1379" i="5" s="1"/>
  <c r="CE1379" i="5" s="1"/>
  <c r="AZ1379" i="5"/>
  <c r="AY1379" i="5"/>
  <c r="AS1379" i="5"/>
  <c r="AQ1379" i="5"/>
  <c r="AD1379" i="5"/>
  <c r="AC1379" i="5"/>
  <c r="K1379" i="5"/>
  <c r="BB1379" i="5"/>
  <c r="A1379" i="5"/>
  <c r="CF1379" i="5" s="1"/>
  <c r="CC1378" i="5"/>
  <c r="CB1378" i="5"/>
  <c r="CA1378" i="5"/>
  <c r="BZ1378" i="5"/>
  <c r="BY1378" i="5"/>
  <c r="BX1378" i="5"/>
  <c r="BW1378" i="5"/>
  <c r="BV1378" i="5"/>
  <c r="BU1378" i="5"/>
  <c r="BP1378" i="5"/>
  <c r="BO1378" i="5"/>
  <c r="BN1378" i="5"/>
  <c r="BR1378" i="5" s="1"/>
  <c r="BM1378" i="5"/>
  <c r="BL1378" i="5"/>
  <c r="BJ1378" i="5"/>
  <c r="BG1378" i="5"/>
  <c r="BH1378" i="5" s="1"/>
  <c r="BE1378" i="5"/>
  <c r="BF1378" i="5" s="1"/>
  <c r="AZ1378" i="5"/>
  <c r="AY1378" i="5"/>
  <c r="AS1378" i="5"/>
  <c r="AQ1378" i="5"/>
  <c r="BK1378" i="5" s="1"/>
  <c r="AD1378" i="5"/>
  <c r="AC1378" i="5"/>
  <c r="K1378" i="5"/>
  <c r="BB1378" i="5"/>
  <c r="BD1378" i="5" s="1"/>
  <c r="A1378" i="5"/>
  <c r="CF1378" i="5" s="1"/>
  <c r="CC1377" i="5"/>
  <c r="CB1377" i="5"/>
  <c r="CA1377" i="5"/>
  <c r="BZ1377" i="5"/>
  <c r="BY1377" i="5"/>
  <c r="BX1377" i="5"/>
  <c r="BW1377" i="5"/>
  <c r="BV1377" i="5"/>
  <c r="BU1377" i="5"/>
  <c r="BR1377" i="5"/>
  <c r="BO1377" i="5"/>
  <c r="BN1377" i="5"/>
  <c r="BP1377" i="5" s="1"/>
  <c r="BM1377" i="5"/>
  <c r="BL1377" i="5"/>
  <c r="BJ1377" i="5"/>
  <c r="BG1377" i="5"/>
  <c r="BH1377" i="5" s="1"/>
  <c r="AZ1377" i="5"/>
  <c r="AY1377" i="5"/>
  <c r="AS1377" i="5"/>
  <c r="AQ1377" i="5"/>
  <c r="BK1377" i="5" s="1"/>
  <c r="AD1377" i="5"/>
  <c r="AC1377" i="5"/>
  <c r="BE1377" i="5" s="1"/>
  <c r="BF1377" i="5" s="1"/>
  <c r="K1377" i="5"/>
  <c r="BB1377" i="5"/>
  <c r="A1377" i="5"/>
  <c r="CF1377" i="5" s="1"/>
  <c r="CC1376" i="5"/>
  <c r="CB1376" i="5"/>
  <c r="CA1376" i="5"/>
  <c r="BZ1376" i="5"/>
  <c r="BY1376" i="5"/>
  <c r="BX1376" i="5"/>
  <c r="BW1376" i="5"/>
  <c r="BV1376" i="5"/>
  <c r="BU1376" i="5"/>
  <c r="BR1376" i="5"/>
  <c r="BN1376" i="5"/>
  <c r="BP1376" i="5" s="1"/>
  <c r="BM1376" i="5"/>
  <c r="BO1376" i="5" s="1"/>
  <c r="BL1376" i="5"/>
  <c r="BJ1376" i="5"/>
  <c r="BK1376" i="5" s="1"/>
  <c r="BI1376" i="5"/>
  <c r="BG1376" i="5"/>
  <c r="BH1376" i="5" s="1"/>
  <c r="BE1376" i="5"/>
  <c r="BF1376" i="5" s="1"/>
  <c r="AZ1376" i="5"/>
  <c r="AY1376" i="5"/>
  <c r="AS1376" i="5"/>
  <c r="AQ1376" i="5"/>
  <c r="AD1376" i="5"/>
  <c r="AC1376" i="5"/>
  <c r="K1376" i="5"/>
  <c r="BB1376" i="5"/>
  <c r="BQ1376" i="5" s="1"/>
  <c r="A1376" i="5"/>
  <c r="CF1376" i="5" s="1"/>
  <c r="CC1375" i="5"/>
  <c r="CB1375" i="5"/>
  <c r="CA1375" i="5"/>
  <c r="BZ1375" i="5"/>
  <c r="BY1375" i="5"/>
  <c r="BX1375" i="5"/>
  <c r="BW1375" i="5"/>
  <c r="BV1375" i="5"/>
  <c r="BU1375" i="5"/>
  <c r="BR1375" i="5"/>
  <c r="BP1375" i="5"/>
  <c r="BO1375" i="5"/>
  <c r="BN1375" i="5"/>
  <c r="BM1375" i="5"/>
  <c r="BL1375" i="5"/>
  <c r="BK1375" i="5"/>
  <c r="BJ1375" i="5"/>
  <c r="BH1375" i="5"/>
  <c r="BG1375" i="5"/>
  <c r="AZ1375" i="5"/>
  <c r="AY1375" i="5"/>
  <c r="AS1375" i="5"/>
  <c r="AQ1375" i="5"/>
  <c r="BI1375" i="5" s="1"/>
  <c r="AD1375" i="5"/>
  <c r="AC1375" i="5"/>
  <c r="BE1375" i="5" s="1"/>
  <c r="BF1375" i="5" s="1"/>
  <c r="K1375" i="5"/>
  <c r="BB1375" i="5"/>
  <c r="A1375" i="5"/>
  <c r="CF1375" i="5" s="1"/>
  <c r="CC1374" i="5"/>
  <c r="CB1374" i="5"/>
  <c r="CA1374" i="5"/>
  <c r="BZ1374" i="5"/>
  <c r="BY1374" i="5"/>
  <c r="BX1374" i="5"/>
  <c r="BW1374" i="5"/>
  <c r="BV1374" i="5"/>
  <c r="BU1374" i="5"/>
  <c r="BN1374" i="5"/>
  <c r="BR1374" i="5" s="1"/>
  <c r="BM1374" i="5"/>
  <c r="BO1374" i="5" s="1"/>
  <c r="BL1374" i="5"/>
  <c r="BJ1374" i="5"/>
  <c r="BK1374" i="5" s="1"/>
  <c r="BG1374" i="5"/>
  <c r="BH1374" i="5" s="1"/>
  <c r="BF1374" i="5"/>
  <c r="BE1374" i="5"/>
  <c r="AZ1374" i="5"/>
  <c r="AY1374" i="5"/>
  <c r="AS1374" i="5"/>
  <c r="AQ1374" i="5"/>
  <c r="BI1374" i="5" s="1"/>
  <c r="AD1374" i="5"/>
  <c r="AC1374" i="5"/>
  <c r="K1374" i="5"/>
  <c r="BB1374" i="5"/>
  <c r="A1374" i="5"/>
  <c r="CF1374" i="5" s="1"/>
  <c r="CC1373" i="5"/>
  <c r="CB1373" i="5"/>
  <c r="CA1373" i="5"/>
  <c r="BZ1373" i="5"/>
  <c r="BY1373" i="5"/>
  <c r="BX1373" i="5"/>
  <c r="BW1373" i="5"/>
  <c r="BV1373" i="5"/>
  <c r="BU1373" i="5"/>
  <c r="BP1373" i="5"/>
  <c r="BO1373" i="5"/>
  <c r="BN1373" i="5"/>
  <c r="BR1373" i="5" s="1"/>
  <c r="BM1373" i="5"/>
  <c r="BL1373" i="5"/>
  <c r="BK1373" i="5"/>
  <c r="BJ1373" i="5"/>
  <c r="BG1373" i="5"/>
  <c r="BH1373" i="5" s="1"/>
  <c r="BA1373" i="5"/>
  <c r="CD1373" i="5" s="1"/>
  <c r="CE1373" i="5" s="1"/>
  <c r="AZ1373" i="5"/>
  <c r="AY1373" i="5"/>
  <c r="AS1373" i="5"/>
  <c r="AQ1373" i="5"/>
  <c r="BI1373" i="5" s="1"/>
  <c r="AD1373" i="5"/>
  <c r="AC1373" i="5"/>
  <c r="BE1373" i="5" s="1"/>
  <c r="BF1373" i="5" s="1"/>
  <c r="K1373" i="5"/>
  <c r="BB1373" i="5"/>
  <c r="A1373" i="5"/>
  <c r="CF1373" i="5" s="1"/>
  <c r="CC1372" i="5"/>
  <c r="CB1372" i="5"/>
  <c r="CA1372" i="5"/>
  <c r="BZ1372" i="5"/>
  <c r="BY1372" i="5"/>
  <c r="BX1372" i="5"/>
  <c r="BW1372" i="5"/>
  <c r="BV1372" i="5"/>
  <c r="BU1372" i="5"/>
  <c r="BR1372" i="5"/>
  <c r="BN1372" i="5"/>
  <c r="BP1372" i="5" s="1"/>
  <c r="BM1372" i="5"/>
  <c r="BO1372" i="5" s="1"/>
  <c r="BL1372" i="5"/>
  <c r="BJ1372" i="5"/>
  <c r="BK1372" i="5" s="1"/>
  <c r="BI1372" i="5"/>
  <c r="BG1372" i="5"/>
  <c r="BH1372" i="5" s="1"/>
  <c r="BE1372" i="5"/>
  <c r="BF1372" i="5" s="1"/>
  <c r="AZ1372" i="5"/>
  <c r="AY1372" i="5"/>
  <c r="AS1372" i="5"/>
  <c r="AQ1372" i="5"/>
  <c r="AD1372" i="5"/>
  <c r="AC1372" i="5"/>
  <c r="K1372" i="5"/>
  <c r="BA1372" i="5"/>
  <c r="A1372" i="5"/>
  <c r="CF1372" i="5" s="1"/>
  <c r="CC1371" i="5"/>
  <c r="CB1371" i="5"/>
  <c r="CA1371" i="5"/>
  <c r="BZ1371" i="5"/>
  <c r="BY1371" i="5"/>
  <c r="BX1371" i="5"/>
  <c r="BW1371" i="5"/>
  <c r="BV1371" i="5"/>
  <c r="BU1371" i="5"/>
  <c r="BR1371" i="5"/>
  <c r="BP1371" i="5"/>
  <c r="BO1371" i="5"/>
  <c r="BN1371" i="5"/>
  <c r="BM1371" i="5"/>
  <c r="BL1371" i="5"/>
  <c r="BK1371" i="5"/>
  <c r="BJ1371" i="5"/>
  <c r="BH1371" i="5"/>
  <c r="BG1371" i="5"/>
  <c r="AZ1371" i="5"/>
  <c r="AY1371" i="5"/>
  <c r="AS1371" i="5"/>
  <c r="AQ1371" i="5"/>
  <c r="BI1371" i="5" s="1"/>
  <c r="AD1371" i="5"/>
  <c r="AC1371" i="5"/>
  <c r="BE1371" i="5" s="1"/>
  <c r="BF1371" i="5" s="1"/>
  <c r="K1371" i="5"/>
  <c r="BA1371" i="5"/>
  <c r="CD1371" i="5" s="1"/>
  <c r="CE1371" i="5" s="1"/>
  <c r="A1371" i="5"/>
  <c r="CF1371" i="5" s="1"/>
  <c r="CC1370" i="5"/>
  <c r="CB1370" i="5"/>
  <c r="CA1370" i="5"/>
  <c r="BZ1370" i="5"/>
  <c r="BY1370" i="5"/>
  <c r="BX1370" i="5"/>
  <c r="BW1370" i="5"/>
  <c r="BV1370" i="5"/>
  <c r="BU1370" i="5"/>
  <c r="BN1370" i="5"/>
  <c r="BR1370" i="5" s="1"/>
  <c r="BM1370" i="5"/>
  <c r="BO1370" i="5" s="1"/>
  <c r="BL1370" i="5"/>
  <c r="BJ1370" i="5"/>
  <c r="BK1370" i="5" s="1"/>
  <c r="BG1370" i="5"/>
  <c r="BH1370" i="5" s="1"/>
  <c r="BF1370" i="5"/>
  <c r="BE1370" i="5"/>
  <c r="AZ1370" i="5"/>
  <c r="AY1370" i="5"/>
  <c r="AS1370" i="5"/>
  <c r="AQ1370" i="5"/>
  <c r="BI1370" i="5" s="1"/>
  <c r="AD1370" i="5"/>
  <c r="AC1370" i="5"/>
  <c r="K1370" i="5"/>
  <c r="BB1370" i="5"/>
  <c r="A1370" i="5"/>
  <c r="CF1370" i="5" s="1"/>
  <c r="CC1369" i="5"/>
  <c r="CB1369" i="5"/>
  <c r="CA1369" i="5"/>
  <c r="BZ1369" i="5"/>
  <c r="BY1369" i="5"/>
  <c r="BX1369" i="5"/>
  <c r="BW1369" i="5"/>
  <c r="BV1369" i="5"/>
  <c r="BU1369" i="5"/>
  <c r="BP1369" i="5"/>
  <c r="BO1369" i="5"/>
  <c r="BN1369" i="5"/>
  <c r="BR1369" i="5" s="1"/>
  <c r="BM1369" i="5"/>
  <c r="BL1369" i="5"/>
  <c r="BK1369" i="5"/>
  <c r="BJ1369" i="5"/>
  <c r="BG1369" i="5"/>
  <c r="BH1369" i="5" s="1"/>
  <c r="AZ1369" i="5"/>
  <c r="AY1369" i="5"/>
  <c r="AS1369" i="5"/>
  <c r="AQ1369" i="5"/>
  <c r="BI1369" i="5" s="1"/>
  <c r="AD1369" i="5"/>
  <c r="AC1369" i="5"/>
  <c r="BE1369" i="5" s="1"/>
  <c r="BF1369" i="5" s="1"/>
  <c r="K1369" i="5"/>
  <c r="BB1369" i="5"/>
  <c r="A1369" i="5"/>
  <c r="CF1369" i="5" s="1"/>
  <c r="CC1368" i="5"/>
  <c r="CB1368" i="5"/>
  <c r="CA1368" i="5"/>
  <c r="BZ1368" i="5"/>
  <c r="BY1368" i="5"/>
  <c r="BX1368" i="5"/>
  <c r="BW1368" i="5"/>
  <c r="BV1368" i="5"/>
  <c r="BU1368" i="5"/>
  <c r="BR1368" i="5"/>
  <c r="BN1368" i="5"/>
  <c r="BP1368" i="5" s="1"/>
  <c r="BM1368" i="5"/>
  <c r="BO1368" i="5" s="1"/>
  <c r="BL1368" i="5"/>
  <c r="BJ1368" i="5"/>
  <c r="BK1368" i="5" s="1"/>
  <c r="BI1368" i="5"/>
  <c r="BG1368" i="5"/>
  <c r="BH1368" i="5" s="1"/>
  <c r="BE1368" i="5"/>
  <c r="BF1368" i="5" s="1"/>
  <c r="AZ1368" i="5"/>
  <c r="AY1368" i="5"/>
  <c r="AS1368" i="5"/>
  <c r="AQ1368" i="5"/>
  <c r="AD1368" i="5"/>
  <c r="AC1368" i="5"/>
  <c r="K1368" i="5"/>
  <c r="BB1368" i="5"/>
  <c r="BT1368" i="5" s="1"/>
  <c r="A1368" i="5"/>
  <c r="CF1368" i="5" s="1"/>
  <c r="CC1367" i="5"/>
  <c r="CB1367" i="5"/>
  <c r="CA1367" i="5"/>
  <c r="BZ1367" i="5"/>
  <c r="BY1367" i="5"/>
  <c r="BX1367" i="5"/>
  <c r="BW1367" i="5"/>
  <c r="BV1367" i="5"/>
  <c r="BU1367" i="5"/>
  <c r="BR1367" i="5"/>
  <c r="BP1367" i="5"/>
  <c r="BO1367" i="5"/>
  <c r="BN1367" i="5"/>
  <c r="BM1367" i="5"/>
  <c r="BL1367" i="5"/>
  <c r="BK1367" i="5"/>
  <c r="BJ1367" i="5"/>
  <c r="BH1367" i="5"/>
  <c r="BG1367" i="5"/>
  <c r="AZ1367" i="5"/>
  <c r="AY1367" i="5"/>
  <c r="AS1367" i="5"/>
  <c r="AQ1367" i="5"/>
  <c r="BI1367" i="5" s="1"/>
  <c r="AD1367" i="5"/>
  <c r="AC1367" i="5"/>
  <c r="BE1367" i="5" s="1"/>
  <c r="BF1367" i="5" s="1"/>
  <c r="K1367" i="5"/>
  <c r="BB1367" i="5"/>
  <c r="A1367" i="5"/>
  <c r="CF1367" i="5" s="1"/>
  <c r="CC1366" i="5"/>
  <c r="CB1366" i="5"/>
  <c r="CA1366" i="5"/>
  <c r="BZ1366" i="5"/>
  <c r="BY1366" i="5"/>
  <c r="BX1366" i="5"/>
  <c r="BW1366" i="5"/>
  <c r="BV1366" i="5"/>
  <c r="BU1366" i="5"/>
  <c r="BN1366" i="5"/>
  <c r="BR1366" i="5" s="1"/>
  <c r="BM1366" i="5"/>
  <c r="BO1366" i="5" s="1"/>
  <c r="BL1366" i="5"/>
  <c r="BJ1366" i="5"/>
  <c r="BK1366" i="5" s="1"/>
  <c r="BG1366" i="5"/>
  <c r="BH1366" i="5" s="1"/>
  <c r="BF1366" i="5"/>
  <c r="BE1366" i="5"/>
  <c r="AZ1366" i="5"/>
  <c r="AY1366" i="5"/>
  <c r="AS1366" i="5"/>
  <c r="AQ1366" i="5"/>
  <c r="BI1366" i="5" s="1"/>
  <c r="AD1366" i="5"/>
  <c r="AC1366" i="5"/>
  <c r="K1366" i="5"/>
  <c r="BB1366" i="5"/>
  <c r="A1366" i="5"/>
  <c r="CF1366" i="5" s="1"/>
  <c r="CC1365" i="5"/>
  <c r="CB1365" i="5"/>
  <c r="CA1365" i="5"/>
  <c r="BZ1365" i="5"/>
  <c r="BY1365" i="5"/>
  <c r="BX1365" i="5"/>
  <c r="BW1365" i="5"/>
  <c r="BV1365" i="5"/>
  <c r="BU1365" i="5"/>
  <c r="BP1365" i="5"/>
  <c r="BO1365" i="5"/>
  <c r="BN1365" i="5"/>
  <c r="BR1365" i="5" s="1"/>
  <c r="BM1365" i="5"/>
  <c r="BL1365" i="5"/>
  <c r="BK1365" i="5"/>
  <c r="BJ1365" i="5"/>
  <c r="BG1365" i="5"/>
  <c r="BH1365" i="5" s="1"/>
  <c r="AZ1365" i="5"/>
  <c r="AY1365" i="5"/>
  <c r="AS1365" i="5"/>
  <c r="AQ1365" i="5"/>
  <c r="BI1365" i="5" s="1"/>
  <c r="AD1365" i="5"/>
  <c r="AC1365" i="5"/>
  <c r="BE1365" i="5" s="1"/>
  <c r="BF1365" i="5" s="1"/>
  <c r="K1365" i="5"/>
  <c r="BB1365" i="5"/>
  <c r="A1365" i="5"/>
  <c r="CF1365" i="5" s="1"/>
  <c r="CC1364" i="5"/>
  <c r="CB1364" i="5"/>
  <c r="CA1364" i="5"/>
  <c r="BZ1364" i="5"/>
  <c r="BY1364" i="5"/>
  <c r="BX1364" i="5"/>
  <c r="BW1364" i="5"/>
  <c r="BV1364" i="5"/>
  <c r="BU1364" i="5"/>
  <c r="BR1364" i="5"/>
  <c r="BN1364" i="5"/>
  <c r="BP1364" i="5" s="1"/>
  <c r="BM1364" i="5"/>
  <c r="BO1364" i="5" s="1"/>
  <c r="BL1364" i="5"/>
  <c r="BJ1364" i="5"/>
  <c r="BK1364" i="5" s="1"/>
  <c r="BI1364" i="5"/>
  <c r="BG1364" i="5"/>
  <c r="BH1364" i="5" s="1"/>
  <c r="BE1364" i="5"/>
  <c r="BF1364" i="5" s="1"/>
  <c r="AZ1364" i="5"/>
  <c r="AY1364" i="5"/>
  <c r="AS1364" i="5"/>
  <c r="AQ1364" i="5"/>
  <c r="AD1364" i="5"/>
  <c r="AC1364" i="5"/>
  <c r="K1364" i="5"/>
  <c r="BA1364" i="5"/>
  <c r="A1364" i="5"/>
  <c r="CF1364" i="5" s="1"/>
  <c r="CC1363" i="5"/>
  <c r="CB1363" i="5"/>
  <c r="CA1363" i="5"/>
  <c r="BZ1363" i="5"/>
  <c r="BY1363" i="5"/>
  <c r="BX1363" i="5"/>
  <c r="BW1363" i="5"/>
  <c r="BV1363" i="5"/>
  <c r="BU1363" i="5"/>
  <c r="BR1363" i="5"/>
  <c r="BP1363" i="5"/>
  <c r="BO1363" i="5"/>
  <c r="BN1363" i="5"/>
  <c r="BM1363" i="5"/>
  <c r="BL1363" i="5"/>
  <c r="BK1363" i="5"/>
  <c r="BJ1363" i="5"/>
  <c r="BH1363" i="5"/>
  <c r="BG1363" i="5"/>
  <c r="AZ1363" i="5"/>
  <c r="AY1363" i="5"/>
  <c r="AS1363" i="5"/>
  <c r="AQ1363" i="5"/>
  <c r="BI1363" i="5" s="1"/>
  <c r="AD1363" i="5"/>
  <c r="AC1363" i="5"/>
  <c r="BE1363" i="5" s="1"/>
  <c r="BF1363" i="5" s="1"/>
  <c r="K1363" i="5"/>
  <c r="BA1363" i="5"/>
  <c r="CD1363" i="5" s="1"/>
  <c r="CE1363" i="5" s="1"/>
  <c r="A1363" i="5"/>
  <c r="CF1363" i="5" s="1"/>
  <c r="CC1362" i="5"/>
  <c r="CB1362" i="5"/>
  <c r="CA1362" i="5"/>
  <c r="BZ1362" i="5"/>
  <c r="BY1362" i="5"/>
  <c r="BX1362" i="5"/>
  <c r="BW1362" i="5"/>
  <c r="BV1362" i="5"/>
  <c r="BU1362" i="5"/>
  <c r="BN1362" i="5"/>
  <c r="BR1362" i="5" s="1"/>
  <c r="BM1362" i="5"/>
  <c r="BO1362" i="5" s="1"/>
  <c r="BL1362" i="5"/>
  <c r="BJ1362" i="5"/>
  <c r="BK1362" i="5" s="1"/>
  <c r="BG1362" i="5"/>
  <c r="BH1362" i="5" s="1"/>
  <c r="BF1362" i="5"/>
  <c r="BE1362" i="5"/>
  <c r="AZ1362" i="5"/>
  <c r="AY1362" i="5"/>
  <c r="AS1362" i="5"/>
  <c r="AQ1362" i="5"/>
  <c r="BI1362" i="5" s="1"/>
  <c r="AD1362" i="5"/>
  <c r="AC1362" i="5"/>
  <c r="K1362" i="5"/>
  <c r="BB1362" i="5"/>
  <c r="A1362" i="5"/>
  <c r="CF1362" i="5" s="1"/>
  <c r="CC1361" i="5"/>
  <c r="CB1361" i="5"/>
  <c r="CA1361" i="5"/>
  <c r="BZ1361" i="5"/>
  <c r="BY1361" i="5"/>
  <c r="BX1361" i="5"/>
  <c r="BW1361" i="5"/>
  <c r="BV1361" i="5"/>
  <c r="BU1361" i="5"/>
  <c r="BP1361" i="5"/>
  <c r="BO1361" i="5"/>
  <c r="BN1361" i="5"/>
  <c r="BR1361" i="5" s="1"/>
  <c r="BM1361" i="5"/>
  <c r="BL1361" i="5"/>
  <c r="BK1361" i="5"/>
  <c r="BJ1361" i="5"/>
  <c r="BG1361" i="5"/>
  <c r="BH1361" i="5" s="1"/>
  <c r="BA1361" i="5"/>
  <c r="CD1361" i="5" s="1"/>
  <c r="CE1361" i="5" s="1"/>
  <c r="AZ1361" i="5"/>
  <c r="AY1361" i="5"/>
  <c r="AS1361" i="5"/>
  <c r="AQ1361" i="5"/>
  <c r="BI1361" i="5" s="1"/>
  <c r="AD1361" i="5"/>
  <c r="AC1361" i="5"/>
  <c r="BE1361" i="5" s="1"/>
  <c r="BF1361" i="5" s="1"/>
  <c r="K1361" i="5"/>
  <c r="BB1361" i="5"/>
  <c r="A1361" i="5"/>
  <c r="CF1361" i="5" s="1"/>
  <c r="CC1360" i="5"/>
  <c r="CB1360" i="5"/>
  <c r="CA1360" i="5"/>
  <c r="BZ1360" i="5"/>
  <c r="BY1360" i="5"/>
  <c r="BX1360" i="5"/>
  <c r="BW1360" i="5"/>
  <c r="BV1360" i="5"/>
  <c r="BU1360" i="5"/>
  <c r="BR1360" i="5"/>
  <c r="BN1360" i="5"/>
  <c r="BP1360" i="5" s="1"/>
  <c r="BM1360" i="5"/>
  <c r="BO1360" i="5" s="1"/>
  <c r="BL1360" i="5"/>
  <c r="BJ1360" i="5"/>
  <c r="BK1360" i="5" s="1"/>
  <c r="BI1360" i="5"/>
  <c r="BG1360" i="5"/>
  <c r="BH1360" i="5" s="1"/>
  <c r="BE1360" i="5"/>
  <c r="BF1360" i="5" s="1"/>
  <c r="BB1360" i="5"/>
  <c r="BT1360" i="5" s="1"/>
  <c r="AZ1360" i="5"/>
  <c r="AY1360" i="5"/>
  <c r="AS1360" i="5"/>
  <c r="AQ1360" i="5"/>
  <c r="AD1360" i="5"/>
  <c r="AC1360" i="5"/>
  <c r="K1360" i="5"/>
  <c r="BA1360" i="5"/>
  <c r="A1360" i="5"/>
  <c r="CF1360" i="5" s="1"/>
  <c r="CC1359" i="5"/>
  <c r="CB1359" i="5"/>
  <c r="CA1359" i="5"/>
  <c r="BZ1359" i="5"/>
  <c r="BY1359" i="5"/>
  <c r="BX1359" i="5"/>
  <c r="BW1359" i="5"/>
  <c r="BV1359" i="5"/>
  <c r="BU1359" i="5"/>
  <c r="BR1359" i="5"/>
  <c r="BP1359" i="5"/>
  <c r="BO1359" i="5"/>
  <c r="BN1359" i="5"/>
  <c r="BM1359" i="5"/>
  <c r="BL1359" i="5"/>
  <c r="BK1359" i="5"/>
  <c r="BJ1359" i="5"/>
  <c r="BH1359" i="5"/>
  <c r="BG1359" i="5"/>
  <c r="AZ1359" i="5"/>
  <c r="AY1359" i="5"/>
  <c r="AS1359" i="5"/>
  <c r="AQ1359" i="5"/>
  <c r="BI1359" i="5" s="1"/>
  <c r="AD1359" i="5"/>
  <c r="AC1359" i="5"/>
  <c r="BE1359" i="5" s="1"/>
  <c r="BF1359" i="5" s="1"/>
  <c r="K1359" i="5"/>
  <c r="BB1359" i="5"/>
  <c r="A1359" i="5"/>
  <c r="CF1359" i="5" s="1"/>
  <c r="CC1358" i="5"/>
  <c r="CB1358" i="5"/>
  <c r="CA1358" i="5"/>
  <c r="BZ1358" i="5"/>
  <c r="BY1358" i="5"/>
  <c r="BX1358" i="5"/>
  <c r="BW1358" i="5"/>
  <c r="BV1358" i="5"/>
  <c r="BU1358" i="5"/>
  <c r="BN1358" i="5"/>
  <c r="BR1358" i="5" s="1"/>
  <c r="BM1358" i="5"/>
  <c r="BO1358" i="5" s="1"/>
  <c r="BL1358" i="5"/>
  <c r="BJ1358" i="5"/>
  <c r="BK1358" i="5" s="1"/>
  <c r="BG1358" i="5"/>
  <c r="BH1358" i="5" s="1"/>
  <c r="BF1358" i="5"/>
  <c r="BE1358" i="5"/>
  <c r="AZ1358" i="5"/>
  <c r="AY1358" i="5"/>
  <c r="AS1358" i="5"/>
  <c r="AQ1358" i="5"/>
  <c r="BI1358" i="5" s="1"/>
  <c r="AD1358" i="5"/>
  <c r="AC1358" i="5"/>
  <c r="K1358" i="5"/>
  <c r="BB1358" i="5"/>
  <c r="A1358" i="5"/>
  <c r="CF1358" i="5" s="1"/>
  <c r="CC1357" i="5"/>
  <c r="CB1357" i="5"/>
  <c r="CA1357" i="5"/>
  <c r="BZ1357" i="5"/>
  <c r="BY1357" i="5"/>
  <c r="BX1357" i="5"/>
  <c r="BW1357" i="5"/>
  <c r="BV1357" i="5"/>
  <c r="BU1357" i="5"/>
  <c r="BP1357" i="5"/>
  <c r="BO1357" i="5"/>
  <c r="BN1357" i="5"/>
  <c r="BR1357" i="5" s="1"/>
  <c r="BM1357" i="5"/>
  <c r="BL1357" i="5"/>
  <c r="BK1357" i="5"/>
  <c r="BJ1357" i="5"/>
  <c r="BG1357" i="5"/>
  <c r="BH1357" i="5" s="1"/>
  <c r="AZ1357" i="5"/>
  <c r="AY1357" i="5"/>
  <c r="AS1357" i="5"/>
  <c r="AQ1357" i="5"/>
  <c r="BI1357" i="5" s="1"/>
  <c r="AD1357" i="5"/>
  <c r="AC1357" i="5"/>
  <c r="BE1357" i="5" s="1"/>
  <c r="BF1357" i="5" s="1"/>
  <c r="K1357" i="5"/>
  <c r="BB1357" i="5"/>
  <c r="A1357" i="5"/>
  <c r="CF1357" i="5" s="1"/>
  <c r="CC1356" i="5"/>
  <c r="CB1356" i="5"/>
  <c r="CA1356" i="5"/>
  <c r="BZ1356" i="5"/>
  <c r="BY1356" i="5"/>
  <c r="BX1356" i="5"/>
  <c r="BW1356" i="5"/>
  <c r="BV1356" i="5"/>
  <c r="BU1356" i="5"/>
  <c r="BR1356" i="5"/>
  <c r="BN1356" i="5"/>
  <c r="BP1356" i="5" s="1"/>
  <c r="BM1356" i="5"/>
  <c r="BO1356" i="5" s="1"/>
  <c r="BL1356" i="5"/>
  <c r="BJ1356" i="5"/>
  <c r="BK1356" i="5" s="1"/>
  <c r="BI1356" i="5"/>
  <c r="BG1356" i="5"/>
  <c r="BH1356" i="5" s="1"/>
  <c r="BE1356" i="5"/>
  <c r="BF1356" i="5" s="1"/>
  <c r="BB1356" i="5"/>
  <c r="BT1356" i="5" s="1"/>
  <c r="AZ1356" i="5"/>
  <c r="AY1356" i="5"/>
  <c r="AS1356" i="5"/>
  <c r="AQ1356" i="5"/>
  <c r="AD1356" i="5"/>
  <c r="AC1356" i="5"/>
  <c r="K1356" i="5"/>
  <c r="BA1356" i="5"/>
  <c r="A1356" i="5"/>
  <c r="CF1356" i="5" s="1"/>
  <c r="CC1355" i="5"/>
  <c r="CB1355" i="5"/>
  <c r="CA1355" i="5"/>
  <c r="BZ1355" i="5"/>
  <c r="BY1355" i="5"/>
  <c r="BX1355" i="5"/>
  <c r="BW1355" i="5"/>
  <c r="BV1355" i="5"/>
  <c r="BU1355" i="5"/>
  <c r="BR1355" i="5"/>
  <c r="BP1355" i="5"/>
  <c r="BO1355" i="5"/>
  <c r="BN1355" i="5"/>
  <c r="BM1355" i="5"/>
  <c r="BL1355" i="5"/>
  <c r="BK1355" i="5"/>
  <c r="BJ1355" i="5"/>
  <c r="BH1355" i="5"/>
  <c r="BG1355" i="5"/>
  <c r="AZ1355" i="5"/>
  <c r="AY1355" i="5"/>
  <c r="AS1355" i="5"/>
  <c r="AQ1355" i="5"/>
  <c r="BI1355" i="5" s="1"/>
  <c r="AD1355" i="5"/>
  <c r="AC1355" i="5"/>
  <c r="BE1355" i="5" s="1"/>
  <c r="BF1355" i="5" s="1"/>
  <c r="K1355" i="5"/>
  <c r="BA1355" i="5"/>
  <c r="CD1355" i="5" s="1"/>
  <c r="CE1355" i="5" s="1"/>
  <c r="A1355" i="5"/>
  <c r="CF1355" i="5" s="1"/>
  <c r="CC1354" i="5"/>
  <c r="CB1354" i="5"/>
  <c r="CA1354" i="5"/>
  <c r="BZ1354" i="5"/>
  <c r="BY1354" i="5"/>
  <c r="BX1354" i="5"/>
  <c r="BW1354" i="5"/>
  <c r="BV1354" i="5"/>
  <c r="BU1354" i="5"/>
  <c r="BN1354" i="5"/>
  <c r="BR1354" i="5" s="1"/>
  <c r="BM1354" i="5"/>
  <c r="BO1354" i="5" s="1"/>
  <c r="BL1354" i="5"/>
  <c r="BJ1354" i="5"/>
  <c r="BK1354" i="5" s="1"/>
  <c r="BG1354" i="5"/>
  <c r="BH1354" i="5" s="1"/>
  <c r="BF1354" i="5"/>
  <c r="BE1354" i="5"/>
  <c r="AZ1354" i="5"/>
  <c r="AY1354" i="5"/>
  <c r="AS1354" i="5"/>
  <c r="AQ1354" i="5"/>
  <c r="BI1354" i="5" s="1"/>
  <c r="AD1354" i="5"/>
  <c r="AC1354" i="5"/>
  <c r="K1354" i="5"/>
  <c r="BB1354" i="5"/>
  <c r="A1354" i="5"/>
  <c r="CF1354" i="5" s="1"/>
  <c r="CC1353" i="5"/>
  <c r="CB1353" i="5"/>
  <c r="CA1353" i="5"/>
  <c r="BZ1353" i="5"/>
  <c r="BY1353" i="5"/>
  <c r="BX1353" i="5"/>
  <c r="BW1353" i="5"/>
  <c r="BV1353" i="5"/>
  <c r="BU1353" i="5"/>
  <c r="BP1353" i="5"/>
  <c r="BO1353" i="5"/>
  <c r="BN1353" i="5"/>
  <c r="BR1353" i="5" s="1"/>
  <c r="BM1353" i="5"/>
  <c r="BL1353" i="5"/>
  <c r="BK1353" i="5"/>
  <c r="BJ1353" i="5"/>
  <c r="BG1353" i="5"/>
  <c r="BH1353" i="5" s="1"/>
  <c r="BA1353" i="5"/>
  <c r="CD1353" i="5" s="1"/>
  <c r="CE1353" i="5" s="1"/>
  <c r="AZ1353" i="5"/>
  <c r="AY1353" i="5"/>
  <c r="AS1353" i="5"/>
  <c r="AQ1353" i="5"/>
  <c r="BI1353" i="5" s="1"/>
  <c r="AD1353" i="5"/>
  <c r="AC1353" i="5"/>
  <c r="BE1353" i="5" s="1"/>
  <c r="BF1353" i="5" s="1"/>
  <c r="K1353" i="5"/>
  <c r="BB1353" i="5"/>
  <c r="A1353" i="5"/>
  <c r="CF1353" i="5" s="1"/>
  <c r="CC1352" i="5"/>
  <c r="CB1352" i="5"/>
  <c r="CA1352" i="5"/>
  <c r="BZ1352" i="5"/>
  <c r="BY1352" i="5"/>
  <c r="BX1352" i="5"/>
  <c r="BW1352" i="5"/>
  <c r="BV1352" i="5"/>
  <c r="BU1352" i="5"/>
  <c r="BR1352" i="5"/>
  <c r="BN1352" i="5"/>
  <c r="BP1352" i="5" s="1"/>
  <c r="BM1352" i="5"/>
  <c r="BO1352" i="5" s="1"/>
  <c r="BL1352" i="5"/>
  <c r="BJ1352" i="5"/>
  <c r="BK1352" i="5" s="1"/>
  <c r="BI1352" i="5"/>
  <c r="BG1352" i="5"/>
  <c r="BH1352" i="5" s="1"/>
  <c r="BE1352" i="5"/>
  <c r="BF1352" i="5" s="1"/>
  <c r="AZ1352" i="5"/>
  <c r="AY1352" i="5"/>
  <c r="AS1352" i="5"/>
  <c r="AQ1352" i="5"/>
  <c r="AD1352" i="5"/>
  <c r="AC1352" i="5"/>
  <c r="K1352" i="5"/>
  <c r="BB1352" i="5"/>
  <c r="BT1352" i="5" s="1"/>
  <c r="A1352" i="5"/>
  <c r="CF1352" i="5" s="1"/>
  <c r="CC1351" i="5"/>
  <c r="CB1351" i="5"/>
  <c r="CA1351" i="5"/>
  <c r="BZ1351" i="5"/>
  <c r="BY1351" i="5"/>
  <c r="BX1351" i="5"/>
  <c r="BW1351" i="5"/>
  <c r="BV1351" i="5"/>
  <c r="BU1351" i="5"/>
  <c r="BP1351" i="5"/>
  <c r="BO1351" i="5"/>
  <c r="BN1351" i="5"/>
  <c r="BR1351" i="5" s="1"/>
  <c r="BM1351" i="5"/>
  <c r="BL1351" i="5"/>
  <c r="BK1351" i="5"/>
  <c r="BJ1351" i="5"/>
  <c r="BH1351" i="5"/>
  <c r="BG1351" i="5"/>
  <c r="AZ1351" i="5"/>
  <c r="AY1351" i="5"/>
  <c r="AS1351" i="5"/>
  <c r="AQ1351" i="5"/>
  <c r="BI1351" i="5" s="1"/>
  <c r="AD1351" i="5"/>
  <c r="AC1351" i="5"/>
  <c r="BE1351" i="5" s="1"/>
  <c r="BF1351" i="5" s="1"/>
  <c r="K1351" i="5"/>
  <c r="BB1351" i="5"/>
  <c r="BC1351" i="5" s="1"/>
  <c r="A1351" i="5"/>
  <c r="CF1351" i="5" s="1"/>
  <c r="CC1350" i="5"/>
  <c r="CB1350" i="5"/>
  <c r="CA1350" i="5"/>
  <c r="BZ1350" i="5"/>
  <c r="BY1350" i="5"/>
  <c r="BX1350" i="5"/>
  <c r="BW1350" i="5"/>
  <c r="BV1350" i="5"/>
  <c r="BU1350" i="5"/>
  <c r="BN1350" i="5"/>
  <c r="BR1350" i="5" s="1"/>
  <c r="BM1350" i="5"/>
  <c r="BO1350" i="5" s="1"/>
  <c r="BL1350" i="5"/>
  <c r="BJ1350" i="5"/>
  <c r="BK1350" i="5" s="1"/>
  <c r="BG1350" i="5"/>
  <c r="BH1350" i="5" s="1"/>
  <c r="BF1350" i="5"/>
  <c r="BE1350" i="5"/>
  <c r="AZ1350" i="5"/>
  <c r="AY1350" i="5"/>
  <c r="AS1350" i="5"/>
  <c r="AQ1350" i="5"/>
  <c r="BI1350" i="5" s="1"/>
  <c r="AD1350" i="5"/>
  <c r="AC1350" i="5"/>
  <c r="K1350" i="5"/>
  <c r="BB1350" i="5"/>
  <c r="A1350" i="5"/>
  <c r="CF1350" i="5" s="1"/>
  <c r="CC1349" i="5"/>
  <c r="CB1349" i="5"/>
  <c r="CA1349" i="5"/>
  <c r="BZ1349" i="5"/>
  <c r="BY1349" i="5"/>
  <c r="BX1349" i="5"/>
  <c r="BW1349" i="5"/>
  <c r="BV1349" i="5"/>
  <c r="BU1349" i="5"/>
  <c r="BP1349" i="5"/>
  <c r="BO1349" i="5"/>
  <c r="BN1349" i="5"/>
  <c r="BR1349" i="5" s="1"/>
  <c r="BM1349" i="5"/>
  <c r="BL1349" i="5"/>
  <c r="BK1349" i="5"/>
  <c r="BJ1349" i="5"/>
  <c r="BG1349" i="5"/>
  <c r="BH1349" i="5" s="1"/>
  <c r="AZ1349" i="5"/>
  <c r="AY1349" i="5"/>
  <c r="AS1349" i="5"/>
  <c r="AQ1349" i="5"/>
  <c r="BI1349" i="5" s="1"/>
  <c r="AD1349" i="5"/>
  <c r="AC1349" i="5"/>
  <c r="BE1349" i="5" s="1"/>
  <c r="BF1349" i="5" s="1"/>
  <c r="K1349" i="5"/>
  <c r="BB1349" i="5"/>
  <c r="A1349" i="5"/>
  <c r="CF1349" i="5" s="1"/>
  <c r="CC1348" i="5"/>
  <c r="CB1348" i="5"/>
  <c r="CA1348" i="5"/>
  <c r="BZ1348" i="5"/>
  <c r="BY1348" i="5"/>
  <c r="BX1348" i="5"/>
  <c r="BW1348" i="5"/>
  <c r="BV1348" i="5"/>
  <c r="BU1348" i="5"/>
  <c r="BR1348" i="5"/>
  <c r="BN1348" i="5"/>
  <c r="BP1348" i="5" s="1"/>
  <c r="BM1348" i="5"/>
  <c r="BO1348" i="5" s="1"/>
  <c r="BL1348" i="5"/>
  <c r="BJ1348" i="5"/>
  <c r="BK1348" i="5" s="1"/>
  <c r="BI1348" i="5"/>
  <c r="BG1348" i="5"/>
  <c r="BH1348" i="5" s="1"/>
  <c r="BE1348" i="5"/>
  <c r="BF1348" i="5" s="1"/>
  <c r="BB1348" i="5"/>
  <c r="BT1348" i="5" s="1"/>
  <c r="AZ1348" i="5"/>
  <c r="AY1348" i="5"/>
  <c r="AS1348" i="5"/>
  <c r="AQ1348" i="5"/>
  <c r="AD1348" i="5"/>
  <c r="AC1348" i="5"/>
  <c r="K1348" i="5"/>
  <c r="BA1348" i="5"/>
  <c r="A1348" i="5"/>
  <c r="CF1348" i="5" s="1"/>
  <c r="CC1347" i="5"/>
  <c r="CB1347" i="5"/>
  <c r="CA1347" i="5"/>
  <c r="BZ1347" i="5"/>
  <c r="BY1347" i="5"/>
  <c r="BX1347" i="5"/>
  <c r="BW1347" i="5"/>
  <c r="BV1347" i="5"/>
  <c r="BU1347" i="5"/>
  <c r="BP1347" i="5"/>
  <c r="BO1347" i="5"/>
  <c r="BN1347" i="5"/>
  <c r="BR1347" i="5" s="1"/>
  <c r="BM1347" i="5"/>
  <c r="BL1347" i="5"/>
  <c r="BK1347" i="5"/>
  <c r="BJ1347" i="5"/>
  <c r="BH1347" i="5"/>
  <c r="BG1347" i="5"/>
  <c r="BA1347" i="5"/>
  <c r="CD1347" i="5" s="1"/>
  <c r="CE1347" i="5" s="1"/>
  <c r="AZ1347" i="5"/>
  <c r="AY1347" i="5"/>
  <c r="AS1347" i="5"/>
  <c r="AQ1347" i="5"/>
  <c r="BI1347" i="5" s="1"/>
  <c r="AD1347" i="5"/>
  <c r="AC1347" i="5"/>
  <c r="BE1347" i="5" s="1"/>
  <c r="BF1347" i="5" s="1"/>
  <c r="K1347" i="5"/>
  <c r="BB1347" i="5"/>
  <c r="A1347" i="5"/>
  <c r="CF1347" i="5" s="1"/>
  <c r="CC1346" i="5"/>
  <c r="CB1346" i="5"/>
  <c r="CA1346" i="5"/>
  <c r="BZ1346" i="5"/>
  <c r="BY1346" i="5"/>
  <c r="BX1346" i="5"/>
  <c r="BW1346" i="5"/>
  <c r="BV1346" i="5"/>
  <c r="BU1346" i="5"/>
  <c r="BN1346" i="5"/>
  <c r="BR1346" i="5" s="1"/>
  <c r="BM1346" i="5"/>
  <c r="BO1346" i="5" s="1"/>
  <c r="BL1346" i="5"/>
  <c r="BJ1346" i="5"/>
  <c r="BK1346" i="5" s="1"/>
  <c r="BG1346" i="5"/>
  <c r="BH1346" i="5" s="1"/>
  <c r="BF1346" i="5"/>
  <c r="BE1346" i="5"/>
  <c r="AZ1346" i="5"/>
  <c r="AY1346" i="5"/>
  <c r="AS1346" i="5"/>
  <c r="AQ1346" i="5"/>
  <c r="BI1346" i="5" s="1"/>
  <c r="AD1346" i="5"/>
  <c r="AC1346" i="5"/>
  <c r="K1346" i="5"/>
  <c r="BB1346" i="5"/>
  <c r="A1346" i="5"/>
  <c r="CF1346" i="5" s="1"/>
  <c r="CC1345" i="5"/>
  <c r="CB1345" i="5"/>
  <c r="CA1345" i="5"/>
  <c r="BZ1345" i="5"/>
  <c r="BY1345" i="5"/>
  <c r="BX1345" i="5"/>
  <c r="BW1345" i="5"/>
  <c r="BV1345" i="5"/>
  <c r="BU1345" i="5"/>
  <c r="BP1345" i="5"/>
  <c r="BO1345" i="5"/>
  <c r="BN1345" i="5"/>
  <c r="BR1345" i="5" s="1"/>
  <c r="BM1345" i="5"/>
  <c r="BL1345" i="5"/>
  <c r="BK1345" i="5"/>
  <c r="BJ1345" i="5"/>
  <c r="BG1345" i="5"/>
  <c r="BH1345" i="5" s="1"/>
  <c r="AZ1345" i="5"/>
  <c r="AY1345" i="5"/>
  <c r="AS1345" i="5"/>
  <c r="AQ1345" i="5"/>
  <c r="BI1345" i="5" s="1"/>
  <c r="AD1345" i="5"/>
  <c r="AC1345" i="5"/>
  <c r="BE1345" i="5" s="1"/>
  <c r="BF1345" i="5" s="1"/>
  <c r="K1345" i="5"/>
  <c r="BB1345" i="5"/>
  <c r="A1345" i="5"/>
  <c r="CF1345" i="5" s="1"/>
  <c r="CC1344" i="5"/>
  <c r="CB1344" i="5"/>
  <c r="CA1344" i="5"/>
  <c r="BZ1344" i="5"/>
  <c r="BY1344" i="5"/>
  <c r="BX1344" i="5"/>
  <c r="BW1344" i="5"/>
  <c r="BV1344" i="5"/>
  <c r="BU1344" i="5"/>
  <c r="BR1344" i="5"/>
  <c r="BN1344" i="5"/>
  <c r="BP1344" i="5" s="1"/>
  <c r="BM1344" i="5"/>
  <c r="BO1344" i="5" s="1"/>
  <c r="BL1344" i="5"/>
  <c r="BJ1344" i="5"/>
  <c r="BK1344" i="5" s="1"/>
  <c r="BI1344" i="5"/>
  <c r="BG1344" i="5"/>
  <c r="BH1344" i="5" s="1"/>
  <c r="BE1344" i="5"/>
  <c r="BF1344" i="5" s="1"/>
  <c r="AZ1344" i="5"/>
  <c r="AY1344" i="5"/>
  <c r="AS1344" i="5"/>
  <c r="AQ1344" i="5"/>
  <c r="AD1344" i="5"/>
  <c r="AC1344" i="5"/>
  <c r="K1344" i="5"/>
  <c r="BB1344" i="5"/>
  <c r="BT1344" i="5" s="1"/>
  <c r="A1344" i="5"/>
  <c r="CF1344" i="5" s="1"/>
  <c r="CC1343" i="5"/>
  <c r="CB1343" i="5"/>
  <c r="CA1343" i="5"/>
  <c r="BZ1343" i="5"/>
  <c r="BY1343" i="5"/>
  <c r="BX1343" i="5"/>
  <c r="BW1343" i="5"/>
  <c r="BV1343" i="5"/>
  <c r="BU1343" i="5"/>
  <c r="BP1343" i="5"/>
  <c r="BO1343" i="5"/>
  <c r="BN1343" i="5"/>
  <c r="BR1343" i="5" s="1"/>
  <c r="BM1343" i="5"/>
  <c r="BL1343" i="5"/>
  <c r="BK1343" i="5"/>
  <c r="BJ1343" i="5"/>
  <c r="BH1343" i="5"/>
  <c r="BG1343" i="5"/>
  <c r="BA1343" i="5"/>
  <c r="CD1343" i="5" s="1"/>
  <c r="CE1343" i="5" s="1"/>
  <c r="AZ1343" i="5"/>
  <c r="AY1343" i="5"/>
  <c r="AS1343" i="5"/>
  <c r="AQ1343" i="5"/>
  <c r="BI1343" i="5" s="1"/>
  <c r="AD1343" i="5"/>
  <c r="AC1343" i="5"/>
  <c r="BE1343" i="5" s="1"/>
  <c r="BF1343" i="5" s="1"/>
  <c r="K1343" i="5"/>
  <c r="BB1343" i="5"/>
  <c r="A1343" i="5"/>
  <c r="CF1343" i="5" s="1"/>
  <c r="CC1342" i="5"/>
  <c r="CB1342" i="5"/>
  <c r="CA1342" i="5"/>
  <c r="BZ1342" i="5"/>
  <c r="BY1342" i="5"/>
  <c r="BX1342" i="5"/>
  <c r="BW1342" i="5"/>
  <c r="BV1342" i="5"/>
  <c r="BU1342" i="5"/>
  <c r="BN1342" i="5"/>
  <c r="BR1342" i="5" s="1"/>
  <c r="BM1342" i="5"/>
  <c r="BO1342" i="5" s="1"/>
  <c r="BL1342" i="5"/>
  <c r="BJ1342" i="5"/>
  <c r="BK1342" i="5" s="1"/>
  <c r="BG1342" i="5"/>
  <c r="BH1342" i="5" s="1"/>
  <c r="BF1342" i="5"/>
  <c r="BE1342" i="5"/>
  <c r="AZ1342" i="5"/>
  <c r="AY1342" i="5"/>
  <c r="AS1342" i="5"/>
  <c r="AQ1342" i="5"/>
  <c r="BI1342" i="5" s="1"/>
  <c r="AD1342" i="5"/>
  <c r="AC1342" i="5"/>
  <c r="K1342" i="5"/>
  <c r="BB1342" i="5"/>
  <c r="A1342" i="5"/>
  <c r="CF1342" i="5" s="1"/>
  <c r="CC1341" i="5"/>
  <c r="CB1341" i="5"/>
  <c r="CA1341" i="5"/>
  <c r="BZ1341" i="5"/>
  <c r="BY1341" i="5"/>
  <c r="BX1341" i="5"/>
  <c r="BW1341" i="5"/>
  <c r="BV1341" i="5"/>
  <c r="BU1341" i="5"/>
  <c r="BP1341" i="5"/>
  <c r="BO1341" i="5"/>
  <c r="BN1341" i="5"/>
  <c r="BR1341" i="5" s="1"/>
  <c r="BM1341" i="5"/>
  <c r="BL1341" i="5"/>
  <c r="BK1341" i="5"/>
  <c r="BJ1341" i="5"/>
  <c r="BG1341" i="5"/>
  <c r="BH1341" i="5" s="1"/>
  <c r="AZ1341" i="5"/>
  <c r="AY1341" i="5"/>
  <c r="AS1341" i="5"/>
  <c r="AQ1341" i="5"/>
  <c r="BI1341" i="5" s="1"/>
  <c r="AD1341" i="5"/>
  <c r="AC1341" i="5"/>
  <c r="BE1341" i="5" s="1"/>
  <c r="BF1341" i="5" s="1"/>
  <c r="K1341" i="5"/>
  <c r="BB1341" i="5"/>
  <c r="A1341" i="5"/>
  <c r="CF1341" i="5" s="1"/>
  <c r="CC1340" i="5"/>
  <c r="CB1340" i="5"/>
  <c r="CA1340" i="5"/>
  <c r="BZ1340" i="5"/>
  <c r="BY1340" i="5"/>
  <c r="BX1340" i="5"/>
  <c r="BW1340" i="5"/>
  <c r="BV1340" i="5"/>
  <c r="BU1340" i="5"/>
  <c r="BR1340" i="5"/>
  <c r="BN1340" i="5"/>
  <c r="BP1340" i="5" s="1"/>
  <c r="BM1340" i="5"/>
  <c r="BO1340" i="5" s="1"/>
  <c r="BL1340" i="5"/>
  <c r="BJ1340" i="5"/>
  <c r="BK1340" i="5" s="1"/>
  <c r="BI1340" i="5"/>
  <c r="BG1340" i="5"/>
  <c r="BH1340" i="5" s="1"/>
  <c r="BE1340" i="5"/>
  <c r="BF1340" i="5" s="1"/>
  <c r="AZ1340" i="5"/>
  <c r="AY1340" i="5"/>
  <c r="AS1340" i="5"/>
  <c r="AQ1340" i="5"/>
  <c r="AD1340" i="5"/>
  <c r="AC1340" i="5"/>
  <c r="K1340" i="5"/>
  <c r="BB1340" i="5"/>
  <c r="BT1340" i="5" s="1"/>
  <c r="A1340" i="5"/>
  <c r="CF1340" i="5" s="1"/>
  <c r="CC1339" i="5"/>
  <c r="CB1339" i="5"/>
  <c r="CA1339" i="5"/>
  <c r="BZ1339" i="5"/>
  <c r="BY1339" i="5"/>
  <c r="BX1339" i="5"/>
  <c r="BW1339" i="5"/>
  <c r="BV1339" i="5"/>
  <c r="BU1339" i="5"/>
  <c r="BP1339" i="5"/>
  <c r="BO1339" i="5"/>
  <c r="BN1339" i="5"/>
  <c r="BR1339" i="5" s="1"/>
  <c r="BM1339" i="5"/>
  <c r="BL1339" i="5"/>
  <c r="BK1339" i="5"/>
  <c r="BJ1339" i="5"/>
  <c r="BH1339" i="5"/>
  <c r="BG1339" i="5"/>
  <c r="AZ1339" i="5"/>
  <c r="AY1339" i="5"/>
  <c r="AS1339" i="5"/>
  <c r="AQ1339" i="5"/>
  <c r="BI1339" i="5" s="1"/>
  <c r="AD1339" i="5"/>
  <c r="AC1339" i="5"/>
  <c r="BE1339" i="5" s="1"/>
  <c r="BF1339" i="5" s="1"/>
  <c r="K1339" i="5"/>
  <c r="BB1339" i="5"/>
  <c r="A1339" i="5"/>
  <c r="CF1339" i="5" s="1"/>
  <c r="CC1338" i="5"/>
  <c r="CB1338" i="5"/>
  <c r="CA1338" i="5"/>
  <c r="BZ1338" i="5"/>
  <c r="BY1338" i="5"/>
  <c r="BX1338" i="5"/>
  <c r="BW1338" i="5"/>
  <c r="BV1338" i="5"/>
  <c r="BU1338" i="5"/>
  <c r="BN1338" i="5"/>
  <c r="BR1338" i="5" s="1"/>
  <c r="BM1338" i="5"/>
  <c r="BO1338" i="5" s="1"/>
  <c r="BL1338" i="5"/>
  <c r="BJ1338" i="5"/>
  <c r="BK1338" i="5" s="1"/>
  <c r="BG1338" i="5"/>
  <c r="BH1338" i="5" s="1"/>
  <c r="BF1338" i="5"/>
  <c r="BE1338" i="5"/>
  <c r="AZ1338" i="5"/>
  <c r="AY1338" i="5"/>
  <c r="AS1338" i="5"/>
  <c r="AQ1338" i="5"/>
  <c r="BI1338" i="5" s="1"/>
  <c r="AD1338" i="5"/>
  <c r="AC1338" i="5"/>
  <c r="K1338" i="5"/>
  <c r="BB1338" i="5"/>
  <c r="A1338" i="5"/>
  <c r="CF1338" i="5" s="1"/>
  <c r="CC1337" i="5"/>
  <c r="CB1337" i="5"/>
  <c r="CA1337" i="5"/>
  <c r="BZ1337" i="5"/>
  <c r="BY1337" i="5"/>
  <c r="BX1337" i="5"/>
  <c r="BW1337" i="5"/>
  <c r="BV1337" i="5"/>
  <c r="BU1337" i="5"/>
  <c r="BP1337" i="5"/>
  <c r="BO1337" i="5"/>
  <c r="BN1337" i="5"/>
  <c r="BR1337" i="5" s="1"/>
  <c r="BM1337" i="5"/>
  <c r="BL1337" i="5"/>
  <c r="BK1337" i="5"/>
  <c r="BJ1337" i="5"/>
  <c r="BG1337" i="5"/>
  <c r="BH1337" i="5" s="1"/>
  <c r="BA1337" i="5"/>
  <c r="CD1337" i="5" s="1"/>
  <c r="CE1337" i="5" s="1"/>
  <c r="AZ1337" i="5"/>
  <c r="AY1337" i="5"/>
  <c r="AS1337" i="5"/>
  <c r="AQ1337" i="5"/>
  <c r="BI1337" i="5" s="1"/>
  <c r="AD1337" i="5"/>
  <c r="AC1337" i="5"/>
  <c r="BE1337" i="5" s="1"/>
  <c r="BF1337" i="5" s="1"/>
  <c r="K1337" i="5"/>
  <c r="BB1337" i="5"/>
  <c r="A1337" i="5"/>
  <c r="CF1337" i="5" s="1"/>
  <c r="CC1336" i="5"/>
  <c r="CB1336" i="5"/>
  <c r="CA1336" i="5"/>
  <c r="BZ1336" i="5"/>
  <c r="BY1336" i="5"/>
  <c r="BX1336" i="5"/>
  <c r="BW1336" i="5"/>
  <c r="BV1336" i="5"/>
  <c r="BU1336" i="5"/>
  <c r="BR1336" i="5"/>
  <c r="BN1336" i="5"/>
  <c r="BP1336" i="5" s="1"/>
  <c r="BM1336" i="5"/>
  <c r="BO1336" i="5" s="1"/>
  <c r="BL1336" i="5"/>
  <c r="BJ1336" i="5"/>
  <c r="BK1336" i="5" s="1"/>
  <c r="BI1336" i="5"/>
  <c r="BG1336" i="5"/>
  <c r="BH1336" i="5" s="1"/>
  <c r="BE1336" i="5"/>
  <c r="BF1336" i="5" s="1"/>
  <c r="BA1336" i="5"/>
  <c r="AZ1336" i="5"/>
  <c r="AY1336" i="5"/>
  <c r="AS1336" i="5"/>
  <c r="AQ1336" i="5"/>
  <c r="AD1336" i="5"/>
  <c r="AC1336" i="5"/>
  <c r="K1336" i="5"/>
  <c r="BB1336" i="5"/>
  <c r="BT1336" i="5" s="1"/>
  <c r="A1336" i="5"/>
  <c r="CF1336" i="5" s="1"/>
  <c r="CC1335" i="5"/>
  <c r="CB1335" i="5"/>
  <c r="CA1335" i="5"/>
  <c r="BZ1335" i="5"/>
  <c r="BY1335" i="5"/>
  <c r="BX1335" i="5"/>
  <c r="BW1335" i="5"/>
  <c r="BV1335" i="5"/>
  <c r="BU1335" i="5"/>
  <c r="BP1335" i="5"/>
  <c r="BO1335" i="5"/>
  <c r="BN1335" i="5"/>
  <c r="BR1335" i="5" s="1"/>
  <c r="BM1335" i="5"/>
  <c r="BL1335" i="5"/>
  <c r="BK1335" i="5"/>
  <c r="BJ1335" i="5"/>
  <c r="BH1335" i="5"/>
  <c r="BG1335" i="5"/>
  <c r="AZ1335" i="5"/>
  <c r="AY1335" i="5"/>
  <c r="AS1335" i="5"/>
  <c r="AQ1335" i="5"/>
  <c r="BI1335" i="5" s="1"/>
  <c r="AD1335" i="5"/>
  <c r="AC1335" i="5"/>
  <c r="BE1335" i="5" s="1"/>
  <c r="BF1335" i="5" s="1"/>
  <c r="K1335" i="5"/>
  <c r="BB1335" i="5"/>
  <c r="A1335" i="5"/>
  <c r="CF1335" i="5" s="1"/>
  <c r="CC1334" i="5"/>
  <c r="CB1334" i="5"/>
  <c r="CA1334" i="5"/>
  <c r="BZ1334" i="5"/>
  <c r="BY1334" i="5"/>
  <c r="BX1334" i="5"/>
  <c r="BW1334" i="5"/>
  <c r="BV1334" i="5"/>
  <c r="BU1334" i="5"/>
  <c r="BN1334" i="5"/>
  <c r="BM1334" i="5"/>
  <c r="BO1334" i="5" s="1"/>
  <c r="BL1334" i="5"/>
  <c r="BJ1334" i="5"/>
  <c r="BK1334" i="5" s="1"/>
  <c r="BG1334" i="5"/>
  <c r="BH1334" i="5" s="1"/>
  <c r="BF1334" i="5"/>
  <c r="BE1334" i="5"/>
  <c r="AZ1334" i="5"/>
  <c r="AY1334" i="5"/>
  <c r="AS1334" i="5"/>
  <c r="AQ1334" i="5"/>
  <c r="BI1334" i="5" s="1"/>
  <c r="AD1334" i="5"/>
  <c r="AC1334" i="5"/>
  <c r="K1334" i="5"/>
  <c r="A1334" i="5"/>
  <c r="CF1334" i="5" s="1"/>
  <c r="CC1333" i="5"/>
  <c r="CB1333" i="5"/>
  <c r="CA1333" i="5"/>
  <c r="BZ1333" i="5"/>
  <c r="BY1333" i="5"/>
  <c r="BX1333" i="5"/>
  <c r="BW1333" i="5"/>
  <c r="BV1333" i="5"/>
  <c r="BU1333" i="5"/>
  <c r="BP1333" i="5"/>
  <c r="BO1333" i="5"/>
  <c r="BN1333" i="5"/>
  <c r="BR1333" i="5" s="1"/>
  <c r="BM1333" i="5"/>
  <c r="BL1333" i="5"/>
  <c r="BK1333" i="5"/>
  <c r="BJ1333" i="5"/>
  <c r="BG1333" i="5"/>
  <c r="BH1333" i="5" s="1"/>
  <c r="BA1333" i="5"/>
  <c r="CD1333" i="5" s="1"/>
  <c r="CE1333" i="5" s="1"/>
  <c r="AZ1333" i="5"/>
  <c r="AY1333" i="5"/>
  <c r="AS1333" i="5"/>
  <c r="AQ1333" i="5"/>
  <c r="BI1333" i="5" s="1"/>
  <c r="AD1333" i="5"/>
  <c r="AC1333" i="5"/>
  <c r="BE1333" i="5" s="1"/>
  <c r="BF1333" i="5" s="1"/>
  <c r="K1333" i="5"/>
  <c r="BB1333" i="5"/>
  <c r="A1333" i="5"/>
  <c r="CF1333" i="5" s="1"/>
  <c r="CC1332" i="5"/>
  <c r="CB1332" i="5"/>
  <c r="CA1332" i="5"/>
  <c r="BZ1332" i="5"/>
  <c r="BY1332" i="5"/>
  <c r="BX1332" i="5"/>
  <c r="BW1332" i="5"/>
  <c r="BV1332" i="5"/>
  <c r="BU1332" i="5"/>
  <c r="BR1332" i="5"/>
  <c r="BN1332" i="5"/>
  <c r="BP1332" i="5" s="1"/>
  <c r="BM1332" i="5"/>
  <c r="BO1332" i="5" s="1"/>
  <c r="BL1332" i="5"/>
  <c r="BJ1332" i="5"/>
  <c r="BK1332" i="5" s="1"/>
  <c r="BI1332" i="5"/>
  <c r="BG1332" i="5"/>
  <c r="BH1332" i="5" s="1"/>
  <c r="BE1332" i="5"/>
  <c r="BF1332" i="5" s="1"/>
  <c r="BA1332" i="5"/>
  <c r="AZ1332" i="5"/>
  <c r="AY1332" i="5"/>
  <c r="AS1332" i="5"/>
  <c r="AQ1332" i="5"/>
  <c r="AD1332" i="5"/>
  <c r="AC1332" i="5"/>
  <c r="K1332" i="5"/>
  <c r="BB1332" i="5"/>
  <c r="A1332" i="5"/>
  <c r="CF1332" i="5" s="1"/>
  <c r="CC1331" i="5"/>
  <c r="CB1331" i="5"/>
  <c r="CA1331" i="5"/>
  <c r="BZ1331" i="5"/>
  <c r="BY1331" i="5"/>
  <c r="BX1331" i="5"/>
  <c r="BW1331" i="5"/>
  <c r="BV1331" i="5"/>
  <c r="BU1331" i="5"/>
  <c r="BP1331" i="5"/>
  <c r="BO1331" i="5"/>
  <c r="BN1331" i="5"/>
  <c r="BR1331" i="5" s="1"/>
  <c r="BM1331" i="5"/>
  <c r="BL1331" i="5"/>
  <c r="BK1331" i="5"/>
  <c r="BJ1331" i="5"/>
  <c r="BH1331" i="5"/>
  <c r="BG1331" i="5"/>
  <c r="AZ1331" i="5"/>
  <c r="AY1331" i="5"/>
  <c r="AS1331" i="5"/>
  <c r="AQ1331" i="5"/>
  <c r="BI1331" i="5" s="1"/>
  <c r="AD1331" i="5"/>
  <c r="AC1331" i="5"/>
  <c r="BE1331" i="5" s="1"/>
  <c r="BF1331" i="5" s="1"/>
  <c r="K1331" i="5"/>
  <c r="BB1331" i="5"/>
  <c r="A1331" i="5"/>
  <c r="CF1331" i="5" s="1"/>
  <c r="CC1330" i="5"/>
  <c r="CB1330" i="5"/>
  <c r="CA1330" i="5"/>
  <c r="BZ1330" i="5"/>
  <c r="BY1330" i="5"/>
  <c r="BX1330" i="5"/>
  <c r="BW1330" i="5"/>
  <c r="BV1330" i="5"/>
  <c r="BU1330" i="5"/>
  <c r="BN1330" i="5"/>
  <c r="BM1330" i="5"/>
  <c r="BO1330" i="5" s="1"/>
  <c r="BL1330" i="5"/>
  <c r="BJ1330" i="5"/>
  <c r="BK1330" i="5" s="1"/>
  <c r="BG1330" i="5"/>
  <c r="BH1330" i="5" s="1"/>
  <c r="BF1330" i="5"/>
  <c r="BE1330" i="5"/>
  <c r="AZ1330" i="5"/>
  <c r="AY1330" i="5"/>
  <c r="AS1330" i="5"/>
  <c r="AQ1330" i="5"/>
  <c r="BI1330" i="5" s="1"/>
  <c r="AD1330" i="5"/>
  <c r="AC1330" i="5"/>
  <c r="K1330" i="5"/>
  <c r="A1330" i="5"/>
  <c r="CF1330" i="5" s="1"/>
  <c r="CC1329" i="5"/>
  <c r="CB1329" i="5"/>
  <c r="CA1329" i="5"/>
  <c r="BZ1329" i="5"/>
  <c r="BY1329" i="5"/>
  <c r="BX1329" i="5"/>
  <c r="BW1329" i="5"/>
  <c r="BV1329" i="5"/>
  <c r="BU1329" i="5"/>
  <c r="BP1329" i="5"/>
  <c r="BO1329" i="5"/>
  <c r="BN1329" i="5"/>
  <c r="BR1329" i="5" s="1"/>
  <c r="BM1329" i="5"/>
  <c r="BL1329" i="5"/>
  <c r="BK1329" i="5"/>
  <c r="BJ1329" i="5"/>
  <c r="BG1329" i="5"/>
  <c r="AZ1329" i="5"/>
  <c r="AY1329" i="5"/>
  <c r="AS1329" i="5"/>
  <c r="AQ1329" i="5"/>
  <c r="BI1329" i="5" s="1"/>
  <c r="AD1329" i="5"/>
  <c r="AC1329" i="5"/>
  <c r="BE1329" i="5" s="1"/>
  <c r="BF1329" i="5" s="1"/>
  <c r="K1329" i="5"/>
  <c r="BB1329" i="5"/>
  <c r="BD1329" i="5" s="1"/>
  <c r="A1329" i="5"/>
  <c r="CF1329" i="5" s="1"/>
  <c r="CC1328" i="5"/>
  <c r="CB1328" i="5"/>
  <c r="CA1328" i="5"/>
  <c r="BZ1328" i="5"/>
  <c r="BY1328" i="5"/>
  <c r="BX1328" i="5"/>
  <c r="BW1328" i="5"/>
  <c r="BV1328" i="5"/>
  <c r="BU1328" i="5"/>
  <c r="BR1328" i="5"/>
  <c r="BN1328" i="5"/>
  <c r="BP1328" i="5" s="1"/>
  <c r="BM1328" i="5"/>
  <c r="BO1328" i="5" s="1"/>
  <c r="BL1328" i="5"/>
  <c r="BJ1328" i="5"/>
  <c r="BK1328" i="5" s="1"/>
  <c r="BI1328" i="5"/>
  <c r="BG1328" i="5"/>
  <c r="BH1328" i="5" s="1"/>
  <c r="BE1328" i="5"/>
  <c r="BF1328" i="5" s="1"/>
  <c r="AZ1328" i="5"/>
  <c r="AY1328" i="5"/>
  <c r="AS1328" i="5"/>
  <c r="AQ1328" i="5"/>
  <c r="AD1328" i="5"/>
  <c r="AC1328" i="5"/>
  <c r="K1328" i="5"/>
  <c r="BA1328" i="5"/>
  <c r="A1328" i="5"/>
  <c r="CF1328" i="5" s="1"/>
  <c r="CC1327" i="5"/>
  <c r="CB1327" i="5"/>
  <c r="CA1327" i="5"/>
  <c r="BZ1327" i="5"/>
  <c r="BY1327" i="5"/>
  <c r="BX1327" i="5"/>
  <c r="BW1327" i="5"/>
  <c r="BV1327" i="5"/>
  <c r="BU1327" i="5"/>
  <c r="BP1327" i="5"/>
  <c r="BO1327" i="5"/>
  <c r="BN1327" i="5"/>
  <c r="BR1327" i="5" s="1"/>
  <c r="BM1327" i="5"/>
  <c r="BL1327" i="5"/>
  <c r="BK1327" i="5"/>
  <c r="BJ1327" i="5"/>
  <c r="BH1327" i="5"/>
  <c r="BG1327" i="5"/>
  <c r="AZ1327" i="5"/>
  <c r="AY1327" i="5"/>
  <c r="AS1327" i="5"/>
  <c r="AQ1327" i="5"/>
  <c r="BI1327" i="5" s="1"/>
  <c r="AD1327" i="5"/>
  <c r="AC1327" i="5"/>
  <c r="BE1327" i="5" s="1"/>
  <c r="BF1327" i="5" s="1"/>
  <c r="K1327" i="5"/>
  <c r="BB1327" i="5"/>
  <c r="A1327" i="5"/>
  <c r="CF1327" i="5" s="1"/>
  <c r="CC1326" i="5"/>
  <c r="CB1326" i="5"/>
  <c r="CA1326" i="5"/>
  <c r="BZ1326" i="5"/>
  <c r="BY1326" i="5"/>
  <c r="BX1326" i="5"/>
  <c r="BW1326" i="5"/>
  <c r="BV1326" i="5"/>
  <c r="BU1326" i="5"/>
  <c r="BN1326" i="5"/>
  <c r="BM1326" i="5"/>
  <c r="BO1326" i="5" s="1"/>
  <c r="BL1326" i="5"/>
  <c r="BJ1326" i="5"/>
  <c r="BK1326" i="5" s="1"/>
  <c r="BG1326" i="5"/>
  <c r="BH1326" i="5" s="1"/>
  <c r="BF1326" i="5"/>
  <c r="BE1326" i="5"/>
  <c r="AZ1326" i="5"/>
  <c r="AY1326" i="5"/>
  <c r="AS1326" i="5"/>
  <c r="AQ1326" i="5"/>
  <c r="BI1326" i="5" s="1"/>
  <c r="AD1326" i="5"/>
  <c r="AC1326" i="5"/>
  <c r="K1326" i="5"/>
  <c r="A1326" i="5"/>
  <c r="CF1326" i="5" s="1"/>
  <c r="CC1325" i="5"/>
  <c r="CB1325" i="5"/>
  <c r="CA1325" i="5"/>
  <c r="BZ1325" i="5"/>
  <c r="BY1325" i="5"/>
  <c r="BX1325" i="5"/>
  <c r="BW1325" i="5"/>
  <c r="BV1325" i="5"/>
  <c r="BU1325" i="5"/>
  <c r="BP1325" i="5"/>
  <c r="BO1325" i="5"/>
  <c r="BN1325" i="5"/>
  <c r="BR1325" i="5" s="1"/>
  <c r="BM1325" i="5"/>
  <c r="BL1325" i="5"/>
  <c r="BK1325" i="5"/>
  <c r="BJ1325" i="5"/>
  <c r="BG1325" i="5"/>
  <c r="AZ1325" i="5"/>
  <c r="AY1325" i="5"/>
  <c r="AS1325" i="5"/>
  <c r="AQ1325" i="5"/>
  <c r="BI1325" i="5" s="1"/>
  <c r="AD1325" i="5"/>
  <c r="AC1325" i="5"/>
  <c r="BE1325" i="5" s="1"/>
  <c r="BF1325" i="5" s="1"/>
  <c r="K1325" i="5"/>
  <c r="BB1325" i="5"/>
  <c r="BT1325" i="5" s="1"/>
  <c r="A1325" i="5"/>
  <c r="CF1325" i="5" s="1"/>
  <c r="CC1324" i="5"/>
  <c r="CB1324" i="5"/>
  <c r="CA1324" i="5"/>
  <c r="BZ1324" i="5"/>
  <c r="BY1324" i="5"/>
  <c r="BX1324" i="5"/>
  <c r="BW1324" i="5"/>
  <c r="BV1324" i="5"/>
  <c r="BU1324" i="5"/>
  <c r="BR1324" i="5"/>
  <c r="BN1324" i="5"/>
  <c r="BP1324" i="5" s="1"/>
  <c r="BM1324" i="5"/>
  <c r="BO1324" i="5" s="1"/>
  <c r="BL1324" i="5"/>
  <c r="BJ1324" i="5"/>
  <c r="BK1324" i="5" s="1"/>
  <c r="BI1324" i="5"/>
  <c r="BG1324" i="5"/>
  <c r="BH1324" i="5" s="1"/>
  <c r="BE1324" i="5"/>
  <c r="BF1324" i="5" s="1"/>
  <c r="BB1324" i="5"/>
  <c r="AZ1324" i="5"/>
  <c r="AY1324" i="5"/>
  <c r="AS1324" i="5"/>
  <c r="AQ1324" i="5"/>
  <c r="AD1324" i="5"/>
  <c r="AC1324" i="5"/>
  <c r="K1324" i="5"/>
  <c r="BA1324" i="5"/>
  <c r="A1324" i="5"/>
  <c r="CF1324" i="5" s="1"/>
  <c r="CC1323" i="5"/>
  <c r="CB1323" i="5"/>
  <c r="CA1323" i="5"/>
  <c r="BZ1323" i="5"/>
  <c r="BY1323" i="5"/>
  <c r="BX1323" i="5"/>
  <c r="BW1323" i="5"/>
  <c r="BV1323" i="5"/>
  <c r="BU1323" i="5"/>
  <c r="BP1323" i="5"/>
  <c r="BO1323" i="5"/>
  <c r="BN1323" i="5"/>
  <c r="BR1323" i="5" s="1"/>
  <c r="BM1323" i="5"/>
  <c r="BL1323" i="5"/>
  <c r="BK1323" i="5"/>
  <c r="BJ1323" i="5"/>
  <c r="BG1323" i="5"/>
  <c r="BH1323" i="5" s="1"/>
  <c r="BA1323" i="5"/>
  <c r="CD1323" i="5" s="1"/>
  <c r="AZ1323" i="5"/>
  <c r="AY1323" i="5"/>
  <c r="AS1323" i="5"/>
  <c r="AQ1323" i="5"/>
  <c r="BI1323" i="5" s="1"/>
  <c r="AD1323" i="5"/>
  <c r="AC1323" i="5"/>
  <c r="BE1323" i="5" s="1"/>
  <c r="BF1323" i="5" s="1"/>
  <c r="K1323" i="5"/>
  <c r="BB1323" i="5"/>
  <c r="A1323" i="5"/>
  <c r="CF1323" i="5" s="1"/>
  <c r="CC1322" i="5"/>
  <c r="CB1322" i="5"/>
  <c r="CA1322" i="5"/>
  <c r="BZ1322" i="5"/>
  <c r="BY1322" i="5"/>
  <c r="BX1322" i="5"/>
  <c r="BW1322" i="5"/>
  <c r="BV1322" i="5"/>
  <c r="BU1322" i="5"/>
  <c r="BN1322" i="5"/>
  <c r="BM1322" i="5"/>
  <c r="BO1322" i="5" s="1"/>
  <c r="BL1322" i="5"/>
  <c r="BJ1322" i="5"/>
  <c r="BG1322" i="5"/>
  <c r="BH1322" i="5" s="1"/>
  <c r="BE1322" i="5"/>
  <c r="BF1322" i="5" s="1"/>
  <c r="AZ1322" i="5"/>
  <c r="AY1322" i="5"/>
  <c r="AS1322" i="5"/>
  <c r="AQ1322" i="5"/>
  <c r="BI1322" i="5" s="1"/>
  <c r="AD1322" i="5"/>
  <c r="AC1322" i="5"/>
  <c r="K1322" i="5"/>
  <c r="A1322" i="5"/>
  <c r="CF1322" i="5" s="1"/>
  <c r="CC1321" i="5"/>
  <c r="CB1321" i="5"/>
  <c r="CA1321" i="5"/>
  <c r="BZ1321" i="5"/>
  <c r="BY1321" i="5"/>
  <c r="BX1321" i="5"/>
  <c r="BW1321" i="5"/>
  <c r="BV1321" i="5"/>
  <c r="BU1321" i="5"/>
  <c r="BP1321" i="5"/>
  <c r="BO1321" i="5"/>
  <c r="BN1321" i="5"/>
  <c r="BR1321" i="5" s="1"/>
  <c r="BM1321" i="5"/>
  <c r="BL1321" i="5"/>
  <c r="BK1321" i="5"/>
  <c r="BJ1321" i="5"/>
  <c r="BG1321" i="5"/>
  <c r="BH1321" i="5" s="1"/>
  <c r="AZ1321" i="5"/>
  <c r="AY1321" i="5"/>
  <c r="AS1321" i="5"/>
  <c r="AQ1321" i="5"/>
  <c r="BI1321" i="5" s="1"/>
  <c r="AD1321" i="5"/>
  <c r="AC1321" i="5"/>
  <c r="BE1321" i="5" s="1"/>
  <c r="BF1321" i="5" s="1"/>
  <c r="K1321" i="5"/>
  <c r="BB1321" i="5"/>
  <c r="BT1321" i="5" s="1"/>
  <c r="A1321" i="5"/>
  <c r="CF1321" i="5" s="1"/>
  <c r="CC1320" i="5"/>
  <c r="CB1320" i="5"/>
  <c r="CA1320" i="5"/>
  <c r="BZ1320" i="5"/>
  <c r="BY1320" i="5"/>
  <c r="BX1320" i="5"/>
  <c r="BW1320" i="5"/>
  <c r="BV1320" i="5"/>
  <c r="BU1320" i="5"/>
  <c r="BR1320" i="5"/>
  <c r="BN1320" i="5"/>
  <c r="BP1320" i="5" s="1"/>
  <c r="BM1320" i="5"/>
  <c r="BO1320" i="5" s="1"/>
  <c r="BL1320" i="5"/>
  <c r="BJ1320" i="5"/>
  <c r="BK1320" i="5" s="1"/>
  <c r="BI1320" i="5"/>
  <c r="BG1320" i="5"/>
  <c r="BH1320" i="5" s="1"/>
  <c r="BE1320" i="5"/>
  <c r="BF1320" i="5" s="1"/>
  <c r="AZ1320" i="5"/>
  <c r="AY1320" i="5"/>
  <c r="AS1320" i="5"/>
  <c r="AQ1320" i="5"/>
  <c r="AD1320" i="5"/>
  <c r="AC1320" i="5"/>
  <c r="K1320" i="5"/>
  <c r="BB1320" i="5"/>
  <c r="A1320" i="5"/>
  <c r="CF1320" i="5" s="1"/>
  <c r="CC1319" i="5"/>
  <c r="CB1319" i="5"/>
  <c r="CA1319" i="5"/>
  <c r="BZ1319" i="5"/>
  <c r="BY1319" i="5"/>
  <c r="BX1319" i="5"/>
  <c r="BW1319" i="5"/>
  <c r="BV1319" i="5"/>
  <c r="BU1319" i="5"/>
  <c r="BP1319" i="5"/>
  <c r="BO1319" i="5"/>
  <c r="BN1319" i="5"/>
  <c r="BR1319" i="5" s="1"/>
  <c r="BM1319" i="5"/>
  <c r="BL1319" i="5"/>
  <c r="BK1319" i="5"/>
  <c r="BJ1319" i="5"/>
  <c r="BH1319" i="5"/>
  <c r="BG1319" i="5"/>
  <c r="AZ1319" i="5"/>
  <c r="AY1319" i="5"/>
  <c r="AS1319" i="5"/>
  <c r="AQ1319" i="5"/>
  <c r="BI1319" i="5" s="1"/>
  <c r="AD1319" i="5"/>
  <c r="AC1319" i="5"/>
  <c r="BE1319" i="5" s="1"/>
  <c r="BF1319" i="5" s="1"/>
  <c r="K1319" i="5"/>
  <c r="BB1319" i="5"/>
  <c r="A1319" i="5"/>
  <c r="CF1319" i="5" s="1"/>
  <c r="CC1318" i="5"/>
  <c r="CB1318" i="5"/>
  <c r="CA1318" i="5"/>
  <c r="BZ1318" i="5"/>
  <c r="BY1318" i="5"/>
  <c r="BX1318" i="5"/>
  <c r="BW1318" i="5"/>
  <c r="BV1318" i="5"/>
  <c r="BU1318" i="5"/>
  <c r="BN1318" i="5"/>
  <c r="BM1318" i="5"/>
  <c r="BO1318" i="5" s="1"/>
  <c r="BL1318" i="5"/>
  <c r="BJ1318" i="5"/>
  <c r="BK1318" i="5" s="1"/>
  <c r="BG1318" i="5"/>
  <c r="BH1318" i="5" s="1"/>
  <c r="BF1318" i="5"/>
  <c r="BE1318" i="5"/>
  <c r="AZ1318" i="5"/>
  <c r="AY1318" i="5"/>
  <c r="AS1318" i="5"/>
  <c r="AQ1318" i="5"/>
  <c r="BI1318" i="5" s="1"/>
  <c r="AD1318" i="5"/>
  <c r="AC1318" i="5"/>
  <c r="K1318" i="5"/>
  <c r="A1318" i="5"/>
  <c r="CF1318" i="5" s="1"/>
  <c r="CC1317" i="5"/>
  <c r="CB1317" i="5"/>
  <c r="CA1317" i="5"/>
  <c r="BZ1317" i="5"/>
  <c r="BY1317" i="5"/>
  <c r="BX1317" i="5"/>
  <c r="BW1317" i="5"/>
  <c r="BV1317" i="5"/>
  <c r="BU1317" i="5"/>
  <c r="BP1317" i="5"/>
  <c r="BO1317" i="5"/>
  <c r="BN1317" i="5"/>
  <c r="BR1317" i="5" s="1"/>
  <c r="BM1317" i="5"/>
  <c r="BL1317" i="5"/>
  <c r="BK1317" i="5"/>
  <c r="BJ1317" i="5"/>
  <c r="BG1317" i="5"/>
  <c r="BH1317" i="5" s="1"/>
  <c r="AZ1317" i="5"/>
  <c r="AY1317" i="5"/>
  <c r="AS1317" i="5"/>
  <c r="AQ1317" i="5"/>
  <c r="BI1317" i="5" s="1"/>
  <c r="AD1317" i="5"/>
  <c r="AC1317" i="5"/>
  <c r="BE1317" i="5" s="1"/>
  <c r="BF1317" i="5" s="1"/>
  <c r="K1317" i="5"/>
  <c r="BB1317" i="5"/>
  <c r="BT1317" i="5" s="1"/>
  <c r="A1317" i="5"/>
  <c r="CF1317" i="5" s="1"/>
  <c r="CC1316" i="5"/>
  <c r="CB1316" i="5"/>
  <c r="CA1316" i="5"/>
  <c r="BZ1316" i="5"/>
  <c r="BY1316" i="5"/>
  <c r="BX1316" i="5"/>
  <c r="BW1316" i="5"/>
  <c r="BV1316" i="5"/>
  <c r="BU1316" i="5"/>
  <c r="BR1316" i="5"/>
  <c r="BN1316" i="5"/>
  <c r="BP1316" i="5" s="1"/>
  <c r="BM1316" i="5"/>
  <c r="BO1316" i="5" s="1"/>
  <c r="BL1316" i="5"/>
  <c r="BJ1316" i="5"/>
  <c r="BK1316" i="5" s="1"/>
  <c r="BG1316" i="5"/>
  <c r="BH1316" i="5" s="1"/>
  <c r="BE1316" i="5"/>
  <c r="BF1316" i="5" s="1"/>
  <c r="BA1316" i="5"/>
  <c r="AZ1316" i="5"/>
  <c r="AY1316" i="5"/>
  <c r="AS1316" i="5"/>
  <c r="AQ1316" i="5"/>
  <c r="BI1316" i="5" s="1"/>
  <c r="AD1316" i="5"/>
  <c r="AC1316" i="5"/>
  <c r="K1316" i="5"/>
  <c r="BB1316" i="5"/>
  <c r="A1316" i="5"/>
  <c r="CF1316" i="5" s="1"/>
  <c r="CC1315" i="5"/>
  <c r="CB1315" i="5"/>
  <c r="CA1315" i="5"/>
  <c r="BZ1315" i="5"/>
  <c r="BY1315" i="5"/>
  <c r="BX1315" i="5"/>
  <c r="BW1315" i="5"/>
  <c r="BV1315" i="5"/>
  <c r="BU1315" i="5"/>
  <c r="BP1315" i="5"/>
  <c r="BO1315" i="5"/>
  <c r="BN1315" i="5"/>
  <c r="BR1315" i="5" s="1"/>
  <c r="BM1315" i="5"/>
  <c r="BL1315" i="5"/>
  <c r="BK1315" i="5"/>
  <c r="BJ1315" i="5"/>
  <c r="BG1315" i="5"/>
  <c r="BH1315" i="5" s="1"/>
  <c r="AZ1315" i="5"/>
  <c r="AY1315" i="5"/>
  <c r="AS1315" i="5"/>
  <c r="AQ1315" i="5"/>
  <c r="BI1315" i="5" s="1"/>
  <c r="AD1315" i="5"/>
  <c r="AC1315" i="5"/>
  <c r="BE1315" i="5" s="1"/>
  <c r="BF1315" i="5" s="1"/>
  <c r="K1315" i="5"/>
  <c r="BB1315" i="5"/>
  <c r="BS1315" i="5" s="1"/>
  <c r="A1315" i="5"/>
  <c r="CF1315" i="5" s="1"/>
  <c r="CC1314" i="5"/>
  <c r="CB1314" i="5"/>
  <c r="CA1314" i="5"/>
  <c r="BZ1314" i="5"/>
  <c r="BY1314" i="5"/>
  <c r="BX1314" i="5"/>
  <c r="BW1314" i="5"/>
  <c r="BV1314" i="5"/>
  <c r="BU1314" i="5"/>
  <c r="BN1314" i="5"/>
  <c r="BP1314" i="5" s="1"/>
  <c r="BM1314" i="5"/>
  <c r="BO1314" i="5" s="1"/>
  <c r="BL1314" i="5"/>
  <c r="BJ1314" i="5"/>
  <c r="BI1314" i="5"/>
  <c r="BG1314" i="5"/>
  <c r="BH1314" i="5" s="1"/>
  <c r="BF1314" i="5"/>
  <c r="BE1314" i="5"/>
  <c r="AZ1314" i="5"/>
  <c r="AY1314" i="5"/>
  <c r="AS1314" i="5"/>
  <c r="AQ1314" i="5"/>
  <c r="AD1314" i="5"/>
  <c r="AC1314" i="5"/>
  <c r="K1314" i="5"/>
  <c r="BB1314" i="5"/>
  <c r="A1314" i="5"/>
  <c r="CF1314" i="5" s="1"/>
  <c r="CC1313" i="5"/>
  <c r="CB1313" i="5"/>
  <c r="CA1313" i="5"/>
  <c r="BZ1313" i="5"/>
  <c r="BY1313" i="5"/>
  <c r="BX1313" i="5"/>
  <c r="BW1313" i="5"/>
  <c r="BV1313" i="5"/>
  <c r="BU1313" i="5"/>
  <c r="BP1313" i="5"/>
  <c r="BO1313" i="5"/>
  <c r="BN1313" i="5"/>
  <c r="BR1313" i="5" s="1"/>
  <c r="BM1313" i="5"/>
  <c r="BL1313" i="5"/>
  <c r="BK1313" i="5"/>
  <c r="BJ1313" i="5"/>
  <c r="BH1313" i="5"/>
  <c r="BG1313" i="5"/>
  <c r="AZ1313" i="5"/>
  <c r="AY1313" i="5"/>
  <c r="AS1313" i="5"/>
  <c r="AQ1313" i="5"/>
  <c r="BI1313" i="5" s="1"/>
  <c r="AD1313" i="5"/>
  <c r="AC1313" i="5"/>
  <c r="BE1313" i="5" s="1"/>
  <c r="BF1313" i="5" s="1"/>
  <c r="K1313" i="5"/>
  <c r="BB1313" i="5"/>
  <c r="BC1313" i="5" s="1"/>
  <c r="A1313" i="5"/>
  <c r="CF1313" i="5" s="1"/>
  <c r="CC1312" i="5"/>
  <c r="CB1312" i="5"/>
  <c r="CA1312" i="5"/>
  <c r="BZ1312" i="5"/>
  <c r="BY1312" i="5"/>
  <c r="BX1312" i="5"/>
  <c r="BW1312" i="5"/>
  <c r="BV1312" i="5"/>
  <c r="BU1312" i="5"/>
  <c r="BN1312" i="5"/>
  <c r="BP1312" i="5" s="1"/>
  <c r="BM1312" i="5"/>
  <c r="BO1312" i="5" s="1"/>
  <c r="BL1312" i="5"/>
  <c r="BJ1312" i="5"/>
  <c r="BK1312" i="5" s="1"/>
  <c r="BG1312" i="5"/>
  <c r="BH1312" i="5" s="1"/>
  <c r="BE1312" i="5"/>
  <c r="BF1312" i="5" s="1"/>
  <c r="BA1312" i="5"/>
  <c r="CD1312" i="5" s="1"/>
  <c r="AZ1312" i="5"/>
  <c r="AY1312" i="5"/>
  <c r="AS1312" i="5"/>
  <c r="AQ1312" i="5"/>
  <c r="BI1312" i="5" s="1"/>
  <c r="AD1312" i="5"/>
  <c r="AC1312" i="5"/>
  <c r="K1312" i="5"/>
  <c r="BB1312" i="5"/>
  <c r="A1312" i="5"/>
  <c r="CF1312" i="5" s="1"/>
  <c r="CC1311" i="5"/>
  <c r="CB1311" i="5"/>
  <c r="CA1311" i="5"/>
  <c r="BZ1311" i="5"/>
  <c r="BY1311" i="5"/>
  <c r="BX1311" i="5"/>
  <c r="BW1311" i="5"/>
  <c r="BV1311" i="5"/>
  <c r="BU1311" i="5"/>
  <c r="BP1311" i="5"/>
  <c r="BO1311" i="5"/>
  <c r="BN1311" i="5"/>
  <c r="BR1311" i="5" s="1"/>
  <c r="BM1311" i="5"/>
  <c r="BL1311" i="5"/>
  <c r="BK1311" i="5"/>
  <c r="BJ1311" i="5"/>
  <c r="BG1311" i="5"/>
  <c r="BH1311" i="5" s="1"/>
  <c r="AZ1311" i="5"/>
  <c r="AY1311" i="5"/>
  <c r="AS1311" i="5"/>
  <c r="AQ1311" i="5"/>
  <c r="BI1311" i="5" s="1"/>
  <c r="AD1311" i="5"/>
  <c r="AC1311" i="5"/>
  <c r="BE1311" i="5" s="1"/>
  <c r="BF1311" i="5" s="1"/>
  <c r="K1311" i="5"/>
  <c r="BA1311" i="5"/>
  <c r="CD1311" i="5" s="1"/>
  <c r="CE1311" i="5" s="1"/>
  <c r="A1311" i="5"/>
  <c r="CF1311" i="5" s="1"/>
  <c r="CC1310" i="5"/>
  <c r="CB1310" i="5"/>
  <c r="CA1310" i="5"/>
  <c r="BZ1310" i="5"/>
  <c r="BY1310" i="5"/>
  <c r="BX1310" i="5"/>
  <c r="BW1310" i="5"/>
  <c r="BV1310" i="5"/>
  <c r="BU1310" i="5"/>
  <c r="BR1310" i="5"/>
  <c r="BN1310" i="5"/>
  <c r="BP1310" i="5" s="1"/>
  <c r="BM1310" i="5"/>
  <c r="BO1310" i="5" s="1"/>
  <c r="BL1310" i="5"/>
  <c r="BJ1310" i="5"/>
  <c r="BG1310" i="5"/>
  <c r="BH1310" i="5" s="1"/>
  <c r="BE1310" i="5"/>
  <c r="BF1310" i="5" s="1"/>
  <c r="AZ1310" i="5"/>
  <c r="AY1310" i="5"/>
  <c r="AS1310" i="5"/>
  <c r="AQ1310" i="5"/>
  <c r="BI1310" i="5" s="1"/>
  <c r="AD1310" i="5"/>
  <c r="AC1310" i="5"/>
  <c r="K1310" i="5"/>
  <c r="BB1310" i="5"/>
  <c r="A1310" i="5"/>
  <c r="CF1310" i="5" s="1"/>
  <c r="CC1309" i="5"/>
  <c r="CB1309" i="5"/>
  <c r="CA1309" i="5"/>
  <c r="BZ1309" i="5"/>
  <c r="BY1309" i="5"/>
  <c r="BX1309" i="5"/>
  <c r="BW1309" i="5"/>
  <c r="BV1309" i="5"/>
  <c r="BU1309" i="5"/>
  <c r="BP1309" i="5"/>
  <c r="BO1309" i="5"/>
  <c r="BN1309" i="5"/>
  <c r="BR1309" i="5" s="1"/>
  <c r="BM1309" i="5"/>
  <c r="BL1309" i="5"/>
  <c r="BK1309" i="5"/>
  <c r="BJ1309" i="5"/>
  <c r="BG1309" i="5"/>
  <c r="BH1309" i="5" s="1"/>
  <c r="BA1309" i="5"/>
  <c r="CD1309" i="5" s="1"/>
  <c r="AZ1309" i="5"/>
  <c r="AY1309" i="5"/>
  <c r="AS1309" i="5"/>
  <c r="AQ1309" i="5"/>
  <c r="BI1309" i="5" s="1"/>
  <c r="AD1309" i="5"/>
  <c r="AC1309" i="5"/>
  <c r="BE1309" i="5" s="1"/>
  <c r="BF1309" i="5" s="1"/>
  <c r="K1309" i="5"/>
  <c r="BB1309" i="5"/>
  <c r="BS1309" i="5" s="1"/>
  <c r="A1309" i="5"/>
  <c r="CF1309" i="5" s="1"/>
  <c r="CC1308" i="5"/>
  <c r="CB1308" i="5"/>
  <c r="CA1308" i="5"/>
  <c r="BZ1308" i="5"/>
  <c r="BY1308" i="5"/>
  <c r="BX1308" i="5"/>
  <c r="BW1308" i="5"/>
  <c r="BV1308" i="5"/>
  <c r="BU1308" i="5"/>
  <c r="BR1308" i="5"/>
  <c r="BN1308" i="5"/>
  <c r="BP1308" i="5" s="1"/>
  <c r="BM1308" i="5"/>
  <c r="BO1308" i="5" s="1"/>
  <c r="BL1308" i="5"/>
  <c r="BJ1308" i="5"/>
  <c r="BI1308" i="5"/>
  <c r="BG1308" i="5"/>
  <c r="BH1308" i="5" s="1"/>
  <c r="BF1308" i="5"/>
  <c r="BE1308" i="5"/>
  <c r="AZ1308" i="5"/>
  <c r="AY1308" i="5"/>
  <c r="AS1308" i="5"/>
  <c r="AQ1308" i="5"/>
  <c r="AD1308" i="5"/>
  <c r="AC1308" i="5"/>
  <c r="K1308" i="5"/>
  <c r="BA1308" i="5"/>
  <c r="A1308" i="5"/>
  <c r="CF1308" i="5" s="1"/>
  <c r="CC1307" i="5"/>
  <c r="CB1307" i="5"/>
  <c r="CA1307" i="5"/>
  <c r="BZ1307" i="5"/>
  <c r="BY1307" i="5"/>
  <c r="BX1307" i="5"/>
  <c r="BW1307" i="5"/>
  <c r="BV1307" i="5"/>
  <c r="BU1307" i="5"/>
  <c r="BP1307" i="5"/>
  <c r="BO1307" i="5"/>
  <c r="BN1307" i="5"/>
  <c r="BR1307" i="5" s="1"/>
  <c r="BM1307" i="5"/>
  <c r="BL1307" i="5"/>
  <c r="BK1307" i="5"/>
  <c r="BJ1307" i="5"/>
  <c r="BG1307" i="5"/>
  <c r="AZ1307" i="5"/>
  <c r="AY1307" i="5"/>
  <c r="AS1307" i="5"/>
  <c r="AQ1307" i="5"/>
  <c r="BI1307" i="5" s="1"/>
  <c r="AD1307" i="5"/>
  <c r="AC1307" i="5"/>
  <c r="BE1307" i="5" s="1"/>
  <c r="BF1307" i="5" s="1"/>
  <c r="K1307" i="5"/>
  <c r="BB1307" i="5"/>
  <c r="BC1307" i="5" s="1"/>
  <c r="A1307" i="5"/>
  <c r="CF1307" i="5" s="1"/>
  <c r="CC1306" i="5"/>
  <c r="CB1306" i="5"/>
  <c r="CA1306" i="5"/>
  <c r="BZ1306" i="5"/>
  <c r="BY1306" i="5"/>
  <c r="BX1306" i="5"/>
  <c r="BW1306" i="5"/>
  <c r="BV1306" i="5"/>
  <c r="BU1306" i="5"/>
  <c r="BN1306" i="5"/>
  <c r="BP1306" i="5" s="1"/>
  <c r="BM1306" i="5"/>
  <c r="BO1306" i="5" s="1"/>
  <c r="BL1306" i="5"/>
  <c r="BJ1306" i="5"/>
  <c r="BG1306" i="5"/>
  <c r="BH1306" i="5" s="1"/>
  <c r="BE1306" i="5"/>
  <c r="BF1306" i="5" s="1"/>
  <c r="BB1306" i="5"/>
  <c r="BA1306" i="5"/>
  <c r="CD1306" i="5" s="1"/>
  <c r="AZ1306" i="5"/>
  <c r="AY1306" i="5"/>
  <c r="AS1306" i="5"/>
  <c r="AQ1306" i="5"/>
  <c r="BI1306" i="5" s="1"/>
  <c r="AD1306" i="5"/>
  <c r="AC1306" i="5"/>
  <c r="K1306" i="5"/>
  <c r="A1306" i="5"/>
  <c r="CF1306" i="5" s="1"/>
  <c r="CC1305" i="5"/>
  <c r="CB1305" i="5"/>
  <c r="CA1305" i="5"/>
  <c r="BZ1305" i="5"/>
  <c r="BY1305" i="5"/>
  <c r="BX1305" i="5"/>
  <c r="BW1305" i="5"/>
  <c r="BV1305" i="5"/>
  <c r="BU1305" i="5"/>
  <c r="BP1305" i="5"/>
  <c r="BO1305" i="5"/>
  <c r="BN1305" i="5"/>
  <c r="BR1305" i="5" s="1"/>
  <c r="BM1305" i="5"/>
  <c r="BL1305" i="5"/>
  <c r="BK1305" i="5"/>
  <c r="BJ1305" i="5"/>
  <c r="BG1305" i="5"/>
  <c r="BH1305" i="5" s="1"/>
  <c r="AZ1305" i="5"/>
  <c r="AY1305" i="5"/>
  <c r="AS1305" i="5"/>
  <c r="AQ1305" i="5"/>
  <c r="BI1305" i="5" s="1"/>
  <c r="AD1305" i="5"/>
  <c r="AC1305" i="5"/>
  <c r="BE1305" i="5" s="1"/>
  <c r="BF1305" i="5" s="1"/>
  <c r="K1305" i="5"/>
  <c r="BB1305" i="5"/>
  <c r="BS1305" i="5" s="1"/>
  <c r="A1305" i="5"/>
  <c r="CF1305" i="5" s="1"/>
  <c r="CC1304" i="5"/>
  <c r="CB1304" i="5"/>
  <c r="CA1304" i="5"/>
  <c r="BZ1304" i="5"/>
  <c r="BY1304" i="5"/>
  <c r="BX1304" i="5"/>
  <c r="BW1304" i="5"/>
  <c r="BV1304" i="5"/>
  <c r="BU1304" i="5"/>
  <c r="BR1304" i="5"/>
  <c r="BN1304" i="5"/>
  <c r="BP1304" i="5" s="1"/>
  <c r="BM1304" i="5"/>
  <c r="BO1304" i="5" s="1"/>
  <c r="BL1304" i="5"/>
  <c r="BJ1304" i="5"/>
  <c r="BK1304" i="5" s="1"/>
  <c r="BI1304" i="5"/>
  <c r="BG1304" i="5"/>
  <c r="BH1304" i="5" s="1"/>
  <c r="BF1304" i="5"/>
  <c r="BE1304" i="5"/>
  <c r="AZ1304" i="5"/>
  <c r="AY1304" i="5"/>
  <c r="AS1304" i="5"/>
  <c r="AQ1304" i="5"/>
  <c r="AD1304" i="5"/>
  <c r="AC1304" i="5"/>
  <c r="K1304" i="5"/>
  <c r="BB1304" i="5"/>
  <c r="A1304" i="5"/>
  <c r="CF1304" i="5" s="1"/>
  <c r="CC1303" i="5"/>
  <c r="CB1303" i="5"/>
  <c r="CA1303" i="5"/>
  <c r="BZ1303" i="5"/>
  <c r="BY1303" i="5"/>
  <c r="BX1303" i="5"/>
  <c r="BW1303" i="5"/>
  <c r="BV1303" i="5"/>
  <c r="BU1303" i="5"/>
  <c r="BP1303" i="5"/>
  <c r="BO1303" i="5"/>
  <c r="BN1303" i="5"/>
  <c r="BR1303" i="5" s="1"/>
  <c r="BM1303" i="5"/>
  <c r="BL1303" i="5"/>
  <c r="BK1303" i="5"/>
  <c r="BJ1303" i="5"/>
  <c r="BG1303" i="5"/>
  <c r="AZ1303" i="5"/>
  <c r="AY1303" i="5"/>
  <c r="AS1303" i="5"/>
  <c r="AQ1303" i="5"/>
  <c r="BI1303" i="5" s="1"/>
  <c r="AD1303" i="5"/>
  <c r="AC1303" i="5"/>
  <c r="BE1303" i="5" s="1"/>
  <c r="BF1303" i="5" s="1"/>
  <c r="K1303" i="5"/>
  <c r="BB1303" i="5"/>
  <c r="BS1303" i="5" s="1"/>
  <c r="A1303" i="5"/>
  <c r="CF1303" i="5" s="1"/>
  <c r="CC1302" i="5"/>
  <c r="CB1302" i="5"/>
  <c r="CA1302" i="5"/>
  <c r="BZ1302" i="5"/>
  <c r="BY1302" i="5"/>
  <c r="BX1302" i="5"/>
  <c r="BW1302" i="5"/>
  <c r="BV1302" i="5"/>
  <c r="BU1302" i="5"/>
  <c r="BR1302" i="5"/>
  <c r="BN1302" i="5"/>
  <c r="BP1302" i="5" s="1"/>
  <c r="BM1302" i="5"/>
  <c r="BO1302" i="5" s="1"/>
  <c r="BL1302" i="5"/>
  <c r="BJ1302" i="5"/>
  <c r="BK1302" i="5" s="1"/>
  <c r="BG1302" i="5"/>
  <c r="BH1302" i="5" s="1"/>
  <c r="BE1302" i="5"/>
  <c r="BF1302" i="5" s="1"/>
  <c r="BB1302" i="5"/>
  <c r="BA1302" i="5"/>
  <c r="AZ1302" i="5"/>
  <c r="AY1302" i="5"/>
  <c r="AS1302" i="5"/>
  <c r="AQ1302" i="5"/>
  <c r="BI1302" i="5" s="1"/>
  <c r="AD1302" i="5"/>
  <c r="AC1302" i="5"/>
  <c r="K1302" i="5"/>
  <c r="A1302" i="5"/>
  <c r="CF1302" i="5" s="1"/>
  <c r="CC1301" i="5"/>
  <c r="CB1301" i="5"/>
  <c r="CA1301" i="5"/>
  <c r="BZ1301" i="5"/>
  <c r="BY1301" i="5"/>
  <c r="BX1301" i="5"/>
  <c r="BW1301" i="5"/>
  <c r="BV1301" i="5"/>
  <c r="BU1301" i="5"/>
  <c r="BP1301" i="5"/>
  <c r="BO1301" i="5"/>
  <c r="BN1301" i="5"/>
  <c r="BR1301" i="5" s="1"/>
  <c r="BM1301" i="5"/>
  <c r="BL1301" i="5"/>
  <c r="BK1301" i="5"/>
  <c r="BJ1301" i="5"/>
  <c r="BG1301" i="5"/>
  <c r="BH1301" i="5" s="1"/>
  <c r="AZ1301" i="5"/>
  <c r="AY1301" i="5"/>
  <c r="AS1301" i="5"/>
  <c r="AQ1301" i="5"/>
  <c r="BI1301" i="5" s="1"/>
  <c r="AD1301" i="5"/>
  <c r="AC1301" i="5"/>
  <c r="BE1301" i="5" s="1"/>
  <c r="BF1301" i="5" s="1"/>
  <c r="K1301" i="5"/>
  <c r="BB1301" i="5"/>
  <c r="BS1301" i="5" s="1"/>
  <c r="A1301" i="5"/>
  <c r="CF1301" i="5" s="1"/>
  <c r="CC1300" i="5"/>
  <c r="CB1300" i="5"/>
  <c r="CA1300" i="5"/>
  <c r="BZ1300" i="5"/>
  <c r="BY1300" i="5"/>
  <c r="BX1300" i="5"/>
  <c r="BW1300" i="5"/>
  <c r="BV1300" i="5"/>
  <c r="BU1300" i="5"/>
  <c r="BN1300" i="5"/>
  <c r="BP1300" i="5" s="1"/>
  <c r="BM1300" i="5"/>
  <c r="BO1300" i="5" s="1"/>
  <c r="BL1300" i="5"/>
  <c r="BJ1300" i="5"/>
  <c r="BI1300" i="5"/>
  <c r="BG1300" i="5"/>
  <c r="BH1300" i="5" s="1"/>
  <c r="BF1300" i="5"/>
  <c r="BE1300" i="5"/>
  <c r="AZ1300" i="5"/>
  <c r="AY1300" i="5"/>
  <c r="AS1300" i="5"/>
  <c r="AQ1300" i="5"/>
  <c r="AD1300" i="5"/>
  <c r="AC1300" i="5"/>
  <c r="K1300" i="5"/>
  <c r="BB1300" i="5"/>
  <c r="A1300" i="5"/>
  <c r="CF1300" i="5" s="1"/>
  <c r="CC1299" i="5"/>
  <c r="CB1299" i="5"/>
  <c r="CA1299" i="5"/>
  <c r="BZ1299" i="5"/>
  <c r="BY1299" i="5"/>
  <c r="BX1299" i="5"/>
  <c r="BW1299" i="5"/>
  <c r="BV1299" i="5"/>
  <c r="BU1299" i="5"/>
  <c r="BP1299" i="5"/>
  <c r="BO1299" i="5"/>
  <c r="BN1299" i="5"/>
  <c r="BR1299" i="5" s="1"/>
  <c r="BM1299" i="5"/>
  <c r="BL1299" i="5"/>
  <c r="BK1299" i="5"/>
  <c r="BJ1299" i="5"/>
  <c r="BH1299" i="5"/>
  <c r="BG1299" i="5"/>
  <c r="AZ1299" i="5"/>
  <c r="AY1299" i="5"/>
  <c r="AS1299" i="5"/>
  <c r="AQ1299" i="5"/>
  <c r="BI1299" i="5" s="1"/>
  <c r="AD1299" i="5"/>
  <c r="AC1299" i="5"/>
  <c r="BE1299" i="5" s="1"/>
  <c r="BF1299" i="5" s="1"/>
  <c r="K1299" i="5"/>
  <c r="BB1299" i="5"/>
  <c r="BS1299" i="5" s="1"/>
  <c r="A1299" i="5"/>
  <c r="CF1299" i="5" s="1"/>
  <c r="CC1298" i="5"/>
  <c r="CB1298" i="5"/>
  <c r="CA1298" i="5"/>
  <c r="BZ1298" i="5"/>
  <c r="BY1298" i="5"/>
  <c r="BX1298" i="5"/>
  <c r="BW1298" i="5"/>
  <c r="BV1298" i="5"/>
  <c r="BU1298" i="5"/>
  <c r="BR1298" i="5"/>
  <c r="BO1298" i="5"/>
  <c r="BN1298" i="5"/>
  <c r="BP1298" i="5" s="1"/>
  <c r="BM1298" i="5"/>
  <c r="BL1298" i="5"/>
  <c r="BJ1298" i="5"/>
  <c r="BG1298" i="5"/>
  <c r="BH1298" i="5" s="1"/>
  <c r="BE1298" i="5"/>
  <c r="BF1298" i="5" s="1"/>
  <c r="BA1298" i="5"/>
  <c r="AZ1298" i="5"/>
  <c r="AY1298" i="5"/>
  <c r="AS1298" i="5"/>
  <c r="AQ1298" i="5"/>
  <c r="BI1298" i="5" s="1"/>
  <c r="AD1298" i="5"/>
  <c r="AC1298" i="5"/>
  <c r="K1298" i="5"/>
  <c r="BB1298" i="5"/>
  <c r="A1298" i="5"/>
  <c r="CF1298" i="5" s="1"/>
  <c r="CC1297" i="5"/>
  <c r="CB1297" i="5"/>
  <c r="CA1297" i="5"/>
  <c r="BZ1297" i="5"/>
  <c r="BY1297" i="5"/>
  <c r="BX1297" i="5"/>
  <c r="BW1297" i="5"/>
  <c r="BV1297" i="5"/>
  <c r="BU1297" i="5"/>
  <c r="BP1297" i="5"/>
  <c r="BO1297" i="5"/>
  <c r="BN1297" i="5"/>
  <c r="BR1297" i="5" s="1"/>
  <c r="BM1297" i="5"/>
  <c r="BL1297" i="5"/>
  <c r="BJ1297" i="5"/>
  <c r="BG1297" i="5"/>
  <c r="BE1297" i="5"/>
  <c r="BF1297" i="5" s="1"/>
  <c r="AZ1297" i="5"/>
  <c r="AY1297" i="5"/>
  <c r="AS1297" i="5"/>
  <c r="AQ1297" i="5"/>
  <c r="BK1297" i="5" s="1"/>
  <c r="AD1297" i="5"/>
  <c r="AC1297" i="5"/>
  <c r="BH1297" i="5" s="1"/>
  <c r="K1297" i="5"/>
  <c r="BB1297" i="5"/>
  <c r="A1297" i="5"/>
  <c r="CF1297" i="5" s="1"/>
  <c r="CC1296" i="5"/>
  <c r="CB1296" i="5"/>
  <c r="CA1296" i="5"/>
  <c r="BZ1296" i="5"/>
  <c r="BY1296" i="5"/>
  <c r="BX1296" i="5"/>
  <c r="BW1296" i="5"/>
  <c r="BV1296" i="5"/>
  <c r="BU1296" i="5"/>
  <c r="BN1296" i="5"/>
  <c r="BP1296" i="5" s="1"/>
  <c r="BM1296" i="5"/>
  <c r="BO1296" i="5" s="1"/>
  <c r="BL1296" i="5"/>
  <c r="BJ1296" i="5"/>
  <c r="BK1296" i="5" s="1"/>
  <c r="BI1296" i="5"/>
  <c r="BG1296" i="5"/>
  <c r="BH1296" i="5" s="1"/>
  <c r="BE1296" i="5"/>
  <c r="BF1296" i="5" s="1"/>
  <c r="AZ1296" i="5"/>
  <c r="AY1296" i="5"/>
  <c r="AS1296" i="5"/>
  <c r="AQ1296" i="5"/>
  <c r="AD1296" i="5"/>
  <c r="AC1296" i="5"/>
  <c r="K1296" i="5"/>
  <c r="BB1296" i="5"/>
  <c r="A1296" i="5"/>
  <c r="CF1296" i="5" s="1"/>
  <c r="CC1295" i="5"/>
  <c r="CB1295" i="5"/>
  <c r="CA1295" i="5"/>
  <c r="BZ1295" i="5"/>
  <c r="BY1295" i="5"/>
  <c r="BX1295" i="5"/>
  <c r="BW1295" i="5"/>
  <c r="BV1295" i="5"/>
  <c r="BU1295" i="5"/>
  <c r="BP1295" i="5"/>
  <c r="BO1295" i="5"/>
  <c r="BN1295" i="5"/>
  <c r="BR1295" i="5" s="1"/>
  <c r="BM1295" i="5"/>
  <c r="BL1295" i="5"/>
  <c r="BJ1295" i="5"/>
  <c r="BI1295" i="5"/>
  <c r="BG1295" i="5"/>
  <c r="BH1295" i="5" s="1"/>
  <c r="BA1295" i="5"/>
  <c r="CD1295" i="5" s="1"/>
  <c r="AZ1295" i="5"/>
  <c r="BS1295" i="5" s="1"/>
  <c r="AY1295" i="5"/>
  <c r="AS1295" i="5"/>
  <c r="AQ1295" i="5"/>
  <c r="BK1295" i="5" s="1"/>
  <c r="AD1295" i="5"/>
  <c r="AC1295" i="5"/>
  <c r="BE1295" i="5" s="1"/>
  <c r="BF1295" i="5" s="1"/>
  <c r="K1295" i="5"/>
  <c r="BB1295" i="5"/>
  <c r="BC1295" i="5" s="1"/>
  <c r="A1295" i="5"/>
  <c r="CF1295" i="5" s="1"/>
  <c r="CC1294" i="5"/>
  <c r="CB1294" i="5"/>
  <c r="CA1294" i="5"/>
  <c r="BZ1294" i="5"/>
  <c r="BY1294" i="5"/>
  <c r="BX1294" i="5"/>
  <c r="BW1294" i="5"/>
  <c r="BV1294" i="5"/>
  <c r="BU1294" i="5"/>
  <c r="BO1294" i="5"/>
  <c r="BN1294" i="5"/>
  <c r="BP1294" i="5" s="1"/>
  <c r="BM1294" i="5"/>
  <c r="BL1294" i="5"/>
  <c r="BJ1294" i="5"/>
  <c r="BK1294" i="5" s="1"/>
  <c r="BG1294" i="5"/>
  <c r="BH1294" i="5" s="1"/>
  <c r="BE1294" i="5"/>
  <c r="BF1294" i="5" s="1"/>
  <c r="AZ1294" i="5"/>
  <c r="AY1294" i="5"/>
  <c r="AS1294" i="5"/>
  <c r="AQ1294" i="5"/>
  <c r="BI1294" i="5" s="1"/>
  <c r="AD1294" i="5"/>
  <c r="AC1294" i="5"/>
  <c r="K1294" i="5"/>
  <c r="BB1294" i="5"/>
  <c r="A1294" i="5"/>
  <c r="CF1294" i="5" s="1"/>
  <c r="CC1293" i="5"/>
  <c r="CB1293" i="5"/>
  <c r="CA1293" i="5"/>
  <c r="BZ1293" i="5"/>
  <c r="BY1293" i="5"/>
  <c r="BX1293" i="5"/>
  <c r="BW1293" i="5"/>
  <c r="BV1293" i="5"/>
  <c r="BU1293" i="5"/>
  <c r="BP1293" i="5"/>
  <c r="BN1293" i="5"/>
  <c r="BR1293" i="5" s="1"/>
  <c r="BM1293" i="5"/>
  <c r="BO1293" i="5" s="1"/>
  <c r="BL1293" i="5"/>
  <c r="BK1293" i="5"/>
  <c r="BJ1293" i="5"/>
  <c r="BI1293" i="5"/>
  <c r="BG1293" i="5"/>
  <c r="BH1293" i="5" s="1"/>
  <c r="BB1293" i="5"/>
  <c r="BT1293" i="5" s="1"/>
  <c r="AZ1293" i="5"/>
  <c r="AY1293" i="5"/>
  <c r="AS1293" i="5"/>
  <c r="AQ1293" i="5"/>
  <c r="AD1293" i="5"/>
  <c r="AC1293" i="5"/>
  <c r="BE1293" i="5" s="1"/>
  <c r="BF1293" i="5" s="1"/>
  <c r="K1293" i="5"/>
  <c r="BA1293" i="5"/>
  <c r="A1293" i="5"/>
  <c r="CF1293" i="5" s="1"/>
  <c r="CC1292" i="5"/>
  <c r="CB1292" i="5"/>
  <c r="CA1292" i="5"/>
  <c r="BZ1292" i="5"/>
  <c r="BY1292" i="5"/>
  <c r="BX1292" i="5"/>
  <c r="BW1292" i="5"/>
  <c r="BV1292" i="5"/>
  <c r="BU1292" i="5"/>
  <c r="BP1292" i="5"/>
  <c r="BO1292" i="5"/>
  <c r="BN1292" i="5"/>
  <c r="BR1292" i="5" s="1"/>
  <c r="BM1292" i="5"/>
  <c r="BL1292" i="5"/>
  <c r="BJ1292" i="5"/>
  <c r="BG1292" i="5"/>
  <c r="BH1292" i="5" s="1"/>
  <c r="BE1292" i="5"/>
  <c r="BF1292" i="5" s="1"/>
  <c r="AZ1292" i="5"/>
  <c r="AY1292" i="5"/>
  <c r="AS1292" i="5"/>
  <c r="AQ1292" i="5"/>
  <c r="BK1292" i="5" s="1"/>
  <c r="AD1292" i="5"/>
  <c r="AC1292" i="5"/>
  <c r="K1292" i="5"/>
  <c r="BB1292" i="5"/>
  <c r="A1292" i="5"/>
  <c r="CF1292" i="5" s="1"/>
  <c r="CC1291" i="5"/>
  <c r="CB1291" i="5"/>
  <c r="CA1291" i="5"/>
  <c r="BZ1291" i="5"/>
  <c r="BY1291" i="5"/>
  <c r="BX1291" i="5"/>
  <c r="BW1291" i="5"/>
  <c r="BV1291" i="5"/>
  <c r="BU1291" i="5"/>
  <c r="BR1291" i="5"/>
  <c r="BN1291" i="5"/>
  <c r="BP1291" i="5" s="1"/>
  <c r="BM1291" i="5"/>
  <c r="BO1291" i="5" s="1"/>
  <c r="BL1291" i="5"/>
  <c r="BJ1291" i="5"/>
  <c r="BG1291" i="5"/>
  <c r="BH1291" i="5" s="1"/>
  <c r="BE1291" i="5"/>
  <c r="BF1291" i="5" s="1"/>
  <c r="AZ1291" i="5"/>
  <c r="AY1291" i="5"/>
  <c r="AS1291" i="5"/>
  <c r="AQ1291" i="5"/>
  <c r="BK1291" i="5" s="1"/>
  <c r="AD1291" i="5"/>
  <c r="AC1291" i="5"/>
  <c r="K1291" i="5"/>
  <c r="BB1291" i="5"/>
  <c r="A1291" i="5"/>
  <c r="CF1291" i="5" s="1"/>
  <c r="CC1290" i="5"/>
  <c r="CB1290" i="5"/>
  <c r="CA1290" i="5"/>
  <c r="BZ1290" i="5"/>
  <c r="BY1290" i="5"/>
  <c r="BX1290" i="5"/>
  <c r="BW1290" i="5"/>
  <c r="BV1290" i="5"/>
  <c r="BU1290" i="5"/>
  <c r="BR1290" i="5"/>
  <c r="BP1290" i="5"/>
  <c r="BN1290" i="5"/>
  <c r="BM1290" i="5"/>
  <c r="BO1290" i="5" s="1"/>
  <c r="BL1290" i="5"/>
  <c r="BK1290" i="5"/>
  <c r="BJ1290" i="5"/>
  <c r="BI1290" i="5"/>
  <c r="BG1290" i="5"/>
  <c r="BH1290" i="5" s="1"/>
  <c r="AZ1290" i="5"/>
  <c r="AY1290" i="5"/>
  <c r="AS1290" i="5"/>
  <c r="AQ1290" i="5"/>
  <c r="AD1290" i="5"/>
  <c r="AC1290" i="5"/>
  <c r="BE1290" i="5" s="1"/>
  <c r="BF1290" i="5" s="1"/>
  <c r="K1290" i="5"/>
  <c r="BB1290" i="5"/>
  <c r="BD1290" i="5" s="1"/>
  <c r="A1290" i="5"/>
  <c r="CF1290" i="5" s="1"/>
  <c r="CC1289" i="5"/>
  <c r="CB1289" i="5"/>
  <c r="CA1289" i="5"/>
  <c r="BZ1289" i="5"/>
  <c r="BY1289" i="5"/>
  <c r="BX1289" i="5"/>
  <c r="BW1289" i="5"/>
  <c r="BV1289" i="5"/>
  <c r="BU1289" i="5"/>
  <c r="BO1289" i="5"/>
  <c r="BN1289" i="5"/>
  <c r="BP1289" i="5" s="1"/>
  <c r="BM1289" i="5"/>
  <c r="BL1289" i="5"/>
  <c r="BK1289" i="5"/>
  <c r="BJ1289" i="5"/>
  <c r="BI1289" i="5"/>
  <c r="BG1289" i="5"/>
  <c r="BH1289" i="5" s="1"/>
  <c r="BA1289" i="5"/>
  <c r="AZ1289" i="5"/>
  <c r="AY1289" i="5"/>
  <c r="AS1289" i="5"/>
  <c r="AQ1289" i="5"/>
  <c r="AD1289" i="5"/>
  <c r="AC1289" i="5"/>
  <c r="BE1289" i="5" s="1"/>
  <c r="BF1289" i="5" s="1"/>
  <c r="K1289" i="5"/>
  <c r="BB1289" i="5"/>
  <c r="A1289" i="5"/>
  <c r="CF1289" i="5" s="1"/>
  <c r="CC1288" i="5"/>
  <c r="CB1288" i="5"/>
  <c r="CA1288" i="5"/>
  <c r="BZ1288" i="5"/>
  <c r="BY1288" i="5"/>
  <c r="BX1288" i="5"/>
  <c r="BW1288" i="5"/>
  <c r="BV1288" i="5"/>
  <c r="BU1288" i="5"/>
  <c r="BP1288" i="5"/>
  <c r="BO1288" i="5"/>
  <c r="BN1288" i="5"/>
  <c r="BR1288" i="5" s="1"/>
  <c r="BM1288" i="5"/>
  <c r="BL1288" i="5"/>
  <c r="BJ1288" i="5"/>
  <c r="BG1288" i="5"/>
  <c r="BH1288" i="5" s="1"/>
  <c r="BE1288" i="5"/>
  <c r="BF1288" i="5" s="1"/>
  <c r="AZ1288" i="5"/>
  <c r="AY1288" i="5"/>
  <c r="AS1288" i="5"/>
  <c r="AQ1288" i="5"/>
  <c r="BK1288" i="5" s="1"/>
  <c r="AD1288" i="5"/>
  <c r="AC1288" i="5"/>
  <c r="K1288" i="5"/>
  <c r="BB1288" i="5"/>
  <c r="A1288" i="5"/>
  <c r="CF1288" i="5" s="1"/>
  <c r="CC1287" i="5"/>
  <c r="CB1287" i="5"/>
  <c r="CA1287" i="5"/>
  <c r="BZ1287" i="5"/>
  <c r="BY1287" i="5"/>
  <c r="BX1287" i="5"/>
  <c r="BW1287" i="5"/>
  <c r="BV1287" i="5"/>
  <c r="BU1287" i="5"/>
  <c r="BR1287" i="5"/>
  <c r="BN1287" i="5"/>
  <c r="BP1287" i="5" s="1"/>
  <c r="BM1287" i="5"/>
  <c r="BO1287" i="5" s="1"/>
  <c r="BL1287" i="5"/>
  <c r="BJ1287" i="5"/>
  <c r="BG1287" i="5"/>
  <c r="BH1287" i="5" s="1"/>
  <c r="BE1287" i="5"/>
  <c r="BF1287" i="5" s="1"/>
  <c r="AZ1287" i="5"/>
  <c r="AY1287" i="5"/>
  <c r="AS1287" i="5"/>
  <c r="AQ1287" i="5"/>
  <c r="BK1287" i="5" s="1"/>
  <c r="AD1287" i="5"/>
  <c r="AC1287" i="5"/>
  <c r="K1287" i="5"/>
  <c r="BA1287" i="5"/>
  <c r="CD1287" i="5" s="1"/>
  <c r="CE1287" i="5" s="1"/>
  <c r="A1287" i="5"/>
  <c r="CF1287" i="5" s="1"/>
  <c r="CC1286" i="5"/>
  <c r="CB1286" i="5"/>
  <c r="CA1286" i="5"/>
  <c r="BZ1286" i="5"/>
  <c r="BY1286" i="5"/>
  <c r="BX1286" i="5"/>
  <c r="BW1286" i="5"/>
  <c r="BV1286" i="5"/>
  <c r="BU1286" i="5"/>
  <c r="BP1286" i="5"/>
  <c r="BN1286" i="5"/>
  <c r="BR1286" i="5" s="1"/>
  <c r="BM1286" i="5"/>
  <c r="BO1286" i="5" s="1"/>
  <c r="BL1286" i="5"/>
  <c r="BK1286" i="5"/>
  <c r="BJ1286" i="5"/>
  <c r="BI1286" i="5"/>
  <c r="BG1286" i="5"/>
  <c r="BH1286" i="5" s="1"/>
  <c r="AZ1286" i="5"/>
  <c r="AY1286" i="5"/>
  <c r="AS1286" i="5"/>
  <c r="AQ1286" i="5"/>
  <c r="AD1286" i="5"/>
  <c r="AC1286" i="5"/>
  <c r="BE1286" i="5" s="1"/>
  <c r="BF1286" i="5" s="1"/>
  <c r="K1286" i="5"/>
  <c r="BB1286" i="5"/>
  <c r="A1286" i="5"/>
  <c r="CF1286" i="5" s="1"/>
  <c r="CC1285" i="5"/>
  <c r="CB1285" i="5"/>
  <c r="CA1285" i="5"/>
  <c r="BZ1285" i="5"/>
  <c r="BY1285" i="5"/>
  <c r="BX1285" i="5"/>
  <c r="BW1285" i="5"/>
  <c r="BV1285" i="5"/>
  <c r="BU1285" i="5"/>
  <c r="BO1285" i="5"/>
  <c r="BN1285" i="5"/>
  <c r="BP1285" i="5" s="1"/>
  <c r="BM1285" i="5"/>
  <c r="BL1285" i="5"/>
  <c r="BK1285" i="5"/>
  <c r="BJ1285" i="5"/>
  <c r="BI1285" i="5"/>
  <c r="BG1285" i="5"/>
  <c r="BH1285" i="5" s="1"/>
  <c r="AZ1285" i="5"/>
  <c r="AY1285" i="5"/>
  <c r="AS1285" i="5"/>
  <c r="AQ1285" i="5"/>
  <c r="AD1285" i="5"/>
  <c r="AC1285" i="5"/>
  <c r="BE1285" i="5" s="1"/>
  <c r="BF1285" i="5" s="1"/>
  <c r="K1285" i="5"/>
  <c r="BB1285" i="5"/>
  <c r="A1285" i="5"/>
  <c r="CF1285" i="5" s="1"/>
  <c r="CC1284" i="5"/>
  <c r="CB1284" i="5"/>
  <c r="CA1284" i="5"/>
  <c r="BZ1284" i="5"/>
  <c r="BY1284" i="5"/>
  <c r="BX1284" i="5"/>
  <c r="BW1284" i="5"/>
  <c r="BV1284" i="5"/>
  <c r="BU1284" i="5"/>
  <c r="BP1284" i="5"/>
  <c r="BO1284" i="5"/>
  <c r="BN1284" i="5"/>
  <c r="BR1284" i="5" s="1"/>
  <c r="BM1284" i="5"/>
  <c r="BL1284" i="5"/>
  <c r="BJ1284" i="5"/>
  <c r="BG1284" i="5"/>
  <c r="BH1284" i="5" s="1"/>
  <c r="BE1284" i="5"/>
  <c r="BF1284" i="5" s="1"/>
  <c r="AZ1284" i="5"/>
  <c r="AY1284" i="5"/>
  <c r="AS1284" i="5"/>
  <c r="AQ1284" i="5"/>
  <c r="BK1284" i="5" s="1"/>
  <c r="AD1284" i="5"/>
  <c r="AC1284" i="5"/>
  <c r="K1284" i="5"/>
  <c r="BB1284" i="5"/>
  <c r="A1284" i="5"/>
  <c r="CF1284" i="5" s="1"/>
  <c r="CC1283" i="5"/>
  <c r="CB1283" i="5"/>
  <c r="CA1283" i="5"/>
  <c r="BZ1283" i="5"/>
  <c r="BY1283" i="5"/>
  <c r="BX1283" i="5"/>
  <c r="BW1283" i="5"/>
  <c r="BV1283" i="5"/>
  <c r="BU1283" i="5"/>
  <c r="BR1283" i="5"/>
  <c r="BN1283" i="5"/>
  <c r="BP1283" i="5" s="1"/>
  <c r="BM1283" i="5"/>
  <c r="BO1283" i="5" s="1"/>
  <c r="BL1283" i="5"/>
  <c r="BJ1283" i="5"/>
  <c r="BG1283" i="5"/>
  <c r="BH1283" i="5" s="1"/>
  <c r="BE1283" i="5"/>
  <c r="BF1283" i="5" s="1"/>
  <c r="AZ1283" i="5"/>
  <c r="AY1283" i="5"/>
  <c r="AS1283" i="5"/>
  <c r="AQ1283" i="5"/>
  <c r="BK1283" i="5" s="1"/>
  <c r="AD1283" i="5"/>
  <c r="AC1283" i="5"/>
  <c r="K1283" i="5"/>
  <c r="BB1283" i="5"/>
  <c r="BS1283" i="5" s="1"/>
  <c r="A1283" i="5"/>
  <c r="CF1283" i="5" s="1"/>
  <c r="CC1282" i="5"/>
  <c r="CB1282" i="5"/>
  <c r="CA1282" i="5"/>
  <c r="BZ1282" i="5"/>
  <c r="BY1282" i="5"/>
  <c r="BX1282" i="5"/>
  <c r="BW1282" i="5"/>
  <c r="BV1282" i="5"/>
  <c r="BU1282" i="5"/>
  <c r="BP1282" i="5"/>
  <c r="BN1282" i="5"/>
  <c r="BR1282" i="5" s="1"/>
  <c r="BM1282" i="5"/>
  <c r="BO1282" i="5" s="1"/>
  <c r="BL1282" i="5"/>
  <c r="BK1282" i="5"/>
  <c r="BJ1282" i="5"/>
  <c r="BI1282" i="5"/>
  <c r="BG1282" i="5"/>
  <c r="BH1282" i="5" s="1"/>
  <c r="BA1282" i="5"/>
  <c r="AZ1282" i="5"/>
  <c r="AY1282" i="5"/>
  <c r="AS1282" i="5"/>
  <c r="AQ1282" i="5"/>
  <c r="AD1282" i="5"/>
  <c r="AC1282" i="5"/>
  <c r="BE1282" i="5" s="1"/>
  <c r="BF1282" i="5" s="1"/>
  <c r="K1282" i="5"/>
  <c r="BB1282" i="5"/>
  <c r="A1282" i="5"/>
  <c r="CF1282" i="5" s="1"/>
  <c r="CC1281" i="5"/>
  <c r="CB1281" i="5"/>
  <c r="CA1281" i="5"/>
  <c r="BZ1281" i="5"/>
  <c r="BY1281" i="5"/>
  <c r="BX1281" i="5"/>
  <c r="BW1281" i="5"/>
  <c r="BV1281" i="5"/>
  <c r="BU1281" i="5"/>
  <c r="BO1281" i="5"/>
  <c r="BN1281" i="5"/>
  <c r="BP1281" i="5" s="1"/>
  <c r="BM1281" i="5"/>
  <c r="BL1281" i="5"/>
  <c r="BK1281" i="5"/>
  <c r="BJ1281" i="5"/>
  <c r="BI1281" i="5"/>
  <c r="BG1281" i="5"/>
  <c r="BH1281" i="5" s="1"/>
  <c r="BA1281" i="5"/>
  <c r="AZ1281" i="5"/>
  <c r="AY1281" i="5"/>
  <c r="AS1281" i="5"/>
  <c r="AQ1281" i="5"/>
  <c r="AD1281" i="5"/>
  <c r="AC1281" i="5"/>
  <c r="BE1281" i="5" s="1"/>
  <c r="BF1281" i="5" s="1"/>
  <c r="K1281" i="5"/>
  <c r="BB1281" i="5"/>
  <c r="A1281" i="5"/>
  <c r="CF1281" i="5" s="1"/>
  <c r="CC1280" i="5"/>
  <c r="CB1280" i="5"/>
  <c r="CA1280" i="5"/>
  <c r="BZ1280" i="5"/>
  <c r="BY1280" i="5"/>
  <c r="BX1280" i="5"/>
  <c r="BW1280" i="5"/>
  <c r="BV1280" i="5"/>
  <c r="BU1280" i="5"/>
  <c r="BP1280" i="5"/>
  <c r="BO1280" i="5"/>
  <c r="BN1280" i="5"/>
  <c r="BR1280" i="5" s="1"/>
  <c r="BM1280" i="5"/>
  <c r="BL1280" i="5"/>
  <c r="BJ1280" i="5"/>
  <c r="BG1280" i="5"/>
  <c r="BH1280" i="5" s="1"/>
  <c r="BE1280" i="5"/>
  <c r="BF1280" i="5" s="1"/>
  <c r="AZ1280" i="5"/>
  <c r="AY1280" i="5"/>
  <c r="AS1280" i="5"/>
  <c r="AQ1280" i="5"/>
  <c r="BK1280" i="5" s="1"/>
  <c r="AD1280" i="5"/>
  <c r="AC1280" i="5"/>
  <c r="K1280" i="5"/>
  <c r="A1280" i="5"/>
  <c r="CF1280" i="5" s="1"/>
  <c r="CC1279" i="5"/>
  <c r="CB1279" i="5"/>
  <c r="CA1279" i="5"/>
  <c r="BZ1279" i="5"/>
  <c r="BY1279" i="5"/>
  <c r="BX1279" i="5"/>
  <c r="BW1279" i="5"/>
  <c r="BV1279" i="5"/>
  <c r="BU1279" i="5"/>
  <c r="BR1279" i="5"/>
  <c r="BN1279" i="5"/>
  <c r="BP1279" i="5" s="1"/>
  <c r="BM1279" i="5"/>
  <c r="BO1279" i="5" s="1"/>
  <c r="BL1279" i="5"/>
  <c r="BJ1279" i="5"/>
  <c r="BG1279" i="5"/>
  <c r="BH1279" i="5" s="1"/>
  <c r="BE1279" i="5"/>
  <c r="BF1279" i="5" s="1"/>
  <c r="BB1279" i="5"/>
  <c r="BT1279" i="5" s="1"/>
  <c r="AZ1279" i="5"/>
  <c r="AY1279" i="5"/>
  <c r="AS1279" i="5"/>
  <c r="AQ1279" i="5"/>
  <c r="BK1279" i="5" s="1"/>
  <c r="AD1279" i="5"/>
  <c r="AC1279" i="5"/>
  <c r="K1279" i="5"/>
  <c r="BA1279" i="5"/>
  <c r="CD1279" i="5" s="1"/>
  <c r="CE1279" i="5" s="1"/>
  <c r="A1279" i="5"/>
  <c r="CF1279" i="5" s="1"/>
  <c r="CC1278" i="5"/>
  <c r="CB1278" i="5"/>
  <c r="CA1278" i="5"/>
  <c r="BZ1278" i="5"/>
  <c r="BY1278" i="5"/>
  <c r="BX1278" i="5"/>
  <c r="BW1278" i="5"/>
  <c r="BV1278" i="5"/>
  <c r="BU1278" i="5"/>
  <c r="BP1278" i="5"/>
  <c r="BN1278" i="5"/>
  <c r="BR1278" i="5" s="1"/>
  <c r="BM1278" i="5"/>
  <c r="BO1278" i="5" s="1"/>
  <c r="BL1278" i="5"/>
  <c r="BK1278" i="5"/>
  <c r="BJ1278" i="5"/>
  <c r="BI1278" i="5"/>
  <c r="BG1278" i="5"/>
  <c r="BH1278" i="5" s="1"/>
  <c r="AZ1278" i="5"/>
  <c r="AY1278" i="5"/>
  <c r="AS1278" i="5"/>
  <c r="AQ1278" i="5"/>
  <c r="AD1278" i="5"/>
  <c r="AC1278" i="5"/>
  <c r="BE1278" i="5" s="1"/>
  <c r="BF1278" i="5" s="1"/>
  <c r="K1278" i="5"/>
  <c r="BB1278" i="5"/>
  <c r="A1278" i="5"/>
  <c r="CF1278" i="5" s="1"/>
  <c r="CC1277" i="5"/>
  <c r="CB1277" i="5"/>
  <c r="CA1277" i="5"/>
  <c r="BZ1277" i="5"/>
  <c r="BY1277" i="5"/>
  <c r="BX1277" i="5"/>
  <c r="BW1277" i="5"/>
  <c r="BV1277" i="5"/>
  <c r="BU1277" i="5"/>
  <c r="BO1277" i="5"/>
  <c r="BN1277" i="5"/>
  <c r="BP1277" i="5" s="1"/>
  <c r="BM1277" i="5"/>
  <c r="BL1277" i="5"/>
  <c r="BK1277" i="5"/>
  <c r="BJ1277" i="5"/>
  <c r="BI1277" i="5"/>
  <c r="BG1277" i="5"/>
  <c r="BH1277" i="5" s="1"/>
  <c r="AZ1277" i="5"/>
  <c r="AY1277" i="5"/>
  <c r="AS1277" i="5"/>
  <c r="AQ1277" i="5"/>
  <c r="AD1277" i="5"/>
  <c r="AC1277" i="5"/>
  <c r="BE1277" i="5" s="1"/>
  <c r="BF1277" i="5" s="1"/>
  <c r="K1277" i="5"/>
  <c r="BB1277" i="5"/>
  <c r="A1277" i="5"/>
  <c r="CF1277" i="5" s="1"/>
  <c r="CC1276" i="5"/>
  <c r="CB1276" i="5"/>
  <c r="CA1276" i="5"/>
  <c r="BZ1276" i="5"/>
  <c r="BY1276" i="5"/>
  <c r="BX1276" i="5"/>
  <c r="BW1276" i="5"/>
  <c r="BV1276" i="5"/>
  <c r="BU1276" i="5"/>
  <c r="BP1276" i="5"/>
  <c r="BO1276" i="5"/>
  <c r="BN1276" i="5"/>
  <c r="BR1276" i="5" s="1"/>
  <c r="BM1276" i="5"/>
  <c r="BL1276" i="5"/>
  <c r="BJ1276" i="5"/>
  <c r="BG1276" i="5"/>
  <c r="BH1276" i="5" s="1"/>
  <c r="BE1276" i="5"/>
  <c r="BF1276" i="5" s="1"/>
  <c r="BA1276" i="5"/>
  <c r="CD1276" i="5" s="1"/>
  <c r="CE1276" i="5" s="1"/>
  <c r="AZ1276" i="5"/>
  <c r="AY1276" i="5"/>
  <c r="AS1276" i="5"/>
  <c r="AQ1276" i="5"/>
  <c r="BK1276" i="5" s="1"/>
  <c r="AD1276" i="5"/>
  <c r="AC1276" i="5"/>
  <c r="K1276" i="5"/>
  <c r="BB1276" i="5"/>
  <c r="A1276" i="5"/>
  <c r="CF1276" i="5" s="1"/>
  <c r="CC1275" i="5"/>
  <c r="CB1275" i="5"/>
  <c r="CA1275" i="5"/>
  <c r="BZ1275" i="5"/>
  <c r="BY1275" i="5"/>
  <c r="BX1275" i="5"/>
  <c r="BW1275" i="5"/>
  <c r="BV1275" i="5"/>
  <c r="BU1275" i="5"/>
  <c r="BR1275" i="5"/>
  <c r="BN1275" i="5"/>
  <c r="BP1275" i="5" s="1"/>
  <c r="BM1275" i="5"/>
  <c r="BO1275" i="5" s="1"/>
  <c r="BL1275" i="5"/>
  <c r="BJ1275" i="5"/>
  <c r="BG1275" i="5"/>
  <c r="BH1275" i="5" s="1"/>
  <c r="BE1275" i="5"/>
  <c r="BF1275" i="5" s="1"/>
  <c r="BB1275" i="5"/>
  <c r="BQ1275" i="5" s="1"/>
  <c r="BA1275" i="5"/>
  <c r="CD1275" i="5" s="1"/>
  <c r="CE1275" i="5" s="1"/>
  <c r="AZ1275" i="5"/>
  <c r="AY1275" i="5"/>
  <c r="AS1275" i="5"/>
  <c r="AQ1275" i="5"/>
  <c r="BK1275" i="5" s="1"/>
  <c r="AD1275" i="5"/>
  <c r="AC1275" i="5"/>
  <c r="K1275" i="5"/>
  <c r="A1275" i="5"/>
  <c r="CF1275" i="5" s="1"/>
  <c r="CC1274" i="5"/>
  <c r="CB1274" i="5"/>
  <c r="CA1274" i="5"/>
  <c r="BZ1274" i="5"/>
  <c r="BY1274" i="5"/>
  <c r="BX1274" i="5"/>
  <c r="BW1274" i="5"/>
  <c r="BV1274" i="5"/>
  <c r="BU1274" i="5"/>
  <c r="BP1274" i="5"/>
  <c r="BN1274" i="5"/>
  <c r="BR1274" i="5" s="1"/>
  <c r="BM1274" i="5"/>
  <c r="BO1274" i="5" s="1"/>
  <c r="BL1274" i="5"/>
  <c r="BK1274" i="5"/>
  <c r="BJ1274" i="5"/>
  <c r="BI1274" i="5"/>
  <c r="BG1274" i="5"/>
  <c r="BH1274" i="5" s="1"/>
  <c r="AZ1274" i="5"/>
  <c r="AY1274" i="5"/>
  <c r="AS1274" i="5"/>
  <c r="AQ1274" i="5"/>
  <c r="AD1274" i="5"/>
  <c r="AC1274" i="5"/>
  <c r="BE1274" i="5" s="1"/>
  <c r="BF1274" i="5" s="1"/>
  <c r="K1274" i="5"/>
  <c r="BB1274" i="5"/>
  <c r="A1274" i="5"/>
  <c r="CF1274" i="5" s="1"/>
  <c r="CC1273" i="5"/>
  <c r="CB1273" i="5"/>
  <c r="CA1273" i="5"/>
  <c r="BZ1273" i="5"/>
  <c r="BY1273" i="5"/>
  <c r="BX1273" i="5"/>
  <c r="BW1273" i="5"/>
  <c r="BV1273" i="5"/>
  <c r="BU1273" i="5"/>
  <c r="BO1273" i="5"/>
  <c r="BN1273" i="5"/>
  <c r="BP1273" i="5" s="1"/>
  <c r="BM1273" i="5"/>
  <c r="BL1273" i="5"/>
  <c r="BK1273" i="5"/>
  <c r="BJ1273" i="5"/>
  <c r="BI1273" i="5"/>
  <c r="BG1273" i="5"/>
  <c r="BH1273" i="5" s="1"/>
  <c r="AZ1273" i="5"/>
  <c r="AY1273" i="5"/>
  <c r="AS1273" i="5"/>
  <c r="AQ1273" i="5"/>
  <c r="AD1273" i="5"/>
  <c r="AC1273" i="5"/>
  <c r="BE1273" i="5" s="1"/>
  <c r="BF1273" i="5" s="1"/>
  <c r="K1273" i="5"/>
  <c r="A1273" i="5"/>
  <c r="CF1273" i="5" s="1"/>
  <c r="CC1272" i="5"/>
  <c r="CB1272" i="5"/>
  <c r="CA1272" i="5"/>
  <c r="BZ1272" i="5"/>
  <c r="BY1272" i="5"/>
  <c r="BX1272" i="5"/>
  <c r="BW1272" i="5"/>
  <c r="BV1272" i="5"/>
  <c r="BU1272" i="5"/>
  <c r="BP1272" i="5"/>
  <c r="BO1272" i="5"/>
  <c r="BN1272" i="5"/>
  <c r="BR1272" i="5" s="1"/>
  <c r="BM1272" i="5"/>
  <c r="BL1272" i="5"/>
  <c r="BJ1272" i="5"/>
  <c r="BG1272" i="5"/>
  <c r="BH1272" i="5" s="1"/>
  <c r="BE1272" i="5"/>
  <c r="BF1272" i="5" s="1"/>
  <c r="BB1272" i="5"/>
  <c r="AZ1272" i="5"/>
  <c r="AY1272" i="5"/>
  <c r="AS1272" i="5"/>
  <c r="AQ1272" i="5"/>
  <c r="BK1272" i="5" s="1"/>
  <c r="AD1272" i="5"/>
  <c r="AC1272" i="5"/>
  <c r="K1272" i="5"/>
  <c r="BA1272" i="5"/>
  <c r="CD1272" i="5" s="1"/>
  <c r="CE1272" i="5" s="1"/>
  <c r="A1272" i="5"/>
  <c r="CF1272" i="5" s="1"/>
  <c r="CC1271" i="5"/>
  <c r="CB1271" i="5"/>
  <c r="CA1271" i="5"/>
  <c r="BZ1271" i="5"/>
  <c r="BY1271" i="5"/>
  <c r="BX1271" i="5"/>
  <c r="BW1271" i="5"/>
  <c r="BV1271" i="5"/>
  <c r="BU1271" i="5"/>
  <c r="BR1271" i="5"/>
  <c r="BN1271" i="5"/>
  <c r="BP1271" i="5" s="1"/>
  <c r="BM1271" i="5"/>
  <c r="BO1271" i="5" s="1"/>
  <c r="BL1271" i="5"/>
  <c r="BJ1271" i="5"/>
  <c r="BG1271" i="5"/>
  <c r="BH1271" i="5" s="1"/>
  <c r="BE1271" i="5"/>
  <c r="BF1271" i="5" s="1"/>
  <c r="AZ1271" i="5"/>
  <c r="AY1271" i="5"/>
  <c r="AS1271" i="5"/>
  <c r="AQ1271" i="5"/>
  <c r="BK1271" i="5" s="1"/>
  <c r="AD1271" i="5"/>
  <c r="AC1271" i="5"/>
  <c r="K1271" i="5"/>
  <c r="BA1271" i="5"/>
  <c r="CD1271" i="5" s="1"/>
  <c r="CE1271" i="5" s="1"/>
  <c r="A1271" i="5"/>
  <c r="CF1271" i="5" s="1"/>
  <c r="CC1270" i="5"/>
  <c r="CB1270" i="5"/>
  <c r="CA1270" i="5"/>
  <c r="BZ1270" i="5"/>
  <c r="BY1270" i="5"/>
  <c r="BX1270" i="5"/>
  <c r="BW1270" i="5"/>
  <c r="BV1270" i="5"/>
  <c r="BU1270" i="5"/>
  <c r="BP1270" i="5"/>
  <c r="BN1270" i="5"/>
  <c r="BR1270" i="5" s="1"/>
  <c r="BM1270" i="5"/>
  <c r="BO1270" i="5" s="1"/>
  <c r="BL1270" i="5"/>
  <c r="BK1270" i="5"/>
  <c r="BJ1270" i="5"/>
  <c r="BI1270" i="5"/>
  <c r="BG1270" i="5"/>
  <c r="BH1270" i="5" s="1"/>
  <c r="AZ1270" i="5"/>
  <c r="AY1270" i="5"/>
  <c r="AS1270" i="5"/>
  <c r="AQ1270" i="5"/>
  <c r="AD1270" i="5"/>
  <c r="AC1270" i="5"/>
  <c r="BE1270" i="5" s="1"/>
  <c r="BF1270" i="5" s="1"/>
  <c r="K1270" i="5"/>
  <c r="BB1270" i="5"/>
  <c r="A1270" i="5"/>
  <c r="CF1270" i="5" s="1"/>
  <c r="CC1269" i="5"/>
  <c r="CB1269" i="5"/>
  <c r="CA1269" i="5"/>
  <c r="BZ1269" i="5"/>
  <c r="BY1269" i="5"/>
  <c r="BX1269" i="5"/>
  <c r="BW1269" i="5"/>
  <c r="BV1269" i="5"/>
  <c r="BU1269" i="5"/>
  <c r="BO1269" i="5"/>
  <c r="BN1269" i="5"/>
  <c r="BP1269" i="5" s="1"/>
  <c r="BM1269" i="5"/>
  <c r="BL1269" i="5"/>
  <c r="BK1269" i="5"/>
  <c r="BJ1269" i="5"/>
  <c r="BI1269" i="5"/>
  <c r="BG1269" i="5"/>
  <c r="BH1269" i="5" s="1"/>
  <c r="AZ1269" i="5"/>
  <c r="AY1269" i="5"/>
  <c r="AS1269" i="5"/>
  <c r="AQ1269" i="5"/>
  <c r="AD1269" i="5"/>
  <c r="AC1269" i="5"/>
  <c r="BE1269" i="5" s="1"/>
  <c r="BF1269" i="5" s="1"/>
  <c r="K1269" i="5"/>
  <c r="BB1269" i="5"/>
  <c r="A1269" i="5"/>
  <c r="CF1269" i="5" s="1"/>
  <c r="CC1268" i="5"/>
  <c r="CB1268" i="5"/>
  <c r="CA1268" i="5"/>
  <c r="BZ1268" i="5"/>
  <c r="BY1268" i="5"/>
  <c r="BX1268" i="5"/>
  <c r="BW1268" i="5"/>
  <c r="BV1268" i="5"/>
  <c r="BU1268" i="5"/>
  <c r="BP1268" i="5"/>
  <c r="BO1268" i="5"/>
  <c r="BN1268" i="5"/>
  <c r="BR1268" i="5" s="1"/>
  <c r="BM1268" i="5"/>
  <c r="BL1268" i="5"/>
  <c r="BJ1268" i="5"/>
  <c r="BG1268" i="5"/>
  <c r="BH1268" i="5" s="1"/>
  <c r="BE1268" i="5"/>
  <c r="BF1268" i="5" s="1"/>
  <c r="AZ1268" i="5"/>
  <c r="AY1268" i="5"/>
  <c r="AS1268" i="5"/>
  <c r="AQ1268" i="5"/>
  <c r="BK1268" i="5" s="1"/>
  <c r="AD1268" i="5"/>
  <c r="AC1268" i="5"/>
  <c r="K1268" i="5"/>
  <c r="BA1268" i="5"/>
  <c r="CD1268" i="5" s="1"/>
  <c r="CE1268" i="5" s="1"/>
  <c r="A1268" i="5"/>
  <c r="CF1268" i="5" s="1"/>
  <c r="CC1267" i="5"/>
  <c r="CB1267" i="5"/>
  <c r="CA1267" i="5"/>
  <c r="BZ1267" i="5"/>
  <c r="BY1267" i="5"/>
  <c r="BX1267" i="5"/>
  <c r="BW1267" i="5"/>
  <c r="BV1267" i="5"/>
  <c r="BU1267" i="5"/>
  <c r="BR1267" i="5"/>
  <c r="BN1267" i="5"/>
  <c r="BP1267" i="5" s="1"/>
  <c r="BM1267" i="5"/>
  <c r="BO1267" i="5" s="1"/>
  <c r="BL1267" i="5"/>
  <c r="BJ1267" i="5"/>
  <c r="BG1267" i="5"/>
  <c r="BH1267" i="5" s="1"/>
  <c r="BE1267" i="5"/>
  <c r="BF1267" i="5" s="1"/>
  <c r="AZ1267" i="5"/>
  <c r="AY1267" i="5"/>
  <c r="AS1267" i="5"/>
  <c r="AQ1267" i="5"/>
  <c r="BK1267" i="5" s="1"/>
  <c r="AD1267" i="5"/>
  <c r="AC1267" i="5"/>
  <c r="K1267" i="5"/>
  <c r="BB1267" i="5"/>
  <c r="A1267" i="5"/>
  <c r="CF1267" i="5" s="1"/>
  <c r="CC1266" i="5"/>
  <c r="CB1266" i="5"/>
  <c r="CA1266" i="5"/>
  <c r="BZ1266" i="5"/>
  <c r="BY1266" i="5"/>
  <c r="BX1266" i="5"/>
  <c r="BW1266" i="5"/>
  <c r="BV1266" i="5"/>
  <c r="BU1266" i="5"/>
  <c r="BP1266" i="5"/>
  <c r="BN1266" i="5"/>
  <c r="BR1266" i="5" s="1"/>
  <c r="BM1266" i="5"/>
  <c r="BO1266" i="5" s="1"/>
  <c r="BL1266" i="5"/>
  <c r="BK1266" i="5"/>
  <c r="BJ1266" i="5"/>
  <c r="BI1266" i="5"/>
  <c r="BG1266" i="5"/>
  <c r="BH1266" i="5" s="1"/>
  <c r="AZ1266" i="5"/>
  <c r="AY1266" i="5"/>
  <c r="AS1266" i="5"/>
  <c r="AQ1266" i="5"/>
  <c r="AD1266" i="5"/>
  <c r="AC1266" i="5"/>
  <c r="BE1266" i="5" s="1"/>
  <c r="BF1266" i="5" s="1"/>
  <c r="K1266" i="5"/>
  <c r="BB1266" i="5"/>
  <c r="A1266" i="5"/>
  <c r="CF1266" i="5" s="1"/>
  <c r="CC1265" i="5"/>
  <c r="CB1265" i="5"/>
  <c r="CA1265" i="5"/>
  <c r="BZ1265" i="5"/>
  <c r="BY1265" i="5"/>
  <c r="BX1265" i="5"/>
  <c r="BW1265" i="5"/>
  <c r="BV1265" i="5"/>
  <c r="BU1265" i="5"/>
  <c r="BO1265" i="5"/>
  <c r="BN1265" i="5"/>
  <c r="BP1265" i="5" s="1"/>
  <c r="BM1265" i="5"/>
  <c r="BL1265" i="5"/>
  <c r="BK1265" i="5"/>
  <c r="BJ1265" i="5"/>
  <c r="BI1265" i="5"/>
  <c r="BG1265" i="5"/>
  <c r="BH1265" i="5" s="1"/>
  <c r="AZ1265" i="5"/>
  <c r="AY1265" i="5"/>
  <c r="AS1265" i="5"/>
  <c r="AQ1265" i="5"/>
  <c r="AD1265" i="5"/>
  <c r="AC1265" i="5"/>
  <c r="BE1265" i="5" s="1"/>
  <c r="BF1265" i="5" s="1"/>
  <c r="K1265" i="5"/>
  <c r="BB1265" i="5"/>
  <c r="A1265" i="5"/>
  <c r="CF1265" i="5" s="1"/>
  <c r="CC1264" i="5"/>
  <c r="CB1264" i="5"/>
  <c r="CA1264" i="5"/>
  <c r="BZ1264" i="5"/>
  <c r="BY1264" i="5"/>
  <c r="BX1264" i="5"/>
  <c r="BW1264" i="5"/>
  <c r="BV1264" i="5"/>
  <c r="BU1264" i="5"/>
  <c r="BP1264" i="5"/>
  <c r="BN1264" i="5"/>
  <c r="BR1264" i="5" s="1"/>
  <c r="BM1264" i="5"/>
  <c r="BO1264" i="5" s="1"/>
  <c r="BL1264" i="5"/>
  <c r="BJ1264" i="5"/>
  <c r="BG1264" i="5"/>
  <c r="BH1264" i="5" s="1"/>
  <c r="BE1264" i="5"/>
  <c r="BF1264" i="5" s="1"/>
  <c r="AZ1264" i="5"/>
  <c r="AY1264" i="5"/>
  <c r="AS1264" i="5"/>
  <c r="AQ1264" i="5"/>
  <c r="BK1264" i="5" s="1"/>
  <c r="AD1264" i="5"/>
  <c r="AC1264" i="5"/>
  <c r="K1264" i="5"/>
  <c r="BB1264" i="5"/>
  <c r="A1264" i="5"/>
  <c r="CF1264" i="5" s="1"/>
  <c r="CC1263" i="5"/>
  <c r="CB1263" i="5"/>
  <c r="CA1263" i="5"/>
  <c r="BZ1263" i="5"/>
  <c r="BY1263" i="5"/>
  <c r="BX1263" i="5"/>
  <c r="BW1263" i="5"/>
  <c r="BV1263" i="5"/>
  <c r="BU1263" i="5"/>
  <c r="BR1263" i="5"/>
  <c r="BN1263" i="5"/>
  <c r="BP1263" i="5" s="1"/>
  <c r="BM1263" i="5"/>
  <c r="BO1263" i="5" s="1"/>
  <c r="BL1263" i="5"/>
  <c r="BJ1263" i="5"/>
  <c r="BG1263" i="5"/>
  <c r="BH1263" i="5" s="1"/>
  <c r="AZ1263" i="5"/>
  <c r="AY1263" i="5"/>
  <c r="AS1263" i="5"/>
  <c r="AQ1263" i="5"/>
  <c r="BK1263" i="5" s="1"/>
  <c r="AD1263" i="5"/>
  <c r="AC1263" i="5"/>
  <c r="BE1263" i="5" s="1"/>
  <c r="BF1263" i="5" s="1"/>
  <c r="K1263" i="5"/>
  <c r="BB1263" i="5"/>
  <c r="A1263" i="5"/>
  <c r="CF1263" i="5" s="1"/>
  <c r="CC1262" i="5"/>
  <c r="CB1262" i="5"/>
  <c r="CA1262" i="5"/>
  <c r="BZ1262" i="5"/>
  <c r="BY1262" i="5"/>
  <c r="BX1262" i="5"/>
  <c r="BW1262" i="5"/>
  <c r="BV1262" i="5"/>
  <c r="BU1262" i="5"/>
  <c r="BP1262" i="5"/>
  <c r="BN1262" i="5"/>
  <c r="BR1262" i="5" s="1"/>
  <c r="BM1262" i="5"/>
  <c r="BO1262" i="5" s="1"/>
  <c r="BL1262" i="5"/>
  <c r="BK1262" i="5"/>
  <c r="BJ1262" i="5"/>
  <c r="BI1262" i="5"/>
  <c r="BG1262" i="5"/>
  <c r="BB1262" i="5"/>
  <c r="BS1262" i="5" s="1"/>
  <c r="AZ1262" i="5"/>
  <c r="AY1262" i="5"/>
  <c r="AS1262" i="5"/>
  <c r="AQ1262" i="5"/>
  <c r="AD1262" i="5"/>
  <c r="AC1262" i="5"/>
  <c r="BE1262" i="5" s="1"/>
  <c r="BF1262" i="5" s="1"/>
  <c r="K1262" i="5"/>
  <c r="BA1262" i="5"/>
  <c r="A1262" i="5"/>
  <c r="CF1262" i="5" s="1"/>
  <c r="CC1261" i="5"/>
  <c r="CB1261" i="5"/>
  <c r="CA1261" i="5"/>
  <c r="BZ1261" i="5"/>
  <c r="BY1261" i="5"/>
  <c r="BX1261" i="5"/>
  <c r="BW1261" i="5"/>
  <c r="BV1261" i="5"/>
  <c r="BU1261" i="5"/>
  <c r="BO1261" i="5"/>
  <c r="BN1261" i="5"/>
  <c r="BP1261" i="5" s="1"/>
  <c r="BM1261" i="5"/>
  <c r="BL1261" i="5"/>
  <c r="BK1261" i="5"/>
  <c r="BJ1261" i="5"/>
  <c r="BI1261" i="5"/>
  <c r="BG1261" i="5"/>
  <c r="BH1261" i="5" s="1"/>
  <c r="AZ1261" i="5"/>
  <c r="AY1261" i="5"/>
  <c r="AS1261" i="5"/>
  <c r="AQ1261" i="5"/>
  <c r="AD1261" i="5"/>
  <c r="AC1261" i="5"/>
  <c r="BE1261" i="5" s="1"/>
  <c r="BF1261" i="5" s="1"/>
  <c r="K1261" i="5"/>
  <c r="BB1261" i="5"/>
  <c r="BQ1261" i="5" s="1"/>
  <c r="A1261" i="5"/>
  <c r="CF1261" i="5" s="1"/>
  <c r="CC1260" i="5"/>
  <c r="CB1260" i="5"/>
  <c r="CA1260" i="5"/>
  <c r="BZ1260" i="5"/>
  <c r="BY1260" i="5"/>
  <c r="BX1260" i="5"/>
  <c r="BW1260" i="5"/>
  <c r="BV1260" i="5"/>
  <c r="BU1260" i="5"/>
  <c r="BP1260" i="5"/>
  <c r="BO1260" i="5"/>
  <c r="BN1260" i="5"/>
  <c r="BR1260" i="5" s="1"/>
  <c r="BM1260" i="5"/>
  <c r="BL1260" i="5"/>
  <c r="BJ1260" i="5"/>
  <c r="BG1260" i="5"/>
  <c r="BH1260" i="5" s="1"/>
  <c r="BE1260" i="5"/>
  <c r="BF1260" i="5" s="1"/>
  <c r="AZ1260" i="5"/>
  <c r="AY1260" i="5"/>
  <c r="AS1260" i="5"/>
  <c r="AQ1260" i="5"/>
  <c r="AD1260" i="5"/>
  <c r="AC1260" i="5"/>
  <c r="K1260" i="5"/>
  <c r="A1260" i="5"/>
  <c r="CF1260" i="5" s="1"/>
  <c r="CC1259" i="5"/>
  <c r="CB1259" i="5"/>
  <c r="CA1259" i="5"/>
  <c r="BZ1259" i="5"/>
  <c r="BY1259" i="5"/>
  <c r="BX1259" i="5"/>
  <c r="BW1259" i="5"/>
  <c r="BV1259" i="5"/>
  <c r="BU1259" i="5"/>
  <c r="BR1259" i="5"/>
  <c r="BN1259" i="5"/>
  <c r="BP1259" i="5" s="1"/>
  <c r="BM1259" i="5"/>
  <c r="BO1259" i="5" s="1"/>
  <c r="BL1259" i="5"/>
  <c r="BJ1259" i="5"/>
  <c r="BG1259" i="5"/>
  <c r="BH1259" i="5" s="1"/>
  <c r="AZ1259" i="5"/>
  <c r="AY1259" i="5"/>
  <c r="AS1259" i="5"/>
  <c r="AQ1259" i="5"/>
  <c r="BI1259" i="5" s="1"/>
  <c r="AD1259" i="5"/>
  <c r="AC1259" i="5"/>
  <c r="BE1259" i="5" s="1"/>
  <c r="BF1259" i="5" s="1"/>
  <c r="K1259" i="5"/>
  <c r="A1259" i="5"/>
  <c r="CF1259" i="5" s="1"/>
  <c r="CC1258" i="5"/>
  <c r="CB1258" i="5"/>
  <c r="CA1258" i="5"/>
  <c r="BZ1258" i="5"/>
  <c r="BY1258" i="5"/>
  <c r="BX1258" i="5"/>
  <c r="BW1258" i="5"/>
  <c r="BV1258" i="5"/>
  <c r="BU1258" i="5"/>
  <c r="BP1258" i="5"/>
  <c r="BN1258" i="5"/>
  <c r="BR1258" i="5" s="1"/>
  <c r="BM1258" i="5"/>
  <c r="BO1258" i="5" s="1"/>
  <c r="BL1258" i="5"/>
  <c r="BK1258" i="5"/>
  <c r="BJ1258" i="5"/>
  <c r="BI1258" i="5"/>
  <c r="BG1258" i="5"/>
  <c r="AZ1258" i="5"/>
  <c r="AY1258" i="5"/>
  <c r="AS1258" i="5"/>
  <c r="AQ1258" i="5"/>
  <c r="AD1258" i="5"/>
  <c r="AC1258" i="5"/>
  <c r="BE1258" i="5" s="1"/>
  <c r="BF1258" i="5" s="1"/>
  <c r="K1258" i="5"/>
  <c r="BB1258" i="5"/>
  <c r="BS1258" i="5" s="1"/>
  <c r="A1258" i="5"/>
  <c r="CF1258" i="5" s="1"/>
  <c r="CC1257" i="5"/>
  <c r="CB1257" i="5"/>
  <c r="CA1257" i="5"/>
  <c r="BZ1257" i="5"/>
  <c r="BY1257" i="5"/>
  <c r="BX1257" i="5"/>
  <c r="BW1257" i="5"/>
  <c r="BV1257" i="5"/>
  <c r="BU1257" i="5"/>
  <c r="BO1257" i="5"/>
  <c r="BN1257" i="5"/>
  <c r="BP1257" i="5" s="1"/>
  <c r="BM1257" i="5"/>
  <c r="BL1257" i="5"/>
  <c r="BK1257" i="5"/>
  <c r="BJ1257" i="5"/>
  <c r="BI1257" i="5"/>
  <c r="BG1257" i="5"/>
  <c r="BH1257" i="5" s="1"/>
  <c r="AZ1257" i="5"/>
  <c r="AY1257" i="5"/>
  <c r="AS1257" i="5"/>
  <c r="AQ1257" i="5"/>
  <c r="AD1257" i="5"/>
  <c r="AC1257" i="5"/>
  <c r="BE1257" i="5" s="1"/>
  <c r="BF1257" i="5" s="1"/>
  <c r="K1257" i="5"/>
  <c r="BB1257" i="5"/>
  <c r="A1257" i="5"/>
  <c r="CF1257" i="5" s="1"/>
  <c r="CC1256" i="5"/>
  <c r="CB1256" i="5"/>
  <c r="CA1256" i="5"/>
  <c r="BZ1256" i="5"/>
  <c r="BY1256" i="5"/>
  <c r="BX1256" i="5"/>
  <c r="BW1256" i="5"/>
  <c r="BV1256" i="5"/>
  <c r="BU1256" i="5"/>
  <c r="BP1256" i="5"/>
  <c r="BO1256" i="5"/>
  <c r="BN1256" i="5"/>
  <c r="BR1256" i="5" s="1"/>
  <c r="BM1256" i="5"/>
  <c r="BL1256" i="5"/>
  <c r="BJ1256" i="5"/>
  <c r="BG1256" i="5"/>
  <c r="BH1256" i="5" s="1"/>
  <c r="BE1256" i="5"/>
  <c r="BF1256" i="5" s="1"/>
  <c r="AZ1256" i="5"/>
  <c r="AY1256" i="5"/>
  <c r="AS1256" i="5"/>
  <c r="AQ1256" i="5"/>
  <c r="AD1256" i="5"/>
  <c r="AC1256" i="5"/>
  <c r="K1256" i="5"/>
  <c r="BB1256" i="5"/>
  <c r="A1256" i="5"/>
  <c r="CF1256" i="5" s="1"/>
  <c r="CC1255" i="5"/>
  <c r="CB1255" i="5"/>
  <c r="CA1255" i="5"/>
  <c r="BZ1255" i="5"/>
  <c r="BY1255" i="5"/>
  <c r="BX1255" i="5"/>
  <c r="BW1255" i="5"/>
  <c r="BV1255" i="5"/>
  <c r="BU1255" i="5"/>
  <c r="BR1255" i="5"/>
  <c r="BN1255" i="5"/>
  <c r="BP1255" i="5" s="1"/>
  <c r="BM1255" i="5"/>
  <c r="BO1255" i="5" s="1"/>
  <c r="BL1255" i="5"/>
  <c r="BK1255" i="5"/>
  <c r="BJ1255" i="5"/>
  <c r="BG1255" i="5"/>
  <c r="AZ1255" i="5"/>
  <c r="AY1255" i="5"/>
  <c r="AS1255" i="5"/>
  <c r="AQ1255" i="5"/>
  <c r="BI1255" i="5" s="1"/>
  <c r="AD1255" i="5"/>
  <c r="AC1255" i="5"/>
  <c r="BE1255" i="5" s="1"/>
  <c r="BF1255" i="5" s="1"/>
  <c r="K1255" i="5"/>
  <c r="BB1255" i="5"/>
  <c r="BS1255" i="5" s="1"/>
  <c r="A1255" i="5"/>
  <c r="CF1255" i="5" s="1"/>
  <c r="CC1254" i="5"/>
  <c r="CB1254" i="5"/>
  <c r="CA1254" i="5"/>
  <c r="BZ1254" i="5"/>
  <c r="BY1254" i="5"/>
  <c r="BX1254" i="5"/>
  <c r="BW1254" i="5"/>
  <c r="BV1254" i="5"/>
  <c r="BU1254" i="5"/>
  <c r="BP1254" i="5"/>
  <c r="BN1254" i="5"/>
  <c r="BR1254" i="5" s="1"/>
  <c r="BM1254" i="5"/>
  <c r="BO1254" i="5" s="1"/>
  <c r="BL1254" i="5"/>
  <c r="BK1254" i="5"/>
  <c r="BJ1254" i="5"/>
  <c r="BI1254" i="5"/>
  <c r="BG1254" i="5"/>
  <c r="BH1254" i="5" s="1"/>
  <c r="AZ1254" i="5"/>
  <c r="AY1254" i="5"/>
  <c r="AS1254" i="5"/>
  <c r="AQ1254" i="5"/>
  <c r="AD1254" i="5"/>
  <c r="AC1254" i="5"/>
  <c r="BE1254" i="5" s="1"/>
  <c r="BF1254" i="5" s="1"/>
  <c r="K1254" i="5"/>
  <c r="BB1254" i="5"/>
  <c r="BQ1254" i="5" s="1"/>
  <c r="A1254" i="5"/>
  <c r="CF1254" i="5" s="1"/>
  <c r="CC1253" i="5"/>
  <c r="CB1253" i="5"/>
  <c r="CA1253" i="5"/>
  <c r="BZ1253" i="5"/>
  <c r="BY1253" i="5"/>
  <c r="BX1253" i="5"/>
  <c r="BW1253" i="5"/>
  <c r="BV1253" i="5"/>
  <c r="BU1253" i="5"/>
  <c r="BO1253" i="5"/>
  <c r="BN1253" i="5"/>
  <c r="BP1253" i="5" s="1"/>
  <c r="BM1253" i="5"/>
  <c r="BL1253" i="5"/>
  <c r="BK1253" i="5"/>
  <c r="BJ1253" i="5"/>
  <c r="BI1253" i="5"/>
  <c r="BG1253" i="5"/>
  <c r="AZ1253" i="5"/>
  <c r="AY1253" i="5"/>
  <c r="AS1253" i="5"/>
  <c r="AQ1253" i="5"/>
  <c r="AD1253" i="5"/>
  <c r="AC1253" i="5"/>
  <c r="BE1253" i="5" s="1"/>
  <c r="BF1253" i="5" s="1"/>
  <c r="K1253" i="5"/>
  <c r="BB1253" i="5"/>
  <c r="BQ1253" i="5" s="1"/>
  <c r="A1253" i="5"/>
  <c r="CF1253" i="5" s="1"/>
  <c r="CC1252" i="5"/>
  <c r="CB1252" i="5"/>
  <c r="CA1252" i="5"/>
  <c r="BZ1252" i="5"/>
  <c r="BY1252" i="5"/>
  <c r="BX1252" i="5"/>
  <c r="BW1252" i="5"/>
  <c r="BV1252" i="5"/>
  <c r="BU1252" i="5"/>
  <c r="BP1252" i="5"/>
  <c r="BO1252" i="5"/>
  <c r="BN1252" i="5"/>
  <c r="BR1252" i="5" s="1"/>
  <c r="BM1252" i="5"/>
  <c r="BL1252" i="5"/>
  <c r="BJ1252" i="5"/>
  <c r="BG1252" i="5"/>
  <c r="BH1252" i="5" s="1"/>
  <c r="BE1252" i="5"/>
  <c r="BF1252" i="5" s="1"/>
  <c r="AZ1252" i="5"/>
  <c r="AY1252" i="5"/>
  <c r="AS1252" i="5"/>
  <c r="AQ1252" i="5"/>
  <c r="BK1252" i="5" s="1"/>
  <c r="AD1252" i="5"/>
  <c r="AC1252" i="5"/>
  <c r="K1252" i="5"/>
  <c r="BB1252" i="5"/>
  <c r="BQ1252" i="5" s="1"/>
  <c r="A1252" i="5"/>
  <c r="CF1252" i="5" s="1"/>
  <c r="CC1251" i="5"/>
  <c r="CB1251" i="5"/>
  <c r="CA1251" i="5"/>
  <c r="BZ1251" i="5"/>
  <c r="BY1251" i="5"/>
  <c r="BX1251" i="5"/>
  <c r="BW1251" i="5"/>
  <c r="BV1251" i="5"/>
  <c r="BU1251" i="5"/>
  <c r="BR1251" i="5"/>
  <c r="BO1251" i="5"/>
  <c r="BN1251" i="5"/>
  <c r="BP1251" i="5" s="1"/>
  <c r="BM1251" i="5"/>
  <c r="BL1251" i="5"/>
  <c r="BK1251" i="5"/>
  <c r="BJ1251" i="5"/>
  <c r="BI1251" i="5"/>
  <c r="BG1251" i="5"/>
  <c r="BE1251" i="5"/>
  <c r="BF1251" i="5" s="1"/>
  <c r="AZ1251" i="5"/>
  <c r="AY1251" i="5"/>
  <c r="AS1251" i="5"/>
  <c r="AQ1251" i="5"/>
  <c r="AD1251" i="5"/>
  <c r="AC1251" i="5"/>
  <c r="K1251" i="5"/>
  <c r="BA1251" i="5"/>
  <c r="A1251" i="5"/>
  <c r="CF1251" i="5" s="1"/>
  <c r="CC1250" i="5"/>
  <c r="CB1250" i="5"/>
  <c r="CA1250" i="5"/>
  <c r="BZ1250" i="5"/>
  <c r="BY1250" i="5"/>
  <c r="BX1250" i="5"/>
  <c r="BW1250" i="5"/>
  <c r="BV1250" i="5"/>
  <c r="BU1250" i="5"/>
  <c r="BP1250" i="5"/>
  <c r="BO1250" i="5"/>
  <c r="BN1250" i="5"/>
  <c r="BR1250" i="5" s="1"/>
  <c r="BM1250" i="5"/>
  <c r="BL1250" i="5"/>
  <c r="BJ1250" i="5"/>
  <c r="BG1250" i="5"/>
  <c r="BE1250" i="5"/>
  <c r="BF1250" i="5" s="1"/>
  <c r="AZ1250" i="5"/>
  <c r="AY1250" i="5"/>
  <c r="AS1250" i="5"/>
  <c r="AQ1250" i="5"/>
  <c r="BI1250" i="5" s="1"/>
  <c r="AD1250" i="5"/>
  <c r="AC1250" i="5"/>
  <c r="K1250" i="5"/>
  <c r="A1250" i="5"/>
  <c r="CF1250" i="5" s="1"/>
  <c r="CC1249" i="5"/>
  <c r="CB1249" i="5"/>
  <c r="CA1249" i="5"/>
  <c r="BZ1249" i="5"/>
  <c r="BY1249" i="5"/>
  <c r="BX1249" i="5"/>
  <c r="BW1249" i="5"/>
  <c r="BV1249" i="5"/>
  <c r="BU1249" i="5"/>
  <c r="BN1249" i="5"/>
  <c r="BP1249" i="5" s="1"/>
  <c r="BM1249" i="5"/>
  <c r="BO1249" i="5" s="1"/>
  <c r="BL1249" i="5"/>
  <c r="BJ1249" i="5"/>
  <c r="BG1249" i="5"/>
  <c r="AZ1249" i="5"/>
  <c r="AY1249" i="5"/>
  <c r="AS1249" i="5"/>
  <c r="AQ1249" i="5"/>
  <c r="BK1249" i="5" s="1"/>
  <c r="AD1249" i="5"/>
  <c r="AC1249" i="5"/>
  <c r="BE1249" i="5" s="1"/>
  <c r="BF1249" i="5" s="1"/>
  <c r="K1249" i="5"/>
  <c r="BB1249" i="5"/>
  <c r="BQ1249" i="5" s="1"/>
  <c r="A1249" i="5"/>
  <c r="CF1249" i="5" s="1"/>
  <c r="CC1248" i="5"/>
  <c r="CB1248" i="5"/>
  <c r="CA1248" i="5"/>
  <c r="BZ1248" i="5"/>
  <c r="BY1248" i="5"/>
  <c r="BX1248" i="5"/>
  <c r="BW1248" i="5"/>
  <c r="BV1248" i="5"/>
  <c r="BU1248" i="5"/>
  <c r="BP1248" i="5"/>
  <c r="BO1248" i="5"/>
  <c r="BN1248" i="5"/>
  <c r="BR1248" i="5" s="1"/>
  <c r="BM1248" i="5"/>
  <c r="BL1248" i="5"/>
  <c r="BK1248" i="5"/>
  <c r="BJ1248" i="5"/>
  <c r="BI1248" i="5"/>
  <c r="BG1248" i="5"/>
  <c r="BH1248" i="5" s="1"/>
  <c r="BE1248" i="5"/>
  <c r="BF1248" i="5" s="1"/>
  <c r="AZ1248" i="5"/>
  <c r="AY1248" i="5"/>
  <c r="AS1248" i="5"/>
  <c r="AQ1248" i="5"/>
  <c r="AD1248" i="5"/>
  <c r="AC1248" i="5"/>
  <c r="K1248" i="5"/>
  <c r="BB1248" i="5"/>
  <c r="BT1248" i="5" s="1"/>
  <c r="A1248" i="5"/>
  <c r="CF1248" i="5" s="1"/>
  <c r="CC1247" i="5"/>
  <c r="CB1247" i="5"/>
  <c r="CA1247" i="5"/>
  <c r="BZ1247" i="5"/>
  <c r="BY1247" i="5"/>
  <c r="BX1247" i="5"/>
  <c r="BW1247" i="5"/>
  <c r="BV1247" i="5"/>
  <c r="BU1247" i="5"/>
  <c r="BR1247" i="5"/>
  <c r="BO1247" i="5"/>
  <c r="BN1247" i="5"/>
  <c r="BP1247" i="5" s="1"/>
  <c r="BM1247" i="5"/>
  <c r="BL1247" i="5"/>
  <c r="BJ1247" i="5"/>
  <c r="BK1247" i="5" s="1"/>
  <c r="BG1247" i="5"/>
  <c r="BH1247" i="5" s="1"/>
  <c r="AZ1247" i="5"/>
  <c r="AY1247" i="5"/>
  <c r="AS1247" i="5"/>
  <c r="AQ1247" i="5"/>
  <c r="BI1247" i="5" s="1"/>
  <c r="AD1247" i="5"/>
  <c r="AC1247" i="5"/>
  <c r="BE1247" i="5" s="1"/>
  <c r="BF1247" i="5" s="1"/>
  <c r="K1247" i="5"/>
  <c r="BB1247" i="5"/>
  <c r="A1247" i="5"/>
  <c r="CF1247" i="5" s="1"/>
  <c r="CC1246" i="5"/>
  <c r="CB1246" i="5"/>
  <c r="CA1246" i="5"/>
  <c r="BZ1246" i="5"/>
  <c r="BY1246" i="5"/>
  <c r="BX1246" i="5"/>
  <c r="BW1246" i="5"/>
  <c r="BV1246" i="5"/>
  <c r="BU1246" i="5"/>
  <c r="BP1246" i="5"/>
  <c r="BO1246" i="5"/>
  <c r="BN1246" i="5"/>
  <c r="BR1246" i="5" s="1"/>
  <c r="BM1246" i="5"/>
  <c r="BL1246" i="5"/>
  <c r="BK1246" i="5"/>
  <c r="BJ1246" i="5"/>
  <c r="BI1246" i="5"/>
  <c r="BG1246" i="5"/>
  <c r="BH1246" i="5" s="1"/>
  <c r="AZ1246" i="5"/>
  <c r="AY1246" i="5"/>
  <c r="AS1246" i="5"/>
  <c r="AQ1246" i="5"/>
  <c r="AD1246" i="5"/>
  <c r="AC1246" i="5"/>
  <c r="BE1246" i="5" s="1"/>
  <c r="BF1246" i="5" s="1"/>
  <c r="K1246" i="5"/>
  <c r="BB1246" i="5"/>
  <c r="A1246" i="5"/>
  <c r="CF1246" i="5" s="1"/>
  <c r="CC1245" i="5"/>
  <c r="CB1245" i="5"/>
  <c r="CA1245" i="5"/>
  <c r="BZ1245" i="5"/>
  <c r="BY1245" i="5"/>
  <c r="BX1245" i="5"/>
  <c r="BW1245" i="5"/>
  <c r="BV1245" i="5"/>
  <c r="BU1245" i="5"/>
  <c r="BO1245" i="5"/>
  <c r="BN1245" i="5"/>
  <c r="BM1245" i="5"/>
  <c r="BL1245" i="5"/>
  <c r="BK1245" i="5"/>
  <c r="BJ1245" i="5"/>
  <c r="BI1245" i="5"/>
  <c r="BG1245" i="5"/>
  <c r="BH1245" i="5" s="1"/>
  <c r="AZ1245" i="5"/>
  <c r="AY1245" i="5"/>
  <c r="AS1245" i="5"/>
  <c r="AQ1245" i="5"/>
  <c r="AD1245" i="5"/>
  <c r="AC1245" i="5"/>
  <c r="BE1245" i="5" s="1"/>
  <c r="BF1245" i="5" s="1"/>
  <c r="K1245" i="5"/>
  <c r="BB1245" i="5"/>
  <c r="BQ1245" i="5" s="1"/>
  <c r="A1245" i="5"/>
  <c r="CF1245" i="5" s="1"/>
  <c r="CC1244" i="5"/>
  <c r="CB1244" i="5"/>
  <c r="CA1244" i="5"/>
  <c r="BZ1244" i="5"/>
  <c r="BY1244" i="5"/>
  <c r="BX1244" i="5"/>
  <c r="BW1244" i="5"/>
  <c r="BV1244" i="5"/>
  <c r="BU1244" i="5"/>
  <c r="BP1244" i="5"/>
  <c r="BO1244" i="5"/>
  <c r="BN1244" i="5"/>
  <c r="BR1244" i="5" s="1"/>
  <c r="BM1244" i="5"/>
  <c r="BL1244" i="5"/>
  <c r="BJ1244" i="5"/>
  <c r="BG1244" i="5"/>
  <c r="AZ1244" i="5"/>
  <c r="AY1244" i="5"/>
  <c r="AS1244" i="5"/>
  <c r="AQ1244" i="5"/>
  <c r="BK1244" i="5" s="1"/>
  <c r="AD1244" i="5"/>
  <c r="AC1244" i="5"/>
  <c r="BE1244" i="5" s="1"/>
  <c r="BF1244" i="5" s="1"/>
  <c r="K1244" i="5"/>
  <c r="BB1244" i="5"/>
  <c r="BT1244" i="5" s="1"/>
  <c r="A1244" i="5"/>
  <c r="CF1244" i="5" s="1"/>
  <c r="CC1243" i="5"/>
  <c r="CB1243" i="5"/>
  <c r="CA1243" i="5"/>
  <c r="BZ1243" i="5"/>
  <c r="BY1243" i="5"/>
  <c r="BX1243" i="5"/>
  <c r="BW1243" i="5"/>
  <c r="BV1243" i="5"/>
  <c r="BU1243" i="5"/>
  <c r="BR1243" i="5"/>
  <c r="BN1243" i="5"/>
  <c r="BP1243" i="5" s="1"/>
  <c r="BM1243" i="5"/>
  <c r="BO1243" i="5" s="1"/>
  <c r="BL1243" i="5"/>
  <c r="BK1243" i="5"/>
  <c r="BJ1243" i="5"/>
  <c r="BI1243" i="5"/>
  <c r="BG1243" i="5"/>
  <c r="BE1243" i="5"/>
  <c r="BF1243" i="5" s="1"/>
  <c r="AZ1243" i="5"/>
  <c r="AY1243" i="5"/>
  <c r="AS1243" i="5"/>
  <c r="AQ1243" i="5"/>
  <c r="AD1243" i="5"/>
  <c r="AC1243" i="5"/>
  <c r="K1243" i="5"/>
  <c r="BB1243" i="5"/>
  <c r="BS1243" i="5" s="1"/>
  <c r="A1243" i="5"/>
  <c r="CF1243" i="5" s="1"/>
  <c r="CC1242" i="5"/>
  <c r="CB1242" i="5"/>
  <c r="CA1242" i="5"/>
  <c r="BZ1242" i="5"/>
  <c r="BY1242" i="5"/>
  <c r="BX1242" i="5"/>
  <c r="BW1242" i="5"/>
  <c r="BV1242" i="5"/>
  <c r="BU1242" i="5"/>
  <c r="BP1242" i="5"/>
  <c r="BN1242" i="5"/>
  <c r="BR1242" i="5" s="1"/>
  <c r="BM1242" i="5"/>
  <c r="BO1242" i="5" s="1"/>
  <c r="BL1242" i="5"/>
  <c r="BJ1242" i="5"/>
  <c r="BH1242" i="5"/>
  <c r="BG1242" i="5"/>
  <c r="AZ1242" i="5"/>
  <c r="AY1242" i="5"/>
  <c r="AS1242" i="5"/>
  <c r="AQ1242" i="5"/>
  <c r="BK1242" i="5" s="1"/>
  <c r="AD1242" i="5"/>
  <c r="AC1242" i="5"/>
  <c r="BE1242" i="5" s="1"/>
  <c r="BF1242" i="5" s="1"/>
  <c r="K1242" i="5"/>
  <c r="BB1242" i="5"/>
  <c r="BS1242" i="5" s="1"/>
  <c r="A1242" i="5"/>
  <c r="CF1242" i="5" s="1"/>
  <c r="CC1241" i="5"/>
  <c r="CB1241" i="5"/>
  <c r="CA1241" i="5"/>
  <c r="BZ1241" i="5"/>
  <c r="BY1241" i="5"/>
  <c r="BX1241" i="5"/>
  <c r="BW1241" i="5"/>
  <c r="BV1241" i="5"/>
  <c r="BU1241" i="5"/>
  <c r="BN1241" i="5"/>
  <c r="BP1241" i="5" s="1"/>
  <c r="BM1241" i="5"/>
  <c r="BO1241" i="5" s="1"/>
  <c r="BL1241" i="5"/>
  <c r="BJ1241" i="5"/>
  <c r="BK1241" i="5" s="1"/>
  <c r="BI1241" i="5"/>
  <c r="BG1241" i="5"/>
  <c r="BH1241" i="5" s="1"/>
  <c r="BE1241" i="5"/>
  <c r="BF1241" i="5" s="1"/>
  <c r="AZ1241" i="5"/>
  <c r="AY1241" i="5"/>
  <c r="AS1241" i="5"/>
  <c r="AQ1241" i="5"/>
  <c r="AD1241" i="5"/>
  <c r="AC1241" i="5"/>
  <c r="K1241" i="5"/>
  <c r="BA1241" i="5"/>
  <c r="A1241" i="5"/>
  <c r="CF1241" i="5" s="1"/>
  <c r="CC1240" i="5"/>
  <c r="CB1240" i="5"/>
  <c r="CA1240" i="5"/>
  <c r="BZ1240" i="5"/>
  <c r="BY1240" i="5"/>
  <c r="BX1240" i="5"/>
  <c r="BW1240" i="5"/>
  <c r="BV1240" i="5"/>
  <c r="BU1240" i="5"/>
  <c r="BP1240" i="5"/>
  <c r="BN1240" i="5"/>
  <c r="BR1240" i="5" s="1"/>
  <c r="BM1240" i="5"/>
  <c r="BO1240" i="5" s="1"/>
  <c r="BL1240" i="5"/>
  <c r="BK1240" i="5"/>
  <c r="BJ1240" i="5"/>
  <c r="BI1240" i="5"/>
  <c r="BG1240" i="5"/>
  <c r="BH1240" i="5" s="1"/>
  <c r="AZ1240" i="5"/>
  <c r="AY1240" i="5"/>
  <c r="AS1240" i="5"/>
  <c r="AQ1240" i="5"/>
  <c r="AD1240" i="5"/>
  <c r="AC1240" i="5"/>
  <c r="BE1240" i="5" s="1"/>
  <c r="BF1240" i="5" s="1"/>
  <c r="K1240" i="5"/>
  <c r="BB1240" i="5"/>
  <c r="BT1240" i="5" s="1"/>
  <c r="A1240" i="5"/>
  <c r="CF1240" i="5" s="1"/>
  <c r="CC1239" i="5"/>
  <c r="CB1239" i="5"/>
  <c r="CA1239" i="5"/>
  <c r="BZ1239" i="5"/>
  <c r="BY1239" i="5"/>
  <c r="BX1239" i="5"/>
  <c r="BW1239" i="5"/>
  <c r="BV1239" i="5"/>
  <c r="BU1239" i="5"/>
  <c r="BO1239" i="5"/>
  <c r="BN1239" i="5"/>
  <c r="BP1239" i="5" s="1"/>
  <c r="BM1239" i="5"/>
  <c r="BL1239" i="5"/>
  <c r="BJ1239" i="5"/>
  <c r="BK1239" i="5" s="1"/>
  <c r="BG1239" i="5"/>
  <c r="BH1239" i="5" s="1"/>
  <c r="BE1239" i="5"/>
  <c r="BF1239" i="5" s="1"/>
  <c r="AZ1239" i="5"/>
  <c r="AY1239" i="5"/>
  <c r="AS1239" i="5"/>
  <c r="AQ1239" i="5"/>
  <c r="BI1239" i="5" s="1"/>
  <c r="AD1239" i="5"/>
  <c r="AC1239" i="5"/>
  <c r="K1239" i="5"/>
  <c r="A1239" i="5"/>
  <c r="CF1239" i="5" s="1"/>
  <c r="CC1238" i="5"/>
  <c r="CB1238" i="5"/>
  <c r="CA1238" i="5"/>
  <c r="BZ1238" i="5"/>
  <c r="BY1238" i="5"/>
  <c r="BX1238" i="5"/>
  <c r="BW1238" i="5"/>
  <c r="BV1238" i="5"/>
  <c r="BU1238" i="5"/>
  <c r="BP1238" i="5"/>
  <c r="BN1238" i="5"/>
  <c r="BR1238" i="5" s="1"/>
  <c r="BM1238" i="5"/>
  <c r="BO1238" i="5" s="1"/>
  <c r="BL1238" i="5"/>
  <c r="BJ1238" i="5"/>
  <c r="BG1238" i="5"/>
  <c r="BH1238" i="5" s="1"/>
  <c r="AZ1238" i="5"/>
  <c r="AY1238" i="5"/>
  <c r="AS1238" i="5"/>
  <c r="AQ1238" i="5"/>
  <c r="BI1238" i="5" s="1"/>
  <c r="AD1238" i="5"/>
  <c r="AC1238" i="5"/>
  <c r="BE1238" i="5" s="1"/>
  <c r="BF1238" i="5" s="1"/>
  <c r="K1238" i="5"/>
  <c r="A1238" i="5"/>
  <c r="CF1238" i="5" s="1"/>
  <c r="CC1237" i="5"/>
  <c r="CB1237" i="5"/>
  <c r="CA1237" i="5"/>
  <c r="BZ1237" i="5"/>
  <c r="BY1237" i="5"/>
  <c r="BX1237" i="5"/>
  <c r="BW1237" i="5"/>
  <c r="BV1237" i="5"/>
  <c r="BU1237" i="5"/>
  <c r="BN1237" i="5"/>
  <c r="BP1237" i="5" s="1"/>
  <c r="BM1237" i="5"/>
  <c r="BO1237" i="5" s="1"/>
  <c r="BL1237" i="5"/>
  <c r="BJ1237" i="5"/>
  <c r="BK1237" i="5" s="1"/>
  <c r="BI1237" i="5"/>
  <c r="BH1237" i="5"/>
  <c r="BG1237" i="5"/>
  <c r="BF1237" i="5"/>
  <c r="BE1237" i="5"/>
  <c r="AZ1237" i="5"/>
  <c r="AY1237" i="5"/>
  <c r="AS1237" i="5"/>
  <c r="AQ1237" i="5"/>
  <c r="AD1237" i="5"/>
  <c r="AC1237" i="5"/>
  <c r="K1237" i="5"/>
  <c r="BB1237" i="5"/>
  <c r="A1237" i="5"/>
  <c r="CF1237" i="5" s="1"/>
  <c r="CC1236" i="5"/>
  <c r="CB1236" i="5"/>
  <c r="CA1236" i="5"/>
  <c r="BZ1236" i="5"/>
  <c r="BY1236" i="5"/>
  <c r="BX1236" i="5"/>
  <c r="BW1236" i="5"/>
  <c r="BV1236" i="5"/>
  <c r="BU1236" i="5"/>
  <c r="BO1236" i="5"/>
  <c r="BN1236" i="5"/>
  <c r="BP1236" i="5" s="1"/>
  <c r="BM1236" i="5"/>
  <c r="BL1236" i="5"/>
  <c r="BJ1236" i="5"/>
  <c r="BK1236" i="5" s="1"/>
  <c r="BI1236" i="5"/>
  <c r="BH1236" i="5"/>
  <c r="BG1236" i="5"/>
  <c r="AZ1236" i="5"/>
  <c r="AY1236" i="5"/>
  <c r="AS1236" i="5"/>
  <c r="AQ1236" i="5"/>
  <c r="AD1236" i="5"/>
  <c r="AC1236" i="5"/>
  <c r="BE1236" i="5" s="1"/>
  <c r="BF1236" i="5" s="1"/>
  <c r="K1236" i="5"/>
  <c r="BB1236" i="5"/>
  <c r="A1236" i="5"/>
  <c r="CF1236" i="5" s="1"/>
  <c r="CC1235" i="5"/>
  <c r="CB1235" i="5"/>
  <c r="CA1235" i="5"/>
  <c r="BZ1235" i="5"/>
  <c r="BY1235" i="5"/>
  <c r="BX1235" i="5"/>
  <c r="BW1235" i="5"/>
  <c r="BV1235" i="5"/>
  <c r="BU1235" i="5"/>
  <c r="BR1235" i="5"/>
  <c r="BP1235" i="5"/>
  <c r="BN1235" i="5"/>
  <c r="BM1235" i="5"/>
  <c r="BO1235" i="5" s="1"/>
  <c r="BL1235" i="5"/>
  <c r="BJ1235" i="5"/>
  <c r="BK1235" i="5" s="1"/>
  <c r="BH1235" i="5"/>
  <c r="BG1235" i="5"/>
  <c r="BF1235" i="5"/>
  <c r="BE1235" i="5"/>
  <c r="AZ1235" i="5"/>
  <c r="AY1235" i="5"/>
  <c r="AS1235" i="5"/>
  <c r="AQ1235" i="5"/>
  <c r="BI1235" i="5" s="1"/>
  <c r="AD1235" i="5"/>
  <c r="AC1235" i="5"/>
  <c r="K1235" i="5"/>
  <c r="BA1235" i="5"/>
  <c r="A1235" i="5"/>
  <c r="CF1235" i="5" s="1"/>
  <c r="CC1234" i="5"/>
  <c r="CB1234" i="5"/>
  <c r="CA1234" i="5"/>
  <c r="BZ1234" i="5"/>
  <c r="BY1234" i="5"/>
  <c r="BX1234" i="5"/>
  <c r="BW1234" i="5"/>
  <c r="BV1234" i="5"/>
  <c r="BU1234" i="5"/>
  <c r="BR1234" i="5"/>
  <c r="BP1234" i="5"/>
  <c r="BO1234" i="5"/>
  <c r="BN1234" i="5"/>
  <c r="BM1234" i="5"/>
  <c r="BL1234" i="5"/>
  <c r="BJ1234" i="5"/>
  <c r="BK1234" i="5" s="1"/>
  <c r="BH1234" i="5"/>
  <c r="BG1234" i="5"/>
  <c r="AZ1234" i="5"/>
  <c r="AY1234" i="5"/>
  <c r="AS1234" i="5"/>
  <c r="AQ1234" i="5"/>
  <c r="BI1234" i="5" s="1"/>
  <c r="AD1234" i="5"/>
  <c r="AC1234" i="5"/>
  <c r="BE1234" i="5" s="1"/>
  <c r="BF1234" i="5" s="1"/>
  <c r="K1234" i="5"/>
  <c r="BA1234" i="5"/>
  <c r="A1234" i="5"/>
  <c r="CF1234" i="5" s="1"/>
  <c r="CC1233" i="5"/>
  <c r="CB1233" i="5"/>
  <c r="CA1233" i="5"/>
  <c r="BZ1233" i="5"/>
  <c r="BY1233" i="5"/>
  <c r="BX1233" i="5"/>
  <c r="BW1233" i="5"/>
  <c r="BV1233" i="5"/>
  <c r="BU1233" i="5"/>
  <c r="BN1233" i="5"/>
  <c r="BR1233" i="5" s="1"/>
  <c r="BM1233" i="5"/>
  <c r="BO1233" i="5" s="1"/>
  <c r="BL1233" i="5"/>
  <c r="BJ1233" i="5"/>
  <c r="BK1233" i="5" s="1"/>
  <c r="BH1233" i="5"/>
  <c r="BG1233" i="5"/>
  <c r="BF1233" i="5"/>
  <c r="BE1233" i="5"/>
  <c r="AZ1233" i="5"/>
  <c r="AY1233" i="5"/>
  <c r="AS1233" i="5"/>
  <c r="AQ1233" i="5"/>
  <c r="BI1233" i="5" s="1"/>
  <c r="AD1233" i="5"/>
  <c r="AC1233" i="5"/>
  <c r="K1233" i="5"/>
  <c r="BB1233" i="5"/>
  <c r="A1233" i="5"/>
  <c r="CF1233" i="5" s="1"/>
  <c r="CC1232" i="5"/>
  <c r="CB1232" i="5"/>
  <c r="CA1232" i="5"/>
  <c r="BZ1232" i="5"/>
  <c r="BY1232" i="5"/>
  <c r="BX1232" i="5"/>
  <c r="BW1232" i="5"/>
  <c r="BV1232" i="5"/>
  <c r="BU1232" i="5"/>
  <c r="BO1232" i="5"/>
  <c r="BN1232" i="5"/>
  <c r="BP1232" i="5" s="1"/>
  <c r="BM1232" i="5"/>
  <c r="BL1232" i="5"/>
  <c r="BJ1232" i="5"/>
  <c r="BK1232" i="5" s="1"/>
  <c r="BI1232" i="5"/>
  <c r="BH1232" i="5"/>
  <c r="BG1232" i="5"/>
  <c r="AZ1232" i="5"/>
  <c r="AY1232" i="5"/>
  <c r="AS1232" i="5"/>
  <c r="AQ1232" i="5"/>
  <c r="AD1232" i="5"/>
  <c r="AC1232" i="5"/>
  <c r="BE1232" i="5" s="1"/>
  <c r="BF1232" i="5" s="1"/>
  <c r="K1232" i="5"/>
  <c r="BB1232" i="5"/>
  <c r="A1232" i="5"/>
  <c r="CF1232" i="5" s="1"/>
  <c r="CC1231" i="5"/>
  <c r="CB1231" i="5"/>
  <c r="CA1231" i="5"/>
  <c r="BZ1231" i="5"/>
  <c r="BY1231" i="5"/>
  <c r="BX1231" i="5"/>
  <c r="BW1231" i="5"/>
  <c r="BV1231" i="5"/>
  <c r="BU1231" i="5"/>
  <c r="BR1231" i="5"/>
  <c r="BP1231" i="5"/>
  <c r="BN1231" i="5"/>
  <c r="BM1231" i="5"/>
  <c r="BO1231" i="5" s="1"/>
  <c r="BL1231" i="5"/>
  <c r="BJ1231" i="5"/>
  <c r="BK1231" i="5" s="1"/>
  <c r="BH1231" i="5"/>
  <c r="BG1231" i="5"/>
  <c r="BF1231" i="5"/>
  <c r="BE1231" i="5"/>
  <c r="AZ1231" i="5"/>
  <c r="AY1231" i="5"/>
  <c r="AS1231" i="5"/>
  <c r="AQ1231" i="5"/>
  <c r="BI1231" i="5" s="1"/>
  <c r="AD1231" i="5"/>
  <c r="AC1231" i="5"/>
  <c r="K1231" i="5"/>
  <c r="BA1231" i="5"/>
  <c r="A1231" i="5"/>
  <c r="CF1231" i="5" s="1"/>
  <c r="CC1230" i="5"/>
  <c r="CB1230" i="5"/>
  <c r="CA1230" i="5"/>
  <c r="BZ1230" i="5"/>
  <c r="BY1230" i="5"/>
  <c r="BX1230" i="5"/>
  <c r="BW1230" i="5"/>
  <c r="BV1230" i="5"/>
  <c r="BU1230" i="5"/>
  <c r="BR1230" i="5"/>
  <c r="BP1230" i="5"/>
  <c r="BO1230" i="5"/>
  <c r="BN1230" i="5"/>
  <c r="BM1230" i="5"/>
  <c r="BL1230" i="5"/>
  <c r="BJ1230" i="5"/>
  <c r="BK1230" i="5" s="1"/>
  <c r="BH1230" i="5"/>
  <c r="BG1230" i="5"/>
  <c r="AZ1230" i="5"/>
  <c r="AY1230" i="5"/>
  <c r="AS1230" i="5"/>
  <c r="AQ1230" i="5"/>
  <c r="BI1230" i="5" s="1"/>
  <c r="AD1230" i="5"/>
  <c r="AC1230" i="5"/>
  <c r="BE1230" i="5" s="1"/>
  <c r="BF1230" i="5" s="1"/>
  <c r="K1230" i="5"/>
  <c r="BA1230" i="5"/>
  <c r="A1230" i="5"/>
  <c r="CF1230" i="5" s="1"/>
  <c r="CC1229" i="5"/>
  <c r="CB1229" i="5"/>
  <c r="CA1229" i="5"/>
  <c r="BZ1229" i="5"/>
  <c r="BY1229" i="5"/>
  <c r="BX1229" i="5"/>
  <c r="BW1229" i="5"/>
  <c r="BV1229" i="5"/>
  <c r="BU1229" i="5"/>
  <c r="BN1229" i="5"/>
  <c r="BR1229" i="5" s="1"/>
  <c r="BM1229" i="5"/>
  <c r="BO1229" i="5" s="1"/>
  <c r="BL1229" i="5"/>
  <c r="BJ1229" i="5"/>
  <c r="BK1229" i="5" s="1"/>
  <c r="BH1229" i="5"/>
  <c r="BG1229" i="5"/>
  <c r="BF1229" i="5"/>
  <c r="BE1229" i="5"/>
  <c r="AZ1229" i="5"/>
  <c r="AY1229" i="5"/>
  <c r="AS1229" i="5"/>
  <c r="AQ1229" i="5"/>
  <c r="BI1229" i="5" s="1"/>
  <c r="AD1229" i="5"/>
  <c r="AC1229" i="5"/>
  <c r="K1229" i="5"/>
  <c r="BB1229" i="5"/>
  <c r="A1229" i="5"/>
  <c r="CF1229" i="5" s="1"/>
  <c r="CC1228" i="5"/>
  <c r="CB1228" i="5"/>
  <c r="CA1228" i="5"/>
  <c r="BZ1228" i="5"/>
  <c r="BY1228" i="5"/>
  <c r="BX1228" i="5"/>
  <c r="BW1228" i="5"/>
  <c r="BV1228" i="5"/>
  <c r="BU1228" i="5"/>
  <c r="BO1228" i="5"/>
  <c r="BN1228" i="5"/>
  <c r="BP1228" i="5" s="1"/>
  <c r="BM1228" i="5"/>
  <c r="BL1228" i="5"/>
  <c r="BJ1228" i="5"/>
  <c r="BK1228" i="5" s="1"/>
  <c r="BI1228" i="5"/>
  <c r="BH1228" i="5"/>
  <c r="BG1228" i="5"/>
  <c r="AZ1228" i="5"/>
  <c r="AY1228" i="5"/>
  <c r="AS1228" i="5"/>
  <c r="AQ1228" i="5"/>
  <c r="AD1228" i="5"/>
  <c r="AC1228" i="5"/>
  <c r="BE1228" i="5" s="1"/>
  <c r="BF1228" i="5" s="1"/>
  <c r="K1228" i="5"/>
  <c r="BB1228" i="5"/>
  <c r="A1228" i="5"/>
  <c r="CF1228" i="5" s="1"/>
  <c r="CC1227" i="5"/>
  <c r="CB1227" i="5"/>
  <c r="CA1227" i="5"/>
  <c r="BZ1227" i="5"/>
  <c r="BY1227" i="5"/>
  <c r="BX1227" i="5"/>
  <c r="BW1227" i="5"/>
  <c r="BV1227" i="5"/>
  <c r="BU1227" i="5"/>
  <c r="BR1227" i="5"/>
  <c r="BP1227" i="5"/>
  <c r="BN1227" i="5"/>
  <c r="BM1227" i="5"/>
  <c r="BO1227" i="5" s="1"/>
  <c r="BL1227" i="5"/>
  <c r="BJ1227" i="5"/>
  <c r="BK1227" i="5" s="1"/>
  <c r="BH1227" i="5"/>
  <c r="BG1227" i="5"/>
  <c r="BF1227" i="5"/>
  <c r="BE1227" i="5"/>
  <c r="AZ1227" i="5"/>
  <c r="AY1227" i="5"/>
  <c r="AS1227" i="5"/>
  <c r="AQ1227" i="5"/>
  <c r="BI1227" i="5" s="1"/>
  <c r="AD1227" i="5"/>
  <c r="AC1227" i="5"/>
  <c r="K1227" i="5"/>
  <c r="A1227" i="5"/>
  <c r="CF1227" i="5" s="1"/>
  <c r="CC1226" i="5"/>
  <c r="CB1226" i="5"/>
  <c r="CA1226" i="5"/>
  <c r="BZ1226" i="5"/>
  <c r="BY1226" i="5"/>
  <c r="BX1226" i="5"/>
  <c r="BW1226" i="5"/>
  <c r="BV1226" i="5"/>
  <c r="BU1226" i="5"/>
  <c r="BR1226" i="5"/>
  <c r="BP1226" i="5"/>
  <c r="BO1226" i="5"/>
  <c r="BN1226" i="5"/>
  <c r="BM1226" i="5"/>
  <c r="BL1226" i="5"/>
  <c r="BJ1226" i="5"/>
  <c r="BK1226" i="5" s="1"/>
  <c r="BH1226" i="5"/>
  <c r="BG1226" i="5"/>
  <c r="AZ1226" i="5"/>
  <c r="AY1226" i="5"/>
  <c r="AS1226" i="5"/>
  <c r="AQ1226" i="5"/>
  <c r="BI1226" i="5" s="1"/>
  <c r="AD1226" i="5"/>
  <c r="AC1226" i="5"/>
  <c r="BE1226" i="5" s="1"/>
  <c r="BF1226" i="5" s="1"/>
  <c r="K1226" i="5"/>
  <c r="A1226" i="5"/>
  <c r="CF1226" i="5" s="1"/>
  <c r="CC1225" i="5"/>
  <c r="CB1225" i="5"/>
  <c r="CA1225" i="5"/>
  <c r="BZ1225" i="5"/>
  <c r="BY1225" i="5"/>
  <c r="BX1225" i="5"/>
  <c r="BW1225" i="5"/>
  <c r="BV1225" i="5"/>
  <c r="BU1225" i="5"/>
  <c r="BN1225" i="5"/>
  <c r="BR1225" i="5" s="1"/>
  <c r="BM1225" i="5"/>
  <c r="BO1225" i="5" s="1"/>
  <c r="BL1225" i="5"/>
  <c r="BJ1225" i="5"/>
  <c r="BK1225" i="5" s="1"/>
  <c r="BH1225" i="5"/>
  <c r="BG1225" i="5"/>
  <c r="BF1225" i="5"/>
  <c r="BE1225" i="5"/>
  <c r="AZ1225" i="5"/>
  <c r="AY1225" i="5"/>
  <c r="AS1225" i="5"/>
  <c r="AQ1225" i="5"/>
  <c r="BI1225" i="5" s="1"/>
  <c r="AD1225" i="5"/>
  <c r="AC1225" i="5"/>
  <c r="K1225" i="5"/>
  <c r="BB1225" i="5"/>
  <c r="A1225" i="5"/>
  <c r="CF1225" i="5" s="1"/>
  <c r="CC1224" i="5"/>
  <c r="CB1224" i="5"/>
  <c r="CA1224" i="5"/>
  <c r="BZ1224" i="5"/>
  <c r="BY1224" i="5"/>
  <c r="BX1224" i="5"/>
  <c r="BW1224" i="5"/>
  <c r="BV1224" i="5"/>
  <c r="BU1224" i="5"/>
  <c r="BO1224" i="5"/>
  <c r="BN1224" i="5"/>
  <c r="BP1224" i="5" s="1"/>
  <c r="BM1224" i="5"/>
  <c r="BL1224" i="5"/>
  <c r="BJ1224" i="5"/>
  <c r="BK1224" i="5" s="1"/>
  <c r="BI1224" i="5"/>
  <c r="BH1224" i="5"/>
  <c r="BG1224" i="5"/>
  <c r="AZ1224" i="5"/>
  <c r="AY1224" i="5"/>
  <c r="AS1224" i="5"/>
  <c r="AQ1224" i="5"/>
  <c r="AD1224" i="5"/>
  <c r="AC1224" i="5"/>
  <c r="BE1224" i="5" s="1"/>
  <c r="BF1224" i="5" s="1"/>
  <c r="K1224" i="5"/>
  <c r="BB1224" i="5"/>
  <c r="A1224" i="5"/>
  <c r="CF1224" i="5" s="1"/>
  <c r="CC1223" i="5"/>
  <c r="CB1223" i="5"/>
  <c r="CA1223" i="5"/>
  <c r="BZ1223" i="5"/>
  <c r="BY1223" i="5"/>
  <c r="BX1223" i="5"/>
  <c r="BW1223" i="5"/>
  <c r="BV1223" i="5"/>
  <c r="BU1223" i="5"/>
  <c r="BR1223" i="5"/>
  <c r="BP1223" i="5"/>
  <c r="BN1223" i="5"/>
  <c r="BM1223" i="5"/>
  <c r="BO1223" i="5" s="1"/>
  <c r="BL1223" i="5"/>
  <c r="BJ1223" i="5"/>
  <c r="BK1223" i="5" s="1"/>
  <c r="BH1223" i="5"/>
  <c r="BG1223" i="5"/>
  <c r="BF1223" i="5"/>
  <c r="BE1223" i="5"/>
  <c r="AZ1223" i="5"/>
  <c r="AY1223" i="5"/>
  <c r="AS1223" i="5"/>
  <c r="AQ1223" i="5"/>
  <c r="BI1223" i="5" s="1"/>
  <c r="AD1223" i="5"/>
  <c r="AC1223" i="5"/>
  <c r="K1223" i="5"/>
  <c r="BA1223" i="5"/>
  <c r="A1223" i="5"/>
  <c r="CF1223" i="5" s="1"/>
  <c r="CC1222" i="5"/>
  <c r="CB1222" i="5"/>
  <c r="CA1222" i="5"/>
  <c r="BZ1222" i="5"/>
  <c r="BY1222" i="5"/>
  <c r="BX1222" i="5"/>
  <c r="BW1222" i="5"/>
  <c r="BV1222" i="5"/>
  <c r="BU1222" i="5"/>
  <c r="BR1222" i="5"/>
  <c r="BP1222" i="5"/>
  <c r="BO1222" i="5"/>
  <c r="BN1222" i="5"/>
  <c r="BM1222" i="5"/>
  <c r="BL1222" i="5"/>
  <c r="BJ1222" i="5"/>
  <c r="BK1222" i="5" s="1"/>
  <c r="BH1222" i="5"/>
  <c r="BG1222" i="5"/>
  <c r="AZ1222" i="5"/>
  <c r="AY1222" i="5"/>
  <c r="AS1222" i="5"/>
  <c r="AQ1222" i="5"/>
  <c r="BI1222" i="5" s="1"/>
  <c r="AD1222" i="5"/>
  <c r="AC1222" i="5"/>
  <c r="BE1222" i="5" s="1"/>
  <c r="BF1222" i="5" s="1"/>
  <c r="K1222" i="5"/>
  <c r="BA1222" i="5"/>
  <c r="A1222" i="5"/>
  <c r="CF1222" i="5" s="1"/>
  <c r="CC1221" i="5"/>
  <c r="CB1221" i="5"/>
  <c r="CA1221" i="5"/>
  <c r="BZ1221" i="5"/>
  <c r="BY1221" i="5"/>
  <c r="BX1221" i="5"/>
  <c r="BW1221" i="5"/>
  <c r="BV1221" i="5"/>
  <c r="BU1221" i="5"/>
  <c r="BN1221" i="5"/>
  <c r="BR1221" i="5" s="1"/>
  <c r="BM1221" i="5"/>
  <c r="BO1221" i="5" s="1"/>
  <c r="BL1221" i="5"/>
  <c r="BJ1221" i="5"/>
  <c r="BK1221" i="5" s="1"/>
  <c r="BH1221" i="5"/>
  <c r="BG1221" i="5"/>
  <c r="BF1221" i="5"/>
  <c r="BE1221" i="5"/>
  <c r="AZ1221" i="5"/>
  <c r="AY1221" i="5"/>
  <c r="AS1221" i="5"/>
  <c r="AQ1221" i="5"/>
  <c r="BI1221" i="5" s="1"/>
  <c r="AD1221" i="5"/>
  <c r="AC1221" i="5"/>
  <c r="K1221" i="5"/>
  <c r="BB1221" i="5"/>
  <c r="A1221" i="5"/>
  <c r="CF1221" i="5" s="1"/>
  <c r="CC1220" i="5"/>
  <c r="CB1220" i="5"/>
  <c r="CA1220" i="5"/>
  <c r="BZ1220" i="5"/>
  <c r="BY1220" i="5"/>
  <c r="BX1220" i="5"/>
  <c r="BW1220" i="5"/>
  <c r="BV1220" i="5"/>
  <c r="BU1220" i="5"/>
  <c r="BO1220" i="5"/>
  <c r="BN1220" i="5"/>
  <c r="BP1220" i="5" s="1"/>
  <c r="BM1220" i="5"/>
  <c r="BL1220" i="5"/>
  <c r="BJ1220" i="5"/>
  <c r="BK1220" i="5" s="1"/>
  <c r="BI1220" i="5"/>
  <c r="BH1220" i="5"/>
  <c r="BG1220" i="5"/>
  <c r="AZ1220" i="5"/>
  <c r="AY1220" i="5"/>
  <c r="AS1220" i="5"/>
  <c r="AQ1220" i="5"/>
  <c r="AD1220" i="5"/>
  <c r="AC1220" i="5"/>
  <c r="BE1220" i="5" s="1"/>
  <c r="BF1220" i="5" s="1"/>
  <c r="K1220" i="5"/>
  <c r="BB1220" i="5"/>
  <c r="A1220" i="5"/>
  <c r="CF1220" i="5" s="1"/>
  <c r="CC1219" i="5"/>
  <c r="CB1219" i="5"/>
  <c r="CA1219" i="5"/>
  <c r="BZ1219" i="5"/>
  <c r="BY1219" i="5"/>
  <c r="BX1219" i="5"/>
  <c r="BW1219" i="5"/>
  <c r="BV1219" i="5"/>
  <c r="BU1219" i="5"/>
  <c r="BR1219" i="5"/>
  <c r="BP1219" i="5"/>
  <c r="BN1219" i="5"/>
  <c r="BM1219" i="5"/>
  <c r="BO1219" i="5" s="1"/>
  <c r="BL1219" i="5"/>
  <c r="BJ1219" i="5"/>
  <c r="BK1219" i="5" s="1"/>
  <c r="BH1219" i="5"/>
  <c r="BG1219" i="5"/>
  <c r="BF1219" i="5"/>
  <c r="BE1219" i="5"/>
  <c r="AZ1219" i="5"/>
  <c r="AY1219" i="5"/>
  <c r="AS1219" i="5"/>
  <c r="AQ1219" i="5"/>
  <c r="BI1219" i="5" s="1"/>
  <c r="AD1219" i="5"/>
  <c r="AC1219" i="5"/>
  <c r="K1219" i="5"/>
  <c r="BA1219" i="5"/>
  <c r="A1219" i="5"/>
  <c r="CF1219" i="5" s="1"/>
  <c r="CC1218" i="5"/>
  <c r="CB1218" i="5"/>
  <c r="CA1218" i="5"/>
  <c r="BZ1218" i="5"/>
  <c r="BY1218" i="5"/>
  <c r="BX1218" i="5"/>
  <c r="BW1218" i="5"/>
  <c r="BV1218" i="5"/>
  <c r="BU1218" i="5"/>
  <c r="BR1218" i="5"/>
  <c r="BP1218" i="5"/>
  <c r="BO1218" i="5"/>
  <c r="BN1218" i="5"/>
  <c r="BM1218" i="5"/>
  <c r="BL1218" i="5"/>
  <c r="BJ1218" i="5"/>
  <c r="BK1218" i="5" s="1"/>
  <c r="BH1218" i="5"/>
  <c r="BG1218" i="5"/>
  <c r="AZ1218" i="5"/>
  <c r="AY1218" i="5"/>
  <c r="AS1218" i="5"/>
  <c r="AQ1218" i="5"/>
  <c r="BI1218" i="5" s="1"/>
  <c r="AD1218" i="5"/>
  <c r="AC1218" i="5"/>
  <c r="BE1218" i="5" s="1"/>
  <c r="BF1218" i="5" s="1"/>
  <c r="K1218" i="5"/>
  <c r="BA1218" i="5"/>
  <c r="A1218" i="5"/>
  <c r="CF1218" i="5" s="1"/>
  <c r="CC1217" i="5"/>
  <c r="CB1217" i="5"/>
  <c r="CA1217" i="5"/>
  <c r="BZ1217" i="5"/>
  <c r="BY1217" i="5"/>
  <c r="BX1217" i="5"/>
  <c r="BW1217" i="5"/>
  <c r="BV1217" i="5"/>
  <c r="BU1217" i="5"/>
  <c r="BN1217" i="5"/>
  <c r="BR1217" i="5" s="1"/>
  <c r="BM1217" i="5"/>
  <c r="BO1217" i="5" s="1"/>
  <c r="BL1217" i="5"/>
  <c r="BJ1217" i="5"/>
  <c r="BK1217" i="5" s="1"/>
  <c r="BH1217" i="5"/>
  <c r="BG1217" i="5"/>
  <c r="BF1217" i="5"/>
  <c r="BE1217" i="5"/>
  <c r="AZ1217" i="5"/>
  <c r="AY1217" i="5"/>
  <c r="AS1217" i="5"/>
  <c r="AQ1217" i="5"/>
  <c r="BI1217" i="5" s="1"/>
  <c r="AD1217" i="5"/>
  <c r="AC1217" i="5"/>
  <c r="K1217" i="5"/>
  <c r="BB1217" i="5"/>
  <c r="A1217" i="5"/>
  <c r="CF1217" i="5" s="1"/>
  <c r="CC1216" i="5"/>
  <c r="CB1216" i="5"/>
  <c r="CA1216" i="5"/>
  <c r="BZ1216" i="5"/>
  <c r="BY1216" i="5"/>
  <c r="BX1216" i="5"/>
  <c r="BW1216" i="5"/>
  <c r="BV1216" i="5"/>
  <c r="BU1216" i="5"/>
  <c r="BO1216" i="5"/>
  <c r="BN1216" i="5"/>
  <c r="BP1216" i="5" s="1"/>
  <c r="BM1216" i="5"/>
  <c r="BL1216" i="5"/>
  <c r="BJ1216" i="5"/>
  <c r="BK1216" i="5" s="1"/>
  <c r="BI1216" i="5"/>
  <c r="BH1216" i="5"/>
  <c r="BG1216" i="5"/>
  <c r="AZ1216" i="5"/>
  <c r="AY1216" i="5"/>
  <c r="AS1216" i="5"/>
  <c r="AQ1216" i="5"/>
  <c r="AD1216" i="5"/>
  <c r="AC1216" i="5"/>
  <c r="BE1216" i="5" s="1"/>
  <c r="BF1216" i="5" s="1"/>
  <c r="K1216" i="5"/>
  <c r="BB1216" i="5"/>
  <c r="A1216" i="5"/>
  <c r="CF1216" i="5" s="1"/>
  <c r="CC1215" i="5"/>
  <c r="CB1215" i="5"/>
  <c r="CA1215" i="5"/>
  <c r="BZ1215" i="5"/>
  <c r="BY1215" i="5"/>
  <c r="BX1215" i="5"/>
  <c r="BW1215" i="5"/>
  <c r="BV1215" i="5"/>
  <c r="BU1215" i="5"/>
  <c r="BR1215" i="5"/>
  <c r="BP1215" i="5"/>
  <c r="BN1215" i="5"/>
  <c r="BM1215" i="5"/>
  <c r="BO1215" i="5" s="1"/>
  <c r="BL1215" i="5"/>
  <c r="BJ1215" i="5"/>
  <c r="BK1215" i="5" s="1"/>
  <c r="BH1215" i="5"/>
  <c r="BG1215" i="5"/>
  <c r="BF1215" i="5"/>
  <c r="BE1215" i="5"/>
  <c r="AZ1215" i="5"/>
  <c r="AY1215" i="5"/>
  <c r="AS1215" i="5"/>
  <c r="AQ1215" i="5"/>
  <c r="BI1215" i="5" s="1"/>
  <c r="AD1215" i="5"/>
  <c r="AC1215" i="5"/>
  <c r="K1215" i="5"/>
  <c r="BA1215" i="5"/>
  <c r="A1215" i="5"/>
  <c r="CF1215" i="5" s="1"/>
  <c r="CC1214" i="5"/>
  <c r="CB1214" i="5"/>
  <c r="CA1214" i="5"/>
  <c r="BZ1214" i="5"/>
  <c r="BY1214" i="5"/>
  <c r="BX1214" i="5"/>
  <c r="BW1214" i="5"/>
  <c r="BV1214" i="5"/>
  <c r="BU1214" i="5"/>
  <c r="BR1214" i="5"/>
  <c r="BP1214" i="5"/>
  <c r="BO1214" i="5"/>
  <c r="BN1214" i="5"/>
  <c r="BM1214" i="5"/>
  <c r="BL1214" i="5"/>
  <c r="BJ1214" i="5"/>
  <c r="BK1214" i="5" s="1"/>
  <c r="BH1214" i="5"/>
  <c r="BG1214" i="5"/>
  <c r="AZ1214" i="5"/>
  <c r="AY1214" i="5"/>
  <c r="AS1214" i="5"/>
  <c r="AQ1214" i="5"/>
  <c r="BI1214" i="5" s="1"/>
  <c r="AD1214" i="5"/>
  <c r="AC1214" i="5"/>
  <c r="BE1214" i="5" s="1"/>
  <c r="BF1214" i="5" s="1"/>
  <c r="K1214" i="5"/>
  <c r="BA1214" i="5"/>
  <c r="A1214" i="5"/>
  <c r="CF1214" i="5" s="1"/>
  <c r="CC1213" i="5"/>
  <c r="CB1213" i="5"/>
  <c r="CA1213" i="5"/>
  <c r="BZ1213" i="5"/>
  <c r="BY1213" i="5"/>
  <c r="BX1213" i="5"/>
  <c r="BW1213" i="5"/>
  <c r="BV1213" i="5"/>
  <c r="BU1213" i="5"/>
  <c r="BN1213" i="5"/>
  <c r="BR1213" i="5" s="1"/>
  <c r="BM1213" i="5"/>
  <c r="BO1213" i="5" s="1"/>
  <c r="BL1213" i="5"/>
  <c r="BJ1213" i="5"/>
  <c r="BK1213" i="5" s="1"/>
  <c r="BH1213" i="5"/>
  <c r="BG1213" i="5"/>
  <c r="BF1213" i="5"/>
  <c r="BE1213" i="5"/>
  <c r="AZ1213" i="5"/>
  <c r="AY1213" i="5"/>
  <c r="AS1213" i="5"/>
  <c r="AQ1213" i="5"/>
  <c r="BI1213" i="5" s="1"/>
  <c r="AD1213" i="5"/>
  <c r="AC1213" i="5"/>
  <c r="K1213" i="5"/>
  <c r="BB1213" i="5"/>
  <c r="A1213" i="5"/>
  <c r="CF1213" i="5" s="1"/>
  <c r="CC1212" i="5"/>
  <c r="CB1212" i="5"/>
  <c r="CA1212" i="5"/>
  <c r="BZ1212" i="5"/>
  <c r="BY1212" i="5"/>
  <c r="BX1212" i="5"/>
  <c r="BW1212" i="5"/>
  <c r="BV1212" i="5"/>
  <c r="BU1212" i="5"/>
  <c r="BO1212" i="5"/>
  <c r="BN1212" i="5"/>
  <c r="BP1212" i="5" s="1"/>
  <c r="BM1212" i="5"/>
  <c r="BL1212" i="5"/>
  <c r="BJ1212" i="5"/>
  <c r="BK1212" i="5" s="1"/>
  <c r="BH1212" i="5"/>
  <c r="BG1212" i="5"/>
  <c r="AZ1212" i="5"/>
  <c r="AY1212" i="5"/>
  <c r="AS1212" i="5"/>
  <c r="AQ1212" i="5"/>
  <c r="BI1212" i="5" s="1"/>
  <c r="AD1212" i="5"/>
  <c r="AC1212" i="5"/>
  <c r="BE1212" i="5" s="1"/>
  <c r="BF1212" i="5" s="1"/>
  <c r="K1212" i="5"/>
  <c r="BB1212" i="5"/>
  <c r="A1212" i="5"/>
  <c r="CF1212" i="5" s="1"/>
  <c r="CC1211" i="5"/>
  <c r="CB1211" i="5"/>
  <c r="CA1211" i="5"/>
  <c r="BZ1211" i="5"/>
  <c r="BY1211" i="5"/>
  <c r="BX1211" i="5"/>
  <c r="BW1211" i="5"/>
  <c r="BV1211" i="5"/>
  <c r="BU1211" i="5"/>
  <c r="BR1211" i="5"/>
  <c r="BP1211" i="5"/>
  <c r="BN1211" i="5"/>
  <c r="BM1211" i="5"/>
  <c r="BO1211" i="5" s="1"/>
  <c r="BL1211" i="5"/>
  <c r="BJ1211" i="5"/>
  <c r="BK1211" i="5" s="1"/>
  <c r="BH1211" i="5"/>
  <c r="BG1211" i="5"/>
  <c r="BF1211" i="5"/>
  <c r="BE1211" i="5"/>
  <c r="AZ1211" i="5"/>
  <c r="AY1211" i="5"/>
  <c r="AS1211" i="5"/>
  <c r="AQ1211" i="5"/>
  <c r="BI1211" i="5" s="1"/>
  <c r="AD1211" i="5"/>
  <c r="AC1211" i="5"/>
  <c r="K1211" i="5"/>
  <c r="BA1211" i="5"/>
  <c r="A1211" i="5"/>
  <c r="CF1211" i="5" s="1"/>
  <c r="CC1210" i="5"/>
  <c r="CB1210" i="5"/>
  <c r="CA1210" i="5"/>
  <c r="BZ1210" i="5"/>
  <c r="BY1210" i="5"/>
  <c r="BX1210" i="5"/>
  <c r="BW1210" i="5"/>
  <c r="BV1210" i="5"/>
  <c r="BU1210" i="5"/>
  <c r="BR1210" i="5"/>
  <c r="BP1210" i="5"/>
  <c r="BO1210" i="5"/>
  <c r="BN1210" i="5"/>
  <c r="BM1210" i="5"/>
  <c r="BL1210" i="5"/>
  <c r="BJ1210" i="5"/>
  <c r="BK1210" i="5" s="1"/>
  <c r="BH1210" i="5"/>
  <c r="BG1210" i="5"/>
  <c r="AZ1210" i="5"/>
  <c r="AY1210" i="5"/>
  <c r="AS1210" i="5"/>
  <c r="AQ1210" i="5"/>
  <c r="BI1210" i="5" s="1"/>
  <c r="AD1210" i="5"/>
  <c r="AC1210" i="5"/>
  <c r="BE1210" i="5" s="1"/>
  <c r="BF1210" i="5" s="1"/>
  <c r="K1210" i="5"/>
  <c r="BA1210" i="5"/>
  <c r="A1210" i="5"/>
  <c r="CF1210" i="5" s="1"/>
  <c r="CC1209" i="5"/>
  <c r="CB1209" i="5"/>
  <c r="CA1209" i="5"/>
  <c r="BZ1209" i="5"/>
  <c r="BY1209" i="5"/>
  <c r="BX1209" i="5"/>
  <c r="BW1209" i="5"/>
  <c r="BV1209" i="5"/>
  <c r="BU1209" i="5"/>
  <c r="BN1209" i="5"/>
  <c r="BR1209" i="5" s="1"/>
  <c r="BM1209" i="5"/>
  <c r="BO1209" i="5" s="1"/>
  <c r="BL1209" i="5"/>
  <c r="BJ1209" i="5"/>
  <c r="BK1209" i="5" s="1"/>
  <c r="BH1209" i="5"/>
  <c r="BG1209" i="5"/>
  <c r="BF1209" i="5"/>
  <c r="BE1209" i="5"/>
  <c r="AZ1209" i="5"/>
  <c r="AY1209" i="5"/>
  <c r="AS1209" i="5"/>
  <c r="AQ1209" i="5"/>
  <c r="BI1209" i="5" s="1"/>
  <c r="AD1209" i="5"/>
  <c r="AC1209" i="5"/>
  <c r="K1209" i="5"/>
  <c r="BB1209" i="5"/>
  <c r="A1209" i="5"/>
  <c r="CF1209" i="5" s="1"/>
  <c r="CC1208" i="5"/>
  <c r="CB1208" i="5"/>
  <c r="CA1208" i="5"/>
  <c r="BZ1208" i="5"/>
  <c r="BY1208" i="5"/>
  <c r="BX1208" i="5"/>
  <c r="BW1208" i="5"/>
  <c r="BV1208" i="5"/>
  <c r="BU1208" i="5"/>
  <c r="BO1208" i="5"/>
  <c r="BN1208" i="5"/>
  <c r="BP1208" i="5" s="1"/>
  <c r="BM1208" i="5"/>
  <c r="BL1208" i="5"/>
  <c r="BJ1208" i="5"/>
  <c r="BK1208" i="5" s="1"/>
  <c r="BH1208" i="5"/>
  <c r="BG1208" i="5"/>
  <c r="AZ1208" i="5"/>
  <c r="AY1208" i="5"/>
  <c r="AS1208" i="5"/>
  <c r="AQ1208" i="5"/>
  <c r="BI1208" i="5" s="1"/>
  <c r="AD1208" i="5"/>
  <c r="AC1208" i="5"/>
  <c r="BE1208" i="5" s="1"/>
  <c r="BF1208" i="5" s="1"/>
  <c r="K1208" i="5"/>
  <c r="BB1208" i="5"/>
  <c r="A1208" i="5"/>
  <c r="CF1208" i="5" s="1"/>
  <c r="CC1207" i="5"/>
  <c r="CB1207" i="5"/>
  <c r="CA1207" i="5"/>
  <c r="BZ1207" i="5"/>
  <c r="BY1207" i="5"/>
  <c r="BX1207" i="5"/>
  <c r="BW1207" i="5"/>
  <c r="BV1207" i="5"/>
  <c r="BU1207" i="5"/>
  <c r="BR1207" i="5"/>
  <c r="BP1207" i="5"/>
  <c r="BN1207" i="5"/>
  <c r="BM1207" i="5"/>
  <c r="BO1207" i="5" s="1"/>
  <c r="BL1207" i="5"/>
  <c r="BJ1207" i="5"/>
  <c r="BK1207" i="5" s="1"/>
  <c r="BH1207" i="5"/>
  <c r="BG1207" i="5"/>
  <c r="BF1207" i="5"/>
  <c r="BE1207" i="5"/>
  <c r="AZ1207" i="5"/>
  <c r="AY1207" i="5"/>
  <c r="AS1207" i="5"/>
  <c r="AQ1207" i="5"/>
  <c r="BI1207" i="5" s="1"/>
  <c r="AD1207" i="5"/>
  <c r="AC1207" i="5"/>
  <c r="K1207" i="5"/>
  <c r="BA1207" i="5"/>
  <c r="A1207" i="5"/>
  <c r="CF1207" i="5" s="1"/>
  <c r="CC1206" i="5"/>
  <c r="CB1206" i="5"/>
  <c r="CA1206" i="5"/>
  <c r="BZ1206" i="5"/>
  <c r="BY1206" i="5"/>
  <c r="BX1206" i="5"/>
  <c r="BW1206" i="5"/>
  <c r="BV1206" i="5"/>
  <c r="BU1206" i="5"/>
  <c r="BR1206" i="5"/>
  <c r="BP1206" i="5"/>
  <c r="BO1206" i="5"/>
  <c r="BN1206" i="5"/>
  <c r="BM1206" i="5"/>
  <c r="BL1206" i="5"/>
  <c r="BJ1206" i="5"/>
  <c r="BK1206" i="5" s="1"/>
  <c r="BH1206" i="5"/>
  <c r="BG1206" i="5"/>
  <c r="AZ1206" i="5"/>
  <c r="AY1206" i="5"/>
  <c r="AS1206" i="5"/>
  <c r="AQ1206" i="5"/>
  <c r="BI1206" i="5" s="1"/>
  <c r="AD1206" i="5"/>
  <c r="AC1206" i="5"/>
  <c r="BE1206" i="5" s="1"/>
  <c r="BF1206" i="5" s="1"/>
  <c r="K1206" i="5"/>
  <c r="BA1206" i="5"/>
  <c r="A1206" i="5"/>
  <c r="CF1206" i="5" s="1"/>
  <c r="CC1205" i="5"/>
  <c r="CB1205" i="5"/>
  <c r="CA1205" i="5"/>
  <c r="BZ1205" i="5"/>
  <c r="BY1205" i="5"/>
  <c r="BX1205" i="5"/>
  <c r="BW1205" i="5"/>
  <c r="BV1205" i="5"/>
  <c r="BU1205" i="5"/>
  <c r="BN1205" i="5"/>
  <c r="BR1205" i="5" s="1"/>
  <c r="BM1205" i="5"/>
  <c r="BO1205" i="5" s="1"/>
  <c r="BL1205" i="5"/>
  <c r="BJ1205" i="5"/>
  <c r="BK1205" i="5" s="1"/>
  <c r="BH1205" i="5"/>
  <c r="BG1205" i="5"/>
  <c r="BF1205" i="5"/>
  <c r="BE1205" i="5"/>
  <c r="AZ1205" i="5"/>
  <c r="AY1205" i="5"/>
  <c r="AS1205" i="5"/>
  <c r="AQ1205" i="5"/>
  <c r="BI1205" i="5" s="1"/>
  <c r="AD1205" i="5"/>
  <c r="AC1205" i="5"/>
  <c r="K1205" i="5"/>
  <c r="BB1205" i="5"/>
  <c r="A1205" i="5"/>
  <c r="CF1205" i="5" s="1"/>
  <c r="CC1204" i="5"/>
  <c r="CB1204" i="5"/>
  <c r="CA1204" i="5"/>
  <c r="BZ1204" i="5"/>
  <c r="BY1204" i="5"/>
  <c r="BX1204" i="5"/>
  <c r="BW1204" i="5"/>
  <c r="BV1204" i="5"/>
  <c r="BU1204" i="5"/>
  <c r="BO1204" i="5"/>
  <c r="BN1204" i="5"/>
  <c r="BP1204" i="5" s="1"/>
  <c r="BM1204" i="5"/>
  <c r="BL1204" i="5"/>
  <c r="BJ1204" i="5"/>
  <c r="BK1204" i="5" s="1"/>
  <c r="BH1204" i="5"/>
  <c r="BG1204" i="5"/>
  <c r="AZ1204" i="5"/>
  <c r="AY1204" i="5"/>
  <c r="AS1204" i="5"/>
  <c r="AQ1204" i="5"/>
  <c r="BI1204" i="5" s="1"/>
  <c r="AD1204" i="5"/>
  <c r="AC1204" i="5"/>
  <c r="BE1204" i="5" s="1"/>
  <c r="BF1204" i="5" s="1"/>
  <c r="K1204" i="5"/>
  <c r="BB1204" i="5"/>
  <c r="A1204" i="5"/>
  <c r="CF1204" i="5" s="1"/>
  <c r="CC1203" i="5"/>
  <c r="CB1203" i="5"/>
  <c r="CA1203" i="5"/>
  <c r="BZ1203" i="5"/>
  <c r="BY1203" i="5"/>
  <c r="BX1203" i="5"/>
  <c r="BW1203" i="5"/>
  <c r="BV1203" i="5"/>
  <c r="BU1203" i="5"/>
  <c r="BR1203" i="5"/>
  <c r="BP1203" i="5"/>
  <c r="BN1203" i="5"/>
  <c r="BM1203" i="5"/>
  <c r="BO1203" i="5" s="1"/>
  <c r="BL1203" i="5"/>
  <c r="BJ1203" i="5"/>
  <c r="BK1203" i="5" s="1"/>
  <c r="BH1203" i="5"/>
  <c r="BG1203" i="5"/>
  <c r="BF1203" i="5"/>
  <c r="BE1203" i="5"/>
  <c r="BB1203" i="5"/>
  <c r="BT1203" i="5" s="1"/>
  <c r="AZ1203" i="5"/>
  <c r="AY1203" i="5"/>
  <c r="AS1203" i="5"/>
  <c r="AQ1203" i="5"/>
  <c r="BI1203" i="5" s="1"/>
  <c r="AD1203" i="5"/>
  <c r="AC1203" i="5"/>
  <c r="K1203" i="5"/>
  <c r="BA1203" i="5"/>
  <c r="A1203" i="5"/>
  <c r="CF1203" i="5" s="1"/>
  <c r="CC1202" i="5"/>
  <c r="CB1202" i="5"/>
  <c r="CA1202" i="5"/>
  <c r="BZ1202" i="5"/>
  <c r="BY1202" i="5"/>
  <c r="BX1202" i="5"/>
  <c r="BW1202" i="5"/>
  <c r="BV1202" i="5"/>
  <c r="BU1202" i="5"/>
  <c r="BR1202" i="5"/>
  <c r="BP1202" i="5"/>
  <c r="BO1202" i="5"/>
  <c r="BN1202" i="5"/>
  <c r="BM1202" i="5"/>
  <c r="BL1202" i="5"/>
  <c r="BJ1202" i="5"/>
  <c r="BK1202" i="5" s="1"/>
  <c r="BH1202" i="5"/>
  <c r="BG1202" i="5"/>
  <c r="AZ1202" i="5"/>
  <c r="AY1202" i="5"/>
  <c r="AS1202" i="5"/>
  <c r="AQ1202" i="5"/>
  <c r="BI1202" i="5" s="1"/>
  <c r="AD1202" i="5"/>
  <c r="AC1202" i="5"/>
  <c r="BE1202" i="5" s="1"/>
  <c r="BF1202" i="5" s="1"/>
  <c r="K1202" i="5"/>
  <c r="BA1202" i="5"/>
  <c r="A1202" i="5"/>
  <c r="CF1202" i="5" s="1"/>
  <c r="CC1201" i="5"/>
  <c r="CB1201" i="5"/>
  <c r="CA1201" i="5"/>
  <c r="BZ1201" i="5"/>
  <c r="BY1201" i="5"/>
  <c r="BX1201" i="5"/>
  <c r="BW1201" i="5"/>
  <c r="BV1201" i="5"/>
  <c r="BU1201" i="5"/>
  <c r="BN1201" i="5"/>
  <c r="BR1201" i="5" s="1"/>
  <c r="BM1201" i="5"/>
  <c r="BO1201" i="5" s="1"/>
  <c r="BL1201" i="5"/>
  <c r="BJ1201" i="5"/>
  <c r="BK1201" i="5" s="1"/>
  <c r="BH1201" i="5"/>
  <c r="BG1201" i="5"/>
  <c r="BF1201" i="5"/>
  <c r="BE1201" i="5"/>
  <c r="AZ1201" i="5"/>
  <c r="AY1201" i="5"/>
  <c r="AS1201" i="5"/>
  <c r="AQ1201" i="5"/>
  <c r="BI1201" i="5" s="1"/>
  <c r="AD1201" i="5"/>
  <c r="AC1201" i="5"/>
  <c r="K1201" i="5"/>
  <c r="BB1201" i="5"/>
  <c r="A1201" i="5"/>
  <c r="CF1201" i="5" s="1"/>
  <c r="CC1200" i="5"/>
  <c r="CB1200" i="5"/>
  <c r="CA1200" i="5"/>
  <c r="BZ1200" i="5"/>
  <c r="BY1200" i="5"/>
  <c r="BX1200" i="5"/>
  <c r="BW1200" i="5"/>
  <c r="BV1200" i="5"/>
  <c r="BU1200" i="5"/>
  <c r="BO1200" i="5"/>
  <c r="BN1200" i="5"/>
  <c r="BP1200" i="5" s="1"/>
  <c r="BM1200" i="5"/>
  <c r="BL1200" i="5"/>
  <c r="BJ1200" i="5"/>
  <c r="BK1200" i="5" s="1"/>
  <c r="BH1200" i="5"/>
  <c r="BG1200" i="5"/>
  <c r="AZ1200" i="5"/>
  <c r="AY1200" i="5"/>
  <c r="AS1200" i="5"/>
  <c r="AQ1200" i="5"/>
  <c r="BI1200" i="5" s="1"/>
  <c r="AD1200" i="5"/>
  <c r="AC1200" i="5"/>
  <c r="BE1200" i="5" s="1"/>
  <c r="BF1200" i="5" s="1"/>
  <c r="K1200" i="5"/>
  <c r="BB1200" i="5"/>
  <c r="A1200" i="5"/>
  <c r="CF1200" i="5" s="1"/>
  <c r="CC1199" i="5"/>
  <c r="CB1199" i="5"/>
  <c r="CA1199" i="5"/>
  <c r="BZ1199" i="5"/>
  <c r="BY1199" i="5"/>
  <c r="BX1199" i="5"/>
  <c r="BW1199" i="5"/>
  <c r="BV1199" i="5"/>
  <c r="BU1199" i="5"/>
  <c r="BR1199" i="5"/>
  <c r="BP1199" i="5"/>
  <c r="BN1199" i="5"/>
  <c r="BM1199" i="5"/>
  <c r="BO1199" i="5" s="1"/>
  <c r="BL1199" i="5"/>
  <c r="BJ1199" i="5"/>
  <c r="BK1199" i="5" s="1"/>
  <c r="BH1199" i="5"/>
  <c r="BG1199" i="5"/>
  <c r="BF1199" i="5"/>
  <c r="BE1199" i="5"/>
  <c r="AZ1199" i="5"/>
  <c r="AY1199" i="5"/>
  <c r="AS1199" i="5"/>
  <c r="AQ1199" i="5"/>
  <c r="BI1199" i="5" s="1"/>
  <c r="AD1199" i="5"/>
  <c r="AC1199" i="5"/>
  <c r="K1199" i="5"/>
  <c r="BA1199" i="5"/>
  <c r="A1199" i="5"/>
  <c r="CF1199" i="5" s="1"/>
  <c r="CC1198" i="5"/>
  <c r="CB1198" i="5"/>
  <c r="CA1198" i="5"/>
  <c r="BZ1198" i="5"/>
  <c r="BY1198" i="5"/>
  <c r="BX1198" i="5"/>
  <c r="BW1198" i="5"/>
  <c r="BV1198" i="5"/>
  <c r="BU1198" i="5"/>
  <c r="BR1198" i="5"/>
  <c r="BP1198" i="5"/>
  <c r="BO1198" i="5"/>
  <c r="BN1198" i="5"/>
  <c r="BM1198" i="5"/>
  <c r="BL1198" i="5"/>
  <c r="BJ1198" i="5"/>
  <c r="BK1198" i="5" s="1"/>
  <c r="BH1198" i="5"/>
  <c r="BG1198" i="5"/>
  <c r="AZ1198" i="5"/>
  <c r="AY1198" i="5"/>
  <c r="AS1198" i="5"/>
  <c r="AQ1198" i="5"/>
  <c r="BI1198" i="5" s="1"/>
  <c r="AD1198" i="5"/>
  <c r="AC1198" i="5"/>
  <c r="BE1198" i="5" s="1"/>
  <c r="BF1198" i="5" s="1"/>
  <c r="K1198" i="5"/>
  <c r="BA1198" i="5"/>
  <c r="A1198" i="5"/>
  <c r="CF1198" i="5" s="1"/>
  <c r="CC1197" i="5"/>
  <c r="CB1197" i="5"/>
  <c r="CA1197" i="5"/>
  <c r="BZ1197" i="5"/>
  <c r="BY1197" i="5"/>
  <c r="BX1197" i="5"/>
  <c r="BW1197" i="5"/>
  <c r="BV1197" i="5"/>
  <c r="BU1197" i="5"/>
  <c r="BN1197" i="5"/>
  <c r="BR1197" i="5" s="1"/>
  <c r="BM1197" i="5"/>
  <c r="BO1197" i="5" s="1"/>
  <c r="BL1197" i="5"/>
  <c r="BJ1197" i="5"/>
  <c r="BK1197" i="5" s="1"/>
  <c r="BH1197" i="5"/>
  <c r="BG1197" i="5"/>
  <c r="BF1197" i="5"/>
  <c r="BE1197" i="5"/>
  <c r="AZ1197" i="5"/>
  <c r="AY1197" i="5"/>
  <c r="AS1197" i="5"/>
  <c r="AQ1197" i="5"/>
  <c r="BI1197" i="5" s="1"/>
  <c r="AD1197" i="5"/>
  <c r="AC1197" i="5"/>
  <c r="K1197" i="5"/>
  <c r="BB1197" i="5"/>
  <c r="A1197" i="5"/>
  <c r="CF1197" i="5" s="1"/>
  <c r="CC1196" i="5"/>
  <c r="CB1196" i="5"/>
  <c r="CA1196" i="5"/>
  <c r="BZ1196" i="5"/>
  <c r="BY1196" i="5"/>
  <c r="BX1196" i="5"/>
  <c r="BW1196" i="5"/>
  <c r="BV1196" i="5"/>
  <c r="BU1196" i="5"/>
  <c r="BO1196" i="5"/>
  <c r="BN1196" i="5"/>
  <c r="BP1196" i="5" s="1"/>
  <c r="BM1196" i="5"/>
  <c r="BL1196" i="5"/>
  <c r="BJ1196" i="5"/>
  <c r="BK1196" i="5" s="1"/>
  <c r="BH1196" i="5"/>
  <c r="BG1196" i="5"/>
  <c r="AZ1196" i="5"/>
  <c r="AY1196" i="5"/>
  <c r="AS1196" i="5"/>
  <c r="AQ1196" i="5"/>
  <c r="BI1196" i="5" s="1"/>
  <c r="AD1196" i="5"/>
  <c r="AC1196" i="5"/>
  <c r="BE1196" i="5" s="1"/>
  <c r="BF1196" i="5" s="1"/>
  <c r="K1196" i="5"/>
  <c r="BB1196" i="5"/>
  <c r="A1196" i="5"/>
  <c r="CF1196" i="5" s="1"/>
  <c r="CC1195" i="5"/>
  <c r="CB1195" i="5"/>
  <c r="CA1195" i="5"/>
  <c r="BZ1195" i="5"/>
  <c r="BY1195" i="5"/>
  <c r="BX1195" i="5"/>
  <c r="BW1195" i="5"/>
  <c r="BV1195" i="5"/>
  <c r="BU1195" i="5"/>
  <c r="BR1195" i="5"/>
  <c r="BP1195" i="5"/>
  <c r="BN1195" i="5"/>
  <c r="BM1195" i="5"/>
  <c r="BO1195" i="5" s="1"/>
  <c r="BL1195" i="5"/>
  <c r="BJ1195" i="5"/>
  <c r="BK1195" i="5" s="1"/>
  <c r="BH1195" i="5"/>
  <c r="BG1195" i="5"/>
  <c r="BF1195" i="5"/>
  <c r="BE1195" i="5"/>
  <c r="AZ1195" i="5"/>
  <c r="AY1195" i="5"/>
  <c r="AS1195" i="5"/>
  <c r="AQ1195" i="5"/>
  <c r="BI1195" i="5" s="1"/>
  <c r="AD1195" i="5"/>
  <c r="AC1195" i="5"/>
  <c r="K1195" i="5"/>
  <c r="BA1195" i="5"/>
  <c r="A1195" i="5"/>
  <c r="CF1195" i="5" s="1"/>
  <c r="CC1194" i="5"/>
  <c r="CB1194" i="5"/>
  <c r="CA1194" i="5"/>
  <c r="BZ1194" i="5"/>
  <c r="BY1194" i="5"/>
  <c r="BX1194" i="5"/>
  <c r="BW1194" i="5"/>
  <c r="BV1194" i="5"/>
  <c r="BU1194" i="5"/>
  <c r="BR1194" i="5"/>
  <c r="BP1194" i="5"/>
  <c r="BO1194" i="5"/>
  <c r="BN1194" i="5"/>
  <c r="BM1194" i="5"/>
  <c r="BL1194" i="5"/>
  <c r="BJ1194" i="5"/>
  <c r="BK1194" i="5" s="1"/>
  <c r="BH1194" i="5"/>
  <c r="BG1194" i="5"/>
  <c r="BB1194" i="5"/>
  <c r="BT1194" i="5" s="1"/>
  <c r="AZ1194" i="5"/>
  <c r="AY1194" i="5"/>
  <c r="AS1194" i="5"/>
  <c r="AQ1194" i="5"/>
  <c r="BI1194" i="5" s="1"/>
  <c r="AD1194" i="5"/>
  <c r="AC1194" i="5"/>
  <c r="BE1194" i="5" s="1"/>
  <c r="BF1194" i="5" s="1"/>
  <c r="K1194" i="5"/>
  <c r="BA1194" i="5"/>
  <c r="A1194" i="5"/>
  <c r="CF1194" i="5" s="1"/>
  <c r="CC1193" i="5"/>
  <c r="CB1193" i="5"/>
  <c r="CA1193" i="5"/>
  <c r="BZ1193" i="5"/>
  <c r="BY1193" i="5"/>
  <c r="BX1193" i="5"/>
  <c r="BW1193" i="5"/>
  <c r="BV1193" i="5"/>
  <c r="BU1193" i="5"/>
  <c r="BN1193" i="5"/>
  <c r="BR1193" i="5" s="1"/>
  <c r="BM1193" i="5"/>
  <c r="BO1193" i="5" s="1"/>
  <c r="BL1193" i="5"/>
  <c r="BJ1193" i="5"/>
  <c r="BK1193" i="5" s="1"/>
  <c r="BH1193" i="5"/>
  <c r="BG1193" i="5"/>
  <c r="BF1193" i="5"/>
  <c r="BE1193" i="5"/>
  <c r="AZ1193" i="5"/>
  <c r="AY1193" i="5"/>
  <c r="AS1193" i="5"/>
  <c r="AQ1193" i="5"/>
  <c r="BI1193" i="5" s="1"/>
  <c r="AD1193" i="5"/>
  <c r="AC1193" i="5"/>
  <c r="K1193" i="5"/>
  <c r="BB1193" i="5"/>
  <c r="A1193" i="5"/>
  <c r="CF1193" i="5" s="1"/>
  <c r="CC1192" i="5"/>
  <c r="CB1192" i="5"/>
  <c r="CA1192" i="5"/>
  <c r="BZ1192" i="5"/>
  <c r="BY1192" i="5"/>
  <c r="BX1192" i="5"/>
  <c r="BW1192" i="5"/>
  <c r="BV1192" i="5"/>
  <c r="BU1192" i="5"/>
  <c r="BO1192" i="5"/>
  <c r="BN1192" i="5"/>
  <c r="BP1192" i="5" s="1"/>
  <c r="BM1192" i="5"/>
  <c r="BL1192" i="5"/>
  <c r="BJ1192" i="5"/>
  <c r="BK1192" i="5" s="1"/>
  <c r="BH1192" i="5"/>
  <c r="BG1192" i="5"/>
  <c r="AZ1192" i="5"/>
  <c r="AY1192" i="5"/>
  <c r="AS1192" i="5"/>
  <c r="AQ1192" i="5"/>
  <c r="BI1192" i="5" s="1"/>
  <c r="AD1192" i="5"/>
  <c r="AC1192" i="5"/>
  <c r="BE1192" i="5" s="1"/>
  <c r="BF1192" i="5" s="1"/>
  <c r="K1192" i="5"/>
  <c r="BB1192" i="5"/>
  <c r="A1192" i="5"/>
  <c r="CF1192" i="5" s="1"/>
  <c r="CC1191" i="5"/>
  <c r="CB1191" i="5"/>
  <c r="CA1191" i="5"/>
  <c r="BZ1191" i="5"/>
  <c r="BY1191" i="5"/>
  <c r="BX1191" i="5"/>
  <c r="BW1191" i="5"/>
  <c r="BV1191" i="5"/>
  <c r="BU1191" i="5"/>
  <c r="BR1191" i="5"/>
  <c r="BP1191" i="5"/>
  <c r="BN1191" i="5"/>
  <c r="BM1191" i="5"/>
  <c r="BO1191" i="5" s="1"/>
  <c r="BL1191" i="5"/>
  <c r="BJ1191" i="5"/>
  <c r="BK1191" i="5" s="1"/>
  <c r="BH1191" i="5"/>
  <c r="BG1191" i="5"/>
  <c r="BF1191" i="5"/>
  <c r="BE1191" i="5"/>
  <c r="AZ1191" i="5"/>
  <c r="AY1191" i="5"/>
  <c r="AS1191" i="5"/>
  <c r="AQ1191" i="5"/>
  <c r="BI1191" i="5" s="1"/>
  <c r="AD1191" i="5"/>
  <c r="AC1191" i="5"/>
  <c r="K1191" i="5"/>
  <c r="BA1191" i="5"/>
  <c r="A1191" i="5"/>
  <c r="CF1191" i="5" s="1"/>
  <c r="CC1190" i="5"/>
  <c r="CB1190" i="5"/>
  <c r="CA1190" i="5"/>
  <c r="BZ1190" i="5"/>
  <c r="BY1190" i="5"/>
  <c r="BX1190" i="5"/>
  <c r="BW1190" i="5"/>
  <c r="BV1190" i="5"/>
  <c r="BU1190" i="5"/>
  <c r="BP1190" i="5"/>
  <c r="BO1190" i="5"/>
  <c r="BN1190" i="5"/>
  <c r="BR1190" i="5" s="1"/>
  <c r="BM1190" i="5"/>
  <c r="BL1190" i="5"/>
  <c r="BJ1190" i="5"/>
  <c r="BK1190" i="5" s="1"/>
  <c r="BH1190" i="5"/>
  <c r="BG1190" i="5"/>
  <c r="AZ1190" i="5"/>
  <c r="AY1190" i="5"/>
  <c r="AS1190" i="5"/>
  <c r="AQ1190" i="5"/>
  <c r="BI1190" i="5" s="1"/>
  <c r="AD1190" i="5"/>
  <c r="AC1190" i="5"/>
  <c r="BE1190" i="5" s="1"/>
  <c r="BF1190" i="5" s="1"/>
  <c r="K1190" i="5"/>
  <c r="BB1190" i="5"/>
  <c r="A1190" i="5"/>
  <c r="CF1190" i="5" s="1"/>
  <c r="CC1189" i="5"/>
  <c r="CB1189" i="5"/>
  <c r="CA1189" i="5"/>
  <c r="BZ1189" i="5"/>
  <c r="BY1189" i="5"/>
  <c r="BX1189" i="5"/>
  <c r="BW1189" i="5"/>
  <c r="BV1189" i="5"/>
  <c r="BU1189" i="5"/>
  <c r="BN1189" i="5"/>
  <c r="BR1189" i="5" s="1"/>
  <c r="BM1189" i="5"/>
  <c r="BO1189" i="5" s="1"/>
  <c r="BL1189" i="5"/>
  <c r="BJ1189" i="5"/>
  <c r="BK1189" i="5" s="1"/>
  <c r="BH1189" i="5"/>
  <c r="BG1189" i="5"/>
  <c r="BF1189" i="5"/>
  <c r="BE1189" i="5"/>
  <c r="AZ1189" i="5"/>
  <c r="AY1189" i="5"/>
  <c r="AS1189" i="5"/>
  <c r="AQ1189" i="5"/>
  <c r="BI1189" i="5" s="1"/>
  <c r="AD1189" i="5"/>
  <c r="AC1189" i="5"/>
  <c r="K1189" i="5"/>
  <c r="BB1189" i="5"/>
  <c r="A1189" i="5"/>
  <c r="CF1189" i="5" s="1"/>
  <c r="CC1188" i="5"/>
  <c r="CB1188" i="5"/>
  <c r="CA1188" i="5"/>
  <c r="BZ1188" i="5"/>
  <c r="BY1188" i="5"/>
  <c r="BX1188" i="5"/>
  <c r="BW1188" i="5"/>
  <c r="BV1188" i="5"/>
  <c r="BU1188" i="5"/>
  <c r="BO1188" i="5"/>
  <c r="BN1188" i="5"/>
  <c r="BP1188" i="5" s="1"/>
  <c r="BM1188" i="5"/>
  <c r="BL1188" i="5"/>
  <c r="BJ1188" i="5"/>
  <c r="BK1188" i="5" s="1"/>
  <c r="BH1188" i="5"/>
  <c r="BG1188" i="5"/>
  <c r="AZ1188" i="5"/>
  <c r="AY1188" i="5"/>
  <c r="AS1188" i="5"/>
  <c r="AQ1188" i="5"/>
  <c r="BI1188" i="5" s="1"/>
  <c r="AD1188" i="5"/>
  <c r="AC1188" i="5"/>
  <c r="BE1188" i="5" s="1"/>
  <c r="BF1188" i="5" s="1"/>
  <c r="K1188" i="5"/>
  <c r="BB1188" i="5"/>
  <c r="A1188" i="5"/>
  <c r="CF1188" i="5" s="1"/>
  <c r="CC1187" i="5"/>
  <c r="CB1187" i="5"/>
  <c r="CA1187" i="5"/>
  <c r="BZ1187" i="5"/>
  <c r="BY1187" i="5"/>
  <c r="BX1187" i="5"/>
  <c r="BW1187" i="5"/>
  <c r="BV1187" i="5"/>
  <c r="BU1187" i="5"/>
  <c r="BR1187" i="5"/>
  <c r="BP1187" i="5"/>
  <c r="BN1187" i="5"/>
  <c r="BM1187" i="5"/>
  <c r="BO1187" i="5" s="1"/>
  <c r="BL1187" i="5"/>
  <c r="BJ1187" i="5"/>
  <c r="BK1187" i="5" s="1"/>
  <c r="BH1187" i="5"/>
  <c r="BG1187" i="5"/>
  <c r="BF1187" i="5"/>
  <c r="BE1187" i="5"/>
  <c r="AZ1187" i="5"/>
  <c r="AY1187" i="5"/>
  <c r="AS1187" i="5"/>
  <c r="AQ1187" i="5"/>
  <c r="BI1187" i="5" s="1"/>
  <c r="AD1187" i="5"/>
  <c r="AC1187" i="5"/>
  <c r="K1187" i="5"/>
  <c r="A1187" i="5"/>
  <c r="CF1187" i="5" s="1"/>
  <c r="CC1186" i="5"/>
  <c r="CB1186" i="5"/>
  <c r="CA1186" i="5"/>
  <c r="BZ1186" i="5"/>
  <c r="BY1186" i="5"/>
  <c r="BX1186" i="5"/>
  <c r="BW1186" i="5"/>
  <c r="BV1186" i="5"/>
  <c r="BU1186" i="5"/>
  <c r="BP1186" i="5"/>
  <c r="BO1186" i="5"/>
  <c r="BN1186" i="5"/>
  <c r="BR1186" i="5" s="1"/>
  <c r="BM1186" i="5"/>
  <c r="BL1186" i="5"/>
  <c r="BJ1186" i="5"/>
  <c r="BK1186" i="5" s="1"/>
  <c r="BH1186" i="5"/>
  <c r="BG1186" i="5"/>
  <c r="AZ1186" i="5"/>
  <c r="AY1186" i="5"/>
  <c r="AS1186" i="5"/>
  <c r="AQ1186" i="5"/>
  <c r="BI1186" i="5" s="1"/>
  <c r="AD1186" i="5"/>
  <c r="AC1186" i="5"/>
  <c r="BE1186" i="5" s="1"/>
  <c r="BF1186" i="5" s="1"/>
  <c r="K1186" i="5"/>
  <c r="BB1186" i="5"/>
  <c r="A1186" i="5"/>
  <c r="CF1186" i="5" s="1"/>
  <c r="CC1185" i="5"/>
  <c r="CB1185" i="5"/>
  <c r="CA1185" i="5"/>
  <c r="BZ1185" i="5"/>
  <c r="BY1185" i="5"/>
  <c r="BX1185" i="5"/>
  <c r="BW1185" i="5"/>
  <c r="BV1185" i="5"/>
  <c r="BU1185" i="5"/>
  <c r="BN1185" i="5"/>
  <c r="BR1185" i="5" s="1"/>
  <c r="BM1185" i="5"/>
  <c r="BO1185" i="5" s="1"/>
  <c r="BL1185" i="5"/>
  <c r="BJ1185" i="5"/>
  <c r="BK1185" i="5" s="1"/>
  <c r="BH1185" i="5"/>
  <c r="BG1185" i="5"/>
  <c r="BF1185" i="5"/>
  <c r="BE1185" i="5"/>
  <c r="AZ1185" i="5"/>
  <c r="AY1185" i="5"/>
  <c r="AS1185" i="5"/>
  <c r="AQ1185" i="5"/>
  <c r="BI1185" i="5" s="1"/>
  <c r="AD1185" i="5"/>
  <c r="AC1185" i="5"/>
  <c r="K1185" i="5"/>
  <c r="BB1185" i="5"/>
  <c r="A1185" i="5"/>
  <c r="CF1185" i="5" s="1"/>
  <c r="CC1184" i="5"/>
  <c r="CB1184" i="5"/>
  <c r="CA1184" i="5"/>
  <c r="BZ1184" i="5"/>
  <c r="BY1184" i="5"/>
  <c r="BX1184" i="5"/>
  <c r="BW1184" i="5"/>
  <c r="BV1184" i="5"/>
  <c r="BU1184" i="5"/>
  <c r="BO1184" i="5"/>
  <c r="BN1184" i="5"/>
  <c r="BP1184" i="5" s="1"/>
  <c r="BM1184" i="5"/>
  <c r="BL1184" i="5"/>
  <c r="BJ1184" i="5"/>
  <c r="BK1184" i="5" s="1"/>
  <c r="BH1184" i="5"/>
  <c r="BG1184" i="5"/>
  <c r="AZ1184" i="5"/>
  <c r="AY1184" i="5"/>
  <c r="AS1184" i="5"/>
  <c r="AQ1184" i="5"/>
  <c r="BI1184" i="5" s="1"/>
  <c r="AD1184" i="5"/>
  <c r="AC1184" i="5"/>
  <c r="BE1184" i="5" s="1"/>
  <c r="BF1184" i="5" s="1"/>
  <c r="K1184" i="5"/>
  <c r="BB1184" i="5"/>
  <c r="A1184" i="5"/>
  <c r="CF1184" i="5" s="1"/>
  <c r="CC1183" i="5"/>
  <c r="CB1183" i="5"/>
  <c r="CA1183" i="5"/>
  <c r="BZ1183" i="5"/>
  <c r="BY1183" i="5"/>
  <c r="BX1183" i="5"/>
  <c r="BW1183" i="5"/>
  <c r="BV1183" i="5"/>
  <c r="BU1183" i="5"/>
  <c r="BR1183" i="5"/>
  <c r="BP1183" i="5"/>
  <c r="BN1183" i="5"/>
  <c r="BM1183" i="5"/>
  <c r="BO1183" i="5" s="1"/>
  <c r="BL1183" i="5"/>
  <c r="BJ1183" i="5"/>
  <c r="BK1183" i="5" s="1"/>
  <c r="BH1183" i="5"/>
  <c r="BG1183" i="5"/>
  <c r="BF1183" i="5"/>
  <c r="BE1183" i="5"/>
  <c r="AZ1183" i="5"/>
  <c r="AY1183" i="5"/>
  <c r="AS1183" i="5"/>
  <c r="AQ1183" i="5"/>
  <c r="BI1183" i="5" s="1"/>
  <c r="AD1183" i="5"/>
  <c r="AC1183" i="5"/>
  <c r="K1183" i="5"/>
  <c r="BA1183" i="5"/>
  <c r="A1183" i="5"/>
  <c r="CF1183" i="5" s="1"/>
  <c r="CC1182" i="5"/>
  <c r="CB1182" i="5"/>
  <c r="CA1182" i="5"/>
  <c r="BZ1182" i="5"/>
  <c r="BY1182" i="5"/>
  <c r="BX1182" i="5"/>
  <c r="BW1182" i="5"/>
  <c r="BV1182" i="5"/>
  <c r="BU1182" i="5"/>
  <c r="BP1182" i="5"/>
  <c r="BO1182" i="5"/>
  <c r="BN1182" i="5"/>
  <c r="BR1182" i="5" s="1"/>
  <c r="BM1182" i="5"/>
  <c r="BL1182" i="5"/>
  <c r="BJ1182" i="5"/>
  <c r="BK1182" i="5" s="1"/>
  <c r="BH1182" i="5"/>
  <c r="BG1182" i="5"/>
  <c r="AZ1182" i="5"/>
  <c r="AY1182" i="5"/>
  <c r="AS1182" i="5"/>
  <c r="AQ1182" i="5"/>
  <c r="BI1182" i="5" s="1"/>
  <c r="AD1182" i="5"/>
  <c r="AC1182" i="5"/>
  <c r="BE1182" i="5" s="1"/>
  <c r="BF1182" i="5" s="1"/>
  <c r="K1182" i="5"/>
  <c r="BB1182" i="5"/>
  <c r="A1182" i="5"/>
  <c r="CF1182" i="5" s="1"/>
  <c r="CC1181" i="5"/>
  <c r="CB1181" i="5"/>
  <c r="CA1181" i="5"/>
  <c r="BZ1181" i="5"/>
  <c r="BY1181" i="5"/>
  <c r="BX1181" i="5"/>
  <c r="BW1181" i="5"/>
  <c r="BV1181" i="5"/>
  <c r="BU1181" i="5"/>
  <c r="BN1181" i="5"/>
  <c r="BR1181" i="5" s="1"/>
  <c r="BM1181" i="5"/>
  <c r="BO1181" i="5" s="1"/>
  <c r="BL1181" i="5"/>
  <c r="BJ1181" i="5"/>
  <c r="BK1181" i="5" s="1"/>
  <c r="BH1181" i="5"/>
  <c r="BG1181" i="5"/>
  <c r="BF1181" i="5"/>
  <c r="BE1181" i="5"/>
  <c r="AZ1181" i="5"/>
  <c r="AY1181" i="5"/>
  <c r="AS1181" i="5"/>
  <c r="AQ1181" i="5"/>
  <c r="BI1181" i="5" s="1"/>
  <c r="AD1181" i="5"/>
  <c r="AC1181" i="5"/>
  <c r="K1181" i="5"/>
  <c r="BB1181" i="5"/>
  <c r="A1181" i="5"/>
  <c r="CF1181" i="5" s="1"/>
  <c r="CC1180" i="5"/>
  <c r="CB1180" i="5"/>
  <c r="CA1180" i="5"/>
  <c r="BZ1180" i="5"/>
  <c r="BY1180" i="5"/>
  <c r="BX1180" i="5"/>
  <c r="BW1180" i="5"/>
  <c r="BV1180" i="5"/>
  <c r="BU1180" i="5"/>
  <c r="BO1180" i="5"/>
  <c r="BN1180" i="5"/>
  <c r="BP1180" i="5" s="1"/>
  <c r="BM1180" i="5"/>
  <c r="BL1180" i="5"/>
  <c r="BJ1180" i="5"/>
  <c r="BK1180" i="5" s="1"/>
  <c r="BH1180" i="5"/>
  <c r="BG1180" i="5"/>
  <c r="AZ1180" i="5"/>
  <c r="AY1180" i="5"/>
  <c r="AS1180" i="5"/>
  <c r="AQ1180" i="5"/>
  <c r="BI1180" i="5" s="1"/>
  <c r="AD1180" i="5"/>
  <c r="AC1180" i="5"/>
  <c r="BE1180" i="5" s="1"/>
  <c r="BF1180" i="5" s="1"/>
  <c r="K1180" i="5"/>
  <c r="BB1180" i="5"/>
  <c r="A1180" i="5"/>
  <c r="CF1180" i="5" s="1"/>
  <c r="CC1179" i="5"/>
  <c r="CB1179" i="5"/>
  <c r="CA1179" i="5"/>
  <c r="BZ1179" i="5"/>
  <c r="BY1179" i="5"/>
  <c r="BX1179" i="5"/>
  <c r="BW1179" i="5"/>
  <c r="BV1179" i="5"/>
  <c r="BU1179" i="5"/>
  <c r="BR1179" i="5"/>
  <c r="BP1179" i="5"/>
  <c r="BN1179" i="5"/>
  <c r="BM1179" i="5"/>
  <c r="BO1179" i="5" s="1"/>
  <c r="BL1179" i="5"/>
  <c r="BJ1179" i="5"/>
  <c r="BK1179" i="5" s="1"/>
  <c r="BH1179" i="5"/>
  <c r="BG1179" i="5"/>
  <c r="BF1179" i="5"/>
  <c r="BE1179" i="5"/>
  <c r="AZ1179" i="5"/>
  <c r="AY1179" i="5"/>
  <c r="AS1179" i="5"/>
  <c r="AQ1179" i="5"/>
  <c r="BI1179" i="5" s="1"/>
  <c r="AD1179" i="5"/>
  <c r="AC1179" i="5"/>
  <c r="K1179" i="5"/>
  <c r="BA1179" i="5"/>
  <c r="A1179" i="5"/>
  <c r="CF1179" i="5" s="1"/>
  <c r="CC1178" i="5"/>
  <c r="CB1178" i="5"/>
  <c r="CA1178" i="5"/>
  <c r="BZ1178" i="5"/>
  <c r="BY1178" i="5"/>
  <c r="BX1178" i="5"/>
  <c r="BW1178" i="5"/>
  <c r="BV1178" i="5"/>
  <c r="BU1178" i="5"/>
  <c r="BP1178" i="5"/>
  <c r="BO1178" i="5"/>
  <c r="BN1178" i="5"/>
  <c r="BR1178" i="5" s="1"/>
  <c r="BM1178" i="5"/>
  <c r="BL1178" i="5"/>
  <c r="BJ1178" i="5"/>
  <c r="BK1178" i="5" s="1"/>
  <c r="BH1178" i="5"/>
  <c r="BG1178" i="5"/>
  <c r="AZ1178" i="5"/>
  <c r="AY1178" i="5"/>
  <c r="AS1178" i="5"/>
  <c r="AQ1178" i="5"/>
  <c r="BI1178" i="5" s="1"/>
  <c r="AD1178" i="5"/>
  <c r="AC1178" i="5"/>
  <c r="BE1178" i="5" s="1"/>
  <c r="BF1178" i="5" s="1"/>
  <c r="K1178" i="5"/>
  <c r="BB1178" i="5"/>
  <c r="A1178" i="5"/>
  <c r="CF1178" i="5" s="1"/>
  <c r="CC1177" i="5"/>
  <c r="CB1177" i="5"/>
  <c r="CA1177" i="5"/>
  <c r="BZ1177" i="5"/>
  <c r="BY1177" i="5"/>
  <c r="BX1177" i="5"/>
  <c r="BW1177" i="5"/>
  <c r="BV1177" i="5"/>
  <c r="BU1177" i="5"/>
  <c r="BN1177" i="5"/>
  <c r="BR1177" i="5" s="1"/>
  <c r="BM1177" i="5"/>
  <c r="BO1177" i="5" s="1"/>
  <c r="BL1177" i="5"/>
  <c r="BJ1177" i="5"/>
  <c r="BK1177" i="5" s="1"/>
  <c r="BH1177" i="5"/>
  <c r="BG1177" i="5"/>
  <c r="BF1177" i="5"/>
  <c r="BE1177" i="5"/>
  <c r="AZ1177" i="5"/>
  <c r="AY1177" i="5"/>
  <c r="AS1177" i="5"/>
  <c r="AQ1177" i="5"/>
  <c r="BI1177" i="5" s="1"/>
  <c r="AD1177" i="5"/>
  <c r="AC1177" i="5"/>
  <c r="K1177" i="5"/>
  <c r="BB1177" i="5"/>
  <c r="A1177" i="5"/>
  <c r="CF1177" i="5" s="1"/>
  <c r="CC1176" i="5"/>
  <c r="CB1176" i="5"/>
  <c r="CA1176" i="5"/>
  <c r="BZ1176" i="5"/>
  <c r="BY1176" i="5"/>
  <c r="BX1176" i="5"/>
  <c r="BW1176" i="5"/>
  <c r="BV1176" i="5"/>
  <c r="BU1176" i="5"/>
  <c r="BO1176" i="5"/>
  <c r="BN1176" i="5"/>
  <c r="BP1176" i="5" s="1"/>
  <c r="BM1176" i="5"/>
  <c r="BL1176" i="5"/>
  <c r="BJ1176" i="5"/>
  <c r="BK1176" i="5" s="1"/>
  <c r="BH1176" i="5"/>
  <c r="BG1176" i="5"/>
  <c r="AZ1176" i="5"/>
  <c r="AY1176" i="5"/>
  <c r="AS1176" i="5"/>
  <c r="AQ1176" i="5"/>
  <c r="BI1176" i="5" s="1"/>
  <c r="AD1176" i="5"/>
  <c r="AC1176" i="5"/>
  <c r="BE1176" i="5" s="1"/>
  <c r="BF1176" i="5" s="1"/>
  <c r="K1176" i="5"/>
  <c r="A1176" i="5"/>
  <c r="CF1176" i="5" s="1"/>
  <c r="CC1175" i="5"/>
  <c r="CB1175" i="5"/>
  <c r="CA1175" i="5"/>
  <c r="BZ1175" i="5"/>
  <c r="BY1175" i="5"/>
  <c r="BX1175" i="5"/>
  <c r="BW1175" i="5"/>
  <c r="BV1175" i="5"/>
  <c r="BU1175" i="5"/>
  <c r="BR1175" i="5"/>
  <c r="BP1175" i="5"/>
  <c r="BN1175" i="5"/>
  <c r="BM1175" i="5"/>
  <c r="BO1175" i="5" s="1"/>
  <c r="BL1175" i="5"/>
  <c r="BJ1175" i="5"/>
  <c r="BK1175" i="5" s="1"/>
  <c r="BH1175" i="5"/>
  <c r="BG1175" i="5"/>
  <c r="BF1175" i="5"/>
  <c r="BE1175" i="5"/>
  <c r="AZ1175" i="5"/>
  <c r="AY1175" i="5"/>
  <c r="AS1175" i="5"/>
  <c r="AQ1175" i="5"/>
  <c r="BI1175" i="5" s="1"/>
  <c r="AD1175" i="5"/>
  <c r="AC1175" i="5"/>
  <c r="K1175" i="5"/>
  <c r="BA1175" i="5"/>
  <c r="A1175" i="5"/>
  <c r="CF1175" i="5" s="1"/>
  <c r="CC1174" i="5"/>
  <c r="CB1174" i="5"/>
  <c r="CA1174" i="5"/>
  <c r="BZ1174" i="5"/>
  <c r="BY1174" i="5"/>
  <c r="BX1174" i="5"/>
  <c r="BW1174" i="5"/>
  <c r="BV1174" i="5"/>
  <c r="BU1174" i="5"/>
  <c r="BP1174" i="5"/>
  <c r="BO1174" i="5"/>
  <c r="BN1174" i="5"/>
  <c r="BR1174" i="5" s="1"/>
  <c r="BM1174" i="5"/>
  <c r="BL1174" i="5"/>
  <c r="BJ1174" i="5"/>
  <c r="BK1174" i="5" s="1"/>
  <c r="BH1174" i="5"/>
  <c r="BG1174" i="5"/>
  <c r="AZ1174" i="5"/>
  <c r="AY1174" i="5"/>
  <c r="AS1174" i="5"/>
  <c r="AQ1174" i="5"/>
  <c r="BI1174" i="5" s="1"/>
  <c r="AD1174" i="5"/>
  <c r="AC1174" i="5"/>
  <c r="BE1174" i="5" s="1"/>
  <c r="BF1174" i="5" s="1"/>
  <c r="K1174" i="5"/>
  <c r="BB1174" i="5"/>
  <c r="A1174" i="5"/>
  <c r="CF1174" i="5" s="1"/>
  <c r="CC1173" i="5"/>
  <c r="CB1173" i="5"/>
  <c r="CA1173" i="5"/>
  <c r="BZ1173" i="5"/>
  <c r="BY1173" i="5"/>
  <c r="BX1173" i="5"/>
  <c r="BW1173" i="5"/>
  <c r="BV1173" i="5"/>
  <c r="BU1173" i="5"/>
  <c r="BN1173" i="5"/>
  <c r="BR1173" i="5" s="1"/>
  <c r="BM1173" i="5"/>
  <c r="BO1173" i="5" s="1"/>
  <c r="BL1173" i="5"/>
  <c r="BJ1173" i="5"/>
  <c r="BK1173" i="5" s="1"/>
  <c r="BH1173" i="5"/>
  <c r="BG1173" i="5"/>
  <c r="BF1173" i="5"/>
  <c r="BE1173" i="5"/>
  <c r="AZ1173" i="5"/>
  <c r="AY1173" i="5"/>
  <c r="AS1173" i="5"/>
  <c r="AQ1173" i="5"/>
  <c r="BI1173" i="5" s="1"/>
  <c r="AD1173" i="5"/>
  <c r="AC1173" i="5"/>
  <c r="K1173" i="5"/>
  <c r="BB1173" i="5"/>
  <c r="A1173" i="5"/>
  <c r="CF1173" i="5" s="1"/>
  <c r="CC1172" i="5"/>
  <c r="CB1172" i="5"/>
  <c r="CA1172" i="5"/>
  <c r="BZ1172" i="5"/>
  <c r="BY1172" i="5"/>
  <c r="BX1172" i="5"/>
  <c r="BW1172" i="5"/>
  <c r="BV1172" i="5"/>
  <c r="BU1172" i="5"/>
  <c r="BR1172" i="5"/>
  <c r="BO1172" i="5"/>
  <c r="BN1172" i="5"/>
  <c r="BP1172" i="5" s="1"/>
  <c r="BM1172" i="5"/>
  <c r="BL1172" i="5"/>
  <c r="BJ1172" i="5"/>
  <c r="BK1172" i="5" s="1"/>
  <c r="BH1172" i="5"/>
  <c r="BG1172" i="5"/>
  <c r="AZ1172" i="5"/>
  <c r="AY1172" i="5"/>
  <c r="AS1172" i="5"/>
  <c r="AQ1172" i="5"/>
  <c r="BI1172" i="5" s="1"/>
  <c r="AD1172" i="5"/>
  <c r="AC1172" i="5"/>
  <c r="BE1172" i="5" s="1"/>
  <c r="BF1172" i="5" s="1"/>
  <c r="K1172" i="5"/>
  <c r="BA1172" i="5"/>
  <c r="A1172" i="5"/>
  <c r="CF1172" i="5" s="1"/>
  <c r="CC1171" i="5"/>
  <c r="CB1171" i="5"/>
  <c r="CA1171" i="5"/>
  <c r="BZ1171" i="5"/>
  <c r="BY1171" i="5"/>
  <c r="BX1171" i="5"/>
  <c r="BW1171" i="5"/>
  <c r="BV1171" i="5"/>
  <c r="BU1171" i="5"/>
  <c r="BR1171" i="5"/>
  <c r="BP1171" i="5"/>
  <c r="BN1171" i="5"/>
  <c r="BM1171" i="5"/>
  <c r="BO1171" i="5" s="1"/>
  <c r="BL1171" i="5"/>
  <c r="BJ1171" i="5"/>
  <c r="BK1171" i="5" s="1"/>
  <c r="BH1171" i="5"/>
  <c r="BG1171" i="5"/>
  <c r="BF1171" i="5"/>
  <c r="BE1171" i="5"/>
  <c r="AZ1171" i="5"/>
  <c r="AY1171" i="5"/>
  <c r="AS1171" i="5"/>
  <c r="AQ1171" i="5"/>
  <c r="BI1171" i="5" s="1"/>
  <c r="AD1171" i="5"/>
  <c r="AC1171" i="5"/>
  <c r="K1171" i="5"/>
  <c r="A1171" i="5"/>
  <c r="CF1171" i="5" s="1"/>
  <c r="CC1170" i="5"/>
  <c r="CB1170" i="5"/>
  <c r="CA1170" i="5"/>
  <c r="BZ1170" i="5"/>
  <c r="BY1170" i="5"/>
  <c r="BX1170" i="5"/>
  <c r="BW1170" i="5"/>
  <c r="BV1170" i="5"/>
  <c r="BU1170" i="5"/>
  <c r="BP1170" i="5"/>
  <c r="BO1170" i="5"/>
  <c r="BN1170" i="5"/>
  <c r="BR1170" i="5" s="1"/>
  <c r="BM1170" i="5"/>
  <c r="BL1170" i="5"/>
  <c r="BJ1170" i="5"/>
  <c r="BK1170" i="5" s="1"/>
  <c r="BH1170" i="5"/>
  <c r="BG1170" i="5"/>
  <c r="AZ1170" i="5"/>
  <c r="AY1170" i="5"/>
  <c r="AS1170" i="5"/>
  <c r="AQ1170" i="5"/>
  <c r="BI1170" i="5" s="1"/>
  <c r="AD1170" i="5"/>
  <c r="AC1170" i="5"/>
  <c r="BE1170" i="5" s="1"/>
  <c r="BF1170" i="5" s="1"/>
  <c r="K1170" i="5"/>
  <c r="BB1170" i="5"/>
  <c r="A1170" i="5"/>
  <c r="CF1170" i="5" s="1"/>
  <c r="CC1169" i="5"/>
  <c r="CB1169" i="5"/>
  <c r="CA1169" i="5"/>
  <c r="BZ1169" i="5"/>
  <c r="BY1169" i="5"/>
  <c r="BX1169" i="5"/>
  <c r="BW1169" i="5"/>
  <c r="BV1169" i="5"/>
  <c r="BU1169" i="5"/>
  <c r="BN1169" i="5"/>
  <c r="BR1169" i="5" s="1"/>
  <c r="BM1169" i="5"/>
  <c r="BO1169" i="5" s="1"/>
  <c r="BL1169" i="5"/>
  <c r="BJ1169" i="5"/>
  <c r="BK1169" i="5" s="1"/>
  <c r="BH1169" i="5"/>
  <c r="BG1169" i="5"/>
  <c r="BF1169" i="5"/>
  <c r="BE1169" i="5"/>
  <c r="AZ1169" i="5"/>
  <c r="AY1169" i="5"/>
  <c r="AS1169" i="5"/>
  <c r="AQ1169" i="5"/>
  <c r="BI1169" i="5" s="1"/>
  <c r="AD1169" i="5"/>
  <c r="AC1169" i="5"/>
  <c r="K1169" i="5"/>
  <c r="BB1169" i="5"/>
  <c r="A1169" i="5"/>
  <c r="CF1169" i="5" s="1"/>
  <c r="CC1168" i="5"/>
  <c r="CB1168" i="5"/>
  <c r="CA1168" i="5"/>
  <c r="BZ1168" i="5"/>
  <c r="BY1168" i="5"/>
  <c r="BX1168" i="5"/>
  <c r="BW1168" i="5"/>
  <c r="BV1168" i="5"/>
  <c r="BU1168" i="5"/>
  <c r="BR1168" i="5"/>
  <c r="BO1168" i="5"/>
  <c r="BN1168" i="5"/>
  <c r="BP1168" i="5" s="1"/>
  <c r="BM1168" i="5"/>
  <c r="BL1168" i="5"/>
  <c r="BJ1168" i="5"/>
  <c r="BK1168" i="5" s="1"/>
  <c r="BH1168" i="5"/>
  <c r="BG1168" i="5"/>
  <c r="AZ1168" i="5"/>
  <c r="AY1168" i="5"/>
  <c r="AS1168" i="5"/>
  <c r="AQ1168" i="5"/>
  <c r="BI1168" i="5" s="1"/>
  <c r="AD1168" i="5"/>
  <c r="AC1168" i="5"/>
  <c r="BE1168" i="5" s="1"/>
  <c r="BF1168" i="5" s="1"/>
  <c r="K1168" i="5"/>
  <c r="BA1168" i="5"/>
  <c r="A1168" i="5"/>
  <c r="CF1168" i="5" s="1"/>
  <c r="CC1167" i="5"/>
  <c r="CB1167" i="5"/>
  <c r="CA1167" i="5"/>
  <c r="BZ1167" i="5"/>
  <c r="BY1167" i="5"/>
  <c r="BX1167" i="5"/>
  <c r="BW1167" i="5"/>
  <c r="BV1167" i="5"/>
  <c r="BU1167" i="5"/>
  <c r="BR1167" i="5"/>
  <c r="BP1167" i="5"/>
  <c r="BN1167" i="5"/>
  <c r="BM1167" i="5"/>
  <c r="BO1167" i="5" s="1"/>
  <c r="BL1167" i="5"/>
  <c r="BJ1167" i="5"/>
  <c r="BK1167" i="5" s="1"/>
  <c r="BH1167" i="5"/>
  <c r="BG1167" i="5"/>
  <c r="BF1167" i="5"/>
  <c r="BE1167" i="5"/>
  <c r="AZ1167" i="5"/>
  <c r="AY1167" i="5"/>
  <c r="AS1167" i="5"/>
  <c r="AQ1167" i="5"/>
  <c r="BI1167" i="5" s="1"/>
  <c r="AD1167" i="5"/>
  <c r="AC1167" i="5"/>
  <c r="K1167" i="5"/>
  <c r="BA1167" i="5"/>
  <c r="A1167" i="5"/>
  <c r="CF1167" i="5" s="1"/>
  <c r="CC1166" i="5"/>
  <c r="CB1166" i="5"/>
  <c r="CA1166" i="5"/>
  <c r="BZ1166" i="5"/>
  <c r="BY1166" i="5"/>
  <c r="BX1166" i="5"/>
  <c r="BW1166" i="5"/>
  <c r="BV1166" i="5"/>
  <c r="BU1166" i="5"/>
  <c r="BP1166" i="5"/>
  <c r="BO1166" i="5"/>
  <c r="BN1166" i="5"/>
  <c r="BR1166" i="5" s="1"/>
  <c r="BM1166" i="5"/>
  <c r="BL1166" i="5"/>
  <c r="BJ1166" i="5"/>
  <c r="BK1166" i="5" s="1"/>
  <c r="BH1166" i="5"/>
  <c r="BG1166" i="5"/>
  <c r="AZ1166" i="5"/>
  <c r="AY1166" i="5"/>
  <c r="AS1166" i="5"/>
  <c r="AQ1166" i="5"/>
  <c r="BI1166" i="5" s="1"/>
  <c r="AD1166" i="5"/>
  <c r="AC1166" i="5"/>
  <c r="BE1166" i="5" s="1"/>
  <c r="BF1166" i="5" s="1"/>
  <c r="K1166" i="5"/>
  <c r="BB1166" i="5"/>
  <c r="A1166" i="5"/>
  <c r="CF1166" i="5" s="1"/>
  <c r="CC1165" i="5"/>
  <c r="CB1165" i="5"/>
  <c r="CA1165" i="5"/>
  <c r="BZ1165" i="5"/>
  <c r="BY1165" i="5"/>
  <c r="BX1165" i="5"/>
  <c r="BW1165" i="5"/>
  <c r="BV1165" i="5"/>
  <c r="BU1165" i="5"/>
  <c r="BN1165" i="5"/>
  <c r="BM1165" i="5"/>
  <c r="BO1165" i="5" s="1"/>
  <c r="BL1165" i="5"/>
  <c r="BJ1165" i="5"/>
  <c r="BK1165" i="5" s="1"/>
  <c r="BH1165" i="5"/>
  <c r="BG1165" i="5"/>
  <c r="BF1165" i="5"/>
  <c r="BE1165" i="5"/>
  <c r="AZ1165" i="5"/>
  <c r="AY1165" i="5"/>
  <c r="AS1165" i="5"/>
  <c r="AQ1165" i="5"/>
  <c r="BI1165" i="5" s="1"/>
  <c r="AD1165" i="5"/>
  <c r="AC1165" i="5"/>
  <c r="K1165" i="5"/>
  <c r="A1165" i="5"/>
  <c r="CF1165" i="5" s="1"/>
  <c r="CC1164" i="5"/>
  <c r="CB1164" i="5"/>
  <c r="CA1164" i="5"/>
  <c r="BZ1164" i="5"/>
  <c r="BY1164" i="5"/>
  <c r="BX1164" i="5"/>
  <c r="BW1164" i="5"/>
  <c r="BV1164" i="5"/>
  <c r="BU1164" i="5"/>
  <c r="BR1164" i="5"/>
  <c r="BO1164" i="5"/>
  <c r="BN1164" i="5"/>
  <c r="BP1164" i="5" s="1"/>
  <c r="BM1164" i="5"/>
  <c r="BL1164" i="5"/>
  <c r="BJ1164" i="5"/>
  <c r="BK1164" i="5" s="1"/>
  <c r="BH1164" i="5"/>
  <c r="BG1164" i="5"/>
  <c r="AZ1164" i="5"/>
  <c r="AY1164" i="5"/>
  <c r="AS1164" i="5"/>
  <c r="AQ1164" i="5"/>
  <c r="BI1164" i="5" s="1"/>
  <c r="AD1164" i="5"/>
  <c r="AC1164" i="5"/>
  <c r="BE1164" i="5" s="1"/>
  <c r="BF1164" i="5" s="1"/>
  <c r="K1164" i="5"/>
  <c r="BA1164" i="5"/>
  <c r="A1164" i="5"/>
  <c r="CF1164" i="5" s="1"/>
  <c r="CC1163" i="5"/>
  <c r="CB1163" i="5"/>
  <c r="CA1163" i="5"/>
  <c r="BZ1163" i="5"/>
  <c r="BY1163" i="5"/>
  <c r="BX1163" i="5"/>
  <c r="BW1163" i="5"/>
  <c r="BV1163" i="5"/>
  <c r="BU1163" i="5"/>
  <c r="BR1163" i="5"/>
  <c r="BP1163" i="5"/>
  <c r="BN1163" i="5"/>
  <c r="BM1163" i="5"/>
  <c r="BO1163" i="5" s="1"/>
  <c r="BL1163" i="5"/>
  <c r="BJ1163" i="5"/>
  <c r="BK1163" i="5" s="1"/>
  <c r="BH1163" i="5"/>
  <c r="BG1163" i="5"/>
  <c r="BF1163" i="5"/>
  <c r="BE1163" i="5"/>
  <c r="AZ1163" i="5"/>
  <c r="AY1163" i="5"/>
  <c r="AS1163" i="5"/>
  <c r="AQ1163" i="5"/>
  <c r="BI1163" i="5" s="1"/>
  <c r="AD1163" i="5"/>
  <c r="AC1163" i="5"/>
  <c r="K1163" i="5"/>
  <c r="BA1163" i="5"/>
  <c r="A1163" i="5"/>
  <c r="CF1163" i="5" s="1"/>
  <c r="CC1162" i="5"/>
  <c r="CB1162" i="5"/>
  <c r="CA1162" i="5"/>
  <c r="BZ1162" i="5"/>
  <c r="BY1162" i="5"/>
  <c r="BX1162" i="5"/>
  <c r="BW1162" i="5"/>
  <c r="BV1162" i="5"/>
  <c r="BU1162" i="5"/>
  <c r="BP1162" i="5"/>
  <c r="BO1162" i="5"/>
  <c r="BN1162" i="5"/>
  <c r="BR1162" i="5" s="1"/>
  <c r="BM1162" i="5"/>
  <c r="BL1162" i="5"/>
  <c r="BJ1162" i="5"/>
  <c r="BK1162" i="5" s="1"/>
  <c r="BH1162" i="5"/>
  <c r="BG1162" i="5"/>
  <c r="AZ1162" i="5"/>
  <c r="AY1162" i="5"/>
  <c r="AS1162" i="5"/>
  <c r="AQ1162" i="5"/>
  <c r="BI1162" i="5" s="1"/>
  <c r="AD1162" i="5"/>
  <c r="AC1162" i="5"/>
  <c r="BE1162" i="5" s="1"/>
  <c r="BF1162" i="5" s="1"/>
  <c r="K1162" i="5"/>
  <c r="BB1162" i="5"/>
  <c r="A1162" i="5"/>
  <c r="CF1162" i="5" s="1"/>
  <c r="CC1161" i="5"/>
  <c r="CB1161" i="5"/>
  <c r="CA1161" i="5"/>
  <c r="BZ1161" i="5"/>
  <c r="BY1161" i="5"/>
  <c r="BX1161" i="5"/>
  <c r="BW1161" i="5"/>
  <c r="BV1161" i="5"/>
  <c r="BU1161" i="5"/>
  <c r="BN1161" i="5"/>
  <c r="BM1161" i="5"/>
  <c r="BO1161" i="5" s="1"/>
  <c r="BL1161" i="5"/>
  <c r="BJ1161" i="5"/>
  <c r="BK1161" i="5" s="1"/>
  <c r="BH1161" i="5"/>
  <c r="BG1161" i="5"/>
  <c r="BF1161" i="5"/>
  <c r="BE1161" i="5"/>
  <c r="AZ1161" i="5"/>
  <c r="AY1161" i="5"/>
  <c r="AS1161" i="5"/>
  <c r="AQ1161" i="5"/>
  <c r="BI1161" i="5" s="1"/>
  <c r="AD1161" i="5"/>
  <c r="AC1161" i="5"/>
  <c r="K1161" i="5"/>
  <c r="A1161" i="5"/>
  <c r="CF1161" i="5" s="1"/>
  <c r="CC1160" i="5"/>
  <c r="CB1160" i="5"/>
  <c r="CA1160" i="5"/>
  <c r="BZ1160" i="5"/>
  <c r="BY1160" i="5"/>
  <c r="BX1160" i="5"/>
  <c r="BW1160" i="5"/>
  <c r="BV1160" i="5"/>
  <c r="BU1160" i="5"/>
  <c r="BR1160" i="5"/>
  <c r="BO1160" i="5"/>
  <c r="BN1160" i="5"/>
  <c r="BP1160" i="5" s="1"/>
  <c r="BM1160" i="5"/>
  <c r="BL1160" i="5"/>
  <c r="BJ1160" i="5"/>
  <c r="BK1160" i="5" s="1"/>
  <c r="BH1160" i="5"/>
  <c r="BG1160" i="5"/>
  <c r="AZ1160" i="5"/>
  <c r="AY1160" i="5"/>
  <c r="AS1160" i="5"/>
  <c r="AQ1160" i="5"/>
  <c r="BI1160" i="5" s="1"/>
  <c r="AD1160" i="5"/>
  <c r="AC1160" i="5"/>
  <c r="BE1160" i="5" s="1"/>
  <c r="BF1160" i="5" s="1"/>
  <c r="K1160" i="5"/>
  <c r="BA1160" i="5"/>
  <c r="A1160" i="5"/>
  <c r="CF1160" i="5" s="1"/>
  <c r="CC1159" i="5"/>
  <c r="CB1159" i="5"/>
  <c r="CA1159" i="5"/>
  <c r="BZ1159" i="5"/>
  <c r="BY1159" i="5"/>
  <c r="BX1159" i="5"/>
  <c r="BW1159" i="5"/>
  <c r="BV1159" i="5"/>
  <c r="BU1159" i="5"/>
  <c r="BR1159" i="5"/>
  <c r="BP1159" i="5"/>
  <c r="BN1159" i="5"/>
  <c r="BM1159" i="5"/>
  <c r="BO1159" i="5" s="1"/>
  <c r="BL1159" i="5"/>
  <c r="BJ1159" i="5"/>
  <c r="BK1159" i="5" s="1"/>
  <c r="BH1159" i="5"/>
  <c r="BG1159" i="5"/>
  <c r="BF1159" i="5"/>
  <c r="BE1159" i="5"/>
  <c r="AZ1159" i="5"/>
  <c r="AY1159" i="5"/>
  <c r="AS1159" i="5"/>
  <c r="AQ1159" i="5"/>
  <c r="BI1159" i="5" s="1"/>
  <c r="AD1159" i="5"/>
  <c r="AC1159" i="5"/>
  <c r="K1159" i="5"/>
  <c r="BA1159" i="5"/>
  <c r="A1159" i="5"/>
  <c r="CF1159" i="5" s="1"/>
  <c r="CC1158" i="5"/>
  <c r="CB1158" i="5"/>
  <c r="CA1158" i="5"/>
  <c r="BZ1158" i="5"/>
  <c r="BY1158" i="5"/>
  <c r="BX1158" i="5"/>
  <c r="BW1158" i="5"/>
  <c r="BV1158" i="5"/>
  <c r="BU1158" i="5"/>
  <c r="BP1158" i="5"/>
  <c r="BO1158" i="5"/>
  <c r="BN1158" i="5"/>
  <c r="BR1158" i="5" s="1"/>
  <c r="BM1158" i="5"/>
  <c r="BL1158" i="5"/>
  <c r="BJ1158" i="5"/>
  <c r="BK1158" i="5" s="1"/>
  <c r="BH1158" i="5"/>
  <c r="BG1158" i="5"/>
  <c r="AZ1158" i="5"/>
  <c r="AY1158" i="5"/>
  <c r="AS1158" i="5"/>
  <c r="AQ1158" i="5"/>
  <c r="BI1158" i="5" s="1"/>
  <c r="AD1158" i="5"/>
  <c r="AC1158" i="5"/>
  <c r="BE1158" i="5" s="1"/>
  <c r="BF1158" i="5" s="1"/>
  <c r="K1158" i="5"/>
  <c r="BB1158" i="5"/>
  <c r="A1158" i="5"/>
  <c r="CF1158" i="5" s="1"/>
  <c r="CC1157" i="5"/>
  <c r="CB1157" i="5"/>
  <c r="CA1157" i="5"/>
  <c r="BZ1157" i="5"/>
  <c r="BY1157" i="5"/>
  <c r="BX1157" i="5"/>
  <c r="BW1157" i="5"/>
  <c r="BV1157" i="5"/>
  <c r="BU1157" i="5"/>
  <c r="BN1157" i="5"/>
  <c r="BM1157" i="5"/>
  <c r="BO1157" i="5" s="1"/>
  <c r="BL1157" i="5"/>
  <c r="BJ1157" i="5"/>
  <c r="BK1157" i="5" s="1"/>
  <c r="BH1157" i="5"/>
  <c r="BG1157" i="5"/>
  <c r="BF1157" i="5"/>
  <c r="BE1157" i="5"/>
  <c r="AZ1157" i="5"/>
  <c r="AY1157" i="5"/>
  <c r="AS1157" i="5"/>
  <c r="AQ1157" i="5"/>
  <c r="BI1157" i="5" s="1"/>
  <c r="AD1157" i="5"/>
  <c r="AC1157" i="5"/>
  <c r="K1157" i="5"/>
  <c r="A1157" i="5"/>
  <c r="CF1157" i="5" s="1"/>
  <c r="CC1156" i="5"/>
  <c r="CB1156" i="5"/>
  <c r="CA1156" i="5"/>
  <c r="BZ1156" i="5"/>
  <c r="BY1156" i="5"/>
  <c r="BX1156" i="5"/>
  <c r="BW1156" i="5"/>
  <c r="BV1156" i="5"/>
  <c r="BU1156" i="5"/>
  <c r="BR1156" i="5"/>
  <c r="BO1156" i="5"/>
  <c r="BN1156" i="5"/>
  <c r="BP1156" i="5" s="1"/>
  <c r="BM1156" i="5"/>
  <c r="BL1156" i="5"/>
  <c r="BJ1156" i="5"/>
  <c r="BK1156" i="5" s="1"/>
  <c r="BH1156" i="5"/>
  <c r="BG1156" i="5"/>
  <c r="AZ1156" i="5"/>
  <c r="AY1156" i="5"/>
  <c r="AS1156" i="5"/>
  <c r="AQ1156" i="5"/>
  <c r="BI1156" i="5" s="1"/>
  <c r="AD1156" i="5"/>
  <c r="AC1156" i="5"/>
  <c r="BE1156" i="5" s="1"/>
  <c r="BF1156" i="5" s="1"/>
  <c r="K1156" i="5"/>
  <c r="A1156" i="5"/>
  <c r="CF1156" i="5" s="1"/>
  <c r="CC1155" i="5"/>
  <c r="CB1155" i="5"/>
  <c r="CA1155" i="5"/>
  <c r="BZ1155" i="5"/>
  <c r="BY1155" i="5"/>
  <c r="BX1155" i="5"/>
  <c r="BW1155" i="5"/>
  <c r="BV1155" i="5"/>
  <c r="BU1155" i="5"/>
  <c r="BR1155" i="5"/>
  <c r="BP1155" i="5"/>
  <c r="BN1155" i="5"/>
  <c r="BM1155" i="5"/>
  <c r="BO1155" i="5" s="1"/>
  <c r="BL1155" i="5"/>
  <c r="BJ1155" i="5"/>
  <c r="BK1155" i="5" s="1"/>
  <c r="BH1155" i="5"/>
  <c r="BG1155" i="5"/>
  <c r="BF1155" i="5"/>
  <c r="BE1155" i="5"/>
  <c r="AZ1155" i="5"/>
  <c r="AY1155" i="5"/>
  <c r="AS1155" i="5"/>
  <c r="AQ1155" i="5"/>
  <c r="BI1155" i="5" s="1"/>
  <c r="AD1155" i="5"/>
  <c r="AC1155" i="5"/>
  <c r="K1155" i="5"/>
  <c r="BA1155" i="5"/>
  <c r="A1155" i="5"/>
  <c r="CF1155" i="5" s="1"/>
  <c r="CC1154" i="5"/>
  <c r="CB1154" i="5"/>
  <c r="CA1154" i="5"/>
  <c r="BZ1154" i="5"/>
  <c r="BY1154" i="5"/>
  <c r="BX1154" i="5"/>
  <c r="BW1154" i="5"/>
  <c r="BV1154" i="5"/>
  <c r="BU1154" i="5"/>
  <c r="BP1154" i="5"/>
  <c r="BO1154" i="5"/>
  <c r="BN1154" i="5"/>
  <c r="BR1154" i="5" s="1"/>
  <c r="BM1154" i="5"/>
  <c r="BL1154" i="5"/>
  <c r="BJ1154" i="5"/>
  <c r="BK1154" i="5" s="1"/>
  <c r="BH1154" i="5"/>
  <c r="BG1154" i="5"/>
  <c r="AZ1154" i="5"/>
  <c r="AY1154" i="5"/>
  <c r="AS1154" i="5"/>
  <c r="AQ1154" i="5"/>
  <c r="BI1154" i="5" s="1"/>
  <c r="AD1154" i="5"/>
  <c r="AC1154" i="5"/>
  <c r="BE1154" i="5" s="1"/>
  <c r="BF1154" i="5" s="1"/>
  <c r="K1154" i="5"/>
  <c r="BB1154" i="5"/>
  <c r="A1154" i="5"/>
  <c r="CF1154" i="5" s="1"/>
  <c r="CC1153" i="5"/>
  <c r="CB1153" i="5"/>
  <c r="CA1153" i="5"/>
  <c r="BZ1153" i="5"/>
  <c r="BY1153" i="5"/>
  <c r="BX1153" i="5"/>
  <c r="BW1153" i="5"/>
  <c r="BV1153" i="5"/>
  <c r="BU1153" i="5"/>
  <c r="BN1153" i="5"/>
  <c r="BM1153" i="5"/>
  <c r="BO1153" i="5" s="1"/>
  <c r="BL1153" i="5"/>
  <c r="BJ1153" i="5"/>
  <c r="BK1153" i="5" s="1"/>
  <c r="BH1153" i="5"/>
  <c r="BG1153" i="5"/>
  <c r="BF1153" i="5"/>
  <c r="BE1153" i="5"/>
  <c r="AZ1153" i="5"/>
  <c r="AY1153" i="5"/>
  <c r="AS1153" i="5"/>
  <c r="AQ1153" i="5"/>
  <c r="BI1153" i="5" s="1"/>
  <c r="AD1153" i="5"/>
  <c r="AC1153" i="5"/>
  <c r="K1153" i="5"/>
  <c r="A1153" i="5"/>
  <c r="CF1153" i="5" s="1"/>
  <c r="CC1152" i="5"/>
  <c r="CB1152" i="5"/>
  <c r="CA1152" i="5"/>
  <c r="BZ1152" i="5"/>
  <c r="BY1152" i="5"/>
  <c r="BX1152" i="5"/>
  <c r="BW1152" i="5"/>
  <c r="BV1152" i="5"/>
  <c r="BU1152" i="5"/>
  <c r="BR1152" i="5"/>
  <c r="BO1152" i="5"/>
  <c r="BN1152" i="5"/>
  <c r="BP1152" i="5" s="1"/>
  <c r="BM1152" i="5"/>
  <c r="BL1152" i="5"/>
  <c r="BJ1152" i="5"/>
  <c r="BK1152" i="5" s="1"/>
  <c r="BH1152" i="5"/>
  <c r="BG1152" i="5"/>
  <c r="AZ1152" i="5"/>
  <c r="AY1152" i="5"/>
  <c r="AS1152" i="5"/>
  <c r="AQ1152" i="5"/>
  <c r="BI1152" i="5" s="1"/>
  <c r="AD1152" i="5"/>
  <c r="AC1152" i="5"/>
  <c r="BE1152" i="5" s="1"/>
  <c r="BF1152" i="5" s="1"/>
  <c r="K1152" i="5"/>
  <c r="BA1152" i="5"/>
  <c r="A1152" i="5"/>
  <c r="CF1152" i="5" s="1"/>
  <c r="CC1151" i="5"/>
  <c r="CB1151" i="5"/>
  <c r="CA1151" i="5"/>
  <c r="BZ1151" i="5"/>
  <c r="BY1151" i="5"/>
  <c r="BX1151" i="5"/>
  <c r="BW1151" i="5"/>
  <c r="BV1151" i="5"/>
  <c r="BU1151" i="5"/>
  <c r="BR1151" i="5"/>
  <c r="BP1151" i="5"/>
  <c r="BN1151" i="5"/>
  <c r="BM1151" i="5"/>
  <c r="BO1151" i="5" s="1"/>
  <c r="BL1151" i="5"/>
  <c r="BJ1151" i="5"/>
  <c r="BK1151" i="5" s="1"/>
  <c r="BH1151" i="5"/>
  <c r="BG1151" i="5"/>
  <c r="BF1151" i="5"/>
  <c r="BE1151" i="5"/>
  <c r="AZ1151" i="5"/>
  <c r="AY1151" i="5"/>
  <c r="AS1151" i="5"/>
  <c r="AQ1151" i="5"/>
  <c r="BI1151" i="5" s="1"/>
  <c r="AD1151" i="5"/>
  <c r="AC1151" i="5"/>
  <c r="K1151" i="5"/>
  <c r="A1151" i="5"/>
  <c r="CF1151" i="5" s="1"/>
  <c r="CC1150" i="5"/>
  <c r="CB1150" i="5"/>
  <c r="CA1150" i="5"/>
  <c r="BZ1150" i="5"/>
  <c r="BY1150" i="5"/>
  <c r="BX1150" i="5"/>
  <c r="BW1150" i="5"/>
  <c r="BV1150" i="5"/>
  <c r="BU1150" i="5"/>
  <c r="BO1150" i="5"/>
  <c r="BN1150" i="5"/>
  <c r="BR1150" i="5" s="1"/>
  <c r="BM1150" i="5"/>
  <c r="BL1150" i="5"/>
  <c r="BJ1150" i="5"/>
  <c r="BK1150" i="5" s="1"/>
  <c r="BH1150" i="5"/>
  <c r="BG1150" i="5"/>
  <c r="AZ1150" i="5"/>
  <c r="AY1150" i="5"/>
  <c r="AS1150" i="5"/>
  <c r="AQ1150" i="5"/>
  <c r="BI1150" i="5" s="1"/>
  <c r="AD1150" i="5"/>
  <c r="AC1150" i="5"/>
  <c r="BE1150" i="5" s="1"/>
  <c r="BF1150" i="5" s="1"/>
  <c r="K1150" i="5"/>
  <c r="BA1150" i="5"/>
  <c r="CD1150" i="5" s="1"/>
  <c r="A1150" i="5"/>
  <c r="CF1150" i="5" s="1"/>
  <c r="CC1149" i="5"/>
  <c r="CB1149" i="5"/>
  <c r="CA1149" i="5"/>
  <c r="BZ1149" i="5"/>
  <c r="BY1149" i="5"/>
  <c r="BX1149" i="5"/>
  <c r="BW1149" i="5"/>
  <c r="BV1149" i="5"/>
  <c r="BU1149" i="5"/>
  <c r="BN1149" i="5"/>
  <c r="BR1149" i="5" s="1"/>
  <c r="BM1149" i="5"/>
  <c r="BO1149" i="5" s="1"/>
  <c r="BL1149" i="5"/>
  <c r="BJ1149" i="5"/>
  <c r="BK1149" i="5" s="1"/>
  <c r="BH1149" i="5"/>
  <c r="BG1149" i="5"/>
  <c r="BF1149" i="5"/>
  <c r="BE1149" i="5"/>
  <c r="AZ1149" i="5"/>
  <c r="AY1149" i="5"/>
  <c r="AS1149" i="5"/>
  <c r="AQ1149" i="5"/>
  <c r="BI1149" i="5" s="1"/>
  <c r="AD1149" i="5"/>
  <c r="AC1149" i="5"/>
  <c r="K1149" i="5"/>
  <c r="A1149" i="5"/>
  <c r="CF1149" i="5" s="1"/>
  <c r="CC1148" i="5"/>
  <c r="CB1148" i="5"/>
  <c r="CA1148" i="5"/>
  <c r="BZ1148" i="5"/>
  <c r="BY1148" i="5"/>
  <c r="BX1148" i="5"/>
  <c r="BW1148" i="5"/>
  <c r="BV1148" i="5"/>
  <c r="BU1148" i="5"/>
  <c r="BR1148" i="5"/>
  <c r="BP1148" i="5"/>
  <c r="BO1148" i="5"/>
  <c r="BN1148" i="5"/>
  <c r="BM1148" i="5"/>
  <c r="BL1148" i="5"/>
  <c r="BJ1148" i="5"/>
  <c r="BK1148" i="5" s="1"/>
  <c r="BH1148" i="5"/>
  <c r="BG1148" i="5"/>
  <c r="AZ1148" i="5"/>
  <c r="AY1148" i="5"/>
  <c r="AS1148" i="5"/>
  <c r="AQ1148" i="5"/>
  <c r="BI1148" i="5" s="1"/>
  <c r="AD1148" i="5"/>
  <c r="AC1148" i="5"/>
  <c r="BE1148" i="5" s="1"/>
  <c r="BF1148" i="5" s="1"/>
  <c r="K1148" i="5"/>
  <c r="BA1148" i="5"/>
  <c r="A1148" i="5"/>
  <c r="CF1148" i="5" s="1"/>
  <c r="CC1147" i="5"/>
  <c r="CB1147" i="5"/>
  <c r="CA1147" i="5"/>
  <c r="BZ1147" i="5"/>
  <c r="BY1147" i="5"/>
  <c r="BX1147" i="5"/>
  <c r="BW1147" i="5"/>
  <c r="BV1147" i="5"/>
  <c r="BU1147" i="5"/>
  <c r="BP1147" i="5"/>
  <c r="BN1147" i="5"/>
  <c r="BR1147" i="5" s="1"/>
  <c r="BM1147" i="5"/>
  <c r="BO1147" i="5" s="1"/>
  <c r="BL1147" i="5"/>
  <c r="BJ1147" i="5"/>
  <c r="BK1147" i="5" s="1"/>
  <c r="BH1147" i="5"/>
  <c r="BG1147" i="5"/>
  <c r="BF1147" i="5"/>
  <c r="BE1147" i="5"/>
  <c r="AZ1147" i="5"/>
  <c r="AY1147" i="5"/>
  <c r="AS1147" i="5"/>
  <c r="AQ1147" i="5"/>
  <c r="BI1147" i="5" s="1"/>
  <c r="AD1147" i="5"/>
  <c r="AC1147" i="5"/>
  <c r="K1147" i="5"/>
  <c r="BA1147" i="5"/>
  <c r="CD1147" i="5" s="1"/>
  <c r="A1147" i="5"/>
  <c r="CF1147" i="5" s="1"/>
  <c r="CC1146" i="5"/>
  <c r="CB1146" i="5"/>
  <c r="CA1146" i="5"/>
  <c r="BZ1146" i="5"/>
  <c r="BY1146" i="5"/>
  <c r="BX1146" i="5"/>
  <c r="BW1146" i="5"/>
  <c r="BV1146" i="5"/>
  <c r="BU1146" i="5"/>
  <c r="BR1146" i="5"/>
  <c r="BO1146" i="5"/>
  <c r="BN1146" i="5"/>
  <c r="BP1146" i="5" s="1"/>
  <c r="BM1146" i="5"/>
  <c r="BL1146" i="5"/>
  <c r="BJ1146" i="5"/>
  <c r="BK1146" i="5" s="1"/>
  <c r="BH1146" i="5"/>
  <c r="BG1146" i="5"/>
  <c r="AZ1146" i="5"/>
  <c r="AY1146" i="5"/>
  <c r="AS1146" i="5"/>
  <c r="AQ1146" i="5"/>
  <c r="BI1146" i="5" s="1"/>
  <c r="AD1146" i="5"/>
  <c r="AC1146" i="5"/>
  <c r="BE1146" i="5" s="1"/>
  <c r="BF1146" i="5" s="1"/>
  <c r="K1146" i="5"/>
  <c r="BA1146" i="5"/>
  <c r="CD1146" i="5" s="1"/>
  <c r="A1146" i="5"/>
  <c r="CF1146" i="5" s="1"/>
  <c r="CC1145" i="5"/>
  <c r="CB1145" i="5"/>
  <c r="CA1145" i="5"/>
  <c r="BZ1145" i="5"/>
  <c r="BY1145" i="5"/>
  <c r="BX1145" i="5"/>
  <c r="BW1145" i="5"/>
  <c r="BV1145" i="5"/>
  <c r="BU1145" i="5"/>
  <c r="BR1145" i="5"/>
  <c r="BN1145" i="5"/>
  <c r="BP1145" i="5" s="1"/>
  <c r="BM1145" i="5"/>
  <c r="BO1145" i="5" s="1"/>
  <c r="BL1145" i="5"/>
  <c r="BJ1145" i="5"/>
  <c r="BK1145" i="5" s="1"/>
  <c r="BH1145" i="5"/>
  <c r="BG1145" i="5"/>
  <c r="BF1145" i="5"/>
  <c r="BE1145" i="5"/>
  <c r="AZ1145" i="5"/>
  <c r="AY1145" i="5"/>
  <c r="AS1145" i="5"/>
  <c r="AQ1145" i="5"/>
  <c r="BI1145" i="5" s="1"/>
  <c r="AD1145" i="5"/>
  <c r="AC1145" i="5"/>
  <c r="K1145" i="5"/>
  <c r="BA1145" i="5"/>
  <c r="A1145" i="5"/>
  <c r="CF1145" i="5" s="1"/>
  <c r="CC1144" i="5"/>
  <c r="CB1144" i="5"/>
  <c r="CA1144" i="5"/>
  <c r="BZ1144" i="5"/>
  <c r="BY1144" i="5"/>
  <c r="BX1144" i="5"/>
  <c r="BW1144" i="5"/>
  <c r="BV1144" i="5"/>
  <c r="BU1144" i="5"/>
  <c r="BO1144" i="5"/>
  <c r="BN1144" i="5"/>
  <c r="BR1144" i="5" s="1"/>
  <c r="BM1144" i="5"/>
  <c r="BL1144" i="5"/>
  <c r="BJ1144" i="5"/>
  <c r="BK1144" i="5" s="1"/>
  <c r="BH1144" i="5"/>
  <c r="BG1144" i="5"/>
  <c r="AZ1144" i="5"/>
  <c r="AY1144" i="5"/>
  <c r="AS1144" i="5"/>
  <c r="AQ1144" i="5"/>
  <c r="BI1144" i="5" s="1"/>
  <c r="AD1144" i="5"/>
  <c r="AC1144" i="5"/>
  <c r="BE1144" i="5" s="1"/>
  <c r="BF1144" i="5" s="1"/>
  <c r="K1144" i="5"/>
  <c r="BA1144" i="5"/>
  <c r="A1144" i="5"/>
  <c r="CF1144" i="5" s="1"/>
  <c r="CC1143" i="5"/>
  <c r="CB1143" i="5"/>
  <c r="CA1143" i="5"/>
  <c r="BZ1143" i="5"/>
  <c r="BY1143" i="5"/>
  <c r="BX1143" i="5"/>
  <c r="BW1143" i="5"/>
  <c r="BV1143" i="5"/>
  <c r="BU1143" i="5"/>
  <c r="BR1143" i="5"/>
  <c r="BP1143" i="5"/>
  <c r="BN1143" i="5"/>
  <c r="BM1143" i="5"/>
  <c r="BO1143" i="5" s="1"/>
  <c r="BL1143" i="5"/>
  <c r="BJ1143" i="5"/>
  <c r="BK1143" i="5" s="1"/>
  <c r="BH1143" i="5"/>
  <c r="BG1143" i="5"/>
  <c r="BF1143" i="5"/>
  <c r="BE1143" i="5"/>
  <c r="AZ1143" i="5"/>
  <c r="AY1143" i="5"/>
  <c r="AS1143" i="5"/>
  <c r="AQ1143" i="5"/>
  <c r="BI1143" i="5" s="1"/>
  <c r="AD1143" i="5"/>
  <c r="AC1143" i="5"/>
  <c r="K1143" i="5"/>
  <c r="BA1143" i="5"/>
  <c r="CD1143" i="5" s="1"/>
  <c r="A1143" i="5"/>
  <c r="CF1143" i="5" s="1"/>
  <c r="CC1142" i="5"/>
  <c r="CB1142" i="5"/>
  <c r="CA1142" i="5"/>
  <c r="BZ1142" i="5"/>
  <c r="BY1142" i="5"/>
  <c r="BX1142" i="5"/>
  <c r="BW1142" i="5"/>
  <c r="BV1142" i="5"/>
  <c r="BU1142" i="5"/>
  <c r="BR1142" i="5"/>
  <c r="BP1142" i="5"/>
  <c r="BO1142" i="5"/>
  <c r="BN1142" i="5"/>
  <c r="BM1142" i="5"/>
  <c r="BL1142" i="5"/>
  <c r="BJ1142" i="5"/>
  <c r="BK1142" i="5" s="1"/>
  <c r="BH1142" i="5"/>
  <c r="BG1142" i="5"/>
  <c r="AZ1142" i="5"/>
  <c r="AY1142" i="5"/>
  <c r="AS1142" i="5"/>
  <c r="AQ1142" i="5"/>
  <c r="BI1142" i="5" s="1"/>
  <c r="AD1142" i="5"/>
  <c r="AC1142" i="5"/>
  <c r="BE1142" i="5" s="1"/>
  <c r="BF1142" i="5" s="1"/>
  <c r="K1142" i="5"/>
  <c r="BA1142" i="5"/>
  <c r="CD1142" i="5" s="1"/>
  <c r="A1142" i="5"/>
  <c r="CF1142" i="5" s="1"/>
  <c r="CC1141" i="5"/>
  <c r="CB1141" i="5"/>
  <c r="CA1141" i="5"/>
  <c r="BZ1141" i="5"/>
  <c r="BY1141" i="5"/>
  <c r="BX1141" i="5"/>
  <c r="BW1141" i="5"/>
  <c r="BV1141" i="5"/>
  <c r="BU1141" i="5"/>
  <c r="BP1141" i="5"/>
  <c r="BN1141" i="5"/>
  <c r="BR1141" i="5" s="1"/>
  <c r="BM1141" i="5"/>
  <c r="BO1141" i="5" s="1"/>
  <c r="BL1141" i="5"/>
  <c r="BJ1141" i="5"/>
  <c r="BK1141" i="5" s="1"/>
  <c r="BH1141" i="5"/>
  <c r="BG1141" i="5"/>
  <c r="BF1141" i="5"/>
  <c r="BE1141" i="5"/>
  <c r="AZ1141" i="5"/>
  <c r="AY1141" i="5"/>
  <c r="AS1141" i="5"/>
  <c r="AQ1141" i="5"/>
  <c r="BI1141" i="5" s="1"/>
  <c r="AD1141" i="5"/>
  <c r="AC1141" i="5"/>
  <c r="K1141" i="5"/>
  <c r="BA1141" i="5"/>
  <c r="A1141" i="5"/>
  <c r="CF1141" i="5" s="1"/>
  <c r="CC1140" i="5"/>
  <c r="CB1140" i="5"/>
  <c r="CA1140" i="5"/>
  <c r="BZ1140" i="5"/>
  <c r="BY1140" i="5"/>
  <c r="BX1140" i="5"/>
  <c r="BW1140" i="5"/>
  <c r="BV1140" i="5"/>
  <c r="BU1140" i="5"/>
  <c r="BR1140" i="5"/>
  <c r="BP1140" i="5"/>
  <c r="BO1140" i="5"/>
  <c r="BN1140" i="5"/>
  <c r="BM1140" i="5"/>
  <c r="BL1140" i="5"/>
  <c r="BJ1140" i="5"/>
  <c r="BK1140" i="5" s="1"/>
  <c r="BH1140" i="5"/>
  <c r="BG1140" i="5"/>
  <c r="AZ1140" i="5"/>
  <c r="AY1140" i="5"/>
  <c r="AS1140" i="5"/>
  <c r="AQ1140" i="5"/>
  <c r="BI1140" i="5" s="1"/>
  <c r="AD1140" i="5"/>
  <c r="AC1140" i="5"/>
  <c r="BE1140" i="5" s="1"/>
  <c r="BF1140" i="5" s="1"/>
  <c r="K1140" i="5"/>
  <c r="BA1140" i="5"/>
  <c r="A1140" i="5"/>
  <c r="CF1140" i="5" s="1"/>
  <c r="CC1139" i="5"/>
  <c r="CB1139" i="5"/>
  <c r="CA1139" i="5"/>
  <c r="BZ1139" i="5"/>
  <c r="BY1139" i="5"/>
  <c r="BX1139" i="5"/>
  <c r="BW1139" i="5"/>
  <c r="BV1139" i="5"/>
  <c r="BU1139" i="5"/>
  <c r="BP1139" i="5"/>
  <c r="BN1139" i="5"/>
  <c r="BR1139" i="5" s="1"/>
  <c r="BM1139" i="5"/>
  <c r="BO1139" i="5" s="1"/>
  <c r="BL1139" i="5"/>
  <c r="BJ1139" i="5"/>
  <c r="BK1139" i="5" s="1"/>
  <c r="BH1139" i="5"/>
  <c r="BG1139" i="5"/>
  <c r="BF1139" i="5"/>
  <c r="BE1139" i="5"/>
  <c r="AZ1139" i="5"/>
  <c r="AY1139" i="5"/>
  <c r="AS1139" i="5"/>
  <c r="AQ1139" i="5"/>
  <c r="BI1139" i="5" s="1"/>
  <c r="AD1139" i="5"/>
  <c r="AC1139" i="5"/>
  <c r="K1139" i="5"/>
  <c r="BA1139" i="5"/>
  <c r="CD1139" i="5" s="1"/>
  <c r="A1139" i="5"/>
  <c r="CF1139" i="5" s="1"/>
  <c r="CC1138" i="5"/>
  <c r="CB1138" i="5"/>
  <c r="CA1138" i="5"/>
  <c r="BZ1138" i="5"/>
  <c r="BY1138" i="5"/>
  <c r="BX1138" i="5"/>
  <c r="BW1138" i="5"/>
  <c r="BV1138" i="5"/>
  <c r="BU1138" i="5"/>
  <c r="BR1138" i="5"/>
  <c r="BO1138" i="5"/>
  <c r="BN1138" i="5"/>
  <c r="BP1138" i="5" s="1"/>
  <c r="BM1138" i="5"/>
  <c r="BL1138" i="5"/>
  <c r="BJ1138" i="5"/>
  <c r="BK1138" i="5" s="1"/>
  <c r="BH1138" i="5"/>
  <c r="BG1138" i="5"/>
  <c r="AZ1138" i="5"/>
  <c r="AY1138" i="5"/>
  <c r="AS1138" i="5"/>
  <c r="AQ1138" i="5"/>
  <c r="BI1138" i="5" s="1"/>
  <c r="AD1138" i="5"/>
  <c r="AC1138" i="5"/>
  <c r="BE1138" i="5" s="1"/>
  <c r="BF1138" i="5" s="1"/>
  <c r="K1138" i="5"/>
  <c r="BA1138" i="5"/>
  <c r="CD1138" i="5" s="1"/>
  <c r="A1138" i="5"/>
  <c r="CF1138" i="5" s="1"/>
  <c r="CC1137" i="5"/>
  <c r="CB1137" i="5"/>
  <c r="CA1137" i="5"/>
  <c r="BZ1137" i="5"/>
  <c r="BY1137" i="5"/>
  <c r="BX1137" i="5"/>
  <c r="BW1137" i="5"/>
  <c r="BV1137" i="5"/>
  <c r="BU1137" i="5"/>
  <c r="BR1137" i="5"/>
  <c r="BP1137" i="5"/>
  <c r="BN1137" i="5"/>
  <c r="BM1137" i="5"/>
  <c r="BO1137" i="5" s="1"/>
  <c r="BL1137" i="5"/>
  <c r="BJ1137" i="5"/>
  <c r="BK1137" i="5" s="1"/>
  <c r="BH1137" i="5"/>
  <c r="BG1137" i="5"/>
  <c r="BF1137" i="5"/>
  <c r="BE1137" i="5"/>
  <c r="AZ1137" i="5"/>
  <c r="AY1137" i="5"/>
  <c r="AS1137" i="5"/>
  <c r="AQ1137" i="5"/>
  <c r="BI1137" i="5" s="1"/>
  <c r="AD1137" i="5"/>
  <c r="AC1137" i="5"/>
  <c r="K1137" i="5"/>
  <c r="BA1137" i="5"/>
  <c r="A1137" i="5"/>
  <c r="CF1137" i="5" s="1"/>
  <c r="CC1136" i="5"/>
  <c r="CB1136" i="5"/>
  <c r="CA1136" i="5"/>
  <c r="BZ1136" i="5"/>
  <c r="BY1136" i="5"/>
  <c r="BX1136" i="5"/>
  <c r="BW1136" i="5"/>
  <c r="BV1136" i="5"/>
  <c r="BU1136" i="5"/>
  <c r="BO1136" i="5"/>
  <c r="BN1136" i="5"/>
  <c r="BR1136" i="5" s="1"/>
  <c r="BM1136" i="5"/>
  <c r="BL1136" i="5"/>
  <c r="BJ1136" i="5"/>
  <c r="BK1136" i="5" s="1"/>
  <c r="BH1136" i="5"/>
  <c r="BG1136" i="5"/>
  <c r="AZ1136" i="5"/>
  <c r="AY1136" i="5"/>
  <c r="AS1136" i="5"/>
  <c r="AQ1136" i="5"/>
  <c r="BI1136" i="5" s="1"/>
  <c r="AD1136" i="5"/>
  <c r="AC1136" i="5"/>
  <c r="BE1136" i="5" s="1"/>
  <c r="BF1136" i="5" s="1"/>
  <c r="K1136" i="5"/>
  <c r="BA1136" i="5"/>
  <c r="A1136" i="5"/>
  <c r="CF1136" i="5" s="1"/>
  <c r="CC1135" i="5"/>
  <c r="CB1135" i="5"/>
  <c r="CA1135" i="5"/>
  <c r="BZ1135" i="5"/>
  <c r="BY1135" i="5"/>
  <c r="BX1135" i="5"/>
  <c r="BW1135" i="5"/>
  <c r="BV1135" i="5"/>
  <c r="BU1135" i="5"/>
  <c r="BR1135" i="5"/>
  <c r="BP1135" i="5"/>
  <c r="BN1135" i="5"/>
  <c r="BM1135" i="5"/>
  <c r="BO1135" i="5" s="1"/>
  <c r="BL1135" i="5"/>
  <c r="BJ1135" i="5"/>
  <c r="BK1135" i="5" s="1"/>
  <c r="BH1135" i="5"/>
  <c r="BG1135" i="5"/>
  <c r="BF1135" i="5"/>
  <c r="BE1135" i="5"/>
  <c r="AZ1135" i="5"/>
  <c r="AY1135" i="5"/>
  <c r="AS1135" i="5"/>
  <c r="AQ1135" i="5"/>
  <c r="BI1135" i="5" s="1"/>
  <c r="AD1135" i="5"/>
  <c r="AC1135" i="5"/>
  <c r="K1135" i="5"/>
  <c r="BA1135" i="5"/>
  <c r="CD1135" i="5" s="1"/>
  <c r="A1135" i="5"/>
  <c r="CF1135" i="5" s="1"/>
  <c r="CC1134" i="5"/>
  <c r="CB1134" i="5"/>
  <c r="CA1134" i="5"/>
  <c r="BZ1134" i="5"/>
  <c r="BY1134" i="5"/>
  <c r="BX1134" i="5"/>
  <c r="BW1134" i="5"/>
  <c r="BV1134" i="5"/>
  <c r="BU1134" i="5"/>
  <c r="BR1134" i="5"/>
  <c r="BP1134" i="5"/>
  <c r="BO1134" i="5"/>
  <c r="BN1134" i="5"/>
  <c r="BM1134" i="5"/>
  <c r="BL1134" i="5"/>
  <c r="BJ1134" i="5"/>
  <c r="BK1134" i="5" s="1"/>
  <c r="BH1134" i="5"/>
  <c r="BG1134" i="5"/>
  <c r="AZ1134" i="5"/>
  <c r="AY1134" i="5"/>
  <c r="AS1134" i="5"/>
  <c r="AQ1134" i="5"/>
  <c r="BI1134" i="5" s="1"/>
  <c r="AD1134" i="5"/>
  <c r="AC1134" i="5"/>
  <c r="BE1134" i="5" s="1"/>
  <c r="BF1134" i="5" s="1"/>
  <c r="K1134" i="5"/>
  <c r="BA1134" i="5"/>
  <c r="CD1134" i="5" s="1"/>
  <c r="A1134" i="5"/>
  <c r="CF1134" i="5" s="1"/>
  <c r="CC1133" i="5"/>
  <c r="CB1133" i="5"/>
  <c r="CA1133" i="5"/>
  <c r="BZ1133" i="5"/>
  <c r="BY1133" i="5"/>
  <c r="BX1133" i="5"/>
  <c r="BW1133" i="5"/>
  <c r="BV1133" i="5"/>
  <c r="BU1133" i="5"/>
  <c r="BP1133" i="5"/>
  <c r="BN1133" i="5"/>
  <c r="BR1133" i="5" s="1"/>
  <c r="BM1133" i="5"/>
  <c r="BO1133" i="5" s="1"/>
  <c r="BL1133" i="5"/>
  <c r="BJ1133" i="5"/>
  <c r="BK1133" i="5" s="1"/>
  <c r="BH1133" i="5"/>
  <c r="BG1133" i="5"/>
  <c r="BF1133" i="5"/>
  <c r="BE1133" i="5"/>
  <c r="AZ1133" i="5"/>
  <c r="AY1133" i="5"/>
  <c r="AS1133" i="5"/>
  <c r="AQ1133" i="5"/>
  <c r="BI1133" i="5" s="1"/>
  <c r="AD1133" i="5"/>
  <c r="AC1133" i="5"/>
  <c r="K1133" i="5"/>
  <c r="BA1133" i="5"/>
  <c r="A1133" i="5"/>
  <c r="CF1133" i="5" s="1"/>
  <c r="CC1132" i="5"/>
  <c r="CB1132" i="5"/>
  <c r="CA1132" i="5"/>
  <c r="BZ1132" i="5"/>
  <c r="BY1132" i="5"/>
  <c r="BX1132" i="5"/>
  <c r="BW1132" i="5"/>
  <c r="BV1132" i="5"/>
  <c r="BU1132" i="5"/>
  <c r="BR1132" i="5"/>
  <c r="BP1132" i="5"/>
  <c r="BO1132" i="5"/>
  <c r="BN1132" i="5"/>
  <c r="BM1132" i="5"/>
  <c r="BL1132" i="5"/>
  <c r="BJ1132" i="5"/>
  <c r="BK1132" i="5" s="1"/>
  <c r="BH1132" i="5"/>
  <c r="BG1132" i="5"/>
  <c r="AZ1132" i="5"/>
  <c r="AY1132" i="5"/>
  <c r="AS1132" i="5"/>
  <c r="AQ1132" i="5"/>
  <c r="BI1132" i="5" s="1"/>
  <c r="AD1132" i="5"/>
  <c r="AC1132" i="5"/>
  <c r="BE1132" i="5" s="1"/>
  <c r="BF1132" i="5" s="1"/>
  <c r="K1132" i="5"/>
  <c r="BA1132" i="5"/>
  <c r="A1132" i="5"/>
  <c r="CF1132" i="5" s="1"/>
  <c r="CC1131" i="5"/>
  <c r="CB1131" i="5"/>
  <c r="CA1131" i="5"/>
  <c r="BZ1131" i="5"/>
  <c r="BY1131" i="5"/>
  <c r="BX1131" i="5"/>
  <c r="BW1131" i="5"/>
  <c r="BV1131" i="5"/>
  <c r="BU1131" i="5"/>
  <c r="BP1131" i="5"/>
  <c r="BN1131" i="5"/>
  <c r="BR1131" i="5" s="1"/>
  <c r="BM1131" i="5"/>
  <c r="BO1131" i="5" s="1"/>
  <c r="BL1131" i="5"/>
  <c r="BJ1131" i="5"/>
  <c r="BK1131" i="5" s="1"/>
  <c r="BH1131" i="5"/>
  <c r="BG1131" i="5"/>
  <c r="BF1131" i="5"/>
  <c r="BE1131" i="5"/>
  <c r="AZ1131" i="5"/>
  <c r="AY1131" i="5"/>
  <c r="AS1131" i="5"/>
  <c r="AQ1131" i="5"/>
  <c r="BI1131" i="5" s="1"/>
  <c r="AD1131" i="5"/>
  <c r="AC1131" i="5"/>
  <c r="K1131" i="5"/>
  <c r="BA1131" i="5"/>
  <c r="CD1131" i="5" s="1"/>
  <c r="A1131" i="5"/>
  <c r="CF1131" i="5" s="1"/>
  <c r="CC1130" i="5"/>
  <c r="CB1130" i="5"/>
  <c r="CA1130" i="5"/>
  <c r="BZ1130" i="5"/>
  <c r="BY1130" i="5"/>
  <c r="BX1130" i="5"/>
  <c r="BW1130" i="5"/>
  <c r="BV1130" i="5"/>
  <c r="BU1130" i="5"/>
  <c r="BR1130" i="5"/>
  <c r="BO1130" i="5"/>
  <c r="BN1130" i="5"/>
  <c r="BP1130" i="5" s="1"/>
  <c r="BM1130" i="5"/>
  <c r="BL1130" i="5"/>
  <c r="BJ1130" i="5"/>
  <c r="BK1130" i="5" s="1"/>
  <c r="BH1130" i="5"/>
  <c r="BG1130" i="5"/>
  <c r="AZ1130" i="5"/>
  <c r="AY1130" i="5"/>
  <c r="AS1130" i="5"/>
  <c r="AQ1130" i="5"/>
  <c r="BI1130" i="5" s="1"/>
  <c r="AD1130" i="5"/>
  <c r="AC1130" i="5"/>
  <c r="BE1130" i="5" s="1"/>
  <c r="BF1130" i="5" s="1"/>
  <c r="K1130" i="5"/>
  <c r="BA1130" i="5"/>
  <c r="CD1130" i="5" s="1"/>
  <c r="A1130" i="5"/>
  <c r="CF1130" i="5" s="1"/>
  <c r="CC1129" i="5"/>
  <c r="CB1129" i="5"/>
  <c r="CA1129" i="5"/>
  <c r="BZ1129" i="5"/>
  <c r="BY1129" i="5"/>
  <c r="BX1129" i="5"/>
  <c r="BW1129" i="5"/>
  <c r="BV1129" i="5"/>
  <c r="BU1129" i="5"/>
  <c r="BR1129" i="5"/>
  <c r="BP1129" i="5"/>
  <c r="BN1129" i="5"/>
  <c r="BM1129" i="5"/>
  <c r="BO1129" i="5" s="1"/>
  <c r="BL1129" i="5"/>
  <c r="BJ1129" i="5"/>
  <c r="BK1129" i="5" s="1"/>
  <c r="BH1129" i="5"/>
  <c r="BG1129" i="5"/>
  <c r="BF1129" i="5"/>
  <c r="BE1129" i="5"/>
  <c r="AZ1129" i="5"/>
  <c r="AY1129" i="5"/>
  <c r="AS1129" i="5"/>
  <c r="AQ1129" i="5"/>
  <c r="BI1129" i="5" s="1"/>
  <c r="AD1129" i="5"/>
  <c r="AC1129" i="5"/>
  <c r="K1129" i="5"/>
  <c r="BA1129" i="5"/>
  <c r="A1129" i="5"/>
  <c r="CF1129" i="5" s="1"/>
  <c r="CC1128" i="5"/>
  <c r="CB1128" i="5"/>
  <c r="CA1128" i="5"/>
  <c r="BZ1128" i="5"/>
  <c r="BY1128" i="5"/>
  <c r="BX1128" i="5"/>
  <c r="BW1128" i="5"/>
  <c r="BV1128" i="5"/>
  <c r="BU1128" i="5"/>
  <c r="BO1128" i="5"/>
  <c r="BN1128" i="5"/>
  <c r="BR1128" i="5" s="1"/>
  <c r="BM1128" i="5"/>
  <c r="BL1128" i="5"/>
  <c r="BJ1128" i="5"/>
  <c r="BK1128" i="5" s="1"/>
  <c r="BH1128" i="5"/>
  <c r="BG1128" i="5"/>
  <c r="AZ1128" i="5"/>
  <c r="AY1128" i="5"/>
  <c r="AS1128" i="5"/>
  <c r="AQ1128" i="5"/>
  <c r="BI1128" i="5" s="1"/>
  <c r="AD1128" i="5"/>
  <c r="AC1128" i="5"/>
  <c r="BE1128" i="5" s="1"/>
  <c r="BF1128" i="5" s="1"/>
  <c r="K1128" i="5"/>
  <c r="BA1128" i="5"/>
  <c r="A1128" i="5"/>
  <c r="CF1128" i="5" s="1"/>
  <c r="CC1127" i="5"/>
  <c r="CB1127" i="5"/>
  <c r="CA1127" i="5"/>
  <c r="BZ1127" i="5"/>
  <c r="BY1127" i="5"/>
  <c r="BX1127" i="5"/>
  <c r="BW1127" i="5"/>
  <c r="BV1127" i="5"/>
  <c r="BU1127" i="5"/>
  <c r="BR1127" i="5"/>
  <c r="BP1127" i="5"/>
  <c r="BN1127" i="5"/>
  <c r="BM1127" i="5"/>
  <c r="BO1127" i="5" s="1"/>
  <c r="BL1127" i="5"/>
  <c r="BJ1127" i="5"/>
  <c r="BK1127" i="5" s="1"/>
  <c r="BH1127" i="5"/>
  <c r="BG1127" i="5"/>
  <c r="BE1127" i="5"/>
  <c r="BF1127" i="5" s="1"/>
  <c r="AZ1127" i="5"/>
  <c r="AY1127" i="5"/>
  <c r="AS1127" i="5"/>
  <c r="AQ1127" i="5"/>
  <c r="BI1127" i="5" s="1"/>
  <c r="AD1127" i="5"/>
  <c r="AC1127" i="5"/>
  <c r="K1127" i="5"/>
  <c r="BA1127" i="5"/>
  <c r="CD1127" i="5" s="1"/>
  <c r="A1127" i="5"/>
  <c r="CF1127" i="5" s="1"/>
  <c r="CC1126" i="5"/>
  <c r="CB1126" i="5"/>
  <c r="CA1126" i="5"/>
  <c r="BZ1126" i="5"/>
  <c r="BY1126" i="5"/>
  <c r="BX1126" i="5"/>
  <c r="BW1126" i="5"/>
  <c r="BV1126" i="5"/>
  <c r="BU1126" i="5"/>
  <c r="BO1126" i="5"/>
  <c r="BN1126" i="5"/>
  <c r="BR1126" i="5" s="1"/>
  <c r="BM1126" i="5"/>
  <c r="BL1126" i="5"/>
  <c r="BJ1126" i="5"/>
  <c r="BK1126" i="5" s="1"/>
  <c r="BG1126" i="5"/>
  <c r="AZ1126" i="5"/>
  <c r="AY1126" i="5"/>
  <c r="AS1126" i="5"/>
  <c r="AQ1126" i="5"/>
  <c r="BI1126" i="5" s="1"/>
  <c r="AD1126" i="5"/>
  <c r="AC1126" i="5"/>
  <c r="BE1126" i="5" s="1"/>
  <c r="BF1126" i="5" s="1"/>
  <c r="K1126" i="5"/>
  <c r="BA1126" i="5"/>
  <c r="CD1126" i="5" s="1"/>
  <c r="A1126" i="5"/>
  <c r="CF1126" i="5" s="1"/>
  <c r="CC1125" i="5"/>
  <c r="CB1125" i="5"/>
  <c r="CA1125" i="5"/>
  <c r="BZ1125" i="5"/>
  <c r="BY1125" i="5"/>
  <c r="BX1125" i="5"/>
  <c r="BW1125" i="5"/>
  <c r="BV1125" i="5"/>
  <c r="BU1125" i="5"/>
  <c r="BN1125" i="5"/>
  <c r="BR1125" i="5" s="1"/>
  <c r="BM1125" i="5"/>
  <c r="BO1125" i="5" s="1"/>
  <c r="BL1125" i="5"/>
  <c r="BJ1125" i="5"/>
  <c r="BI1125" i="5"/>
  <c r="BH1125" i="5"/>
  <c r="BG1125" i="5"/>
  <c r="BE1125" i="5"/>
  <c r="BF1125" i="5" s="1"/>
  <c r="AZ1125" i="5"/>
  <c r="AY1125" i="5"/>
  <c r="AS1125" i="5"/>
  <c r="AQ1125" i="5"/>
  <c r="AD1125" i="5"/>
  <c r="AC1125" i="5"/>
  <c r="K1125" i="5"/>
  <c r="BB1125" i="5"/>
  <c r="A1125" i="5"/>
  <c r="CF1125" i="5" s="1"/>
  <c r="CC1124" i="5"/>
  <c r="CB1124" i="5"/>
  <c r="CA1124" i="5"/>
  <c r="BZ1124" i="5"/>
  <c r="BY1124" i="5"/>
  <c r="BX1124" i="5"/>
  <c r="BW1124" i="5"/>
  <c r="BV1124" i="5"/>
  <c r="BU1124" i="5"/>
  <c r="BP1124" i="5"/>
  <c r="BO1124" i="5"/>
  <c r="BN1124" i="5"/>
  <c r="BR1124" i="5" s="1"/>
  <c r="BM1124" i="5"/>
  <c r="BL1124" i="5"/>
  <c r="BK1124" i="5"/>
  <c r="BJ1124" i="5"/>
  <c r="BG1124" i="5"/>
  <c r="BH1124" i="5" s="1"/>
  <c r="AZ1124" i="5"/>
  <c r="AY1124" i="5"/>
  <c r="AS1124" i="5"/>
  <c r="AQ1124" i="5"/>
  <c r="BI1124" i="5" s="1"/>
  <c r="AD1124" i="5"/>
  <c r="AC1124" i="5"/>
  <c r="BE1124" i="5" s="1"/>
  <c r="BF1124" i="5" s="1"/>
  <c r="K1124" i="5"/>
  <c r="A1124" i="5"/>
  <c r="CF1124" i="5" s="1"/>
  <c r="CC1123" i="5"/>
  <c r="CB1123" i="5"/>
  <c r="CA1123" i="5"/>
  <c r="BZ1123" i="5"/>
  <c r="BY1123" i="5"/>
  <c r="BX1123" i="5"/>
  <c r="BW1123" i="5"/>
  <c r="BV1123" i="5"/>
  <c r="BU1123" i="5"/>
  <c r="BN1123" i="5"/>
  <c r="BR1123" i="5" s="1"/>
  <c r="BM1123" i="5"/>
  <c r="BO1123" i="5" s="1"/>
  <c r="BL1123" i="5"/>
  <c r="BJ1123" i="5"/>
  <c r="BK1123" i="5" s="1"/>
  <c r="BI1123" i="5"/>
  <c r="BH1123" i="5"/>
  <c r="BG1123" i="5"/>
  <c r="BE1123" i="5"/>
  <c r="BF1123" i="5" s="1"/>
  <c r="AZ1123" i="5"/>
  <c r="AY1123" i="5"/>
  <c r="AS1123" i="5"/>
  <c r="AQ1123" i="5"/>
  <c r="AD1123" i="5"/>
  <c r="AC1123" i="5"/>
  <c r="K1123" i="5"/>
  <c r="BB1123" i="5"/>
  <c r="A1123" i="5"/>
  <c r="CF1123" i="5" s="1"/>
  <c r="CC1122" i="5"/>
  <c r="CB1122" i="5"/>
  <c r="CA1122" i="5"/>
  <c r="BZ1122" i="5"/>
  <c r="BY1122" i="5"/>
  <c r="BX1122" i="5"/>
  <c r="BW1122" i="5"/>
  <c r="BV1122" i="5"/>
  <c r="BU1122" i="5"/>
  <c r="BO1122" i="5"/>
  <c r="BN1122" i="5"/>
  <c r="BP1122" i="5" s="1"/>
  <c r="BM1122" i="5"/>
  <c r="BL1122" i="5"/>
  <c r="BJ1122" i="5"/>
  <c r="BK1122" i="5" s="1"/>
  <c r="BG1122" i="5"/>
  <c r="BH1122" i="5" s="1"/>
  <c r="AZ1122" i="5"/>
  <c r="AY1122" i="5"/>
  <c r="AS1122" i="5"/>
  <c r="AQ1122" i="5"/>
  <c r="BI1122" i="5" s="1"/>
  <c r="AD1122" i="5"/>
  <c r="AC1122" i="5"/>
  <c r="BE1122" i="5" s="1"/>
  <c r="BF1122" i="5" s="1"/>
  <c r="K1122" i="5"/>
  <c r="A1122" i="5"/>
  <c r="CF1122" i="5" s="1"/>
  <c r="CC1121" i="5"/>
  <c r="CB1121" i="5"/>
  <c r="CA1121" i="5"/>
  <c r="BZ1121" i="5"/>
  <c r="BY1121" i="5"/>
  <c r="BX1121" i="5"/>
  <c r="BW1121" i="5"/>
  <c r="BV1121" i="5"/>
  <c r="BU1121" i="5"/>
  <c r="BN1121" i="5"/>
  <c r="BP1121" i="5" s="1"/>
  <c r="BM1121" i="5"/>
  <c r="BO1121" i="5" s="1"/>
  <c r="BL1121" i="5"/>
  <c r="BJ1121" i="5"/>
  <c r="BI1121" i="5"/>
  <c r="BH1121" i="5"/>
  <c r="BG1121" i="5"/>
  <c r="BE1121" i="5"/>
  <c r="BF1121" i="5" s="1"/>
  <c r="AZ1121" i="5"/>
  <c r="AY1121" i="5"/>
  <c r="AS1121" i="5"/>
  <c r="AQ1121" i="5"/>
  <c r="AD1121" i="5"/>
  <c r="AC1121" i="5"/>
  <c r="K1121" i="5"/>
  <c r="BB1121" i="5"/>
  <c r="BD1121" i="5" s="1"/>
  <c r="A1121" i="5"/>
  <c r="CF1121" i="5" s="1"/>
  <c r="CC1120" i="5"/>
  <c r="CB1120" i="5"/>
  <c r="CA1120" i="5"/>
  <c r="BZ1120" i="5"/>
  <c r="BY1120" i="5"/>
  <c r="BX1120" i="5"/>
  <c r="BW1120" i="5"/>
  <c r="BV1120" i="5"/>
  <c r="BU1120" i="5"/>
  <c r="BP1120" i="5"/>
  <c r="BO1120" i="5"/>
  <c r="BN1120" i="5"/>
  <c r="BR1120" i="5" s="1"/>
  <c r="BM1120" i="5"/>
  <c r="BL1120" i="5"/>
  <c r="BJ1120" i="5"/>
  <c r="BK1120" i="5" s="1"/>
  <c r="BG1120" i="5"/>
  <c r="BH1120" i="5" s="1"/>
  <c r="BF1120" i="5"/>
  <c r="AZ1120" i="5"/>
  <c r="AY1120" i="5"/>
  <c r="AS1120" i="5"/>
  <c r="AQ1120" i="5"/>
  <c r="BI1120" i="5" s="1"/>
  <c r="AD1120" i="5"/>
  <c r="AC1120" i="5"/>
  <c r="BE1120" i="5" s="1"/>
  <c r="K1120" i="5"/>
  <c r="BA1120" i="5"/>
  <c r="CD1120" i="5" s="1"/>
  <c r="CE1120" i="5" s="1"/>
  <c r="A1120" i="5"/>
  <c r="CF1120" i="5" s="1"/>
  <c r="CC1119" i="5"/>
  <c r="CB1119" i="5"/>
  <c r="CA1119" i="5"/>
  <c r="BZ1119" i="5"/>
  <c r="BY1119" i="5"/>
  <c r="BX1119" i="5"/>
  <c r="BW1119" i="5"/>
  <c r="BV1119" i="5"/>
  <c r="BU1119" i="5"/>
  <c r="BP1119" i="5"/>
  <c r="BN1119" i="5"/>
  <c r="BR1119" i="5" s="1"/>
  <c r="BM1119" i="5"/>
  <c r="BO1119" i="5" s="1"/>
  <c r="BL1119" i="5"/>
  <c r="BJ1119" i="5"/>
  <c r="BH1119" i="5"/>
  <c r="BG1119" i="5"/>
  <c r="BF1119" i="5"/>
  <c r="BE1119" i="5"/>
  <c r="AZ1119" i="5"/>
  <c r="AY1119" i="5"/>
  <c r="AS1119" i="5"/>
  <c r="AQ1119" i="5"/>
  <c r="BI1119" i="5" s="1"/>
  <c r="AD1119" i="5"/>
  <c r="AC1119" i="5"/>
  <c r="K1119" i="5"/>
  <c r="BB1119" i="5"/>
  <c r="A1119" i="5"/>
  <c r="CF1119" i="5" s="1"/>
  <c r="CC1118" i="5"/>
  <c r="CB1118" i="5"/>
  <c r="CA1118" i="5"/>
  <c r="BZ1118" i="5"/>
  <c r="BY1118" i="5"/>
  <c r="BX1118" i="5"/>
  <c r="BW1118" i="5"/>
  <c r="BV1118" i="5"/>
  <c r="BU1118" i="5"/>
  <c r="BO1118" i="5"/>
  <c r="BN1118" i="5"/>
  <c r="BR1118" i="5" s="1"/>
  <c r="BM1118" i="5"/>
  <c r="BL1118" i="5"/>
  <c r="BJ1118" i="5"/>
  <c r="BK1118" i="5" s="1"/>
  <c r="BG1118" i="5"/>
  <c r="AZ1118" i="5"/>
  <c r="AY1118" i="5"/>
  <c r="AS1118" i="5"/>
  <c r="AQ1118" i="5"/>
  <c r="BI1118" i="5" s="1"/>
  <c r="AD1118" i="5"/>
  <c r="AC1118" i="5"/>
  <c r="BE1118" i="5" s="1"/>
  <c r="BF1118" i="5" s="1"/>
  <c r="K1118" i="5"/>
  <c r="BA1118" i="5"/>
  <c r="CD1118" i="5" s="1"/>
  <c r="CE1118" i="5" s="1"/>
  <c r="A1118" i="5"/>
  <c r="CF1118" i="5" s="1"/>
  <c r="CC1117" i="5"/>
  <c r="CB1117" i="5"/>
  <c r="CA1117" i="5"/>
  <c r="BZ1117" i="5"/>
  <c r="BY1117" i="5"/>
  <c r="BX1117" i="5"/>
  <c r="BW1117" i="5"/>
  <c r="BV1117" i="5"/>
  <c r="BU1117" i="5"/>
  <c r="BN1117" i="5"/>
  <c r="BR1117" i="5" s="1"/>
  <c r="BM1117" i="5"/>
  <c r="BO1117" i="5" s="1"/>
  <c r="BL1117" i="5"/>
  <c r="BJ1117" i="5"/>
  <c r="BI1117" i="5"/>
  <c r="BH1117" i="5"/>
  <c r="BG1117" i="5"/>
  <c r="BE1117" i="5"/>
  <c r="BF1117" i="5" s="1"/>
  <c r="AZ1117" i="5"/>
  <c r="AY1117" i="5"/>
  <c r="AS1117" i="5"/>
  <c r="AQ1117" i="5"/>
  <c r="AD1117" i="5"/>
  <c r="AC1117" i="5"/>
  <c r="K1117" i="5"/>
  <c r="BB1117" i="5"/>
  <c r="A1117" i="5"/>
  <c r="CF1117" i="5" s="1"/>
  <c r="CC1116" i="5"/>
  <c r="CB1116" i="5"/>
  <c r="CA1116" i="5"/>
  <c r="BZ1116" i="5"/>
  <c r="BY1116" i="5"/>
  <c r="BX1116" i="5"/>
  <c r="BW1116" i="5"/>
  <c r="BV1116" i="5"/>
  <c r="BU1116" i="5"/>
  <c r="BR1116" i="5"/>
  <c r="BP1116" i="5"/>
  <c r="BO1116" i="5"/>
  <c r="BN1116" i="5"/>
  <c r="BM1116" i="5"/>
  <c r="BL1116" i="5"/>
  <c r="BK1116" i="5"/>
  <c r="BJ1116" i="5"/>
  <c r="BG1116" i="5"/>
  <c r="BH1116" i="5" s="1"/>
  <c r="AZ1116" i="5"/>
  <c r="AY1116" i="5"/>
  <c r="AS1116" i="5"/>
  <c r="AQ1116" i="5"/>
  <c r="BI1116" i="5" s="1"/>
  <c r="AD1116" i="5"/>
  <c r="AC1116" i="5"/>
  <c r="BE1116" i="5" s="1"/>
  <c r="BF1116" i="5" s="1"/>
  <c r="K1116" i="5"/>
  <c r="A1116" i="5"/>
  <c r="CF1116" i="5" s="1"/>
  <c r="CC1115" i="5"/>
  <c r="CB1115" i="5"/>
  <c r="CA1115" i="5"/>
  <c r="BZ1115" i="5"/>
  <c r="BY1115" i="5"/>
  <c r="BX1115" i="5"/>
  <c r="BW1115" i="5"/>
  <c r="BV1115" i="5"/>
  <c r="BU1115" i="5"/>
  <c r="BR1115" i="5"/>
  <c r="BN1115" i="5"/>
  <c r="BP1115" i="5" s="1"/>
  <c r="BM1115" i="5"/>
  <c r="BO1115" i="5" s="1"/>
  <c r="BL1115" i="5"/>
  <c r="BJ1115" i="5"/>
  <c r="BK1115" i="5" s="1"/>
  <c r="BI1115" i="5"/>
  <c r="BH1115" i="5"/>
  <c r="BG1115" i="5"/>
  <c r="BE1115" i="5"/>
  <c r="BF1115" i="5" s="1"/>
  <c r="AZ1115" i="5"/>
  <c r="AY1115" i="5"/>
  <c r="AS1115" i="5"/>
  <c r="AQ1115" i="5"/>
  <c r="AD1115" i="5"/>
  <c r="AC1115" i="5"/>
  <c r="K1115" i="5"/>
  <c r="BB1115" i="5"/>
  <c r="A1115" i="5"/>
  <c r="CF1115" i="5" s="1"/>
  <c r="CC1114" i="5"/>
  <c r="CB1114" i="5"/>
  <c r="CA1114" i="5"/>
  <c r="BZ1114" i="5"/>
  <c r="BY1114" i="5"/>
  <c r="BX1114" i="5"/>
  <c r="BW1114" i="5"/>
  <c r="BV1114" i="5"/>
  <c r="BU1114" i="5"/>
  <c r="BO1114" i="5"/>
  <c r="BN1114" i="5"/>
  <c r="BP1114" i="5" s="1"/>
  <c r="BM1114" i="5"/>
  <c r="BL1114" i="5"/>
  <c r="BJ1114" i="5"/>
  <c r="BK1114" i="5" s="1"/>
  <c r="BG1114" i="5"/>
  <c r="BH1114" i="5" s="1"/>
  <c r="AZ1114" i="5"/>
  <c r="AY1114" i="5"/>
  <c r="AS1114" i="5"/>
  <c r="AQ1114" i="5"/>
  <c r="BI1114" i="5" s="1"/>
  <c r="AD1114" i="5"/>
  <c r="AC1114" i="5"/>
  <c r="BE1114" i="5" s="1"/>
  <c r="BF1114" i="5" s="1"/>
  <c r="K1114" i="5"/>
  <c r="BA1114" i="5"/>
  <c r="A1114" i="5"/>
  <c r="CF1114" i="5" s="1"/>
  <c r="CC1113" i="5"/>
  <c r="CB1113" i="5"/>
  <c r="CA1113" i="5"/>
  <c r="BZ1113" i="5"/>
  <c r="BY1113" i="5"/>
  <c r="BX1113" i="5"/>
  <c r="BW1113" i="5"/>
  <c r="BV1113" i="5"/>
  <c r="BU1113" i="5"/>
  <c r="BP1113" i="5"/>
  <c r="BO1113" i="5"/>
  <c r="BN1113" i="5"/>
  <c r="BR1113" i="5" s="1"/>
  <c r="BM1113" i="5"/>
  <c r="BL1113" i="5"/>
  <c r="BJ1113" i="5"/>
  <c r="BG1113" i="5"/>
  <c r="BH1113" i="5" s="1"/>
  <c r="BF1113" i="5"/>
  <c r="BE1113" i="5"/>
  <c r="AZ1113" i="5"/>
  <c r="AY1113" i="5"/>
  <c r="AS1113" i="5"/>
  <c r="AQ1113" i="5"/>
  <c r="BI1113" i="5" s="1"/>
  <c r="AD1113" i="5"/>
  <c r="AC1113" i="5"/>
  <c r="K1113" i="5"/>
  <c r="BB1113" i="5"/>
  <c r="A1113" i="5"/>
  <c r="CF1113" i="5" s="1"/>
  <c r="CC1112" i="5"/>
  <c r="CB1112" i="5"/>
  <c r="CA1112" i="5"/>
  <c r="BZ1112" i="5"/>
  <c r="BY1112" i="5"/>
  <c r="BX1112" i="5"/>
  <c r="BW1112" i="5"/>
  <c r="BV1112" i="5"/>
  <c r="BU1112" i="5"/>
  <c r="BO1112" i="5"/>
  <c r="BN1112" i="5"/>
  <c r="BR1112" i="5" s="1"/>
  <c r="BM1112" i="5"/>
  <c r="BL1112" i="5"/>
  <c r="BJ1112" i="5"/>
  <c r="BK1112" i="5" s="1"/>
  <c r="BH1112" i="5"/>
  <c r="BG1112" i="5"/>
  <c r="BE1112" i="5"/>
  <c r="BF1112" i="5" s="1"/>
  <c r="AZ1112" i="5"/>
  <c r="AY1112" i="5"/>
  <c r="AS1112" i="5"/>
  <c r="AQ1112" i="5"/>
  <c r="BI1112" i="5" s="1"/>
  <c r="AD1112" i="5"/>
  <c r="AC1112" i="5"/>
  <c r="K1112" i="5"/>
  <c r="BA1112" i="5"/>
  <c r="CD1112" i="5" s="1"/>
  <c r="CE1112" i="5" s="1"/>
  <c r="A1112" i="5"/>
  <c r="CF1112" i="5" s="1"/>
  <c r="CC1111" i="5"/>
  <c r="CB1111" i="5"/>
  <c r="CA1111" i="5"/>
  <c r="BZ1111" i="5"/>
  <c r="BY1111" i="5"/>
  <c r="BX1111" i="5"/>
  <c r="BW1111" i="5"/>
  <c r="BV1111" i="5"/>
  <c r="BU1111" i="5"/>
  <c r="BN1111" i="5"/>
  <c r="BP1111" i="5" s="1"/>
  <c r="BM1111" i="5"/>
  <c r="BO1111" i="5" s="1"/>
  <c r="BL1111" i="5"/>
  <c r="BJ1111" i="5"/>
  <c r="BK1111" i="5" s="1"/>
  <c r="BG1111" i="5"/>
  <c r="BH1111" i="5" s="1"/>
  <c r="BF1111" i="5"/>
  <c r="BE1111" i="5"/>
  <c r="AZ1111" i="5"/>
  <c r="AY1111" i="5"/>
  <c r="AS1111" i="5"/>
  <c r="AQ1111" i="5"/>
  <c r="BI1111" i="5" s="1"/>
  <c r="AD1111" i="5"/>
  <c r="AC1111" i="5"/>
  <c r="K1111" i="5"/>
  <c r="BB1111" i="5"/>
  <c r="A1111" i="5"/>
  <c r="CF1111" i="5" s="1"/>
  <c r="CC1110" i="5"/>
  <c r="CB1110" i="5"/>
  <c r="CA1110" i="5"/>
  <c r="BZ1110" i="5"/>
  <c r="BY1110" i="5"/>
  <c r="BX1110" i="5"/>
  <c r="BW1110" i="5"/>
  <c r="BV1110" i="5"/>
  <c r="BU1110" i="5"/>
  <c r="BR1110" i="5"/>
  <c r="BP1110" i="5"/>
  <c r="BN1110" i="5"/>
  <c r="BM1110" i="5"/>
  <c r="BO1110" i="5" s="1"/>
  <c r="BL1110" i="5"/>
  <c r="BK1110" i="5"/>
  <c r="BJ1110" i="5"/>
  <c r="BH1110" i="5"/>
  <c r="BG1110" i="5"/>
  <c r="AZ1110" i="5"/>
  <c r="AY1110" i="5"/>
  <c r="AS1110" i="5"/>
  <c r="AQ1110" i="5"/>
  <c r="BI1110" i="5" s="1"/>
  <c r="AD1110" i="5"/>
  <c r="AC1110" i="5"/>
  <c r="BE1110" i="5" s="1"/>
  <c r="BF1110" i="5" s="1"/>
  <c r="K1110" i="5"/>
  <c r="A1110" i="5"/>
  <c r="CF1110" i="5" s="1"/>
  <c r="CC1109" i="5"/>
  <c r="CB1109" i="5"/>
  <c r="CA1109" i="5"/>
  <c r="BZ1109" i="5"/>
  <c r="BY1109" i="5"/>
  <c r="BX1109" i="5"/>
  <c r="BW1109" i="5"/>
  <c r="BV1109" i="5"/>
  <c r="BU1109" i="5"/>
  <c r="BO1109" i="5"/>
  <c r="BN1109" i="5"/>
  <c r="BR1109" i="5" s="1"/>
  <c r="BM1109" i="5"/>
  <c r="BL1109" i="5"/>
  <c r="BJ1109" i="5"/>
  <c r="BK1109" i="5" s="1"/>
  <c r="BI1109" i="5"/>
  <c r="BH1109" i="5"/>
  <c r="BG1109" i="5"/>
  <c r="AZ1109" i="5"/>
  <c r="AY1109" i="5"/>
  <c r="AS1109" i="5"/>
  <c r="AQ1109" i="5"/>
  <c r="AD1109" i="5"/>
  <c r="AC1109" i="5"/>
  <c r="BE1109" i="5" s="1"/>
  <c r="BF1109" i="5" s="1"/>
  <c r="K1109" i="5"/>
  <c r="BB1109" i="5"/>
  <c r="A1109" i="5"/>
  <c r="CF1109" i="5" s="1"/>
  <c r="CC1108" i="5"/>
  <c r="CB1108" i="5"/>
  <c r="CA1108" i="5"/>
  <c r="BZ1108" i="5"/>
  <c r="BY1108" i="5"/>
  <c r="BX1108" i="5"/>
  <c r="BW1108" i="5"/>
  <c r="BV1108" i="5"/>
  <c r="BU1108" i="5"/>
  <c r="BP1108" i="5"/>
  <c r="BO1108" i="5"/>
  <c r="BN1108" i="5"/>
  <c r="BR1108" i="5" s="1"/>
  <c r="BM1108" i="5"/>
  <c r="BL1108" i="5"/>
  <c r="BJ1108" i="5"/>
  <c r="BK1108" i="5" s="1"/>
  <c r="BH1108" i="5"/>
  <c r="BG1108" i="5"/>
  <c r="BF1108" i="5"/>
  <c r="BE1108" i="5"/>
  <c r="AZ1108" i="5"/>
  <c r="AY1108" i="5"/>
  <c r="AS1108" i="5"/>
  <c r="AQ1108" i="5"/>
  <c r="BI1108" i="5" s="1"/>
  <c r="AD1108" i="5"/>
  <c r="AC1108" i="5"/>
  <c r="K1108" i="5"/>
  <c r="BB1108" i="5"/>
  <c r="A1108" i="5"/>
  <c r="CF1108" i="5" s="1"/>
  <c r="CC1107" i="5"/>
  <c r="CB1107" i="5"/>
  <c r="CA1107" i="5"/>
  <c r="BZ1107" i="5"/>
  <c r="BY1107" i="5"/>
  <c r="BX1107" i="5"/>
  <c r="BW1107" i="5"/>
  <c r="BV1107" i="5"/>
  <c r="BU1107" i="5"/>
  <c r="BN1107" i="5"/>
  <c r="BP1107" i="5" s="1"/>
  <c r="BM1107" i="5"/>
  <c r="BO1107" i="5" s="1"/>
  <c r="BL1107" i="5"/>
  <c r="BJ1107" i="5"/>
  <c r="BK1107" i="5" s="1"/>
  <c r="BG1107" i="5"/>
  <c r="BH1107" i="5" s="1"/>
  <c r="BF1107" i="5"/>
  <c r="BE1107" i="5"/>
  <c r="AZ1107" i="5"/>
  <c r="AY1107" i="5"/>
  <c r="AS1107" i="5"/>
  <c r="AQ1107" i="5"/>
  <c r="BI1107" i="5" s="1"/>
  <c r="AD1107" i="5"/>
  <c r="AC1107" i="5"/>
  <c r="K1107" i="5"/>
  <c r="BB1107" i="5"/>
  <c r="A1107" i="5"/>
  <c r="CF1107" i="5" s="1"/>
  <c r="CC1106" i="5"/>
  <c r="CB1106" i="5"/>
  <c r="CA1106" i="5"/>
  <c r="BZ1106" i="5"/>
  <c r="BY1106" i="5"/>
  <c r="BX1106" i="5"/>
  <c r="BW1106" i="5"/>
  <c r="BV1106" i="5"/>
  <c r="BU1106" i="5"/>
  <c r="BR1106" i="5"/>
  <c r="BP1106" i="5"/>
  <c r="BN1106" i="5"/>
  <c r="BM1106" i="5"/>
  <c r="BO1106" i="5" s="1"/>
  <c r="BL1106" i="5"/>
  <c r="BK1106" i="5"/>
  <c r="BJ1106" i="5"/>
  <c r="BH1106" i="5"/>
  <c r="BG1106" i="5"/>
  <c r="AZ1106" i="5"/>
  <c r="AY1106" i="5"/>
  <c r="AS1106" i="5"/>
  <c r="AQ1106" i="5"/>
  <c r="BI1106" i="5" s="1"/>
  <c r="AD1106" i="5"/>
  <c r="AC1106" i="5"/>
  <c r="BE1106" i="5" s="1"/>
  <c r="BF1106" i="5" s="1"/>
  <c r="K1106" i="5"/>
  <c r="A1106" i="5"/>
  <c r="CF1106" i="5" s="1"/>
  <c r="CC1105" i="5"/>
  <c r="CB1105" i="5"/>
  <c r="CA1105" i="5"/>
  <c r="BZ1105" i="5"/>
  <c r="BY1105" i="5"/>
  <c r="BX1105" i="5"/>
  <c r="BW1105" i="5"/>
  <c r="BV1105" i="5"/>
  <c r="BU1105" i="5"/>
  <c r="BR1105" i="5"/>
  <c r="BO1105" i="5"/>
  <c r="BN1105" i="5"/>
  <c r="BP1105" i="5" s="1"/>
  <c r="BM1105" i="5"/>
  <c r="BL1105" i="5"/>
  <c r="BJ1105" i="5"/>
  <c r="BK1105" i="5" s="1"/>
  <c r="BI1105" i="5"/>
  <c r="BH1105" i="5"/>
  <c r="BG1105" i="5"/>
  <c r="AZ1105" i="5"/>
  <c r="AY1105" i="5"/>
  <c r="AS1105" i="5"/>
  <c r="AQ1105" i="5"/>
  <c r="AD1105" i="5"/>
  <c r="AC1105" i="5"/>
  <c r="BE1105" i="5" s="1"/>
  <c r="BF1105" i="5" s="1"/>
  <c r="K1105" i="5"/>
  <c r="A1105" i="5"/>
  <c r="CF1105" i="5" s="1"/>
  <c r="CC1104" i="5"/>
  <c r="CB1104" i="5"/>
  <c r="CA1104" i="5"/>
  <c r="BZ1104" i="5"/>
  <c r="BY1104" i="5"/>
  <c r="BX1104" i="5"/>
  <c r="BW1104" i="5"/>
  <c r="BV1104" i="5"/>
  <c r="BU1104" i="5"/>
  <c r="BP1104" i="5"/>
  <c r="BO1104" i="5"/>
  <c r="BN1104" i="5"/>
  <c r="BR1104" i="5" s="1"/>
  <c r="BM1104" i="5"/>
  <c r="BL1104" i="5"/>
  <c r="BJ1104" i="5"/>
  <c r="BK1104" i="5" s="1"/>
  <c r="BH1104" i="5"/>
  <c r="BG1104" i="5"/>
  <c r="BF1104" i="5"/>
  <c r="BE1104" i="5"/>
  <c r="AZ1104" i="5"/>
  <c r="AY1104" i="5"/>
  <c r="AS1104" i="5"/>
  <c r="AQ1104" i="5"/>
  <c r="BI1104" i="5" s="1"/>
  <c r="AD1104" i="5"/>
  <c r="AC1104" i="5"/>
  <c r="K1104" i="5"/>
  <c r="BB1104" i="5"/>
  <c r="A1104" i="5"/>
  <c r="CF1104" i="5" s="1"/>
  <c r="CC1103" i="5"/>
  <c r="CB1103" i="5"/>
  <c r="CA1103" i="5"/>
  <c r="BZ1103" i="5"/>
  <c r="BY1103" i="5"/>
  <c r="BX1103" i="5"/>
  <c r="BW1103" i="5"/>
  <c r="BV1103" i="5"/>
  <c r="BU1103" i="5"/>
  <c r="BN1103" i="5"/>
  <c r="BP1103" i="5" s="1"/>
  <c r="BM1103" i="5"/>
  <c r="BO1103" i="5" s="1"/>
  <c r="BL1103" i="5"/>
  <c r="BJ1103" i="5"/>
  <c r="BK1103" i="5" s="1"/>
  <c r="BG1103" i="5"/>
  <c r="BH1103" i="5" s="1"/>
  <c r="BF1103" i="5"/>
  <c r="BE1103" i="5"/>
  <c r="AZ1103" i="5"/>
  <c r="AY1103" i="5"/>
  <c r="AS1103" i="5"/>
  <c r="AQ1103" i="5"/>
  <c r="BI1103" i="5" s="1"/>
  <c r="AD1103" i="5"/>
  <c r="AC1103" i="5"/>
  <c r="K1103" i="5"/>
  <c r="BB1103" i="5"/>
  <c r="A1103" i="5"/>
  <c r="CF1103" i="5" s="1"/>
  <c r="CC1102" i="5"/>
  <c r="CB1102" i="5"/>
  <c r="CA1102" i="5"/>
  <c r="BZ1102" i="5"/>
  <c r="BY1102" i="5"/>
  <c r="BX1102" i="5"/>
  <c r="BW1102" i="5"/>
  <c r="BV1102" i="5"/>
  <c r="BU1102" i="5"/>
  <c r="BR1102" i="5"/>
  <c r="BP1102" i="5"/>
  <c r="BN1102" i="5"/>
  <c r="BM1102" i="5"/>
  <c r="BO1102" i="5" s="1"/>
  <c r="BL1102" i="5"/>
  <c r="BK1102" i="5"/>
  <c r="BJ1102" i="5"/>
  <c r="BH1102" i="5"/>
  <c r="BG1102" i="5"/>
  <c r="AZ1102" i="5"/>
  <c r="AY1102" i="5"/>
  <c r="AS1102" i="5"/>
  <c r="AQ1102" i="5"/>
  <c r="BI1102" i="5" s="1"/>
  <c r="AD1102" i="5"/>
  <c r="AC1102" i="5"/>
  <c r="BE1102" i="5" s="1"/>
  <c r="BF1102" i="5" s="1"/>
  <c r="K1102" i="5"/>
  <c r="BA1102" i="5"/>
  <c r="A1102" i="5"/>
  <c r="CF1102" i="5" s="1"/>
  <c r="CC1101" i="5"/>
  <c r="CB1101" i="5"/>
  <c r="CA1101" i="5"/>
  <c r="BZ1101" i="5"/>
  <c r="BY1101" i="5"/>
  <c r="BX1101" i="5"/>
  <c r="BW1101" i="5"/>
  <c r="BV1101" i="5"/>
  <c r="BU1101" i="5"/>
  <c r="BR1101" i="5"/>
  <c r="BO1101" i="5"/>
  <c r="BN1101" i="5"/>
  <c r="BP1101" i="5" s="1"/>
  <c r="BM1101" i="5"/>
  <c r="BL1101" i="5"/>
  <c r="BJ1101" i="5"/>
  <c r="BK1101" i="5" s="1"/>
  <c r="BI1101" i="5"/>
  <c r="BH1101" i="5"/>
  <c r="BG1101" i="5"/>
  <c r="AZ1101" i="5"/>
  <c r="AY1101" i="5"/>
  <c r="AS1101" i="5"/>
  <c r="AQ1101" i="5"/>
  <c r="AD1101" i="5"/>
  <c r="AC1101" i="5"/>
  <c r="BE1101" i="5" s="1"/>
  <c r="BF1101" i="5" s="1"/>
  <c r="K1101" i="5"/>
  <c r="BA1101" i="5"/>
  <c r="A1101" i="5"/>
  <c r="CF1101" i="5" s="1"/>
  <c r="CC1100" i="5"/>
  <c r="CB1100" i="5"/>
  <c r="CA1100" i="5"/>
  <c r="BZ1100" i="5"/>
  <c r="BY1100" i="5"/>
  <c r="BX1100" i="5"/>
  <c r="BW1100" i="5"/>
  <c r="BV1100" i="5"/>
  <c r="BU1100" i="5"/>
  <c r="BP1100" i="5"/>
  <c r="BO1100" i="5"/>
  <c r="BN1100" i="5"/>
  <c r="BR1100" i="5" s="1"/>
  <c r="BM1100" i="5"/>
  <c r="BL1100" i="5"/>
  <c r="BJ1100" i="5"/>
  <c r="BK1100" i="5" s="1"/>
  <c r="BH1100" i="5"/>
  <c r="BG1100" i="5"/>
  <c r="BF1100" i="5"/>
  <c r="BE1100" i="5"/>
  <c r="AZ1100" i="5"/>
  <c r="AY1100" i="5"/>
  <c r="AS1100" i="5"/>
  <c r="AQ1100" i="5"/>
  <c r="BI1100" i="5" s="1"/>
  <c r="AD1100" i="5"/>
  <c r="AC1100" i="5"/>
  <c r="K1100" i="5"/>
  <c r="BB1100" i="5"/>
  <c r="A1100" i="5"/>
  <c r="CF1100" i="5" s="1"/>
  <c r="CC1099" i="5"/>
  <c r="CB1099" i="5"/>
  <c r="CA1099" i="5"/>
  <c r="BZ1099" i="5"/>
  <c r="BY1099" i="5"/>
  <c r="BX1099" i="5"/>
  <c r="BW1099" i="5"/>
  <c r="BV1099" i="5"/>
  <c r="BU1099" i="5"/>
  <c r="BN1099" i="5"/>
  <c r="BP1099" i="5" s="1"/>
  <c r="BM1099" i="5"/>
  <c r="BO1099" i="5" s="1"/>
  <c r="BL1099" i="5"/>
  <c r="BJ1099" i="5"/>
  <c r="BK1099" i="5" s="1"/>
  <c r="BH1099" i="5"/>
  <c r="BG1099" i="5"/>
  <c r="BF1099" i="5"/>
  <c r="BE1099" i="5"/>
  <c r="AZ1099" i="5"/>
  <c r="AY1099" i="5"/>
  <c r="AS1099" i="5"/>
  <c r="AQ1099" i="5"/>
  <c r="BI1099" i="5" s="1"/>
  <c r="AD1099" i="5"/>
  <c r="AC1099" i="5"/>
  <c r="K1099" i="5"/>
  <c r="BB1099" i="5"/>
  <c r="A1099" i="5"/>
  <c r="CF1099" i="5" s="1"/>
  <c r="CC1098" i="5"/>
  <c r="CB1098" i="5"/>
  <c r="CA1098" i="5"/>
  <c r="BZ1098" i="5"/>
  <c r="BY1098" i="5"/>
  <c r="BX1098" i="5"/>
  <c r="BW1098" i="5"/>
  <c r="BV1098" i="5"/>
  <c r="BU1098" i="5"/>
  <c r="BR1098" i="5"/>
  <c r="BP1098" i="5"/>
  <c r="BN1098" i="5"/>
  <c r="BM1098" i="5"/>
  <c r="BO1098" i="5" s="1"/>
  <c r="BL1098" i="5"/>
  <c r="BK1098" i="5"/>
  <c r="BJ1098" i="5"/>
  <c r="BH1098" i="5"/>
  <c r="BG1098" i="5"/>
  <c r="AZ1098" i="5"/>
  <c r="AY1098" i="5"/>
  <c r="AS1098" i="5"/>
  <c r="AQ1098" i="5"/>
  <c r="BI1098" i="5" s="1"/>
  <c r="AD1098" i="5"/>
  <c r="AC1098" i="5"/>
  <c r="BE1098" i="5" s="1"/>
  <c r="BF1098" i="5" s="1"/>
  <c r="K1098" i="5"/>
  <c r="BA1098" i="5"/>
  <c r="A1098" i="5"/>
  <c r="CF1098" i="5" s="1"/>
  <c r="CC1097" i="5"/>
  <c r="CB1097" i="5"/>
  <c r="CA1097" i="5"/>
  <c r="BZ1097" i="5"/>
  <c r="BY1097" i="5"/>
  <c r="BX1097" i="5"/>
  <c r="BW1097" i="5"/>
  <c r="BV1097" i="5"/>
  <c r="BU1097" i="5"/>
  <c r="BR1097" i="5"/>
  <c r="BO1097" i="5"/>
  <c r="BN1097" i="5"/>
  <c r="BP1097" i="5" s="1"/>
  <c r="BM1097" i="5"/>
  <c r="BL1097" i="5"/>
  <c r="BJ1097" i="5"/>
  <c r="BK1097" i="5" s="1"/>
  <c r="BI1097" i="5"/>
  <c r="BH1097" i="5"/>
  <c r="BG1097" i="5"/>
  <c r="AZ1097" i="5"/>
  <c r="AY1097" i="5"/>
  <c r="AS1097" i="5"/>
  <c r="AQ1097" i="5"/>
  <c r="AD1097" i="5"/>
  <c r="AC1097" i="5"/>
  <c r="BE1097" i="5" s="1"/>
  <c r="BF1097" i="5" s="1"/>
  <c r="K1097" i="5"/>
  <c r="BA1097" i="5"/>
  <c r="A1097" i="5"/>
  <c r="CF1097" i="5" s="1"/>
  <c r="CC1096" i="5"/>
  <c r="CB1096" i="5"/>
  <c r="CA1096" i="5"/>
  <c r="BZ1096" i="5"/>
  <c r="BY1096" i="5"/>
  <c r="BX1096" i="5"/>
  <c r="BW1096" i="5"/>
  <c r="BV1096" i="5"/>
  <c r="BU1096" i="5"/>
  <c r="BP1096" i="5"/>
  <c r="BO1096" i="5"/>
  <c r="BN1096" i="5"/>
  <c r="BR1096" i="5" s="1"/>
  <c r="BM1096" i="5"/>
  <c r="BL1096" i="5"/>
  <c r="BJ1096" i="5"/>
  <c r="BK1096" i="5" s="1"/>
  <c r="BH1096" i="5"/>
  <c r="BG1096" i="5"/>
  <c r="BF1096" i="5"/>
  <c r="BE1096" i="5"/>
  <c r="AZ1096" i="5"/>
  <c r="AY1096" i="5"/>
  <c r="AS1096" i="5"/>
  <c r="AQ1096" i="5"/>
  <c r="BI1096" i="5" s="1"/>
  <c r="AD1096" i="5"/>
  <c r="AC1096" i="5"/>
  <c r="K1096" i="5"/>
  <c r="BB1096" i="5"/>
  <c r="A1096" i="5"/>
  <c r="CF1096" i="5" s="1"/>
  <c r="CC1095" i="5"/>
  <c r="CB1095" i="5"/>
  <c r="CA1095" i="5"/>
  <c r="BZ1095" i="5"/>
  <c r="BY1095" i="5"/>
  <c r="BX1095" i="5"/>
  <c r="BW1095" i="5"/>
  <c r="BV1095" i="5"/>
  <c r="BU1095" i="5"/>
  <c r="BN1095" i="5"/>
  <c r="BP1095" i="5" s="1"/>
  <c r="BM1095" i="5"/>
  <c r="BO1095" i="5" s="1"/>
  <c r="BL1095" i="5"/>
  <c r="BJ1095" i="5"/>
  <c r="BK1095" i="5" s="1"/>
  <c r="BH1095" i="5"/>
  <c r="BG1095" i="5"/>
  <c r="BF1095" i="5"/>
  <c r="BE1095" i="5"/>
  <c r="AZ1095" i="5"/>
  <c r="AY1095" i="5"/>
  <c r="AS1095" i="5"/>
  <c r="AQ1095" i="5"/>
  <c r="BI1095" i="5" s="1"/>
  <c r="AD1095" i="5"/>
  <c r="AC1095" i="5"/>
  <c r="K1095" i="5"/>
  <c r="BB1095" i="5"/>
  <c r="A1095" i="5"/>
  <c r="CF1095" i="5" s="1"/>
  <c r="CC1094" i="5"/>
  <c r="CB1094" i="5"/>
  <c r="CA1094" i="5"/>
  <c r="BZ1094" i="5"/>
  <c r="BY1094" i="5"/>
  <c r="BX1094" i="5"/>
  <c r="BW1094" i="5"/>
  <c r="BV1094" i="5"/>
  <c r="BU1094" i="5"/>
  <c r="BR1094" i="5"/>
  <c r="BP1094" i="5"/>
  <c r="BN1094" i="5"/>
  <c r="BM1094" i="5"/>
  <c r="BO1094" i="5" s="1"/>
  <c r="BL1094" i="5"/>
  <c r="BK1094" i="5"/>
  <c r="BJ1094" i="5"/>
  <c r="BH1094" i="5"/>
  <c r="BG1094" i="5"/>
  <c r="AZ1094" i="5"/>
  <c r="AY1094" i="5"/>
  <c r="AS1094" i="5"/>
  <c r="AQ1094" i="5"/>
  <c r="BI1094" i="5" s="1"/>
  <c r="AD1094" i="5"/>
  <c r="AC1094" i="5"/>
  <c r="BE1094" i="5" s="1"/>
  <c r="BF1094" i="5" s="1"/>
  <c r="K1094" i="5"/>
  <c r="BA1094" i="5"/>
  <c r="A1094" i="5"/>
  <c r="CF1094" i="5" s="1"/>
  <c r="CC1093" i="5"/>
  <c r="CB1093" i="5"/>
  <c r="CA1093" i="5"/>
  <c r="BZ1093" i="5"/>
  <c r="BY1093" i="5"/>
  <c r="BX1093" i="5"/>
  <c r="BW1093" i="5"/>
  <c r="BV1093" i="5"/>
  <c r="BU1093" i="5"/>
  <c r="BR1093" i="5"/>
  <c r="BO1093" i="5"/>
  <c r="BN1093" i="5"/>
  <c r="BP1093" i="5" s="1"/>
  <c r="BM1093" i="5"/>
  <c r="BL1093" i="5"/>
  <c r="BJ1093" i="5"/>
  <c r="BK1093" i="5" s="1"/>
  <c r="BI1093" i="5"/>
  <c r="BH1093" i="5"/>
  <c r="BG1093" i="5"/>
  <c r="AZ1093" i="5"/>
  <c r="AY1093" i="5"/>
  <c r="AS1093" i="5"/>
  <c r="AQ1093" i="5"/>
  <c r="AD1093" i="5"/>
  <c r="AC1093" i="5"/>
  <c r="BE1093" i="5" s="1"/>
  <c r="BF1093" i="5" s="1"/>
  <c r="K1093" i="5"/>
  <c r="BA1093" i="5"/>
  <c r="A1093" i="5"/>
  <c r="CF1093" i="5" s="1"/>
  <c r="CC1092" i="5"/>
  <c r="CB1092" i="5"/>
  <c r="CA1092" i="5"/>
  <c r="BZ1092" i="5"/>
  <c r="BY1092" i="5"/>
  <c r="BX1092" i="5"/>
  <c r="BW1092" i="5"/>
  <c r="BV1092" i="5"/>
  <c r="BU1092" i="5"/>
  <c r="BP1092" i="5"/>
  <c r="BO1092" i="5"/>
  <c r="BN1092" i="5"/>
  <c r="BR1092" i="5" s="1"/>
  <c r="BM1092" i="5"/>
  <c r="BL1092" i="5"/>
  <c r="BJ1092" i="5"/>
  <c r="BK1092" i="5" s="1"/>
  <c r="BH1092" i="5"/>
  <c r="BG1092" i="5"/>
  <c r="BF1092" i="5"/>
  <c r="BE1092" i="5"/>
  <c r="AZ1092" i="5"/>
  <c r="AY1092" i="5"/>
  <c r="AS1092" i="5"/>
  <c r="AQ1092" i="5"/>
  <c r="BI1092" i="5" s="1"/>
  <c r="AD1092" i="5"/>
  <c r="AC1092" i="5"/>
  <c r="K1092" i="5"/>
  <c r="BB1092" i="5"/>
  <c r="A1092" i="5"/>
  <c r="CF1092" i="5" s="1"/>
  <c r="CC1091" i="5"/>
  <c r="CB1091" i="5"/>
  <c r="CA1091" i="5"/>
  <c r="BZ1091" i="5"/>
  <c r="BY1091" i="5"/>
  <c r="BX1091" i="5"/>
  <c r="BW1091" i="5"/>
  <c r="BV1091" i="5"/>
  <c r="BU1091" i="5"/>
  <c r="BN1091" i="5"/>
  <c r="BP1091" i="5" s="1"/>
  <c r="BM1091" i="5"/>
  <c r="BO1091" i="5" s="1"/>
  <c r="BL1091" i="5"/>
  <c r="BJ1091" i="5"/>
  <c r="BK1091" i="5" s="1"/>
  <c r="BH1091" i="5"/>
  <c r="BG1091" i="5"/>
  <c r="BF1091" i="5"/>
  <c r="BE1091" i="5"/>
  <c r="AZ1091" i="5"/>
  <c r="AY1091" i="5"/>
  <c r="AS1091" i="5"/>
  <c r="AQ1091" i="5"/>
  <c r="BI1091" i="5" s="1"/>
  <c r="AD1091" i="5"/>
  <c r="AC1091" i="5"/>
  <c r="K1091" i="5"/>
  <c r="BB1091" i="5"/>
  <c r="A1091" i="5"/>
  <c r="CF1091" i="5" s="1"/>
  <c r="CC1090" i="5"/>
  <c r="CB1090" i="5"/>
  <c r="CA1090" i="5"/>
  <c r="BZ1090" i="5"/>
  <c r="BY1090" i="5"/>
  <c r="BX1090" i="5"/>
  <c r="BW1090" i="5"/>
  <c r="BV1090" i="5"/>
  <c r="BU1090" i="5"/>
  <c r="BR1090" i="5"/>
  <c r="BP1090" i="5"/>
  <c r="BN1090" i="5"/>
  <c r="BM1090" i="5"/>
  <c r="BO1090" i="5" s="1"/>
  <c r="BL1090" i="5"/>
  <c r="BK1090" i="5"/>
  <c r="BJ1090" i="5"/>
  <c r="BH1090" i="5"/>
  <c r="BG1090" i="5"/>
  <c r="AZ1090" i="5"/>
  <c r="AY1090" i="5"/>
  <c r="AS1090" i="5"/>
  <c r="AQ1090" i="5"/>
  <c r="BI1090" i="5" s="1"/>
  <c r="AD1090" i="5"/>
  <c r="AC1090" i="5"/>
  <c r="BE1090" i="5" s="1"/>
  <c r="BF1090" i="5" s="1"/>
  <c r="K1090" i="5"/>
  <c r="BA1090" i="5"/>
  <c r="A1090" i="5"/>
  <c r="CF1090" i="5" s="1"/>
  <c r="CC1089" i="5"/>
  <c r="CB1089" i="5"/>
  <c r="CA1089" i="5"/>
  <c r="BZ1089" i="5"/>
  <c r="BY1089" i="5"/>
  <c r="BX1089" i="5"/>
  <c r="BW1089" i="5"/>
  <c r="BV1089" i="5"/>
  <c r="BU1089" i="5"/>
  <c r="BR1089" i="5"/>
  <c r="BO1089" i="5"/>
  <c r="BN1089" i="5"/>
  <c r="BP1089" i="5" s="1"/>
  <c r="BM1089" i="5"/>
  <c r="BL1089" i="5"/>
  <c r="BJ1089" i="5"/>
  <c r="BK1089" i="5" s="1"/>
  <c r="BI1089" i="5"/>
  <c r="BH1089" i="5"/>
  <c r="BG1089" i="5"/>
  <c r="AZ1089" i="5"/>
  <c r="AY1089" i="5"/>
  <c r="AS1089" i="5"/>
  <c r="AQ1089" i="5"/>
  <c r="AD1089" i="5"/>
  <c r="AC1089" i="5"/>
  <c r="BE1089" i="5" s="1"/>
  <c r="BF1089" i="5" s="1"/>
  <c r="K1089" i="5"/>
  <c r="BA1089" i="5"/>
  <c r="A1089" i="5"/>
  <c r="CF1089" i="5" s="1"/>
  <c r="CC1088" i="5"/>
  <c r="CB1088" i="5"/>
  <c r="CA1088" i="5"/>
  <c r="BZ1088" i="5"/>
  <c r="BY1088" i="5"/>
  <c r="BX1088" i="5"/>
  <c r="BW1088" i="5"/>
  <c r="BV1088" i="5"/>
  <c r="BU1088" i="5"/>
  <c r="BP1088" i="5"/>
  <c r="BO1088" i="5"/>
  <c r="BN1088" i="5"/>
  <c r="BR1088" i="5" s="1"/>
  <c r="BM1088" i="5"/>
  <c r="BL1088" i="5"/>
  <c r="BJ1088" i="5"/>
  <c r="BK1088" i="5" s="1"/>
  <c r="BH1088" i="5"/>
  <c r="BG1088" i="5"/>
  <c r="BF1088" i="5"/>
  <c r="BE1088" i="5"/>
  <c r="AZ1088" i="5"/>
  <c r="AY1088" i="5"/>
  <c r="AS1088" i="5"/>
  <c r="AQ1088" i="5"/>
  <c r="BI1088" i="5" s="1"/>
  <c r="AD1088" i="5"/>
  <c r="AC1088" i="5"/>
  <c r="K1088" i="5"/>
  <c r="BB1088" i="5"/>
  <c r="A1088" i="5"/>
  <c r="CF1088" i="5" s="1"/>
  <c r="CC1087" i="5"/>
  <c r="CB1087" i="5"/>
  <c r="CA1087" i="5"/>
  <c r="BZ1087" i="5"/>
  <c r="BY1087" i="5"/>
  <c r="BX1087" i="5"/>
  <c r="BW1087" i="5"/>
  <c r="BV1087" i="5"/>
  <c r="BU1087" i="5"/>
  <c r="BN1087" i="5"/>
  <c r="BP1087" i="5" s="1"/>
  <c r="BM1087" i="5"/>
  <c r="BO1087" i="5" s="1"/>
  <c r="BL1087" i="5"/>
  <c r="BJ1087" i="5"/>
  <c r="BK1087" i="5" s="1"/>
  <c r="BH1087" i="5"/>
  <c r="BG1087" i="5"/>
  <c r="BF1087" i="5"/>
  <c r="BE1087" i="5"/>
  <c r="AZ1087" i="5"/>
  <c r="AY1087" i="5"/>
  <c r="AS1087" i="5"/>
  <c r="AQ1087" i="5"/>
  <c r="BI1087" i="5" s="1"/>
  <c r="AD1087" i="5"/>
  <c r="AC1087" i="5"/>
  <c r="K1087" i="5"/>
  <c r="BB1087" i="5"/>
  <c r="A1087" i="5"/>
  <c r="CF1087" i="5" s="1"/>
  <c r="CC1086" i="5"/>
  <c r="CB1086" i="5"/>
  <c r="CA1086" i="5"/>
  <c r="BZ1086" i="5"/>
  <c r="BY1086" i="5"/>
  <c r="BX1086" i="5"/>
  <c r="BW1086" i="5"/>
  <c r="BV1086" i="5"/>
  <c r="BU1086" i="5"/>
  <c r="BR1086" i="5"/>
  <c r="BP1086" i="5"/>
  <c r="BN1086" i="5"/>
  <c r="BM1086" i="5"/>
  <c r="BO1086" i="5" s="1"/>
  <c r="BL1086" i="5"/>
  <c r="BK1086" i="5"/>
  <c r="BJ1086" i="5"/>
  <c r="BH1086" i="5"/>
  <c r="BG1086" i="5"/>
  <c r="AZ1086" i="5"/>
  <c r="AY1086" i="5"/>
  <c r="AS1086" i="5"/>
  <c r="AQ1086" i="5"/>
  <c r="BI1086" i="5" s="1"/>
  <c r="AD1086" i="5"/>
  <c r="AC1086" i="5"/>
  <c r="BE1086" i="5" s="1"/>
  <c r="BF1086" i="5" s="1"/>
  <c r="K1086" i="5"/>
  <c r="BA1086" i="5"/>
  <c r="A1086" i="5"/>
  <c r="CF1086" i="5" s="1"/>
  <c r="CC1085" i="5"/>
  <c r="CB1085" i="5"/>
  <c r="CA1085" i="5"/>
  <c r="BZ1085" i="5"/>
  <c r="BY1085" i="5"/>
  <c r="BX1085" i="5"/>
  <c r="BW1085" i="5"/>
  <c r="BV1085" i="5"/>
  <c r="BU1085" i="5"/>
  <c r="BR1085" i="5"/>
  <c r="BN1085" i="5"/>
  <c r="BP1085" i="5" s="1"/>
  <c r="BM1085" i="5"/>
  <c r="BO1085" i="5" s="1"/>
  <c r="BL1085" i="5"/>
  <c r="BJ1085" i="5"/>
  <c r="BK1085" i="5" s="1"/>
  <c r="BI1085" i="5"/>
  <c r="BH1085" i="5"/>
  <c r="BG1085" i="5"/>
  <c r="BF1085" i="5"/>
  <c r="BE1085" i="5"/>
  <c r="AZ1085" i="5"/>
  <c r="AY1085" i="5"/>
  <c r="AS1085" i="5"/>
  <c r="AQ1085" i="5"/>
  <c r="AD1085" i="5"/>
  <c r="AC1085" i="5"/>
  <c r="K1085" i="5"/>
  <c r="BA1085" i="5"/>
  <c r="A1085" i="5"/>
  <c r="CF1085" i="5" s="1"/>
  <c r="CC1084" i="5"/>
  <c r="CB1084" i="5"/>
  <c r="CA1084" i="5"/>
  <c r="BZ1084" i="5"/>
  <c r="BY1084" i="5"/>
  <c r="BX1084" i="5"/>
  <c r="BW1084" i="5"/>
  <c r="BV1084" i="5"/>
  <c r="BU1084" i="5"/>
  <c r="BP1084" i="5"/>
  <c r="BO1084" i="5"/>
  <c r="BN1084" i="5"/>
  <c r="BR1084" i="5" s="1"/>
  <c r="BM1084" i="5"/>
  <c r="BL1084" i="5"/>
  <c r="BJ1084" i="5"/>
  <c r="BK1084" i="5" s="1"/>
  <c r="BH1084" i="5"/>
  <c r="BG1084" i="5"/>
  <c r="AZ1084" i="5"/>
  <c r="AY1084" i="5"/>
  <c r="AS1084" i="5"/>
  <c r="AQ1084" i="5"/>
  <c r="BI1084" i="5" s="1"/>
  <c r="AD1084" i="5"/>
  <c r="AC1084" i="5"/>
  <c r="BE1084" i="5" s="1"/>
  <c r="BF1084" i="5" s="1"/>
  <c r="K1084" i="5"/>
  <c r="BB1084" i="5"/>
  <c r="A1084" i="5"/>
  <c r="CF1084" i="5" s="1"/>
  <c r="CC1083" i="5"/>
  <c r="CB1083" i="5"/>
  <c r="CA1083" i="5"/>
  <c r="BZ1083" i="5"/>
  <c r="BY1083" i="5"/>
  <c r="BX1083" i="5"/>
  <c r="BW1083" i="5"/>
  <c r="BV1083" i="5"/>
  <c r="BU1083" i="5"/>
  <c r="BN1083" i="5"/>
  <c r="BP1083" i="5" s="1"/>
  <c r="BM1083" i="5"/>
  <c r="BO1083" i="5" s="1"/>
  <c r="BL1083" i="5"/>
  <c r="BJ1083" i="5"/>
  <c r="BK1083" i="5" s="1"/>
  <c r="BH1083" i="5"/>
  <c r="BG1083" i="5"/>
  <c r="BF1083" i="5"/>
  <c r="BE1083" i="5"/>
  <c r="AZ1083" i="5"/>
  <c r="AY1083" i="5"/>
  <c r="AS1083" i="5"/>
  <c r="AQ1083" i="5"/>
  <c r="BI1083" i="5" s="1"/>
  <c r="AD1083" i="5"/>
  <c r="AC1083" i="5"/>
  <c r="K1083" i="5"/>
  <c r="BB1083" i="5"/>
  <c r="A1083" i="5"/>
  <c r="CF1083" i="5" s="1"/>
  <c r="CC1082" i="5"/>
  <c r="CB1082" i="5"/>
  <c r="CA1082" i="5"/>
  <c r="BZ1082" i="5"/>
  <c r="BY1082" i="5"/>
  <c r="BX1082" i="5"/>
  <c r="BW1082" i="5"/>
  <c r="BV1082" i="5"/>
  <c r="BU1082" i="5"/>
  <c r="BR1082" i="5"/>
  <c r="BP1082" i="5"/>
  <c r="BN1082" i="5"/>
  <c r="BM1082" i="5"/>
  <c r="BO1082" i="5" s="1"/>
  <c r="BL1082" i="5"/>
  <c r="BK1082" i="5"/>
  <c r="BJ1082" i="5"/>
  <c r="BH1082" i="5"/>
  <c r="BG1082" i="5"/>
  <c r="AZ1082" i="5"/>
  <c r="AY1082" i="5"/>
  <c r="AS1082" i="5"/>
  <c r="AQ1082" i="5"/>
  <c r="BI1082" i="5" s="1"/>
  <c r="AD1082" i="5"/>
  <c r="AC1082" i="5"/>
  <c r="BE1082" i="5" s="1"/>
  <c r="BF1082" i="5" s="1"/>
  <c r="K1082" i="5"/>
  <c r="BA1082" i="5"/>
  <c r="A1082" i="5"/>
  <c r="CF1082" i="5" s="1"/>
  <c r="CC1081" i="5"/>
  <c r="CB1081" i="5"/>
  <c r="CA1081" i="5"/>
  <c r="BZ1081" i="5"/>
  <c r="BY1081" i="5"/>
  <c r="BX1081" i="5"/>
  <c r="BW1081" i="5"/>
  <c r="BV1081" i="5"/>
  <c r="BU1081" i="5"/>
  <c r="BR1081" i="5"/>
  <c r="BN1081" i="5"/>
  <c r="BP1081" i="5" s="1"/>
  <c r="BM1081" i="5"/>
  <c r="BO1081" i="5" s="1"/>
  <c r="BL1081" i="5"/>
  <c r="BJ1081" i="5"/>
  <c r="BK1081" i="5" s="1"/>
  <c r="BI1081" i="5"/>
  <c r="BH1081" i="5"/>
  <c r="BG1081" i="5"/>
  <c r="BF1081" i="5"/>
  <c r="BE1081" i="5"/>
  <c r="AZ1081" i="5"/>
  <c r="AY1081" i="5"/>
  <c r="AS1081" i="5"/>
  <c r="AQ1081" i="5"/>
  <c r="AD1081" i="5"/>
  <c r="AC1081" i="5"/>
  <c r="K1081" i="5"/>
  <c r="BA1081" i="5"/>
  <c r="A1081" i="5"/>
  <c r="CF1081" i="5" s="1"/>
  <c r="CC1080" i="5"/>
  <c r="CB1080" i="5"/>
  <c r="CA1080" i="5"/>
  <c r="BZ1080" i="5"/>
  <c r="BY1080" i="5"/>
  <c r="BX1080" i="5"/>
  <c r="BW1080" i="5"/>
  <c r="BV1080" i="5"/>
  <c r="BU1080" i="5"/>
  <c r="BP1080" i="5"/>
  <c r="BO1080" i="5"/>
  <c r="BN1080" i="5"/>
  <c r="BR1080" i="5" s="1"/>
  <c r="BM1080" i="5"/>
  <c r="BL1080" i="5"/>
  <c r="BJ1080" i="5"/>
  <c r="BK1080" i="5" s="1"/>
  <c r="BH1080" i="5"/>
  <c r="BG1080" i="5"/>
  <c r="AZ1080" i="5"/>
  <c r="AY1080" i="5"/>
  <c r="AS1080" i="5"/>
  <c r="AQ1080" i="5"/>
  <c r="BI1080" i="5" s="1"/>
  <c r="AD1080" i="5"/>
  <c r="AC1080" i="5"/>
  <c r="BE1080" i="5" s="1"/>
  <c r="BF1080" i="5" s="1"/>
  <c r="K1080" i="5"/>
  <c r="BB1080" i="5"/>
  <c r="A1080" i="5"/>
  <c r="CF1080" i="5" s="1"/>
  <c r="CC1079" i="5"/>
  <c r="CB1079" i="5"/>
  <c r="CA1079" i="5"/>
  <c r="BZ1079" i="5"/>
  <c r="BY1079" i="5"/>
  <c r="BX1079" i="5"/>
  <c r="BW1079" i="5"/>
  <c r="BV1079" i="5"/>
  <c r="BU1079" i="5"/>
  <c r="BN1079" i="5"/>
  <c r="BP1079" i="5" s="1"/>
  <c r="BM1079" i="5"/>
  <c r="BO1079" i="5" s="1"/>
  <c r="BL1079" i="5"/>
  <c r="BJ1079" i="5"/>
  <c r="BK1079" i="5" s="1"/>
  <c r="BH1079" i="5"/>
  <c r="BG1079" i="5"/>
  <c r="BF1079" i="5"/>
  <c r="BE1079" i="5"/>
  <c r="AZ1079" i="5"/>
  <c r="AY1079" i="5"/>
  <c r="AS1079" i="5"/>
  <c r="AQ1079" i="5"/>
  <c r="BI1079" i="5" s="1"/>
  <c r="AD1079" i="5"/>
  <c r="AC1079" i="5"/>
  <c r="K1079" i="5"/>
  <c r="BB1079" i="5"/>
  <c r="A1079" i="5"/>
  <c r="CF1079" i="5" s="1"/>
  <c r="CC1078" i="5"/>
  <c r="CB1078" i="5"/>
  <c r="CA1078" i="5"/>
  <c r="BZ1078" i="5"/>
  <c r="BY1078" i="5"/>
  <c r="BX1078" i="5"/>
  <c r="BW1078" i="5"/>
  <c r="BV1078" i="5"/>
  <c r="BU1078" i="5"/>
  <c r="BR1078" i="5"/>
  <c r="BP1078" i="5"/>
  <c r="BN1078" i="5"/>
  <c r="BM1078" i="5"/>
  <c r="BO1078" i="5" s="1"/>
  <c r="BL1078" i="5"/>
  <c r="BK1078" i="5"/>
  <c r="BJ1078" i="5"/>
  <c r="BH1078" i="5"/>
  <c r="BG1078" i="5"/>
  <c r="AZ1078" i="5"/>
  <c r="AY1078" i="5"/>
  <c r="AS1078" i="5"/>
  <c r="AQ1078" i="5"/>
  <c r="BI1078" i="5" s="1"/>
  <c r="AD1078" i="5"/>
  <c r="AC1078" i="5"/>
  <c r="BE1078" i="5" s="1"/>
  <c r="BF1078" i="5" s="1"/>
  <c r="K1078" i="5"/>
  <c r="BA1078" i="5"/>
  <c r="A1078" i="5"/>
  <c r="CF1078" i="5" s="1"/>
  <c r="CC1077" i="5"/>
  <c r="CB1077" i="5"/>
  <c r="CA1077" i="5"/>
  <c r="BZ1077" i="5"/>
  <c r="BY1077" i="5"/>
  <c r="BX1077" i="5"/>
  <c r="BW1077" i="5"/>
  <c r="BV1077" i="5"/>
  <c r="BU1077" i="5"/>
  <c r="BR1077" i="5"/>
  <c r="BN1077" i="5"/>
  <c r="BP1077" i="5" s="1"/>
  <c r="BM1077" i="5"/>
  <c r="BO1077" i="5" s="1"/>
  <c r="BL1077" i="5"/>
  <c r="BJ1077" i="5"/>
  <c r="BK1077" i="5" s="1"/>
  <c r="BI1077" i="5"/>
  <c r="BH1077" i="5"/>
  <c r="BG1077" i="5"/>
  <c r="BF1077" i="5"/>
  <c r="BE1077" i="5"/>
  <c r="AZ1077" i="5"/>
  <c r="AY1077" i="5"/>
  <c r="AS1077" i="5"/>
  <c r="AQ1077" i="5"/>
  <c r="AD1077" i="5"/>
  <c r="AC1077" i="5"/>
  <c r="K1077" i="5"/>
  <c r="BA1077" i="5"/>
  <c r="A1077" i="5"/>
  <c r="CF1077" i="5" s="1"/>
  <c r="CC1076" i="5"/>
  <c r="CB1076" i="5"/>
  <c r="CA1076" i="5"/>
  <c r="BZ1076" i="5"/>
  <c r="BY1076" i="5"/>
  <c r="BX1076" i="5"/>
  <c r="BW1076" i="5"/>
  <c r="BV1076" i="5"/>
  <c r="BU1076" i="5"/>
  <c r="BP1076" i="5"/>
  <c r="BO1076" i="5"/>
  <c r="BN1076" i="5"/>
  <c r="BR1076" i="5" s="1"/>
  <c r="BM1076" i="5"/>
  <c r="BL1076" i="5"/>
  <c r="BJ1076" i="5"/>
  <c r="BK1076" i="5" s="1"/>
  <c r="BH1076" i="5"/>
  <c r="BG1076" i="5"/>
  <c r="AZ1076" i="5"/>
  <c r="AY1076" i="5"/>
  <c r="AS1076" i="5"/>
  <c r="AQ1076" i="5"/>
  <c r="BI1076" i="5" s="1"/>
  <c r="AD1076" i="5"/>
  <c r="AC1076" i="5"/>
  <c r="BE1076" i="5" s="1"/>
  <c r="BF1076" i="5" s="1"/>
  <c r="K1076" i="5"/>
  <c r="BB1076" i="5"/>
  <c r="A1076" i="5"/>
  <c r="CF1076" i="5" s="1"/>
  <c r="CC1075" i="5"/>
  <c r="CB1075" i="5"/>
  <c r="CA1075" i="5"/>
  <c r="BZ1075" i="5"/>
  <c r="BY1075" i="5"/>
  <c r="BX1075" i="5"/>
  <c r="BW1075" i="5"/>
  <c r="BV1075" i="5"/>
  <c r="BU1075" i="5"/>
  <c r="BN1075" i="5"/>
  <c r="BP1075" i="5" s="1"/>
  <c r="BM1075" i="5"/>
  <c r="BO1075" i="5" s="1"/>
  <c r="BL1075" i="5"/>
  <c r="BJ1075" i="5"/>
  <c r="BK1075" i="5" s="1"/>
  <c r="BH1075" i="5"/>
  <c r="BG1075" i="5"/>
  <c r="BF1075" i="5"/>
  <c r="BE1075" i="5"/>
  <c r="AZ1075" i="5"/>
  <c r="AY1075" i="5"/>
  <c r="AS1075" i="5"/>
  <c r="AQ1075" i="5"/>
  <c r="BI1075" i="5" s="1"/>
  <c r="AD1075" i="5"/>
  <c r="AC1075" i="5"/>
  <c r="K1075" i="5"/>
  <c r="BB1075" i="5"/>
  <c r="A1075" i="5"/>
  <c r="CF1075" i="5" s="1"/>
  <c r="CC1074" i="5"/>
  <c r="CB1074" i="5"/>
  <c r="CA1074" i="5"/>
  <c r="BZ1074" i="5"/>
  <c r="BY1074" i="5"/>
  <c r="BX1074" i="5"/>
  <c r="BW1074" i="5"/>
  <c r="BV1074" i="5"/>
  <c r="BU1074" i="5"/>
  <c r="BR1074" i="5"/>
  <c r="BP1074" i="5"/>
  <c r="BO1074" i="5"/>
  <c r="BN1074" i="5"/>
  <c r="BM1074" i="5"/>
  <c r="BL1074" i="5"/>
  <c r="BK1074" i="5"/>
  <c r="BJ1074" i="5"/>
  <c r="BH1074" i="5"/>
  <c r="BG1074" i="5"/>
  <c r="AZ1074" i="5"/>
  <c r="AY1074" i="5"/>
  <c r="AS1074" i="5"/>
  <c r="AQ1074" i="5"/>
  <c r="BI1074" i="5" s="1"/>
  <c r="AD1074" i="5"/>
  <c r="AC1074" i="5"/>
  <c r="BE1074" i="5" s="1"/>
  <c r="BF1074" i="5" s="1"/>
  <c r="K1074" i="5"/>
  <c r="BA1074" i="5"/>
  <c r="A1074" i="5"/>
  <c r="CF1074" i="5" s="1"/>
  <c r="CC1073" i="5"/>
  <c r="CB1073" i="5"/>
  <c r="CA1073" i="5"/>
  <c r="BZ1073" i="5"/>
  <c r="BY1073" i="5"/>
  <c r="BX1073" i="5"/>
  <c r="BW1073" i="5"/>
  <c r="BV1073" i="5"/>
  <c r="BU1073" i="5"/>
  <c r="BR1073" i="5"/>
  <c r="BN1073" i="5"/>
  <c r="BP1073" i="5" s="1"/>
  <c r="BM1073" i="5"/>
  <c r="BO1073" i="5" s="1"/>
  <c r="BL1073" i="5"/>
  <c r="BJ1073" i="5"/>
  <c r="BK1073" i="5" s="1"/>
  <c r="BI1073" i="5"/>
  <c r="BH1073" i="5"/>
  <c r="BG1073" i="5"/>
  <c r="BF1073" i="5"/>
  <c r="BE1073" i="5"/>
  <c r="AZ1073" i="5"/>
  <c r="AY1073" i="5"/>
  <c r="AS1073" i="5"/>
  <c r="AQ1073" i="5"/>
  <c r="AD1073" i="5"/>
  <c r="AC1073" i="5"/>
  <c r="K1073" i="5"/>
  <c r="BA1073" i="5"/>
  <c r="A1073" i="5"/>
  <c r="CF1073" i="5" s="1"/>
  <c r="CC1072" i="5"/>
  <c r="CB1072" i="5"/>
  <c r="CA1072" i="5"/>
  <c r="BZ1072" i="5"/>
  <c r="BY1072" i="5"/>
  <c r="BX1072" i="5"/>
  <c r="BW1072" i="5"/>
  <c r="BV1072" i="5"/>
  <c r="BU1072" i="5"/>
  <c r="BP1072" i="5"/>
  <c r="BO1072" i="5"/>
  <c r="BN1072" i="5"/>
  <c r="BR1072" i="5" s="1"/>
  <c r="BM1072" i="5"/>
  <c r="BL1072" i="5"/>
  <c r="BJ1072" i="5"/>
  <c r="BK1072" i="5" s="1"/>
  <c r="BH1072" i="5"/>
  <c r="BG1072" i="5"/>
  <c r="AZ1072" i="5"/>
  <c r="AY1072" i="5"/>
  <c r="AS1072" i="5"/>
  <c r="AQ1072" i="5"/>
  <c r="BI1072" i="5" s="1"/>
  <c r="AD1072" i="5"/>
  <c r="AC1072" i="5"/>
  <c r="BE1072" i="5" s="1"/>
  <c r="BF1072" i="5" s="1"/>
  <c r="K1072" i="5"/>
  <c r="BB1072" i="5"/>
  <c r="A1072" i="5"/>
  <c r="CF1072" i="5" s="1"/>
  <c r="CC1071" i="5"/>
  <c r="CB1071" i="5"/>
  <c r="CA1071" i="5"/>
  <c r="BZ1071" i="5"/>
  <c r="BY1071" i="5"/>
  <c r="BX1071" i="5"/>
  <c r="BW1071" i="5"/>
  <c r="BV1071" i="5"/>
  <c r="BU1071" i="5"/>
  <c r="BN1071" i="5"/>
  <c r="BP1071" i="5" s="1"/>
  <c r="BM1071" i="5"/>
  <c r="BO1071" i="5" s="1"/>
  <c r="BL1071" i="5"/>
  <c r="BJ1071" i="5"/>
  <c r="BK1071" i="5" s="1"/>
  <c r="BH1071" i="5"/>
  <c r="BG1071" i="5"/>
  <c r="BF1071" i="5"/>
  <c r="BE1071" i="5"/>
  <c r="AZ1071" i="5"/>
  <c r="AY1071" i="5"/>
  <c r="AS1071" i="5"/>
  <c r="AQ1071" i="5"/>
  <c r="BI1071" i="5" s="1"/>
  <c r="AD1071" i="5"/>
  <c r="AC1071" i="5"/>
  <c r="K1071" i="5"/>
  <c r="BB1071" i="5"/>
  <c r="A1071" i="5"/>
  <c r="CF1071" i="5" s="1"/>
  <c r="CC1070" i="5"/>
  <c r="CB1070" i="5"/>
  <c r="CA1070" i="5"/>
  <c r="BZ1070" i="5"/>
  <c r="BY1070" i="5"/>
  <c r="BX1070" i="5"/>
  <c r="BW1070" i="5"/>
  <c r="BV1070" i="5"/>
  <c r="BU1070" i="5"/>
  <c r="BR1070" i="5"/>
  <c r="BP1070" i="5"/>
  <c r="BO1070" i="5"/>
  <c r="BN1070" i="5"/>
  <c r="BM1070" i="5"/>
  <c r="BL1070" i="5"/>
  <c r="BK1070" i="5"/>
  <c r="BJ1070" i="5"/>
  <c r="BH1070" i="5"/>
  <c r="BG1070" i="5"/>
  <c r="AZ1070" i="5"/>
  <c r="AY1070" i="5"/>
  <c r="AS1070" i="5"/>
  <c r="AQ1070" i="5"/>
  <c r="BI1070" i="5" s="1"/>
  <c r="AD1070" i="5"/>
  <c r="AC1070" i="5"/>
  <c r="BE1070" i="5" s="1"/>
  <c r="BF1070" i="5" s="1"/>
  <c r="K1070" i="5"/>
  <c r="BA1070" i="5"/>
  <c r="A1070" i="5"/>
  <c r="CF1070" i="5" s="1"/>
  <c r="CC1069" i="5"/>
  <c r="CB1069" i="5"/>
  <c r="CA1069" i="5"/>
  <c r="BZ1069" i="5"/>
  <c r="BY1069" i="5"/>
  <c r="BX1069" i="5"/>
  <c r="BW1069" i="5"/>
  <c r="BV1069" i="5"/>
  <c r="BU1069" i="5"/>
  <c r="BR1069" i="5"/>
  <c r="BN1069" i="5"/>
  <c r="BP1069" i="5" s="1"/>
  <c r="BM1069" i="5"/>
  <c r="BO1069" i="5" s="1"/>
  <c r="BL1069" i="5"/>
  <c r="BJ1069" i="5"/>
  <c r="BK1069" i="5" s="1"/>
  <c r="BI1069" i="5"/>
  <c r="BH1069" i="5"/>
  <c r="BG1069" i="5"/>
  <c r="BF1069" i="5"/>
  <c r="BE1069" i="5"/>
  <c r="AZ1069" i="5"/>
  <c r="AY1069" i="5"/>
  <c r="AS1069" i="5"/>
  <c r="AQ1069" i="5"/>
  <c r="AD1069" i="5"/>
  <c r="AC1069" i="5"/>
  <c r="K1069" i="5"/>
  <c r="BA1069" i="5"/>
  <c r="A1069" i="5"/>
  <c r="CF1069" i="5" s="1"/>
  <c r="CC1068" i="5"/>
  <c r="CB1068" i="5"/>
  <c r="CA1068" i="5"/>
  <c r="BZ1068" i="5"/>
  <c r="BY1068" i="5"/>
  <c r="BX1068" i="5"/>
  <c r="BW1068" i="5"/>
  <c r="BV1068" i="5"/>
  <c r="BU1068" i="5"/>
  <c r="BP1068" i="5"/>
  <c r="BO1068" i="5"/>
  <c r="BN1068" i="5"/>
  <c r="BR1068" i="5" s="1"/>
  <c r="BM1068" i="5"/>
  <c r="BL1068" i="5"/>
  <c r="BJ1068" i="5"/>
  <c r="BK1068" i="5" s="1"/>
  <c r="BH1068" i="5"/>
  <c r="BG1068" i="5"/>
  <c r="AZ1068" i="5"/>
  <c r="AY1068" i="5"/>
  <c r="AS1068" i="5"/>
  <c r="AQ1068" i="5"/>
  <c r="BI1068" i="5" s="1"/>
  <c r="AD1068" i="5"/>
  <c r="AC1068" i="5"/>
  <c r="BE1068" i="5" s="1"/>
  <c r="BF1068" i="5" s="1"/>
  <c r="K1068" i="5"/>
  <c r="BB1068" i="5"/>
  <c r="A1068" i="5"/>
  <c r="CF1068" i="5" s="1"/>
  <c r="CC1067" i="5"/>
  <c r="CB1067" i="5"/>
  <c r="CA1067" i="5"/>
  <c r="BZ1067" i="5"/>
  <c r="BY1067" i="5"/>
  <c r="BX1067" i="5"/>
  <c r="BW1067" i="5"/>
  <c r="BV1067" i="5"/>
  <c r="BU1067" i="5"/>
  <c r="BN1067" i="5"/>
  <c r="BP1067" i="5" s="1"/>
  <c r="BM1067" i="5"/>
  <c r="BO1067" i="5" s="1"/>
  <c r="BL1067" i="5"/>
  <c r="BJ1067" i="5"/>
  <c r="BK1067" i="5" s="1"/>
  <c r="BH1067" i="5"/>
  <c r="BG1067" i="5"/>
  <c r="BF1067" i="5"/>
  <c r="BE1067" i="5"/>
  <c r="AZ1067" i="5"/>
  <c r="AY1067" i="5"/>
  <c r="AS1067" i="5"/>
  <c r="AQ1067" i="5"/>
  <c r="BI1067" i="5" s="1"/>
  <c r="AD1067" i="5"/>
  <c r="AC1067" i="5"/>
  <c r="K1067" i="5"/>
  <c r="BB1067" i="5"/>
  <c r="A1067" i="5"/>
  <c r="CF1067" i="5" s="1"/>
  <c r="CC1066" i="5"/>
  <c r="CB1066" i="5"/>
  <c r="CA1066" i="5"/>
  <c r="BZ1066" i="5"/>
  <c r="BY1066" i="5"/>
  <c r="BX1066" i="5"/>
  <c r="BW1066" i="5"/>
  <c r="BV1066" i="5"/>
  <c r="BU1066" i="5"/>
  <c r="BR1066" i="5"/>
  <c r="BP1066" i="5"/>
  <c r="BO1066" i="5"/>
  <c r="BN1066" i="5"/>
  <c r="BM1066" i="5"/>
  <c r="BL1066" i="5"/>
  <c r="BK1066" i="5"/>
  <c r="BJ1066" i="5"/>
  <c r="BH1066" i="5"/>
  <c r="BG1066" i="5"/>
  <c r="AZ1066" i="5"/>
  <c r="AY1066" i="5"/>
  <c r="AS1066" i="5"/>
  <c r="AQ1066" i="5"/>
  <c r="BI1066" i="5" s="1"/>
  <c r="AD1066" i="5"/>
  <c r="AC1066" i="5"/>
  <c r="BE1066" i="5" s="1"/>
  <c r="BF1066" i="5" s="1"/>
  <c r="K1066" i="5"/>
  <c r="BA1066" i="5"/>
  <c r="A1066" i="5"/>
  <c r="CF1066" i="5" s="1"/>
  <c r="CC1065" i="5"/>
  <c r="CB1065" i="5"/>
  <c r="CA1065" i="5"/>
  <c r="BZ1065" i="5"/>
  <c r="BY1065" i="5"/>
  <c r="BX1065" i="5"/>
  <c r="BW1065" i="5"/>
  <c r="BV1065" i="5"/>
  <c r="BU1065" i="5"/>
  <c r="BR1065" i="5"/>
  <c r="BN1065" i="5"/>
  <c r="BP1065" i="5" s="1"/>
  <c r="BM1065" i="5"/>
  <c r="BO1065" i="5" s="1"/>
  <c r="BL1065" i="5"/>
  <c r="BJ1065" i="5"/>
  <c r="BK1065" i="5" s="1"/>
  <c r="BI1065" i="5"/>
  <c r="BH1065" i="5"/>
  <c r="BG1065" i="5"/>
  <c r="BF1065" i="5"/>
  <c r="BE1065" i="5"/>
  <c r="AZ1065" i="5"/>
  <c r="AY1065" i="5"/>
  <c r="AS1065" i="5"/>
  <c r="AQ1065" i="5"/>
  <c r="AD1065" i="5"/>
  <c r="AC1065" i="5"/>
  <c r="K1065" i="5"/>
  <c r="BA1065" i="5"/>
  <c r="A1065" i="5"/>
  <c r="CF1065" i="5" s="1"/>
  <c r="CC1064" i="5"/>
  <c r="CB1064" i="5"/>
  <c r="CA1064" i="5"/>
  <c r="BZ1064" i="5"/>
  <c r="BY1064" i="5"/>
  <c r="BX1064" i="5"/>
  <c r="BW1064" i="5"/>
  <c r="BV1064" i="5"/>
  <c r="BU1064" i="5"/>
  <c r="BP1064" i="5"/>
  <c r="BO1064" i="5"/>
  <c r="BN1064" i="5"/>
  <c r="BR1064" i="5" s="1"/>
  <c r="BM1064" i="5"/>
  <c r="BL1064" i="5"/>
  <c r="BJ1064" i="5"/>
  <c r="BK1064" i="5" s="1"/>
  <c r="BH1064" i="5"/>
  <c r="BG1064" i="5"/>
  <c r="AZ1064" i="5"/>
  <c r="AY1064" i="5"/>
  <c r="AS1064" i="5"/>
  <c r="AQ1064" i="5"/>
  <c r="BI1064" i="5" s="1"/>
  <c r="AD1064" i="5"/>
  <c r="AC1064" i="5"/>
  <c r="BE1064" i="5" s="1"/>
  <c r="BF1064" i="5" s="1"/>
  <c r="K1064" i="5"/>
  <c r="BB1064" i="5"/>
  <c r="A1064" i="5"/>
  <c r="CF1064" i="5" s="1"/>
  <c r="CC1063" i="5"/>
  <c r="CB1063" i="5"/>
  <c r="CA1063" i="5"/>
  <c r="BZ1063" i="5"/>
  <c r="BY1063" i="5"/>
  <c r="BX1063" i="5"/>
  <c r="BW1063" i="5"/>
  <c r="BV1063" i="5"/>
  <c r="BU1063" i="5"/>
  <c r="BN1063" i="5"/>
  <c r="BP1063" i="5" s="1"/>
  <c r="BM1063" i="5"/>
  <c r="BO1063" i="5" s="1"/>
  <c r="BL1063" i="5"/>
  <c r="BJ1063" i="5"/>
  <c r="BK1063" i="5" s="1"/>
  <c r="BH1063" i="5"/>
  <c r="BG1063" i="5"/>
  <c r="BF1063" i="5"/>
  <c r="BE1063" i="5"/>
  <c r="AZ1063" i="5"/>
  <c r="AY1063" i="5"/>
  <c r="AS1063" i="5"/>
  <c r="AQ1063" i="5"/>
  <c r="BI1063" i="5" s="1"/>
  <c r="AD1063" i="5"/>
  <c r="AC1063" i="5"/>
  <c r="K1063" i="5"/>
  <c r="BB1063" i="5"/>
  <c r="A1063" i="5"/>
  <c r="CF1063" i="5" s="1"/>
  <c r="CC1062" i="5"/>
  <c r="CB1062" i="5"/>
  <c r="CA1062" i="5"/>
  <c r="BZ1062" i="5"/>
  <c r="BY1062" i="5"/>
  <c r="BX1062" i="5"/>
  <c r="BW1062" i="5"/>
  <c r="BV1062" i="5"/>
  <c r="BU1062" i="5"/>
  <c r="BR1062" i="5"/>
  <c r="BP1062" i="5"/>
  <c r="BO1062" i="5"/>
  <c r="BN1062" i="5"/>
  <c r="BM1062" i="5"/>
  <c r="BL1062" i="5"/>
  <c r="BK1062" i="5"/>
  <c r="BJ1062" i="5"/>
  <c r="BH1062" i="5"/>
  <c r="BG1062" i="5"/>
  <c r="BB1062" i="5"/>
  <c r="BC1062" i="5" s="1"/>
  <c r="AZ1062" i="5"/>
  <c r="AY1062" i="5"/>
  <c r="AS1062" i="5"/>
  <c r="AQ1062" i="5"/>
  <c r="BI1062" i="5" s="1"/>
  <c r="AD1062" i="5"/>
  <c r="AC1062" i="5"/>
  <c r="BE1062" i="5" s="1"/>
  <c r="BF1062" i="5" s="1"/>
  <c r="K1062" i="5"/>
  <c r="BA1062" i="5"/>
  <c r="A1062" i="5"/>
  <c r="CF1062" i="5" s="1"/>
  <c r="CC1061" i="5"/>
  <c r="CB1061" i="5"/>
  <c r="CA1061" i="5"/>
  <c r="BZ1061" i="5"/>
  <c r="BY1061" i="5"/>
  <c r="BX1061" i="5"/>
  <c r="BW1061" i="5"/>
  <c r="BV1061" i="5"/>
  <c r="BU1061" i="5"/>
  <c r="BR1061" i="5"/>
  <c r="BN1061" i="5"/>
  <c r="BP1061" i="5" s="1"/>
  <c r="BM1061" i="5"/>
  <c r="BO1061" i="5" s="1"/>
  <c r="BL1061" i="5"/>
  <c r="BJ1061" i="5"/>
  <c r="BK1061" i="5" s="1"/>
  <c r="BI1061" i="5"/>
  <c r="BH1061" i="5"/>
  <c r="BG1061" i="5"/>
  <c r="BF1061" i="5"/>
  <c r="BE1061" i="5"/>
  <c r="AZ1061" i="5"/>
  <c r="AY1061" i="5"/>
  <c r="AS1061" i="5"/>
  <c r="AQ1061" i="5"/>
  <c r="AD1061" i="5"/>
  <c r="AC1061" i="5"/>
  <c r="K1061" i="5"/>
  <c r="BA1061" i="5"/>
  <c r="A1061" i="5"/>
  <c r="CF1061" i="5" s="1"/>
  <c r="CC1060" i="5"/>
  <c r="CB1060" i="5"/>
  <c r="CA1060" i="5"/>
  <c r="BZ1060" i="5"/>
  <c r="BY1060" i="5"/>
  <c r="BX1060" i="5"/>
  <c r="BW1060" i="5"/>
  <c r="BV1060" i="5"/>
  <c r="BU1060" i="5"/>
  <c r="BP1060" i="5"/>
  <c r="BO1060" i="5"/>
  <c r="BN1060" i="5"/>
  <c r="BR1060" i="5" s="1"/>
  <c r="BM1060" i="5"/>
  <c r="BL1060" i="5"/>
  <c r="BJ1060" i="5"/>
  <c r="BK1060" i="5" s="1"/>
  <c r="BH1060" i="5"/>
  <c r="BG1060" i="5"/>
  <c r="AZ1060" i="5"/>
  <c r="AY1060" i="5"/>
  <c r="AS1060" i="5"/>
  <c r="AQ1060" i="5"/>
  <c r="BI1060" i="5" s="1"/>
  <c r="AD1060" i="5"/>
  <c r="AC1060" i="5"/>
  <c r="BE1060" i="5" s="1"/>
  <c r="BF1060" i="5" s="1"/>
  <c r="K1060" i="5"/>
  <c r="BB1060" i="5"/>
  <c r="A1060" i="5"/>
  <c r="CF1060" i="5" s="1"/>
  <c r="CC1059" i="5"/>
  <c r="CB1059" i="5"/>
  <c r="CA1059" i="5"/>
  <c r="BZ1059" i="5"/>
  <c r="BY1059" i="5"/>
  <c r="BX1059" i="5"/>
  <c r="BW1059" i="5"/>
  <c r="BV1059" i="5"/>
  <c r="BU1059" i="5"/>
  <c r="BN1059" i="5"/>
  <c r="BP1059" i="5" s="1"/>
  <c r="BM1059" i="5"/>
  <c r="BO1059" i="5" s="1"/>
  <c r="BL1059" i="5"/>
  <c r="BJ1059" i="5"/>
  <c r="BK1059" i="5" s="1"/>
  <c r="BH1059" i="5"/>
  <c r="BG1059" i="5"/>
  <c r="BF1059" i="5"/>
  <c r="BE1059" i="5"/>
  <c r="AZ1059" i="5"/>
  <c r="AY1059" i="5"/>
  <c r="AS1059" i="5"/>
  <c r="AQ1059" i="5"/>
  <c r="BI1059" i="5" s="1"/>
  <c r="AD1059" i="5"/>
  <c r="AC1059" i="5"/>
  <c r="K1059" i="5"/>
  <c r="BB1059" i="5"/>
  <c r="A1059" i="5"/>
  <c r="CF1059" i="5" s="1"/>
  <c r="CC1058" i="5"/>
  <c r="CB1058" i="5"/>
  <c r="CA1058" i="5"/>
  <c r="BZ1058" i="5"/>
  <c r="BY1058" i="5"/>
  <c r="BX1058" i="5"/>
  <c r="BW1058" i="5"/>
  <c r="BV1058" i="5"/>
  <c r="BU1058" i="5"/>
  <c r="BR1058" i="5"/>
  <c r="BP1058" i="5"/>
  <c r="BO1058" i="5"/>
  <c r="BN1058" i="5"/>
  <c r="BM1058" i="5"/>
  <c r="BL1058" i="5"/>
  <c r="BK1058" i="5"/>
  <c r="BJ1058" i="5"/>
  <c r="BH1058" i="5"/>
  <c r="BG1058" i="5"/>
  <c r="AZ1058" i="5"/>
  <c r="AY1058" i="5"/>
  <c r="AS1058" i="5"/>
  <c r="AQ1058" i="5"/>
  <c r="BI1058" i="5" s="1"/>
  <c r="AD1058" i="5"/>
  <c r="AC1058" i="5"/>
  <c r="BE1058" i="5" s="1"/>
  <c r="BF1058" i="5" s="1"/>
  <c r="K1058" i="5"/>
  <c r="BA1058" i="5"/>
  <c r="A1058" i="5"/>
  <c r="CF1058" i="5" s="1"/>
  <c r="CC1057" i="5"/>
  <c r="CB1057" i="5"/>
  <c r="CA1057" i="5"/>
  <c r="BZ1057" i="5"/>
  <c r="BY1057" i="5"/>
  <c r="BX1057" i="5"/>
  <c r="BW1057" i="5"/>
  <c r="BV1057" i="5"/>
  <c r="BU1057" i="5"/>
  <c r="BR1057" i="5"/>
  <c r="BN1057" i="5"/>
  <c r="BP1057" i="5" s="1"/>
  <c r="BM1057" i="5"/>
  <c r="BO1057" i="5" s="1"/>
  <c r="BL1057" i="5"/>
  <c r="BJ1057" i="5"/>
  <c r="BK1057" i="5" s="1"/>
  <c r="BI1057" i="5"/>
  <c r="BH1057" i="5"/>
  <c r="BG1057" i="5"/>
  <c r="BF1057" i="5"/>
  <c r="BE1057" i="5"/>
  <c r="AZ1057" i="5"/>
  <c r="AY1057" i="5"/>
  <c r="AS1057" i="5"/>
  <c r="AQ1057" i="5"/>
  <c r="AD1057" i="5"/>
  <c r="AC1057" i="5"/>
  <c r="K1057" i="5"/>
  <c r="BA1057" i="5"/>
  <c r="A1057" i="5"/>
  <c r="CF1057" i="5" s="1"/>
  <c r="CC1056" i="5"/>
  <c r="CB1056" i="5"/>
  <c r="CA1056" i="5"/>
  <c r="BZ1056" i="5"/>
  <c r="BY1056" i="5"/>
  <c r="BX1056" i="5"/>
  <c r="BW1056" i="5"/>
  <c r="BV1056" i="5"/>
  <c r="BU1056" i="5"/>
  <c r="BP1056" i="5"/>
  <c r="BO1056" i="5"/>
  <c r="BN1056" i="5"/>
  <c r="BR1056" i="5" s="1"/>
  <c r="BM1056" i="5"/>
  <c r="BL1056" i="5"/>
  <c r="BJ1056" i="5"/>
  <c r="BK1056" i="5" s="1"/>
  <c r="BH1056" i="5"/>
  <c r="BG1056" i="5"/>
  <c r="AZ1056" i="5"/>
  <c r="AY1056" i="5"/>
  <c r="AS1056" i="5"/>
  <c r="AQ1056" i="5"/>
  <c r="BI1056" i="5" s="1"/>
  <c r="AD1056" i="5"/>
  <c r="AC1056" i="5"/>
  <c r="BE1056" i="5" s="1"/>
  <c r="BF1056" i="5" s="1"/>
  <c r="K1056" i="5"/>
  <c r="BB1056" i="5"/>
  <c r="A1056" i="5"/>
  <c r="CF1056" i="5" s="1"/>
  <c r="CC1055" i="5"/>
  <c r="CB1055" i="5"/>
  <c r="CA1055" i="5"/>
  <c r="BZ1055" i="5"/>
  <c r="BY1055" i="5"/>
  <c r="BX1055" i="5"/>
  <c r="BW1055" i="5"/>
  <c r="BV1055" i="5"/>
  <c r="BU1055" i="5"/>
  <c r="BN1055" i="5"/>
  <c r="BP1055" i="5" s="1"/>
  <c r="BM1055" i="5"/>
  <c r="BO1055" i="5" s="1"/>
  <c r="BL1055" i="5"/>
  <c r="BJ1055" i="5"/>
  <c r="BK1055" i="5" s="1"/>
  <c r="BH1055" i="5"/>
  <c r="BG1055" i="5"/>
  <c r="BF1055" i="5"/>
  <c r="BE1055" i="5"/>
  <c r="AZ1055" i="5"/>
  <c r="AY1055" i="5"/>
  <c r="AS1055" i="5"/>
  <c r="AQ1055" i="5"/>
  <c r="BI1055" i="5" s="1"/>
  <c r="AD1055" i="5"/>
  <c r="AC1055" i="5"/>
  <c r="K1055" i="5"/>
  <c r="BB1055" i="5"/>
  <c r="A1055" i="5"/>
  <c r="CF1055" i="5" s="1"/>
  <c r="CC1054" i="5"/>
  <c r="CB1054" i="5"/>
  <c r="CA1054" i="5"/>
  <c r="BZ1054" i="5"/>
  <c r="BY1054" i="5"/>
  <c r="BX1054" i="5"/>
  <c r="BW1054" i="5"/>
  <c r="BV1054" i="5"/>
  <c r="BU1054" i="5"/>
  <c r="BR1054" i="5"/>
  <c r="BP1054" i="5"/>
  <c r="BO1054" i="5"/>
  <c r="BN1054" i="5"/>
  <c r="BM1054" i="5"/>
  <c r="BL1054" i="5"/>
  <c r="BK1054" i="5"/>
  <c r="BJ1054" i="5"/>
  <c r="BH1054" i="5"/>
  <c r="BG1054" i="5"/>
  <c r="AZ1054" i="5"/>
  <c r="AY1054" i="5"/>
  <c r="AS1054" i="5"/>
  <c r="AQ1054" i="5"/>
  <c r="BI1054" i="5" s="1"/>
  <c r="AD1054" i="5"/>
  <c r="AC1054" i="5"/>
  <c r="BE1054" i="5" s="1"/>
  <c r="BF1054" i="5" s="1"/>
  <c r="K1054" i="5"/>
  <c r="BA1054" i="5"/>
  <c r="A1054" i="5"/>
  <c r="CF1054" i="5" s="1"/>
  <c r="CC1053" i="5"/>
  <c r="CB1053" i="5"/>
  <c r="CA1053" i="5"/>
  <c r="BZ1053" i="5"/>
  <c r="BY1053" i="5"/>
  <c r="BX1053" i="5"/>
  <c r="BW1053" i="5"/>
  <c r="BV1053" i="5"/>
  <c r="BU1053" i="5"/>
  <c r="BR1053" i="5"/>
  <c r="BN1053" i="5"/>
  <c r="BP1053" i="5" s="1"/>
  <c r="BM1053" i="5"/>
  <c r="BO1053" i="5" s="1"/>
  <c r="BL1053" i="5"/>
  <c r="BJ1053" i="5"/>
  <c r="BK1053" i="5" s="1"/>
  <c r="BI1053" i="5"/>
  <c r="BH1053" i="5"/>
  <c r="BG1053" i="5"/>
  <c r="BF1053" i="5"/>
  <c r="BE1053" i="5"/>
  <c r="AZ1053" i="5"/>
  <c r="AY1053" i="5"/>
  <c r="AS1053" i="5"/>
  <c r="AQ1053" i="5"/>
  <c r="AD1053" i="5"/>
  <c r="AC1053" i="5"/>
  <c r="K1053" i="5"/>
  <c r="BA1053" i="5"/>
  <c r="A1053" i="5"/>
  <c r="CF1053" i="5" s="1"/>
  <c r="CC1052" i="5"/>
  <c r="CB1052" i="5"/>
  <c r="CA1052" i="5"/>
  <c r="BZ1052" i="5"/>
  <c r="BY1052" i="5"/>
  <c r="BX1052" i="5"/>
  <c r="BW1052" i="5"/>
  <c r="BV1052" i="5"/>
  <c r="BU1052" i="5"/>
  <c r="BP1052" i="5"/>
  <c r="BO1052" i="5"/>
  <c r="BN1052" i="5"/>
  <c r="BR1052" i="5" s="1"/>
  <c r="BM1052" i="5"/>
  <c r="BL1052" i="5"/>
  <c r="BJ1052" i="5"/>
  <c r="BK1052" i="5" s="1"/>
  <c r="BH1052" i="5"/>
  <c r="BG1052" i="5"/>
  <c r="AZ1052" i="5"/>
  <c r="AY1052" i="5"/>
  <c r="AS1052" i="5"/>
  <c r="AQ1052" i="5"/>
  <c r="BI1052" i="5" s="1"/>
  <c r="AD1052" i="5"/>
  <c r="AC1052" i="5"/>
  <c r="BE1052" i="5" s="1"/>
  <c r="BF1052" i="5" s="1"/>
  <c r="K1052" i="5"/>
  <c r="BB1052" i="5"/>
  <c r="A1052" i="5"/>
  <c r="CF1052" i="5" s="1"/>
  <c r="CC1051" i="5"/>
  <c r="CB1051" i="5"/>
  <c r="CA1051" i="5"/>
  <c r="BZ1051" i="5"/>
  <c r="BY1051" i="5"/>
  <c r="BX1051" i="5"/>
  <c r="BW1051" i="5"/>
  <c r="BV1051" i="5"/>
  <c r="BU1051" i="5"/>
  <c r="BN1051" i="5"/>
  <c r="BP1051" i="5" s="1"/>
  <c r="BM1051" i="5"/>
  <c r="BO1051" i="5" s="1"/>
  <c r="BL1051" i="5"/>
  <c r="BJ1051" i="5"/>
  <c r="BK1051" i="5" s="1"/>
  <c r="BH1051" i="5"/>
  <c r="BG1051" i="5"/>
  <c r="BF1051" i="5"/>
  <c r="BE1051" i="5"/>
  <c r="AZ1051" i="5"/>
  <c r="AY1051" i="5"/>
  <c r="AS1051" i="5"/>
  <c r="AQ1051" i="5"/>
  <c r="BI1051" i="5" s="1"/>
  <c r="AD1051" i="5"/>
  <c r="AC1051" i="5"/>
  <c r="K1051" i="5"/>
  <c r="BB1051" i="5"/>
  <c r="A1051" i="5"/>
  <c r="CF1051" i="5" s="1"/>
  <c r="CC1050" i="5"/>
  <c r="CB1050" i="5"/>
  <c r="CA1050" i="5"/>
  <c r="BZ1050" i="5"/>
  <c r="BY1050" i="5"/>
  <c r="BX1050" i="5"/>
  <c r="BW1050" i="5"/>
  <c r="BV1050" i="5"/>
  <c r="BU1050" i="5"/>
  <c r="BR1050" i="5"/>
  <c r="BP1050" i="5"/>
  <c r="BO1050" i="5"/>
  <c r="BN1050" i="5"/>
  <c r="BM1050" i="5"/>
  <c r="BL1050" i="5"/>
  <c r="BK1050" i="5"/>
  <c r="BJ1050" i="5"/>
  <c r="BH1050" i="5"/>
  <c r="BG1050" i="5"/>
  <c r="BB1050" i="5"/>
  <c r="AZ1050" i="5"/>
  <c r="AY1050" i="5"/>
  <c r="AS1050" i="5"/>
  <c r="AQ1050" i="5"/>
  <c r="BI1050" i="5" s="1"/>
  <c r="AD1050" i="5"/>
  <c r="AC1050" i="5"/>
  <c r="BE1050" i="5" s="1"/>
  <c r="BF1050" i="5" s="1"/>
  <c r="K1050" i="5"/>
  <c r="BA1050" i="5"/>
  <c r="A1050" i="5"/>
  <c r="CF1050" i="5" s="1"/>
  <c r="CC1049" i="5"/>
  <c r="CB1049" i="5"/>
  <c r="CA1049" i="5"/>
  <c r="BZ1049" i="5"/>
  <c r="BY1049" i="5"/>
  <c r="BX1049" i="5"/>
  <c r="BW1049" i="5"/>
  <c r="BV1049" i="5"/>
  <c r="BU1049" i="5"/>
  <c r="BR1049" i="5"/>
  <c r="BN1049" i="5"/>
  <c r="BP1049" i="5" s="1"/>
  <c r="BM1049" i="5"/>
  <c r="BO1049" i="5" s="1"/>
  <c r="BL1049" i="5"/>
  <c r="BJ1049" i="5"/>
  <c r="BK1049" i="5" s="1"/>
  <c r="BI1049" i="5"/>
  <c r="BH1049" i="5"/>
  <c r="BG1049" i="5"/>
  <c r="BF1049" i="5"/>
  <c r="BE1049" i="5"/>
  <c r="AZ1049" i="5"/>
  <c r="AY1049" i="5"/>
  <c r="AS1049" i="5"/>
  <c r="AQ1049" i="5"/>
  <c r="AD1049" i="5"/>
  <c r="AC1049" i="5"/>
  <c r="K1049" i="5"/>
  <c r="BA1049" i="5"/>
  <c r="A1049" i="5"/>
  <c r="CF1049" i="5" s="1"/>
  <c r="CC1048" i="5"/>
  <c r="CB1048" i="5"/>
  <c r="CA1048" i="5"/>
  <c r="BZ1048" i="5"/>
  <c r="BY1048" i="5"/>
  <c r="BX1048" i="5"/>
  <c r="BW1048" i="5"/>
  <c r="BV1048" i="5"/>
  <c r="BU1048" i="5"/>
  <c r="BP1048" i="5"/>
  <c r="BO1048" i="5"/>
  <c r="BN1048" i="5"/>
  <c r="BR1048" i="5" s="1"/>
  <c r="BM1048" i="5"/>
  <c r="BL1048" i="5"/>
  <c r="BJ1048" i="5"/>
  <c r="BK1048" i="5" s="1"/>
  <c r="BH1048" i="5"/>
  <c r="BG1048" i="5"/>
  <c r="AZ1048" i="5"/>
  <c r="AY1048" i="5"/>
  <c r="AS1048" i="5"/>
  <c r="AQ1048" i="5"/>
  <c r="BI1048" i="5" s="1"/>
  <c r="AD1048" i="5"/>
  <c r="AC1048" i="5"/>
  <c r="BE1048" i="5" s="1"/>
  <c r="BF1048" i="5" s="1"/>
  <c r="K1048" i="5"/>
  <c r="BB1048" i="5"/>
  <c r="A1048" i="5"/>
  <c r="CF1048" i="5" s="1"/>
  <c r="CC1047" i="5"/>
  <c r="CB1047" i="5"/>
  <c r="CA1047" i="5"/>
  <c r="BZ1047" i="5"/>
  <c r="BY1047" i="5"/>
  <c r="BX1047" i="5"/>
  <c r="BW1047" i="5"/>
  <c r="BV1047" i="5"/>
  <c r="BU1047" i="5"/>
  <c r="BN1047" i="5"/>
  <c r="BP1047" i="5" s="1"/>
  <c r="BM1047" i="5"/>
  <c r="BO1047" i="5" s="1"/>
  <c r="BL1047" i="5"/>
  <c r="BJ1047" i="5"/>
  <c r="BK1047" i="5" s="1"/>
  <c r="BH1047" i="5"/>
  <c r="BG1047" i="5"/>
  <c r="BF1047" i="5"/>
  <c r="BE1047" i="5"/>
  <c r="AZ1047" i="5"/>
  <c r="AY1047" i="5"/>
  <c r="AS1047" i="5"/>
  <c r="AQ1047" i="5"/>
  <c r="BI1047" i="5" s="1"/>
  <c r="AD1047" i="5"/>
  <c r="AC1047" i="5"/>
  <c r="K1047" i="5"/>
  <c r="BB1047" i="5"/>
  <c r="A1047" i="5"/>
  <c r="CF1047" i="5" s="1"/>
  <c r="CC1046" i="5"/>
  <c r="CB1046" i="5"/>
  <c r="CA1046" i="5"/>
  <c r="BZ1046" i="5"/>
  <c r="BY1046" i="5"/>
  <c r="BX1046" i="5"/>
  <c r="BW1046" i="5"/>
  <c r="BV1046" i="5"/>
  <c r="BU1046" i="5"/>
  <c r="BR1046" i="5"/>
  <c r="BP1046" i="5"/>
  <c r="BO1046" i="5"/>
  <c r="BN1046" i="5"/>
  <c r="BM1046" i="5"/>
  <c r="BL1046" i="5"/>
  <c r="BJ1046" i="5"/>
  <c r="BK1046" i="5" s="1"/>
  <c r="BH1046" i="5"/>
  <c r="BG1046" i="5"/>
  <c r="AZ1046" i="5"/>
  <c r="AY1046" i="5"/>
  <c r="AS1046" i="5"/>
  <c r="AQ1046" i="5"/>
  <c r="BI1046" i="5" s="1"/>
  <c r="AD1046" i="5"/>
  <c r="AC1046" i="5"/>
  <c r="BE1046" i="5" s="1"/>
  <c r="BF1046" i="5" s="1"/>
  <c r="K1046" i="5"/>
  <c r="BA1046" i="5"/>
  <c r="A1046" i="5"/>
  <c r="CF1046" i="5" s="1"/>
  <c r="CC1045" i="5"/>
  <c r="CB1045" i="5"/>
  <c r="CA1045" i="5"/>
  <c r="BZ1045" i="5"/>
  <c r="BY1045" i="5"/>
  <c r="BX1045" i="5"/>
  <c r="BW1045" i="5"/>
  <c r="BV1045" i="5"/>
  <c r="BU1045" i="5"/>
  <c r="BR1045" i="5"/>
  <c r="BN1045" i="5"/>
  <c r="BP1045" i="5" s="1"/>
  <c r="BM1045" i="5"/>
  <c r="BO1045" i="5" s="1"/>
  <c r="BL1045" i="5"/>
  <c r="BJ1045" i="5"/>
  <c r="BK1045" i="5" s="1"/>
  <c r="BI1045" i="5"/>
  <c r="BH1045" i="5"/>
  <c r="BG1045" i="5"/>
  <c r="BF1045" i="5"/>
  <c r="BE1045" i="5"/>
  <c r="AZ1045" i="5"/>
  <c r="AY1045" i="5"/>
  <c r="AS1045" i="5"/>
  <c r="AQ1045" i="5"/>
  <c r="AD1045" i="5"/>
  <c r="AC1045" i="5"/>
  <c r="K1045" i="5"/>
  <c r="BA1045" i="5"/>
  <c r="A1045" i="5"/>
  <c r="CF1045" i="5" s="1"/>
  <c r="CC1044" i="5"/>
  <c r="CB1044" i="5"/>
  <c r="CA1044" i="5"/>
  <c r="BZ1044" i="5"/>
  <c r="BY1044" i="5"/>
  <c r="BX1044" i="5"/>
  <c r="BW1044" i="5"/>
  <c r="BV1044" i="5"/>
  <c r="BU1044" i="5"/>
  <c r="BP1044" i="5"/>
  <c r="BO1044" i="5"/>
  <c r="BN1044" i="5"/>
  <c r="BR1044" i="5" s="1"/>
  <c r="BM1044" i="5"/>
  <c r="BL1044" i="5"/>
  <c r="BJ1044" i="5"/>
  <c r="BK1044" i="5" s="1"/>
  <c r="BH1044" i="5"/>
  <c r="BG1044" i="5"/>
  <c r="AZ1044" i="5"/>
  <c r="AY1044" i="5"/>
  <c r="AS1044" i="5"/>
  <c r="AQ1044" i="5"/>
  <c r="BI1044" i="5" s="1"/>
  <c r="AD1044" i="5"/>
  <c r="AC1044" i="5"/>
  <c r="BE1044" i="5" s="1"/>
  <c r="BF1044" i="5" s="1"/>
  <c r="K1044" i="5"/>
  <c r="BB1044" i="5"/>
  <c r="A1044" i="5"/>
  <c r="CF1044" i="5" s="1"/>
  <c r="CC1043" i="5"/>
  <c r="CB1043" i="5"/>
  <c r="CA1043" i="5"/>
  <c r="BZ1043" i="5"/>
  <c r="BY1043" i="5"/>
  <c r="BX1043" i="5"/>
  <c r="BW1043" i="5"/>
  <c r="BV1043" i="5"/>
  <c r="BU1043" i="5"/>
  <c r="BN1043" i="5"/>
  <c r="BP1043" i="5" s="1"/>
  <c r="BM1043" i="5"/>
  <c r="BO1043" i="5" s="1"/>
  <c r="BL1043" i="5"/>
  <c r="BJ1043" i="5"/>
  <c r="BK1043" i="5" s="1"/>
  <c r="BH1043" i="5"/>
  <c r="BG1043" i="5"/>
  <c r="BF1043" i="5"/>
  <c r="BE1043" i="5"/>
  <c r="AZ1043" i="5"/>
  <c r="AY1043" i="5"/>
  <c r="AS1043" i="5"/>
  <c r="AQ1043" i="5"/>
  <c r="BI1043" i="5" s="1"/>
  <c r="AD1043" i="5"/>
  <c r="AC1043" i="5"/>
  <c r="K1043" i="5"/>
  <c r="BB1043" i="5"/>
  <c r="A1043" i="5"/>
  <c r="CF1043" i="5" s="1"/>
  <c r="CC1042" i="5"/>
  <c r="CB1042" i="5"/>
  <c r="CA1042" i="5"/>
  <c r="BZ1042" i="5"/>
  <c r="BY1042" i="5"/>
  <c r="BX1042" i="5"/>
  <c r="BW1042" i="5"/>
  <c r="BV1042" i="5"/>
  <c r="BU1042" i="5"/>
  <c r="BR1042" i="5"/>
  <c r="BP1042" i="5"/>
  <c r="BO1042" i="5"/>
  <c r="BN1042" i="5"/>
  <c r="BM1042" i="5"/>
  <c r="BL1042" i="5"/>
  <c r="BJ1042" i="5"/>
  <c r="BK1042" i="5" s="1"/>
  <c r="BH1042" i="5"/>
  <c r="BG1042" i="5"/>
  <c r="AZ1042" i="5"/>
  <c r="AY1042" i="5"/>
  <c r="AS1042" i="5"/>
  <c r="AQ1042" i="5"/>
  <c r="BI1042" i="5" s="1"/>
  <c r="AD1042" i="5"/>
  <c r="AC1042" i="5"/>
  <c r="BE1042" i="5" s="1"/>
  <c r="BF1042" i="5" s="1"/>
  <c r="K1042" i="5"/>
  <c r="A1042" i="5"/>
  <c r="CF1042" i="5" s="1"/>
  <c r="CC1041" i="5"/>
  <c r="CB1041" i="5"/>
  <c r="CA1041" i="5"/>
  <c r="BZ1041" i="5"/>
  <c r="BY1041" i="5"/>
  <c r="BX1041" i="5"/>
  <c r="BW1041" i="5"/>
  <c r="BV1041" i="5"/>
  <c r="BU1041" i="5"/>
  <c r="BR1041" i="5"/>
  <c r="BN1041" i="5"/>
  <c r="BP1041" i="5" s="1"/>
  <c r="BM1041" i="5"/>
  <c r="BO1041" i="5" s="1"/>
  <c r="BL1041" i="5"/>
  <c r="BJ1041" i="5"/>
  <c r="BK1041" i="5" s="1"/>
  <c r="BI1041" i="5"/>
  <c r="BH1041" i="5"/>
  <c r="BG1041" i="5"/>
  <c r="BF1041" i="5"/>
  <c r="BE1041" i="5"/>
  <c r="AZ1041" i="5"/>
  <c r="AY1041" i="5"/>
  <c r="AS1041" i="5"/>
  <c r="AQ1041" i="5"/>
  <c r="AD1041" i="5"/>
  <c r="AC1041" i="5"/>
  <c r="K1041" i="5"/>
  <c r="BA1041" i="5"/>
  <c r="A1041" i="5"/>
  <c r="CF1041" i="5" s="1"/>
  <c r="CC1040" i="5"/>
  <c r="CB1040" i="5"/>
  <c r="CA1040" i="5"/>
  <c r="BZ1040" i="5"/>
  <c r="BY1040" i="5"/>
  <c r="BX1040" i="5"/>
  <c r="BW1040" i="5"/>
  <c r="BV1040" i="5"/>
  <c r="BU1040" i="5"/>
  <c r="BP1040" i="5"/>
  <c r="BO1040" i="5"/>
  <c r="BN1040" i="5"/>
  <c r="BR1040" i="5" s="1"/>
  <c r="BM1040" i="5"/>
  <c r="BL1040" i="5"/>
  <c r="BJ1040" i="5"/>
  <c r="BK1040" i="5" s="1"/>
  <c r="BH1040" i="5"/>
  <c r="BG1040" i="5"/>
  <c r="AZ1040" i="5"/>
  <c r="AY1040" i="5"/>
  <c r="AS1040" i="5"/>
  <c r="AQ1040" i="5"/>
  <c r="BI1040" i="5" s="1"/>
  <c r="AD1040" i="5"/>
  <c r="AC1040" i="5"/>
  <c r="BE1040" i="5" s="1"/>
  <c r="BF1040" i="5" s="1"/>
  <c r="K1040" i="5"/>
  <c r="BB1040" i="5"/>
  <c r="A1040" i="5"/>
  <c r="CF1040" i="5" s="1"/>
  <c r="CC1039" i="5"/>
  <c r="CB1039" i="5"/>
  <c r="CA1039" i="5"/>
  <c r="BZ1039" i="5"/>
  <c r="BY1039" i="5"/>
  <c r="BX1039" i="5"/>
  <c r="BW1039" i="5"/>
  <c r="BV1039" i="5"/>
  <c r="BU1039" i="5"/>
  <c r="BN1039" i="5"/>
  <c r="BM1039" i="5"/>
  <c r="BO1039" i="5" s="1"/>
  <c r="BL1039" i="5"/>
  <c r="BJ1039" i="5"/>
  <c r="BK1039" i="5" s="1"/>
  <c r="BH1039" i="5"/>
  <c r="BG1039" i="5"/>
  <c r="BF1039" i="5"/>
  <c r="BE1039" i="5"/>
  <c r="AZ1039" i="5"/>
  <c r="AY1039" i="5"/>
  <c r="AS1039" i="5"/>
  <c r="AQ1039" i="5"/>
  <c r="BI1039" i="5" s="1"/>
  <c r="AD1039" i="5"/>
  <c r="AC1039" i="5"/>
  <c r="K1039" i="5"/>
  <c r="A1039" i="5"/>
  <c r="CF1039" i="5" s="1"/>
  <c r="CC1038" i="5"/>
  <c r="CB1038" i="5"/>
  <c r="CA1038" i="5"/>
  <c r="BZ1038" i="5"/>
  <c r="BY1038" i="5"/>
  <c r="BX1038" i="5"/>
  <c r="BW1038" i="5"/>
  <c r="BV1038" i="5"/>
  <c r="BU1038" i="5"/>
  <c r="BR1038" i="5"/>
  <c r="BP1038" i="5"/>
  <c r="BO1038" i="5"/>
  <c r="BN1038" i="5"/>
  <c r="BM1038" i="5"/>
  <c r="BL1038" i="5"/>
  <c r="BJ1038" i="5"/>
  <c r="BK1038" i="5" s="1"/>
  <c r="BH1038" i="5"/>
  <c r="BG1038" i="5"/>
  <c r="AZ1038" i="5"/>
  <c r="AY1038" i="5"/>
  <c r="AS1038" i="5"/>
  <c r="AQ1038" i="5"/>
  <c r="BI1038" i="5" s="1"/>
  <c r="AD1038" i="5"/>
  <c r="AC1038" i="5"/>
  <c r="BE1038" i="5" s="1"/>
  <c r="BF1038" i="5" s="1"/>
  <c r="K1038" i="5"/>
  <c r="BA1038" i="5"/>
  <c r="A1038" i="5"/>
  <c r="CF1038" i="5" s="1"/>
  <c r="CC1037" i="5"/>
  <c r="CB1037" i="5"/>
  <c r="CA1037" i="5"/>
  <c r="BZ1037" i="5"/>
  <c r="BY1037" i="5"/>
  <c r="BX1037" i="5"/>
  <c r="BW1037" i="5"/>
  <c r="BV1037" i="5"/>
  <c r="BU1037" i="5"/>
  <c r="BR1037" i="5"/>
  <c r="BN1037" i="5"/>
  <c r="BP1037" i="5" s="1"/>
  <c r="BM1037" i="5"/>
  <c r="BO1037" i="5" s="1"/>
  <c r="BL1037" i="5"/>
  <c r="BJ1037" i="5"/>
  <c r="BK1037" i="5" s="1"/>
  <c r="BI1037" i="5"/>
  <c r="BH1037" i="5"/>
  <c r="BG1037" i="5"/>
  <c r="BF1037" i="5"/>
  <c r="BE1037" i="5"/>
  <c r="AZ1037" i="5"/>
  <c r="AY1037" i="5"/>
  <c r="AS1037" i="5"/>
  <c r="AQ1037" i="5"/>
  <c r="AD1037" i="5"/>
  <c r="AC1037" i="5"/>
  <c r="K1037" i="5"/>
  <c r="A1037" i="5"/>
  <c r="CF1037" i="5" s="1"/>
  <c r="CC1036" i="5"/>
  <c r="CB1036" i="5"/>
  <c r="CA1036" i="5"/>
  <c r="BZ1036" i="5"/>
  <c r="BY1036" i="5"/>
  <c r="BX1036" i="5"/>
  <c r="BW1036" i="5"/>
  <c r="BV1036" i="5"/>
  <c r="BU1036" i="5"/>
  <c r="BP1036" i="5"/>
  <c r="BO1036" i="5"/>
  <c r="BN1036" i="5"/>
  <c r="BR1036" i="5" s="1"/>
  <c r="BM1036" i="5"/>
  <c r="BL1036" i="5"/>
  <c r="BJ1036" i="5"/>
  <c r="BK1036" i="5" s="1"/>
  <c r="BH1036" i="5"/>
  <c r="BG1036" i="5"/>
  <c r="AZ1036" i="5"/>
  <c r="AY1036" i="5"/>
  <c r="AS1036" i="5"/>
  <c r="AQ1036" i="5"/>
  <c r="BI1036" i="5" s="1"/>
  <c r="AD1036" i="5"/>
  <c r="AC1036" i="5"/>
  <c r="BE1036" i="5" s="1"/>
  <c r="BF1036" i="5" s="1"/>
  <c r="K1036" i="5"/>
  <c r="BB1036" i="5"/>
  <c r="A1036" i="5"/>
  <c r="CF1036" i="5" s="1"/>
  <c r="CC1035" i="5"/>
  <c r="CB1035" i="5"/>
  <c r="CA1035" i="5"/>
  <c r="BZ1035" i="5"/>
  <c r="BY1035" i="5"/>
  <c r="BX1035" i="5"/>
  <c r="BW1035" i="5"/>
  <c r="BV1035" i="5"/>
  <c r="BU1035" i="5"/>
  <c r="BN1035" i="5"/>
  <c r="BM1035" i="5"/>
  <c r="BO1035" i="5" s="1"/>
  <c r="BL1035" i="5"/>
  <c r="BJ1035" i="5"/>
  <c r="BK1035" i="5" s="1"/>
  <c r="BH1035" i="5"/>
  <c r="BG1035" i="5"/>
  <c r="BF1035" i="5"/>
  <c r="BE1035" i="5"/>
  <c r="AZ1035" i="5"/>
  <c r="AY1035" i="5"/>
  <c r="AS1035" i="5"/>
  <c r="AQ1035" i="5"/>
  <c r="BI1035" i="5" s="1"/>
  <c r="AD1035" i="5"/>
  <c r="AC1035" i="5"/>
  <c r="K1035" i="5"/>
  <c r="A1035" i="5"/>
  <c r="CF1035" i="5" s="1"/>
  <c r="CC1034" i="5"/>
  <c r="CB1034" i="5"/>
  <c r="CA1034" i="5"/>
  <c r="BZ1034" i="5"/>
  <c r="BY1034" i="5"/>
  <c r="BX1034" i="5"/>
  <c r="BW1034" i="5"/>
  <c r="BV1034" i="5"/>
  <c r="BU1034" i="5"/>
  <c r="BR1034" i="5"/>
  <c r="BP1034" i="5"/>
  <c r="BO1034" i="5"/>
  <c r="BN1034" i="5"/>
  <c r="BM1034" i="5"/>
  <c r="BL1034" i="5"/>
  <c r="BJ1034" i="5"/>
  <c r="BK1034" i="5" s="1"/>
  <c r="BH1034" i="5"/>
  <c r="BG1034" i="5"/>
  <c r="AZ1034" i="5"/>
  <c r="AY1034" i="5"/>
  <c r="AS1034" i="5"/>
  <c r="AQ1034" i="5"/>
  <c r="BI1034" i="5" s="1"/>
  <c r="AD1034" i="5"/>
  <c r="AC1034" i="5"/>
  <c r="BE1034" i="5" s="1"/>
  <c r="BF1034" i="5" s="1"/>
  <c r="K1034" i="5"/>
  <c r="BA1034" i="5"/>
  <c r="A1034" i="5"/>
  <c r="CF1034" i="5" s="1"/>
  <c r="CC1033" i="5"/>
  <c r="CB1033" i="5"/>
  <c r="CA1033" i="5"/>
  <c r="BZ1033" i="5"/>
  <c r="BY1033" i="5"/>
  <c r="BX1033" i="5"/>
  <c r="BW1033" i="5"/>
  <c r="BV1033" i="5"/>
  <c r="BU1033" i="5"/>
  <c r="BR1033" i="5"/>
  <c r="BN1033" i="5"/>
  <c r="BP1033" i="5" s="1"/>
  <c r="BM1033" i="5"/>
  <c r="BO1033" i="5" s="1"/>
  <c r="BL1033" i="5"/>
  <c r="BJ1033" i="5"/>
  <c r="BK1033" i="5" s="1"/>
  <c r="BI1033" i="5"/>
  <c r="BH1033" i="5"/>
  <c r="BG1033" i="5"/>
  <c r="BF1033" i="5"/>
  <c r="BE1033" i="5"/>
  <c r="AZ1033" i="5"/>
  <c r="AY1033" i="5"/>
  <c r="AS1033" i="5"/>
  <c r="AQ1033" i="5"/>
  <c r="AD1033" i="5"/>
  <c r="AC1033" i="5"/>
  <c r="K1033" i="5"/>
  <c r="A1033" i="5"/>
  <c r="CF1033" i="5" s="1"/>
  <c r="CC1032" i="5"/>
  <c r="CB1032" i="5"/>
  <c r="CA1032" i="5"/>
  <c r="BZ1032" i="5"/>
  <c r="BY1032" i="5"/>
  <c r="BX1032" i="5"/>
  <c r="BW1032" i="5"/>
  <c r="BV1032" i="5"/>
  <c r="BU1032" i="5"/>
  <c r="BP1032" i="5"/>
  <c r="BO1032" i="5"/>
  <c r="BN1032" i="5"/>
  <c r="BR1032" i="5" s="1"/>
  <c r="BM1032" i="5"/>
  <c r="BL1032" i="5"/>
  <c r="BJ1032" i="5"/>
  <c r="BK1032" i="5" s="1"/>
  <c r="BH1032" i="5"/>
  <c r="BG1032" i="5"/>
  <c r="AZ1032" i="5"/>
  <c r="AY1032" i="5"/>
  <c r="AS1032" i="5"/>
  <c r="AQ1032" i="5"/>
  <c r="BI1032" i="5" s="1"/>
  <c r="AD1032" i="5"/>
  <c r="AC1032" i="5"/>
  <c r="BE1032" i="5" s="1"/>
  <c r="BF1032" i="5" s="1"/>
  <c r="K1032" i="5"/>
  <c r="BB1032" i="5"/>
  <c r="A1032" i="5"/>
  <c r="CF1032" i="5" s="1"/>
  <c r="CC1031" i="5"/>
  <c r="CB1031" i="5"/>
  <c r="CA1031" i="5"/>
  <c r="BZ1031" i="5"/>
  <c r="BY1031" i="5"/>
  <c r="BX1031" i="5"/>
  <c r="BW1031" i="5"/>
  <c r="BV1031" i="5"/>
  <c r="BU1031" i="5"/>
  <c r="BN1031" i="5"/>
  <c r="BM1031" i="5"/>
  <c r="BO1031" i="5" s="1"/>
  <c r="BL1031" i="5"/>
  <c r="BJ1031" i="5"/>
  <c r="BK1031" i="5" s="1"/>
  <c r="BH1031" i="5"/>
  <c r="BG1031" i="5"/>
  <c r="BF1031" i="5"/>
  <c r="BE1031" i="5"/>
  <c r="AZ1031" i="5"/>
  <c r="AY1031" i="5"/>
  <c r="AS1031" i="5"/>
  <c r="AQ1031" i="5"/>
  <c r="BI1031" i="5" s="1"/>
  <c r="AD1031" i="5"/>
  <c r="AC1031" i="5"/>
  <c r="K1031" i="5"/>
  <c r="A1031" i="5"/>
  <c r="CF1031" i="5" s="1"/>
  <c r="CC1030" i="5"/>
  <c r="CB1030" i="5"/>
  <c r="CA1030" i="5"/>
  <c r="BZ1030" i="5"/>
  <c r="BY1030" i="5"/>
  <c r="BX1030" i="5"/>
  <c r="BW1030" i="5"/>
  <c r="BV1030" i="5"/>
  <c r="BU1030" i="5"/>
  <c r="BR1030" i="5"/>
  <c r="BP1030" i="5"/>
  <c r="BO1030" i="5"/>
  <c r="BN1030" i="5"/>
  <c r="BM1030" i="5"/>
  <c r="BL1030" i="5"/>
  <c r="BJ1030" i="5"/>
  <c r="BK1030" i="5" s="1"/>
  <c r="BH1030" i="5"/>
  <c r="BG1030" i="5"/>
  <c r="AZ1030" i="5"/>
  <c r="AY1030" i="5"/>
  <c r="AS1030" i="5"/>
  <c r="AQ1030" i="5"/>
  <c r="BI1030" i="5" s="1"/>
  <c r="AD1030" i="5"/>
  <c r="AC1030" i="5"/>
  <c r="BE1030" i="5" s="1"/>
  <c r="BF1030" i="5" s="1"/>
  <c r="K1030" i="5"/>
  <c r="BA1030" i="5"/>
  <c r="A1030" i="5"/>
  <c r="CF1030" i="5" s="1"/>
  <c r="CC1029" i="5"/>
  <c r="CB1029" i="5"/>
  <c r="CA1029" i="5"/>
  <c r="BZ1029" i="5"/>
  <c r="BY1029" i="5"/>
  <c r="BX1029" i="5"/>
  <c r="BW1029" i="5"/>
  <c r="BV1029" i="5"/>
  <c r="BU1029" i="5"/>
  <c r="BR1029" i="5"/>
  <c r="BO1029" i="5"/>
  <c r="BN1029" i="5"/>
  <c r="BP1029" i="5" s="1"/>
  <c r="BM1029" i="5"/>
  <c r="BL1029" i="5"/>
  <c r="BJ1029" i="5"/>
  <c r="BK1029" i="5" s="1"/>
  <c r="BI1029" i="5"/>
  <c r="BH1029" i="5"/>
  <c r="BG1029" i="5"/>
  <c r="AZ1029" i="5"/>
  <c r="AY1029" i="5"/>
  <c r="AS1029" i="5"/>
  <c r="AQ1029" i="5"/>
  <c r="AD1029" i="5"/>
  <c r="AC1029" i="5"/>
  <c r="BE1029" i="5" s="1"/>
  <c r="BF1029" i="5" s="1"/>
  <c r="K1029" i="5"/>
  <c r="A1029" i="5"/>
  <c r="CF1029" i="5" s="1"/>
  <c r="CC1028" i="5"/>
  <c r="CB1028" i="5"/>
  <c r="CA1028" i="5"/>
  <c r="BZ1028" i="5"/>
  <c r="BY1028" i="5"/>
  <c r="BX1028" i="5"/>
  <c r="BW1028" i="5"/>
  <c r="BV1028" i="5"/>
  <c r="BU1028" i="5"/>
  <c r="BP1028" i="5"/>
  <c r="BN1028" i="5"/>
  <c r="BR1028" i="5" s="1"/>
  <c r="BM1028" i="5"/>
  <c r="BO1028" i="5" s="1"/>
  <c r="BL1028" i="5"/>
  <c r="BJ1028" i="5"/>
  <c r="BK1028" i="5" s="1"/>
  <c r="BH1028" i="5"/>
  <c r="BG1028" i="5"/>
  <c r="BF1028" i="5"/>
  <c r="BE1028" i="5"/>
  <c r="AZ1028" i="5"/>
  <c r="AY1028" i="5"/>
  <c r="AS1028" i="5"/>
  <c r="AQ1028" i="5"/>
  <c r="BI1028" i="5" s="1"/>
  <c r="AD1028" i="5"/>
  <c r="AC1028" i="5"/>
  <c r="K1028" i="5"/>
  <c r="BB1028" i="5"/>
  <c r="A1028" i="5"/>
  <c r="CF1028" i="5" s="1"/>
  <c r="CC1027" i="5"/>
  <c r="CB1027" i="5"/>
  <c r="CA1027" i="5"/>
  <c r="BZ1027" i="5"/>
  <c r="BY1027" i="5"/>
  <c r="BX1027" i="5"/>
  <c r="BW1027" i="5"/>
  <c r="BV1027" i="5"/>
  <c r="BU1027" i="5"/>
  <c r="BN1027" i="5"/>
  <c r="BM1027" i="5"/>
  <c r="BO1027" i="5" s="1"/>
  <c r="BL1027" i="5"/>
  <c r="BJ1027" i="5"/>
  <c r="BK1027" i="5" s="1"/>
  <c r="BH1027" i="5"/>
  <c r="BG1027" i="5"/>
  <c r="BF1027" i="5"/>
  <c r="AZ1027" i="5"/>
  <c r="AY1027" i="5"/>
  <c r="AS1027" i="5"/>
  <c r="AQ1027" i="5"/>
  <c r="BI1027" i="5" s="1"/>
  <c r="AD1027" i="5"/>
  <c r="AC1027" i="5"/>
  <c r="BE1027" i="5" s="1"/>
  <c r="K1027" i="5"/>
  <c r="A1027" i="5"/>
  <c r="CF1027" i="5" s="1"/>
  <c r="CC1026" i="5"/>
  <c r="CB1026" i="5"/>
  <c r="CA1026" i="5"/>
  <c r="BZ1026" i="5"/>
  <c r="BY1026" i="5"/>
  <c r="BX1026" i="5"/>
  <c r="BW1026" i="5"/>
  <c r="BV1026" i="5"/>
  <c r="BU1026" i="5"/>
  <c r="BR1026" i="5"/>
  <c r="BP1026" i="5"/>
  <c r="BN1026" i="5"/>
  <c r="BM1026" i="5"/>
  <c r="BO1026" i="5" s="1"/>
  <c r="BL1026" i="5"/>
  <c r="BJ1026" i="5"/>
  <c r="BK1026" i="5" s="1"/>
  <c r="BH1026" i="5"/>
  <c r="BG1026" i="5"/>
  <c r="BF1026" i="5"/>
  <c r="BE1026" i="5"/>
  <c r="AZ1026" i="5"/>
  <c r="AY1026" i="5"/>
  <c r="AS1026" i="5"/>
  <c r="AQ1026" i="5"/>
  <c r="BI1026" i="5" s="1"/>
  <c r="AD1026" i="5"/>
  <c r="AC1026" i="5"/>
  <c r="K1026" i="5"/>
  <c r="BA1026" i="5"/>
  <c r="A1026" i="5"/>
  <c r="CF1026" i="5" s="1"/>
  <c r="CC1025" i="5"/>
  <c r="CB1025" i="5"/>
  <c r="CA1025" i="5"/>
  <c r="BZ1025" i="5"/>
  <c r="BY1025" i="5"/>
  <c r="BX1025" i="5"/>
  <c r="BW1025" i="5"/>
  <c r="BV1025" i="5"/>
  <c r="BU1025" i="5"/>
  <c r="BR1025" i="5"/>
  <c r="BO1025" i="5"/>
  <c r="BN1025" i="5"/>
  <c r="BP1025" i="5" s="1"/>
  <c r="BM1025" i="5"/>
  <c r="BL1025" i="5"/>
  <c r="BJ1025" i="5"/>
  <c r="BK1025" i="5" s="1"/>
  <c r="BI1025" i="5"/>
  <c r="BH1025" i="5"/>
  <c r="BG1025" i="5"/>
  <c r="BF1025" i="5"/>
  <c r="AZ1025" i="5"/>
  <c r="AY1025" i="5"/>
  <c r="AS1025" i="5"/>
  <c r="AQ1025" i="5"/>
  <c r="AD1025" i="5"/>
  <c r="AC1025" i="5"/>
  <c r="BE1025" i="5" s="1"/>
  <c r="K1025" i="5"/>
  <c r="BA1025" i="5"/>
  <c r="CD1025" i="5" s="1"/>
  <c r="A1025" i="5"/>
  <c r="CF1025" i="5" s="1"/>
  <c r="CC1024" i="5"/>
  <c r="CB1024" i="5"/>
  <c r="CA1024" i="5"/>
  <c r="BZ1024" i="5"/>
  <c r="BY1024" i="5"/>
  <c r="BX1024" i="5"/>
  <c r="BW1024" i="5"/>
  <c r="BV1024" i="5"/>
  <c r="BU1024" i="5"/>
  <c r="BP1024" i="5"/>
  <c r="BN1024" i="5"/>
  <c r="BR1024" i="5" s="1"/>
  <c r="BM1024" i="5"/>
  <c r="BO1024" i="5" s="1"/>
  <c r="BL1024" i="5"/>
  <c r="BJ1024" i="5"/>
  <c r="BK1024" i="5" s="1"/>
  <c r="BH1024" i="5"/>
  <c r="BG1024" i="5"/>
  <c r="BF1024" i="5"/>
  <c r="BE1024" i="5"/>
  <c r="AZ1024" i="5"/>
  <c r="AY1024" i="5"/>
  <c r="AS1024" i="5"/>
  <c r="AQ1024" i="5"/>
  <c r="BI1024" i="5" s="1"/>
  <c r="AD1024" i="5"/>
  <c r="AC1024" i="5"/>
  <c r="K1024" i="5"/>
  <c r="BB1024" i="5"/>
  <c r="BT1024" i="5" s="1"/>
  <c r="A1024" i="5"/>
  <c r="CF1024" i="5" s="1"/>
  <c r="CC1023" i="5"/>
  <c r="CB1023" i="5"/>
  <c r="CA1023" i="5"/>
  <c r="BZ1023" i="5"/>
  <c r="BY1023" i="5"/>
  <c r="BX1023" i="5"/>
  <c r="BW1023" i="5"/>
  <c r="BV1023" i="5"/>
  <c r="BU1023" i="5"/>
  <c r="BR1023" i="5"/>
  <c r="BO1023" i="5"/>
  <c r="BN1023" i="5"/>
  <c r="BP1023" i="5" s="1"/>
  <c r="BM1023" i="5"/>
  <c r="BL1023" i="5"/>
  <c r="BJ1023" i="5"/>
  <c r="BK1023" i="5" s="1"/>
  <c r="BH1023" i="5"/>
  <c r="BG1023" i="5"/>
  <c r="BF1023" i="5"/>
  <c r="AZ1023" i="5"/>
  <c r="AY1023" i="5"/>
  <c r="AS1023" i="5"/>
  <c r="AQ1023" i="5"/>
  <c r="BI1023" i="5" s="1"/>
  <c r="AD1023" i="5"/>
  <c r="AC1023" i="5"/>
  <c r="BE1023" i="5" s="1"/>
  <c r="K1023" i="5"/>
  <c r="BA1023" i="5"/>
  <c r="CD1023" i="5" s="1"/>
  <c r="A1023" i="5"/>
  <c r="CF1023" i="5" s="1"/>
  <c r="CC1022" i="5"/>
  <c r="CB1022" i="5"/>
  <c r="CA1022" i="5"/>
  <c r="BZ1022" i="5"/>
  <c r="BY1022" i="5"/>
  <c r="BX1022" i="5"/>
  <c r="BW1022" i="5"/>
  <c r="BV1022" i="5"/>
  <c r="BU1022" i="5"/>
  <c r="BR1022" i="5"/>
  <c r="BP1022" i="5"/>
  <c r="BN1022" i="5"/>
  <c r="BM1022" i="5"/>
  <c r="BO1022" i="5" s="1"/>
  <c r="BL1022" i="5"/>
  <c r="BJ1022" i="5"/>
  <c r="BK1022" i="5" s="1"/>
  <c r="BH1022" i="5"/>
  <c r="BG1022" i="5"/>
  <c r="BF1022" i="5"/>
  <c r="BE1022" i="5"/>
  <c r="AZ1022" i="5"/>
  <c r="AY1022" i="5"/>
  <c r="AS1022" i="5"/>
  <c r="AQ1022" i="5"/>
  <c r="BI1022" i="5" s="1"/>
  <c r="AD1022" i="5"/>
  <c r="AC1022" i="5"/>
  <c r="K1022" i="5"/>
  <c r="A1022" i="5"/>
  <c r="CF1022" i="5" s="1"/>
  <c r="CC1021" i="5"/>
  <c r="CB1021" i="5"/>
  <c r="CA1021" i="5"/>
  <c r="BZ1021" i="5"/>
  <c r="BY1021" i="5"/>
  <c r="BX1021" i="5"/>
  <c r="BW1021" i="5"/>
  <c r="BV1021" i="5"/>
  <c r="BU1021" i="5"/>
  <c r="BR1021" i="5"/>
  <c r="BO1021" i="5"/>
  <c r="BN1021" i="5"/>
  <c r="BP1021" i="5" s="1"/>
  <c r="BM1021" i="5"/>
  <c r="BL1021" i="5"/>
  <c r="BJ1021" i="5"/>
  <c r="BK1021" i="5" s="1"/>
  <c r="BI1021" i="5"/>
  <c r="BH1021" i="5"/>
  <c r="BG1021" i="5"/>
  <c r="AZ1021" i="5"/>
  <c r="AY1021" i="5"/>
  <c r="AS1021" i="5"/>
  <c r="AQ1021" i="5"/>
  <c r="AD1021" i="5"/>
  <c r="AC1021" i="5"/>
  <c r="BE1021" i="5" s="1"/>
  <c r="BF1021" i="5" s="1"/>
  <c r="K1021" i="5"/>
  <c r="A1021" i="5"/>
  <c r="CF1021" i="5" s="1"/>
  <c r="CC1020" i="5"/>
  <c r="CB1020" i="5"/>
  <c r="CA1020" i="5"/>
  <c r="BZ1020" i="5"/>
  <c r="BY1020" i="5"/>
  <c r="BX1020" i="5"/>
  <c r="BW1020" i="5"/>
  <c r="BV1020" i="5"/>
  <c r="BU1020" i="5"/>
  <c r="BP1020" i="5"/>
  <c r="BN1020" i="5"/>
  <c r="BR1020" i="5" s="1"/>
  <c r="BM1020" i="5"/>
  <c r="BO1020" i="5" s="1"/>
  <c r="BL1020" i="5"/>
  <c r="BJ1020" i="5"/>
  <c r="BK1020" i="5" s="1"/>
  <c r="BH1020" i="5"/>
  <c r="BG1020" i="5"/>
  <c r="BF1020" i="5"/>
  <c r="BE1020" i="5"/>
  <c r="AZ1020" i="5"/>
  <c r="AY1020" i="5"/>
  <c r="AS1020" i="5"/>
  <c r="AQ1020" i="5"/>
  <c r="BI1020" i="5" s="1"/>
  <c r="AD1020" i="5"/>
  <c r="AC1020" i="5"/>
  <c r="K1020" i="5"/>
  <c r="BB1020" i="5"/>
  <c r="BD1020" i="5" s="1"/>
  <c r="A1020" i="5"/>
  <c r="CF1020" i="5" s="1"/>
  <c r="CC1019" i="5"/>
  <c r="CB1019" i="5"/>
  <c r="CA1019" i="5"/>
  <c r="BZ1019" i="5"/>
  <c r="BY1019" i="5"/>
  <c r="BX1019" i="5"/>
  <c r="BW1019" i="5"/>
  <c r="BV1019" i="5"/>
  <c r="BU1019" i="5"/>
  <c r="BR1019" i="5"/>
  <c r="BO1019" i="5"/>
  <c r="BN1019" i="5"/>
  <c r="BP1019" i="5" s="1"/>
  <c r="BM1019" i="5"/>
  <c r="BL1019" i="5"/>
  <c r="BJ1019" i="5"/>
  <c r="BK1019" i="5" s="1"/>
  <c r="BH1019" i="5"/>
  <c r="BG1019" i="5"/>
  <c r="AZ1019" i="5"/>
  <c r="AY1019" i="5"/>
  <c r="AS1019" i="5"/>
  <c r="AQ1019" i="5"/>
  <c r="BI1019" i="5" s="1"/>
  <c r="AD1019" i="5"/>
  <c r="AC1019" i="5"/>
  <c r="BE1019" i="5" s="1"/>
  <c r="BF1019" i="5" s="1"/>
  <c r="K1019" i="5"/>
  <c r="BA1019" i="5"/>
  <c r="A1019" i="5"/>
  <c r="CF1019" i="5" s="1"/>
  <c r="CF1018" i="5"/>
  <c r="CC1018" i="5"/>
  <c r="CB1018" i="5"/>
  <c r="CA1018" i="5"/>
  <c r="BZ1018" i="5"/>
  <c r="BY1018" i="5"/>
  <c r="BX1018" i="5"/>
  <c r="BW1018" i="5"/>
  <c r="BV1018" i="5"/>
  <c r="BU1018" i="5"/>
  <c r="BR1018" i="5"/>
  <c r="BP1018" i="5"/>
  <c r="BN1018" i="5"/>
  <c r="BM1018" i="5"/>
  <c r="BO1018" i="5" s="1"/>
  <c r="BL1018" i="5"/>
  <c r="BJ1018" i="5"/>
  <c r="BK1018" i="5" s="1"/>
  <c r="BH1018" i="5"/>
  <c r="BG1018" i="5"/>
  <c r="BF1018" i="5"/>
  <c r="BE1018" i="5"/>
  <c r="AZ1018" i="5"/>
  <c r="AY1018" i="5"/>
  <c r="AS1018" i="5"/>
  <c r="AQ1018" i="5"/>
  <c r="BI1018" i="5" s="1"/>
  <c r="AD1018" i="5"/>
  <c r="AC1018" i="5"/>
  <c r="K1018" i="5"/>
  <c r="BA1018" i="5"/>
  <c r="A1018" i="5"/>
  <c r="CC1017" i="5"/>
  <c r="CB1017" i="5"/>
  <c r="CA1017" i="5"/>
  <c r="BZ1017" i="5"/>
  <c r="BY1017" i="5"/>
  <c r="BX1017" i="5"/>
  <c r="BW1017" i="5"/>
  <c r="BV1017" i="5"/>
  <c r="BU1017" i="5"/>
  <c r="BO1017" i="5"/>
  <c r="BN1017" i="5"/>
  <c r="BP1017" i="5" s="1"/>
  <c r="BM1017" i="5"/>
  <c r="BL1017" i="5"/>
  <c r="BJ1017" i="5"/>
  <c r="BK1017" i="5" s="1"/>
  <c r="BI1017" i="5"/>
  <c r="BH1017" i="5"/>
  <c r="BG1017" i="5"/>
  <c r="BF1017" i="5"/>
  <c r="AZ1017" i="5"/>
  <c r="AY1017" i="5"/>
  <c r="AS1017" i="5"/>
  <c r="AQ1017" i="5"/>
  <c r="AD1017" i="5"/>
  <c r="AC1017" i="5"/>
  <c r="BE1017" i="5" s="1"/>
  <c r="K1017" i="5"/>
  <c r="BA1017" i="5"/>
  <c r="CD1017" i="5" s="1"/>
  <c r="A1017" i="5"/>
  <c r="CF1017" i="5" s="1"/>
  <c r="CC1016" i="5"/>
  <c r="CB1016" i="5"/>
  <c r="CA1016" i="5"/>
  <c r="BZ1016" i="5"/>
  <c r="BY1016" i="5"/>
  <c r="BX1016" i="5"/>
  <c r="BW1016" i="5"/>
  <c r="BV1016" i="5"/>
  <c r="BU1016" i="5"/>
  <c r="BP1016" i="5"/>
  <c r="BN1016" i="5"/>
  <c r="BR1016" i="5" s="1"/>
  <c r="BM1016" i="5"/>
  <c r="BO1016" i="5" s="1"/>
  <c r="BL1016" i="5"/>
  <c r="BJ1016" i="5"/>
  <c r="BK1016" i="5" s="1"/>
  <c r="BH1016" i="5"/>
  <c r="BG1016" i="5"/>
  <c r="BF1016" i="5"/>
  <c r="BE1016" i="5"/>
  <c r="AZ1016" i="5"/>
  <c r="AY1016" i="5"/>
  <c r="AS1016" i="5"/>
  <c r="AQ1016" i="5"/>
  <c r="BI1016" i="5" s="1"/>
  <c r="AD1016" i="5"/>
  <c r="AC1016" i="5"/>
  <c r="K1016" i="5"/>
  <c r="BB1016" i="5"/>
  <c r="A1016" i="5"/>
  <c r="CF1016" i="5" s="1"/>
  <c r="CC1015" i="5"/>
  <c r="CB1015" i="5"/>
  <c r="CA1015" i="5"/>
  <c r="BZ1015" i="5"/>
  <c r="BY1015" i="5"/>
  <c r="BX1015" i="5"/>
  <c r="BW1015" i="5"/>
  <c r="BV1015" i="5"/>
  <c r="BU1015" i="5"/>
  <c r="BO1015" i="5"/>
  <c r="BN1015" i="5"/>
  <c r="BP1015" i="5" s="1"/>
  <c r="BM1015" i="5"/>
  <c r="BL1015" i="5"/>
  <c r="BJ1015" i="5"/>
  <c r="BK1015" i="5" s="1"/>
  <c r="BH1015" i="5"/>
  <c r="BG1015" i="5"/>
  <c r="AZ1015" i="5"/>
  <c r="AY1015" i="5"/>
  <c r="AS1015" i="5"/>
  <c r="AQ1015" i="5"/>
  <c r="BI1015" i="5" s="1"/>
  <c r="AD1015" i="5"/>
  <c r="AC1015" i="5"/>
  <c r="BE1015" i="5" s="1"/>
  <c r="BF1015" i="5" s="1"/>
  <c r="K1015" i="5"/>
  <c r="BA1015" i="5"/>
  <c r="CD1015" i="5" s="1"/>
  <c r="A1015" i="5"/>
  <c r="CF1015" i="5" s="1"/>
  <c r="CC1014" i="5"/>
  <c r="CB1014" i="5"/>
  <c r="CA1014" i="5"/>
  <c r="BZ1014" i="5"/>
  <c r="BY1014" i="5"/>
  <c r="BX1014" i="5"/>
  <c r="BW1014" i="5"/>
  <c r="BV1014" i="5"/>
  <c r="BU1014" i="5"/>
  <c r="BR1014" i="5"/>
  <c r="BP1014" i="5"/>
  <c r="BN1014" i="5"/>
  <c r="BM1014" i="5"/>
  <c r="BO1014" i="5" s="1"/>
  <c r="BL1014" i="5"/>
  <c r="BJ1014" i="5"/>
  <c r="BK1014" i="5" s="1"/>
  <c r="BH1014" i="5"/>
  <c r="BG1014" i="5"/>
  <c r="BF1014" i="5"/>
  <c r="BE1014" i="5"/>
  <c r="AZ1014" i="5"/>
  <c r="AY1014" i="5"/>
  <c r="AS1014" i="5"/>
  <c r="AQ1014" i="5"/>
  <c r="BI1014" i="5" s="1"/>
  <c r="AD1014" i="5"/>
  <c r="AC1014" i="5"/>
  <c r="K1014" i="5"/>
  <c r="BA1014" i="5"/>
  <c r="A1014" i="5"/>
  <c r="CF1014" i="5" s="1"/>
  <c r="CC1013" i="5"/>
  <c r="CB1013" i="5"/>
  <c r="CA1013" i="5"/>
  <c r="BZ1013" i="5"/>
  <c r="BY1013" i="5"/>
  <c r="BX1013" i="5"/>
  <c r="BW1013" i="5"/>
  <c r="BV1013" i="5"/>
  <c r="BU1013" i="5"/>
  <c r="BR1013" i="5"/>
  <c r="BP1013" i="5"/>
  <c r="BO1013" i="5"/>
  <c r="BN1013" i="5"/>
  <c r="BM1013" i="5"/>
  <c r="BL1013" i="5"/>
  <c r="BJ1013" i="5"/>
  <c r="BK1013" i="5" s="1"/>
  <c r="BI1013" i="5"/>
  <c r="BH1013" i="5"/>
  <c r="BG1013" i="5"/>
  <c r="AZ1013" i="5"/>
  <c r="AY1013" i="5"/>
  <c r="AS1013" i="5"/>
  <c r="AQ1013" i="5"/>
  <c r="AD1013" i="5"/>
  <c r="AC1013" i="5"/>
  <c r="BE1013" i="5" s="1"/>
  <c r="BF1013" i="5" s="1"/>
  <c r="K1013" i="5"/>
  <c r="BA1013" i="5"/>
  <c r="A1013" i="5"/>
  <c r="CF1013" i="5" s="1"/>
  <c r="CC1012" i="5"/>
  <c r="CB1012" i="5"/>
  <c r="CA1012" i="5"/>
  <c r="BZ1012" i="5"/>
  <c r="BY1012" i="5"/>
  <c r="BX1012" i="5"/>
  <c r="BW1012" i="5"/>
  <c r="BV1012" i="5"/>
  <c r="BU1012" i="5"/>
  <c r="BN1012" i="5"/>
  <c r="BR1012" i="5" s="1"/>
  <c r="BM1012" i="5"/>
  <c r="BO1012" i="5" s="1"/>
  <c r="BL1012" i="5"/>
  <c r="BJ1012" i="5"/>
  <c r="BK1012" i="5" s="1"/>
  <c r="BH1012" i="5"/>
  <c r="BG1012" i="5"/>
  <c r="BF1012" i="5"/>
  <c r="BE1012" i="5"/>
  <c r="AZ1012" i="5"/>
  <c r="AY1012" i="5"/>
  <c r="AS1012" i="5"/>
  <c r="AQ1012" i="5"/>
  <c r="BI1012" i="5" s="1"/>
  <c r="AD1012" i="5"/>
  <c r="AC1012" i="5"/>
  <c r="K1012" i="5"/>
  <c r="A1012" i="5"/>
  <c r="CF1012" i="5" s="1"/>
  <c r="CC1011" i="5"/>
  <c r="CB1011" i="5"/>
  <c r="CA1011" i="5"/>
  <c r="BZ1011" i="5"/>
  <c r="BY1011" i="5"/>
  <c r="BX1011" i="5"/>
  <c r="BW1011" i="5"/>
  <c r="BV1011" i="5"/>
  <c r="BU1011" i="5"/>
  <c r="BO1011" i="5"/>
  <c r="BN1011" i="5"/>
  <c r="BP1011" i="5" s="1"/>
  <c r="BM1011" i="5"/>
  <c r="BL1011" i="5"/>
  <c r="BJ1011" i="5"/>
  <c r="BK1011" i="5" s="1"/>
  <c r="BH1011" i="5"/>
  <c r="BG1011" i="5"/>
  <c r="AZ1011" i="5"/>
  <c r="AY1011" i="5"/>
  <c r="AS1011" i="5"/>
  <c r="AQ1011" i="5"/>
  <c r="BI1011" i="5" s="1"/>
  <c r="AD1011" i="5"/>
  <c r="AC1011" i="5"/>
  <c r="BE1011" i="5" s="1"/>
  <c r="BF1011" i="5" s="1"/>
  <c r="K1011" i="5"/>
  <c r="BA1011" i="5"/>
  <c r="A1011" i="5"/>
  <c r="CF1011" i="5" s="1"/>
  <c r="CC1010" i="5"/>
  <c r="CB1010" i="5"/>
  <c r="CA1010" i="5"/>
  <c r="BZ1010" i="5"/>
  <c r="BY1010" i="5"/>
  <c r="BX1010" i="5"/>
  <c r="BW1010" i="5"/>
  <c r="BV1010" i="5"/>
  <c r="BU1010" i="5"/>
  <c r="BR1010" i="5"/>
  <c r="BP1010" i="5"/>
  <c r="BN1010" i="5"/>
  <c r="BM1010" i="5"/>
  <c r="BO1010" i="5" s="1"/>
  <c r="BL1010" i="5"/>
  <c r="BJ1010" i="5"/>
  <c r="BK1010" i="5" s="1"/>
  <c r="BH1010" i="5"/>
  <c r="BG1010" i="5"/>
  <c r="BF1010" i="5"/>
  <c r="BE1010" i="5"/>
  <c r="AZ1010" i="5"/>
  <c r="AY1010" i="5"/>
  <c r="AS1010" i="5"/>
  <c r="AQ1010" i="5"/>
  <c r="BI1010" i="5" s="1"/>
  <c r="AD1010" i="5"/>
  <c r="AC1010" i="5"/>
  <c r="K1010" i="5"/>
  <c r="A1010" i="5"/>
  <c r="CF1010" i="5" s="1"/>
  <c r="CC1009" i="5"/>
  <c r="CB1009" i="5"/>
  <c r="CA1009" i="5"/>
  <c r="BZ1009" i="5"/>
  <c r="BY1009" i="5"/>
  <c r="BX1009" i="5"/>
  <c r="BW1009" i="5"/>
  <c r="BV1009" i="5"/>
  <c r="BU1009" i="5"/>
  <c r="BR1009" i="5"/>
  <c r="BO1009" i="5"/>
  <c r="BN1009" i="5"/>
  <c r="BP1009" i="5" s="1"/>
  <c r="BM1009" i="5"/>
  <c r="BL1009" i="5"/>
  <c r="BJ1009" i="5"/>
  <c r="BK1009" i="5" s="1"/>
  <c r="BI1009" i="5"/>
  <c r="BH1009" i="5"/>
  <c r="BG1009" i="5"/>
  <c r="BF1009" i="5"/>
  <c r="AZ1009" i="5"/>
  <c r="AY1009" i="5"/>
  <c r="AS1009" i="5"/>
  <c r="AQ1009" i="5"/>
  <c r="AD1009" i="5"/>
  <c r="AC1009" i="5"/>
  <c r="BE1009" i="5" s="1"/>
  <c r="K1009" i="5"/>
  <c r="BA1009" i="5"/>
  <c r="A1009" i="5"/>
  <c r="CF1009" i="5" s="1"/>
  <c r="CC1008" i="5"/>
  <c r="CB1008" i="5"/>
  <c r="CA1008" i="5"/>
  <c r="BZ1008" i="5"/>
  <c r="BY1008" i="5"/>
  <c r="BX1008" i="5"/>
  <c r="BW1008" i="5"/>
  <c r="BV1008" i="5"/>
  <c r="BU1008" i="5"/>
  <c r="BP1008" i="5"/>
  <c r="BN1008" i="5"/>
  <c r="BR1008" i="5" s="1"/>
  <c r="BM1008" i="5"/>
  <c r="BO1008" i="5" s="1"/>
  <c r="BL1008" i="5"/>
  <c r="BJ1008" i="5"/>
  <c r="BK1008" i="5" s="1"/>
  <c r="BH1008" i="5"/>
  <c r="BG1008" i="5"/>
  <c r="BF1008" i="5"/>
  <c r="BE1008" i="5"/>
  <c r="AZ1008" i="5"/>
  <c r="AY1008" i="5"/>
  <c r="AS1008" i="5"/>
  <c r="AQ1008" i="5"/>
  <c r="BI1008" i="5" s="1"/>
  <c r="AD1008" i="5"/>
  <c r="AC1008" i="5"/>
  <c r="K1008" i="5"/>
  <c r="A1008" i="5"/>
  <c r="CF1008" i="5" s="1"/>
  <c r="CC1007" i="5"/>
  <c r="CB1007" i="5"/>
  <c r="CA1007" i="5"/>
  <c r="BZ1007" i="5"/>
  <c r="BY1007" i="5"/>
  <c r="BX1007" i="5"/>
  <c r="BW1007" i="5"/>
  <c r="BV1007" i="5"/>
  <c r="BU1007" i="5"/>
  <c r="BR1007" i="5"/>
  <c r="BO1007" i="5"/>
  <c r="BN1007" i="5"/>
  <c r="BP1007" i="5" s="1"/>
  <c r="BM1007" i="5"/>
  <c r="BL1007" i="5"/>
  <c r="BJ1007" i="5"/>
  <c r="BK1007" i="5" s="1"/>
  <c r="BH1007" i="5"/>
  <c r="BG1007" i="5"/>
  <c r="AZ1007" i="5"/>
  <c r="AY1007" i="5"/>
  <c r="AS1007" i="5"/>
  <c r="AQ1007" i="5"/>
  <c r="BI1007" i="5" s="1"/>
  <c r="AD1007" i="5"/>
  <c r="AC1007" i="5"/>
  <c r="BE1007" i="5" s="1"/>
  <c r="BF1007" i="5" s="1"/>
  <c r="K1007" i="5"/>
  <c r="BA1007" i="5"/>
  <c r="A1007" i="5"/>
  <c r="CF1007" i="5" s="1"/>
  <c r="CC1006" i="5"/>
  <c r="CB1006" i="5"/>
  <c r="CA1006" i="5"/>
  <c r="BZ1006" i="5"/>
  <c r="BY1006" i="5"/>
  <c r="BX1006" i="5"/>
  <c r="BW1006" i="5"/>
  <c r="BV1006" i="5"/>
  <c r="BU1006" i="5"/>
  <c r="BR1006" i="5"/>
  <c r="BP1006" i="5"/>
  <c r="BN1006" i="5"/>
  <c r="BM1006" i="5"/>
  <c r="BO1006" i="5" s="1"/>
  <c r="BL1006" i="5"/>
  <c r="BJ1006" i="5"/>
  <c r="BK1006" i="5" s="1"/>
  <c r="BH1006" i="5"/>
  <c r="BG1006" i="5"/>
  <c r="BF1006" i="5"/>
  <c r="BE1006" i="5"/>
  <c r="AZ1006" i="5"/>
  <c r="AY1006" i="5"/>
  <c r="AS1006" i="5"/>
  <c r="AQ1006" i="5"/>
  <c r="BI1006" i="5" s="1"/>
  <c r="AD1006" i="5"/>
  <c r="AC1006" i="5"/>
  <c r="K1006" i="5"/>
  <c r="A1006" i="5"/>
  <c r="CF1006" i="5" s="1"/>
  <c r="CC1005" i="5"/>
  <c r="CB1005" i="5"/>
  <c r="CA1005" i="5"/>
  <c r="BZ1005" i="5"/>
  <c r="BY1005" i="5"/>
  <c r="BX1005" i="5"/>
  <c r="BW1005" i="5"/>
  <c r="BV1005" i="5"/>
  <c r="BU1005" i="5"/>
  <c r="BR1005" i="5"/>
  <c r="BP1005" i="5"/>
  <c r="BO1005" i="5"/>
  <c r="BN1005" i="5"/>
  <c r="BM1005" i="5"/>
  <c r="BL1005" i="5"/>
  <c r="BJ1005" i="5"/>
  <c r="BK1005" i="5" s="1"/>
  <c r="BI1005" i="5"/>
  <c r="BH1005" i="5"/>
  <c r="BG1005" i="5"/>
  <c r="BF1005" i="5"/>
  <c r="AZ1005" i="5"/>
  <c r="AY1005" i="5"/>
  <c r="AS1005" i="5"/>
  <c r="AQ1005" i="5"/>
  <c r="AD1005" i="5"/>
  <c r="AC1005" i="5"/>
  <c r="BE1005" i="5" s="1"/>
  <c r="K1005" i="5"/>
  <c r="BA1005" i="5"/>
  <c r="A1005" i="5"/>
  <c r="CF1005" i="5" s="1"/>
  <c r="CC1004" i="5"/>
  <c r="CB1004" i="5"/>
  <c r="CA1004" i="5"/>
  <c r="BZ1004" i="5"/>
  <c r="BY1004" i="5"/>
  <c r="BX1004" i="5"/>
  <c r="BW1004" i="5"/>
  <c r="BV1004" i="5"/>
  <c r="BU1004" i="5"/>
  <c r="BP1004" i="5"/>
  <c r="BN1004" i="5"/>
  <c r="BR1004" i="5" s="1"/>
  <c r="BM1004" i="5"/>
  <c r="BO1004" i="5" s="1"/>
  <c r="BL1004" i="5"/>
  <c r="BJ1004" i="5"/>
  <c r="BK1004" i="5" s="1"/>
  <c r="BH1004" i="5"/>
  <c r="BG1004" i="5"/>
  <c r="BF1004" i="5"/>
  <c r="BE1004" i="5"/>
  <c r="AZ1004" i="5"/>
  <c r="AY1004" i="5"/>
  <c r="AS1004" i="5"/>
  <c r="AQ1004" i="5"/>
  <c r="BI1004" i="5" s="1"/>
  <c r="AD1004" i="5"/>
  <c r="AC1004" i="5"/>
  <c r="K1004" i="5"/>
  <c r="A1004" i="5"/>
  <c r="CF1004" i="5" s="1"/>
  <c r="CC1003" i="5"/>
  <c r="CB1003" i="5"/>
  <c r="CA1003" i="5"/>
  <c r="BZ1003" i="5"/>
  <c r="BY1003" i="5"/>
  <c r="BX1003" i="5"/>
  <c r="BW1003" i="5"/>
  <c r="BV1003" i="5"/>
  <c r="BU1003" i="5"/>
  <c r="BO1003" i="5"/>
  <c r="BN1003" i="5"/>
  <c r="BP1003" i="5" s="1"/>
  <c r="BM1003" i="5"/>
  <c r="BL1003" i="5"/>
  <c r="BJ1003" i="5"/>
  <c r="BK1003" i="5" s="1"/>
  <c r="BH1003" i="5"/>
  <c r="BG1003" i="5"/>
  <c r="AZ1003" i="5"/>
  <c r="AY1003" i="5"/>
  <c r="AS1003" i="5"/>
  <c r="AQ1003" i="5"/>
  <c r="BI1003" i="5" s="1"/>
  <c r="AD1003" i="5"/>
  <c r="AC1003" i="5"/>
  <c r="BE1003" i="5" s="1"/>
  <c r="BF1003" i="5" s="1"/>
  <c r="K1003" i="5"/>
  <c r="A1003" i="5"/>
  <c r="CF1003" i="5" s="1"/>
  <c r="CC1002" i="5"/>
  <c r="CB1002" i="5"/>
  <c r="CA1002" i="5"/>
  <c r="BZ1002" i="5"/>
  <c r="BY1002" i="5"/>
  <c r="BX1002" i="5"/>
  <c r="BW1002" i="5"/>
  <c r="BV1002" i="5"/>
  <c r="BU1002" i="5"/>
  <c r="BP1002" i="5"/>
  <c r="BN1002" i="5"/>
  <c r="BR1002" i="5" s="1"/>
  <c r="BM1002" i="5"/>
  <c r="BO1002" i="5" s="1"/>
  <c r="BL1002" i="5"/>
  <c r="BJ1002" i="5"/>
  <c r="BK1002" i="5" s="1"/>
  <c r="BH1002" i="5"/>
  <c r="BG1002" i="5"/>
  <c r="BF1002" i="5"/>
  <c r="BE1002" i="5"/>
  <c r="AZ1002" i="5"/>
  <c r="AY1002" i="5"/>
  <c r="AS1002" i="5"/>
  <c r="AQ1002" i="5"/>
  <c r="BI1002" i="5" s="1"/>
  <c r="AD1002" i="5"/>
  <c r="AC1002" i="5"/>
  <c r="K1002" i="5"/>
  <c r="BA1002" i="5"/>
  <c r="A1002" i="5"/>
  <c r="CF1002" i="5" s="1"/>
  <c r="CC1001" i="5"/>
  <c r="CB1001" i="5"/>
  <c r="CA1001" i="5"/>
  <c r="BZ1001" i="5"/>
  <c r="BY1001" i="5"/>
  <c r="BX1001" i="5"/>
  <c r="BW1001" i="5"/>
  <c r="BV1001" i="5"/>
  <c r="BU1001" i="5"/>
  <c r="BR1001" i="5"/>
  <c r="BP1001" i="5"/>
  <c r="BO1001" i="5"/>
  <c r="BN1001" i="5"/>
  <c r="BM1001" i="5"/>
  <c r="BL1001" i="5"/>
  <c r="BJ1001" i="5"/>
  <c r="BK1001" i="5" s="1"/>
  <c r="BI1001" i="5"/>
  <c r="BH1001" i="5"/>
  <c r="BG1001" i="5"/>
  <c r="AZ1001" i="5"/>
  <c r="AY1001" i="5"/>
  <c r="AS1001" i="5"/>
  <c r="AQ1001" i="5"/>
  <c r="AD1001" i="5"/>
  <c r="AC1001" i="5"/>
  <c r="BE1001" i="5" s="1"/>
  <c r="BF1001" i="5" s="1"/>
  <c r="K1001" i="5"/>
  <c r="A1001" i="5"/>
  <c r="CF1001" i="5" s="1"/>
  <c r="CC1000" i="5"/>
  <c r="CB1000" i="5"/>
  <c r="CA1000" i="5"/>
  <c r="BZ1000" i="5"/>
  <c r="BY1000" i="5"/>
  <c r="BX1000" i="5"/>
  <c r="BW1000" i="5"/>
  <c r="BV1000" i="5"/>
  <c r="BU1000" i="5"/>
  <c r="BR1000" i="5"/>
  <c r="BN1000" i="5"/>
  <c r="BP1000" i="5" s="1"/>
  <c r="BM1000" i="5"/>
  <c r="BO1000" i="5" s="1"/>
  <c r="BL1000" i="5"/>
  <c r="BJ1000" i="5"/>
  <c r="BK1000" i="5" s="1"/>
  <c r="BH1000" i="5"/>
  <c r="BG1000" i="5"/>
  <c r="BF1000" i="5"/>
  <c r="BE1000" i="5"/>
  <c r="AZ1000" i="5"/>
  <c r="AY1000" i="5"/>
  <c r="AS1000" i="5"/>
  <c r="AQ1000" i="5"/>
  <c r="BI1000" i="5" s="1"/>
  <c r="AD1000" i="5"/>
  <c r="AC1000" i="5"/>
  <c r="K1000" i="5"/>
  <c r="A1000" i="5"/>
  <c r="CF1000" i="5" s="1"/>
  <c r="CC999" i="5"/>
  <c r="CB999" i="5"/>
  <c r="CA999" i="5"/>
  <c r="BZ999" i="5"/>
  <c r="BY999" i="5"/>
  <c r="BX999" i="5"/>
  <c r="BW999" i="5"/>
  <c r="BV999" i="5"/>
  <c r="BU999" i="5"/>
  <c r="BP999" i="5"/>
  <c r="BO999" i="5"/>
  <c r="BN999" i="5"/>
  <c r="BR999" i="5" s="1"/>
  <c r="BM999" i="5"/>
  <c r="BL999" i="5"/>
  <c r="BJ999" i="5"/>
  <c r="BK999" i="5" s="1"/>
  <c r="BH999" i="5"/>
  <c r="BG999" i="5"/>
  <c r="AZ999" i="5"/>
  <c r="AY999" i="5"/>
  <c r="AS999" i="5"/>
  <c r="AQ999" i="5"/>
  <c r="BI999" i="5" s="1"/>
  <c r="AD999" i="5"/>
  <c r="AC999" i="5"/>
  <c r="BE999" i="5" s="1"/>
  <c r="BF999" i="5" s="1"/>
  <c r="K999" i="5"/>
  <c r="BA999" i="5"/>
  <c r="A999" i="5"/>
  <c r="CF999" i="5" s="1"/>
  <c r="CC998" i="5"/>
  <c r="CB998" i="5"/>
  <c r="CA998" i="5"/>
  <c r="BZ998" i="5"/>
  <c r="BY998" i="5"/>
  <c r="BX998" i="5"/>
  <c r="BW998" i="5"/>
  <c r="BV998" i="5"/>
  <c r="BU998" i="5"/>
  <c r="BN998" i="5"/>
  <c r="BR998" i="5" s="1"/>
  <c r="BM998" i="5"/>
  <c r="BO998" i="5" s="1"/>
  <c r="BL998" i="5"/>
  <c r="BJ998" i="5"/>
  <c r="BK998" i="5" s="1"/>
  <c r="BH998" i="5"/>
  <c r="BG998" i="5"/>
  <c r="BF998" i="5"/>
  <c r="BE998" i="5"/>
  <c r="AZ998" i="5"/>
  <c r="AY998" i="5"/>
  <c r="AS998" i="5"/>
  <c r="AQ998" i="5"/>
  <c r="BI998" i="5" s="1"/>
  <c r="AD998" i="5"/>
  <c r="AC998" i="5"/>
  <c r="K998" i="5"/>
  <c r="BA998" i="5"/>
  <c r="A998" i="5"/>
  <c r="CF998" i="5" s="1"/>
  <c r="CC997" i="5"/>
  <c r="CB997" i="5"/>
  <c r="CA997" i="5"/>
  <c r="BZ997" i="5"/>
  <c r="BY997" i="5"/>
  <c r="BX997" i="5"/>
  <c r="BW997" i="5"/>
  <c r="BV997" i="5"/>
  <c r="BU997" i="5"/>
  <c r="BR997" i="5"/>
  <c r="BP997" i="5"/>
  <c r="BO997" i="5"/>
  <c r="BN997" i="5"/>
  <c r="BM997" i="5"/>
  <c r="BL997" i="5"/>
  <c r="BJ997" i="5"/>
  <c r="BK997" i="5" s="1"/>
  <c r="BI997" i="5"/>
  <c r="BH997" i="5"/>
  <c r="BG997" i="5"/>
  <c r="AZ997" i="5"/>
  <c r="AY997" i="5"/>
  <c r="AS997" i="5"/>
  <c r="AQ997" i="5"/>
  <c r="AD997" i="5"/>
  <c r="AC997" i="5"/>
  <c r="BE997" i="5" s="1"/>
  <c r="BF997" i="5" s="1"/>
  <c r="K997" i="5"/>
  <c r="BA997" i="5"/>
  <c r="CD997" i="5" s="1"/>
  <c r="A997" i="5"/>
  <c r="CF997" i="5" s="1"/>
  <c r="CC996" i="5"/>
  <c r="CB996" i="5"/>
  <c r="CA996" i="5"/>
  <c r="BZ996" i="5"/>
  <c r="BY996" i="5"/>
  <c r="BX996" i="5"/>
  <c r="BW996" i="5"/>
  <c r="BV996" i="5"/>
  <c r="BU996" i="5"/>
  <c r="BP996" i="5"/>
  <c r="BN996" i="5"/>
  <c r="BR996" i="5" s="1"/>
  <c r="BM996" i="5"/>
  <c r="BO996" i="5" s="1"/>
  <c r="BL996" i="5"/>
  <c r="BJ996" i="5"/>
  <c r="BK996" i="5" s="1"/>
  <c r="BH996" i="5"/>
  <c r="BG996" i="5"/>
  <c r="BF996" i="5"/>
  <c r="BE996" i="5"/>
  <c r="AZ996" i="5"/>
  <c r="AY996" i="5"/>
  <c r="AS996" i="5"/>
  <c r="AQ996" i="5"/>
  <c r="BI996" i="5" s="1"/>
  <c r="AD996" i="5"/>
  <c r="AC996" i="5"/>
  <c r="K996" i="5"/>
  <c r="BA996" i="5"/>
  <c r="A996" i="5"/>
  <c r="CF996" i="5" s="1"/>
  <c r="CC995" i="5"/>
  <c r="CB995" i="5"/>
  <c r="CA995" i="5"/>
  <c r="BZ995" i="5"/>
  <c r="BY995" i="5"/>
  <c r="BX995" i="5"/>
  <c r="BW995" i="5"/>
  <c r="BV995" i="5"/>
  <c r="BU995" i="5"/>
  <c r="BR995" i="5"/>
  <c r="BP995" i="5"/>
  <c r="BO995" i="5"/>
  <c r="BN995" i="5"/>
  <c r="BM995" i="5"/>
  <c r="BL995" i="5"/>
  <c r="BJ995" i="5"/>
  <c r="BK995" i="5" s="1"/>
  <c r="BH995" i="5"/>
  <c r="BG995" i="5"/>
  <c r="AZ995" i="5"/>
  <c r="AY995" i="5"/>
  <c r="AS995" i="5"/>
  <c r="AQ995" i="5"/>
  <c r="BI995" i="5" s="1"/>
  <c r="AD995" i="5"/>
  <c r="AC995" i="5"/>
  <c r="BE995" i="5" s="1"/>
  <c r="BF995" i="5" s="1"/>
  <c r="K995" i="5"/>
  <c r="BA995" i="5"/>
  <c r="A995" i="5"/>
  <c r="CF995" i="5" s="1"/>
  <c r="CC994" i="5"/>
  <c r="CB994" i="5"/>
  <c r="CA994" i="5"/>
  <c r="BZ994" i="5"/>
  <c r="BY994" i="5"/>
  <c r="BX994" i="5"/>
  <c r="BW994" i="5"/>
  <c r="BV994" i="5"/>
  <c r="BU994" i="5"/>
  <c r="BR994" i="5"/>
  <c r="BP994" i="5"/>
  <c r="BN994" i="5"/>
  <c r="BM994" i="5"/>
  <c r="BO994" i="5" s="1"/>
  <c r="BL994" i="5"/>
  <c r="BJ994" i="5"/>
  <c r="BK994" i="5" s="1"/>
  <c r="BH994" i="5"/>
  <c r="BG994" i="5"/>
  <c r="BF994" i="5"/>
  <c r="BE994" i="5"/>
  <c r="AZ994" i="5"/>
  <c r="AY994" i="5"/>
  <c r="AS994" i="5"/>
  <c r="AQ994" i="5"/>
  <c r="BI994" i="5" s="1"/>
  <c r="AD994" i="5"/>
  <c r="AC994" i="5"/>
  <c r="K994" i="5"/>
  <c r="BA994" i="5"/>
  <c r="CD994" i="5" s="1"/>
  <c r="A994" i="5"/>
  <c r="CF994" i="5" s="1"/>
  <c r="CC993" i="5"/>
  <c r="CB993" i="5"/>
  <c r="CA993" i="5"/>
  <c r="BZ993" i="5"/>
  <c r="BY993" i="5"/>
  <c r="BX993" i="5"/>
  <c r="BW993" i="5"/>
  <c r="BV993" i="5"/>
  <c r="BU993" i="5"/>
  <c r="BR993" i="5"/>
  <c r="BO993" i="5"/>
  <c r="BN993" i="5"/>
  <c r="BP993" i="5" s="1"/>
  <c r="BM993" i="5"/>
  <c r="BL993" i="5"/>
  <c r="BJ993" i="5"/>
  <c r="BK993" i="5" s="1"/>
  <c r="BI993" i="5"/>
  <c r="BH993" i="5"/>
  <c r="BG993" i="5"/>
  <c r="AZ993" i="5"/>
  <c r="AY993" i="5"/>
  <c r="AS993" i="5"/>
  <c r="AQ993" i="5"/>
  <c r="AD993" i="5"/>
  <c r="AC993" i="5"/>
  <c r="BE993" i="5" s="1"/>
  <c r="BF993" i="5" s="1"/>
  <c r="K993" i="5"/>
  <c r="BA993" i="5"/>
  <c r="A993" i="5"/>
  <c r="CF993" i="5" s="1"/>
  <c r="CC992" i="5"/>
  <c r="CB992" i="5"/>
  <c r="CA992" i="5"/>
  <c r="BZ992" i="5"/>
  <c r="BY992" i="5"/>
  <c r="BX992" i="5"/>
  <c r="BW992" i="5"/>
  <c r="BV992" i="5"/>
  <c r="BU992" i="5"/>
  <c r="BN992" i="5"/>
  <c r="BR992" i="5" s="1"/>
  <c r="BM992" i="5"/>
  <c r="BO992" i="5" s="1"/>
  <c r="BL992" i="5"/>
  <c r="BJ992" i="5"/>
  <c r="BK992" i="5" s="1"/>
  <c r="BH992" i="5"/>
  <c r="BG992" i="5"/>
  <c r="BF992" i="5"/>
  <c r="BE992" i="5"/>
  <c r="AZ992" i="5"/>
  <c r="AY992" i="5"/>
  <c r="AS992" i="5"/>
  <c r="AQ992" i="5"/>
  <c r="BI992" i="5" s="1"/>
  <c r="AD992" i="5"/>
  <c r="AC992" i="5"/>
  <c r="K992" i="5"/>
  <c r="BA992" i="5"/>
  <c r="A992" i="5"/>
  <c r="CF992" i="5" s="1"/>
  <c r="CC991" i="5"/>
  <c r="CB991" i="5"/>
  <c r="CA991" i="5"/>
  <c r="BZ991" i="5"/>
  <c r="BY991" i="5"/>
  <c r="BX991" i="5"/>
  <c r="BW991" i="5"/>
  <c r="BV991" i="5"/>
  <c r="BU991" i="5"/>
  <c r="BO991" i="5"/>
  <c r="BN991" i="5"/>
  <c r="BR991" i="5" s="1"/>
  <c r="BM991" i="5"/>
  <c r="BL991" i="5"/>
  <c r="BJ991" i="5"/>
  <c r="BK991" i="5" s="1"/>
  <c r="BG991" i="5"/>
  <c r="BH991" i="5" s="1"/>
  <c r="AZ991" i="5"/>
  <c r="AY991" i="5"/>
  <c r="AS991" i="5"/>
  <c r="AQ991" i="5"/>
  <c r="BI991" i="5" s="1"/>
  <c r="AD991" i="5"/>
  <c r="AC991" i="5"/>
  <c r="BE991" i="5" s="1"/>
  <c r="BF991" i="5" s="1"/>
  <c r="K991" i="5"/>
  <c r="BA991" i="5"/>
  <c r="CD991" i="5" s="1"/>
  <c r="CE991" i="5" s="1"/>
  <c r="A991" i="5"/>
  <c r="CF991" i="5" s="1"/>
  <c r="CC990" i="5"/>
  <c r="CB990" i="5"/>
  <c r="CA990" i="5"/>
  <c r="BZ990" i="5"/>
  <c r="BY990" i="5"/>
  <c r="BX990" i="5"/>
  <c r="BW990" i="5"/>
  <c r="BV990" i="5"/>
  <c r="BU990" i="5"/>
  <c r="BN990" i="5"/>
  <c r="BR990" i="5" s="1"/>
  <c r="BM990" i="5"/>
  <c r="BO990" i="5" s="1"/>
  <c r="BL990" i="5"/>
  <c r="BJ990" i="5"/>
  <c r="BH990" i="5"/>
  <c r="BG990" i="5"/>
  <c r="BE990" i="5"/>
  <c r="BF990" i="5" s="1"/>
  <c r="AZ990" i="5"/>
  <c r="AY990" i="5"/>
  <c r="AS990" i="5"/>
  <c r="AQ990" i="5"/>
  <c r="BI990" i="5" s="1"/>
  <c r="AD990" i="5"/>
  <c r="AC990" i="5"/>
  <c r="K990" i="5"/>
  <c r="BB990" i="5"/>
  <c r="BT990" i="5" s="1"/>
  <c r="A990" i="5"/>
  <c r="CF990" i="5" s="1"/>
  <c r="CC989" i="5"/>
  <c r="CB989" i="5"/>
  <c r="CA989" i="5"/>
  <c r="BZ989" i="5"/>
  <c r="BY989" i="5"/>
  <c r="BX989" i="5"/>
  <c r="BW989" i="5"/>
  <c r="BV989" i="5"/>
  <c r="BU989" i="5"/>
  <c r="BR989" i="5"/>
  <c r="BP989" i="5"/>
  <c r="BO989" i="5"/>
  <c r="BN989" i="5"/>
  <c r="BM989" i="5"/>
  <c r="BL989" i="5"/>
  <c r="BJ989" i="5"/>
  <c r="BK989" i="5" s="1"/>
  <c r="BG989" i="5"/>
  <c r="BH989" i="5" s="1"/>
  <c r="AZ989" i="5"/>
  <c r="AY989" i="5"/>
  <c r="AS989" i="5"/>
  <c r="AQ989" i="5"/>
  <c r="BI989" i="5" s="1"/>
  <c r="AD989" i="5"/>
  <c r="AC989" i="5"/>
  <c r="BE989" i="5" s="1"/>
  <c r="BF989" i="5" s="1"/>
  <c r="K989" i="5"/>
  <c r="BA989" i="5"/>
  <c r="A989" i="5"/>
  <c r="CF989" i="5" s="1"/>
  <c r="CC988" i="5"/>
  <c r="CB988" i="5"/>
  <c r="CA988" i="5"/>
  <c r="BZ988" i="5"/>
  <c r="BY988" i="5"/>
  <c r="BX988" i="5"/>
  <c r="BW988" i="5"/>
  <c r="BV988" i="5"/>
  <c r="BU988" i="5"/>
  <c r="BR988" i="5"/>
  <c r="BN988" i="5"/>
  <c r="BP988" i="5" s="1"/>
  <c r="BM988" i="5"/>
  <c r="BO988" i="5" s="1"/>
  <c r="BL988" i="5"/>
  <c r="BJ988" i="5"/>
  <c r="BI988" i="5"/>
  <c r="BH988" i="5"/>
  <c r="BG988" i="5"/>
  <c r="BE988" i="5"/>
  <c r="BF988" i="5" s="1"/>
  <c r="AZ988" i="5"/>
  <c r="AY988" i="5"/>
  <c r="AS988" i="5"/>
  <c r="AQ988" i="5"/>
  <c r="AD988" i="5"/>
  <c r="AC988" i="5"/>
  <c r="K988" i="5"/>
  <c r="BB988" i="5"/>
  <c r="A988" i="5"/>
  <c r="CF988" i="5" s="1"/>
  <c r="CC987" i="5"/>
  <c r="CB987" i="5"/>
  <c r="CA987" i="5"/>
  <c r="BZ987" i="5"/>
  <c r="BY987" i="5"/>
  <c r="BX987" i="5"/>
  <c r="BW987" i="5"/>
  <c r="BV987" i="5"/>
  <c r="BU987" i="5"/>
  <c r="BP987" i="5"/>
  <c r="BO987" i="5"/>
  <c r="BN987" i="5"/>
  <c r="BR987" i="5" s="1"/>
  <c r="BM987" i="5"/>
  <c r="BL987" i="5"/>
  <c r="BJ987" i="5"/>
  <c r="BK987" i="5" s="1"/>
  <c r="BG987" i="5"/>
  <c r="BH987" i="5" s="1"/>
  <c r="AZ987" i="5"/>
  <c r="AY987" i="5"/>
  <c r="AS987" i="5"/>
  <c r="AQ987" i="5"/>
  <c r="BI987" i="5" s="1"/>
  <c r="AD987" i="5"/>
  <c r="AC987" i="5"/>
  <c r="BE987" i="5" s="1"/>
  <c r="BF987" i="5" s="1"/>
  <c r="K987" i="5"/>
  <c r="A987" i="5"/>
  <c r="CF987" i="5" s="1"/>
  <c r="CC986" i="5"/>
  <c r="CB986" i="5"/>
  <c r="CA986" i="5"/>
  <c r="BZ986" i="5"/>
  <c r="BY986" i="5"/>
  <c r="BX986" i="5"/>
  <c r="BW986" i="5"/>
  <c r="BV986" i="5"/>
  <c r="BU986" i="5"/>
  <c r="BN986" i="5"/>
  <c r="BP986" i="5" s="1"/>
  <c r="BM986" i="5"/>
  <c r="BO986" i="5" s="1"/>
  <c r="BL986" i="5"/>
  <c r="BJ986" i="5"/>
  <c r="BK986" i="5" s="1"/>
  <c r="BI986" i="5"/>
  <c r="BH986" i="5"/>
  <c r="BG986" i="5"/>
  <c r="BE986" i="5"/>
  <c r="BF986" i="5" s="1"/>
  <c r="AZ986" i="5"/>
  <c r="AY986" i="5"/>
  <c r="AS986" i="5"/>
  <c r="AQ986" i="5"/>
  <c r="AD986" i="5"/>
  <c r="AC986" i="5"/>
  <c r="K986" i="5"/>
  <c r="BB986" i="5"/>
  <c r="A986" i="5"/>
  <c r="CF986" i="5" s="1"/>
  <c r="CC985" i="5"/>
  <c r="CB985" i="5"/>
  <c r="CA985" i="5"/>
  <c r="BZ985" i="5"/>
  <c r="BY985" i="5"/>
  <c r="BX985" i="5"/>
  <c r="BW985" i="5"/>
  <c r="BV985" i="5"/>
  <c r="BU985" i="5"/>
  <c r="BR985" i="5"/>
  <c r="BP985" i="5"/>
  <c r="BO985" i="5"/>
  <c r="BN985" i="5"/>
  <c r="BM985" i="5"/>
  <c r="BL985" i="5"/>
  <c r="BJ985" i="5"/>
  <c r="BK985" i="5" s="1"/>
  <c r="BG985" i="5"/>
  <c r="BH985" i="5" s="1"/>
  <c r="AZ985" i="5"/>
  <c r="AY985" i="5"/>
  <c r="AS985" i="5"/>
  <c r="AQ985" i="5"/>
  <c r="BI985" i="5" s="1"/>
  <c r="AD985" i="5"/>
  <c r="AC985" i="5"/>
  <c r="BE985" i="5" s="1"/>
  <c r="BF985" i="5" s="1"/>
  <c r="K985" i="5"/>
  <c r="BA985" i="5"/>
  <c r="CD985" i="5" s="1"/>
  <c r="A985" i="5"/>
  <c r="CF985" i="5" s="1"/>
  <c r="CC984" i="5"/>
  <c r="CB984" i="5"/>
  <c r="CA984" i="5"/>
  <c r="BZ984" i="5"/>
  <c r="BY984" i="5"/>
  <c r="BX984" i="5"/>
  <c r="BW984" i="5"/>
  <c r="BV984" i="5"/>
  <c r="BU984" i="5"/>
  <c r="BO984" i="5"/>
  <c r="BN984" i="5"/>
  <c r="BR984" i="5" s="1"/>
  <c r="BM984" i="5"/>
  <c r="BL984" i="5"/>
  <c r="BJ984" i="5"/>
  <c r="BK984" i="5" s="1"/>
  <c r="BG984" i="5"/>
  <c r="BH984" i="5" s="1"/>
  <c r="AZ984" i="5"/>
  <c r="AY984" i="5"/>
  <c r="AS984" i="5"/>
  <c r="AQ984" i="5"/>
  <c r="BI984" i="5" s="1"/>
  <c r="AD984" i="5"/>
  <c r="AC984" i="5"/>
  <c r="BE984" i="5" s="1"/>
  <c r="BF984" i="5" s="1"/>
  <c r="K984" i="5"/>
  <c r="BB984" i="5"/>
  <c r="A984" i="5"/>
  <c r="CF984" i="5" s="1"/>
  <c r="CC983" i="5"/>
  <c r="CB983" i="5"/>
  <c r="CA983" i="5"/>
  <c r="BZ983" i="5"/>
  <c r="BY983" i="5"/>
  <c r="BX983" i="5"/>
  <c r="BW983" i="5"/>
  <c r="BV983" i="5"/>
  <c r="BU983" i="5"/>
  <c r="BR983" i="5"/>
  <c r="BP983" i="5"/>
  <c r="BN983" i="5"/>
  <c r="BM983" i="5"/>
  <c r="BO983" i="5" s="1"/>
  <c r="BL983" i="5"/>
  <c r="BJ983" i="5"/>
  <c r="BK983" i="5" s="1"/>
  <c r="BH983" i="5"/>
  <c r="BG983" i="5"/>
  <c r="BE983" i="5"/>
  <c r="BF983" i="5" s="1"/>
  <c r="AZ983" i="5"/>
  <c r="AY983" i="5"/>
  <c r="AS983" i="5"/>
  <c r="AQ983" i="5"/>
  <c r="BI983" i="5" s="1"/>
  <c r="AD983" i="5"/>
  <c r="AC983" i="5"/>
  <c r="K983" i="5"/>
  <c r="BA983" i="5"/>
  <c r="A983" i="5"/>
  <c r="CF983" i="5" s="1"/>
  <c r="CC982" i="5"/>
  <c r="CB982" i="5"/>
  <c r="CA982" i="5"/>
  <c r="BZ982" i="5"/>
  <c r="BY982" i="5"/>
  <c r="BX982" i="5"/>
  <c r="BW982" i="5"/>
  <c r="BV982" i="5"/>
  <c r="BU982" i="5"/>
  <c r="BR982" i="5"/>
  <c r="BP982" i="5"/>
  <c r="BO982" i="5"/>
  <c r="BN982" i="5"/>
  <c r="BM982" i="5"/>
  <c r="BL982" i="5"/>
  <c r="BJ982" i="5"/>
  <c r="BK982" i="5" s="1"/>
  <c r="BI982" i="5"/>
  <c r="BG982" i="5"/>
  <c r="AZ982" i="5"/>
  <c r="AY982" i="5"/>
  <c r="AS982" i="5"/>
  <c r="AQ982" i="5"/>
  <c r="AD982" i="5"/>
  <c r="AC982" i="5"/>
  <c r="BH982" i="5" s="1"/>
  <c r="K982" i="5"/>
  <c r="BA982" i="5"/>
  <c r="A982" i="5"/>
  <c r="CF982" i="5" s="1"/>
  <c r="CC981" i="5"/>
  <c r="CB981" i="5"/>
  <c r="CA981" i="5"/>
  <c r="BZ981" i="5"/>
  <c r="BY981" i="5"/>
  <c r="BX981" i="5"/>
  <c r="BW981" i="5"/>
  <c r="BV981" i="5"/>
  <c r="BU981" i="5"/>
  <c r="BP981" i="5"/>
  <c r="BN981" i="5"/>
  <c r="BR981" i="5" s="1"/>
  <c r="BM981" i="5"/>
  <c r="BO981" i="5" s="1"/>
  <c r="BL981" i="5"/>
  <c r="BJ981" i="5"/>
  <c r="BK981" i="5" s="1"/>
  <c r="BI981" i="5"/>
  <c r="BH981" i="5"/>
  <c r="BG981" i="5"/>
  <c r="BF981" i="5"/>
  <c r="BE981" i="5"/>
  <c r="AZ981" i="5"/>
  <c r="AY981" i="5"/>
  <c r="AS981" i="5"/>
  <c r="AQ981" i="5"/>
  <c r="AD981" i="5"/>
  <c r="AC981" i="5"/>
  <c r="K981" i="5"/>
  <c r="BB981" i="5"/>
  <c r="A981" i="5"/>
  <c r="CF981" i="5" s="1"/>
  <c r="CC980" i="5"/>
  <c r="CB980" i="5"/>
  <c r="CA980" i="5"/>
  <c r="BZ980" i="5"/>
  <c r="BY980" i="5"/>
  <c r="BX980" i="5"/>
  <c r="BW980" i="5"/>
  <c r="BV980" i="5"/>
  <c r="BU980" i="5"/>
  <c r="BO980" i="5"/>
  <c r="BN980" i="5"/>
  <c r="BR980" i="5" s="1"/>
  <c r="BM980" i="5"/>
  <c r="BL980" i="5"/>
  <c r="BJ980" i="5"/>
  <c r="BK980" i="5" s="1"/>
  <c r="BG980" i="5"/>
  <c r="BH980" i="5" s="1"/>
  <c r="AZ980" i="5"/>
  <c r="AY980" i="5"/>
  <c r="AS980" i="5"/>
  <c r="AQ980" i="5"/>
  <c r="BI980" i="5" s="1"/>
  <c r="AD980" i="5"/>
  <c r="AC980" i="5"/>
  <c r="BE980" i="5" s="1"/>
  <c r="BF980" i="5" s="1"/>
  <c r="K980" i="5"/>
  <c r="BB980" i="5"/>
  <c r="A980" i="5"/>
  <c r="CF980" i="5" s="1"/>
  <c r="CC979" i="5"/>
  <c r="CB979" i="5"/>
  <c r="CA979" i="5"/>
  <c r="BZ979" i="5"/>
  <c r="BY979" i="5"/>
  <c r="BX979" i="5"/>
  <c r="BW979" i="5"/>
  <c r="BV979" i="5"/>
  <c r="BU979" i="5"/>
  <c r="BR979" i="5"/>
  <c r="BP979" i="5"/>
  <c r="BN979" i="5"/>
  <c r="BM979" i="5"/>
  <c r="BO979" i="5" s="1"/>
  <c r="BL979" i="5"/>
  <c r="BJ979" i="5"/>
  <c r="BK979" i="5" s="1"/>
  <c r="BH979" i="5"/>
  <c r="BG979" i="5"/>
  <c r="BE979" i="5"/>
  <c r="BF979" i="5" s="1"/>
  <c r="AZ979" i="5"/>
  <c r="AY979" i="5"/>
  <c r="AS979" i="5"/>
  <c r="AQ979" i="5"/>
  <c r="BI979" i="5" s="1"/>
  <c r="AD979" i="5"/>
  <c r="AC979" i="5"/>
  <c r="K979" i="5"/>
  <c r="BB979" i="5"/>
  <c r="A979" i="5"/>
  <c r="CF979" i="5" s="1"/>
  <c r="CC978" i="5"/>
  <c r="CB978" i="5"/>
  <c r="CA978" i="5"/>
  <c r="BZ978" i="5"/>
  <c r="BY978" i="5"/>
  <c r="BX978" i="5"/>
  <c r="BW978" i="5"/>
  <c r="BV978" i="5"/>
  <c r="BU978" i="5"/>
  <c r="BR978" i="5"/>
  <c r="BP978" i="5"/>
  <c r="BO978" i="5"/>
  <c r="BN978" i="5"/>
  <c r="BM978" i="5"/>
  <c r="BL978" i="5"/>
  <c r="BJ978" i="5"/>
  <c r="BK978" i="5" s="1"/>
  <c r="BI978" i="5"/>
  <c r="BG978" i="5"/>
  <c r="AZ978" i="5"/>
  <c r="AY978" i="5"/>
  <c r="AS978" i="5"/>
  <c r="AQ978" i="5"/>
  <c r="AD978" i="5"/>
  <c r="AC978" i="5"/>
  <c r="BH978" i="5" s="1"/>
  <c r="K978" i="5"/>
  <c r="BA978" i="5"/>
  <c r="A978" i="5"/>
  <c r="CF978" i="5" s="1"/>
  <c r="CC977" i="5"/>
  <c r="CB977" i="5"/>
  <c r="CA977" i="5"/>
  <c r="BZ977" i="5"/>
  <c r="BY977" i="5"/>
  <c r="BX977" i="5"/>
  <c r="BW977" i="5"/>
  <c r="BV977" i="5"/>
  <c r="BU977" i="5"/>
  <c r="BP977" i="5"/>
  <c r="BN977" i="5"/>
  <c r="BR977" i="5" s="1"/>
  <c r="BM977" i="5"/>
  <c r="BO977" i="5" s="1"/>
  <c r="BL977" i="5"/>
  <c r="BJ977" i="5"/>
  <c r="BK977" i="5" s="1"/>
  <c r="BI977" i="5"/>
  <c r="BH977" i="5"/>
  <c r="BG977" i="5"/>
  <c r="BF977" i="5"/>
  <c r="BE977" i="5"/>
  <c r="AZ977" i="5"/>
  <c r="AY977" i="5"/>
  <c r="AS977" i="5"/>
  <c r="AQ977" i="5"/>
  <c r="AD977" i="5"/>
  <c r="AC977" i="5"/>
  <c r="K977" i="5"/>
  <c r="BB977" i="5"/>
  <c r="A977" i="5"/>
  <c r="CF977" i="5" s="1"/>
  <c r="CC976" i="5"/>
  <c r="CB976" i="5"/>
  <c r="CA976" i="5"/>
  <c r="BZ976" i="5"/>
  <c r="BY976" i="5"/>
  <c r="BX976" i="5"/>
  <c r="BW976" i="5"/>
  <c r="BV976" i="5"/>
  <c r="BU976" i="5"/>
  <c r="BO976" i="5"/>
  <c r="BN976" i="5"/>
  <c r="BR976" i="5" s="1"/>
  <c r="BM976" i="5"/>
  <c r="BL976" i="5"/>
  <c r="BJ976" i="5"/>
  <c r="BK976" i="5" s="1"/>
  <c r="BG976" i="5"/>
  <c r="BH976" i="5" s="1"/>
  <c r="AZ976" i="5"/>
  <c r="AY976" i="5"/>
  <c r="AS976" i="5"/>
  <c r="AQ976" i="5"/>
  <c r="BI976" i="5" s="1"/>
  <c r="AD976" i="5"/>
  <c r="AC976" i="5"/>
  <c r="BE976" i="5" s="1"/>
  <c r="BF976" i="5" s="1"/>
  <c r="K976" i="5"/>
  <c r="BB976" i="5"/>
  <c r="A976" i="5"/>
  <c r="CF976" i="5" s="1"/>
  <c r="CC975" i="5"/>
  <c r="CB975" i="5"/>
  <c r="CA975" i="5"/>
  <c r="BZ975" i="5"/>
  <c r="BY975" i="5"/>
  <c r="BX975" i="5"/>
  <c r="BW975" i="5"/>
  <c r="BV975" i="5"/>
  <c r="BU975" i="5"/>
  <c r="BR975" i="5"/>
  <c r="BP975" i="5"/>
  <c r="BN975" i="5"/>
  <c r="BM975" i="5"/>
  <c r="BO975" i="5" s="1"/>
  <c r="BL975" i="5"/>
  <c r="BJ975" i="5"/>
  <c r="BK975" i="5" s="1"/>
  <c r="BH975" i="5"/>
  <c r="BG975" i="5"/>
  <c r="BE975" i="5"/>
  <c r="BF975" i="5" s="1"/>
  <c r="BA975" i="5"/>
  <c r="AZ975" i="5"/>
  <c r="AY975" i="5"/>
  <c r="AS975" i="5"/>
  <c r="AQ975" i="5"/>
  <c r="BI975" i="5" s="1"/>
  <c r="AD975" i="5"/>
  <c r="AC975" i="5"/>
  <c r="K975" i="5"/>
  <c r="BB975" i="5"/>
  <c r="A975" i="5"/>
  <c r="CF975" i="5" s="1"/>
  <c r="CC974" i="5"/>
  <c r="CB974" i="5"/>
  <c r="CA974" i="5"/>
  <c r="BZ974" i="5"/>
  <c r="BY974" i="5"/>
  <c r="BX974" i="5"/>
  <c r="BW974" i="5"/>
  <c r="BV974" i="5"/>
  <c r="BU974" i="5"/>
  <c r="BR974" i="5"/>
  <c r="BP974" i="5"/>
  <c r="BO974" i="5"/>
  <c r="BN974" i="5"/>
  <c r="BM974" i="5"/>
  <c r="BL974" i="5"/>
  <c r="BJ974" i="5"/>
  <c r="BK974" i="5" s="1"/>
  <c r="BG974" i="5"/>
  <c r="AZ974" i="5"/>
  <c r="AY974" i="5"/>
  <c r="AS974" i="5"/>
  <c r="AQ974" i="5"/>
  <c r="BI974" i="5" s="1"/>
  <c r="AD974" i="5"/>
  <c r="AC974" i="5"/>
  <c r="BH974" i="5" s="1"/>
  <c r="K974" i="5"/>
  <c r="BA974" i="5"/>
  <c r="A974" i="5"/>
  <c r="CF974" i="5" s="1"/>
  <c r="CC973" i="5"/>
  <c r="CB973" i="5"/>
  <c r="CA973" i="5"/>
  <c r="BZ973" i="5"/>
  <c r="BY973" i="5"/>
  <c r="BX973" i="5"/>
  <c r="BW973" i="5"/>
  <c r="BV973" i="5"/>
  <c r="BU973" i="5"/>
  <c r="BP973" i="5"/>
  <c r="BN973" i="5"/>
  <c r="BR973" i="5" s="1"/>
  <c r="BM973" i="5"/>
  <c r="BO973" i="5" s="1"/>
  <c r="BL973" i="5"/>
  <c r="BJ973" i="5"/>
  <c r="BK973" i="5" s="1"/>
  <c r="BI973" i="5"/>
  <c r="BH973" i="5"/>
  <c r="BG973" i="5"/>
  <c r="BF973" i="5"/>
  <c r="BE973" i="5"/>
  <c r="AZ973" i="5"/>
  <c r="AY973" i="5"/>
  <c r="AS973" i="5"/>
  <c r="AQ973" i="5"/>
  <c r="AD973" i="5"/>
  <c r="AC973" i="5"/>
  <c r="K973" i="5"/>
  <c r="BB973" i="5"/>
  <c r="A973" i="5"/>
  <c r="CF973" i="5" s="1"/>
  <c r="CC972" i="5"/>
  <c r="CB972" i="5"/>
  <c r="CA972" i="5"/>
  <c r="BZ972" i="5"/>
  <c r="BY972" i="5"/>
  <c r="BX972" i="5"/>
  <c r="BW972" i="5"/>
  <c r="BV972" i="5"/>
  <c r="BU972" i="5"/>
  <c r="BO972" i="5"/>
  <c r="BN972" i="5"/>
  <c r="BR972" i="5" s="1"/>
  <c r="BM972" i="5"/>
  <c r="BL972" i="5"/>
  <c r="BJ972" i="5"/>
  <c r="BK972" i="5" s="1"/>
  <c r="BG972" i="5"/>
  <c r="BH972" i="5" s="1"/>
  <c r="AZ972" i="5"/>
  <c r="AY972" i="5"/>
  <c r="AS972" i="5"/>
  <c r="AQ972" i="5"/>
  <c r="BI972" i="5" s="1"/>
  <c r="AD972" i="5"/>
  <c r="AC972" i="5"/>
  <c r="BE972" i="5" s="1"/>
  <c r="BF972" i="5" s="1"/>
  <c r="K972" i="5"/>
  <c r="BB972" i="5"/>
  <c r="A972" i="5"/>
  <c r="CF972" i="5" s="1"/>
  <c r="CC971" i="5"/>
  <c r="CB971" i="5"/>
  <c r="CA971" i="5"/>
  <c r="BZ971" i="5"/>
  <c r="BY971" i="5"/>
  <c r="BX971" i="5"/>
  <c r="BW971" i="5"/>
  <c r="BV971" i="5"/>
  <c r="BU971" i="5"/>
  <c r="BR971" i="5"/>
  <c r="BP971" i="5"/>
  <c r="BN971" i="5"/>
  <c r="BM971" i="5"/>
  <c r="BO971" i="5" s="1"/>
  <c r="BL971" i="5"/>
  <c r="BJ971" i="5"/>
  <c r="BK971" i="5" s="1"/>
  <c r="BH971" i="5"/>
  <c r="BG971" i="5"/>
  <c r="BE971" i="5"/>
  <c r="BF971" i="5" s="1"/>
  <c r="AZ971" i="5"/>
  <c r="AY971" i="5"/>
  <c r="AS971" i="5"/>
  <c r="AQ971" i="5"/>
  <c r="BI971" i="5" s="1"/>
  <c r="AD971" i="5"/>
  <c r="AC971" i="5"/>
  <c r="K971" i="5"/>
  <c r="A971" i="5"/>
  <c r="CF971" i="5" s="1"/>
  <c r="CC970" i="5"/>
  <c r="CB970" i="5"/>
  <c r="CA970" i="5"/>
  <c r="BZ970" i="5"/>
  <c r="BY970" i="5"/>
  <c r="BX970" i="5"/>
  <c r="BW970" i="5"/>
  <c r="BV970" i="5"/>
  <c r="BU970" i="5"/>
  <c r="BR970" i="5"/>
  <c r="BP970" i="5"/>
  <c r="BO970" i="5"/>
  <c r="BN970" i="5"/>
  <c r="BM970" i="5"/>
  <c r="BL970" i="5"/>
  <c r="BJ970" i="5"/>
  <c r="BK970" i="5" s="1"/>
  <c r="BG970" i="5"/>
  <c r="AZ970" i="5"/>
  <c r="AY970" i="5"/>
  <c r="AS970" i="5"/>
  <c r="AQ970" i="5"/>
  <c r="BI970" i="5" s="1"/>
  <c r="AD970" i="5"/>
  <c r="AC970" i="5"/>
  <c r="BH970" i="5" s="1"/>
  <c r="K970" i="5"/>
  <c r="A970" i="5"/>
  <c r="CF970" i="5" s="1"/>
  <c r="CC969" i="5"/>
  <c r="CB969" i="5"/>
  <c r="CA969" i="5"/>
  <c r="BZ969" i="5"/>
  <c r="BY969" i="5"/>
  <c r="BX969" i="5"/>
  <c r="BW969" i="5"/>
  <c r="BV969" i="5"/>
  <c r="BU969" i="5"/>
  <c r="BP969" i="5"/>
  <c r="BN969" i="5"/>
  <c r="BR969" i="5" s="1"/>
  <c r="BM969" i="5"/>
  <c r="BO969" i="5" s="1"/>
  <c r="BL969" i="5"/>
  <c r="BJ969" i="5"/>
  <c r="BK969" i="5" s="1"/>
  <c r="BI969" i="5"/>
  <c r="BH969" i="5"/>
  <c r="BG969" i="5"/>
  <c r="BF969" i="5"/>
  <c r="BE969" i="5"/>
  <c r="AZ969" i="5"/>
  <c r="AY969" i="5"/>
  <c r="AS969" i="5"/>
  <c r="AQ969" i="5"/>
  <c r="AD969" i="5"/>
  <c r="AC969" i="5"/>
  <c r="K969" i="5"/>
  <c r="A969" i="5"/>
  <c r="CF969" i="5" s="1"/>
  <c r="CC968" i="5"/>
  <c r="CB968" i="5"/>
  <c r="CA968" i="5"/>
  <c r="BZ968" i="5"/>
  <c r="BY968" i="5"/>
  <c r="BX968" i="5"/>
  <c r="BW968" i="5"/>
  <c r="BV968" i="5"/>
  <c r="BU968" i="5"/>
  <c r="BO968" i="5"/>
  <c r="BN968" i="5"/>
  <c r="BR968" i="5" s="1"/>
  <c r="BM968" i="5"/>
  <c r="BL968" i="5"/>
  <c r="BJ968" i="5"/>
  <c r="BK968" i="5" s="1"/>
  <c r="BG968" i="5"/>
  <c r="BH968" i="5" s="1"/>
  <c r="AZ968" i="5"/>
  <c r="AY968" i="5"/>
  <c r="AS968" i="5"/>
  <c r="AQ968" i="5"/>
  <c r="BI968" i="5" s="1"/>
  <c r="AD968" i="5"/>
  <c r="AC968" i="5"/>
  <c r="BE968" i="5" s="1"/>
  <c r="BF968" i="5" s="1"/>
  <c r="K968" i="5"/>
  <c r="BB968" i="5"/>
  <c r="A968" i="5"/>
  <c r="CF968" i="5" s="1"/>
  <c r="CC967" i="5"/>
  <c r="CB967" i="5"/>
  <c r="CA967" i="5"/>
  <c r="BZ967" i="5"/>
  <c r="BY967" i="5"/>
  <c r="BX967" i="5"/>
  <c r="BW967" i="5"/>
  <c r="BV967" i="5"/>
  <c r="BU967" i="5"/>
  <c r="BR967" i="5"/>
  <c r="BP967" i="5"/>
  <c r="BN967" i="5"/>
  <c r="BM967" i="5"/>
  <c r="BO967" i="5" s="1"/>
  <c r="BL967" i="5"/>
  <c r="BJ967" i="5"/>
  <c r="BK967" i="5" s="1"/>
  <c r="BH967" i="5"/>
  <c r="BG967" i="5"/>
  <c r="BE967" i="5"/>
  <c r="BF967" i="5" s="1"/>
  <c r="AZ967" i="5"/>
  <c r="AY967" i="5"/>
  <c r="AS967" i="5"/>
  <c r="AQ967" i="5"/>
  <c r="BI967" i="5" s="1"/>
  <c r="AD967" i="5"/>
  <c r="AC967" i="5"/>
  <c r="K967" i="5"/>
  <c r="BB967" i="5"/>
  <c r="BD967" i="5" s="1"/>
  <c r="A967" i="5"/>
  <c r="CF967" i="5" s="1"/>
  <c r="CC966" i="5"/>
  <c r="CB966" i="5"/>
  <c r="CA966" i="5"/>
  <c r="BZ966" i="5"/>
  <c r="BY966" i="5"/>
  <c r="BX966" i="5"/>
  <c r="BW966" i="5"/>
  <c r="BV966" i="5"/>
  <c r="BU966" i="5"/>
  <c r="BR966" i="5"/>
  <c r="BP966" i="5"/>
  <c r="BO966" i="5"/>
  <c r="BN966" i="5"/>
  <c r="BM966" i="5"/>
  <c r="BL966" i="5"/>
  <c r="BJ966" i="5"/>
  <c r="BK966" i="5" s="1"/>
  <c r="BG966" i="5"/>
  <c r="AZ966" i="5"/>
  <c r="AY966" i="5"/>
  <c r="AS966" i="5"/>
  <c r="AQ966" i="5"/>
  <c r="BI966" i="5" s="1"/>
  <c r="AD966" i="5"/>
  <c r="AC966" i="5"/>
  <c r="BH966" i="5" s="1"/>
  <c r="K966" i="5"/>
  <c r="BA966" i="5"/>
  <c r="A966" i="5"/>
  <c r="CF966" i="5" s="1"/>
  <c r="CC965" i="5"/>
  <c r="CB965" i="5"/>
  <c r="CA965" i="5"/>
  <c r="BZ965" i="5"/>
  <c r="BY965" i="5"/>
  <c r="BX965" i="5"/>
  <c r="BW965" i="5"/>
  <c r="BV965" i="5"/>
  <c r="BU965" i="5"/>
  <c r="BP965" i="5"/>
  <c r="BN965" i="5"/>
  <c r="BR965" i="5" s="1"/>
  <c r="BM965" i="5"/>
  <c r="BO965" i="5" s="1"/>
  <c r="BL965" i="5"/>
  <c r="BJ965" i="5"/>
  <c r="BK965" i="5" s="1"/>
  <c r="BI965" i="5"/>
  <c r="BH965" i="5"/>
  <c r="BG965" i="5"/>
  <c r="BF965" i="5"/>
  <c r="BE965" i="5"/>
  <c r="AZ965" i="5"/>
  <c r="AY965" i="5"/>
  <c r="AS965" i="5"/>
  <c r="AQ965" i="5"/>
  <c r="AD965" i="5"/>
  <c r="AC965" i="5"/>
  <c r="K965" i="5"/>
  <c r="BB965" i="5"/>
  <c r="A965" i="5"/>
  <c r="CF965" i="5" s="1"/>
  <c r="CC964" i="5"/>
  <c r="CB964" i="5"/>
  <c r="CA964" i="5"/>
  <c r="BZ964" i="5"/>
  <c r="BY964" i="5"/>
  <c r="BX964" i="5"/>
  <c r="BW964" i="5"/>
  <c r="BV964" i="5"/>
  <c r="BU964" i="5"/>
  <c r="BO964" i="5"/>
  <c r="BN964" i="5"/>
  <c r="BR964" i="5" s="1"/>
  <c r="BM964" i="5"/>
  <c r="BL964" i="5"/>
  <c r="BJ964" i="5"/>
  <c r="BK964" i="5" s="1"/>
  <c r="BG964" i="5"/>
  <c r="BH964" i="5" s="1"/>
  <c r="AZ964" i="5"/>
  <c r="AY964" i="5"/>
  <c r="AS964" i="5"/>
  <c r="AQ964" i="5"/>
  <c r="BI964" i="5" s="1"/>
  <c r="AD964" i="5"/>
  <c r="AC964" i="5"/>
  <c r="BE964" i="5" s="1"/>
  <c r="BF964" i="5" s="1"/>
  <c r="K964" i="5"/>
  <c r="BB964" i="5"/>
  <c r="A964" i="5"/>
  <c r="CF964" i="5" s="1"/>
  <c r="CC963" i="5"/>
  <c r="CB963" i="5"/>
  <c r="CA963" i="5"/>
  <c r="BZ963" i="5"/>
  <c r="BY963" i="5"/>
  <c r="BX963" i="5"/>
  <c r="BW963" i="5"/>
  <c r="BV963" i="5"/>
  <c r="BU963" i="5"/>
  <c r="BR963" i="5"/>
  <c r="BP963" i="5"/>
  <c r="BN963" i="5"/>
  <c r="BM963" i="5"/>
  <c r="BO963" i="5" s="1"/>
  <c r="BL963" i="5"/>
  <c r="BJ963" i="5"/>
  <c r="BK963" i="5" s="1"/>
  <c r="BH963" i="5"/>
  <c r="BG963" i="5"/>
  <c r="BE963" i="5"/>
  <c r="BF963" i="5" s="1"/>
  <c r="AZ963" i="5"/>
  <c r="AY963" i="5"/>
  <c r="AS963" i="5"/>
  <c r="AQ963" i="5"/>
  <c r="BI963" i="5" s="1"/>
  <c r="AD963" i="5"/>
  <c r="AC963" i="5"/>
  <c r="K963" i="5"/>
  <c r="BA963" i="5"/>
  <c r="A963" i="5"/>
  <c r="CF963" i="5" s="1"/>
  <c r="CC962" i="5"/>
  <c r="CB962" i="5"/>
  <c r="CA962" i="5"/>
  <c r="BZ962" i="5"/>
  <c r="BY962" i="5"/>
  <c r="BX962" i="5"/>
  <c r="BW962" i="5"/>
  <c r="BV962" i="5"/>
  <c r="BU962" i="5"/>
  <c r="BR962" i="5"/>
  <c r="BP962" i="5"/>
  <c r="BO962" i="5"/>
  <c r="BN962" i="5"/>
  <c r="BM962" i="5"/>
  <c r="BL962" i="5"/>
  <c r="BJ962" i="5"/>
  <c r="BK962" i="5" s="1"/>
  <c r="BG962" i="5"/>
  <c r="BB962" i="5"/>
  <c r="BT962" i="5" s="1"/>
  <c r="AZ962" i="5"/>
  <c r="AY962" i="5"/>
  <c r="AS962" i="5"/>
  <c r="AQ962" i="5"/>
  <c r="BI962" i="5" s="1"/>
  <c r="AD962" i="5"/>
  <c r="AC962" i="5"/>
  <c r="BH962" i="5" s="1"/>
  <c r="K962" i="5"/>
  <c r="BA962" i="5"/>
  <c r="A962" i="5"/>
  <c r="CF962" i="5" s="1"/>
  <c r="CC961" i="5"/>
  <c r="CB961" i="5"/>
  <c r="CA961" i="5"/>
  <c r="BZ961" i="5"/>
  <c r="BY961" i="5"/>
  <c r="BX961" i="5"/>
  <c r="BW961" i="5"/>
  <c r="BV961" i="5"/>
  <c r="BU961" i="5"/>
  <c r="BP961" i="5"/>
  <c r="BN961" i="5"/>
  <c r="BR961" i="5" s="1"/>
  <c r="BM961" i="5"/>
  <c r="BO961" i="5" s="1"/>
  <c r="BL961" i="5"/>
  <c r="BJ961" i="5"/>
  <c r="BK961" i="5" s="1"/>
  <c r="BI961" i="5"/>
  <c r="BH961" i="5"/>
  <c r="BG961" i="5"/>
  <c r="BF961" i="5"/>
  <c r="BE961" i="5"/>
  <c r="AZ961" i="5"/>
  <c r="AY961" i="5"/>
  <c r="AS961" i="5"/>
  <c r="AQ961" i="5"/>
  <c r="AD961" i="5"/>
  <c r="AC961" i="5"/>
  <c r="K961" i="5"/>
  <c r="BB961" i="5"/>
  <c r="A961" i="5"/>
  <c r="CF961" i="5" s="1"/>
  <c r="CC960" i="5"/>
  <c r="CB960" i="5"/>
  <c r="CA960" i="5"/>
  <c r="BZ960" i="5"/>
  <c r="BY960" i="5"/>
  <c r="BX960" i="5"/>
  <c r="BW960" i="5"/>
  <c r="BV960" i="5"/>
  <c r="BU960" i="5"/>
  <c r="BO960" i="5"/>
  <c r="BN960" i="5"/>
  <c r="BR960" i="5" s="1"/>
  <c r="BM960" i="5"/>
  <c r="BL960" i="5"/>
  <c r="BJ960" i="5"/>
  <c r="BK960" i="5" s="1"/>
  <c r="BG960" i="5"/>
  <c r="BH960" i="5" s="1"/>
  <c r="AZ960" i="5"/>
  <c r="AY960" i="5"/>
  <c r="AS960" i="5"/>
  <c r="AQ960" i="5"/>
  <c r="BI960" i="5" s="1"/>
  <c r="AD960" i="5"/>
  <c r="AC960" i="5"/>
  <c r="BE960" i="5" s="1"/>
  <c r="BF960" i="5" s="1"/>
  <c r="K960" i="5"/>
  <c r="BB960" i="5"/>
  <c r="A960" i="5"/>
  <c r="CF960" i="5" s="1"/>
  <c r="CC959" i="5"/>
  <c r="CB959" i="5"/>
  <c r="CA959" i="5"/>
  <c r="BZ959" i="5"/>
  <c r="BY959" i="5"/>
  <c r="BX959" i="5"/>
  <c r="BW959" i="5"/>
  <c r="BV959" i="5"/>
  <c r="BU959" i="5"/>
  <c r="BR959" i="5"/>
  <c r="BP959" i="5"/>
  <c r="BN959" i="5"/>
  <c r="BM959" i="5"/>
  <c r="BO959" i="5" s="1"/>
  <c r="BL959" i="5"/>
  <c r="BJ959" i="5"/>
  <c r="BK959" i="5" s="1"/>
  <c r="BH959" i="5"/>
  <c r="BG959" i="5"/>
  <c r="BE959" i="5"/>
  <c r="BF959" i="5" s="1"/>
  <c r="BA959" i="5"/>
  <c r="AZ959" i="5"/>
  <c r="AY959" i="5"/>
  <c r="AS959" i="5"/>
  <c r="AQ959" i="5"/>
  <c r="BI959" i="5" s="1"/>
  <c r="AD959" i="5"/>
  <c r="AC959" i="5"/>
  <c r="K959" i="5"/>
  <c r="BB959" i="5"/>
  <c r="A959" i="5"/>
  <c r="CF959" i="5" s="1"/>
  <c r="CC958" i="5"/>
  <c r="CB958" i="5"/>
  <c r="CA958" i="5"/>
  <c r="BZ958" i="5"/>
  <c r="BY958" i="5"/>
  <c r="BX958" i="5"/>
  <c r="BW958" i="5"/>
  <c r="BV958" i="5"/>
  <c r="BU958" i="5"/>
  <c r="BR958" i="5"/>
  <c r="BP958" i="5"/>
  <c r="BO958" i="5"/>
  <c r="BN958" i="5"/>
  <c r="BM958" i="5"/>
  <c r="BL958" i="5"/>
  <c r="BJ958" i="5"/>
  <c r="BK958" i="5" s="1"/>
  <c r="BG958" i="5"/>
  <c r="BB958" i="5"/>
  <c r="BT958" i="5" s="1"/>
  <c r="AZ958" i="5"/>
  <c r="AY958" i="5"/>
  <c r="AS958" i="5"/>
  <c r="AQ958" i="5"/>
  <c r="BI958" i="5" s="1"/>
  <c r="AD958" i="5"/>
  <c r="AC958" i="5"/>
  <c r="BH958" i="5" s="1"/>
  <c r="K958" i="5"/>
  <c r="BA958" i="5"/>
  <c r="A958" i="5"/>
  <c r="CF958" i="5" s="1"/>
  <c r="CC957" i="5"/>
  <c r="CB957" i="5"/>
  <c r="CA957" i="5"/>
  <c r="BZ957" i="5"/>
  <c r="BY957" i="5"/>
  <c r="BX957" i="5"/>
  <c r="BW957" i="5"/>
  <c r="BV957" i="5"/>
  <c r="BU957" i="5"/>
  <c r="BP957" i="5"/>
  <c r="BN957" i="5"/>
  <c r="BR957" i="5" s="1"/>
  <c r="BM957" i="5"/>
  <c r="BO957" i="5" s="1"/>
  <c r="BL957" i="5"/>
  <c r="BJ957" i="5"/>
  <c r="BK957" i="5" s="1"/>
  <c r="BI957" i="5"/>
  <c r="BH957" i="5"/>
  <c r="BG957" i="5"/>
  <c r="BF957" i="5"/>
  <c r="BE957" i="5"/>
  <c r="BA957" i="5"/>
  <c r="CD957" i="5" s="1"/>
  <c r="AZ957" i="5"/>
  <c r="AY957" i="5"/>
  <c r="AS957" i="5"/>
  <c r="AQ957" i="5"/>
  <c r="AD957" i="5"/>
  <c r="AC957" i="5"/>
  <c r="K957" i="5"/>
  <c r="BB957" i="5"/>
  <c r="A957" i="5"/>
  <c r="CF957" i="5" s="1"/>
  <c r="CC956" i="5"/>
  <c r="CB956" i="5"/>
  <c r="CA956" i="5"/>
  <c r="BZ956" i="5"/>
  <c r="BY956" i="5"/>
  <c r="BX956" i="5"/>
  <c r="BW956" i="5"/>
  <c r="BV956" i="5"/>
  <c r="BU956" i="5"/>
  <c r="BO956" i="5"/>
  <c r="BN956" i="5"/>
  <c r="BR956" i="5" s="1"/>
  <c r="BM956" i="5"/>
  <c r="BL956" i="5"/>
  <c r="BJ956" i="5"/>
  <c r="BK956" i="5" s="1"/>
  <c r="BG956" i="5"/>
  <c r="BH956" i="5" s="1"/>
  <c r="AZ956" i="5"/>
  <c r="AY956" i="5"/>
  <c r="AS956" i="5"/>
  <c r="AQ956" i="5"/>
  <c r="BI956" i="5" s="1"/>
  <c r="AD956" i="5"/>
  <c r="AC956" i="5"/>
  <c r="BE956" i="5" s="1"/>
  <c r="BF956" i="5" s="1"/>
  <c r="K956" i="5"/>
  <c r="BB956" i="5"/>
  <c r="A956" i="5"/>
  <c r="CF956" i="5" s="1"/>
  <c r="CC955" i="5"/>
  <c r="CB955" i="5"/>
  <c r="CA955" i="5"/>
  <c r="BZ955" i="5"/>
  <c r="BY955" i="5"/>
  <c r="BX955" i="5"/>
  <c r="BW955" i="5"/>
  <c r="BV955" i="5"/>
  <c r="BU955" i="5"/>
  <c r="BR955" i="5"/>
  <c r="BP955" i="5"/>
  <c r="BN955" i="5"/>
  <c r="BM955" i="5"/>
  <c r="BO955" i="5" s="1"/>
  <c r="BL955" i="5"/>
  <c r="BJ955" i="5"/>
  <c r="BK955" i="5" s="1"/>
  <c r="BH955" i="5"/>
  <c r="BG955" i="5"/>
  <c r="BE955" i="5"/>
  <c r="BF955" i="5" s="1"/>
  <c r="AZ955" i="5"/>
  <c r="AY955" i="5"/>
  <c r="AS955" i="5"/>
  <c r="AQ955" i="5"/>
  <c r="BI955" i="5" s="1"/>
  <c r="AD955" i="5"/>
  <c r="AC955" i="5"/>
  <c r="K955" i="5"/>
  <c r="A955" i="5"/>
  <c r="CF955" i="5" s="1"/>
  <c r="CC954" i="5"/>
  <c r="CB954" i="5"/>
  <c r="CA954" i="5"/>
  <c r="BZ954" i="5"/>
  <c r="BY954" i="5"/>
  <c r="BX954" i="5"/>
  <c r="BW954" i="5"/>
  <c r="BV954" i="5"/>
  <c r="BU954" i="5"/>
  <c r="BR954" i="5"/>
  <c r="BP954" i="5"/>
  <c r="BO954" i="5"/>
  <c r="BN954" i="5"/>
  <c r="BM954" i="5"/>
  <c r="BL954" i="5"/>
  <c r="BJ954" i="5"/>
  <c r="BK954" i="5" s="1"/>
  <c r="BG954" i="5"/>
  <c r="AZ954" i="5"/>
  <c r="AY954" i="5"/>
  <c r="AS954" i="5"/>
  <c r="AQ954" i="5"/>
  <c r="BI954" i="5" s="1"/>
  <c r="AD954" i="5"/>
  <c r="AC954" i="5"/>
  <c r="BH954" i="5" s="1"/>
  <c r="K954" i="5"/>
  <c r="A954" i="5"/>
  <c r="CF954" i="5" s="1"/>
  <c r="CC953" i="5"/>
  <c r="CB953" i="5"/>
  <c r="CA953" i="5"/>
  <c r="BZ953" i="5"/>
  <c r="BY953" i="5"/>
  <c r="BX953" i="5"/>
  <c r="BW953" i="5"/>
  <c r="BV953" i="5"/>
  <c r="BU953" i="5"/>
  <c r="BP953" i="5"/>
  <c r="BN953" i="5"/>
  <c r="BR953" i="5" s="1"/>
  <c r="BM953" i="5"/>
  <c r="BO953" i="5" s="1"/>
  <c r="BL953" i="5"/>
  <c r="BJ953" i="5"/>
  <c r="BK953" i="5" s="1"/>
  <c r="BI953" i="5"/>
  <c r="BH953" i="5"/>
  <c r="BG953" i="5"/>
  <c r="BF953" i="5"/>
  <c r="BE953" i="5"/>
  <c r="AZ953" i="5"/>
  <c r="AY953" i="5"/>
  <c r="AS953" i="5"/>
  <c r="AQ953" i="5"/>
  <c r="AD953" i="5"/>
  <c r="AC953" i="5"/>
  <c r="K953" i="5"/>
  <c r="A953" i="5"/>
  <c r="CF953" i="5" s="1"/>
  <c r="CC952" i="5"/>
  <c r="CB952" i="5"/>
  <c r="CA952" i="5"/>
  <c r="BZ952" i="5"/>
  <c r="BY952" i="5"/>
  <c r="BX952" i="5"/>
  <c r="BW952" i="5"/>
  <c r="BV952" i="5"/>
  <c r="BU952" i="5"/>
  <c r="BO952" i="5"/>
  <c r="BN952" i="5"/>
  <c r="BR952" i="5" s="1"/>
  <c r="BM952" i="5"/>
  <c r="BL952" i="5"/>
  <c r="BJ952" i="5"/>
  <c r="BK952" i="5" s="1"/>
  <c r="BG952" i="5"/>
  <c r="BH952" i="5" s="1"/>
  <c r="AZ952" i="5"/>
  <c r="AY952" i="5"/>
  <c r="AS952" i="5"/>
  <c r="AQ952" i="5"/>
  <c r="BI952" i="5" s="1"/>
  <c r="AD952" i="5"/>
  <c r="AC952" i="5"/>
  <c r="BE952" i="5" s="1"/>
  <c r="BF952" i="5" s="1"/>
  <c r="K952" i="5"/>
  <c r="BB952" i="5"/>
  <c r="A952" i="5"/>
  <c r="CF952" i="5" s="1"/>
  <c r="CC951" i="5"/>
  <c r="CB951" i="5"/>
  <c r="CA951" i="5"/>
  <c r="BZ951" i="5"/>
  <c r="BY951" i="5"/>
  <c r="BX951" i="5"/>
  <c r="BW951" i="5"/>
  <c r="BV951" i="5"/>
  <c r="BU951" i="5"/>
  <c r="BR951" i="5"/>
  <c r="BP951" i="5"/>
  <c r="BN951" i="5"/>
  <c r="BM951" i="5"/>
  <c r="BO951" i="5" s="1"/>
  <c r="BL951" i="5"/>
  <c r="BJ951" i="5"/>
  <c r="BK951" i="5" s="1"/>
  <c r="BH951" i="5"/>
  <c r="BG951" i="5"/>
  <c r="BE951" i="5"/>
  <c r="BF951" i="5" s="1"/>
  <c r="AZ951" i="5"/>
  <c r="AY951" i="5"/>
  <c r="AS951" i="5"/>
  <c r="AQ951" i="5"/>
  <c r="BI951" i="5" s="1"/>
  <c r="AD951" i="5"/>
  <c r="AC951" i="5"/>
  <c r="K951" i="5"/>
  <c r="BB951" i="5"/>
  <c r="BD951" i="5" s="1"/>
  <c r="A951" i="5"/>
  <c r="CF951" i="5" s="1"/>
  <c r="CC950" i="5"/>
  <c r="CB950" i="5"/>
  <c r="CA950" i="5"/>
  <c r="BZ950" i="5"/>
  <c r="BY950" i="5"/>
  <c r="BX950" i="5"/>
  <c r="BW950" i="5"/>
  <c r="BV950" i="5"/>
  <c r="BU950" i="5"/>
  <c r="BR950" i="5"/>
  <c r="BP950" i="5"/>
  <c r="BO950" i="5"/>
  <c r="BN950" i="5"/>
  <c r="BM950" i="5"/>
  <c r="BL950" i="5"/>
  <c r="BJ950" i="5"/>
  <c r="BK950" i="5" s="1"/>
  <c r="BG950" i="5"/>
  <c r="AZ950" i="5"/>
  <c r="AY950" i="5"/>
  <c r="AS950" i="5"/>
  <c r="AQ950" i="5"/>
  <c r="BI950" i="5" s="1"/>
  <c r="AD950" i="5"/>
  <c r="AC950" i="5"/>
  <c r="BH950" i="5" s="1"/>
  <c r="K950" i="5"/>
  <c r="BA950" i="5"/>
  <c r="A950" i="5"/>
  <c r="CF950" i="5" s="1"/>
  <c r="CC949" i="5"/>
  <c r="CB949" i="5"/>
  <c r="CA949" i="5"/>
  <c r="BZ949" i="5"/>
  <c r="BY949" i="5"/>
  <c r="BX949" i="5"/>
  <c r="BW949" i="5"/>
  <c r="BV949" i="5"/>
  <c r="BU949" i="5"/>
  <c r="BP949" i="5"/>
  <c r="BN949" i="5"/>
  <c r="BR949" i="5" s="1"/>
  <c r="BM949" i="5"/>
  <c r="BO949" i="5" s="1"/>
  <c r="BL949" i="5"/>
  <c r="BJ949" i="5"/>
  <c r="BK949" i="5" s="1"/>
  <c r="BI949" i="5"/>
  <c r="BH949" i="5"/>
  <c r="BG949" i="5"/>
  <c r="BF949" i="5"/>
  <c r="BE949" i="5"/>
  <c r="AZ949" i="5"/>
  <c r="AY949" i="5"/>
  <c r="AS949" i="5"/>
  <c r="AQ949" i="5"/>
  <c r="AD949" i="5"/>
  <c r="AC949" i="5"/>
  <c r="K949" i="5"/>
  <c r="BB949" i="5"/>
  <c r="A949" i="5"/>
  <c r="CF949" i="5" s="1"/>
  <c r="CC948" i="5"/>
  <c r="CB948" i="5"/>
  <c r="CA948" i="5"/>
  <c r="BZ948" i="5"/>
  <c r="BY948" i="5"/>
  <c r="BX948" i="5"/>
  <c r="BW948" i="5"/>
  <c r="BV948" i="5"/>
  <c r="BU948" i="5"/>
  <c r="BO948" i="5"/>
  <c r="BN948" i="5"/>
  <c r="BM948" i="5"/>
  <c r="BL948" i="5"/>
  <c r="BJ948" i="5"/>
  <c r="BK948" i="5" s="1"/>
  <c r="BG948" i="5"/>
  <c r="BH948" i="5" s="1"/>
  <c r="BF948" i="5"/>
  <c r="AZ948" i="5"/>
  <c r="AY948" i="5"/>
  <c r="AS948" i="5"/>
  <c r="AQ948" i="5"/>
  <c r="BI948" i="5" s="1"/>
  <c r="AD948" i="5"/>
  <c r="AC948" i="5"/>
  <c r="BE948" i="5" s="1"/>
  <c r="K948" i="5"/>
  <c r="A948" i="5"/>
  <c r="CF948" i="5" s="1"/>
  <c r="CC947" i="5"/>
  <c r="CB947" i="5"/>
  <c r="CA947" i="5"/>
  <c r="BZ947" i="5"/>
  <c r="BY947" i="5"/>
  <c r="BX947" i="5"/>
  <c r="BW947" i="5"/>
  <c r="BV947" i="5"/>
  <c r="BU947" i="5"/>
  <c r="BR947" i="5"/>
  <c r="BP947" i="5"/>
  <c r="BN947" i="5"/>
  <c r="BM947" i="5"/>
  <c r="BO947" i="5" s="1"/>
  <c r="BL947" i="5"/>
  <c r="BJ947" i="5"/>
  <c r="BK947" i="5" s="1"/>
  <c r="BH947" i="5"/>
  <c r="BG947" i="5"/>
  <c r="BE947" i="5"/>
  <c r="BF947" i="5" s="1"/>
  <c r="AZ947" i="5"/>
  <c r="AY947" i="5"/>
  <c r="AS947" i="5"/>
  <c r="AQ947" i="5"/>
  <c r="BI947" i="5" s="1"/>
  <c r="AD947" i="5"/>
  <c r="AC947" i="5"/>
  <c r="K947" i="5"/>
  <c r="BA947" i="5"/>
  <c r="A947" i="5"/>
  <c r="CF947" i="5" s="1"/>
  <c r="CC946" i="5"/>
  <c r="CB946" i="5"/>
  <c r="CA946" i="5"/>
  <c r="BZ946" i="5"/>
  <c r="BY946" i="5"/>
  <c r="BX946" i="5"/>
  <c r="BW946" i="5"/>
  <c r="BV946" i="5"/>
  <c r="BU946" i="5"/>
  <c r="BR946" i="5"/>
  <c r="BP946" i="5"/>
  <c r="BO946" i="5"/>
  <c r="BN946" i="5"/>
  <c r="BM946" i="5"/>
  <c r="BL946" i="5"/>
  <c r="BJ946" i="5"/>
  <c r="BK946" i="5" s="1"/>
  <c r="BG946" i="5"/>
  <c r="BB946" i="5"/>
  <c r="AZ946" i="5"/>
  <c r="AY946" i="5"/>
  <c r="AS946" i="5"/>
  <c r="AQ946" i="5"/>
  <c r="BI946" i="5" s="1"/>
  <c r="AD946" i="5"/>
  <c r="AC946" i="5"/>
  <c r="BH946" i="5" s="1"/>
  <c r="K946" i="5"/>
  <c r="BA946" i="5"/>
  <c r="A946" i="5"/>
  <c r="CF946" i="5" s="1"/>
  <c r="CC945" i="5"/>
  <c r="CB945" i="5"/>
  <c r="CA945" i="5"/>
  <c r="BZ945" i="5"/>
  <c r="BY945" i="5"/>
  <c r="BX945" i="5"/>
  <c r="BW945" i="5"/>
  <c r="BV945" i="5"/>
  <c r="BU945" i="5"/>
  <c r="BP945" i="5"/>
  <c r="BN945" i="5"/>
  <c r="BR945" i="5" s="1"/>
  <c r="BM945" i="5"/>
  <c r="BO945" i="5" s="1"/>
  <c r="BL945" i="5"/>
  <c r="BJ945" i="5"/>
  <c r="BK945" i="5" s="1"/>
  <c r="BI945" i="5"/>
  <c r="BH945" i="5"/>
  <c r="BG945" i="5"/>
  <c r="BF945" i="5"/>
  <c r="BE945" i="5"/>
  <c r="AZ945" i="5"/>
  <c r="AY945" i="5"/>
  <c r="AS945" i="5"/>
  <c r="AQ945" i="5"/>
  <c r="AD945" i="5"/>
  <c r="AC945" i="5"/>
  <c r="K945" i="5"/>
  <c r="BB945" i="5"/>
  <c r="A945" i="5"/>
  <c r="CF945" i="5" s="1"/>
  <c r="CC944" i="5"/>
  <c r="CB944" i="5"/>
  <c r="CA944" i="5"/>
  <c r="BZ944" i="5"/>
  <c r="BY944" i="5"/>
  <c r="BX944" i="5"/>
  <c r="BW944" i="5"/>
  <c r="BV944" i="5"/>
  <c r="BU944" i="5"/>
  <c r="BO944" i="5"/>
  <c r="BN944" i="5"/>
  <c r="BM944" i="5"/>
  <c r="BL944" i="5"/>
  <c r="BK944" i="5"/>
  <c r="BJ944" i="5"/>
  <c r="BG944" i="5"/>
  <c r="BH944" i="5" s="1"/>
  <c r="AZ944" i="5"/>
  <c r="AY944" i="5"/>
  <c r="AS944" i="5"/>
  <c r="AQ944" i="5"/>
  <c r="BI944" i="5" s="1"/>
  <c r="AD944" i="5"/>
  <c r="AC944" i="5"/>
  <c r="BE944" i="5" s="1"/>
  <c r="BF944" i="5" s="1"/>
  <c r="K944" i="5"/>
  <c r="A944" i="5"/>
  <c r="CF944" i="5" s="1"/>
  <c r="CC943" i="5"/>
  <c r="CB943" i="5"/>
  <c r="CA943" i="5"/>
  <c r="BZ943" i="5"/>
  <c r="BY943" i="5"/>
  <c r="BX943" i="5"/>
  <c r="BW943" i="5"/>
  <c r="BV943" i="5"/>
  <c r="BU943" i="5"/>
  <c r="BR943" i="5"/>
  <c r="BP943" i="5"/>
  <c r="BN943" i="5"/>
  <c r="BM943" i="5"/>
  <c r="BO943" i="5" s="1"/>
  <c r="BL943" i="5"/>
  <c r="BJ943" i="5"/>
  <c r="BK943" i="5" s="1"/>
  <c r="BH943" i="5"/>
  <c r="BG943" i="5"/>
  <c r="BE943" i="5"/>
  <c r="BF943" i="5" s="1"/>
  <c r="AZ943" i="5"/>
  <c r="AY943" i="5"/>
  <c r="AS943" i="5"/>
  <c r="AQ943" i="5"/>
  <c r="BI943" i="5" s="1"/>
  <c r="AD943" i="5"/>
  <c r="AC943" i="5"/>
  <c r="K943" i="5"/>
  <c r="BB943" i="5"/>
  <c r="A943" i="5"/>
  <c r="CF943" i="5" s="1"/>
  <c r="CC942" i="5"/>
  <c r="CB942" i="5"/>
  <c r="CA942" i="5"/>
  <c r="BZ942" i="5"/>
  <c r="BY942" i="5"/>
  <c r="BX942" i="5"/>
  <c r="BW942" i="5"/>
  <c r="BV942" i="5"/>
  <c r="BU942" i="5"/>
  <c r="BR942" i="5"/>
  <c r="BP942" i="5"/>
  <c r="BO942" i="5"/>
  <c r="BN942" i="5"/>
  <c r="BM942" i="5"/>
  <c r="BL942" i="5"/>
  <c r="BJ942" i="5"/>
  <c r="BK942" i="5" s="1"/>
  <c r="BG942" i="5"/>
  <c r="AZ942" i="5"/>
  <c r="AY942" i="5"/>
  <c r="AS942" i="5"/>
  <c r="AQ942" i="5"/>
  <c r="BI942" i="5" s="1"/>
  <c r="AD942" i="5"/>
  <c r="AC942" i="5"/>
  <c r="BH942" i="5" s="1"/>
  <c r="K942" i="5"/>
  <c r="BA942" i="5"/>
  <c r="A942" i="5"/>
  <c r="CF942" i="5" s="1"/>
  <c r="CC941" i="5"/>
  <c r="CB941" i="5"/>
  <c r="CA941" i="5"/>
  <c r="BZ941" i="5"/>
  <c r="BY941" i="5"/>
  <c r="BX941" i="5"/>
  <c r="BW941" i="5"/>
  <c r="BV941" i="5"/>
  <c r="BU941" i="5"/>
  <c r="BP941" i="5"/>
  <c r="BN941" i="5"/>
  <c r="BR941" i="5" s="1"/>
  <c r="BM941" i="5"/>
  <c r="BO941" i="5" s="1"/>
  <c r="BL941" i="5"/>
  <c r="BJ941" i="5"/>
  <c r="BK941" i="5" s="1"/>
  <c r="BI941" i="5"/>
  <c r="BH941" i="5"/>
  <c r="BG941" i="5"/>
  <c r="BF941" i="5"/>
  <c r="BE941" i="5"/>
  <c r="AZ941" i="5"/>
  <c r="AY941" i="5"/>
  <c r="AS941" i="5"/>
  <c r="AQ941" i="5"/>
  <c r="AD941" i="5"/>
  <c r="AC941" i="5"/>
  <c r="K941" i="5"/>
  <c r="BB941" i="5"/>
  <c r="A941" i="5"/>
  <c r="CF941" i="5" s="1"/>
  <c r="CC940" i="5"/>
  <c r="CB940" i="5"/>
  <c r="CA940" i="5"/>
  <c r="BZ940" i="5"/>
  <c r="BY940" i="5"/>
  <c r="BX940" i="5"/>
  <c r="BW940" i="5"/>
  <c r="BV940" i="5"/>
  <c r="BU940" i="5"/>
  <c r="BO940" i="5"/>
  <c r="BN940" i="5"/>
  <c r="BM940" i="5"/>
  <c r="BL940" i="5"/>
  <c r="BK940" i="5"/>
  <c r="BJ940" i="5"/>
  <c r="BG940" i="5"/>
  <c r="BH940" i="5" s="1"/>
  <c r="AZ940" i="5"/>
  <c r="AY940" i="5"/>
  <c r="AS940" i="5"/>
  <c r="AQ940" i="5"/>
  <c r="BI940" i="5" s="1"/>
  <c r="AD940" i="5"/>
  <c r="AC940" i="5"/>
  <c r="BE940" i="5" s="1"/>
  <c r="BF940" i="5" s="1"/>
  <c r="K940" i="5"/>
  <c r="A940" i="5"/>
  <c r="CF940" i="5" s="1"/>
  <c r="CC939" i="5"/>
  <c r="CB939" i="5"/>
  <c r="CA939" i="5"/>
  <c r="BZ939" i="5"/>
  <c r="BY939" i="5"/>
  <c r="BX939" i="5"/>
  <c r="BW939" i="5"/>
  <c r="BV939" i="5"/>
  <c r="BU939" i="5"/>
  <c r="BR939" i="5"/>
  <c r="BP939" i="5"/>
  <c r="BN939" i="5"/>
  <c r="BM939" i="5"/>
  <c r="BO939" i="5" s="1"/>
  <c r="BL939" i="5"/>
  <c r="BJ939" i="5"/>
  <c r="BK939" i="5" s="1"/>
  <c r="BH939" i="5"/>
  <c r="BG939" i="5"/>
  <c r="BE939" i="5"/>
  <c r="BF939" i="5" s="1"/>
  <c r="BB939" i="5"/>
  <c r="AZ939" i="5"/>
  <c r="AY939" i="5"/>
  <c r="AS939" i="5"/>
  <c r="AQ939" i="5"/>
  <c r="BI939" i="5" s="1"/>
  <c r="AD939" i="5"/>
  <c r="AC939" i="5"/>
  <c r="K939" i="5"/>
  <c r="BA939" i="5"/>
  <c r="A939" i="5"/>
  <c r="CF939" i="5" s="1"/>
  <c r="CC938" i="5"/>
  <c r="CB938" i="5"/>
  <c r="CA938" i="5"/>
  <c r="BZ938" i="5"/>
  <c r="BY938" i="5"/>
  <c r="BX938" i="5"/>
  <c r="BW938" i="5"/>
  <c r="BV938" i="5"/>
  <c r="BU938" i="5"/>
  <c r="BR938" i="5"/>
  <c r="BP938" i="5"/>
  <c r="BO938" i="5"/>
  <c r="BN938" i="5"/>
  <c r="BM938" i="5"/>
  <c r="BL938" i="5"/>
  <c r="BJ938" i="5"/>
  <c r="BK938" i="5" s="1"/>
  <c r="BG938" i="5"/>
  <c r="AZ938" i="5"/>
  <c r="AY938" i="5"/>
  <c r="AS938" i="5"/>
  <c r="AQ938" i="5"/>
  <c r="BI938" i="5" s="1"/>
  <c r="AD938" i="5"/>
  <c r="AC938" i="5"/>
  <c r="BH938" i="5" s="1"/>
  <c r="K938" i="5"/>
  <c r="BA938" i="5"/>
  <c r="A938" i="5"/>
  <c r="CF938" i="5" s="1"/>
  <c r="CC937" i="5"/>
  <c r="CB937" i="5"/>
  <c r="CA937" i="5"/>
  <c r="BZ937" i="5"/>
  <c r="BY937" i="5"/>
  <c r="BX937" i="5"/>
  <c r="BW937" i="5"/>
  <c r="BV937" i="5"/>
  <c r="BU937" i="5"/>
  <c r="BP937" i="5"/>
  <c r="BN937" i="5"/>
  <c r="BR937" i="5" s="1"/>
  <c r="BM937" i="5"/>
  <c r="BO937" i="5" s="1"/>
  <c r="BL937" i="5"/>
  <c r="BJ937" i="5"/>
  <c r="BK937" i="5" s="1"/>
  <c r="BI937" i="5"/>
  <c r="BH937" i="5"/>
  <c r="BG937" i="5"/>
  <c r="BF937" i="5"/>
  <c r="BE937" i="5"/>
  <c r="AZ937" i="5"/>
  <c r="AY937" i="5"/>
  <c r="AS937" i="5"/>
  <c r="AQ937" i="5"/>
  <c r="AD937" i="5"/>
  <c r="AC937" i="5"/>
  <c r="K937" i="5"/>
  <c r="BB937" i="5"/>
  <c r="A937" i="5"/>
  <c r="CF937" i="5" s="1"/>
  <c r="CC936" i="5"/>
  <c r="CB936" i="5"/>
  <c r="CA936" i="5"/>
  <c r="BZ936" i="5"/>
  <c r="BY936" i="5"/>
  <c r="BX936" i="5"/>
  <c r="BW936" i="5"/>
  <c r="BV936" i="5"/>
  <c r="BU936" i="5"/>
  <c r="BO936" i="5"/>
  <c r="BN936" i="5"/>
  <c r="BM936" i="5"/>
  <c r="BL936" i="5"/>
  <c r="BK936" i="5"/>
  <c r="BJ936" i="5"/>
  <c r="BG936" i="5"/>
  <c r="BH936" i="5" s="1"/>
  <c r="AZ936" i="5"/>
  <c r="AY936" i="5"/>
  <c r="AS936" i="5"/>
  <c r="AQ936" i="5"/>
  <c r="BI936" i="5" s="1"/>
  <c r="AD936" i="5"/>
  <c r="AC936" i="5"/>
  <c r="BE936" i="5" s="1"/>
  <c r="BF936" i="5" s="1"/>
  <c r="K936" i="5"/>
  <c r="A936" i="5"/>
  <c r="CF936" i="5" s="1"/>
  <c r="CC935" i="5"/>
  <c r="CB935" i="5"/>
  <c r="CA935" i="5"/>
  <c r="BZ935" i="5"/>
  <c r="BY935" i="5"/>
  <c r="BX935" i="5"/>
  <c r="BW935" i="5"/>
  <c r="BV935" i="5"/>
  <c r="BU935" i="5"/>
  <c r="BR935" i="5"/>
  <c r="BP935" i="5"/>
  <c r="BN935" i="5"/>
  <c r="BM935" i="5"/>
  <c r="BO935" i="5" s="1"/>
  <c r="BL935" i="5"/>
  <c r="BJ935" i="5"/>
  <c r="BK935" i="5" s="1"/>
  <c r="BH935" i="5"/>
  <c r="BG935" i="5"/>
  <c r="BE935" i="5"/>
  <c r="BF935" i="5" s="1"/>
  <c r="AZ935" i="5"/>
  <c r="AY935" i="5"/>
  <c r="AS935" i="5"/>
  <c r="AQ935" i="5"/>
  <c r="BI935" i="5" s="1"/>
  <c r="AD935" i="5"/>
  <c r="AC935" i="5"/>
  <c r="K935" i="5"/>
  <c r="BB935" i="5"/>
  <c r="BT935" i="5" s="1"/>
  <c r="A935" i="5"/>
  <c r="CF935" i="5" s="1"/>
  <c r="CC934" i="5"/>
  <c r="CB934" i="5"/>
  <c r="CA934" i="5"/>
  <c r="BZ934" i="5"/>
  <c r="BY934" i="5"/>
  <c r="BX934" i="5"/>
  <c r="BW934" i="5"/>
  <c r="BV934" i="5"/>
  <c r="BU934" i="5"/>
  <c r="BR934" i="5"/>
  <c r="BP934" i="5"/>
  <c r="BO934" i="5"/>
  <c r="BN934" i="5"/>
  <c r="BM934" i="5"/>
  <c r="BL934" i="5"/>
  <c r="BJ934" i="5"/>
  <c r="BK934" i="5" s="1"/>
  <c r="BG934" i="5"/>
  <c r="AZ934" i="5"/>
  <c r="AY934" i="5"/>
  <c r="AS934" i="5"/>
  <c r="AQ934" i="5"/>
  <c r="BI934" i="5" s="1"/>
  <c r="AD934" i="5"/>
  <c r="AC934" i="5"/>
  <c r="BH934" i="5" s="1"/>
  <c r="K934" i="5"/>
  <c r="A934" i="5"/>
  <c r="CF934" i="5" s="1"/>
  <c r="CC933" i="5"/>
  <c r="CB933" i="5"/>
  <c r="CA933" i="5"/>
  <c r="BZ933" i="5"/>
  <c r="BY933" i="5"/>
  <c r="BX933" i="5"/>
  <c r="BW933" i="5"/>
  <c r="BV933" i="5"/>
  <c r="BU933" i="5"/>
  <c r="BP933" i="5"/>
  <c r="BN933" i="5"/>
  <c r="BR933" i="5" s="1"/>
  <c r="BM933" i="5"/>
  <c r="BO933" i="5" s="1"/>
  <c r="BL933" i="5"/>
  <c r="BJ933" i="5"/>
  <c r="BK933" i="5" s="1"/>
  <c r="BI933" i="5"/>
  <c r="BH933" i="5"/>
  <c r="BG933" i="5"/>
  <c r="BF933" i="5"/>
  <c r="BE933" i="5"/>
  <c r="AZ933" i="5"/>
  <c r="AY933" i="5"/>
  <c r="AS933" i="5"/>
  <c r="AQ933" i="5"/>
  <c r="AD933" i="5"/>
  <c r="AC933" i="5"/>
  <c r="K933" i="5"/>
  <c r="BB933" i="5"/>
  <c r="A933" i="5"/>
  <c r="CF933" i="5" s="1"/>
  <c r="CC932" i="5"/>
  <c r="CB932" i="5"/>
  <c r="CA932" i="5"/>
  <c r="BZ932" i="5"/>
  <c r="BY932" i="5"/>
  <c r="BX932" i="5"/>
  <c r="BW932" i="5"/>
  <c r="BV932" i="5"/>
  <c r="BU932" i="5"/>
  <c r="BO932" i="5"/>
  <c r="BN932" i="5"/>
  <c r="BM932" i="5"/>
  <c r="BL932" i="5"/>
  <c r="BK932" i="5"/>
  <c r="BJ932" i="5"/>
  <c r="BG932" i="5"/>
  <c r="BH932" i="5" s="1"/>
  <c r="BF932" i="5"/>
  <c r="AZ932" i="5"/>
  <c r="AY932" i="5"/>
  <c r="AS932" i="5"/>
  <c r="AQ932" i="5"/>
  <c r="BI932" i="5" s="1"/>
  <c r="AD932" i="5"/>
  <c r="AC932" i="5"/>
  <c r="BE932" i="5" s="1"/>
  <c r="K932" i="5"/>
  <c r="A932" i="5"/>
  <c r="CF932" i="5" s="1"/>
  <c r="CC931" i="5"/>
  <c r="CB931" i="5"/>
  <c r="CA931" i="5"/>
  <c r="BZ931" i="5"/>
  <c r="BY931" i="5"/>
  <c r="BX931" i="5"/>
  <c r="BW931" i="5"/>
  <c r="BV931" i="5"/>
  <c r="BU931" i="5"/>
  <c r="BR931" i="5"/>
  <c r="BP931" i="5"/>
  <c r="BN931" i="5"/>
  <c r="BM931" i="5"/>
  <c r="BO931" i="5" s="1"/>
  <c r="BL931" i="5"/>
  <c r="BJ931" i="5"/>
  <c r="BK931" i="5" s="1"/>
  <c r="BH931" i="5"/>
  <c r="BG931" i="5"/>
  <c r="BE931" i="5"/>
  <c r="BF931" i="5" s="1"/>
  <c r="BA931" i="5"/>
  <c r="AZ931" i="5"/>
  <c r="AY931" i="5"/>
  <c r="AS931" i="5"/>
  <c r="AQ931" i="5"/>
  <c r="BI931" i="5" s="1"/>
  <c r="AD931" i="5"/>
  <c r="AC931" i="5"/>
  <c r="K931" i="5"/>
  <c r="BB931" i="5"/>
  <c r="BT931" i="5" s="1"/>
  <c r="A931" i="5"/>
  <c r="CF931" i="5" s="1"/>
  <c r="CC930" i="5"/>
  <c r="CB930" i="5"/>
  <c r="CA930" i="5"/>
  <c r="BZ930" i="5"/>
  <c r="BY930" i="5"/>
  <c r="BX930" i="5"/>
  <c r="BW930" i="5"/>
  <c r="BV930" i="5"/>
  <c r="BU930" i="5"/>
  <c r="BR930" i="5"/>
  <c r="BP930" i="5"/>
  <c r="BO930" i="5"/>
  <c r="BN930" i="5"/>
  <c r="BM930" i="5"/>
  <c r="BL930" i="5"/>
  <c r="BJ930" i="5"/>
  <c r="BK930" i="5" s="1"/>
  <c r="BG930" i="5"/>
  <c r="AZ930" i="5"/>
  <c r="AY930" i="5"/>
  <c r="AS930" i="5"/>
  <c r="AQ930" i="5"/>
  <c r="BI930" i="5" s="1"/>
  <c r="AD930" i="5"/>
  <c r="AC930" i="5"/>
  <c r="BH930" i="5" s="1"/>
  <c r="K930" i="5"/>
  <c r="A930" i="5"/>
  <c r="CF930" i="5" s="1"/>
  <c r="CC929" i="5"/>
  <c r="CB929" i="5"/>
  <c r="CA929" i="5"/>
  <c r="BZ929" i="5"/>
  <c r="BY929" i="5"/>
  <c r="BX929" i="5"/>
  <c r="BW929" i="5"/>
  <c r="BV929" i="5"/>
  <c r="BU929" i="5"/>
  <c r="BP929" i="5"/>
  <c r="BN929" i="5"/>
  <c r="BR929" i="5" s="1"/>
  <c r="BM929" i="5"/>
  <c r="BO929" i="5" s="1"/>
  <c r="BL929" i="5"/>
  <c r="BJ929" i="5"/>
  <c r="BK929" i="5" s="1"/>
  <c r="BI929" i="5"/>
  <c r="BH929" i="5"/>
  <c r="BG929" i="5"/>
  <c r="BF929" i="5"/>
  <c r="BE929" i="5"/>
  <c r="AZ929" i="5"/>
  <c r="AY929" i="5"/>
  <c r="AS929" i="5"/>
  <c r="AQ929" i="5"/>
  <c r="AD929" i="5"/>
  <c r="AC929" i="5"/>
  <c r="K929" i="5"/>
  <c r="BB929" i="5"/>
  <c r="A929" i="5"/>
  <c r="CF929" i="5" s="1"/>
  <c r="CC928" i="5"/>
  <c r="CB928" i="5"/>
  <c r="CA928" i="5"/>
  <c r="BZ928" i="5"/>
  <c r="BY928" i="5"/>
  <c r="BX928" i="5"/>
  <c r="BW928" i="5"/>
  <c r="BV928" i="5"/>
  <c r="BU928" i="5"/>
  <c r="BO928" i="5"/>
  <c r="BN928" i="5"/>
  <c r="BM928" i="5"/>
  <c r="BL928" i="5"/>
  <c r="BK928" i="5"/>
  <c r="BJ928" i="5"/>
  <c r="BG928" i="5"/>
  <c r="BH928" i="5" s="1"/>
  <c r="BF928" i="5"/>
  <c r="AZ928" i="5"/>
  <c r="AY928" i="5"/>
  <c r="AS928" i="5"/>
  <c r="AQ928" i="5"/>
  <c r="BI928" i="5" s="1"/>
  <c r="AD928" i="5"/>
  <c r="AC928" i="5"/>
  <c r="BE928" i="5" s="1"/>
  <c r="K928" i="5"/>
  <c r="A928" i="5"/>
  <c r="CF928" i="5" s="1"/>
  <c r="CC927" i="5"/>
  <c r="CB927" i="5"/>
  <c r="CA927" i="5"/>
  <c r="BZ927" i="5"/>
  <c r="BY927" i="5"/>
  <c r="BX927" i="5"/>
  <c r="BW927" i="5"/>
  <c r="BV927" i="5"/>
  <c r="BU927" i="5"/>
  <c r="BR927" i="5"/>
  <c r="BP927" i="5"/>
  <c r="BN927" i="5"/>
  <c r="BM927" i="5"/>
  <c r="BO927" i="5" s="1"/>
  <c r="BL927" i="5"/>
  <c r="BJ927" i="5"/>
  <c r="BH927" i="5"/>
  <c r="BG927" i="5"/>
  <c r="BE927" i="5"/>
  <c r="BF927" i="5" s="1"/>
  <c r="AZ927" i="5"/>
  <c r="AY927" i="5"/>
  <c r="AS927" i="5"/>
  <c r="AQ927" i="5"/>
  <c r="BI927" i="5" s="1"/>
  <c r="AD927" i="5"/>
  <c r="AC927" i="5"/>
  <c r="K927" i="5"/>
  <c r="A927" i="5"/>
  <c r="CF927" i="5" s="1"/>
  <c r="CC926" i="5"/>
  <c r="CB926" i="5"/>
  <c r="CA926" i="5"/>
  <c r="BZ926" i="5"/>
  <c r="BY926" i="5"/>
  <c r="BX926" i="5"/>
  <c r="BW926" i="5"/>
  <c r="BV926" i="5"/>
  <c r="BU926" i="5"/>
  <c r="BR926" i="5"/>
  <c r="BP926" i="5"/>
  <c r="BO926" i="5"/>
  <c r="BN926" i="5"/>
  <c r="BM926" i="5"/>
  <c r="BL926" i="5"/>
  <c r="BK926" i="5"/>
  <c r="BJ926" i="5"/>
  <c r="BH926" i="5"/>
  <c r="BG926" i="5"/>
  <c r="AZ926" i="5"/>
  <c r="AY926" i="5"/>
  <c r="AS926" i="5"/>
  <c r="AQ926" i="5"/>
  <c r="BI926" i="5" s="1"/>
  <c r="AD926" i="5"/>
  <c r="AC926" i="5"/>
  <c r="BE926" i="5" s="1"/>
  <c r="BF926" i="5" s="1"/>
  <c r="K926" i="5"/>
  <c r="BA926" i="5"/>
  <c r="A926" i="5"/>
  <c r="CF926" i="5" s="1"/>
  <c r="CC925" i="5"/>
  <c r="CB925" i="5"/>
  <c r="CA925" i="5"/>
  <c r="BZ925" i="5"/>
  <c r="BY925" i="5"/>
  <c r="BX925" i="5"/>
  <c r="BW925" i="5"/>
  <c r="BV925" i="5"/>
  <c r="BU925" i="5"/>
  <c r="BN925" i="5"/>
  <c r="BR925" i="5" s="1"/>
  <c r="BM925" i="5"/>
  <c r="BO925" i="5" s="1"/>
  <c r="BL925" i="5"/>
  <c r="BJ925" i="5"/>
  <c r="BK925" i="5" s="1"/>
  <c r="BI925" i="5"/>
  <c r="BH925" i="5"/>
  <c r="BG925" i="5"/>
  <c r="BF925" i="5"/>
  <c r="BE925" i="5"/>
  <c r="AZ925" i="5"/>
  <c r="AY925" i="5"/>
  <c r="AS925" i="5"/>
  <c r="AQ925" i="5"/>
  <c r="AD925" i="5"/>
  <c r="AC925" i="5"/>
  <c r="K925" i="5"/>
  <c r="BB925" i="5"/>
  <c r="BQ925" i="5" s="1"/>
  <c r="A925" i="5"/>
  <c r="CF925" i="5" s="1"/>
  <c r="CC924" i="5"/>
  <c r="CB924" i="5"/>
  <c r="CA924" i="5"/>
  <c r="BZ924" i="5"/>
  <c r="BY924" i="5"/>
  <c r="BX924" i="5"/>
  <c r="BW924" i="5"/>
  <c r="BV924" i="5"/>
  <c r="BU924" i="5"/>
  <c r="BO924" i="5"/>
  <c r="BN924" i="5"/>
  <c r="BM924" i="5"/>
  <c r="BL924" i="5"/>
  <c r="BK924" i="5"/>
  <c r="BJ924" i="5"/>
  <c r="BG924" i="5"/>
  <c r="BH924" i="5" s="1"/>
  <c r="BF924" i="5"/>
  <c r="AZ924" i="5"/>
  <c r="AY924" i="5"/>
  <c r="AS924" i="5"/>
  <c r="AQ924" i="5"/>
  <c r="BI924" i="5" s="1"/>
  <c r="AD924" i="5"/>
  <c r="AC924" i="5"/>
  <c r="BE924" i="5" s="1"/>
  <c r="K924" i="5"/>
  <c r="A924" i="5"/>
  <c r="CF924" i="5" s="1"/>
  <c r="CC923" i="5"/>
  <c r="CB923" i="5"/>
  <c r="CA923" i="5"/>
  <c r="BZ923" i="5"/>
  <c r="BY923" i="5"/>
  <c r="BX923" i="5"/>
  <c r="BW923" i="5"/>
  <c r="BV923" i="5"/>
  <c r="BU923" i="5"/>
  <c r="BR923" i="5"/>
  <c r="BP923" i="5"/>
  <c r="BN923" i="5"/>
  <c r="BM923" i="5"/>
  <c r="BO923" i="5" s="1"/>
  <c r="BL923" i="5"/>
  <c r="BJ923" i="5"/>
  <c r="BH923" i="5"/>
  <c r="BG923" i="5"/>
  <c r="BE923" i="5"/>
  <c r="BF923" i="5" s="1"/>
  <c r="AZ923" i="5"/>
  <c r="AY923" i="5"/>
  <c r="AS923" i="5"/>
  <c r="AQ923" i="5"/>
  <c r="BI923" i="5" s="1"/>
  <c r="AD923" i="5"/>
  <c r="AC923" i="5"/>
  <c r="K923" i="5"/>
  <c r="BB923" i="5"/>
  <c r="BT923" i="5" s="1"/>
  <c r="A923" i="5"/>
  <c r="CF923" i="5" s="1"/>
  <c r="CC922" i="5"/>
  <c r="CB922" i="5"/>
  <c r="CA922" i="5"/>
  <c r="BZ922" i="5"/>
  <c r="BY922" i="5"/>
  <c r="BX922" i="5"/>
  <c r="BW922" i="5"/>
  <c r="BV922" i="5"/>
  <c r="BU922" i="5"/>
  <c r="BR922" i="5"/>
  <c r="BP922" i="5"/>
  <c r="BO922" i="5"/>
  <c r="BN922" i="5"/>
  <c r="BM922" i="5"/>
  <c r="BL922" i="5"/>
  <c r="BJ922" i="5"/>
  <c r="BK922" i="5" s="1"/>
  <c r="BG922" i="5"/>
  <c r="AZ922" i="5"/>
  <c r="AY922" i="5"/>
  <c r="AS922" i="5"/>
  <c r="AQ922" i="5"/>
  <c r="BI922" i="5" s="1"/>
  <c r="AD922" i="5"/>
  <c r="AC922" i="5"/>
  <c r="BE922" i="5" s="1"/>
  <c r="BF922" i="5" s="1"/>
  <c r="K922" i="5"/>
  <c r="A922" i="5"/>
  <c r="CF922" i="5" s="1"/>
  <c r="CC921" i="5"/>
  <c r="CB921" i="5"/>
  <c r="CA921" i="5"/>
  <c r="BZ921" i="5"/>
  <c r="BY921" i="5"/>
  <c r="BX921" i="5"/>
  <c r="BW921" i="5"/>
  <c r="BV921" i="5"/>
  <c r="BU921" i="5"/>
  <c r="BP921" i="5"/>
  <c r="BN921" i="5"/>
  <c r="BR921" i="5" s="1"/>
  <c r="BM921" i="5"/>
  <c r="BO921" i="5" s="1"/>
  <c r="BL921" i="5"/>
  <c r="BJ921" i="5"/>
  <c r="BH921" i="5"/>
  <c r="BG921" i="5"/>
  <c r="BF921" i="5"/>
  <c r="BE921" i="5"/>
  <c r="AZ921" i="5"/>
  <c r="AY921" i="5"/>
  <c r="AS921" i="5"/>
  <c r="AQ921" i="5"/>
  <c r="BI921" i="5" s="1"/>
  <c r="AD921" i="5"/>
  <c r="AC921" i="5"/>
  <c r="K921" i="5"/>
  <c r="A921" i="5"/>
  <c r="CF921" i="5" s="1"/>
  <c r="CC920" i="5"/>
  <c r="CB920" i="5"/>
  <c r="CA920" i="5"/>
  <c r="BZ920" i="5"/>
  <c r="BY920" i="5"/>
  <c r="BX920" i="5"/>
  <c r="BW920" i="5"/>
  <c r="BV920" i="5"/>
  <c r="BU920" i="5"/>
  <c r="BO920" i="5"/>
  <c r="BN920" i="5"/>
  <c r="BM920" i="5"/>
  <c r="BL920" i="5"/>
  <c r="BK920" i="5"/>
  <c r="BJ920" i="5"/>
  <c r="BG920" i="5"/>
  <c r="AZ920" i="5"/>
  <c r="AY920" i="5"/>
  <c r="AS920" i="5"/>
  <c r="AQ920" i="5"/>
  <c r="BI920" i="5" s="1"/>
  <c r="AD920" i="5"/>
  <c r="AC920" i="5"/>
  <c r="BE920" i="5" s="1"/>
  <c r="BF920" i="5" s="1"/>
  <c r="K920" i="5"/>
  <c r="A920" i="5"/>
  <c r="CF920" i="5" s="1"/>
  <c r="CC919" i="5"/>
  <c r="CB919" i="5"/>
  <c r="CA919" i="5"/>
  <c r="BZ919" i="5"/>
  <c r="BY919" i="5"/>
  <c r="BX919" i="5"/>
  <c r="BW919" i="5"/>
  <c r="BV919" i="5"/>
  <c r="BU919" i="5"/>
  <c r="BR919" i="5"/>
  <c r="BP919" i="5"/>
  <c r="BN919" i="5"/>
  <c r="BM919" i="5"/>
  <c r="BO919" i="5" s="1"/>
  <c r="BL919" i="5"/>
  <c r="BJ919" i="5"/>
  <c r="BI919" i="5"/>
  <c r="BH919" i="5"/>
  <c r="BG919" i="5"/>
  <c r="BE919" i="5"/>
  <c r="BF919" i="5" s="1"/>
  <c r="AZ919" i="5"/>
  <c r="AY919" i="5"/>
  <c r="AS919" i="5"/>
  <c r="AQ919" i="5"/>
  <c r="AD919" i="5"/>
  <c r="AC919" i="5"/>
  <c r="K919" i="5"/>
  <c r="A919" i="5"/>
  <c r="CF919" i="5" s="1"/>
  <c r="CC918" i="5"/>
  <c r="CB918" i="5"/>
  <c r="CA918" i="5"/>
  <c r="BZ918" i="5"/>
  <c r="BY918" i="5"/>
  <c r="BX918" i="5"/>
  <c r="BW918" i="5"/>
  <c r="BV918" i="5"/>
  <c r="BU918" i="5"/>
  <c r="BR918" i="5"/>
  <c r="BP918" i="5"/>
  <c r="BO918" i="5"/>
  <c r="BN918" i="5"/>
  <c r="BM918" i="5"/>
  <c r="BL918" i="5"/>
  <c r="BK918" i="5"/>
  <c r="BJ918" i="5"/>
  <c r="BH918" i="5"/>
  <c r="BG918" i="5"/>
  <c r="AZ918" i="5"/>
  <c r="AY918" i="5"/>
  <c r="AS918" i="5"/>
  <c r="AQ918" i="5"/>
  <c r="BI918" i="5" s="1"/>
  <c r="AD918" i="5"/>
  <c r="AC918" i="5"/>
  <c r="BE918" i="5" s="1"/>
  <c r="BF918" i="5" s="1"/>
  <c r="K918" i="5"/>
  <c r="BA918" i="5"/>
  <c r="CD918" i="5" s="1"/>
  <c r="A918" i="5"/>
  <c r="CF918" i="5" s="1"/>
  <c r="CC917" i="5"/>
  <c r="CB917" i="5"/>
  <c r="CA917" i="5"/>
  <c r="BZ917" i="5"/>
  <c r="BY917" i="5"/>
  <c r="BX917" i="5"/>
  <c r="BW917" i="5"/>
  <c r="BV917" i="5"/>
  <c r="BU917" i="5"/>
  <c r="BP917" i="5"/>
  <c r="BN917" i="5"/>
  <c r="BR917" i="5" s="1"/>
  <c r="BM917" i="5"/>
  <c r="BO917" i="5" s="1"/>
  <c r="BL917" i="5"/>
  <c r="BJ917" i="5"/>
  <c r="BK917" i="5" s="1"/>
  <c r="BI917" i="5"/>
  <c r="BH917" i="5"/>
  <c r="BG917" i="5"/>
  <c r="BF917" i="5"/>
  <c r="BE917" i="5"/>
  <c r="AZ917" i="5"/>
  <c r="AY917" i="5"/>
  <c r="AS917" i="5"/>
  <c r="AQ917" i="5"/>
  <c r="AD917" i="5"/>
  <c r="AC917" i="5"/>
  <c r="K917" i="5"/>
  <c r="BB917" i="5"/>
  <c r="BQ917" i="5" s="1"/>
  <c r="A917" i="5"/>
  <c r="CF917" i="5" s="1"/>
  <c r="CC916" i="5"/>
  <c r="CB916" i="5"/>
  <c r="CA916" i="5"/>
  <c r="BZ916" i="5"/>
  <c r="BY916" i="5"/>
  <c r="BX916" i="5"/>
  <c r="BW916" i="5"/>
  <c r="BV916" i="5"/>
  <c r="BU916" i="5"/>
  <c r="BO916" i="5"/>
  <c r="BN916" i="5"/>
  <c r="BP916" i="5" s="1"/>
  <c r="BM916" i="5"/>
  <c r="BL916" i="5"/>
  <c r="BK916" i="5"/>
  <c r="BJ916" i="5"/>
  <c r="BG916" i="5"/>
  <c r="AZ916" i="5"/>
  <c r="AY916" i="5"/>
  <c r="AS916" i="5"/>
  <c r="AQ916" i="5"/>
  <c r="BI916" i="5" s="1"/>
  <c r="AD916" i="5"/>
  <c r="AC916" i="5"/>
  <c r="BE916" i="5" s="1"/>
  <c r="BF916" i="5" s="1"/>
  <c r="K916" i="5"/>
  <c r="A916" i="5"/>
  <c r="CF916" i="5" s="1"/>
  <c r="CC915" i="5"/>
  <c r="CB915" i="5"/>
  <c r="CA915" i="5"/>
  <c r="BZ915" i="5"/>
  <c r="BY915" i="5"/>
  <c r="BX915" i="5"/>
  <c r="BW915" i="5"/>
  <c r="BV915" i="5"/>
  <c r="BU915" i="5"/>
  <c r="BR915" i="5"/>
  <c r="BP915" i="5"/>
  <c r="BN915" i="5"/>
  <c r="BM915" i="5"/>
  <c r="BO915" i="5" s="1"/>
  <c r="BL915" i="5"/>
  <c r="BJ915" i="5"/>
  <c r="BK915" i="5" s="1"/>
  <c r="BH915" i="5"/>
  <c r="BG915" i="5"/>
  <c r="BE915" i="5"/>
  <c r="BF915" i="5" s="1"/>
  <c r="AZ915" i="5"/>
  <c r="AY915" i="5"/>
  <c r="AS915" i="5"/>
  <c r="AQ915" i="5"/>
  <c r="BI915" i="5" s="1"/>
  <c r="AD915" i="5"/>
  <c r="AC915" i="5"/>
  <c r="K915" i="5"/>
  <c r="A915" i="5"/>
  <c r="CF915" i="5" s="1"/>
  <c r="CC914" i="5"/>
  <c r="CB914" i="5"/>
  <c r="CA914" i="5"/>
  <c r="BZ914" i="5"/>
  <c r="BY914" i="5"/>
  <c r="BX914" i="5"/>
  <c r="BW914" i="5"/>
  <c r="BV914" i="5"/>
  <c r="BU914" i="5"/>
  <c r="BR914" i="5"/>
  <c r="BP914" i="5"/>
  <c r="BO914" i="5"/>
  <c r="BN914" i="5"/>
  <c r="BM914" i="5"/>
  <c r="BL914" i="5"/>
  <c r="BK914" i="5"/>
  <c r="BJ914" i="5"/>
  <c r="BG914" i="5"/>
  <c r="AZ914" i="5"/>
  <c r="AY914" i="5"/>
  <c r="AS914" i="5"/>
  <c r="AQ914" i="5"/>
  <c r="BI914" i="5" s="1"/>
  <c r="AD914" i="5"/>
  <c r="AC914" i="5"/>
  <c r="BE914" i="5" s="1"/>
  <c r="BF914" i="5" s="1"/>
  <c r="K914" i="5"/>
  <c r="BA914" i="5"/>
  <c r="A914" i="5"/>
  <c r="CF914" i="5" s="1"/>
  <c r="CC913" i="5"/>
  <c r="CB913" i="5"/>
  <c r="CA913" i="5"/>
  <c r="BZ913" i="5"/>
  <c r="BY913" i="5"/>
  <c r="BX913" i="5"/>
  <c r="BW913" i="5"/>
  <c r="BV913" i="5"/>
  <c r="BU913" i="5"/>
  <c r="BN913" i="5"/>
  <c r="BR913" i="5" s="1"/>
  <c r="BM913" i="5"/>
  <c r="BO913" i="5" s="1"/>
  <c r="BL913" i="5"/>
  <c r="BJ913" i="5"/>
  <c r="BK913" i="5" s="1"/>
  <c r="BI913" i="5"/>
  <c r="BH913" i="5"/>
  <c r="BG913" i="5"/>
  <c r="BE913" i="5"/>
  <c r="BF913" i="5" s="1"/>
  <c r="AZ913" i="5"/>
  <c r="AY913" i="5"/>
  <c r="AS913" i="5"/>
  <c r="AQ913" i="5"/>
  <c r="AD913" i="5"/>
  <c r="AC913" i="5"/>
  <c r="K913" i="5"/>
  <c r="BB913" i="5"/>
  <c r="A913" i="5"/>
  <c r="CF913" i="5" s="1"/>
  <c r="CC912" i="5"/>
  <c r="CB912" i="5"/>
  <c r="CA912" i="5"/>
  <c r="BZ912" i="5"/>
  <c r="BY912" i="5"/>
  <c r="BX912" i="5"/>
  <c r="BW912" i="5"/>
  <c r="BV912" i="5"/>
  <c r="BU912" i="5"/>
  <c r="BO912" i="5"/>
  <c r="BN912" i="5"/>
  <c r="BP912" i="5" s="1"/>
  <c r="BM912" i="5"/>
  <c r="BL912" i="5"/>
  <c r="BJ912" i="5"/>
  <c r="BK912" i="5" s="1"/>
  <c r="BG912" i="5"/>
  <c r="BH912" i="5" s="1"/>
  <c r="AZ912" i="5"/>
  <c r="AY912" i="5"/>
  <c r="AS912" i="5"/>
  <c r="AQ912" i="5"/>
  <c r="BI912" i="5" s="1"/>
  <c r="AD912" i="5"/>
  <c r="AC912" i="5"/>
  <c r="BE912" i="5" s="1"/>
  <c r="BF912" i="5" s="1"/>
  <c r="K912" i="5"/>
  <c r="A912" i="5"/>
  <c r="CF912" i="5" s="1"/>
  <c r="CC911" i="5"/>
  <c r="CB911" i="5"/>
  <c r="CA911" i="5"/>
  <c r="BZ911" i="5"/>
  <c r="BY911" i="5"/>
  <c r="BX911" i="5"/>
  <c r="BW911" i="5"/>
  <c r="BV911" i="5"/>
  <c r="BU911" i="5"/>
  <c r="BN911" i="5"/>
  <c r="BP911" i="5" s="1"/>
  <c r="BM911" i="5"/>
  <c r="BO911" i="5" s="1"/>
  <c r="BL911" i="5"/>
  <c r="BJ911" i="5"/>
  <c r="BI911" i="5"/>
  <c r="BH911" i="5"/>
  <c r="BG911" i="5"/>
  <c r="BE911" i="5"/>
  <c r="BF911" i="5" s="1"/>
  <c r="AZ911" i="5"/>
  <c r="AY911" i="5"/>
  <c r="AS911" i="5"/>
  <c r="AQ911" i="5"/>
  <c r="AD911" i="5"/>
  <c r="AC911" i="5"/>
  <c r="K911" i="5"/>
  <c r="BA911" i="5"/>
  <c r="A911" i="5"/>
  <c r="CF911" i="5" s="1"/>
  <c r="CC910" i="5"/>
  <c r="CB910" i="5"/>
  <c r="CA910" i="5"/>
  <c r="BZ910" i="5"/>
  <c r="BY910" i="5"/>
  <c r="BX910" i="5"/>
  <c r="BW910" i="5"/>
  <c r="BV910" i="5"/>
  <c r="BU910" i="5"/>
  <c r="BO910" i="5"/>
  <c r="BN910" i="5"/>
  <c r="BR910" i="5" s="1"/>
  <c r="BM910" i="5"/>
  <c r="BL910" i="5"/>
  <c r="BJ910" i="5"/>
  <c r="BK910" i="5" s="1"/>
  <c r="BG910" i="5"/>
  <c r="BH910" i="5" s="1"/>
  <c r="AZ910" i="5"/>
  <c r="AY910" i="5"/>
  <c r="AS910" i="5"/>
  <c r="AQ910" i="5"/>
  <c r="BI910" i="5" s="1"/>
  <c r="AD910" i="5"/>
  <c r="AC910" i="5"/>
  <c r="BE910" i="5" s="1"/>
  <c r="BF910" i="5" s="1"/>
  <c r="K910" i="5"/>
  <c r="BA910" i="5"/>
  <c r="CD910" i="5" s="1"/>
  <c r="CE910" i="5" s="1"/>
  <c r="A910" i="5"/>
  <c r="CF910" i="5" s="1"/>
  <c r="CC909" i="5"/>
  <c r="CB909" i="5"/>
  <c r="CA909" i="5"/>
  <c r="BZ909" i="5"/>
  <c r="BY909" i="5"/>
  <c r="BX909" i="5"/>
  <c r="BW909" i="5"/>
  <c r="BV909" i="5"/>
  <c r="BU909" i="5"/>
  <c r="BN909" i="5"/>
  <c r="BR909" i="5" s="1"/>
  <c r="BM909" i="5"/>
  <c r="BO909" i="5" s="1"/>
  <c r="BL909" i="5"/>
  <c r="BJ909" i="5"/>
  <c r="BI909" i="5"/>
  <c r="BH909" i="5"/>
  <c r="BG909" i="5"/>
  <c r="BE909" i="5"/>
  <c r="BF909" i="5" s="1"/>
  <c r="AZ909" i="5"/>
  <c r="AY909" i="5"/>
  <c r="AS909" i="5"/>
  <c r="AQ909" i="5"/>
  <c r="AD909" i="5"/>
  <c r="AC909" i="5"/>
  <c r="K909" i="5"/>
  <c r="BA909" i="5"/>
  <c r="A909" i="5"/>
  <c r="CF909" i="5" s="1"/>
  <c r="CC908" i="5"/>
  <c r="CB908" i="5"/>
  <c r="CA908" i="5"/>
  <c r="BZ908" i="5"/>
  <c r="BY908" i="5"/>
  <c r="BX908" i="5"/>
  <c r="BW908" i="5"/>
  <c r="BV908" i="5"/>
  <c r="BU908" i="5"/>
  <c r="BP908" i="5"/>
  <c r="BO908" i="5"/>
  <c r="BN908" i="5"/>
  <c r="BR908" i="5" s="1"/>
  <c r="BM908" i="5"/>
  <c r="BL908" i="5"/>
  <c r="BJ908" i="5"/>
  <c r="BK908" i="5" s="1"/>
  <c r="BG908" i="5"/>
  <c r="BH908" i="5" s="1"/>
  <c r="AZ908" i="5"/>
  <c r="AY908" i="5"/>
  <c r="AS908" i="5"/>
  <c r="AQ908" i="5"/>
  <c r="BI908" i="5" s="1"/>
  <c r="AD908" i="5"/>
  <c r="AC908" i="5"/>
  <c r="BE908" i="5" s="1"/>
  <c r="BF908" i="5" s="1"/>
  <c r="K908" i="5"/>
  <c r="BA908" i="5"/>
  <c r="CD908" i="5" s="1"/>
  <c r="CE908" i="5" s="1"/>
  <c r="A908" i="5"/>
  <c r="CF908" i="5" s="1"/>
  <c r="CC907" i="5"/>
  <c r="CB907" i="5"/>
  <c r="CA907" i="5"/>
  <c r="BZ907" i="5"/>
  <c r="BY907" i="5"/>
  <c r="BX907" i="5"/>
  <c r="BW907" i="5"/>
  <c r="BV907" i="5"/>
  <c r="BU907" i="5"/>
  <c r="BN907" i="5"/>
  <c r="BR907" i="5" s="1"/>
  <c r="BM907" i="5"/>
  <c r="BO907" i="5" s="1"/>
  <c r="BL907" i="5"/>
  <c r="BJ907" i="5"/>
  <c r="BK907" i="5" s="1"/>
  <c r="BI907" i="5"/>
  <c r="BH907" i="5"/>
  <c r="BG907" i="5"/>
  <c r="BE907" i="5"/>
  <c r="BF907" i="5" s="1"/>
  <c r="AZ907" i="5"/>
  <c r="AY907" i="5"/>
  <c r="AS907" i="5"/>
  <c r="AQ907" i="5"/>
  <c r="AD907" i="5"/>
  <c r="AC907" i="5"/>
  <c r="K907" i="5"/>
  <c r="BB907" i="5"/>
  <c r="A907" i="5"/>
  <c r="CF907" i="5" s="1"/>
  <c r="CC906" i="5"/>
  <c r="CB906" i="5"/>
  <c r="CA906" i="5"/>
  <c r="BZ906" i="5"/>
  <c r="BY906" i="5"/>
  <c r="BX906" i="5"/>
  <c r="BW906" i="5"/>
  <c r="BV906" i="5"/>
  <c r="BU906" i="5"/>
  <c r="BP906" i="5"/>
  <c r="BO906" i="5"/>
  <c r="BN906" i="5"/>
  <c r="BR906" i="5" s="1"/>
  <c r="BM906" i="5"/>
  <c r="BL906" i="5"/>
  <c r="BJ906" i="5"/>
  <c r="BK906" i="5" s="1"/>
  <c r="BG906" i="5"/>
  <c r="BH906" i="5" s="1"/>
  <c r="AZ906" i="5"/>
  <c r="AY906" i="5"/>
  <c r="AS906" i="5"/>
  <c r="AQ906" i="5"/>
  <c r="BI906" i="5" s="1"/>
  <c r="AD906" i="5"/>
  <c r="AC906" i="5"/>
  <c r="BE906" i="5" s="1"/>
  <c r="BF906" i="5" s="1"/>
  <c r="K906" i="5"/>
  <c r="A906" i="5"/>
  <c r="CF906" i="5" s="1"/>
  <c r="CC905" i="5"/>
  <c r="CB905" i="5"/>
  <c r="CA905" i="5"/>
  <c r="BZ905" i="5"/>
  <c r="BY905" i="5"/>
  <c r="BX905" i="5"/>
  <c r="BW905" i="5"/>
  <c r="BV905" i="5"/>
  <c r="BU905" i="5"/>
  <c r="BN905" i="5"/>
  <c r="BR905" i="5" s="1"/>
  <c r="BM905" i="5"/>
  <c r="BO905" i="5" s="1"/>
  <c r="BL905" i="5"/>
  <c r="BJ905" i="5"/>
  <c r="BK905" i="5" s="1"/>
  <c r="BI905" i="5"/>
  <c r="BH905" i="5"/>
  <c r="BG905" i="5"/>
  <c r="BE905" i="5"/>
  <c r="BF905" i="5" s="1"/>
  <c r="AZ905" i="5"/>
  <c r="AY905" i="5"/>
  <c r="AS905" i="5"/>
  <c r="AQ905" i="5"/>
  <c r="AD905" i="5"/>
  <c r="AC905" i="5"/>
  <c r="K905" i="5"/>
  <c r="BB905" i="5"/>
  <c r="A905" i="5"/>
  <c r="CF905" i="5" s="1"/>
  <c r="CC904" i="5"/>
  <c r="CB904" i="5"/>
  <c r="CA904" i="5"/>
  <c r="BZ904" i="5"/>
  <c r="BY904" i="5"/>
  <c r="BX904" i="5"/>
  <c r="BW904" i="5"/>
  <c r="BV904" i="5"/>
  <c r="BU904" i="5"/>
  <c r="BO904" i="5"/>
  <c r="BN904" i="5"/>
  <c r="BP904" i="5" s="1"/>
  <c r="BM904" i="5"/>
  <c r="BL904" i="5"/>
  <c r="BJ904" i="5"/>
  <c r="BK904" i="5" s="1"/>
  <c r="BG904" i="5"/>
  <c r="BH904" i="5" s="1"/>
  <c r="AZ904" i="5"/>
  <c r="AY904" i="5"/>
  <c r="AS904" i="5"/>
  <c r="AQ904" i="5"/>
  <c r="BI904" i="5" s="1"/>
  <c r="AD904" i="5"/>
  <c r="AC904" i="5"/>
  <c r="BE904" i="5" s="1"/>
  <c r="BF904" i="5" s="1"/>
  <c r="K904" i="5"/>
  <c r="BA904" i="5"/>
  <c r="CD904" i="5" s="1"/>
  <c r="CE904" i="5" s="1"/>
  <c r="A904" i="5"/>
  <c r="CF904" i="5" s="1"/>
  <c r="CC903" i="5"/>
  <c r="CB903" i="5"/>
  <c r="CA903" i="5"/>
  <c r="BZ903" i="5"/>
  <c r="BY903" i="5"/>
  <c r="BX903" i="5"/>
  <c r="BW903" i="5"/>
  <c r="BV903" i="5"/>
  <c r="BU903" i="5"/>
  <c r="BN903" i="5"/>
  <c r="BP903" i="5" s="1"/>
  <c r="BM903" i="5"/>
  <c r="BO903" i="5" s="1"/>
  <c r="BL903" i="5"/>
  <c r="BJ903" i="5"/>
  <c r="BI903" i="5"/>
  <c r="BH903" i="5"/>
  <c r="BG903" i="5"/>
  <c r="BE903" i="5"/>
  <c r="BF903" i="5" s="1"/>
  <c r="AZ903" i="5"/>
  <c r="AY903" i="5"/>
  <c r="AS903" i="5"/>
  <c r="AQ903" i="5"/>
  <c r="AD903" i="5"/>
  <c r="AC903" i="5"/>
  <c r="K903" i="5"/>
  <c r="BA903" i="5"/>
  <c r="A903" i="5"/>
  <c r="CF903" i="5" s="1"/>
  <c r="CC902" i="5"/>
  <c r="CB902" i="5"/>
  <c r="CA902" i="5"/>
  <c r="BZ902" i="5"/>
  <c r="BY902" i="5"/>
  <c r="BX902" i="5"/>
  <c r="BW902" i="5"/>
  <c r="BV902" i="5"/>
  <c r="BU902" i="5"/>
  <c r="BO902" i="5"/>
  <c r="BN902" i="5"/>
  <c r="BR902" i="5" s="1"/>
  <c r="BM902" i="5"/>
  <c r="BL902" i="5"/>
  <c r="BJ902" i="5"/>
  <c r="BK902" i="5" s="1"/>
  <c r="BG902" i="5"/>
  <c r="BH902" i="5" s="1"/>
  <c r="AZ902" i="5"/>
  <c r="AY902" i="5"/>
  <c r="AS902" i="5"/>
  <c r="AQ902" i="5"/>
  <c r="BI902" i="5" s="1"/>
  <c r="AD902" i="5"/>
  <c r="AC902" i="5"/>
  <c r="BE902" i="5" s="1"/>
  <c r="BF902" i="5" s="1"/>
  <c r="K902" i="5"/>
  <c r="A902" i="5"/>
  <c r="CF902" i="5" s="1"/>
  <c r="CC901" i="5"/>
  <c r="CB901" i="5"/>
  <c r="CA901" i="5"/>
  <c r="BZ901" i="5"/>
  <c r="BY901" i="5"/>
  <c r="BX901" i="5"/>
  <c r="BW901" i="5"/>
  <c r="BV901" i="5"/>
  <c r="BU901" i="5"/>
  <c r="BN901" i="5"/>
  <c r="BR901" i="5" s="1"/>
  <c r="BM901" i="5"/>
  <c r="BO901" i="5" s="1"/>
  <c r="BL901" i="5"/>
  <c r="BJ901" i="5"/>
  <c r="BI901" i="5"/>
  <c r="BH901" i="5"/>
  <c r="BG901" i="5"/>
  <c r="BE901" i="5"/>
  <c r="BF901" i="5" s="1"/>
  <c r="AZ901" i="5"/>
  <c r="AY901" i="5"/>
  <c r="AS901" i="5"/>
  <c r="AQ901" i="5"/>
  <c r="AD901" i="5"/>
  <c r="AC901" i="5"/>
  <c r="K901" i="5"/>
  <c r="A901" i="5"/>
  <c r="CF901" i="5" s="1"/>
  <c r="CC900" i="5"/>
  <c r="CB900" i="5"/>
  <c r="CA900" i="5"/>
  <c r="BZ900" i="5"/>
  <c r="BY900" i="5"/>
  <c r="BX900" i="5"/>
  <c r="BW900" i="5"/>
  <c r="BV900" i="5"/>
  <c r="BU900" i="5"/>
  <c r="BP900" i="5"/>
  <c r="BO900" i="5"/>
  <c r="BN900" i="5"/>
  <c r="BR900" i="5" s="1"/>
  <c r="BM900" i="5"/>
  <c r="BL900" i="5"/>
  <c r="BJ900" i="5"/>
  <c r="BK900" i="5" s="1"/>
  <c r="BG900" i="5"/>
  <c r="BH900" i="5" s="1"/>
  <c r="AZ900" i="5"/>
  <c r="AY900" i="5"/>
  <c r="AS900" i="5"/>
  <c r="AQ900" i="5"/>
  <c r="BI900" i="5" s="1"/>
  <c r="AD900" i="5"/>
  <c r="AC900" i="5"/>
  <c r="BE900" i="5" s="1"/>
  <c r="BF900" i="5" s="1"/>
  <c r="K900" i="5"/>
  <c r="BA900" i="5"/>
  <c r="CD900" i="5" s="1"/>
  <c r="CE900" i="5" s="1"/>
  <c r="A900" i="5"/>
  <c r="CF900" i="5" s="1"/>
  <c r="CC899" i="5"/>
  <c r="CB899" i="5"/>
  <c r="CA899" i="5"/>
  <c r="BZ899" i="5"/>
  <c r="BY899" i="5"/>
  <c r="BX899" i="5"/>
  <c r="BW899" i="5"/>
  <c r="BV899" i="5"/>
  <c r="BU899" i="5"/>
  <c r="BN899" i="5"/>
  <c r="BR899" i="5" s="1"/>
  <c r="BM899" i="5"/>
  <c r="BO899" i="5" s="1"/>
  <c r="BL899" i="5"/>
  <c r="BJ899" i="5"/>
  <c r="BK899" i="5" s="1"/>
  <c r="BI899" i="5"/>
  <c r="BH899" i="5"/>
  <c r="BG899" i="5"/>
  <c r="BE899" i="5"/>
  <c r="BF899" i="5" s="1"/>
  <c r="AZ899" i="5"/>
  <c r="AY899" i="5"/>
  <c r="AS899" i="5"/>
  <c r="AQ899" i="5"/>
  <c r="AD899" i="5"/>
  <c r="AC899" i="5"/>
  <c r="K899" i="5"/>
  <c r="BB899" i="5"/>
  <c r="A899" i="5"/>
  <c r="CF899" i="5" s="1"/>
  <c r="CC898" i="5"/>
  <c r="CB898" i="5"/>
  <c r="CA898" i="5"/>
  <c r="BZ898" i="5"/>
  <c r="BY898" i="5"/>
  <c r="BX898" i="5"/>
  <c r="BW898" i="5"/>
  <c r="BV898" i="5"/>
  <c r="BU898" i="5"/>
  <c r="BP898" i="5"/>
  <c r="BO898" i="5"/>
  <c r="BN898" i="5"/>
  <c r="BR898" i="5" s="1"/>
  <c r="BM898" i="5"/>
  <c r="BL898" i="5"/>
  <c r="BJ898" i="5"/>
  <c r="BK898" i="5" s="1"/>
  <c r="BG898" i="5"/>
  <c r="BH898" i="5" s="1"/>
  <c r="AZ898" i="5"/>
  <c r="AY898" i="5"/>
  <c r="AS898" i="5"/>
  <c r="AQ898" i="5"/>
  <c r="BI898" i="5" s="1"/>
  <c r="AD898" i="5"/>
  <c r="AC898" i="5"/>
  <c r="BE898" i="5" s="1"/>
  <c r="BF898" i="5" s="1"/>
  <c r="K898" i="5"/>
  <c r="BA898" i="5"/>
  <c r="CD898" i="5" s="1"/>
  <c r="CE898" i="5" s="1"/>
  <c r="A898" i="5"/>
  <c r="CF898" i="5" s="1"/>
  <c r="CC897" i="5"/>
  <c r="CB897" i="5"/>
  <c r="CA897" i="5"/>
  <c r="BZ897" i="5"/>
  <c r="BY897" i="5"/>
  <c r="BX897" i="5"/>
  <c r="BW897" i="5"/>
  <c r="BV897" i="5"/>
  <c r="BU897" i="5"/>
  <c r="BN897" i="5"/>
  <c r="BR897" i="5" s="1"/>
  <c r="BM897" i="5"/>
  <c r="BO897" i="5" s="1"/>
  <c r="BL897" i="5"/>
  <c r="BJ897" i="5"/>
  <c r="BK897" i="5" s="1"/>
  <c r="BI897" i="5"/>
  <c r="BH897" i="5"/>
  <c r="BG897" i="5"/>
  <c r="BE897" i="5"/>
  <c r="BF897" i="5" s="1"/>
  <c r="AZ897" i="5"/>
  <c r="AY897" i="5"/>
  <c r="AS897" i="5"/>
  <c r="AQ897" i="5"/>
  <c r="AD897" i="5"/>
  <c r="AC897" i="5"/>
  <c r="K897" i="5"/>
  <c r="BB897" i="5"/>
  <c r="A897" i="5"/>
  <c r="CF897" i="5" s="1"/>
  <c r="CC896" i="5"/>
  <c r="CB896" i="5"/>
  <c r="CA896" i="5"/>
  <c r="BZ896" i="5"/>
  <c r="BY896" i="5"/>
  <c r="BX896" i="5"/>
  <c r="BW896" i="5"/>
  <c r="BV896" i="5"/>
  <c r="BU896" i="5"/>
  <c r="BO896" i="5"/>
  <c r="BN896" i="5"/>
  <c r="BP896" i="5" s="1"/>
  <c r="BM896" i="5"/>
  <c r="BL896" i="5"/>
  <c r="BJ896" i="5"/>
  <c r="BK896" i="5" s="1"/>
  <c r="BG896" i="5"/>
  <c r="BH896" i="5" s="1"/>
  <c r="AZ896" i="5"/>
  <c r="AY896" i="5"/>
  <c r="AS896" i="5"/>
  <c r="AQ896" i="5"/>
  <c r="BI896" i="5" s="1"/>
  <c r="AD896" i="5"/>
  <c r="AC896" i="5"/>
  <c r="BE896" i="5" s="1"/>
  <c r="BF896" i="5" s="1"/>
  <c r="K896" i="5"/>
  <c r="A896" i="5"/>
  <c r="CF896" i="5" s="1"/>
  <c r="CC895" i="5"/>
  <c r="CB895" i="5"/>
  <c r="CA895" i="5"/>
  <c r="BZ895" i="5"/>
  <c r="BY895" i="5"/>
  <c r="BX895" i="5"/>
  <c r="BW895" i="5"/>
  <c r="BV895" i="5"/>
  <c r="BU895" i="5"/>
  <c r="BN895" i="5"/>
  <c r="BP895" i="5" s="1"/>
  <c r="BM895" i="5"/>
  <c r="BO895" i="5" s="1"/>
  <c r="BL895" i="5"/>
  <c r="BJ895" i="5"/>
  <c r="BI895" i="5"/>
  <c r="BH895" i="5"/>
  <c r="BG895" i="5"/>
  <c r="BE895" i="5"/>
  <c r="BF895" i="5" s="1"/>
  <c r="AZ895" i="5"/>
  <c r="AY895" i="5"/>
  <c r="AS895" i="5"/>
  <c r="AQ895" i="5"/>
  <c r="AD895" i="5"/>
  <c r="AC895" i="5"/>
  <c r="K895" i="5"/>
  <c r="A895" i="5"/>
  <c r="CF895" i="5" s="1"/>
  <c r="CC894" i="5"/>
  <c r="CB894" i="5"/>
  <c r="CA894" i="5"/>
  <c r="BZ894" i="5"/>
  <c r="BY894" i="5"/>
  <c r="BX894" i="5"/>
  <c r="BW894" i="5"/>
  <c r="BV894" i="5"/>
  <c r="BU894" i="5"/>
  <c r="BO894" i="5"/>
  <c r="BN894" i="5"/>
  <c r="BR894" i="5" s="1"/>
  <c r="BM894" i="5"/>
  <c r="BL894" i="5"/>
  <c r="BJ894" i="5"/>
  <c r="BG894" i="5"/>
  <c r="BH894" i="5" s="1"/>
  <c r="BE894" i="5"/>
  <c r="BF894" i="5" s="1"/>
  <c r="BA894" i="5"/>
  <c r="CD894" i="5" s="1"/>
  <c r="CE894" i="5" s="1"/>
  <c r="AZ894" i="5"/>
  <c r="AY894" i="5"/>
  <c r="AS894" i="5"/>
  <c r="AQ894" i="5"/>
  <c r="BK894" i="5" s="1"/>
  <c r="AD894" i="5"/>
  <c r="AC894" i="5"/>
  <c r="K894" i="5"/>
  <c r="BB894" i="5"/>
  <c r="A894" i="5"/>
  <c r="CF894" i="5" s="1"/>
  <c r="CC893" i="5"/>
  <c r="CB893" i="5"/>
  <c r="CA893" i="5"/>
  <c r="BZ893" i="5"/>
  <c r="BY893" i="5"/>
  <c r="BX893" i="5"/>
  <c r="BW893" i="5"/>
  <c r="BV893" i="5"/>
  <c r="BU893" i="5"/>
  <c r="BP893" i="5"/>
  <c r="BN893" i="5"/>
  <c r="BR893" i="5" s="1"/>
  <c r="BM893" i="5"/>
  <c r="BO893" i="5" s="1"/>
  <c r="BL893" i="5"/>
  <c r="BJ893" i="5"/>
  <c r="BG893" i="5"/>
  <c r="BH893" i="5" s="1"/>
  <c r="BE893" i="5"/>
  <c r="BF893" i="5" s="1"/>
  <c r="AZ893" i="5"/>
  <c r="AY893" i="5"/>
  <c r="AS893" i="5"/>
  <c r="AQ893" i="5"/>
  <c r="BI893" i="5" s="1"/>
  <c r="AD893" i="5"/>
  <c r="AC893" i="5"/>
  <c r="K893" i="5"/>
  <c r="A893" i="5"/>
  <c r="CF893" i="5" s="1"/>
  <c r="CC892" i="5"/>
  <c r="CB892" i="5"/>
  <c r="CA892" i="5"/>
  <c r="BZ892" i="5"/>
  <c r="BY892" i="5"/>
  <c r="BX892" i="5"/>
  <c r="BW892" i="5"/>
  <c r="BV892" i="5"/>
  <c r="BU892" i="5"/>
  <c r="BN892" i="5"/>
  <c r="BR892" i="5" s="1"/>
  <c r="BM892" i="5"/>
  <c r="BO892" i="5" s="1"/>
  <c r="BL892" i="5"/>
  <c r="BK892" i="5"/>
  <c r="BJ892" i="5"/>
  <c r="BG892" i="5"/>
  <c r="BH892" i="5" s="1"/>
  <c r="BA892" i="5"/>
  <c r="AZ892" i="5"/>
  <c r="AY892" i="5"/>
  <c r="AS892" i="5"/>
  <c r="AQ892" i="5"/>
  <c r="BI892" i="5" s="1"/>
  <c r="AD892" i="5"/>
  <c r="AC892" i="5"/>
  <c r="BE892" i="5" s="1"/>
  <c r="BF892" i="5" s="1"/>
  <c r="K892" i="5"/>
  <c r="BB892" i="5"/>
  <c r="A892" i="5"/>
  <c r="CF892" i="5" s="1"/>
  <c r="CC891" i="5"/>
  <c r="CB891" i="5"/>
  <c r="CA891" i="5"/>
  <c r="BZ891" i="5"/>
  <c r="BY891" i="5"/>
  <c r="BX891" i="5"/>
  <c r="BW891" i="5"/>
  <c r="BV891" i="5"/>
  <c r="BU891" i="5"/>
  <c r="BP891" i="5"/>
  <c r="BO891" i="5"/>
  <c r="BN891" i="5"/>
  <c r="BR891" i="5" s="1"/>
  <c r="BM891" i="5"/>
  <c r="BL891" i="5"/>
  <c r="BK891" i="5"/>
  <c r="BJ891" i="5"/>
  <c r="BI891" i="5"/>
  <c r="BG891" i="5"/>
  <c r="BH891" i="5" s="1"/>
  <c r="AZ891" i="5"/>
  <c r="AY891" i="5"/>
  <c r="AS891" i="5"/>
  <c r="AQ891" i="5"/>
  <c r="AD891" i="5"/>
  <c r="AC891" i="5"/>
  <c r="BE891" i="5" s="1"/>
  <c r="BF891" i="5" s="1"/>
  <c r="K891" i="5"/>
  <c r="BB891" i="5"/>
  <c r="A891" i="5"/>
  <c r="CF891" i="5" s="1"/>
  <c r="CC890" i="5"/>
  <c r="CB890" i="5"/>
  <c r="CA890" i="5"/>
  <c r="BZ890" i="5"/>
  <c r="BY890" i="5"/>
  <c r="BX890" i="5"/>
  <c r="BW890" i="5"/>
  <c r="BV890" i="5"/>
  <c r="BU890" i="5"/>
  <c r="BO890" i="5"/>
  <c r="BN890" i="5"/>
  <c r="BR890" i="5" s="1"/>
  <c r="BM890" i="5"/>
  <c r="BL890" i="5"/>
  <c r="BJ890" i="5"/>
  <c r="BG890" i="5"/>
  <c r="BH890" i="5" s="1"/>
  <c r="BE890" i="5"/>
  <c r="BF890" i="5" s="1"/>
  <c r="AZ890" i="5"/>
  <c r="AY890" i="5"/>
  <c r="AS890" i="5"/>
  <c r="AQ890" i="5"/>
  <c r="BK890" i="5" s="1"/>
  <c r="AD890" i="5"/>
  <c r="AC890" i="5"/>
  <c r="K890" i="5"/>
  <c r="A890" i="5"/>
  <c r="CF890" i="5" s="1"/>
  <c r="CC889" i="5"/>
  <c r="CB889" i="5"/>
  <c r="CA889" i="5"/>
  <c r="BZ889" i="5"/>
  <c r="BY889" i="5"/>
  <c r="BX889" i="5"/>
  <c r="BW889" i="5"/>
  <c r="BV889" i="5"/>
  <c r="BU889" i="5"/>
  <c r="BP889" i="5"/>
  <c r="BN889" i="5"/>
  <c r="BR889" i="5" s="1"/>
  <c r="BM889" i="5"/>
  <c r="BO889" i="5" s="1"/>
  <c r="BL889" i="5"/>
  <c r="BJ889" i="5"/>
  <c r="BG889" i="5"/>
  <c r="BH889" i="5" s="1"/>
  <c r="BE889" i="5"/>
  <c r="BF889" i="5" s="1"/>
  <c r="AZ889" i="5"/>
  <c r="AY889" i="5"/>
  <c r="AS889" i="5"/>
  <c r="AQ889" i="5"/>
  <c r="BI889" i="5" s="1"/>
  <c r="AD889" i="5"/>
  <c r="AC889" i="5"/>
  <c r="K889" i="5"/>
  <c r="BB889" i="5"/>
  <c r="A889" i="5"/>
  <c r="CF889" i="5" s="1"/>
  <c r="CC888" i="5"/>
  <c r="CB888" i="5"/>
  <c r="CA888" i="5"/>
  <c r="BZ888" i="5"/>
  <c r="BY888" i="5"/>
  <c r="BX888" i="5"/>
  <c r="BW888" i="5"/>
  <c r="BV888" i="5"/>
  <c r="BU888" i="5"/>
  <c r="BN888" i="5"/>
  <c r="BR888" i="5" s="1"/>
  <c r="BM888" i="5"/>
  <c r="BO888" i="5" s="1"/>
  <c r="BL888" i="5"/>
  <c r="BK888" i="5"/>
  <c r="BJ888" i="5"/>
  <c r="BG888" i="5"/>
  <c r="BH888" i="5" s="1"/>
  <c r="AZ888" i="5"/>
  <c r="AY888" i="5"/>
  <c r="AS888" i="5"/>
  <c r="AQ888" i="5"/>
  <c r="BI888" i="5" s="1"/>
  <c r="AD888" i="5"/>
  <c r="AC888" i="5"/>
  <c r="BE888" i="5" s="1"/>
  <c r="BF888" i="5" s="1"/>
  <c r="K888" i="5"/>
  <c r="BB888" i="5"/>
  <c r="A888" i="5"/>
  <c r="CF888" i="5" s="1"/>
  <c r="CC887" i="5"/>
  <c r="CB887" i="5"/>
  <c r="CA887" i="5"/>
  <c r="BZ887" i="5"/>
  <c r="BY887" i="5"/>
  <c r="BX887" i="5"/>
  <c r="BW887" i="5"/>
  <c r="BV887" i="5"/>
  <c r="BU887" i="5"/>
  <c r="BP887" i="5"/>
  <c r="BO887" i="5"/>
  <c r="BN887" i="5"/>
  <c r="BR887" i="5" s="1"/>
  <c r="BM887" i="5"/>
  <c r="BL887" i="5"/>
  <c r="BK887" i="5"/>
  <c r="BJ887" i="5"/>
  <c r="BI887" i="5"/>
  <c r="BG887" i="5"/>
  <c r="BH887" i="5" s="1"/>
  <c r="AZ887" i="5"/>
  <c r="AY887" i="5"/>
  <c r="AS887" i="5"/>
  <c r="AQ887" i="5"/>
  <c r="AD887" i="5"/>
  <c r="AC887" i="5"/>
  <c r="BE887" i="5" s="1"/>
  <c r="BF887" i="5" s="1"/>
  <c r="K887" i="5"/>
  <c r="A887" i="5"/>
  <c r="CF887" i="5" s="1"/>
  <c r="CC886" i="5"/>
  <c r="CB886" i="5"/>
  <c r="CA886" i="5"/>
  <c r="BZ886" i="5"/>
  <c r="BY886" i="5"/>
  <c r="BX886" i="5"/>
  <c r="BW886" i="5"/>
  <c r="BV886" i="5"/>
  <c r="BU886" i="5"/>
  <c r="BO886" i="5"/>
  <c r="BN886" i="5"/>
  <c r="BR886" i="5" s="1"/>
  <c r="BM886" i="5"/>
  <c r="BL886" i="5"/>
  <c r="BJ886" i="5"/>
  <c r="BG886" i="5"/>
  <c r="BH886" i="5" s="1"/>
  <c r="BE886" i="5"/>
  <c r="BF886" i="5" s="1"/>
  <c r="AZ886" i="5"/>
  <c r="AY886" i="5"/>
  <c r="AS886" i="5"/>
  <c r="AQ886" i="5"/>
  <c r="BK886" i="5" s="1"/>
  <c r="AD886" i="5"/>
  <c r="AC886" i="5"/>
  <c r="K886" i="5"/>
  <c r="BB886" i="5"/>
  <c r="A886" i="5"/>
  <c r="CF886" i="5" s="1"/>
  <c r="CC885" i="5"/>
  <c r="CB885" i="5"/>
  <c r="CA885" i="5"/>
  <c r="BZ885" i="5"/>
  <c r="BY885" i="5"/>
  <c r="BX885" i="5"/>
  <c r="BW885" i="5"/>
  <c r="BV885" i="5"/>
  <c r="BU885" i="5"/>
  <c r="BP885" i="5"/>
  <c r="BN885" i="5"/>
  <c r="BR885" i="5" s="1"/>
  <c r="BM885" i="5"/>
  <c r="BO885" i="5" s="1"/>
  <c r="BL885" i="5"/>
  <c r="BJ885" i="5"/>
  <c r="BG885" i="5"/>
  <c r="BH885" i="5" s="1"/>
  <c r="BE885" i="5"/>
  <c r="BF885" i="5" s="1"/>
  <c r="AZ885" i="5"/>
  <c r="AY885" i="5"/>
  <c r="AS885" i="5"/>
  <c r="AQ885" i="5"/>
  <c r="BI885" i="5" s="1"/>
  <c r="AD885" i="5"/>
  <c r="AC885" i="5"/>
  <c r="K885" i="5"/>
  <c r="BB885" i="5"/>
  <c r="A885" i="5"/>
  <c r="CF885" i="5" s="1"/>
  <c r="CC884" i="5"/>
  <c r="CB884" i="5"/>
  <c r="CA884" i="5"/>
  <c r="BZ884" i="5"/>
  <c r="BY884" i="5"/>
  <c r="BX884" i="5"/>
  <c r="BW884" i="5"/>
  <c r="BV884" i="5"/>
  <c r="BU884" i="5"/>
  <c r="BN884" i="5"/>
  <c r="BR884" i="5" s="1"/>
  <c r="BM884" i="5"/>
  <c r="BO884" i="5" s="1"/>
  <c r="BL884" i="5"/>
  <c r="BK884" i="5"/>
  <c r="BJ884" i="5"/>
  <c r="BG884" i="5"/>
  <c r="BH884" i="5" s="1"/>
  <c r="AZ884" i="5"/>
  <c r="AY884" i="5"/>
  <c r="AS884" i="5"/>
  <c r="AQ884" i="5"/>
  <c r="BI884" i="5" s="1"/>
  <c r="AD884" i="5"/>
  <c r="AC884" i="5"/>
  <c r="BE884" i="5" s="1"/>
  <c r="BF884" i="5" s="1"/>
  <c r="K884" i="5"/>
  <c r="A884" i="5"/>
  <c r="CF884" i="5" s="1"/>
  <c r="CC883" i="5"/>
  <c r="CB883" i="5"/>
  <c r="CA883" i="5"/>
  <c r="BZ883" i="5"/>
  <c r="BY883" i="5"/>
  <c r="BX883" i="5"/>
  <c r="BW883" i="5"/>
  <c r="BV883" i="5"/>
  <c r="BU883" i="5"/>
  <c r="BP883" i="5"/>
  <c r="BO883" i="5"/>
  <c r="BN883" i="5"/>
  <c r="BR883" i="5" s="1"/>
  <c r="BM883" i="5"/>
  <c r="BL883" i="5"/>
  <c r="BK883" i="5"/>
  <c r="BJ883" i="5"/>
  <c r="BI883" i="5"/>
  <c r="BG883" i="5"/>
  <c r="BH883" i="5" s="1"/>
  <c r="AZ883" i="5"/>
  <c r="AY883" i="5"/>
  <c r="AS883" i="5"/>
  <c r="AQ883" i="5"/>
  <c r="AD883" i="5"/>
  <c r="AC883" i="5"/>
  <c r="BE883" i="5" s="1"/>
  <c r="BF883" i="5" s="1"/>
  <c r="K883" i="5"/>
  <c r="BB883" i="5"/>
  <c r="A883" i="5"/>
  <c r="CF883" i="5" s="1"/>
  <c r="CC882" i="5"/>
  <c r="CB882" i="5"/>
  <c r="CA882" i="5"/>
  <c r="BZ882" i="5"/>
  <c r="BY882" i="5"/>
  <c r="BX882" i="5"/>
  <c r="BW882" i="5"/>
  <c r="BV882" i="5"/>
  <c r="BU882" i="5"/>
  <c r="BO882" i="5"/>
  <c r="BN882" i="5"/>
  <c r="BR882" i="5" s="1"/>
  <c r="BM882" i="5"/>
  <c r="BL882" i="5"/>
  <c r="BJ882" i="5"/>
  <c r="BG882" i="5"/>
  <c r="BH882" i="5" s="1"/>
  <c r="BE882" i="5"/>
  <c r="BF882" i="5" s="1"/>
  <c r="AZ882" i="5"/>
  <c r="AY882" i="5"/>
  <c r="AS882" i="5"/>
  <c r="AQ882" i="5"/>
  <c r="BK882" i="5" s="1"/>
  <c r="AD882" i="5"/>
  <c r="AC882" i="5"/>
  <c r="K882" i="5"/>
  <c r="BB882" i="5"/>
  <c r="A882" i="5"/>
  <c r="CF882" i="5" s="1"/>
  <c r="CC881" i="5"/>
  <c r="CB881" i="5"/>
  <c r="CA881" i="5"/>
  <c r="BZ881" i="5"/>
  <c r="BY881" i="5"/>
  <c r="BX881" i="5"/>
  <c r="BW881" i="5"/>
  <c r="BV881" i="5"/>
  <c r="BU881" i="5"/>
  <c r="BP881" i="5"/>
  <c r="BN881" i="5"/>
  <c r="BR881" i="5" s="1"/>
  <c r="BM881" i="5"/>
  <c r="BO881" i="5" s="1"/>
  <c r="BL881" i="5"/>
  <c r="BJ881" i="5"/>
  <c r="BG881" i="5"/>
  <c r="BH881" i="5" s="1"/>
  <c r="BE881" i="5"/>
  <c r="BF881" i="5" s="1"/>
  <c r="AZ881" i="5"/>
  <c r="AY881" i="5"/>
  <c r="AS881" i="5"/>
  <c r="AQ881" i="5"/>
  <c r="BI881" i="5" s="1"/>
  <c r="AD881" i="5"/>
  <c r="AC881" i="5"/>
  <c r="K881" i="5"/>
  <c r="A881" i="5"/>
  <c r="CF881" i="5" s="1"/>
  <c r="CC880" i="5"/>
  <c r="CB880" i="5"/>
  <c r="CA880" i="5"/>
  <c r="BZ880" i="5"/>
  <c r="BY880" i="5"/>
  <c r="BX880" i="5"/>
  <c r="BW880" i="5"/>
  <c r="BV880" i="5"/>
  <c r="BU880" i="5"/>
  <c r="BN880" i="5"/>
  <c r="BR880" i="5" s="1"/>
  <c r="BM880" i="5"/>
  <c r="BO880" i="5" s="1"/>
  <c r="BL880" i="5"/>
  <c r="BK880" i="5"/>
  <c r="BJ880" i="5"/>
  <c r="BG880" i="5"/>
  <c r="BH880" i="5" s="1"/>
  <c r="AZ880" i="5"/>
  <c r="AY880" i="5"/>
  <c r="AS880" i="5"/>
  <c r="AQ880" i="5"/>
  <c r="BI880" i="5" s="1"/>
  <c r="AD880" i="5"/>
  <c r="AC880" i="5"/>
  <c r="BE880" i="5" s="1"/>
  <c r="BF880" i="5" s="1"/>
  <c r="K880" i="5"/>
  <c r="BB880" i="5"/>
  <c r="A880" i="5"/>
  <c r="CF880" i="5" s="1"/>
  <c r="CC879" i="5"/>
  <c r="CB879" i="5"/>
  <c r="CA879" i="5"/>
  <c r="BZ879" i="5"/>
  <c r="BY879" i="5"/>
  <c r="BX879" i="5"/>
  <c r="BW879" i="5"/>
  <c r="BV879" i="5"/>
  <c r="BU879" i="5"/>
  <c r="BP879" i="5"/>
  <c r="BO879" i="5"/>
  <c r="BN879" i="5"/>
  <c r="BR879" i="5" s="1"/>
  <c r="BM879" i="5"/>
  <c r="BL879" i="5"/>
  <c r="BK879" i="5"/>
  <c r="BJ879" i="5"/>
  <c r="BI879" i="5"/>
  <c r="BG879" i="5"/>
  <c r="BH879" i="5" s="1"/>
  <c r="AZ879" i="5"/>
  <c r="AY879" i="5"/>
  <c r="AS879" i="5"/>
  <c r="AQ879" i="5"/>
  <c r="AD879" i="5"/>
  <c r="AC879" i="5"/>
  <c r="BE879" i="5" s="1"/>
  <c r="BF879" i="5" s="1"/>
  <c r="K879" i="5"/>
  <c r="BB879" i="5"/>
  <c r="A879" i="5"/>
  <c r="CF879" i="5" s="1"/>
  <c r="CC878" i="5"/>
  <c r="CB878" i="5"/>
  <c r="CA878" i="5"/>
  <c r="BZ878" i="5"/>
  <c r="BY878" i="5"/>
  <c r="BX878" i="5"/>
  <c r="BW878" i="5"/>
  <c r="BV878" i="5"/>
  <c r="BU878" i="5"/>
  <c r="BO878" i="5"/>
  <c r="BN878" i="5"/>
  <c r="BR878" i="5" s="1"/>
  <c r="BM878" i="5"/>
  <c r="BL878" i="5"/>
  <c r="BJ878" i="5"/>
  <c r="BG878" i="5"/>
  <c r="BH878" i="5" s="1"/>
  <c r="BE878" i="5"/>
  <c r="BF878" i="5" s="1"/>
  <c r="AZ878" i="5"/>
  <c r="AY878" i="5"/>
  <c r="AS878" i="5"/>
  <c r="AQ878" i="5"/>
  <c r="BK878" i="5" s="1"/>
  <c r="AD878" i="5"/>
  <c r="AC878" i="5"/>
  <c r="K878" i="5"/>
  <c r="A878" i="5"/>
  <c r="CF878" i="5" s="1"/>
  <c r="CC877" i="5"/>
  <c r="CB877" i="5"/>
  <c r="CA877" i="5"/>
  <c r="BZ877" i="5"/>
  <c r="BY877" i="5"/>
  <c r="BX877" i="5"/>
  <c r="BW877" i="5"/>
  <c r="BV877" i="5"/>
  <c r="BU877" i="5"/>
  <c r="BP877" i="5"/>
  <c r="BN877" i="5"/>
  <c r="BR877" i="5" s="1"/>
  <c r="BM877" i="5"/>
  <c r="BO877" i="5" s="1"/>
  <c r="BL877" i="5"/>
  <c r="BJ877" i="5"/>
  <c r="BG877" i="5"/>
  <c r="BH877" i="5" s="1"/>
  <c r="BE877" i="5"/>
  <c r="BF877" i="5" s="1"/>
  <c r="BA877" i="5"/>
  <c r="CD877" i="5" s="1"/>
  <c r="CE877" i="5" s="1"/>
  <c r="AZ877" i="5"/>
  <c r="AY877" i="5"/>
  <c r="AS877" i="5"/>
  <c r="AQ877" i="5"/>
  <c r="BI877" i="5" s="1"/>
  <c r="AD877" i="5"/>
  <c r="AC877" i="5"/>
  <c r="K877" i="5"/>
  <c r="BB877" i="5"/>
  <c r="A877" i="5"/>
  <c r="CF877" i="5" s="1"/>
  <c r="CC876" i="5"/>
  <c r="CB876" i="5"/>
  <c r="CA876" i="5"/>
  <c r="BZ876" i="5"/>
  <c r="BY876" i="5"/>
  <c r="BX876" i="5"/>
  <c r="BW876" i="5"/>
  <c r="BV876" i="5"/>
  <c r="BU876" i="5"/>
  <c r="BN876" i="5"/>
  <c r="BR876" i="5" s="1"/>
  <c r="BM876" i="5"/>
  <c r="BO876" i="5" s="1"/>
  <c r="BL876" i="5"/>
  <c r="BK876" i="5"/>
  <c r="BJ876" i="5"/>
  <c r="BG876" i="5"/>
  <c r="BH876" i="5" s="1"/>
  <c r="AZ876" i="5"/>
  <c r="AY876" i="5"/>
  <c r="AS876" i="5"/>
  <c r="AQ876" i="5"/>
  <c r="BI876" i="5" s="1"/>
  <c r="AD876" i="5"/>
  <c r="AC876" i="5"/>
  <c r="BE876" i="5" s="1"/>
  <c r="BF876" i="5" s="1"/>
  <c r="K876" i="5"/>
  <c r="A876" i="5"/>
  <c r="CF876" i="5" s="1"/>
  <c r="CC875" i="5"/>
  <c r="CB875" i="5"/>
  <c r="CA875" i="5"/>
  <c r="BZ875" i="5"/>
  <c r="BY875" i="5"/>
  <c r="BX875" i="5"/>
  <c r="BW875" i="5"/>
  <c r="BV875" i="5"/>
  <c r="BU875" i="5"/>
  <c r="BP875" i="5"/>
  <c r="BO875" i="5"/>
  <c r="BN875" i="5"/>
  <c r="BR875" i="5" s="1"/>
  <c r="BM875" i="5"/>
  <c r="BL875" i="5"/>
  <c r="BK875" i="5"/>
  <c r="BJ875" i="5"/>
  <c r="BI875" i="5"/>
  <c r="BG875" i="5"/>
  <c r="BH875" i="5" s="1"/>
  <c r="AZ875" i="5"/>
  <c r="AY875" i="5"/>
  <c r="AS875" i="5"/>
  <c r="AQ875" i="5"/>
  <c r="AD875" i="5"/>
  <c r="AC875" i="5"/>
  <c r="BE875" i="5" s="1"/>
  <c r="BF875" i="5" s="1"/>
  <c r="K875" i="5"/>
  <c r="A875" i="5"/>
  <c r="CF875" i="5" s="1"/>
  <c r="CC874" i="5"/>
  <c r="CB874" i="5"/>
  <c r="CA874" i="5"/>
  <c r="BZ874" i="5"/>
  <c r="BY874" i="5"/>
  <c r="BX874" i="5"/>
  <c r="BW874" i="5"/>
  <c r="BV874" i="5"/>
  <c r="BU874" i="5"/>
  <c r="BO874" i="5"/>
  <c r="BN874" i="5"/>
  <c r="BR874" i="5" s="1"/>
  <c r="BM874" i="5"/>
  <c r="BL874" i="5"/>
  <c r="BJ874" i="5"/>
  <c r="BG874" i="5"/>
  <c r="BH874" i="5" s="1"/>
  <c r="BE874" i="5"/>
  <c r="BF874" i="5" s="1"/>
  <c r="AZ874" i="5"/>
  <c r="AY874" i="5"/>
  <c r="AS874" i="5"/>
  <c r="AQ874" i="5"/>
  <c r="BK874" i="5" s="1"/>
  <c r="AD874" i="5"/>
  <c r="AC874" i="5"/>
  <c r="K874" i="5"/>
  <c r="BB874" i="5"/>
  <c r="A874" i="5"/>
  <c r="CF874" i="5" s="1"/>
  <c r="CC873" i="5"/>
  <c r="CB873" i="5"/>
  <c r="CA873" i="5"/>
  <c r="BZ873" i="5"/>
  <c r="BY873" i="5"/>
  <c r="BX873" i="5"/>
  <c r="BW873" i="5"/>
  <c r="BV873" i="5"/>
  <c r="BU873" i="5"/>
  <c r="BP873" i="5"/>
  <c r="BN873" i="5"/>
  <c r="BR873" i="5" s="1"/>
  <c r="BM873" i="5"/>
  <c r="BO873" i="5" s="1"/>
  <c r="BL873" i="5"/>
  <c r="BJ873" i="5"/>
  <c r="BG873" i="5"/>
  <c r="BH873" i="5" s="1"/>
  <c r="BE873" i="5"/>
  <c r="BF873" i="5" s="1"/>
  <c r="AZ873" i="5"/>
  <c r="AY873" i="5"/>
  <c r="AS873" i="5"/>
  <c r="AQ873" i="5"/>
  <c r="BI873" i="5" s="1"/>
  <c r="AD873" i="5"/>
  <c r="AC873" i="5"/>
  <c r="K873" i="5"/>
  <c r="A873" i="5"/>
  <c r="CF873" i="5" s="1"/>
  <c r="CC872" i="5"/>
  <c r="CB872" i="5"/>
  <c r="CA872" i="5"/>
  <c r="BZ872" i="5"/>
  <c r="BY872" i="5"/>
  <c r="BX872" i="5"/>
  <c r="BW872" i="5"/>
  <c r="BV872" i="5"/>
  <c r="BU872" i="5"/>
  <c r="BN872" i="5"/>
  <c r="BR872" i="5" s="1"/>
  <c r="BM872" i="5"/>
  <c r="BO872" i="5" s="1"/>
  <c r="BL872" i="5"/>
  <c r="BK872" i="5"/>
  <c r="BJ872" i="5"/>
  <c r="BG872" i="5"/>
  <c r="BH872" i="5" s="1"/>
  <c r="AZ872" i="5"/>
  <c r="AY872" i="5"/>
  <c r="AS872" i="5"/>
  <c r="AQ872" i="5"/>
  <c r="BI872" i="5" s="1"/>
  <c r="AD872" i="5"/>
  <c r="AC872" i="5"/>
  <c r="BE872" i="5" s="1"/>
  <c r="BF872" i="5" s="1"/>
  <c r="K872" i="5"/>
  <c r="BB872" i="5"/>
  <c r="A872" i="5"/>
  <c r="CF872" i="5" s="1"/>
  <c r="CC871" i="5"/>
  <c r="CB871" i="5"/>
  <c r="CA871" i="5"/>
  <c r="BZ871" i="5"/>
  <c r="BY871" i="5"/>
  <c r="BX871" i="5"/>
  <c r="BW871" i="5"/>
  <c r="BV871" i="5"/>
  <c r="BU871" i="5"/>
  <c r="BP871" i="5"/>
  <c r="BO871" i="5"/>
  <c r="BN871" i="5"/>
  <c r="BR871" i="5" s="1"/>
  <c r="BM871" i="5"/>
  <c r="BL871" i="5"/>
  <c r="BK871" i="5"/>
  <c r="BJ871" i="5"/>
  <c r="BI871" i="5"/>
  <c r="BG871" i="5"/>
  <c r="BH871" i="5" s="1"/>
  <c r="AZ871" i="5"/>
  <c r="AY871" i="5"/>
  <c r="AS871" i="5"/>
  <c r="AQ871" i="5"/>
  <c r="AD871" i="5"/>
  <c r="AC871" i="5"/>
  <c r="BE871" i="5" s="1"/>
  <c r="BF871" i="5" s="1"/>
  <c r="K871" i="5"/>
  <c r="BB871" i="5"/>
  <c r="A871" i="5"/>
  <c r="CF871" i="5" s="1"/>
  <c r="CC870" i="5"/>
  <c r="CB870" i="5"/>
  <c r="CA870" i="5"/>
  <c r="BZ870" i="5"/>
  <c r="BY870" i="5"/>
  <c r="BX870" i="5"/>
  <c r="BW870" i="5"/>
  <c r="BV870" i="5"/>
  <c r="BU870" i="5"/>
  <c r="BO870" i="5"/>
  <c r="BN870" i="5"/>
  <c r="BR870" i="5" s="1"/>
  <c r="BM870" i="5"/>
  <c r="BL870" i="5"/>
  <c r="BJ870" i="5"/>
  <c r="BG870" i="5"/>
  <c r="BH870" i="5" s="1"/>
  <c r="BE870" i="5"/>
  <c r="BF870" i="5" s="1"/>
  <c r="AZ870" i="5"/>
  <c r="AY870" i="5"/>
  <c r="AS870" i="5"/>
  <c r="AQ870" i="5"/>
  <c r="BK870" i="5" s="1"/>
  <c r="AD870" i="5"/>
  <c r="AC870" i="5"/>
  <c r="K870" i="5"/>
  <c r="A870" i="5"/>
  <c r="CF870" i="5" s="1"/>
  <c r="CC869" i="5"/>
  <c r="CB869" i="5"/>
  <c r="CA869" i="5"/>
  <c r="BZ869" i="5"/>
  <c r="BY869" i="5"/>
  <c r="BX869" i="5"/>
  <c r="BW869" i="5"/>
  <c r="BV869" i="5"/>
  <c r="BU869" i="5"/>
  <c r="BP869" i="5"/>
  <c r="BN869" i="5"/>
  <c r="BR869" i="5" s="1"/>
  <c r="BM869" i="5"/>
  <c r="BO869" i="5" s="1"/>
  <c r="BL869" i="5"/>
  <c r="BJ869" i="5"/>
  <c r="BG869" i="5"/>
  <c r="BH869" i="5" s="1"/>
  <c r="BE869" i="5"/>
  <c r="BF869" i="5" s="1"/>
  <c r="AZ869" i="5"/>
  <c r="AY869" i="5"/>
  <c r="AS869" i="5"/>
  <c r="AQ869" i="5"/>
  <c r="BI869" i="5" s="1"/>
  <c r="AD869" i="5"/>
  <c r="AC869" i="5"/>
  <c r="K869" i="5"/>
  <c r="BB869" i="5"/>
  <c r="A869" i="5"/>
  <c r="CF869" i="5" s="1"/>
  <c r="CC868" i="5"/>
  <c r="CB868" i="5"/>
  <c r="CA868" i="5"/>
  <c r="BZ868" i="5"/>
  <c r="BY868" i="5"/>
  <c r="BX868" i="5"/>
  <c r="BW868" i="5"/>
  <c r="BV868" i="5"/>
  <c r="BU868" i="5"/>
  <c r="BN868" i="5"/>
  <c r="BR868" i="5" s="1"/>
  <c r="BM868" i="5"/>
  <c r="BO868" i="5" s="1"/>
  <c r="BL868" i="5"/>
  <c r="BK868" i="5"/>
  <c r="BJ868" i="5"/>
  <c r="BG868" i="5"/>
  <c r="BH868" i="5" s="1"/>
  <c r="AZ868" i="5"/>
  <c r="AY868" i="5"/>
  <c r="AS868" i="5"/>
  <c r="AQ868" i="5"/>
  <c r="BI868" i="5" s="1"/>
  <c r="AD868" i="5"/>
  <c r="AC868" i="5"/>
  <c r="BE868" i="5" s="1"/>
  <c r="BF868" i="5" s="1"/>
  <c r="K868" i="5"/>
  <c r="A868" i="5"/>
  <c r="CF868" i="5" s="1"/>
  <c r="CC867" i="5"/>
  <c r="CB867" i="5"/>
  <c r="CA867" i="5"/>
  <c r="BZ867" i="5"/>
  <c r="BY867" i="5"/>
  <c r="BX867" i="5"/>
  <c r="BW867" i="5"/>
  <c r="BV867" i="5"/>
  <c r="BU867" i="5"/>
  <c r="BP867" i="5"/>
  <c r="BO867" i="5"/>
  <c r="BN867" i="5"/>
  <c r="BR867" i="5" s="1"/>
  <c r="BM867" i="5"/>
  <c r="BL867" i="5"/>
  <c r="BK867" i="5"/>
  <c r="BJ867" i="5"/>
  <c r="BI867" i="5"/>
  <c r="BG867" i="5"/>
  <c r="BH867" i="5" s="1"/>
  <c r="AZ867" i="5"/>
  <c r="AY867" i="5"/>
  <c r="AS867" i="5"/>
  <c r="AQ867" i="5"/>
  <c r="AD867" i="5"/>
  <c r="AC867" i="5"/>
  <c r="BE867" i="5" s="1"/>
  <c r="BF867" i="5" s="1"/>
  <c r="K867" i="5"/>
  <c r="A867" i="5"/>
  <c r="CF867" i="5" s="1"/>
  <c r="CC866" i="5"/>
  <c r="CB866" i="5"/>
  <c r="CA866" i="5"/>
  <c r="BZ866" i="5"/>
  <c r="BY866" i="5"/>
  <c r="BX866" i="5"/>
  <c r="BW866" i="5"/>
  <c r="BV866" i="5"/>
  <c r="BU866" i="5"/>
  <c r="BO866" i="5"/>
  <c r="BN866" i="5"/>
  <c r="BR866" i="5" s="1"/>
  <c r="BM866" i="5"/>
  <c r="BL866" i="5"/>
  <c r="BJ866" i="5"/>
  <c r="BG866" i="5"/>
  <c r="BH866" i="5" s="1"/>
  <c r="BE866" i="5"/>
  <c r="BF866" i="5" s="1"/>
  <c r="AZ866" i="5"/>
  <c r="AY866" i="5"/>
  <c r="AS866" i="5"/>
  <c r="AQ866" i="5"/>
  <c r="BK866" i="5" s="1"/>
  <c r="AD866" i="5"/>
  <c r="AC866" i="5"/>
  <c r="K866" i="5"/>
  <c r="BB866" i="5"/>
  <c r="A866" i="5"/>
  <c r="CF866" i="5" s="1"/>
  <c r="CC865" i="5"/>
  <c r="CB865" i="5"/>
  <c r="CA865" i="5"/>
  <c r="BZ865" i="5"/>
  <c r="BY865" i="5"/>
  <c r="BX865" i="5"/>
  <c r="BW865" i="5"/>
  <c r="BV865" i="5"/>
  <c r="BU865" i="5"/>
  <c r="BP865" i="5"/>
  <c r="BN865" i="5"/>
  <c r="BR865" i="5" s="1"/>
  <c r="BM865" i="5"/>
  <c r="BO865" i="5" s="1"/>
  <c r="BL865" i="5"/>
  <c r="BJ865" i="5"/>
  <c r="BG865" i="5"/>
  <c r="BH865" i="5" s="1"/>
  <c r="BE865" i="5"/>
  <c r="BF865" i="5" s="1"/>
  <c r="AZ865" i="5"/>
  <c r="AY865" i="5"/>
  <c r="AS865" i="5"/>
  <c r="AQ865" i="5"/>
  <c r="BI865" i="5" s="1"/>
  <c r="AD865" i="5"/>
  <c r="AC865" i="5"/>
  <c r="K865" i="5"/>
  <c r="A865" i="5"/>
  <c r="CF865" i="5" s="1"/>
  <c r="CC864" i="5"/>
  <c r="CB864" i="5"/>
  <c r="CA864" i="5"/>
  <c r="BZ864" i="5"/>
  <c r="BY864" i="5"/>
  <c r="BX864" i="5"/>
  <c r="BW864" i="5"/>
  <c r="BV864" i="5"/>
  <c r="BU864" i="5"/>
  <c r="BN864" i="5"/>
  <c r="BR864" i="5" s="1"/>
  <c r="BM864" i="5"/>
  <c r="BO864" i="5" s="1"/>
  <c r="BL864" i="5"/>
  <c r="BK864" i="5"/>
  <c r="BJ864" i="5"/>
  <c r="BG864" i="5"/>
  <c r="BH864" i="5" s="1"/>
  <c r="AZ864" i="5"/>
  <c r="AY864" i="5"/>
  <c r="AS864" i="5"/>
  <c r="AQ864" i="5"/>
  <c r="BI864" i="5" s="1"/>
  <c r="AD864" i="5"/>
  <c r="AC864" i="5"/>
  <c r="BE864" i="5" s="1"/>
  <c r="BF864" i="5" s="1"/>
  <c r="K864" i="5"/>
  <c r="BB864" i="5"/>
  <c r="A864" i="5"/>
  <c r="CF864" i="5" s="1"/>
  <c r="CC863" i="5"/>
  <c r="CB863" i="5"/>
  <c r="CA863" i="5"/>
  <c r="BZ863" i="5"/>
  <c r="BY863" i="5"/>
  <c r="BX863" i="5"/>
  <c r="BW863" i="5"/>
  <c r="BV863" i="5"/>
  <c r="BU863" i="5"/>
  <c r="BP863" i="5"/>
  <c r="BO863" i="5"/>
  <c r="BN863" i="5"/>
  <c r="BR863" i="5" s="1"/>
  <c r="BM863" i="5"/>
  <c r="BL863" i="5"/>
  <c r="BK863" i="5"/>
  <c r="BJ863" i="5"/>
  <c r="BI863" i="5"/>
  <c r="BG863" i="5"/>
  <c r="BH863" i="5" s="1"/>
  <c r="BA863" i="5"/>
  <c r="AZ863" i="5"/>
  <c r="AY863" i="5"/>
  <c r="AS863" i="5"/>
  <c r="AQ863" i="5"/>
  <c r="AD863" i="5"/>
  <c r="AC863" i="5"/>
  <c r="BE863" i="5" s="1"/>
  <c r="BF863" i="5" s="1"/>
  <c r="K863" i="5"/>
  <c r="BB863" i="5"/>
  <c r="A863" i="5"/>
  <c r="CF863" i="5" s="1"/>
  <c r="CC862" i="5"/>
  <c r="CB862" i="5"/>
  <c r="CA862" i="5"/>
  <c r="BZ862" i="5"/>
  <c r="BY862" i="5"/>
  <c r="BX862" i="5"/>
  <c r="BW862" i="5"/>
  <c r="BV862" i="5"/>
  <c r="BU862" i="5"/>
  <c r="BO862" i="5"/>
  <c r="BN862" i="5"/>
  <c r="BR862" i="5" s="1"/>
  <c r="BM862" i="5"/>
  <c r="BL862" i="5"/>
  <c r="BJ862" i="5"/>
  <c r="BG862" i="5"/>
  <c r="BH862" i="5" s="1"/>
  <c r="BE862" i="5"/>
  <c r="BF862" i="5" s="1"/>
  <c r="AZ862" i="5"/>
  <c r="AY862" i="5"/>
  <c r="AS862" i="5"/>
  <c r="AQ862" i="5"/>
  <c r="BK862" i="5" s="1"/>
  <c r="AD862" i="5"/>
  <c r="AC862" i="5"/>
  <c r="K862" i="5"/>
  <c r="A862" i="5"/>
  <c r="CF862" i="5" s="1"/>
  <c r="CC861" i="5"/>
  <c r="CB861" i="5"/>
  <c r="CA861" i="5"/>
  <c r="BZ861" i="5"/>
  <c r="BY861" i="5"/>
  <c r="BX861" i="5"/>
  <c r="BW861" i="5"/>
  <c r="BV861" i="5"/>
  <c r="BU861" i="5"/>
  <c r="BP861" i="5"/>
  <c r="BN861" i="5"/>
  <c r="BR861" i="5" s="1"/>
  <c r="BM861" i="5"/>
  <c r="BO861" i="5" s="1"/>
  <c r="BL861" i="5"/>
  <c r="BJ861" i="5"/>
  <c r="BG861" i="5"/>
  <c r="BH861" i="5" s="1"/>
  <c r="BE861" i="5"/>
  <c r="BF861" i="5" s="1"/>
  <c r="AZ861" i="5"/>
  <c r="AY861" i="5"/>
  <c r="AS861" i="5"/>
  <c r="AQ861" i="5"/>
  <c r="BI861" i="5" s="1"/>
  <c r="AD861" i="5"/>
  <c r="AC861" i="5"/>
  <c r="K861" i="5"/>
  <c r="BB861" i="5"/>
  <c r="A861" i="5"/>
  <c r="CF861" i="5" s="1"/>
  <c r="CC860" i="5"/>
  <c r="CB860" i="5"/>
  <c r="CA860" i="5"/>
  <c r="BZ860" i="5"/>
  <c r="BY860" i="5"/>
  <c r="BX860" i="5"/>
  <c r="BW860" i="5"/>
  <c r="BV860" i="5"/>
  <c r="BU860" i="5"/>
  <c r="BN860" i="5"/>
  <c r="BR860" i="5" s="1"/>
  <c r="BM860" i="5"/>
  <c r="BO860" i="5" s="1"/>
  <c r="BL860" i="5"/>
  <c r="BK860" i="5"/>
  <c r="BJ860" i="5"/>
  <c r="BG860" i="5"/>
  <c r="BH860" i="5" s="1"/>
  <c r="AZ860" i="5"/>
  <c r="AY860" i="5"/>
  <c r="AS860" i="5"/>
  <c r="AQ860" i="5"/>
  <c r="BI860" i="5" s="1"/>
  <c r="AD860" i="5"/>
  <c r="AC860" i="5"/>
  <c r="BE860" i="5" s="1"/>
  <c r="BF860" i="5" s="1"/>
  <c r="K860" i="5"/>
  <c r="BB860" i="5"/>
  <c r="A860" i="5"/>
  <c r="CF860" i="5" s="1"/>
  <c r="CC859" i="5"/>
  <c r="CB859" i="5"/>
  <c r="CA859" i="5"/>
  <c r="BZ859" i="5"/>
  <c r="BY859" i="5"/>
  <c r="BX859" i="5"/>
  <c r="BW859" i="5"/>
  <c r="BV859" i="5"/>
  <c r="BU859" i="5"/>
  <c r="BP859" i="5"/>
  <c r="BO859" i="5"/>
  <c r="BN859" i="5"/>
  <c r="BR859" i="5" s="1"/>
  <c r="BM859" i="5"/>
  <c r="BL859" i="5"/>
  <c r="BK859" i="5"/>
  <c r="BJ859" i="5"/>
  <c r="BI859" i="5"/>
  <c r="BG859" i="5"/>
  <c r="BH859" i="5" s="1"/>
  <c r="AZ859" i="5"/>
  <c r="AY859" i="5"/>
  <c r="AS859" i="5"/>
  <c r="AQ859" i="5"/>
  <c r="AD859" i="5"/>
  <c r="AC859" i="5"/>
  <c r="BE859" i="5" s="1"/>
  <c r="BF859" i="5" s="1"/>
  <c r="K859" i="5"/>
  <c r="A859" i="5"/>
  <c r="CF859" i="5" s="1"/>
  <c r="CC858" i="5"/>
  <c r="CB858" i="5"/>
  <c r="CA858" i="5"/>
  <c r="BZ858" i="5"/>
  <c r="BY858" i="5"/>
  <c r="BX858" i="5"/>
  <c r="BW858" i="5"/>
  <c r="BV858" i="5"/>
  <c r="BU858" i="5"/>
  <c r="BO858" i="5"/>
  <c r="BN858" i="5"/>
  <c r="BR858" i="5" s="1"/>
  <c r="BM858" i="5"/>
  <c r="BL858" i="5"/>
  <c r="BJ858" i="5"/>
  <c r="BG858" i="5"/>
  <c r="BH858" i="5" s="1"/>
  <c r="BE858" i="5"/>
  <c r="BF858" i="5" s="1"/>
  <c r="AZ858" i="5"/>
  <c r="AY858" i="5"/>
  <c r="AS858" i="5"/>
  <c r="AQ858" i="5"/>
  <c r="BK858" i="5" s="1"/>
  <c r="AD858" i="5"/>
  <c r="AC858" i="5"/>
  <c r="K858" i="5"/>
  <c r="BB858" i="5"/>
  <c r="A858" i="5"/>
  <c r="CF858" i="5" s="1"/>
  <c r="CC857" i="5"/>
  <c r="CB857" i="5"/>
  <c r="CA857" i="5"/>
  <c r="BZ857" i="5"/>
  <c r="BY857" i="5"/>
  <c r="BX857" i="5"/>
  <c r="BW857" i="5"/>
  <c r="BV857" i="5"/>
  <c r="BU857" i="5"/>
  <c r="BP857" i="5"/>
  <c r="BN857" i="5"/>
  <c r="BR857" i="5" s="1"/>
  <c r="BM857" i="5"/>
  <c r="BO857" i="5" s="1"/>
  <c r="BL857" i="5"/>
  <c r="BJ857" i="5"/>
  <c r="BG857" i="5"/>
  <c r="BH857" i="5" s="1"/>
  <c r="BE857" i="5"/>
  <c r="BF857" i="5" s="1"/>
  <c r="AZ857" i="5"/>
  <c r="AY857" i="5"/>
  <c r="AS857" i="5"/>
  <c r="AQ857" i="5"/>
  <c r="BI857" i="5" s="1"/>
  <c r="AD857" i="5"/>
  <c r="AC857" i="5"/>
  <c r="K857" i="5"/>
  <c r="BB857" i="5"/>
  <c r="A857" i="5"/>
  <c r="CF857" i="5" s="1"/>
  <c r="CC856" i="5"/>
  <c r="CB856" i="5"/>
  <c r="CA856" i="5"/>
  <c r="BZ856" i="5"/>
  <c r="BY856" i="5"/>
  <c r="BX856" i="5"/>
  <c r="BW856" i="5"/>
  <c r="BV856" i="5"/>
  <c r="BU856" i="5"/>
  <c r="BN856" i="5"/>
  <c r="BR856" i="5" s="1"/>
  <c r="BM856" i="5"/>
  <c r="BO856" i="5" s="1"/>
  <c r="BL856" i="5"/>
  <c r="BK856" i="5"/>
  <c r="BJ856" i="5"/>
  <c r="BG856" i="5"/>
  <c r="BH856" i="5" s="1"/>
  <c r="AZ856" i="5"/>
  <c r="AY856" i="5"/>
  <c r="AS856" i="5"/>
  <c r="AQ856" i="5"/>
  <c r="BI856" i="5" s="1"/>
  <c r="AD856" i="5"/>
  <c r="AC856" i="5"/>
  <c r="BE856" i="5" s="1"/>
  <c r="BF856" i="5" s="1"/>
  <c r="K856" i="5"/>
  <c r="A856" i="5"/>
  <c r="CF856" i="5" s="1"/>
  <c r="CC855" i="5"/>
  <c r="CB855" i="5"/>
  <c r="CA855" i="5"/>
  <c r="BZ855" i="5"/>
  <c r="BY855" i="5"/>
  <c r="BX855" i="5"/>
  <c r="BW855" i="5"/>
  <c r="BV855" i="5"/>
  <c r="BU855" i="5"/>
  <c r="BP855" i="5"/>
  <c r="BO855" i="5"/>
  <c r="BN855" i="5"/>
  <c r="BR855" i="5" s="1"/>
  <c r="BM855" i="5"/>
  <c r="BL855" i="5"/>
  <c r="BK855" i="5"/>
  <c r="BJ855" i="5"/>
  <c r="BI855" i="5"/>
  <c r="BG855" i="5"/>
  <c r="BH855" i="5" s="1"/>
  <c r="AZ855" i="5"/>
  <c r="AY855" i="5"/>
  <c r="AS855" i="5"/>
  <c r="AQ855" i="5"/>
  <c r="AD855" i="5"/>
  <c r="AC855" i="5"/>
  <c r="BE855" i="5" s="1"/>
  <c r="BF855" i="5" s="1"/>
  <c r="K855" i="5"/>
  <c r="A855" i="5"/>
  <c r="CF855" i="5" s="1"/>
  <c r="CC854" i="5"/>
  <c r="CB854" i="5"/>
  <c r="CA854" i="5"/>
  <c r="BZ854" i="5"/>
  <c r="BY854" i="5"/>
  <c r="BX854" i="5"/>
  <c r="BW854" i="5"/>
  <c r="BV854" i="5"/>
  <c r="BU854" i="5"/>
  <c r="BO854" i="5"/>
  <c r="BN854" i="5"/>
  <c r="BR854" i="5" s="1"/>
  <c r="BM854" i="5"/>
  <c r="BL854" i="5"/>
  <c r="BJ854" i="5"/>
  <c r="BG854" i="5"/>
  <c r="BH854" i="5" s="1"/>
  <c r="BE854" i="5"/>
  <c r="BF854" i="5" s="1"/>
  <c r="AZ854" i="5"/>
  <c r="AY854" i="5"/>
  <c r="AS854" i="5"/>
  <c r="AQ854" i="5"/>
  <c r="BK854" i="5" s="1"/>
  <c r="AD854" i="5"/>
  <c r="AC854" i="5"/>
  <c r="K854" i="5"/>
  <c r="BB854" i="5"/>
  <c r="A854" i="5"/>
  <c r="CF854" i="5" s="1"/>
  <c r="CC853" i="5"/>
  <c r="CB853" i="5"/>
  <c r="CA853" i="5"/>
  <c r="BZ853" i="5"/>
  <c r="BY853" i="5"/>
  <c r="BX853" i="5"/>
  <c r="BW853" i="5"/>
  <c r="BV853" i="5"/>
  <c r="BU853" i="5"/>
  <c r="BP853" i="5"/>
  <c r="BN853" i="5"/>
  <c r="BR853" i="5" s="1"/>
  <c r="BM853" i="5"/>
  <c r="BO853" i="5" s="1"/>
  <c r="BL853" i="5"/>
  <c r="BJ853" i="5"/>
  <c r="BG853" i="5"/>
  <c r="BH853" i="5" s="1"/>
  <c r="BE853" i="5"/>
  <c r="BF853" i="5" s="1"/>
  <c r="AZ853" i="5"/>
  <c r="AY853" i="5"/>
  <c r="AS853" i="5"/>
  <c r="AQ853" i="5"/>
  <c r="BI853" i="5" s="1"/>
  <c r="AD853" i="5"/>
  <c r="AC853" i="5"/>
  <c r="K853" i="5"/>
  <c r="A853" i="5"/>
  <c r="CF853" i="5" s="1"/>
  <c r="CC852" i="5"/>
  <c r="CB852" i="5"/>
  <c r="CA852" i="5"/>
  <c r="BZ852" i="5"/>
  <c r="BY852" i="5"/>
  <c r="BX852" i="5"/>
  <c r="BW852" i="5"/>
  <c r="BV852" i="5"/>
  <c r="BU852" i="5"/>
  <c r="BN852" i="5"/>
  <c r="BR852" i="5" s="1"/>
  <c r="BM852" i="5"/>
  <c r="BO852" i="5" s="1"/>
  <c r="BL852" i="5"/>
  <c r="BK852" i="5"/>
  <c r="BJ852" i="5"/>
  <c r="BG852" i="5"/>
  <c r="BH852" i="5" s="1"/>
  <c r="AZ852" i="5"/>
  <c r="AY852" i="5"/>
  <c r="AS852" i="5"/>
  <c r="AQ852" i="5"/>
  <c r="BI852" i="5" s="1"/>
  <c r="AD852" i="5"/>
  <c r="AC852" i="5"/>
  <c r="BE852" i="5" s="1"/>
  <c r="BF852" i="5" s="1"/>
  <c r="K852" i="5"/>
  <c r="BB852" i="5"/>
  <c r="A852" i="5"/>
  <c r="CF852" i="5" s="1"/>
  <c r="CC851" i="5"/>
  <c r="CB851" i="5"/>
  <c r="CA851" i="5"/>
  <c r="BZ851" i="5"/>
  <c r="BY851" i="5"/>
  <c r="BX851" i="5"/>
  <c r="BW851" i="5"/>
  <c r="BV851" i="5"/>
  <c r="BU851" i="5"/>
  <c r="BP851" i="5"/>
  <c r="BO851" i="5"/>
  <c r="BN851" i="5"/>
  <c r="BR851" i="5" s="1"/>
  <c r="BM851" i="5"/>
  <c r="BL851" i="5"/>
  <c r="BK851" i="5"/>
  <c r="BJ851" i="5"/>
  <c r="BI851" i="5"/>
  <c r="BG851" i="5"/>
  <c r="BH851" i="5" s="1"/>
  <c r="BA851" i="5"/>
  <c r="AZ851" i="5"/>
  <c r="AY851" i="5"/>
  <c r="AS851" i="5"/>
  <c r="AQ851" i="5"/>
  <c r="AD851" i="5"/>
  <c r="AC851" i="5"/>
  <c r="BE851" i="5" s="1"/>
  <c r="BF851" i="5" s="1"/>
  <c r="K851" i="5"/>
  <c r="BB851" i="5"/>
  <c r="A851" i="5"/>
  <c r="CF851" i="5" s="1"/>
  <c r="CC850" i="5"/>
  <c r="CB850" i="5"/>
  <c r="CA850" i="5"/>
  <c r="BZ850" i="5"/>
  <c r="BY850" i="5"/>
  <c r="BX850" i="5"/>
  <c r="BW850" i="5"/>
  <c r="BV850" i="5"/>
  <c r="BU850" i="5"/>
  <c r="BO850" i="5"/>
  <c r="BN850" i="5"/>
  <c r="BR850" i="5" s="1"/>
  <c r="BM850" i="5"/>
  <c r="BL850" i="5"/>
  <c r="BJ850" i="5"/>
  <c r="BG850" i="5"/>
  <c r="BH850" i="5" s="1"/>
  <c r="BE850" i="5"/>
  <c r="BF850" i="5" s="1"/>
  <c r="AZ850" i="5"/>
  <c r="AY850" i="5"/>
  <c r="AS850" i="5"/>
  <c r="AQ850" i="5"/>
  <c r="BK850" i="5" s="1"/>
  <c r="AD850" i="5"/>
  <c r="AC850" i="5"/>
  <c r="K850" i="5"/>
  <c r="A850" i="5"/>
  <c r="CF850" i="5" s="1"/>
  <c r="CC849" i="5"/>
  <c r="CB849" i="5"/>
  <c r="CA849" i="5"/>
  <c r="BZ849" i="5"/>
  <c r="BY849" i="5"/>
  <c r="BX849" i="5"/>
  <c r="BW849" i="5"/>
  <c r="BV849" i="5"/>
  <c r="BU849" i="5"/>
  <c r="BP849" i="5"/>
  <c r="BN849" i="5"/>
  <c r="BR849" i="5" s="1"/>
  <c r="BM849" i="5"/>
  <c r="BO849" i="5" s="1"/>
  <c r="BL849" i="5"/>
  <c r="BJ849" i="5"/>
  <c r="BG849" i="5"/>
  <c r="BH849" i="5" s="1"/>
  <c r="BE849" i="5"/>
  <c r="BF849" i="5" s="1"/>
  <c r="AZ849" i="5"/>
  <c r="AY849" i="5"/>
  <c r="AS849" i="5"/>
  <c r="AQ849" i="5"/>
  <c r="BI849" i="5" s="1"/>
  <c r="AD849" i="5"/>
  <c r="AC849" i="5"/>
  <c r="K849" i="5"/>
  <c r="BB849" i="5"/>
  <c r="A849" i="5"/>
  <c r="CF849" i="5" s="1"/>
  <c r="CC848" i="5"/>
  <c r="CB848" i="5"/>
  <c r="CA848" i="5"/>
  <c r="BZ848" i="5"/>
  <c r="BY848" i="5"/>
  <c r="BX848" i="5"/>
  <c r="BW848" i="5"/>
  <c r="BV848" i="5"/>
  <c r="BU848" i="5"/>
  <c r="BN848" i="5"/>
  <c r="BR848" i="5" s="1"/>
  <c r="BM848" i="5"/>
  <c r="BO848" i="5" s="1"/>
  <c r="BL848" i="5"/>
  <c r="BK848" i="5"/>
  <c r="BJ848" i="5"/>
  <c r="BG848" i="5"/>
  <c r="BH848" i="5" s="1"/>
  <c r="AZ848" i="5"/>
  <c r="AY848" i="5"/>
  <c r="AS848" i="5"/>
  <c r="AQ848" i="5"/>
  <c r="BI848" i="5" s="1"/>
  <c r="AD848" i="5"/>
  <c r="AC848" i="5"/>
  <c r="BE848" i="5" s="1"/>
  <c r="BF848" i="5" s="1"/>
  <c r="K848" i="5"/>
  <c r="BB848" i="5"/>
  <c r="A848" i="5"/>
  <c r="CF848" i="5" s="1"/>
  <c r="CC847" i="5"/>
  <c r="CB847" i="5"/>
  <c r="CA847" i="5"/>
  <c r="BZ847" i="5"/>
  <c r="BY847" i="5"/>
  <c r="BX847" i="5"/>
  <c r="BW847" i="5"/>
  <c r="BV847" i="5"/>
  <c r="BU847" i="5"/>
  <c r="BP847" i="5"/>
  <c r="BO847" i="5"/>
  <c r="BN847" i="5"/>
  <c r="BR847" i="5" s="1"/>
  <c r="BM847" i="5"/>
  <c r="BL847" i="5"/>
  <c r="BK847" i="5"/>
  <c r="BJ847" i="5"/>
  <c r="BI847" i="5"/>
  <c r="BG847" i="5"/>
  <c r="BH847" i="5" s="1"/>
  <c r="AZ847" i="5"/>
  <c r="AY847" i="5"/>
  <c r="AS847" i="5"/>
  <c r="AQ847" i="5"/>
  <c r="AD847" i="5"/>
  <c r="AC847" i="5"/>
  <c r="BE847" i="5" s="1"/>
  <c r="BF847" i="5" s="1"/>
  <c r="K847" i="5"/>
  <c r="A847" i="5"/>
  <c r="CF847" i="5" s="1"/>
  <c r="CC846" i="5"/>
  <c r="CB846" i="5"/>
  <c r="CA846" i="5"/>
  <c r="BZ846" i="5"/>
  <c r="BY846" i="5"/>
  <c r="BX846" i="5"/>
  <c r="BW846" i="5"/>
  <c r="BV846" i="5"/>
  <c r="BU846" i="5"/>
  <c r="BO846" i="5"/>
  <c r="BN846" i="5"/>
  <c r="BR846" i="5" s="1"/>
  <c r="BM846" i="5"/>
  <c r="BL846" i="5"/>
  <c r="BJ846" i="5"/>
  <c r="BG846" i="5"/>
  <c r="BH846" i="5" s="1"/>
  <c r="BE846" i="5"/>
  <c r="BF846" i="5" s="1"/>
  <c r="AZ846" i="5"/>
  <c r="AY846" i="5"/>
  <c r="AS846" i="5"/>
  <c r="AQ846" i="5"/>
  <c r="BK846" i="5" s="1"/>
  <c r="AD846" i="5"/>
  <c r="AC846" i="5"/>
  <c r="K846" i="5"/>
  <c r="BB846" i="5"/>
  <c r="A846" i="5"/>
  <c r="CF846" i="5" s="1"/>
  <c r="CC845" i="5"/>
  <c r="CB845" i="5"/>
  <c r="CA845" i="5"/>
  <c r="BZ845" i="5"/>
  <c r="BY845" i="5"/>
  <c r="BX845" i="5"/>
  <c r="BW845" i="5"/>
  <c r="BV845" i="5"/>
  <c r="BU845" i="5"/>
  <c r="BP845" i="5"/>
  <c r="BN845" i="5"/>
  <c r="BR845" i="5" s="1"/>
  <c r="BM845" i="5"/>
  <c r="BO845" i="5" s="1"/>
  <c r="BL845" i="5"/>
  <c r="BJ845" i="5"/>
  <c r="BG845" i="5"/>
  <c r="BH845" i="5" s="1"/>
  <c r="BE845" i="5"/>
  <c r="BF845" i="5" s="1"/>
  <c r="BA845" i="5"/>
  <c r="CD845" i="5" s="1"/>
  <c r="CE845" i="5" s="1"/>
  <c r="AZ845" i="5"/>
  <c r="AY845" i="5"/>
  <c r="AS845" i="5"/>
  <c r="AQ845" i="5"/>
  <c r="BI845" i="5" s="1"/>
  <c r="AD845" i="5"/>
  <c r="AC845" i="5"/>
  <c r="K845" i="5"/>
  <c r="BB845" i="5"/>
  <c r="A845" i="5"/>
  <c r="CF845" i="5" s="1"/>
  <c r="CC844" i="5"/>
  <c r="CB844" i="5"/>
  <c r="CA844" i="5"/>
  <c r="BZ844" i="5"/>
  <c r="BY844" i="5"/>
  <c r="BX844" i="5"/>
  <c r="BW844" i="5"/>
  <c r="BV844" i="5"/>
  <c r="BU844" i="5"/>
  <c r="BN844" i="5"/>
  <c r="BR844" i="5" s="1"/>
  <c r="BM844" i="5"/>
  <c r="BO844" i="5" s="1"/>
  <c r="BL844" i="5"/>
  <c r="BK844" i="5"/>
  <c r="BJ844" i="5"/>
  <c r="BG844" i="5"/>
  <c r="BH844" i="5" s="1"/>
  <c r="AZ844" i="5"/>
  <c r="AY844" i="5"/>
  <c r="AS844" i="5"/>
  <c r="AQ844" i="5"/>
  <c r="BI844" i="5" s="1"/>
  <c r="AD844" i="5"/>
  <c r="AC844" i="5"/>
  <c r="BE844" i="5" s="1"/>
  <c r="BF844" i="5" s="1"/>
  <c r="K844" i="5"/>
  <c r="A844" i="5"/>
  <c r="CF844" i="5" s="1"/>
  <c r="CC843" i="5"/>
  <c r="CB843" i="5"/>
  <c r="CA843" i="5"/>
  <c r="BZ843" i="5"/>
  <c r="BY843" i="5"/>
  <c r="BX843" i="5"/>
  <c r="BW843" i="5"/>
  <c r="BV843" i="5"/>
  <c r="BU843" i="5"/>
  <c r="BP843" i="5"/>
  <c r="BO843" i="5"/>
  <c r="BN843" i="5"/>
  <c r="BR843" i="5" s="1"/>
  <c r="BM843" i="5"/>
  <c r="BL843" i="5"/>
  <c r="BK843" i="5"/>
  <c r="BJ843" i="5"/>
  <c r="BI843" i="5"/>
  <c r="BG843" i="5"/>
  <c r="BH843" i="5" s="1"/>
  <c r="AZ843" i="5"/>
  <c r="AY843" i="5"/>
  <c r="AS843" i="5"/>
  <c r="AQ843" i="5"/>
  <c r="AD843" i="5"/>
  <c r="AC843" i="5"/>
  <c r="BE843" i="5" s="1"/>
  <c r="BF843" i="5" s="1"/>
  <c r="K843" i="5"/>
  <c r="BB843" i="5"/>
  <c r="A843" i="5"/>
  <c r="CF843" i="5" s="1"/>
  <c r="CC842" i="5"/>
  <c r="CB842" i="5"/>
  <c r="CA842" i="5"/>
  <c r="BZ842" i="5"/>
  <c r="BY842" i="5"/>
  <c r="BX842" i="5"/>
  <c r="BW842" i="5"/>
  <c r="BV842" i="5"/>
  <c r="BU842" i="5"/>
  <c r="BR842" i="5"/>
  <c r="BO842" i="5"/>
  <c r="BN842" i="5"/>
  <c r="BP842" i="5" s="1"/>
  <c r="BM842" i="5"/>
  <c r="BL842" i="5"/>
  <c r="BJ842" i="5"/>
  <c r="BI842" i="5"/>
  <c r="BG842" i="5"/>
  <c r="BH842" i="5" s="1"/>
  <c r="BE842" i="5"/>
  <c r="BF842" i="5" s="1"/>
  <c r="AZ842" i="5"/>
  <c r="AY842" i="5"/>
  <c r="AS842" i="5"/>
  <c r="AQ842" i="5"/>
  <c r="BK842" i="5" s="1"/>
  <c r="AD842" i="5"/>
  <c r="AC842" i="5"/>
  <c r="K842" i="5"/>
  <c r="A842" i="5"/>
  <c r="CF842" i="5" s="1"/>
  <c r="CC841" i="5"/>
  <c r="CB841" i="5"/>
  <c r="CA841" i="5"/>
  <c r="BZ841" i="5"/>
  <c r="BY841" i="5"/>
  <c r="BX841" i="5"/>
  <c r="BW841" i="5"/>
  <c r="BV841" i="5"/>
  <c r="BU841" i="5"/>
  <c r="BP841" i="5"/>
  <c r="BN841" i="5"/>
  <c r="BR841" i="5" s="1"/>
  <c r="BM841" i="5"/>
  <c r="BO841" i="5" s="1"/>
  <c r="BL841" i="5"/>
  <c r="BJ841" i="5"/>
  <c r="BG841" i="5"/>
  <c r="BH841" i="5" s="1"/>
  <c r="BE841" i="5"/>
  <c r="BF841" i="5" s="1"/>
  <c r="AZ841" i="5"/>
  <c r="AY841" i="5"/>
  <c r="AS841" i="5"/>
  <c r="AQ841" i="5"/>
  <c r="BI841" i="5" s="1"/>
  <c r="AD841" i="5"/>
  <c r="AC841" i="5"/>
  <c r="K841" i="5"/>
  <c r="BB841" i="5"/>
  <c r="A841" i="5"/>
  <c r="CF841" i="5" s="1"/>
  <c r="CC840" i="5"/>
  <c r="CB840" i="5"/>
  <c r="CA840" i="5"/>
  <c r="BZ840" i="5"/>
  <c r="BY840" i="5"/>
  <c r="BX840" i="5"/>
  <c r="BW840" i="5"/>
  <c r="BV840" i="5"/>
  <c r="BU840" i="5"/>
  <c r="BN840" i="5"/>
  <c r="BR840" i="5" s="1"/>
  <c r="BM840" i="5"/>
  <c r="BO840" i="5" s="1"/>
  <c r="BL840" i="5"/>
  <c r="BK840" i="5"/>
  <c r="BJ840" i="5"/>
  <c r="BG840" i="5"/>
  <c r="BH840" i="5" s="1"/>
  <c r="AZ840" i="5"/>
  <c r="AY840" i="5"/>
  <c r="AS840" i="5"/>
  <c r="AQ840" i="5"/>
  <c r="BI840" i="5" s="1"/>
  <c r="AD840" i="5"/>
  <c r="AC840" i="5"/>
  <c r="BE840" i="5" s="1"/>
  <c r="BF840" i="5" s="1"/>
  <c r="K840" i="5"/>
  <c r="BB840" i="5"/>
  <c r="A840" i="5"/>
  <c r="CF840" i="5" s="1"/>
  <c r="CC839" i="5"/>
  <c r="CB839" i="5"/>
  <c r="CA839" i="5"/>
  <c r="BZ839" i="5"/>
  <c r="BY839" i="5"/>
  <c r="BX839" i="5"/>
  <c r="BW839" i="5"/>
  <c r="BV839" i="5"/>
  <c r="BU839" i="5"/>
  <c r="BP839" i="5"/>
  <c r="BO839" i="5"/>
  <c r="BN839" i="5"/>
  <c r="BR839" i="5" s="1"/>
  <c r="BM839" i="5"/>
  <c r="BL839" i="5"/>
  <c r="BK839" i="5"/>
  <c r="BJ839" i="5"/>
  <c r="BI839" i="5"/>
  <c r="BG839" i="5"/>
  <c r="BH839" i="5" s="1"/>
  <c r="AZ839" i="5"/>
  <c r="AY839" i="5"/>
  <c r="AS839" i="5"/>
  <c r="AQ839" i="5"/>
  <c r="AD839" i="5"/>
  <c r="AC839" i="5"/>
  <c r="BE839" i="5" s="1"/>
  <c r="BF839" i="5" s="1"/>
  <c r="K839" i="5"/>
  <c r="A839" i="5"/>
  <c r="CF839" i="5" s="1"/>
  <c r="CC838" i="5"/>
  <c r="CB838" i="5"/>
  <c r="CA838" i="5"/>
  <c r="BZ838" i="5"/>
  <c r="BY838" i="5"/>
  <c r="BX838" i="5"/>
  <c r="BW838" i="5"/>
  <c r="BV838" i="5"/>
  <c r="BU838" i="5"/>
  <c r="BR838" i="5"/>
  <c r="BO838" i="5"/>
  <c r="BN838" i="5"/>
  <c r="BP838" i="5" s="1"/>
  <c r="BM838" i="5"/>
  <c r="BL838" i="5"/>
  <c r="BJ838" i="5"/>
  <c r="BI838" i="5"/>
  <c r="BG838" i="5"/>
  <c r="BH838" i="5" s="1"/>
  <c r="BE838" i="5"/>
  <c r="BF838" i="5" s="1"/>
  <c r="AZ838" i="5"/>
  <c r="AY838" i="5"/>
  <c r="AS838" i="5"/>
  <c r="AQ838" i="5"/>
  <c r="BK838" i="5" s="1"/>
  <c r="AD838" i="5"/>
  <c r="AC838" i="5"/>
  <c r="K838" i="5"/>
  <c r="BB838" i="5"/>
  <c r="BC838" i="5" s="1"/>
  <c r="A838" i="5"/>
  <c r="CF838" i="5" s="1"/>
  <c r="CC837" i="5"/>
  <c r="CB837" i="5"/>
  <c r="CA837" i="5"/>
  <c r="BZ837" i="5"/>
  <c r="BY837" i="5"/>
  <c r="BX837" i="5"/>
  <c r="BW837" i="5"/>
  <c r="BV837" i="5"/>
  <c r="BU837" i="5"/>
  <c r="BP837" i="5"/>
  <c r="BN837" i="5"/>
  <c r="BR837" i="5" s="1"/>
  <c r="BM837" i="5"/>
  <c r="BO837" i="5" s="1"/>
  <c r="BL837" i="5"/>
  <c r="BJ837" i="5"/>
  <c r="BG837" i="5"/>
  <c r="BH837" i="5" s="1"/>
  <c r="BE837" i="5"/>
  <c r="BF837" i="5" s="1"/>
  <c r="AZ837" i="5"/>
  <c r="AY837" i="5"/>
  <c r="AS837" i="5"/>
  <c r="AQ837" i="5"/>
  <c r="BI837" i="5" s="1"/>
  <c r="AD837" i="5"/>
  <c r="AC837" i="5"/>
  <c r="K837" i="5"/>
  <c r="A837" i="5"/>
  <c r="CF837" i="5" s="1"/>
  <c r="CC836" i="5"/>
  <c r="CB836" i="5"/>
  <c r="CA836" i="5"/>
  <c r="BZ836" i="5"/>
  <c r="BY836" i="5"/>
  <c r="BX836" i="5"/>
  <c r="BW836" i="5"/>
  <c r="BV836" i="5"/>
  <c r="BU836" i="5"/>
  <c r="BN836" i="5"/>
  <c r="BR836" i="5" s="1"/>
  <c r="BM836" i="5"/>
  <c r="BO836" i="5" s="1"/>
  <c r="BL836" i="5"/>
  <c r="BK836" i="5"/>
  <c r="BJ836" i="5"/>
  <c r="BG836" i="5"/>
  <c r="BH836" i="5" s="1"/>
  <c r="AZ836" i="5"/>
  <c r="AY836" i="5"/>
  <c r="AS836" i="5"/>
  <c r="AQ836" i="5"/>
  <c r="BI836" i="5" s="1"/>
  <c r="AD836" i="5"/>
  <c r="AC836" i="5"/>
  <c r="BE836" i="5" s="1"/>
  <c r="BF836" i="5" s="1"/>
  <c r="K836" i="5"/>
  <c r="BB836" i="5"/>
  <c r="A836" i="5"/>
  <c r="CF836" i="5" s="1"/>
  <c r="CC835" i="5"/>
  <c r="CB835" i="5"/>
  <c r="CA835" i="5"/>
  <c r="BZ835" i="5"/>
  <c r="BY835" i="5"/>
  <c r="BX835" i="5"/>
  <c r="BW835" i="5"/>
  <c r="BV835" i="5"/>
  <c r="BU835" i="5"/>
  <c r="BP835" i="5"/>
  <c r="BO835" i="5"/>
  <c r="BN835" i="5"/>
  <c r="BR835" i="5" s="1"/>
  <c r="BM835" i="5"/>
  <c r="BL835" i="5"/>
  <c r="BK835" i="5"/>
  <c r="BJ835" i="5"/>
  <c r="BI835" i="5"/>
  <c r="BG835" i="5"/>
  <c r="BH835" i="5" s="1"/>
  <c r="BA835" i="5"/>
  <c r="AZ835" i="5"/>
  <c r="AY835" i="5"/>
  <c r="AS835" i="5"/>
  <c r="AQ835" i="5"/>
  <c r="AD835" i="5"/>
  <c r="AC835" i="5"/>
  <c r="BE835" i="5" s="1"/>
  <c r="BF835" i="5" s="1"/>
  <c r="K835" i="5"/>
  <c r="BB835" i="5"/>
  <c r="A835" i="5"/>
  <c r="CF835" i="5" s="1"/>
  <c r="CC834" i="5"/>
  <c r="CB834" i="5"/>
  <c r="CA834" i="5"/>
  <c r="BZ834" i="5"/>
  <c r="BY834" i="5"/>
  <c r="BX834" i="5"/>
  <c r="BW834" i="5"/>
  <c r="BV834" i="5"/>
  <c r="BU834" i="5"/>
  <c r="BR834" i="5"/>
  <c r="BO834" i="5"/>
  <c r="BN834" i="5"/>
  <c r="BP834" i="5" s="1"/>
  <c r="BM834" i="5"/>
  <c r="BL834" i="5"/>
  <c r="BJ834" i="5"/>
  <c r="BI834" i="5"/>
  <c r="BG834" i="5"/>
  <c r="BH834" i="5" s="1"/>
  <c r="BE834" i="5"/>
  <c r="BF834" i="5" s="1"/>
  <c r="AZ834" i="5"/>
  <c r="AY834" i="5"/>
  <c r="AS834" i="5"/>
  <c r="AQ834" i="5"/>
  <c r="BK834" i="5" s="1"/>
  <c r="AD834" i="5"/>
  <c r="AC834" i="5"/>
  <c r="K834" i="5"/>
  <c r="BA834" i="5"/>
  <c r="CD834" i="5" s="1"/>
  <c r="CE834" i="5" s="1"/>
  <c r="A834" i="5"/>
  <c r="CF834" i="5" s="1"/>
  <c r="CC833" i="5"/>
  <c r="CB833" i="5"/>
  <c r="CA833" i="5"/>
  <c r="BZ833" i="5"/>
  <c r="BY833" i="5"/>
  <c r="BX833" i="5"/>
  <c r="BW833" i="5"/>
  <c r="BV833" i="5"/>
  <c r="BU833" i="5"/>
  <c r="BP833" i="5"/>
  <c r="BN833" i="5"/>
  <c r="BR833" i="5" s="1"/>
  <c r="BM833" i="5"/>
  <c r="BO833" i="5" s="1"/>
  <c r="BL833" i="5"/>
  <c r="BJ833" i="5"/>
  <c r="BG833" i="5"/>
  <c r="BH833" i="5" s="1"/>
  <c r="BE833" i="5"/>
  <c r="BF833" i="5" s="1"/>
  <c r="AZ833" i="5"/>
  <c r="AY833" i="5"/>
  <c r="AS833" i="5"/>
  <c r="AQ833" i="5"/>
  <c r="BI833" i="5" s="1"/>
  <c r="AD833" i="5"/>
  <c r="AC833" i="5"/>
  <c r="K833" i="5"/>
  <c r="BB833" i="5"/>
  <c r="A833" i="5"/>
  <c r="CF833" i="5" s="1"/>
  <c r="CC832" i="5"/>
  <c r="CB832" i="5"/>
  <c r="CA832" i="5"/>
  <c r="BZ832" i="5"/>
  <c r="BY832" i="5"/>
  <c r="BX832" i="5"/>
  <c r="BW832" i="5"/>
  <c r="BV832" i="5"/>
  <c r="BU832" i="5"/>
  <c r="BN832" i="5"/>
  <c r="BR832" i="5" s="1"/>
  <c r="BM832" i="5"/>
  <c r="BO832" i="5" s="1"/>
  <c r="BL832" i="5"/>
  <c r="BK832" i="5"/>
  <c r="BJ832" i="5"/>
  <c r="BG832" i="5"/>
  <c r="BH832" i="5" s="1"/>
  <c r="AZ832" i="5"/>
  <c r="AY832" i="5"/>
  <c r="AS832" i="5"/>
  <c r="AQ832" i="5"/>
  <c r="BI832" i="5" s="1"/>
  <c r="AD832" i="5"/>
  <c r="AC832" i="5"/>
  <c r="BE832" i="5" s="1"/>
  <c r="BF832" i="5" s="1"/>
  <c r="K832" i="5"/>
  <c r="A832" i="5"/>
  <c r="CF832" i="5" s="1"/>
  <c r="CC831" i="5"/>
  <c r="CB831" i="5"/>
  <c r="CA831" i="5"/>
  <c r="BZ831" i="5"/>
  <c r="BY831" i="5"/>
  <c r="BX831" i="5"/>
  <c r="BW831" i="5"/>
  <c r="BV831" i="5"/>
  <c r="BU831" i="5"/>
  <c r="BP831" i="5"/>
  <c r="BO831" i="5"/>
  <c r="BN831" i="5"/>
  <c r="BR831" i="5" s="1"/>
  <c r="BM831" i="5"/>
  <c r="BL831" i="5"/>
  <c r="BK831" i="5"/>
  <c r="BJ831" i="5"/>
  <c r="BI831" i="5"/>
  <c r="BG831" i="5"/>
  <c r="BH831" i="5" s="1"/>
  <c r="AZ831" i="5"/>
  <c r="AY831" i="5"/>
  <c r="AS831" i="5"/>
  <c r="AQ831" i="5"/>
  <c r="AD831" i="5"/>
  <c r="AC831" i="5"/>
  <c r="BE831" i="5" s="1"/>
  <c r="BF831" i="5" s="1"/>
  <c r="K831" i="5"/>
  <c r="A831" i="5"/>
  <c r="CF831" i="5" s="1"/>
  <c r="CC830" i="5"/>
  <c r="CB830" i="5"/>
  <c r="CA830" i="5"/>
  <c r="BZ830" i="5"/>
  <c r="BY830" i="5"/>
  <c r="BX830" i="5"/>
  <c r="BW830" i="5"/>
  <c r="BV830" i="5"/>
  <c r="BU830" i="5"/>
  <c r="BR830" i="5"/>
  <c r="BO830" i="5"/>
  <c r="BN830" i="5"/>
  <c r="BP830" i="5" s="1"/>
  <c r="BM830" i="5"/>
  <c r="BL830" i="5"/>
  <c r="BJ830" i="5"/>
  <c r="BI830" i="5"/>
  <c r="BG830" i="5"/>
  <c r="BH830" i="5" s="1"/>
  <c r="BE830" i="5"/>
  <c r="BF830" i="5" s="1"/>
  <c r="AZ830" i="5"/>
  <c r="AY830" i="5"/>
  <c r="AS830" i="5"/>
  <c r="AQ830" i="5"/>
  <c r="BK830" i="5" s="1"/>
  <c r="AD830" i="5"/>
  <c r="AC830" i="5"/>
  <c r="K830" i="5"/>
  <c r="BB830" i="5"/>
  <c r="BS830" i="5" s="1"/>
  <c r="A830" i="5"/>
  <c r="CF830" i="5" s="1"/>
  <c r="CC829" i="5"/>
  <c r="CB829" i="5"/>
  <c r="CA829" i="5"/>
  <c r="BZ829" i="5"/>
  <c r="BY829" i="5"/>
  <c r="BX829" i="5"/>
  <c r="BW829" i="5"/>
  <c r="BV829" i="5"/>
  <c r="BU829" i="5"/>
  <c r="BP829" i="5"/>
  <c r="BN829" i="5"/>
  <c r="BR829" i="5" s="1"/>
  <c r="BM829" i="5"/>
  <c r="BO829" i="5" s="1"/>
  <c r="BL829" i="5"/>
  <c r="BJ829" i="5"/>
  <c r="BG829" i="5"/>
  <c r="BH829" i="5" s="1"/>
  <c r="BE829" i="5"/>
  <c r="BF829" i="5" s="1"/>
  <c r="BB829" i="5"/>
  <c r="BC829" i="5" s="1"/>
  <c r="BA829" i="5"/>
  <c r="CD829" i="5" s="1"/>
  <c r="CE829" i="5" s="1"/>
  <c r="AZ829" i="5"/>
  <c r="BT829" i="5" s="1"/>
  <c r="AY829" i="5"/>
  <c r="AS829" i="5"/>
  <c r="AQ829" i="5"/>
  <c r="BI829" i="5" s="1"/>
  <c r="AD829" i="5"/>
  <c r="AC829" i="5"/>
  <c r="K829" i="5"/>
  <c r="A829" i="5"/>
  <c r="CF829" i="5" s="1"/>
  <c r="CC828" i="5"/>
  <c r="CB828" i="5"/>
  <c r="CA828" i="5"/>
  <c r="BZ828" i="5"/>
  <c r="BY828" i="5"/>
  <c r="BX828" i="5"/>
  <c r="BW828" i="5"/>
  <c r="BV828" i="5"/>
  <c r="BU828" i="5"/>
  <c r="BN828" i="5"/>
  <c r="BR828" i="5" s="1"/>
  <c r="BM828" i="5"/>
  <c r="BO828" i="5" s="1"/>
  <c r="BL828" i="5"/>
  <c r="BK828" i="5"/>
  <c r="BJ828" i="5"/>
  <c r="BG828" i="5"/>
  <c r="BH828" i="5" s="1"/>
  <c r="AZ828" i="5"/>
  <c r="AY828" i="5"/>
  <c r="AS828" i="5"/>
  <c r="AQ828" i="5"/>
  <c r="BI828" i="5" s="1"/>
  <c r="AD828" i="5"/>
  <c r="AC828" i="5"/>
  <c r="BE828" i="5" s="1"/>
  <c r="BF828" i="5" s="1"/>
  <c r="K828" i="5"/>
  <c r="A828" i="5"/>
  <c r="CF828" i="5" s="1"/>
  <c r="CC827" i="5"/>
  <c r="CB827" i="5"/>
  <c r="CA827" i="5"/>
  <c r="BZ827" i="5"/>
  <c r="BY827" i="5"/>
  <c r="BX827" i="5"/>
  <c r="BW827" i="5"/>
  <c r="BV827" i="5"/>
  <c r="BU827" i="5"/>
  <c r="BP827" i="5"/>
  <c r="BO827" i="5"/>
  <c r="BN827" i="5"/>
  <c r="BR827" i="5" s="1"/>
  <c r="BM827" i="5"/>
  <c r="BL827" i="5"/>
  <c r="BK827" i="5"/>
  <c r="BJ827" i="5"/>
  <c r="BI827" i="5"/>
  <c r="BG827" i="5"/>
  <c r="BH827" i="5" s="1"/>
  <c r="AZ827" i="5"/>
  <c r="AY827" i="5"/>
  <c r="AS827" i="5"/>
  <c r="AQ827" i="5"/>
  <c r="AD827" i="5"/>
  <c r="AC827" i="5"/>
  <c r="BE827" i="5" s="1"/>
  <c r="BF827" i="5" s="1"/>
  <c r="K827" i="5"/>
  <c r="A827" i="5"/>
  <c r="CF827" i="5" s="1"/>
  <c r="CC826" i="5"/>
  <c r="CB826" i="5"/>
  <c r="CA826" i="5"/>
  <c r="BZ826" i="5"/>
  <c r="BY826" i="5"/>
  <c r="BX826" i="5"/>
  <c r="BW826" i="5"/>
  <c r="BV826" i="5"/>
  <c r="BU826" i="5"/>
  <c r="BR826" i="5"/>
  <c r="BO826" i="5"/>
  <c r="BN826" i="5"/>
  <c r="BP826" i="5" s="1"/>
  <c r="BM826" i="5"/>
  <c r="BL826" i="5"/>
  <c r="BJ826" i="5"/>
  <c r="BI826" i="5"/>
  <c r="BG826" i="5"/>
  <c r="BH826" i="5" s="1"/>
  <c r="BE826" i="5"/>
  <c r="BF826" i="5" s="1"/>
  <c r="AZ826" i="5"/>
  <c r="AY826" i="5"/>
  <c r="AS826" i="5"/>
  <c r="AQ826" i="5"/>
  <c r="BK826" i="5" s="1"/>
  <c r="AD826" i="5"/>
  <c r="AC826" i="5"/>
  <c r="K826" i="5"/>
  <c r="BB826" i="5"/>
  <c r="BS826" i="5" s="1"/>
  <c r="A826" i="5"/>
  <c r="CF826" i="5" s="1"/>
  <c r="CC825" i="5"/>
  <c r="CB825" i="5"/>
  <c r="CA825" i="5"/>
  <c r="BZ825" i="5"/>
  <c r="BY825" i="5"/>
  <c r="BX825" i="5"/>
  <c r="BW825" i="5"/>
  <c r="BV825" i="5"/>
  <c r="BU825" i="5"/>
  <c r="BP825" i="5"/>
  <c r="BN825" i="5"/>
  <c r="BR825" i="5" s="1"/>
  <c r="BM825" i="5"/>
  <c r="BO825" i="5" s="1"/>
  <c r="BL825" i="5"/>
  <c r="BJ825" i="5"/>
  <c r="BG825" i="5"/>
  <c r="BH825" i="5" s="1"/>
  <c r="BE825" i="5"/>
  <c r="BF825" i="5" s="1"/>
  <c r="AZ825" i="5"/>
  <c r="AY825" i="5"/>
  <c r="AS825" i="5"/>
  <c r="AQ825" i="5"/>
  <c r="BI825" i="5" s="1"/>
  <c r="AD825" i="5"/>
  <c r="AC825" i="5"/>
  <c r="K825" i="5"/>
  <c r="BB825" i="5"/>
  <c r="A825" i="5"/>
  <c r="CF825" i="5" s="1"/>
  <c r="CC824" i="5"/>
  <c r="CB824" i="5"/>
  <c r="CA824" i="5"/>
  <c r="BZ824" i="5"/>
  <c r="BY824" i="5"/>
  <c r="BX824" i="5"/>
  <c r="BW824" i="5"/>
  <c r="BV824" i="5"/>
  <c r="BU824" i="5"/>
  <c r="BN824" i="5"/>
  <c r="BR824" i="5" s="1"/>
  <c r="BM824" i="5"/>
  <c r="BO824" i="5" s="1"/>
  <c r="BL824" i="5"/>
  <c r="BK824" i="5"/>
  <c r="BJ824" i="5"/>
  <c r="BG824" i="5"/>
  <c r="BH824" i="5" s="1"/>
  <c r="AZ824" i="5"/>
  <c r="AY824" i="5"/>
  <c r="AS824" i="5"/>
  <c r="AQ824" i="5"/>
  <c r="BI824" i="5" s="1"/>
  <c r="AD824" i="5"/>
  <c r="AC824" i="5"/>
  <c r="BE824" i="5" s="1"/>
  <c r="BF824" i="5" s="1"/>
  <c r="K824" i="5"/>
  <c r="BB824" i="5"/>
  <c r="A824" i="5"/>
  <c r="CF824" i="5" s="1"/>
  <c r="CC823" i="5"/>
  <c r="CB823" i="5"/>
  <c r="CA823" i="5"/>
  <c r="BZ823" i="5"/>
  <c r="BY823" i="5"/>
  <c r="BX823" i="5"/>
  <c r="BW823" i="5"/>
  <c r="BV823" i="5"/>
  <c r="BU823" i="5"/>
  <c r="BP823" i="5"/>
  <c r="BO823" i="5"/>
  <c r="BN823" i="5"/>
  <c r="BR823" i="5" s="1"/>
  <c r="BM823" i="5"/>
  <c r="BL823" i="5"/>
  <c r="BK823" i="5"/>
  <c r="BJ823" i="5"/>
  <c r="BI823" i="5"/>
  <c r="BG823" i="5"/>
  <c r="BH823" i="5" s="1"/>
  <c r="AZ823" i="5"/>
  <c r="AY823" i="5"/>
  <c r="AS823" i="5"/>
  <c r="AQ823" i="5"/>
  <c r="AD823" i="5"/>
  <c r="AC823" i="5"/>
  <c r="BE823" i="5" s="1"/>
  <c r="BF823" i="5" s="1"/>
  <c r="K823" i="5"/>
  <c r="BB823" i="5"/>
  <c r="A823" i="5"/>
  <c r="CF823" i="5" s="1"/>
  <c r="CC822" i="5"/>
  <c r="CB822" i="5"/>
  <c r="CA822" i="5"/>
  <c r="BZ822" i="5"/>
  <c r="BY822" i="5"/>
  <c r="BX822" i="5"/>
  <c r="BW822" i="5"/>
  <c r="BV822" i="5"/>
  <c r="BU822" i="5"/>
  <c r="BR822" i="5"/>
  <c r="BO822" i="5"/>
  <c r="BN822" i="5"/>
  <c r="BP822" i="5" s="1"/>
  <c r="BM822" i="5"/>
  <c r="BL822" i="5"/>
  <c r="BJ822" i="5"/>
  <c r="BI822" i="5"/>
  <c r="BG822" i="5"/>
  <c r="BH822" i="5" s="1"/>
  <c r="BE822" i="5"/>
  <c r="BF822" i="5" s="1"/>
  <c r="AZ822" i="5"/>
  <c r="AY822" i="5"/>
  <c r="AS822" i="5"/>
  <c r="AQ822" i="5"/>
  <c r="BK822" i="5" s="1"/>
  <c r="AD822" i="5"/>
  <c r="AC822" i="5"/>
  <c r="K822" i="5"/>
  <c r="BA822" i="5"/>
  <c r="CD822" i="5" s="1"/>
  <c r="CE822" i="5" s="1"/>
  <c r="A822" i="5"/>
  <c r="CF822" i="5" s="1"/>
  <c r="CC821" i="5"/>
  <c r="CB821" i="5"/>
  <c r="CA821" i="5"/>
  <c r="BZ821" i="5"/>
  <c r="BY821" i="5"/>
  <c r="BX821" i="5"/>
  <c r="BW821" i="5"/>
  <c r="BV821" i="5"/>
  <c r="BU821" i="5"/>
  <c r="BP821" i="5"/>
  <c r="BN821" i="5"/>
  <c r="BR821" i="5" s="1"/>
  <c r="BM821" i="5"/>
  <c r="BO821" i="5" s="1"/>
  <c r="BL821" i="5"/>
  <c r="BJ821" i="5"/>
  <c r="BG821" i="5"/>
  <c r="BH821" i="5" s="1"/>
  <c r="BE821" i="5"/>
  <c r="BF821" i="5" s="1"/>
  <c r="AZ821" i="5"/>
  <c r="AY821" i="5"/>
  <c r="AS821" i="5"/>
  <c r="AQ821" i="5"/>
  <c r="BI821" i="5" s="1"/>
  <c r="AD821" i="5"/>
  <c r="AC821" i="5"/>
  <c r="K821" i="5"/>
  <c r="BB821" i="5"/>
  <c r="A821" i="5"/>
  <c r="CF821" i="5" s="1"/>
  <c r="CC820" i="5"/>
  <c r="CB820" i="5"/>
  <c r="CA820" i="5"/>
  <c r="BZ820" i="5"/>
  <c r="BY820" i="5"/>
  <c r="BX820" i="5"/>
  <c r="BW820" i="5"/>
  <c r="BV820" i="5"/>
  <c r="BU820" i="5"/>
  <c r="BN820" i="5"/>
  <c r="BR820" i="5" s="1"/>
  <c r="BM820" i="5"/>
  <c r="BO820" i="5" s="1"/>
  <c r="BL820" i="5"/>
  <c r="BK820" i="5"/>
  <c r="BJ820" i="5"/>
  <c r="BG820" i="5"/>
  <c r="BH820" i="5" s="1"/>
  <c r="AZ820" i="5"/>
  <c r="AY820" i="5"/>
  <c r="AS820" i="5"/>
  <c r="AQ820" i="5"/>
  <c r="BI820" i="5" s="1"/>
  <c r="AD820" i="5"/>
  <c r="AC820" i="5"/>
  <c r="BE820" i="5" s="1"/>
  <c r="BF820" i="5" s="1"/>
  <c r="K820" i="5"/>
  <c r="BB820" i="5"/>
  <c r="A820" i="5"/>
  <c r="CF820" i="5" s="1"/>
  <c r="CC819" i="5"/>
  <c r="CB819" i="5"/>
  <c r="CA819" i="5"/>
  <c r="BZ819" i="5"/>
  <c r="BY819" i="5"/>
  <c r="BX819" i="5"/>
  <c r="BW819" i="5"/>
  <c r="BV819" i="5"/>
  <c r="BU819" i="5"/>
  <c r="BP819" i="5"/>
  <c r="BO819" i="5"/>
  <c r="BN819" i="5"/>
  <c r="BR819" i="5" s="1"/>
  <c r="BM819" i="5"/>
  <c r="BL819" i="5"/>
  <c r="BK819" i="5"/>
  <c r="BJ819" i="5"/>
  <c r="BI819" i="5"/>
  <c r="BG819" i="5"/>
  <c r="BH819" i="5" s="1"/>
  <c r="AZ819" i="5"/>
  <c r="AY819" i="5"/>
  <c r="AS819" i="5"/>
  <c r="AQ819" i="5"/>
  <c r="AD819" i="5"/>
  <c r="AC819" i="5"/>
  <c r="BE819" i="5" s="1"/>
  <c r="BF819" i="5" s="1"/>
  <c r="K819" i="5"/>
  <c r="BB819" i="5"/>
  <c r="A819" i="5"/>
  <c r="CF819" i="5" s="1"/>
  <c r="CC818" i="5"/>
  <c r="CB818" i="5"/>
  <c r="CA818" i="5"/>
  <c r="BZ818" i="5"/>
  <c r="BY818" i="5"/>
  <c r="BX818" i="5"/>
  <c r="BW818" i="5"/>
  <c r="BV818" i="5"/>
  <c r="BU818" i="5"/>
  <c r="BR818" i="5"/>
  <c r="BO818" i="5"/>
  <c r="BN818" i="5"/>
  <c r="BP818" i="5" s="1"/>
  <c r="BM818" i="5"/>
  <c r="BL818" i="5"/>
  <c r="BJ818" i="5"/>
  <c r="BI818" i="5"/>
  <c r="BG818" i="5"/>
  <c r="BH818" i="5" s="1"/>
  <c r="BE818" i="5"/>
  <c r="BF818" i="5" s="1"/>
  <c r="AZ818" i="5"/>
  <c r="AY818" i="5"/>
  <c r="AS818" i="5"/>
  <c r="AQ818" i="5"/>
  <c r="BK818" i="5" s="1"/>
  <c r="AD818" i="5"/>
  <c r="AC818" i="5"/>
  <c r="K818" i="5"/>
  <c r="BA818" i="5"/>
  <c r="CD818" i="5" s="1"/>
  <c r="CE818" i="5" s="1"/>
  <c r="A818" i="5"/>
  <c r="CF818" i="5" s="1"/>
  <c r="CC817" i="5"/>
  <c r="CB817" i="5"/>
  <c r="CA817" i="5"/>
  <c r="BZ817" i="5"/>
  <c r="BY817" i="5"/>
  <c r="BX817" i="5"/>
  <c r="BW817" i="5"/>
  <c r="BV817" i="5"/>
  <c r="BU817" i="5"/>
  <c r="BP817" i="5"/>
  <c r="BN817" i="5"/>
  <c r="BR817" i="5" s="1"/>
  <c r="BM817" i="5"/>
  <c r="BO817" i="5" s="1"/>
  <c r="BL817" i="5"/>
  <c r="BJ817" i="5"/>
  <c r="BG817" i="5"/>
  <c r="BH817" i="5" s="1"/>
  <c r="BE817" i="5"/>
  <c r="BF817" i="5" s="1"/>
  <c r="AZ817" i="5"/>
  <c r="AY817" i="5"/>
  <c r="AS817" i="5"/>
  <c r="AQ817" i="5"/>
  <c r="BI817" i="5" s="1"/>
  <c r="AD817" i="5"/>
  <c r="AC817" i="5"/>
  <c r="K817" i="5"/>
  <c r="BB817" i="5"/>
  <c r="A817" i="5"/>
  <c r="CF817" i="5" s="1"/>
  <c r="CC816" i="5"/>
  <c r="CB816" i="5"/>
  <c r="CA816" i="5"/>
  <c r="BZ816" i="5"/>
  <c r="BY816" i="5"/>
  <c r="BX816" i="5"/>
  <c r="BW816" i="5"/>
  <c r="BV816" i="5"/>
  <c r="BU816" i="5"/>
  <c r="BN816" i="5"/>
  <c r="BR816" i="5" s="1"/>
  <c r="BM816" i="5"/>
  <c r="BO816" i="5" s="1"/>
  <c r="BL816" i="5"/>
  <c r="BK816" i="5"/>
  <c r="BJ816" i="5"/>
  <c r="BG816" i="5"/>
  <c r="BH816" i="5" s="1"/>
  <c r="AZ816" i="5"/>
  <c r="AY816" i="5"/>
  <c r="AS816" i="5"/>
  <c r="AQ816" i="5"/>
  <c r="BI816" i="5" s="1"/>
  <c r="AD816" i="5"/>
  <c r="AC816" i="5"/>
  <c r="BE816" i="5" s="1"/>
  <c r="BF816" i="5" s="1"/>
  <c r="K816" i="5"/>
  <c r="A816" i="5"/>
  <c r="CF816" i="5" s="1"/>
  <c r="CC815" i="5"/>
  <c r="CB815" i="5"/>
  <c r="CA815" i="5"/>
  <c r="BZ815" i="5"/>
  <c r="BY815" i="5"/>
  <c r="BX815" i="5"/>
  <c r="BW815" i="5"/>
  <c r="BV815" i="5"/>
  <c r="BU815" i="5"/>
  <c r="BP815" i="5"/>
  <c r="BO815" i="5"/>
  <c r="BN815" i="5"/>
  <c r="BR815" i="5" s="1"/>
  <c r="BM815" i="5"/>
  <c r="BL815" i="5"/>
  <c r="BK815" i="5"/>
  <c r="BJ815" i="5"/>
  <c r="BI815" i="5"/>
  <c r="BG815" i="5"/>
  <c r="BH815" i="5" s="1"/>
  <c r="AZ815" i="5"/>
  <c r="AY815" i="5"/>
  <c r="AS815" i="5"/>
  <c r="AQ815" i="5"/>
  <c r="AD815" i="5"/>
  <c r="AC815" i="5"/>
  <c r="BE815" i="5" s="1"/>
  <c r="BF815" i="5" s="1"/>
  <c r="K815" i="5"/>
  <c r="BB815" i="5"/>
  <c r="A815" i="5"/>
  <c r="CF815" i="5" s="1"/>
  <c r="CC814" i="5"/>
  <c r="CB814" i="5"/>
  <c r="CA814" i="5"/>
  <c r="BZ814" i="5"/>
  <c r="BY814" i="5"/>
  <c r="BX814" i="5"/>
  <c r="BW814" i="5"/>
  <c r="BV814" i="5"/>
  <c r="BU814" i="5"/>
  <c r="BR814" i="5"/>
  <c r="BO814" i="5"/>
  <c r="BN814" i="5"/>
  <c r="BP814" i="5" s="1"/>
  <c r="BM814" i="5"/>
  <c r="BL814" i="5"/>
  <c r="BJ814" i="5"/>
  <c r="BI814" i="5"/>
  <c r="BG814" i="5"/>
  <c r="BH814" i="5" s="1"/>
  <c r="BE814" i="5"/>
  <c r="BF814" i="5" s="1"/>
  <c r="AZ814" i="5"/>
  <c r="AY814" i="5"/>
  <c r="AS814" i="5"/>
  <c r="AQ814" i="5"/>
  <c r="BK814" i="5" s="1"/>
  <c r="AD814" i="5"/>
  <c r="AC814" i="5"/>
  <c r="K814" i="5"/>
  <c r="BB814" i="5"/>
  <c r="A814" i="5"/>
  <c r="CF814" i="5" s="1"/>
  <c r="CC813" i="5"/>
  <c r="CB813" i="5"/>
  <c r="CA813" i="5"/>
  <c r="BZ813" i="5"/>
  <c r="BY813" i="5"/>
  <c r="BX813" i="5"/>
  <c r="BW813" i="5"/>
  <c r="BV813" i="5"/>
  <c r="BU813" i="5"/>
  <c r="BP813" i="5"/>
  <c r="BN813" i="5"/>
  <c r="BR813" i="5" s="1"/>
  <c r="BM813" i="5"/>
  <c r="BO813" i="5" s="1"/>
  <c r="BL813" i="5"/>
  <c r="BJ813" i="5"/>
  <c r="BG813" i="5"/>
  <c r="BH813" i="5" s="1"/>
  <c r="BE813" i="5"/>
  <c r="BF813" i="5" s="1"/>
  <c r="AZ813" i="5"/>
  <c r="AY813" i="5"/>
  <c r="AS813" i="5"/>
  <c r="AQ813" i="5"/>
  <c r="BI813" i="5" s="1"/>
  <c r="AD813" i="5"/>
  <c r="AC813" i="5"/>
  <c r="K813" i="5"/>
  <c r="BB813" i="5"/>
  <c r="A813" i="5"/>
  <c r="CF813" i="5" s="1"/>
  <c r="CC812" i="5"/>
  <c r="CB812" i="5"/>
  <c r="CA812" i="5"/>
  <c r="BZ812" i="5"/>
  <c r="BY812" i="5"/>
  <c r="BX812" i="5"/>
  <c r="BW812" i="5"/>
  <c r="BV812" i="5"/>
  <c r="BU812" i="5"/>
  <c r="BN812" i="5"/>
  <c r="BR812" i="5" s="1"/>
  <c r="BM812" i="5"/>
  <c r="BO812" i="5" s="1"/>
  <c r="BL812" i="5"/>
  <c r="BJ812" i="5"/>
  <c r="BG812" i="5"/>
  <c r="BH812" i="5" s="1"/>
  <c r="BE812" i="5"/>
  <c r="BF812" i="5" s="1"/>
  <c r="AZ812" i="5"/>
  <c r="AY812" i="5"/>
  <c r="AS812" i="5"/>
  <c r="AQ812" i="5"/>
  <c r="AD812" i="5"/>
  <c r="AC812" i="5"/>
  <c r="K812" i="5"/>
  <c r="BB812" i="5"/>
  <c r="A812" i="5"/>
  <c r="CF812" i="5" s="1"/>
  <c r="CC811" i="5"/>
  <c r="CB811" i="5"/>
  <c r="CA811" i="5"/>
  <c r="BZ811" i="5"/>
  <c r="BY811" i="5"/>
  <c r="BX811" i="5"/>
  <c r="BW811" i="5"/>
  <c r="BV811" i="5"/>
  <c r="BU811" i="5"/>
  <c r="BP811" i="5"/>
  <c r="BO811" i="5"/>
  <c r="BN811" i="5"/>
  <c r="BR811" i="5" s="1"/>
  <c r="BM811" i="5"/>
  <c r="BL811" i="5"/>
  <c r="BK811" i="5"/>
  <c r="BJ811" i="5"/>
  <c r="BI811" i="5"/>
  <c r="BG811" i="5"/>
  <c r="AZ811" i="5"/>
  <c r="AY811" i="5"/>
  <c r="AS811" i="5"/>
  <c r="AQ811" i="5"/>
  <c r="AD811" i="5"/>
  <c r="AC811" i="5"/>
  <c r="BE811" i="5" s="1"/>
  <c r="BF811" i="5" s="1"/>
  <c r="K811" i="5"/>
  <c r="BB811" i="5"/>
  <c r="BS811" i="5" s="1"/>
  <c r="A811" i="5"/>
  <c r="CF811" i="5" s="1"/>
  <c r="CC810" i="5"/>
  <c r="CB810" i="5"/>
  <c r="CA810" i="5"/>
  <c r="BZ810" i="5"/>
  <c r="BY810" i="5"/>
  <c r="BX810" i="5"/>
  <c r="BW810" i="5"/>
  <c r="BV810" i="5"/>
  <c r="BU810" i="5"/>
  <c r="BR810" i="5"/>
  <c r="BO810" i="5"/>
  <c r="BN810" i="5"/>
  <c r="BP810" i="5" s="1"/>
  <c r="BM810" i="5"/>
  <c r="BL810" i="5"/>
  <c r="BJ810" i="5"/>
  <c r="BI810" i="5"/>
  <c r="BG810" i="5"/>
  <c r="BH810" i="5" s="1"/>
  <c r="BE810" i="5"/>
  <c r="BF810" i="5" s="1"/>
  <c r="BA810" i="5"/>
  <c r="AZ810" i="5"/>
  <c r="AY810" i="5"/>
  <c r="AS810" i="5"/>
  <c r="AQ810" i="5"/>
  <c r="BK810" i="5" s="1"/>
  <c r="AD810" i="5"/>
  <c r="AC810" i="5"/>
  <c r="K810" i="5"/>
  <c r="BB810" i="5"/>
  <c r="BC810" i="5" s="1"/>
  <c r="A810" i="5"/>
  <c r="CF810" i="5" s="1"/>
  <c r="CC809" i="5"/>
  <c r="CB809" i="5"/>
  <c r="CA809" i="5"/>
  <c r="BZ809" i="5"/>
  <c r="BY809" i="5"/>
  <c r="BX809" i="5"/>
  <c r="BW809" i="5"/>
  <c r="BV809" i="5"/>
  <c r="BU809" i="5"/>
  <c r="BP809" i="5"/>
  <c r="BO809" i="5"/>
  <c r="BN809" i="5"/>
  <c r="BR809" i="5" s="1"/>
  <c r="BM809" i="5"/>
  <c r="BL809" i="5"/>
  <c r="BJ809" i="5"/>
  <c r="BG809" i="5"/>
  <c r="BH809" i="5" s="1"/>
  <c r="BE809" i="5"/>
  <c r="BF809" i="5" s="1"/>
  <c r="AZ809" i="5"/>
  <c r="AY809" i="5"/>
  <c r="AS809" i="5"/>
  <c r="AQ809" i="5"/>
  <c r="BI809" i="5" s="1"/>
  <c r="AD809" i="5"/>
  <c r="AC809" i="5"/>
  <c r="K809" i="5"/>
  <c r="BB809" i="5"/>
  <c r="A809" i="5"/>
  <c r="CF809" i="5" s="1"/>
  <c r="CC808" i="5"/>
  <c r="CB808" i="5"/>
  <c r="CA808" i="5"/>
  <c r="BZ808" i="5"/>
  <c r="BY808" i="5"/>
  <c r="BX808" i="5"/>
  <c r="BW808" i="5"/>
  <c r="BV808" i="5"/>
  <c r="BU808" i="5"/>
  <c r="BN808" i="5"/>
  <c r="BR808" i="5" s="1"/>
  <c r="BM808" i="5"/>
  <c r="BO808" i="5" s="1"/>
  <c r="BL808" i="5"/>
  <c r="BJ808" i="5"/>
  <c r="BG808" i="5"/>
  <c r="BH808" i="5" s="1"/>
  <c r="BE808" i="5"/>
  <c r="BF808" i="5" s="1"/>
  <c r="AZ808" i="5"/>
  <c r="AY808" i="5"/>
  <c r="AS808" i="5"/>
  <c r="AQ808" i="5"/>
  <c r="AD808" i="5"/>
  <c r="AC808" i="5"/>
  <c r="K808" i="5"/>
  <c r="BB808" i="5"/>
  <c r="A808" i="5"/>
  <c r="CF808" i="5" s="1"/>
  <c r="CC807" i="5"/>
  <c r="CB807" i="5"/>
  <c r="CA807" i="5"/>
  <c r="BZ807" i="5"/>
  <c r="BY807" i="5"/>
  <c r="BX807" i="5"/>
  <c r="BW807" i="5"/>
  <c r="BV807" i="5"/>
  <c r="BU807" i="5"/>
  <c r="BP807" i="5"/>
  <c r="BO807" i="5"/>
  <c r="BN807" i="5"/>
  <c r="BR807" i="5" s="1"/>
  <c r="BM807" i="5"/>
  <c r="BL807" i="5"/>
  <c r="BK807" i="5"/>
  <c r="BJ807" i="5"/>
  <c r="BI807" i="5"/>
  <c r="BG807" i="5"/>
  <c r="AZ807" i="5"/>
  <c r="AY807" i="5"/>
  <c r="AS807" i="5"/>
  <c r="AQ807" i="5"/>
  <c r="AD807" i="5"/>
  <c r="AC807" i="5"/>
  <c r="BE807" i="5" s="1"/>
  <c r="BF807" i="5" s="1"/>
  <c r="K807" i="5"/>
  <c r="BB807" i="5"/>
  <c r="A807" i="5"/>
  <c r="CF807" i="5" s="1"/>
  <c r="CC806" i="5"/>
  <c r="CB806" i="5"/>
  <c r="CA806" i="5"/>
  <c r="BZ806" i="5"/>
  <c r="BY806" i="5"/>
  <c r="BX806" i="5"/>
  <c r="BW806" i="5"/>
  <c r="BV806" i="5"/>
  <c r="BU806" i="5"/>
  <c r="BR806" i="5"/>
  <c r="BO806" i="5"/>
  <c r="BN806" i="5"/>
  <c r="BP806" i="5" s="1"/>
  <c r="BM806" i="5"/>
  <c r="BL806" i="5"/>
  <c r="BJ806" i="5"/>
  <c r="BI806" i="5"/>
  <c r="BG806" i="5"/>
  <c r="BH806" i="5" s="1"/>
  <c r="BE806" i="5"/>
  <c r="BF806" i="5" s="1"/>
  <c r="BA806" i="5"/>
  <c r="AZ806" i="5"/>
  <c r="AY806" i="5"/>
  <c r="AS806" i="5"/>
  <c r="AQ806" i="5"/>
  <c r="BK806" i="5" s="1"/>
  <c r="AD806" i="5"/>
  <c r="AC806" i="5"/>
  <c r="K806" i="5"/>
  <c r="BB806" i="5"/>
  <c r="A806" i="5"/>
  <c r="CF806" i="5" s="1"/>
  <c r="CC805" i="5"/>
  <c r="CB805" i="5"/>
  <c r="CA805" i="5"/>
  <c r="BZ805" i="5"/>
  <c r="BY805" i="5"/>
  <c r="BX805" i="5"/>
  <c r="BW805" i="5"/>
  <c r="BV805" i="5"/>
  <c r="BU805" i="5"/>
  <c r="BP805" i="5"/>
  <c r="BO805" i="5"/>
  <c r="BN805" i="5"/>
  <c r="BR805" i="5" s="1"/>
  <c r="BM805" i="5"/>
  <c r="BL805" i="5"/>
  <c r="BJ805" i="5"/>
  <c r="BG805" i="5"/>
  <c r="BH805" i="5" s="1"/>
  <c r="BE805" i="5"/>
  <c r="BF805" i="5" s="1"/>
  <c r="AZ805" i="5"/>
  <c r="AY805" i="5"/>
  <c r="AS805" i="5"/>
  <c r="AQ805" i="5"/>
  <c r="BI805" i="5" s="1"/>
  <c r="AD805" i="5"/>
  <c r="AC805" i="5"/>
  <c r="K805" i="5"/>
  <c r="BB805" i="5"/>
  <c r="A805" i="5"/>
  <c r="CF805" i="5" s="1"/>
  <c r="CC804" i="5"/>
  <c r="CB804" i="5"/>
  <c r="CA804" i="5"/>
  <c r="BZ804" i="5"/>
  <c r="BY804" i="5"/>
  <c r="BX804" i="5"/>
  <c r="BW804" i="5"/>
  <c r="BV804" i="5"/>
  <c r="BU804" i="5"/>
  <c r="BN804" i="5"/>
  <c r="BR804" i="5" s="1"/>
  <c r="BM804" i="5"/>
  <c r="BO804" i="5" s="1"/>
  <c r="BL804" i="5"/>
  <c r="BJ804" i="5"/>
  <c r="BG804" i="5"/>
  <c r="BH804" i="5" s="1"/>
  <c r="BE804" i="5"/>
  <c r="BF804" i="5" s="1"/>
  <c r="AZ804" i="5"/>
  <c r="AY804" i="5"/>
  <c r="AS804" i="5"/>
  <c r="AQ804" i="5"/>
  <c r="AD804" i="5"/>
  <c r="AC804" i="5"/>
  <c r="K804" i="5"/>
  <c r="BB804" i="5"/>
  <c r="A804" i="5"/>
  <c r="CF804" i="5" s="1"/>
  <c r="CC803" i="5"/>
  <c r="CB803" i="5"/>
  <c r="CA803" i="5"/>
  <c r="BZ803" i="5"/>
  <c r="BY803" i="5"/>
  <c r="BX803" i="5"/>
  <c r="BW803" i="5"/>
  <c r="BV803" i="5"/>
  <c r="BU803" i="5"/>
  <c r="BP803" i="5"/>
  <c r="BO803" i="5"/>
  <c r="BN803" i="5"/>
  <c r="BR803" i="5" s="1"/>
  <c r="BM803" i="5"/>
  <c r="BL803" i="5"/>
  <c r="BK803" i="5"/>
  <c r="BJ803" i="5"/>
  <c r="BI803" i="5"/>
  <c r="BG803" i="5"/>
  <c r="AZ803" i="5"/>
  <c r="AY803" i="5"/>
  <c r="AS803" i="5"/>
  <c r="AQ803" i="5"/>
  <c r="AD803" i="5"/>
  <c r="AC803" i="5"/>
  <c r="BE803" i="5" s="1"/>
  <c r="BF803" i="5" s="1"/>
  <c r="K803" i="5"/>
  <c r="BB803" i="5"/>
  <c r="BS803" i="5" s="1"/>
  <c r="A803" i="5"/>
  <c r="CF803" i="5" s="1"/>
  <c r="CC802" i="5"/>
  <c r="CB802" i="5"/>
  <c r="CA802" i="5"/>
  <c r="BZ802" i="5"/>
  <c r="BY802" i="5"/>
  <c r="BX802" i="5"/>
  <c r="BW802" i="5"/>
  <c r="BV802" i="5"/>
  <c r="BU802" i="5"/>
  <c r="BR802" i="5"/>
  <c r="BO802" i="5"/>
  <c r="BN802" i="5"/>
  <c r="BP802" i="5" s="1"/>
  <c r="BM802" i="5"/>
  <c r="BL802" i="5"/>
  <c r="BJ802" i="5"/>
  <c r="BI802" i="5"/>
  <c r="BG802" i="5"/>
  <c r="BH802" i="5" s="1"/>
  <c r="BE802" i="5"/>
  <c r="BF802" i="5" s="1"/>
  <c r="AZ802" i="5"/>
  <c r="AY802" i="5"/>
  <c r="AS802" i="5"/>
  <c r="AQ802" i="5"/>
  <c r="BK802" i="5" s="1"/>
  <c r="AD802" i="5"/>
  <c r="AC802" i="5"/>
  <c r="K802" i="5"/>
  <c r="BB802" i="5"/>
  <c r="A802" i="5"/>
  <c r="CF802" i="5" s="1"/>
  <c r="CC801" i="5"/>
  <c r="CB801" i="5"/>
  <c r="CA801" i="5"/>
  <c r="BZ801" i="5"/>
  <c r="BY801" i="5"/>
  <c r="BX801" i="5"/>
  <c r="BW801" i="5"/>
  <c r="BV801" i="5"/>
  <c r="BU801" i="5"/>
  <c r="BP801" i="5"/>
  <c r="BO801" i="5"/>
  <c r="BN801" i="5"/>
  <c r="BR801" i="5" s="1"/>
  <c r="BM801" i="5"/>
  <c r="BL801" i="5"/>
  <c r="BJ801" i="5"/>
  <c r="BG801" i="5"/>
  <c r="BH801" i="5" s="1"/>
  <c r="BE801" i="5"/>
  <c r="BF801" i="5" s="1"/>
  <c r="AZ801" i="5"/>
  <c r="AY801" i="5"/>
  <c r="AS801" i="5"/>
  <c r="AQ801" i="5"/>
  <c r="BI801" i="5" s="1"/>
  <c r="AD801" i="5"/>
  <c r="AC801" i="5"/>
  <c r="K801" i="5"/>
  <c r="BB801" i="5"/>
  <c r="A801" i="5"/>
  <c r="CF801" i="5" s="1"/>
  <c r="CC800" i="5"/>
  <c r="CB800" i="5"/>
  <c r="CA800" i="5"/>
  <c r="BZ800" i="5"/>
  <c r="BY800" i="5"/>
  <c r="BX800" i="5"/>
  <c r="BW800" i="5"/>
  <c r="BV800" i="5"/>
  <c r="BU800" i="5"/>
  <c r="BN800" i="5"/>
  <c r="BR800" i="5" s="1"/>
  <c r="BM800" i="5"/>
  <c r="BO800" i="5" s="1"/>
  <c r="BL800" i="5"/>
  <c r="BJ800" i="5"/>
  <c r="BG800" i="5"/>
  <c r="BH800" i="5" s="1"/>
  <c r="BE800" i="5"/>
  <c r="BF800" i="5" s="1"/>
  <c r="BA800" i="5"/>
  <c r="AZ800" i="5"/>
  <c r="AY800" i="5"/>
  <c r="AS800" i="5"/>
  <c r="AQ800" i="5"/>
  <c r="AD800" i="5"/>
  <c r="AC800" i="5"/>
  <c r="K800" i="5"/>
  <c r="BB800" i="5"/>
  <c r="A800" i="5"/>
  <c r="CF800" i="5" s="1"/>
  <c r="CC799" i="5"/>
  <c r="CB799" i="5"/>
  <c r="CA799" i="5"/>
  <c r="BZ799" i="5"/>
  <c r="BY799" i="5"/>
  <c r="BX799" i="5"/>
  <c r="BW799" i="5"/>
  <c r="BV799" i="5"/>
  <c r="BU799" i="5"/>
  <c r="BP799" i="5"/>
  <c r="BO799" i="5"/>
  <c r="BN799" i="5"/>
  <c r="BR799" i="5" s="1"/>
  <c r="BM799" i="5"/>
  <c r="BL799" i="5"/>
  <c r="BK799" i="5"/>
  <c r="BJ799" i="5"/>
  <c r="BI799" i="5"/>
  <c r="BG799" i="5"/>
  <c r="AZ799" i="5"/>
  <c r="AY799" i="5"/>
  <c r="AS799" i="5"/>
  <c r="AQ799" i="5"/>
  <c r="AD799" i="5"/>
  <c r="AC799" i="5"/>
  <c r="BE799" i="5" s="1"/>
  <c r="BF799" i="5" s="1"/>
  <c r="K799" i="5"/>
  <c r="BB799" i="5"/>
  <c r="BC799" i="5" s="1"/>
  <c r="A799" i="5"/>
  <c r="CF799" i="5" s="1"/>
  <c r="CC798" i="5"/>
  <c r="CB798" i="5"/>
  <c r="CA798" i="5"/>
  <c r="BZ798" i="5"/>
  <c r="BY798" i="5"/>
  <c r="BX798" i="5"/>
  <c r="BW798" i="5"/>
  <c r="BV798" i="5"/>
  <c r="BU798" i="5"/>
  <c r="BR798" i="5"/>
  <c r="BO798" i="5"/>
  <c r="BN798" i="5"/>
  <c r="BP798" i="5" s="1"/>
  <c r="BM798" i="5"/>
  <c r="BL798" i="5"/>
  <c r="BJ798" i="5"/>
  <c r="BK798" i="5" s="1"/>
  <c r="BI798" i="5"/>
  <c r="BG798" i="5"/>
  <c r="BH798" i="5" s="1"/>
  <c r="BE798" i="5"/>
  <c r="BF798" i="5" s="1"/>
  <c r="AZ798" i="5"/>
  <c r="AY798" i="5"/>
  <c r="AS798" i="5"/>
  <c r="AQ798" i="5"/>
  <c r="AD798" i="5"/>
  <c r="AC798" i="5"/>
  <c r="K798" i="5"/>
  <c r="BB798" i="5"/>
  <c r="BS798" i="5" s="1"/>
  <c r="A798" i="5"/>
  <c r="CF798" i="5" s="1"/>
  <c r="CC797" i="5"/>
  <c r="CB797" i="5"/>
  <c r="CA797" i="5"/>
  <c r="BZ797" i="5"/>
  <c r="BY797" i="5"/>
  <c r="BX797" i="5"/>
  <c r="BW797" i="5"/>
  <c r="BV797" i="5"/>
  <c r="BU797" i="5"/>
  <c r="BP797" i="5"/>
  <c r="BO797" i="5"/>
  <c r="BN797" i="5"/>
  <c r="BR797" i="5" s="1"/>
  <c r="BM797" i="5"/>
  <c r="BL797" i="5"/>
  <c r="BJ797" i="5"/>
  <c r="BG797" i="5"/>
  <c r="BH797" i="5" s="1"/>
  <c r="BE797" i="5"/>
  <c r="BF797" i="5" s="1"/>
  <c r="AZ797" i="5"/>
  <c r="AY797" i="5"/>
  <c r="AS797" i="5"/>
  <c r="AQ797" i="5"/>
  <c r="BI797" i="5" s="1"/>
  <c r="AD797" i="5"/>
  <c r="AC797" i="5"/>
  <c r="K797" i="5"/>
  <c r="BB797" i="5"/>
  <c r="A797" i="5"/>
  <c r="CF797" i="5" s="1"/>
  <c r="CC796" i="5"/>
  <c r="CB796" i="5"/>
  <c r="CA796" i="5"/>
  <c r="BZ796" i="5"/>
  <c r="BY796" i="5"/>
  <c r="BX796" i="5"/>
  <c r="BW796" i="5"/>
  <c r="BV796" i="5"/>
  <c r="BU796" i="5"/>
  <c r="BN796" i="5"/>
  <c r="BR796" i="5" s="1"/>
  <c r="BM796" i="5"/>
  <c r="BO796" i="5" s="1"/>
  <c r="BL796" i="5"/>
  <c r="BJ796" i="5"/>
  <c r="BG796" i="5"/>
  <c r="BH796" i="5" s="1"/>
  <c r="BE796" i="5"/>
  <c r="BF796" i="5" s="1"/>
  <c r="AZ796" i="5"/>
  <c r="AY796" i="5"/>
  <c r="AS796" i="5"/>
  <c r="AQ796" i="5"/>
  <c r="AD796" i="5"/>
  <c r="AC796" i="5"/>
  <c r="K796" i="5"/>
  <c r="BB796" i="5"/>
  <c r="A796" i="5"/>
  <c r="CF796" i="5" s="1"/>
  <c r="CC795" i="5"/>
  <c r="CB795" i="5"/>
  <c r="CA795" i="5"/>
  <c r="BZ795" i="5"/>
  <c r="BY795" i="5"/>
  <c r="BX795" i="5"/>
  <c r="BW795" i="5"/>
  <c r="BV795" i="5"/>
  <c r="BU795" i="5"/>
  <c r="BP795" i="5"/>
  <c r="BO795" i="5"/>
  <c r="BN795" i="5"/>
  <c r="BR795" i="5" s="1"/>
  <c r="BM795" i="5"/>
  <c r="BL795" i="5"/>
  <c r="BK795" i="5"/>
  <c r="BJ795" i="5"/>
  <c r="BI795" i="5"/>
  <c r="BG795" i="5"/>
  <c r="AZ795" i="5"/>
  <c r="AY795" i="5"/>
  <c r="AS795" i="5"/>
  <c r="AQ795" i="5"/>
  <c r="AD795" i="5"/>
  <c r="AC795" i="5"/>
  <c r="BE795" i="5" s="1"/>
  <c r="BF795" i="5" s="1"/>
  <c r="K795" i="5"/>
  <c r="BB795" i="5"/>
  <c r="BS795" i="5" s="1"/>
  <c r="A795" i="5"/>
  <c r="CF795" i="5" s="1"/>
  <c r="CC794" i="5"/>
  <c r="CB794" i="5"/>
  <c r="CA794" i="5"/>
  <c r="BZ794" i="5"/>
  <c r="BY794" i="5"/>
  <c r="BX794" i="5"/>
  <c r="BW794" i="5"/>
  <c r="BV794" i="5"/>
  <c r="BU794" i="5"/>
  <c r="BR794" i="5"/>
  <c r="BO794" i="5"/>
  <c r="BN794" i="5"/>
  <c r="BP794" i="5" s="1"/>
  <c r="BM794" i="5"/>
  <c r="BL794" i="5"/>
  <c r="BJ794" i="5"/>
  <c r="BK794" i="5" s="1"/>
  <c r="BI794" i="5"/>
  <c r="BG794" i="5"/>
  <c r="BH794" i="5" s="1"/>
  <c r="BE794" i="5"/>
  <c r="BF794" i="5" s="1"/>
  <c r="AZ794" i="5"/>
  <c r="AY794" i="5"/>
  <c r="AS794" i="5"/>
  <c r="AQ794" i="5"/>
  <c r="AD794" i="5"/>
  <c r="AC794" i="5"/>
  <c r="K794" i="5"/>
  <c r="BA794" i="5"/>
  <c r="CD794" i="5" s="1"/>
  <c r="A794" i="5"/>
  <c r="CF794" i="5" s="1"/>
  <c r="CC793" i="5"/>
  <c r="CB793" i="5"/>
  <c r="CA793" i="5"/>
  <c r="BZ793" i="5"/>
  <c r="BY793" i="5"/>
  <c r="BX793" i="5"/>
  <c r="BW793" i="5"/>
  <c r="BV793" i="5"/>
  <c r="BU793" i="5"/>
  <c r="BP793" i="5"/>
  <c r="BN793" i="5"/>
  <c r="BR793" i="5" s="1"/>
  <c r="BM793" i="5"/>
  <c r="BO793" i="5" s="1"/>
  <c r="BL793" i="5"/>
  <c r="BJ793" i="5"/>
  <c r="BG793" i="5"/>
  <c r="BH793" i="5" s="1"/>
  <c r="BE793" i="5"/>
  <c r="BF793" i="5" s="1"/>
  <c r="AZ793" i="5"/>
  <c r="AY793" i="5"/>
  <c r="AS793" i="5"/>
  <c r="AQ793" i="5"/>
  <c r="AD793" i="5"/>
  <c r="AC793" i="5"/>
  <c r="K793" i="5"/>
  <c r="BB793" i="5"/>
  <c r="A793" i="5"/>
  <c r="CF793" i="5" s="1"/>
  <c r="CC792" i="5"/>
  <c r="CB792" i="5"/>
  <c r="CA792" i="5"/>
  <c r="BZ792" i="5"/>
  <c r="BY792" i="5"/>
  <c r="BX792" i="5"/>
  <c r="BW792" i="5"/>
  <c r="BV792" i="5"/>
  <c r="BU792" i="5"/>
  <c r="BN792" i="5"/>
  <c r="BR792" i="5" s="1"/>
  <c r="BM792" i="5"/>
  <c r="BO792" i="5" s="1"/>
  <c r="BL792" i="5"/>
  <c r="BK792" i="5"/>
  <c r="BJ792" i="5"/>
  <c r="BG792" i="5"/>
  <c r="BH792" i="5" s="1"/>
  <c r="AZ792" i="5"/>
  <c r="AY792" i="5"/>
  <c r="AS792" i="5"/>
  <c r="AQ792" i="5"/>
  <c r="BI792" i="5" s="1"/>
  <c r="AD792" i="5"/>
  <c r="AC792" i="5"/>
  <c r="BE792" i="5" s="1"/>
  <c r="BF792" i="5" s="1"/>
  <c r="K792" i="5"/>
  <c r="BB792" i="5"/>
  <c r="A792" i="5"/>
  <c r="CF792" i="5" s="1"/>
  <c r="CC791" i="5"/>
  <c r="CB791" i="5"/>
  <c r="CA791" i="5"/>
  <c r="BZ791" i="5"/>
  <c r="BY791" i="5"/>
  <c r="BX791" i="5"/>
  <c r="BW791" i="5"/>
  <c r="BV791" i="5"/>
  <c r="BU791" i="5"/>
  <c r="BP791" i="5"/>
  <c r="BO791" i="5"/>
  <c r="BN791" i="5"/>
  <c r="BR791" i="5" s="1"/>
  <c r="BM791" i="5"/>
  <c r="BL791" i="5"/>
  <c r="BK791" i="5"/>
  <c r="BJ791" i="5"/>
  <c r="BI791" i="5"/>
  <c r="BG791" i="5"/>
  <c r="AZ791" i="5"/>
  <c r="AY791" i="5"/>
  <c r="AS791" i="5"/>
  <c r="AQ791" i="5"/>
  <c r="AD791" i="5"/>
  <c r="AC791" i="5"/>
  <c r="BE791" i="5" s="1"/>
  <c r="BF791" i="5" s="1"/>
  <c r="K791" i="5"/>
  <c r="BB791" i="5"/>
  <c r="BS791" i="5" s="1"/>
  <c r="A791" i="5"/>
  <c r="CF791" i="5" s="1"/>
  <c r="CC790" i="5"/>
  <c r="CB790" i="5"/>
  <c r="CA790" i="5"/>
  <c r="BZ790" i="5"/>
  <c r="BY790" i="5"/>
  <c r="BX790" i="5"/>
  <c r="BW790" i="5"/>
  <c r="BV790" i="5"/>
  <c r="BU790" i="5"/>
  <c r="BR790" i="5"/>
  <c r="BO790" i="5"/>
  <c r="BN790" i="5"/>
  <c r="BP790" i="5" s="1"/>
  <c r="BM790" i="5"/>
  <c r="BL790" i="5"/>
  <c r="BJ790" i="5"/>
  <c r="BK790" i="5" s="1"/>
  <c r="BI790" i="5"/>
  <c r="BG790" i="5"/>
  <c r="BH790" i="5" s="1"/>
  <c r="BE790" i="5"/>
  <c r="BF790" i="5" s="1"/>
  <c r="BB790" i="5"/>
  <c r="BS790" i="5" s="1"/>
  <c r="AZ790" i="5"/>
  <c r="AY790" i="5"/>
  <c r="AS790" i="5"/>
  <c r="AQ790" i="5"/>
  <c r="AD790" i="5"/>
  <c r="AC790" i="5"/>
  <c r="K790" i="5"/>
  <c r="BA790" i="5"/>
  <c r="CD790" i="5" s="1"/>
  <c r="A790" i="5"/>
  <c r="CF790" i="5" s="1"/>
  <c r="CC789" i="5"/>
  <c r="CB789" i="5"/>
  <c r="CA789" i="5"/>
  <c r="BZ789" i="5"/>
  <c r="BY789" i="5"/>
  <c r="BX789" i="5"/>
  <c r="BW789" i="5"/>
  <c r="BV789" i="5"/>
  <c r="BU789" i="5"/>
  <c r="BP789" i="5"/>
  <c r="BO789" i="5"/>
  <c r="BN789" i="5"/>
  <c r="BR789" i="5" s="1"/>
  <c r="BM789" i="5"/>
  <c r="BL789" i="5"/>
  <c r="BJ789" i="5"/>
  <c r="BG789" i="5"/>
  <c r="BH789" i="5" s="1"/>
  <c r="BE789" i="5"/>
  <c r="BF789" i="5" s="1"/>
  <c r="AZ789" i="5"/>
  <c r="AY789" i="5"/>
  <c r="AS789" i="5"/>
  <c r="AQ789" i="5"/>
  <c r="AD789" i="5"/>
  <c r="AC789" i="5"/>
  <c r="K789" i="5"/>
  <c r="BB789" i="5"/>
  <c r="A789" i="5"/>
  <c r="CF789" i="5" s="1"/>
  <c r="CC788" i="5"/>
  <c r="CB788" i="5"/>
  <c r="CA788" i="5"/>
  <c r="BZ788" i="5"/>
  <c r="BY788" i="5"/>
  <c r="BX788" i="5"/>
  <c r="BW788" i="5"/>
  <c r="BV788" i="5"/>
  <c r="BU788" i="5"/>
  <c r="BN788" i="5"/>
  <c r="BR788" i="5" s="1"/>
  <c r="BM788" i="5"/>
  <c r="BO788" i="5" s="1"/>
  <c r="BL788" i="5"/>
  <c r="BJ788" i="5"/>
  <c r="BG788" i="5"/>
  <c r="BH788" i="5" s="1"/>
  <c r="AZ788" i="5"/>
  <c r="AY788" i="5"/>
  <c r="AS788" i="5"/>
  <c r="AQ788" i="5"/>
  <c r="BI788" i="5" s="1"/>
  <c r="AD788" i="5"/>
  <c r="AC788" i="5"/>
  <c r="BE788" i="5" s="1"/>
  <c r="BF788" i="5" s="1"/>
  <c r="K788" i="5"/>
  <c r="BB788" i="5"/>
  <c r="BC788" i="5" s="1"/>
  <c r="A788" i="5"/>
  <c r="CF788" i="5" s="1"/>
  <c r="CC787" i="5"/>
  <c r="CB787" i="5"/>
  <c r="CA787" i="5"/>
  <c r="BZ787" i="5"/>
  <c r="BY787" i="5"/>
  <c r="BX787" i="5"/>
  <c r="BW787" i="5"/>
  <c r="BV787" i="5"/>
  <c r="BU787" i="5"/>
  <c r="BP787" i="5"/>
  <c r="BO787" i="5"/>
  <c r="BN787" i="5"/>
  <c r="BR787" i="5" s="1"/>
  <c r="BM787" i="5"/>
  <c r="BL787" i="5"/>
  <c r="BK787" i="5"/>
  <c r="BJ787" i="5"/>
  <c r="BI787" i="5"/>
  <c r="BG787" i="5"/>
  <c r="BH787" i="5" s="1"/>
  <c r="AZ787" i="5"/>
  <c r="AY787" i="5"/>
  <c r="AS787" i="5"/>
  <c r="AQ787" i="5"/>
  <c r="AD787" i="5"/>
  <c r="AC787" i="5"/>
  <c r="BE787" i="5" s="1"/>
  <c r="BF787" i="5" s="1"/>
  <c r="K787" i="5"/>
  <c r="BA787" i="5"/>
  <c r="A787" i="5"/>
  <c r="CF787" i="5" s="1"/>
  <c r="CC786" i="5"/>
  <c r="CB786" i="5"/>
  <c r="CA786" i="5"/>
  <c r="BZ786" i="5"/>
  <c r="BY786" i="5"/>
  <c r="BX786" i="5"/>
  <c r="BW786" i="5"/>
  <c r="BV786" i="5"/>
  <c r="BU786" i="5"/>
  <c r="BR786" i="5"/>
  <c r="BO786" i="5"/>
  <c r="BN786" i="5"/>
  <c r="BP786" i="5" s="1"/>
  <c r="BM786" i="5"/>
  <c r="BL786" i="5"/>
  <c r="BJ786" i="5"/>
  <c r="BK786" i="5" s="1"/>
  <c r="BI786" i="5"/>
  <c r="BG786" i="5"/>
  <c r="BH786" i="5" s="1"/>
  <c r="BE786" i="5"/>
  <c r="BF786" i="5" s="1"/>
  <c r="BB786" i="5"/>
  <c r="BS786" i="5" s="1"/>
  <c r="BA786" i="5"/>
  <c r="AZ786" i="5"/>
  <c r="AY786" i="5"/>
  <c r="AS786" i="5"/>
  <c r="AQ786" i="5"/>
  <c r="AD786" i="5"/>
  <c r="AC786" i="5"/>
  <c r="K786" i="5"/>
  <c r="A786" i="5"/>
  <c r="CF786" i="5" s="1"/>
  <c r="CC785" i="5"/>
  <c r="CB785" i="5"/>
  <c r="CA785" i="5"/>
  <c r="BZ785" i="5"/>
  <c r="BY785" i="5"/>
  <c r="BX785" i="5"/>
  <c r="BW785" i="5"/>
  <c r="BV785" i="5"/>
  <c r="BU785" i="5"/>
  <c r="BP785" i="5"/>
  <c r="BO785" i="5"/>
  <c r="BN785" i="5"/>
  <c r="BR785" i="5" s="1"/>
  <c r="BM785" i="5"/>
  <c r="BL785" i="5"/>
  <c r="BJ785" i="5"/>
  <c r="BG785" i="5"/>
  <c r="BH785" i="5" s="1"/>
  <c r="BE785" i="5"/>
  <c r="BF785" i="5" s="1"/>
  <c r="BA785" i="5"/>
  <c r="AZ785" i="5"/>
  <c r="AY785" i="5"/>
  <c r="AS785" i="5"/>
  <c r="AQ785" i="5"/>
  <c r="AD785" i="5"/>
  <c r="AC785" i="5"/>
  <c r="K785" i="5"/>
  <c r="BB785" i="5"/>
  <c r="A785" i="5"/>
  <c r="CF785" i="5" s="1"/>
  <c r="CC784" i="5"/>
  <c r="CB784" i="5"/>
  <c r="CA784" i="5"/>
  <c r="BZ784" i="5"/>
  <c r="BY784" i="5"/>
  <c r="BX784" i="5"/>
  <c r="BW784" i="5"/>
  <c r="BV784" i="5"/>
  <c r="BU784" i="5"/>
  <c r="BN784" i="5"/>
  <c r="BR784" i="5" s="1"/>
  <c r="BM784" i="5"/>
  <c r="BO784" i="5" s="1"/>
  <c r="BL784" i="5"/>
  <c r="BK784" i="5"/>
  <c r="BJ784" i="5"/>
  <c r="BG784" i="5"/>
  <c r="AZ784" i="5"/>
  <c r="AY784" i="5"/>
  <c r="AS784" i="5"/>
  <c r="AQ784" i="5"/>
  <c r="BI784" i="5" s="1"/>
  <c r="AD784" i="5"/>
  <c r="AC784" i="5"/>
  <c r="BE784" i="5" s="1"/>
  <c r="BF784" i="5" s="1"/>
  <c r="K784" i="5"/>
  <c r="BB784" i="5"/>
  <c r="BS784" i="5" s="1"/>
  <c r="A784" i="5"/>
  <c r="CF784" i="5" s="1"/>
  <c r="CC783" i="5"/>
  <c r="CB783" i="5"/>
  <c r="CA783" i="5"/>
  <c r="BZ783" i="5"/>
  <c r="BY783" i="5"/>
  <c r="BX783" i="5"/>
  <c r="BW783" i="5"/>
  <c r="BV783" i="5"/>
  <c r="BU783" i="5"/>
  <c r="BP783" i="5"/>
  <c r="BO783" i="5"/>
  <c r="BN783" i="5"/>
  <c r="BR783" i="5" s="1"/>
  <c r="BM783" i="5"/>
  <c r="BL783" i="5"/>
  <c r="BK783" i="5"/>
  <c r="BJ783" i="5"/>
  <c r="BI783" i="5"/>
  <c r="BG783" i="5"/>
  <c r="AZ783" i="5"/>
  <c r="AY783" i="5"/>
  <c r="AS783" i="5"/>
  <c r="AQ783" i="5"/>
  <c r="AD783" i="5"/>
  <c r="AC783" i="5"/>
  <c r="BE783" i="5" s="1"/>
  <c r="BF783" i="5" s="1"/>
  <c r="K783" i="5"/>
  <c r="BB783" i="5"/>
  <c r="BS783" i="5" s="1"/>
  <c r="A783" i="5"/>
  <c r="CF783" i="5" s="1"/>
  <c r="CC782" i="5"/>
  <c r="CB782" i="5"/>
  <c r="CA782" i="5"/>
  <c r="BZ782" i="5"/>
  <c r="BY782" i="5"/>
  <c r="BX782" i="5"/>
  <c r="BW782" i="5"/>
  <c r="BV782" i="5"/>
  <c r="BU782" i="5"/>
  <c r="BR782" i="5"/>
  <c r="BO782" i="5"/>
  <c r="BN782" i="5"/>
  <c r="BP782" i="5" s="1"/>
  <c r="BM782" i="5"/>
  <c r="BL782" i="5"/>
  <c r="BJ782" i="5"/>
  <c r="BK782" i="5" s="1"/>
  <c r="BI782" i="5"/>
  <c r="BG782" i="5"/>
  <c r="BH782" i="5" s="1"/>
  <c r="BE782" i="5"/>
  <c r="BF782" i="5" s="1"/>
  <c r="AZ782" i="5"/>
  <c r="AY782" i="5"/>
  <c r="AS782" i="5"/>
  <c r="AQ782" i="5"/>
  <c r="AD782" i="5"/>
  <c r="AC782" i="5"/>
  <c r="K782" i="5"/>
  <c r="BB782" i="5"/>
  <c r="A782" i="5"/>
  <c r="CF782" i="5" s="1"/>
  <c r="CC781" i="5"/>
  <c r="CB781" i="5"/>
  <c r="CA781" i="5"/>
  <c r="BZ781" i="5"/>
  <c r="BY781" i="5"/>
  <c r="BX781" i="5"/>
  <c r="BW781" i="5"/>
  <c r="BV781" i="5"/>
  <c r="BU781" i="5"/>
  <c r="BP781" i="5"/>
  <c r="BN781" i="5"/>
  <c r="BR781" i="5" s="1"/>
  <c r="BM781" i="5"/>
  <c r="BO781" i="5" s="1"/>
  <c r="BL781" i="5"/>
  <c r="BJ781" i="5"/>
  <c r="BG781" i="5"/>
  <c r="BH781" i="5" s="1"/>
  <c r="BE781" i="5"/>
  <c r="BF781" i="5" s="1"/>
  <c r="AZ781" i="5"/>
  <c r="AY781" i="5"/>
  <c r="AS781" i="5"/>
  <c r="AQ781" i="5"/>
  <c r="AD781" i="5"/>
  <c r="AC781" i="5"/>
  <c r="K781" i="5"/>
  <c r="BB781" i="5"/>
  <c r="A781" i="5"/>
  <c r="CF781" i="5" s="1"/>
  <c r="CC780" i="5"/>
  <c r="CB780" i="5"/>
  <c r="CA780" i="5"/>
  <c r="BZ780" i="5"/>
  <c r="BY780" i="5"/>
  <c r="BX780" i="5"/>
  <c r="BW780" i="5"/>
  <c r="BV780" i="5"/>
  <c r="BU780" i="5"/>
  <c r="BN780" i="5"/>
  <c r="BR780" i="5" s="1"/>
  <c r="BM780" i="5"/>
  <c r="BO780" i="5" s="1"/>
  <c r="BL780" i="5"/>
  <c r="BJ780" i="5"/>
  <c r="BG780" i="5"/>
  <c r="BE780" i="5"/>
  <c r="BF780" i="5" s="1"/>
  <c r="AZ780" i="5"/>
  <c r="AY780" i="5"/>
  <c r="AS780" i="5"/>
  <c r="AQ780" i="5"/>
  <c r="BI780" i="5" s="1"/>
  <c r="AD780" i="5"/>
  <c r="AC780" i="5"/>
  <c r="K780" i="5"/>
  <c r="BB780" i="5"/>
  <c r="BC780" i="5" s="1"/>
  <c r="A780" i="5"/>
  <c r="CF780" i="5" s="1"/>
  <c r="CC779" i="5"/>
  <c r="CB779" i="5"/>
  <c r="CA779" i="5"/>
  <c r="BZ779" i="5"/>
  <c r="BY779" i="5"/>
  <c r="BX779" i="5"/>
  <c r="BW779" i="5"/>
  <c r="BV779" i="5"/>
  <c r="BU779" i="5"/>
  <c r="BP779" i="5"/>
  <c r="BO779" i="5"/>
  <c r="BN779" i="5"/>
  <c r="BR779" i="5" s="1"/>
  <c r="BM779" i="5"/>
  <c r="BL779" i="5"/>
  <c r="BK779" i="5"/>
  <c r="BJ779" i="5"/>
  <c r="BI779" i="5"/>
  <c r="BG779" i="5"/>
  <c r="AZ779" i="5"/>
  <c r="AY779" i="5"/>
  <c r="AS779" i="5"/>
  <c r="AQ779" i="5"/>
  <c r="AD779" i="5"/>
  <c r="AC779" i="5"/>
  <c r="BE779" i="5" s="1"/>
  <c r="BF779" i="5" s="1"/>
  <c r="K779" i="5"/>
  <c r="BB779" i="5"/>
  <c r="BS779" i="5" s="1"/>
  <c r="A779" i="5"/>
  <c r="CF779" i="5" s="1"/>
  <c r="CC778" i="5"/>
  <c r="CB778" i="5"/>
  <c r="CA778" i="5"/>
  <c r="BZ778" i="5"/>
  <c r="BY778" i="5"/>
  <c r="BX778" i="5"/>
  <c r="BW778" i="5"/>
  <c r="BV778" i="5"/>
  <c r="BU778" i="5"/>
  <c r="BR778" i="5"/>
  <c r="BO778" i="5"/>
  <c r="BN778" i="5"/>
  <c r="BP778" i="5" s="1"/>
  <c r="BM778" i="5"/>
  <c r="BL778" i="5"/>
  <c r="BJ778" i="5"/>
  <c r="BK778" i="5" s="1"/>
  <c r="BI778" i="5"/>
  <c r="BG778" i="5"/>
  <c r="BH778" i="5" s="1"/>
  <c r="BE778" i="5"/>
  <c r="BF778" i="5" s="1"/>
  <c r="AZ778" i="5"/>
  <c r="AY778" i="5"/>
  <c r="AS778" i="5"/>
  <c r="AQ778" i="5"/>
  <c r="AD778" i="5"/>
  <c r="AC778" i="5"/>
  <c r="K778" i="5"/>
  <c r="BB778" i="5"/>
  <c r="A778" i="5"/>
  <c r="CF778" i="5" s="1"/>
  <c r="CC777" i="5"/>
  <c r="CB777" i="5"/>
  <c r="CA777" i="5"/>
  <c r="BZ777" i="5"/>
  <c r="BY777" i="5"/>
  <c r="BX777" i="5"/>
  <c r="BW777" i="5"/>
  <c r="BV777" i="5"/>
  <c r="BU777" i="5"/>
  <c r="BP777" i="5"/>
  <c r="BN777" i="5"/>
  <c r="BR777" i="5" s="1"/>
  <c r="BM777" i="5"/>
  <c r="BO777" i="5" s="1"/>
  <c r="BL777" i="5"/>
  <c r="BJ777" i="5"/>
  <c r="BG777" i="5"/>
  <c r="BH777" i="5" s="1"/>
  <c r="BE777" i="5"/>
  <c r="BF777" i="5" s="1"/>
  <c r="AZ777" i="5"/>
  <c r="AY777" i="5"/>
  <c r="AS777" i="5"/>
  <c r="AQ777" i="5"/>
  <c r="AD777" i="5"/>
  <c r="AC777" i="5"/>
  <c r="K777" i="5"/>
  <c r="BB777" i="5"/>
  <c r="A777" i="5"/>
  <c r="CF777" i="5" s="1"/>
  <c r="CC776" i="5"/>
  <c r="CB776" i="5"/>
  <c r="CA776" i="5"/>
  <c r="BZ776" i="5"/>
  <c r="BY776" i="5"/>
  <c r="BX776" i="5"/>
  <c r="BW776" i="5"/>
  <c r="BV776" i="5"/>
  <c r="BU776" i="5"/>
  <c r="BN776" i="5"/>
  <c r="BR776" i="5" s="1"/>
  <c r="BM776" i="5"/>
  <c r="BO776" i="5" s="1"/>
  <c r="BL776" i="5"/>
  <c r="BJ776" i="5"/>
  <c r="BG776" i="5"/>
  <c r="AZ776" i="5"/>
  <c r="AY776" i="5"/>
  <c r="AS776" i="5"/>
  <c r="AQ776" i="5"/>
  <c r="AD776" i="5"/>
  <c r="AC776" i="5"/>
  <c r="BE776" i="5" s="1"/>
  <c r="BF776" i="5" s="1"/>
  <c r="K776" i="5"/>
  <c r="A776" i="5"/>
  <c r="CF776" i="5" s="1"/>
  <c r="CC775" i="5"/>
  <c r="CB775" i="5"/>
  <c r="CA775" i="5"/>
  <c r="BZ775" i="5"/>
  <c r="BY775" i="5"/>
  <c r="BX775" i="5"/>
  <c r="BW775" i="5"/>
  <c r="BV775" i="5"/>
  <c r="BU775" i="5"/>
  <c r="BP775" i="5"/>
  <c r="BO775" i="5"/>
  <c r="BN775" i="5"/>
  <c r="BR775" i="5" s="1"/>
  <c r="BM775" i="5"/>
  <c r="BL775" i="5"/>
  <c r="BK775" i="5"/>
  <c r="BJ775" i="5"/>
  <c r="BI775" i="5"/>
  <c r="BG775" i="5"/>
  <c r="BH775" i="5" s="1"/>
  <c r="AZ775" i="5"/>
  <c r="AY775" i="5"/>
  <c r="AS775" i="5"/>
  <c r="AQ775" i="5"/>
  <c r="AD775" i="5"/>
  <c r="AC775" i="5"/>
  <c r="BE775" i="5" s="1"/>
  <c r="BF775" i="5" s="1"/>
  <c r="K775" i="5"/>
  <c r="BB775" i="5"/>
  <c r="A775" i="5"/>
  <c r="CF775" i="5" s="1"/>
  <c r="CC774" i="5"/>
  <c r="CB774" i="5"/>
  <c r="CA774" i="5"/>
  <c r="BZ774" i="5"/>
  <c r="BY774" i="5"/>
  <c r="BX774" i="5"/>
  <c r="BW774" i="5"/>
  <c r="BV774" i="5"/>
  <c r="BU774" i="5"/>
  <c r="BR774" i="5"/>
  <c r="BN774" i="5"/>
  <c r="BP774" i="5" s="1"/>
  <c r="BM774" i="5"/>
  <c r="BO774" i="5" s="1"/>
  <c r="BL774" i="5"/>
  <c r="BJ774" i="5"/>
  <c r="BK774" i="5" s="1"/>
  <c r="BG774" i="5"/>
  <c r="BH774" i="5" s="1"/>
  <c r="BE774" i="5"/>
  <c r="BF774" i="5" s="1"/>
  <c r="AZ774" i="5"/>
  <c r="AY774" i="5"/>
  <c r="AS774" i="5"/>
  <c r="AQ774" i="5"/>
  <c r="BI774" i="5" s="1"/>
  <c r="AD774" i="5"/>
  <c r="AC774" i="5"/>
  <c r="K774" i="5"/>
  <c r="BA774" i="5"/>
  <c r="A774" i="5"/>
  <c r="CF774" i="5" s="1"/>
  <c r="CC773" i="5"/>
  <c r="CB773" i="5"/>
  <c r="CA773" i="5"/>
  <c r="BZ773" i="5"/>
  <c r="BY773" i="5"/>
  <c r="BX773" i="5"/>
  <c r="BW773" i="5"/>
  <c r="BV773" i="5"/>
  <c r="BU773" i="5"/>
  <c r="BP773" i="5"/>
  <c r="BN773" i="5"/>
  <c r="BR773" i="5" s="1"/>
  <c r="BM773" i="5"/>
  <c r="BO773" i="5" s="1"/>
  <c r="BL773" i="5"/>
  <c r="BJ773" i="5"/>
  <c r="BG773" i="5"/>
  <c r="BH773" i="5" s="1"/>
  <c r="AZ773" i="5"/>
  <c r="AY773" i="5"/>
  <c r="AS773" i="5"/>
  <c r="AQ773" i="5"/>
  <c r="BI773" i="5" s="1"/>
  <c r="AD773" i="5"/>
  <c r="AC773" i="5"/>
  <c r="BE773" i="5" s="1"/>
  <c r="BF773" i="5" s="1"/>
  <c r="K773" i="5"/>
  <c r="BB773" i="5"/>
  <c r="BS773" i="5" s="1"/>
  <c r="A773" i="5"/>
  <c r="CF773" i="5" s="1"/>
  <c r="CC772" i="5"/>
  <c r="CB772" i="5"/>
  <c r="CA772" i="5"/>
  <c r="BZ772" i="5"/>
  <c r="BY772" i="5"/>
  <c r="BX772" i="5"/>
  <c r="BW772" i="5"/>
  <c r="BV772" i="5"/>
  <c r="BU772" i="5"/>
  <c r="BN772" i="5"/>
  <c r="BM772" i="5"/>
  <c r="BO772" i="5" s="1"/>
  <c r="BL772" i="5"/>
  <c r="BJ772" i="5"/>
  <c r="BI772" i="5"/>
  <c r="BG772" i="5"/>
  <c r="BH772" i="5" s="1"/>
  <c r="AZ772" i="5"/>
  <c r="AY772" i="5"/>
  <c r="AS772" i="5"/>
  <c r="AQ772" i="5"/>
  <c r="BK772" i="5" s="1"/>
  <c r="AD772" i="5"/>
  <c r="AC772" i="5"/>
  <c r="BE772" i="5" s="1"/>
  <c r="BF772" i="5" s="1"/>
  <c r="K772" i="5"/>
  <c r="A772" i="5"/>
  <c r="CF772" i="5" s="1"/>
  <c r="CC771" i="5"/>
  <c r="CB771" i="5"/>
  <c r="CA771" i="5"/>
  <c r="BZ771" i="5"/>
  <c r="BY771" i="5"/>
  <c r="BX771" i="5"/>
  <c r="BW771" i="5"/>
  <c r="BV771" i="5"/>
  <c r="BU771" i="5"/>
  <c r="BP771" i="5"/>
  <c r="BO771" i="5"/>
  <c r="BN771" i="5"/>
  <c r="BR771" i="5" s="1"/>
  <c r="BM771" i="5"/>
  <c r="BL771" i="5"/>
  <c r="BJ771" i="5"/>
  <c r="BG771" i="5"/>
  <c r="BH771" i="5" s="1"/>
  <c r="BE771" i="5"/>
  <c r="BF771" i="5" s="1"/>
  <c r="AZ771" i="5"/>
  <c r="AY771" i="5"/>
  <c r="AS771" i="5"/>
  <c r="AQ771" i="5"/>
  <c r="AD771" i="5"/>
  <c r="AC771" i="5"/>
  <c r="K771" i="5"/>
  <c r="BB771" i="5"/>
  <c r="BS771" i="5" s="1"/>
  <c r="A771" i="5"/>
  <c r="CF771" i="5" s="1"/>
  <c r="CC770" i="5"/>
  <c r="CB770" i="5"/>
  <c r="CA770" i="5"/>
  <c r="BZ770" i="5"/>
  <c r="BY770" i="5"/>
  <c r="BX770" i="5"/>
  <c r="BW770" i="5"/>
  <c r="BV770" i="5"/>
  <c r="BU770" i="5"/>
  <c r="BR770" i="5"/>
  <c r="BO770" i="5"/>
  <c r="BN770" i="5"/>
  <c r="BP770" i="5" s="1"/>
  <c r="BM770" i="5"/>
  <c r="BL770" i="5"/>
  <c r="BK770" i="5"/>
  <c r="BJ770" i="5"/>
  <c r="BI770" i="5"/>
  <c r="BG770" i="5"/>
  <c r="BE770" i="5"/>
  <c r="BF770" i="5" s="1"/>
  <c r="AZ770" i="5"/>
  <c r="AY770" i="5"/>
  <c r="AS770" i="5"/>
  <c r="AQ770" i="5"/>
  <c r="AD770" i="5"/>
  <c r="AC770" i="5"/>
  <c r="K770" i="5"/>
  <c r="BB770" i="5"/>
  <c r="A770" i="5"/>
  <c r="CF770" i="5" s="1"/>
  <c r="CC769" i="5"/>
  <c r="CB769" i="5"/>
  <c r="CA769" i="5"/>
  <c r="BZ769" i="5"/>
  <c r="BY769" i="5"/>
  <c r="BX769" i="5"/>
  <c r="BW769" i="5"/>
  <c r="BV769" i="5"/>
  <c r="BU769" i="5"/>
  <c r="BP769" i="5"/>
  <c r="BN769" i="5"/>
  <c r="BR769" i="5" s="1"/>
  <c r="BM769" i="5"/>
  <c r="BO769" i="5" s="1"/>
  <c r="BL769" i="5"/>
  <c r="BJ769" i="5"/>
  <c r="BG769" i="5"/>
  <c r="AZ769" i="5"/>
  <c r="AY769" i="5"/>
  <c r="AS769" i="5"/>
  <c r="AQ769" i="5"/>
  <c r="BK769" i="5" s="1"/>
  <c r="AD769" i="5"/>
  <c r="AC769" i="5"/>
  <c r="BH769" i="5" s="1"/>
  <c r="K769" i="5"/>
  <c r="BB769" i="5"/>
  <c r="A769" i="5"/>
  <c r="CF769" i="5" s="1"/>
  <c r="CC768" i="5"/>
  <c r="CB768" i="5"/>
  <c r="CA768" i="5"/>
  <c r="BZ768" i="5"/>
  <c r="BY768" i="5"/>
  <c r="BX768" i="5"/>
  <c r="BW768" i="5"/>
  <c r="BV768" i="5"/>
  <c r="BU768" i="5"/>
  <c r="BN768" i="5"/>
  <c r="BM768" i="5"/>
  <c r="BO768" i="5" s="1"/>
  <c r="BL768" i="5"/>
  <c r="BK768" i="5"/>
  <c r="BJ768" i="5"/>
  <c r="BG768" i="5"/>
  <c r="AZ768" i="5"/>
  <c r="AY768" i="5"/>
  <c r="AS768" i="5"/>
  <c r="AQ768" i="5"/>
  <c r="BI768" i="5" s="1"/>
  <c r="AD768" i="5"/>
  <c r="AC768" i="5"/>
  <c r="BE768" i="5" s="1"/>
  <c r="BF768" i="5" s="1"/>
  <c r="K768" i="5"/>
  <c r="BB768" i="5"/>
  <c r="BC768" i="5" s="1"/>
  <c r="A768" i="5"/>
  <c r="CF768" i="5" s="1"/>
  <c r="CC767" i="5"/>
  <c r="CB767" i="5"/>
  <c r="CA767" i="5"/>
  <c r="BZ767" i="5"/>
  <c r="BY767" i="5"/>
  <c r="BX767" i="5"/>
  <c r="BW767" i="5"/>
  <c r="BV767" i="5"/>
  <c r="BU767" i="5"/>
  <c r="BP767" i="5"/>
  <c r="BN767" i="5"/>
  <c r="BR767" i="5" s="1"/>
  <c r="BM767" i="5"/>
  <c r="BO767" i="5" s="1"/>
  <c r="BL767" i="5"/>
  <c r="BK767" i="5"/>
  <c r="BJ767" i="5"/>
  <c r="BI767" i="5"/>
  <c r="BG767" i="5"/>
  <c r="BE767" i="5"/>
  <c r="BF767" i="5" s="1"/>
  <c r="AZ767" i="5"/>
  <c r="AY767" i="5"/>
  <c r="AS767" i="5"/>
  <c r="AQ767" i="5"/>
  <c r="AD767" i="5"/>
  <c r="AC767" i="5"/>
  <c r="K767" i="5"/>
  <c r="BB767" i="5"/>
  <c r="A767" i="5"/>
  <c r="CF767" i="5" s="1"/>
  <c r="CC766" i="5"/>
  <c r="CB766" i="5"/>
  <c r="CA766" i="5"/>
  <c r="BZ766" i="5"/>
  <c r="BY766" i="5"/>
  <c r="BX766" i="5"/>
  <c r="BW766" i="5"/>
  <c r="BV766" i="5"/>
  <c r="BU766" i="5"/>
  <c r="BR766" i="5"/>
  <c r="BN766" i="5"/>
  <c r="BP766" i="5" s="1"/>
  <c r="BM766" i="5"/>
  <c r="BO766" i="5" s="1"/>
  <c r="BL766" i="5"/>
  <c r="BK766" i="5"/>
  <c r="BJ766" i="5"/>
  <c r="BG766" i="5"/>
  <c r="AZ766" i="5"/>
  <c r="AY766" i="5"/>
  <c r="AS766" i="5"/>
  <c r="AQ766" i="5"/>
  <c r="BI766" i="5" s="1"/>
  <c r="AD766" i="5"/>
  <c r="AC766" i="5"/>
  <c r="BE766" i="5" s="1"/>
  <c r="BF766" i="5" s="1"/>
  <c r="K766" i="5"/>
  <c r="BB766" i="5"/>
  <c r="A766" i="5"/>
  <c r="CF766" i="5" s="1"/>
  <c r="CC765" i="5"/>
  <c r="CB765" i="5"/>
  <c r="CA765" i="5"/>
  <c r="BZ765" i="5"/>
  <c r="BY765" i="5"/>
  <c r="BX765" i="5"/>
  <c r="BW765" i="5"/>
  <c r="BV765" i="5"/>
  <c r="BU765" i="5"/>
  <c r="BP765" i="5"/>
  <c r="BN765" i="5"/>
  <c r="BR765" i="5" s="1"/>
  <c r="BM765" i="5"/>
  <c r="BO765" i="5" s="1"/>
  <c r="BL765" i="5"/>
  <c r="BK765" i="5"/>
  <c r="BJ765" i="5"/>
  <c r="BH765" i="5"/>
  <c r="BG765" i="5"/>
  <c r="BE765" i="5"/>
  <c r="BF765" i="5" s="1"/>
  <c r="BA765" i="5"/>
  <c r="AZ765" i="5"/>
  <c r="AY765" i="5"/>
  <c r="AS765" i="5"/>
  <c r="AQ765" i="5"/>
  <c r="BI765" i="5" s="1"/>
  <c r="AD765" i="5"/>
  <c r="AC765" i="5"/>
  <c r="K765" i="5"/>
  <c r="BB765" i="5"/>
  <c r="A765" i="5"/>
  <c r="CF765" i="5" s="1"/>
  <c r="CC764" i="5"/>
  <c r="CB764" i="5"/>
  <c r="CA764" i="5"/>
  <c r="BZ764" i="5"/>
  <c r="BY764" i="5"/>
  <c r="BX764" i="5"/>
  <c r="BW764" i="5"/>
  <c r="BV764" i="5"/>
  <c r="BU764" i="5"/>
  <c r="BR764" i="5"/>
  <c r="BN764" i="5"/>
  <c r="BP764" i="5" s="1"/>
  <c r="BM764" i="5"/>
  <c r="BO764" i="5" s="1"/>
  <c r="BL764" i="5"/>
  <c r="BJ764" i="5"/>
  <c r="BG764" i="5"/>
  <c r="AZ764" i="5"/>
  <c r="AY764" i="5"/>
  <c r="AS764" i="5"/>
  <c r="AQ764" i="5"/>
  <c r="BK764" i="5" s="1"/>
  <c r="AD764" i="5"/>
  <c r="AC764" i="5"/>
  <c r="BE764" i="5" s="1"/>
  <c r="BF764" i="5" s="1"/>
  <c r="K764" i="5"/>
  <c r="BA764" i="5"/>
  <c r="CD764" i="5" s="1"/>
  <c r="A764" i="5"/>
  <c r="CF764" i="5" s="1"/>
  <c r="CC763" i="5"/>
  <c r="CB763" i="5"/>
  <c r="CA763" i="5"/>
  <c r="BZ763" i="5"/>
  <c r="BY763" i="5"/>
  <c r="BX763" i="5"/>
  <c r="BW763" i="5"/>
  <c r="BV763" i="5"/>
  <c r="BU763" i="5"/>
  <c r="BP763" i="5"/>
  <c r="BN763" i="5"/>
  <c r="BR763" i="5" s="1"/>
  <c r="BM763" i="5"/>
  <c r="BO763" i="5" s="1"/>
  <c r="BL763" i="5"/>
  <c r="BJ763" i="5"/>
  <c r="BG763" i="5"/>
  <c r="BE763" i="5"/>
  <c r="BF763" i="5" s="1"/>
  <c r="AZ763" i="5"/>
  <c r="AY763" i="5"/>
  <c r="AS763" i="5"/>
  <c r="AQ763" i="5"/>
  <c r="BK763" i="5" s="1"/>
  <c r="AD763" i="5"/>
  <c r="AC763" i="5"/>
  <c r="BH763" i="5" s="1"/>
  <c r="K763" i="5"/>
  <c r="BB763" i="5"/>
  <c r="BD763" i="5" s="1"/>
  <c r="A763" i="5"/>
  <c r="CF763" i="5" s="1"/>
  <c r="CC762" i="5"/>
  <c r="CB762" i="5"/>
  <c r="CA762" i="5"/>
  <c r="BZ762" i="5"/>
  <c r="BY762" i="5"/>
  <c r="BX762" i="5"/>
  <c r="BW762" i="5"/>
  <c r="BV762" i="5"/>
  <c r="BU762" i="5"/>
  <c r="BO762" i="5"/>
  <c r="BN762" i="5"/>
  <c r="BP762" i="5" s="1"/>
  <c r="BM762" i="5"/>
  <c r="BL762" i="5"/>
  <c r="BJ762" i="5"/>
  <c r="BG762" i="5"/>
  <c r="BH762" i="5" s="1"/>
  <c r="BF762" i="5"/>
  <c r="BE762" i="5"/>
  <c r="AZ762" i="5"/>
  <c r="AY762" i="5"/>
  <c r="AS762" i="5"/>
  <c r="AQ762" i="5"/>
  <c r="AD762" i="5"/>
  <c r="AC762" i="5"/>
  <c r="K762" i="5"/>
  <c r="BB762" i="5"/>
  <c r="A762" i="5"/>
  <c r="CF762" i="5" s="1"/>
  <c r="CC761" i="5"/>
  <c r="CB761" i="5"/>
  <c r="CA761" i="5"/>
  <c r="BZ761" i="5"/>
  <c r="BY761" i="5"/>
  <c r="BX761" i="5"/>
  <c r="BW761" i="5"/>
  <c r="BV761" i="5"/>
  <c r="BU761" i="5"/>
  <c r="BP761" i="5"/>
  <c r="BO761" i="5"/>
  <c r="BN761" i="5"/>
  <c r="BR761" i="5" s="1"/>
  <c r="BM761" i="5"/>
  <c r="BL761" i="5"/>
  <c r="BJ761" i="5"/>
  <c r="BH761" i="5"/>
  <c r="BG761" i="5"/>
  <c r="BE761" i="5"/>
  <c r="BF761" i="5" s="1"/>
  <c r="AZ761" i="5"/>
  <c r="AY761" i="5"/>
  <c r="AS761" i="5"/>
  <c r="AQ761" i="5"/>
  <c r="BK761" i="5" s="1"/>
  <c r="AD761" i="5"/>
  <c r="AC761" i="5"/>
  <c r="K761" i="5"/>
  <c r="BB761" i="5"/>
  <c r="A761" i="5"/>
  <c r="CF761" i="5" s="1"/>
  <c r="CC760" i="5"/>
  <c r="CB760" i="5"/>
  <c r="CA760" i="5"/>
  <c r="BZ760" i="5"/>
  <c r="BY760" i="5"/>
  <c r="BX760" i="5"/>
  <c r="BW760" i="5"/>
  <c r="BV760" i="5"/>
  <c r="BU760" i="5"/>
  <c r="BR760" i="5"/>
  <c r="BN760" i="5"/>
  <c r="BP760" i="5" s="1"/>
  <c r="BM760" i="5"/>
  <c r="BO760" i="5" s="1"/>
  <c r="BL760" i="5"/>
  <c r="BK760" i="5"/>
  <c r="BJ760" i="5"/>
  <c r="BI760" i="5"/>
  <c r="BG760" i="5"/>
  <c r="BH760" i="5" s="1"/>
  <c r="AZ760" i="5"/>
  <c r="AY760" i="5"/>
  <c r="AS760" i="5"/>
  <c r="AQ760" i="5"/>
  <c r="AD760" i="5"/>
  <c r="AC760" i="5"/>
  <c r="BE760" i="5" s="1"/>
  <c r="BF760" i="5" s="1"/>
  <c r="K760" i="5"/>
  <c r="BB760" i="5"/>
  <c r="A760" i="5"/>
  <c r="CF760" i="5" s="1"/>
  <c r="CC759" i="5"/>
  <c r="CB759" i="5"/>
  <c r="CA759" i="5"/>
  <c r="BZ759" i="5"/>
  <c r="BY759" i="5"/>
  <c r="BX759" i="5"/>
  <c r="BW759" i="5"/>
  <c r="BV759" i="5"/>
  <c r="BU759" i="5"/>
  <c r="BP759" i="5"/>
  <c r="BN759" i="5"/>
  <c r="BR759" i="5" s="1"/>
  <c r="BM759" i="5"/>
  <c r="BO759" i="5" s="1"/>
  <c r="BL759" i="5"/>
  <c r="BK759" i="5"/>
  <c r="BJ759" i="5"/>
  <c r="BI759" i="5"/>
  <c r="BH759" i="5"/>
  <c r="BG759" i="5"/>
  <c r="BE759" i="5"/>
  <c r="BF759" i="5" s="1"/>
  <c r="AZ759" i="5"/>
  <c r="AY759" i="5"/>
  <c r="AS759" i="5"/>
  <c r="AQ759" i="5"/>
  <c r="AD759" i="5"/>
  <c r="AC759" i="5"/>
  <c r="K759" i="5"/>
  <c r="BB759" i="5"/>
  <c r="A759" i="5"/>
  <c r="CF759" i="5" s="1"/>
  <c r="CC758" i="5"/>
  <c r="CB758" i="5"/>
  <c r="CA758" i="5"/>
  <c r="BZ758" i="5"/>
  <c r="BY758" i="5"/>
  <c r="BX758" i="5"/>
  <c r="BW758" i="5"/>
  <c r="BV758" i="5"/>
  <c r="BU758" i="5"/>
  <c r="BR758" i="5"/>
  <c r="BN758" i="5"/>
  <c r="BP758" i="5" s="1"/>
  <c r="BM758" i="5"/>
  <c r="BO758" i="5" s="1"/>
  <c r="BL758" i="5"/>
  <c r="BK758" i="5"/>
  <c r="BJ758" i="5"/>
  <c r="BG758" i="5"/>
  <c r="AZ758" i="5"/>
  <c r="AY758" i="5"/>
  <c r="AS758" i="5"/>
  <c r="AQ758" i="5"/>
  <c r="BI758" i="5" s="1"/>
  <c r="AD758" i="5"/>
  <c r="AC758" i="5"/>
  <c r="BE758" i="5" s="1"/>
  <c r="BF758" i="5" s="1"/>
  <c r="K758" i="5"/>
  <c r="BB758" i="5"/>
  <c r="A758" i="5"/>
  <c r="CF758" i="5" s="1"/>
  <c r="CC757" i="5"/>
  <c r="CB757" i="5"/>
  <c r="CA757" i="5"/>
  <c r="BZ757" i="5"/>
  <c r="BY757" i="5"/>
  <c r="BX757" i="5"/>
  <c r="BW757" i="5"/>
  <c r="BV757" i="5"/>
  <c r="BU757" i="5"/>
  <c r="BP757" i="5"/>
  <c r="BN757" i="5"/>
  <c r="BR757" i="5" s="1"/>
  <c r="BM757" i="5"/>
  <c r="BO757" i="5" s="1"/>
  <c r="BL757" i="5"/>
  <c r="BK757" i="5"/>
  <c r="BJ757" i="5"/>
  <c r="BG757" i="5"/>
  <c r="AZ757" i="5"/>
  <c r="AY757" i="5"/>
  <c r="AS757" i="5"/>
  <c r="AQ757" i="5"/>
  <c r="BI757" i="5" s="1"/>
  <c r="AD757" i="5"/>
  <c r="AC757" i="5"/>
  <c r="K757" i="5"/>
  <c r="BB757" i="5"/>
  <c r="A757" i="5"/>
  <c r="CF757" i="5" s="1"/>
  <c r="CC756" i="5"/>
  <c r="CB756" i="5"/>
  <c r="CA756" i="5"/>
  <c r="BZ756" i="5"/>
  <c r="BY756" i="5"/>
  <c r="BX756" i="5"/>
  <c r="BW756" i="5"/>
  <c r="BV756" i="5"/>
  <c r="BU756" i="5"/>
  <c r="BN756" i="5"/>
  <c r="BM756" i="5"/>
  <c r="BO756" i="5" s="1"/>
  <c r="BL756" i="5"/>
  <c r="BJ756" i="5"/>
  <c r="BK756" i="5" s="1"/>
  <c r="BG756" i="5"/>
  <c r="BE756" i="5"/>
  <c r="BF756" i="5" s="1"/>
  <c r="AZ756" i="5"/>
  <c r="AY756" i="5"/>
  <c r="AS756" i="5"/>
  <c r="AQ756" i="5"/>
  <c r="BI756" i="5" s="1"/>
  <c r="AD756" i="5"/>
  <c r="AC756" i="5"/>
  <c r="K756" i="5"/>
  <c r="BB756" i="5"/>
  <c r="A756" i="5"/>
  <c r="CF756" i="5" s="1"/>
  <c r="CC755" i="5"/>
  <c r="CB755" i="5"/>
  <c r="CA755" i="5"/>
  <c r="BZ755" i="5"/>
  <c r="BY755" i="5"/>
  <c r="BX755" i="5"/>
  <c r="BW755" i="5"/>
  <c r="BV755" i="5"/>
  <c r="BU755" i="5"/>
  <c r="BP755" i="5"/>
  <c r="BO755" i="5"/>
  <c r="BN755" i="5"/>
  <c r="BR755" i="5" s="1"/>
  <c r="BM755" i="5"/>
  <c r="BL755" i="5"/>
  <c r="BJ755" i="5"/>
  <c r="BG755" i="5"/>
  <c r="BH755" i="5" s="1"/>
  <c r="BE755" i="5"/>
  <c r="BF755" i="5" s="1"/>
  <c r="AZ755" i="5"/>
  <c r="AY755" i="5"/>
  <c r="AS755" i="5"/>
  <c r="AQ755" i="5"/>
  <c r="AD755" i="5"/>
  <c r="AC755" i="5"/>
  <c r="K755" i="5"/>
  <c r="BB755" i="5"/>
  <c r="BT755" i="5" s="1"/>
  <c r="A755" i="5"/>
  <c r="CF755" i="5" s="1"/>
  <c r="CC754" i="5"/>
  <c r="CB754" i="5"/>
  <c r="CA754" i="5"/>
  <c r="BZ754" i="5"/>
  <c r="BY754" i="5"/>
  <c r="BX754" i="5"/>
  <c r="BW754" i="5"/>
  <c r="BV754" i="5"/>
  <c r="BU754" i="5"/>
  <c r="BR754" i="5"/>
  <c r="BO754" i="5"/>
  <c r="BN754" i="5"/>
  <c r="BP754" i="5" s="1"/>
  <c r="BM754" i="5"/>
  <c r="BL754" i="5"/>
  <c r="BJ754" i="5"/>
  <c r="BK754" i="5" s="1"/>
  <c r="BG754" i="5"/>
  <c r="BH754" i="5" s="1"/>
  <c r="BF754" i="5"/>
  <c r="BE754" i="5"/>
  <c r="AZ754" i="5"/>
  <c r="AY754" i="5"/>
  <c r="AS754" i="5"/>
  <c r="AQ754" i="5"/>
  <c r="BI754" i="5" s="1"/>
  <c r="AD754" i="5"/>
  <c r="AC754" i="5"/>
  <c r="K754" i="5"/>
  <c r="A754" i="5"/>
  <c r="CF754" i="5" s="1"/>
  <c r="CC753" i="5"/>
  <c r="CB753" i="5"/>
  <c r="CA753" i="5"/>
  <c r="BZ753" i="5"/>
  <c r="BY753" i="5"/>
  <c r="BX753" i="5"/>
  <c r="BW753" i="5"/>
  <c r="BV753" i="5"/>
  <c r="BU753" i="5"/>
  <c r="BP753" i="5"/>
  <c r="BN753" i="5"/>
  <c r="BR753" i="5" s="1"/>
  <c r="BM753" i="5"/>
  <c r="BO753" i="5" s="1"/>
  <c r="BL753" i="5"/>
  <c r="BK753" i="5"/>
  <c r="BJ753" i="5"/>
  <c r="BI753" i="5"/>
  <c r="BH753" i="5"/>
  <c r="BG753" i="5"/>
  <c r="AZ753" i="5"/>
  <c r="AY753" i="5"/>
  <c r="AS753" i="5"/>
  <c r="AQ753" i="5"/>
  <c r="AD753" i="5"/>
  <c r="AC753" i="5"/>
  <c r="BE753" i="5" s="1"/>
  <c r="BF753" i="5" s="1"/>
  <c r="K753" i="5"/>
  <c r="BB753" i="5"/>
  <c r="BQ753" i="5" s="1"/>
  <c r="A753" i="5"/>
  <c r="CF753" i="5" s="1"/>
  <c r="CC752" i="5"/>
  <c r="CB752" i="5"/>
  <c r="CA752" i="5"/>
  <c r="BZ752" i="5"/>
  <c r="BY752" i="5"/>
  <c r="BX752" i="5"/>
  <c r="BW752" i="5"/>
  <c r="BV752" i="5"/>
  <c r="BU752" i="5"/>
  <c r="BR752" i="5"/>
  <c r="BN752" i="5"/>
  <c r="BP752" i="5" s="1"/>
  <c r="BM752" i="5"/>
  <c r="BO752" i="5" s="1"/>
  <c r="BL752" i="5"/>
  <c r="BJ752" i="5"/>
  <c r="BK752" i="5" s="1"/>
  <c r="BI752" i="5"/>
  <c r="BG752" i="5"/>
  <c r="BH752" i="5" s="1"/>
  <c r="BE752" i="5"/>
  <c r="BF752" i="5" s="1"/>
  <c r="AZ752" i="5"/>
  <c r="AY752" i="5"/>
  <c r="AS752" i="5"/>
  <c r="AQ752" i="5"/>
  <c r="AD752" i="5"/>
  <c r="AC752" i="5"/>
  <c r="K752" i="5"/>
  <c r="BA752" i="5"/>
  <c r="CD752" i="5" s="1"/>
  <c r="A752" i="5"/>
  <c r="CF752" i="5" s="1"/>
  <c r="CC751" i="5"/>
  <c r="CB751" i="5"/>
  <c r="CA751" i="5"/>
  <c r="BZ751" i="5"/>
  <c r="BY751" i="5"/>
  <c r="BX751" i="5"/>
  <c r="BW751" i="5"/>
  <c r="BV751" i="5"/>
  <c r="BU751" i="5"/>
  <c r="BP751" i="5"/>
  <c r="BN751" i="5"/>
  <c r="BR751" i="5" s="1"/>
  <c r="BM751" i="5"/>
  <c r="BO751" i="5" s="1"/>
  <c r="BL751" i="5"/>
  <c r="BK751" i="5"/>
  <c r="BJ751" i="5"/>
  <c r="BG751" i="5"/>
  <c r="BH751" i="5" s="1"/>
  <c r="BA751" i="5"/>
  <c r="AZ751" i="5"/>
  <c r="AY751" i="5"/>
  <c r="AS751" i="5"/>
  <c r="AQ751" i="5"/>
  <c r="BI751" i="5" s="1"/>
  <c r="AD751" i="5"/>
  <c r="AC751" i="5"/>
  <c r="BE751" i="5" s="1"/>
  <c r="BF751" i="5" s="1"/>
  <c r="K751" i="5"/>
  <c r="BB751" i="5"/>
  <c r="BT751" i="5" s="1"/>
  <c r="A751" i="5"/>
  <c r="CF751" i="5" s="1"/>
  <c r="CC750" i="5"/>
  <c r="CB750" i="5"/>
  <c r="CA750" i="5"/>
  <c r="BZ750" i="5"/>
  <c r="BY750" i="5"/>
  <c r="BX750" i="5"/>
  <c r="BW750" i="5"/>
  <c r="BV750" i="5"/>
  <c r="BU750" i="5"/>
  <c r="BN750" i="5"/>
  <c r="BP750" i="5" s="1"/>
  <c r="BM750" i="5"/>
  <c r="BO750" i="5" s="1"/>
  <c r="BL750" i="5"/>
  <c r="BK750" i="5"/>
  <c r="BJ750" i="5"/>
  <c r="BG750" i="5"/>
  <c r="BH750" i="5" s="1"/>
  <c r="BE750" i="5"/>
  <c r="BF750" i="5" s="1"/>
  <c r="AZ750" i="5"/>
  <c r="AY750" i="5"/>
  <c r="AS750" i="5"/>
  <c r="AQ750" i="5"/>
  <c r="BI750" i="5" s="1"/>
  <c r="AD750" i="5"/>
  <c r="AC750" i="5"/>
  <c r="K750" i="5"/>
  <c r="BB750" i="5"/>
  <c r="A750" i="5"/>
  <c r="CF750" i="5" s="1"/>
  <c r="CC749" i="5"/>
  <c r="CB749" i="5"/>
  <c r="CA749" i="5"/>
  <c r="BZ749" i="5"/>
  <c r="BY749" i="5"/>
  <c r="BX749" i="5"/>
  <c r="BW749" i="5"/>
  <c r="BV749" i="5"/>
  <c r="BU749" i="5"/>
  <c r="BP749" i="5"/>
  <c r="BN749" i="5"/>
  <c r="BR749" i="5" s="1"/>
  <c r="BM749" i="5"/>
  <c r="BO749" i="5" s="1"/>
  <c r="BL749" i="5"/>
  <c r="BJ749" i="5"/>
  <c r="BG749" i="5"/>
  <c r="BH749" i="5" s="1"/>
  <c r="AZ749" i="5"/>
  <c r="AY749" i="5"/>
  <c r="AS749" i="5"/>
  <c r="AQ749" i="5"/>
  <c r="BK749" i="5" s="1"/>
  <c r="AD749" i="5"/>
  <c r="AC749" i="5"/>
  <c r="BE749" i="5" s="1"/>
  <c r="BF749" i="5" s="1"/>
  <c r="K749" i="5"/>
  <c r="BB749" i="5"/>
  <c r="BT749" i="5" s="1"/>
  <c r="A749" i="5"/>
  <c r="CF749" i="5" s="1"/>
  <c r="CC748" i="5"/>
  <c r="CB748" i="5"/>
  <c r="CA748" i="5"/>
  <c r="BZ748" i="5"/>
  <c r="BY748" i="5"/>
  <c r="BX748" i="5"/>
  <c r="BW748" i="5"/>
  <c r="BV748" i="5"/>
  <c r="BU748" i="5"/>
  <c r="BN748" i="5"/>
  <c r="BM748" i="5"/>
  <c r="BO748" i="5" s="1"/>
  <c r="BL748" i="5"/>
  <c r="BJ748" i="5"/>
  <c r="BK748" i="5" s="1"/>
  <c r="BG748" i="5"/>
  <c r="BE748" i="5"/>
  <c r="BF748" i="5" s="1"/>
  <c r="AZ748" i="5"/>
  <c r="AY748" i="5"/>
  <c r="AS748" i="5"/>
  <c r="AQ748" i="5"/>
  <c r="BI748" i="5" s="1"/>
  <c r="AD748" i="5"/>
  <c r="AC748" i="5"/>
  <c r="K748" i="5"/>
  <c r="BB748" i="5"/>
  <c r="A748" i="5"/>
  <c r="CF748" i="5" s="1"/>
  <c r="CC747" i="5"/>
  <c r="CB747" i="5"/>
  <c r="CA747" i="5"/>
  <c r="BZ747" i="5"/>
  <c r="BY747" i="5"/>
  <c r="BX747" i="5"/>
  <c r="BW747" i="5"/>
  <c r="BV747" i="5"/>
  <c r="BU747" i="5"/>
  <c r="BP747" i="5"/>
  <c r="BO747" i="5"/>
  <c r="BN747" i="5"/>
  <c r="BR747" i="5" s="1"/>
  <c r="BM747" i="5"/>
  <c r="BL747" i="5"/>
  <c r="BJ747" i="5"/>
  <c r="BG747" i="5"/>
  <c r="BH747" i="5" s="1"/>
  <c r="BE747" i="5"/>
  <c r="BF747" i="5" s="1"/>
  <c r="AZ747" i="5"/>
  <c r="AY747" i="5"/>
  <c r="AS747" i="5"/>
  <c r="AQ747" i="5"/>
  <c r="AD747" i="5"/>
  <c r="AC747" i="5"/>
  <c r="K747" i="5"/>
  <c r="BB747" i="5"/>
  <c r="BT747" i="5" s="1"/>
  <c r="A747" i="5"/>
  <c r="CF747" i="5" s="1"/>
  <c r="CC746" i="5"/>
  <c r="CB746" i="5"/>
  <c r="CA746" i="5"/>
  <c r="BZ746" i="5"/>
  <c r="BY746" i="5"/>
  <c r="BX746" i="5"/>
  <c r="BW746" i="5"/>
  <c r="BV746" i="5"/>
  <c r="BU746" i="5"/>
  <c r="BR746" i="5"/>
  <c r="BO746" i="5"/>
  <c r="BN746" i="5"/>
  <c r="BP746" i="5" s="1"/>
  <c r="BM746" i="5"/>
  <c r="BL746" i="5"/>
  <c r="BJ746" i="5"/>
  <c r="BK746" i="5" s="1"/>
  <c r="BG746" i="5"/>
  <c r="BH746" i="5" s="1"/>
  <c r="BF746" i="5"/>
  <c r="BE746" i="5"/>
  <c r="AZ746" i="5"/>
  <c r="AY746" i="5"/>
  <c r="AS746" i="5"/>
  <c r="AQ746" i="5"/>
  <c r="BI746" i="5" s="1"/>
  <c r="AD746" i="5"/>
  <c r="AC746" i="5"/>
  <c r="K746" i="5"/>
  <c r="A746" i="5"/>
  <c r="CF746" i="5" s="1"/>
  <c r="CC745" i="5"/>
  <c r="CB745" i="5"/>
  <c r="CA745" i="5"/>
  <c r="BZ745" i="5"/>
  <c r="BY745" i="5"/>
  <c r="BX745" i="5"/>
  <c r="BW745" i="5"/>
  <c r="BV745" i="5"/>
  <c r="BU745" i="5"/>
  <c r="BP745" i="5"/>
  <c r="BN745" i="5"/>
  <c r="BR745" i="5" s="1"/>
  <c r="BM745" i="5"/>
  <c r="BO745" i="5" s="1"/>
  <c r="BL745" i="5"/>
  <c r="BK745" i="5"/>
  <c r="BJ745" i="5"/>
  <c r="BI745" i="5"/>
  <c r="BH745" i="5"/>
  <c r="BG745" i="5"/>
  <c r="AZ745" i="5"/>
  <c r="AY745" i="5"/>
  <c r="AS745" i="5"/>
  <c r="AQ745" i="5"/>
  <c r="AD745" i="5"/>
  <c r="AC745" i="5"/>
  <c r="BE745" i="5" s="1"/>
  <c r="BF745" i="5" s="1"/>
  <c r="K745" i="5"/>
  <c r="BB745" i="5"/>
  <c r="BQ745" i="5" s="1"/>
  <c r="A745" i="5"/>
  <c r="CF745" i="5" s="1"/>
  <c r="CC744" i="5"/>
  <c r="CB744" i="5"/>
  <c r="CA744" i="5"/>
  <c r="BZ744" i="5"/>
  <c r="BY744" i="5"/>
  <c r="BX744" i="5"/>
  <c r="BW744" i="5"/>
  <c r="BV744" i="5"/>
  <c r="BU744" i="5"/>
  <c r="BR744" i="5"/>
  <c r="BN744" i="5"/>
  <c r="BP744" i="5" s="1"/>
  <c r="BM744" i="5"/>
  <c r="BO744" i="5" s="1"/>
  <c r="BL744" i="5"/>
  <c r="BJ744" i="5"/>
  <c r="BK744" i="5" s="1"/>
  <c r="BI744" i="5"/>
  <c r="BG744" i="5"/>
  <c r="BH744" i="5" s="1"/>
  <c r="BE744" i="5"/>
  <c r="BF744" i="5" s="1"/>
  <c r="AZ744" i="5"/>
  <c r="AY744" i="5"/>
  <c r="AS744" i="5"/>
  <c r="AQ744" i="5"/>
  <c r="AD744" i="5"/>
  <c r="AC744" i="5"/>
  <c r="K744" i="5"/>
  <c r="BA744" i="5"/>
  <c r="CD744" i="5" s="1"/>
  <c r="A744" i="5"/>
  <c r="CF744" i="5" s="1"/>
  <c r="CC743" i="5"/>
  <c r="CB743" i="5"/>
  <c r="CA743" i="5"/>
  <c r="BZ743" i="5"/>
  <c r="BY743" i="5"/>
  <c r="BX743" i="5"/>
  <c r="BW743" i="5"/>
  <c r="BV743" i="5"/>
  <c r="BU743" i="5"/>
  <c r="BN743" i="5"/>
  <c r="BR743" i="5" s="1"/>
  <c r="BM743" i="5"/>
  <c r="BO743" i="5" s="1"/>
  <c r="BL743" i="5"/>
  <c r="BK743" i="5"/>
  <c r="BJ743" i="5"/>
  <c r="BG743" i="5"/>
  <c r="BB743" i="5"/>
  <c r="BQ743" i="5" s="1"/>
  <c r="AZ743" i="5"/>
  <c r="AY743" i="5"/>
  <c r="AS743" i="5"/>
  <c r="AQ743" i="5"/>
  <c r="BI743" i="5" s="1"/>
  <c r="AD743" i="5"/>
  <c r="AC743" i="5"/>
  <c r="BE743" i="5" s="1"/>
  <c r="BF743" i="5" s="1"/>
  <c r="K743" i="5"/>
  <c r="BA743" i="5"/>
  <c r="CD743" i="5" s="1"/>
  <c r="A743" i="5"/>
  <c r="CF743" i="5" s="1"/>
  <c r="CC742" i="5"/>
  <c r="CB742" i="5"/>
  <c r="CA742" i="5"/>
  <c r="BZ742" i="5"/>
  <c r="BY742" i="5"/>
  <c r="BX742" i="5"/>
  <c r="BW742" i="5"/>
  <c r="BV742" i="5"/>
  <c r="BU742" i="5"/>
  <c r="BR742" i="5"/>
  <c r="BP742" i="5"/>
  <c r="BN742" i="5"/>
  <c r="BM742" i="5"/>
  <c r="BO742" i="5" s="1"/>
  <c r="BL742" i="5"/>
  <c r="BK742" i="5"/>
  <c r="BJ742" i="5"/>
  <c r="BI742" i="5"/>
  <c r="BH742" i="5"/>
  <c r="BG742" i="5"/>
  <c r="AZ742" i="5"/>
  <c r="AY742" i="5"/>
  <c r="AS742" i="5"/>
  <c r="AQ742" i="5"/>
  <c r="AD742" i="5"/>
  <c r="AC742" i="5"/>
  <c r="BE742" i="5" s="1"/>
  <c r="BF742" i="5" s="1"/>
  <c r="K742" i="5"/>
  <c r="BB742" i="5"/>
  <c r="A742" i="5"/>
  <c r="CF742" i="5" s="1"/>
  <c r="CC741" i="5"/>
  <c r="CB741" i="5"/>
  <c r="CA741" i="5"/>
  <c r="BZ741" i="5"/>
  <c r="BY741" i="5"/>
  <c r="BX741" i="5"/>
  <c r="BW741" i="5"/>
  <c r="BV741" i="5"/>
  <c r="BU741" i="5"/>
  <c r="BO741" i="5"/>
  <c r="BN741" i="5"/>
  <c r="BR741" i="5" s="1"/>
  <c r="BM741" i="5"/>
  <c r="BL741" i="5"/>
  <c r="BK741" i="5"/>
  <c r="BJ741" i="5"/>
  <c r="BI741" i="5"/>
  <c r="BG741" i="5"/>
  <c r="BH741" i="5" s="1"/>
  <c r="AZ741" i="5"/>
  <c r="AY741" i="5"/>
  <c r="AS741" i="5"/>
  <c r="AQ741" i="5"/>
  <c r="AD741" i="5"/>
  <c r="AC741" i="5"/>
  <c r="BE741" i="5" s="1"/>
  <c r="BF741" i="5" s="1"/>
  <c r="K741" i="5"/>
  <c r="BB741" i="5"/>
  <c r="A741" i="5"/>
  <c r="CF741" i="5" s="1"/>
  <c r="CC740" i="5"/>
  <c r="CB740" i="5"/>
  <c r="CA740" i="5"/>
  <c r="BZ740" i="5"/>
  <c r="BY740" i="5"/>
  <c r="BX740" i="5"/>
  <c r="BW740" i="5"/>
  <c r="BV740" i="5"/>
  <c r="BU740" i="5"/>
  <c r="BN740" i="5"/>
  <c r="BR740" i="5" s="1"/>
  <c r="BM740" i="5"/>
  <c r="BO740" i="5" s="1"/>
  <c r="BL740" i="5"/>
  <c r="BJ740" i="5"/>
  <c r="BG740" i="5"/>
  <c r="BH740" i="5" s="1"/>
  <c r="BE740" i="5"/>
  <c r="BF740" i="5" s="1"/>
  <c r="AZ740" i="5"/>
  <c r="AY740" i="5"/>
  <c r="AS740" i="5"/>
  <c r="AQ740" i="5"/>
  <c r="AD740" i="5"/>
  <c r="AC740" i="5"/>
  <c r="K740" i="5"/>
  <c r="BB740" i="5"/>
  <c r="A740" i="5"/>
  <c r="CF740" i="5" s="1"/>
  <c r="CC739" i="5"/>
  <c r="CB739" i="5"/>
  <c r="CA739" i="5"/>
  <c r="BZ739" i="5"/>
  <c r="BY739" i="5"/>
  <c r="BX739" i="5"/>
  <c r="BW739" i="5"/>
  <c r="BV739" i="5"/>
  <c r="BU739" i="5"/>
  <c r="BR739" i="5"/>
  <c r="BN739" i="5"/>
  <c r="BP739" i="5" s="1"/>
  <c r="BM739" i="5"/>
  <c r="BO739" i="5" s="1"/>
  <c r="BL739" i="5"/>
  <c r="BK739" i="5"/>
  <c r="BJ739" i="5"/>
  <c r="BG739" i="5"/>
  <c r="BA739" i="5"/>
  <c r="CD739" i="5" s="1"/>
  <c r="CE739" i="5" s="1"/>
  <c r="AZ739" i="5"/>
  <c r="AY739" i="5"/>
  <c r="AS739" i="5"/>
  <c r="AQ739" i="5"/>
  <c r="BI739" i="5" s="1"/>
  <c r="AD739" i="5"/>
  <c r="AC739" i="5"/>
  <c r="BE739" i="5" s="1"/>
  <c r="BF739" i="5" s="1"/>
  <c r="K739" i="5"/>
  <c r="BB739" i="5"/>
  <c r="A739" i="5"/>
  <c r="CF739" i="5" s="1"/>
  <c r="CC738" i="5"/>
  <c r="CB738" i="5"/>
  <c r="CA738" i="5"/>
  <c r="BZ738" i="5"/>
  <c r="BY738" i="5"/>
  <c r="BX738" i="5"/>
  <c r="BW738" i="5"/>
  <c r="BV738" i="5"/>
  <c r="BU738" i="5"/>
  <c r="BR738" i="5"/>
  <c r="BP738" i="5"/>
  <c r="BN738" i="5"/>
  <c r="BM738" i="5"/>
  <c r="BO738" i="5" s="1"/>
  <c r="BL738" i="5"/>
  <c r="BK738" i="5"/>
  <c r="BJ738" i="5"/>
  <c r="BI738" i="5"/>
  <c r="BH738" i="5"/>
  <c r="BG738" i="5"/>
  <c r="AZ738" i="5"/>
  <c r="AY738" i="5"/>
  <c r="AS738" i="5"/>
  <c r="AQ738" i="5"/>
  <c r="AD738" i="5"/>
  <c r="AC738" i="5"/>
  <c r="BE738" i="5" s="1"/>
  <c r="BF738" i="5" s="1"/>
  <c r="K738" i="5"/>
  <c r="BB738" i="5"/>
  <c r="A738" i="5"/>
  <c r="CF738" i="5" s="1"/>
  <c r="CC737" i="5"/>
  <c r="CB737" i="5"/>
  <c r="CA737" i="5"/>
  <c r="BZ737" i="5"/>
  <c r="BY737" i="5"/>
  <c r="BX737" i="5"/>
  <c r="BW737" i="5"/>
  <c r="BV737" i="5"/>
  <c r="BU737" i="5"/>
  <c r="BO737" i="5"/>
  <c r="BN737" i="5"/>
  <c r="BR737" i="5" s="1"/>
  <c r="BM737" i="5"/>
  <c r="BL737" i="5"/>
  <c r="BK737" i="5"/>
  <c r="BJ737" i="5"/>
  <c r="BI737" i="5"/>
  <c r="BG737" i="5"/>
  <c r="BH737" i="5" s="1"/>
  <c r="AZ737" i="5"/>
  <c r="AY737" i="5"/>
  <c r="AS737" i="5"/>
  <c r="AQ737" i="5"/>
  <c r="AD737" i="5"/>
  <c r="AC737" i="5"/>
  <c r="BE737" i="5" s="1"/>
  <c r="BF737" i="5" s="1"/>
  <c r="K737" i="5"/>
  <c r="BB737" i="5"/>
  <c r="A737" i="5"/>
  <c r="CF737" i="5" s="1"/>
  <c r="CC736" i="5"/>
  <c r="CB736" i="5"/>
  <c r="CA736" i="5"/>
  <c r="BZ736" i="5"/>
  <c r="BY736" i="5"/>
  <c r="BX736" i="5"/>
  <c r="BW736" i="5"/>
  <c r="BV736" i="5"/>
  <c r="BU736" i="5"/>
  <c r="BN736" i="5"/>
  <c r="BR736" i="5" s="1"/>
  <c r="BM736" i="5"/>
  <c r="BO736" i="5" s="1"/>
  <c r="BL736" i="5"/>
  <c r="BJ736" i="5"/>
  <c r="BG736" i="5"/>
  <c r="BH736" i="5" s="1"/>
  <c r="BE736" i="5"/>
  <c r="BF736" i="5" s="1"/>
  <c r="AZ736" i="5"/>
  <c r="AY736" i="5"/>
  <c r="AS736" i="5"/>
  <c r="AQ736" i="5"/>
  <c r="AD736" i="5"/>
  <c r="AC736" i="5"/>
  <c r="K736" i="5"/>
  <c r="BB736" i="5"/>
  <c r="A736" i="5"/>
  <c r="CF736" i="5" s="1"/>
  <c r="CC735" i="5"/>
  <c r="CB735" i="5"/>
  <c r="CA735" i="5"/>
  <c r="BZ735" i="5"/>
  <c r="BY735" i="5"/>
  <c r="BX735" i="5"/>
  <c r="BW735" i="5"/>
  <c r="BV735" i="5"/>
  <c r="BU735" i="5"/>
  <c r="BR735" i="5"/>
  <c r="BN735" i="5"/>
  <c r="BP735" i="5" s="1"/>
  <c r="BM735" i="5"/>
  <c r="BO735" i="5" s="1"/>
  <c r="BL735" i="5"/>
  <c r="BK735" i="5"/>
  <c r="BJ735" i="5"/>
  <c r="BG735" i="5"/>
  <c r="AZ735" i="5"/>
  <c r="AY735" i="5"/>
  <c r="AS735" i="5"/>
  <c r="AQ735" i="5"/>
  <c r="BI735" i="5" s="1"/>
  <c r="AD735" i="5"/>
  <c r="AC735" i="5"/>
  <c r="BE735" i="5" s="1"/>
  <c r="BF735" i="5" s="1"/>
  <c r="K735" i="5"/>
  <c r="BB735" i="5"/>
  <c r="A735" i="5"/>
  <c r="CF735" i="5" s="1"/>
  <c r="CC734" i="5"/>
  <c r="CB734" i="5"/>
  <c r="CA734" i="5"/>
  <c r="BZ734" i="5"/>
  <c r="BY734" i="5"/>
  <c r="BX734" i="5"/>
  <c r="BW734" i="5"/>
  <c r="BV734" i="5"/>
  <c r="BU734" i="5"/>
  <c r="BR734" i="5"/>
  <c r="BP734" i="5"/>
  <c r="BN734" i="5"/>
  <c r="BM734" i="5"/>
  <c r="BO734" i="5" s="1"/>
  <c r="BL734" i="5"/>
  <c r="BK734" i="5"/>
  <c r="BJ734" i="5"/>
  <c r="BI734" i="5"/>
  <c r="BH734" i="5"/>
  <c r="BG734" i="5"/>
  <c r="AZ734" i="5"/>
  <c r="AY734" i="5"/>
  <c r="AS734" i="5"/>
  <c r="AQ734" i="5"/>
  <c r="AD734" i="5"/>
  <c r="AC734" i="5"/>
  <c r="BE734" i="5" s="1"/>
  <c r="BF734" i="5" s="1"/>
  <c r="K734" i="5"/>
  <c r="BB734" i="5"/>
  <c r="A734" i="5"/>
  <c r="CF734" i="5" s="1"/>
  <c r="CC733" i="5"/>
  <c r="CB733" i="5"/>
  <c r="CA733" i="5"/>
  <c r="BZ733" i="5"/>
  <c r="BY733" i="5"/>
  <c r="BX733" i="5"/>
  <c r="BW733" i="5"/>
  <c r="BV733" i="5"/>
  <c r="BU733" i="5"/>
  <c r="BO733" i="5"/>
  <c r="BN733" i="5"/>
  <c r="BR733" i="5" s="1"/>
  <c r="BM733" i="5"/>
  <c r="BL733" i="5"/>
  <c r="BK733" i="5"/>
  <c r="BJ733" i="5"/>
  <c r="BI733" i="5"/>
  <c r="BG733" i="5"/>
  <c r="BH733" i="5" s="1"/>
  <c r="AZ733" i="5"/>
  <c r="AY733" i="5"/>
  <c r="AS733" i="5"/>
  <c r="AQ733" i="5"/>
  <c r="AD733" i="5"/>
  <c r="AC733" i="5"/>
  <c r="BE733" i="5" s="1"/>
  <c r="BF733" i="5" s="1"/>
  <c r="K733" i="5"/>
  <c r="BB733" i="5"/>
  <c r="A733" i="5"/>
  <c r="CF733" i="5" s="1"/>
  <c r="CC732" i="5"/>
  <c r="CB732" i="5"/>
  <c r="CA732" i="5"/>
  <c r="BZ732" i="5"/>
  <c r="BY732" i="5"/>
  <c r="BX732" i="5"/>
  <c r="BW732" i="5"/>
  <c r="BV732" i="5"/>
  <c r="BU732" i="5"/>
  <c r="BN732" i="5"/>
  <c r="BR732" i="5" s="1"/>
  <c r="BM732" i="5"/>
  <c r="BO732" i="5" s="1"/>
  <c r="BL732" i="5"/>
  <c r="BJ732" i="5"/>
  <c r="BG732" i="5"/>
  <c r="BH732" i="5" s="1"/>
  <c r="BE732" i="5"/>
  <c r="BF732" i="5" s="1"/>
  <c r="AZ732" i="5"/>
  <c r="AY732" i="5"/>
  <c r="AS732" i="5"/>
  <c r="AQ732" i="5"/>
  <c r="AD732" i="5"/>
  <c r="AC732" i="5"/>
  <c r="K732" i="5"/>
  <c r="BB732" i="5"/>
  <c r="A732" i="5"/>
  <c r="CF732" i="5" s="1"/>
  <c r="CC731" i="5"/>
  <c r="CB731" i="5"/>
  <c r="CA731" i="5"/>
  <c r="BZ731" i="5"/>
  <c r="BY731" i="5"/>
  <c r="BX731" i="5"/>
  <c r="BW731" i="5"/>
  <c r="BV731" i="5"/>
  <c r="BU731" i="5"/>
  <c r="BR731" i="5"/>
  <c r="BN731" i="5"/>
  <c r="BP731" i="5" s="1"/>
  <c r="BM731" i="5"/>
  <c r="BO731" i="5" s="1"/>
  <c r="BL731" i="5"/>
  <c r="BK731" i="5"/>
  <c r="BJ731" i="5"/>
  <c r="BG731" i="5"/>
  <c r="AZ731" i="5"/>
  <c r="AY731" i="5"/>
  <c r="AS731" i="5"/>
  <c r="AQ731" i="5"/>
  <c r="BI731" i="5" s="1"/>
  <c r="AD731" i="5"/>
  <c r="AC731" i="5"/>
  <c r="BE731" i="5" s="1"/>
  <c r="BF731" i="5" s="1"/>
  <c r="K731" i="5"/>
  <c r="BB731" i="5"/>
  <c r="A731" i="5"/>
  <c r="CF731" i="5" s="1"/>
  <c r="CC730" i="5"/>
  <c r="CB730" i="5"/>
  <c r="CA730" i="5"/>
  <c r="BZ730" i="5"/>
  <c r="BY730" i="5"/>
  <c r="BX730" i="5"/>
  <c r="BW730" i="5"/>
  <c r="BV730" i="5"/>
  <c r="BU730" i="5"/>
  <c r="BR730" i="5"/>
  <c r="BP730" i="5"/>
  <c r="BN730" i="5"/>
  <c r="BM730" i="5"/>
  <c r="BO730" i="5" s="1"/>
  <c r="BL730" i="5"/>
  <c r="BK730" i="5"/>
  <c r="BJ730" i="5"/>
  <c r="BI730" i="5"/>
  <c r="BH730" i="5"/>
  <c r="BG730" i="5"/>
  <c r="AZ730" i="5"/>
  <c r="AY730" i="5"/>
  <c r="AS730" i="5"/>
  <c r="AQ730" i="5"/>
  <c r="AD730" i="5"/>
  <c r="AC730" i="5"/>
  <c r="BE730" i="5" s="1"/>
  <c r="BF730" i="5" s="1"/>
  <c r="K730" i="5"/>
  <c r="BA730" i="5"/>
  <c r="A730" i="5"/>
  <c r="CF730" i="5" s="1"/>
  <c r="CC729" i="5"/>
  <c r="CB729" i="5"/>
  <c r="CA729" i="5"/>
  <c r="BZ729" i="5"/>
  <c r="BY729" i="5"/>
  <c r="BX729" i="5"/>
  <c r="BW729" i="5"/>
  <c r="BV729" i="5"/>
  <c r="BU729" i="5"/>
  <c r="BO729" i="5"/>
  <c r="BN729" i="5"/>
  <c r="BR729" i="5" s="1"/>
  <c r="BM729" i="5"/>
  <c r="BL729" i="5"/>
  <c r="BK729" i="5"/>
  <c r="BJ729" i="5"/>
  <c r="BI729" i="5"/>
  <c r="BG729" i="5"/>
  <c r="BH729" i="5" s="1"/>
  <c r="AZ729" i="5"/>
  <c r="AY729" i="5"/>
  <c r="AS729" i="5"/>
  <c r="AQ729" i="5"/>
  <c r="AD729" i="5"/>
  <c r="AC729" i="5"/>
  <c r="BE729" i="5" s="1"/>
  <c r="BF729" i="5" s="1"/>
  <c r="K729" i="5"/>
  <c r="BB729" i="5"/>
  <c r="A729" i="5"/>
  <c r="CF729" i="5" s="1"/>
  <c r="CC728" i="5"/>
  <c r="CB728" i="5"/>
  <c r="CA728" i="5"/>
  <c r="BZ728" i="5"/>
  <c r="BY728" i="5"/>
  <c r="BX728" i="5"/>
  <c r="BW728" i="5"/>
  <c r="BV728" i="5"/>
  <c r="BU728" i="5"/>
  <c r="BN728" i="5"/>
  <c r="BR728" i="5" s="1"/>
  <c r="BM728" i="5"/>
  <c r="BO728" i="5" s="1"/>
  <c r="BL728" i="5"/>
  <c r="BJ728" i="5"/>
  <c r="BG728" i="5"/>
  <c r="BH728" i="5" s="1"/>
  <c r="BE728" i="5"/>
  <c r="BF728" i="5" s="1"/>
  <c r="AZ728" i="5"/>
  <c r="AY728" i="5"/>
  <c r="AS728" i="5"/>
  <c r="AQ728" i="5"/>
  <c r="AD728" i="5"/>
  <c r="AC728" i="5"/>
  <c r="K728" i="5"/>
  <c r="BB728" i="5"/>
  <c r="A728" i="5"/>
  <c r="CF728" i="5" s="1"/>
  <c r="CC727" i="5"/>
  <c r="CB727" i="5"/>
  <c r="CA727" i="5"/>
  <c r="BZ727" i="5"/>
  <c r="BY727" i="5"/>
  <c r="BX727" i="5"/>
  <c r="BW727" i="5"/>
  <c r="BV727" i="5"/>
  <c r="BU727" i="5"/>
  <c r="BR727" i="5"/>
  <c r="BN727" i="5"/>
  <c r="BP727" i="5" s="1"/>
  <c r="BM727" i="5"/>
  <c r="BO727" i="5" s="1"/>
  <c r="BL727" i="5"/>
  <c r="BK727" i="5"/>
  <c r="BJ727" i="5"/>
  <c r="BG727" i="5"/>
  <c r="AZ727" i="5"/>
  <c r="AY727" i="5"/>
  <c r="AS727" i="5"/>
  <c r="AQ727" i="5"/>
  <c r="BI727" i="5" s="1"/>
  <c r="AD727" i="5"/>
  <c r="AC727" i="5"/>
  <c r="BE727" i="5" s="1"/>
  <c r="BF727" i="5" s="1"/>
  <c r="K727" i="5"/>
  <c r="BB727" i="5"/>
  <c r="A727" i="5"/>
  <c r="CF727" i="5" s="1"/>
  <c r="CC726" i="5"/>
  <c r="CB726" i="5"/>
  <c r="CA726" i="5"/>
  <c r="BZ726" i="5"/>
  <c r="BY726" i="5"/>
  <c r="BX726" i="5"/>
  <c r="BW726" i="5"/>
  <c r="BV726" i="5"/>
  <c r="BU726" i="5"/>
  <c r="BR726" i="5"/>
  <c r="BP726" i="5"/>
  <c r="BN726" i="5"/>
  <c r="BM726" i="5"/>
  <c r="BO726" i="5" s="1"/>
  <c r="BL726" i="5"/>
  <c r="BK726" i="5"/>
  <c r="BJ726" i="5"/>
  <c r="BI726" i="5"/>
  <c r="BH726" i="5"/>
  <c r="BG726" i="5"/>
  <c r="BB726" i="5"/>
  <c r="BT726" i="5" s="1"/>
  <c r="AZ726" i="5"/>
  <c r="AY726" i="5"/>
  <c r="AS726" i="5"/>
  <c r="AQ726" i="5"/>
  <c r="AD726" i="5"/>
  <c r="AC726" i="5"/>
  <c r="BE726" i="5" s="1"/>
  <c r="BF726" i="5" s="1"/>
  <c r="K726" i="5"/>
  <c r="BA726" i="5"/>
  <c r="A726" i="5"/>
  <c r="CF726" i="5" s="1"/>
  <c r="CC725" i="5"/>
  <c r="CB725" i="5"/>
  <c r="CA725" i="5"/>
  <c r="BZ725" i="5"/>
  <c r="BY725" i="5"/>
  <c r="BX725" i="5"/>
  <c r="BW725" i="5"/>
  <c r="BV725" i="5"/>
  <c r="BU725" i="5"/>
  <c r="BO725" i="5"/>
  <c r="BN725" i="5"/>
  <c r="BR725" i="5" s="1"/>
  <c r="BM725" i="5"/>
  <c r="BL725" i="5"/>
  <c r="BK725" i="5"/>
  <c r="BJ725" i="5"/>
  <c r="BI725" i="5"/>
  <c r="BG725" i="5"/>
  <c r="BH725" i="5" s="1"/>
  <c r="AZ725" i="5"/>
  <c r="AY725" i="5"/>
  <c r="AS725" i="5"/>
  <c r="AQ725" i="5"/>
  <c r="AD725" i="5"/>
  <c r="AC725" i="5"/>
  <c r="BE725" i="5" s="1"/>
  <c r="BF725" i="5" s="1"/>
  <c r="K725" i="5"/>
  <c r="BB725" i="5"/>
  <c r="A725" i="5"/>
  <c r="CF725" i="5" s="1"/>
  <c r="CC724" i="5"/>
  <c r="CB724" i="5"/>
  <c r="CA724" i="5"/>
  <c r="BZ724" i="5"/>
  <c r="BY724" i="5"/>
  <c r="BX724" i="5"/>
  <c r="BW724" i="5"/>
  <c r="BV724" i="5"/>
  <c r="BU724" i="5"/>
  <c r="BN724" i="5"/>
  <c r="BR724" i="5" s="1"/>
  <c r="BM724" i="5"/>
  <c r="BO724" i="5" s="1"/>
  <c r="BL724" i="5"/>
  <c r="BJ724" i="5"/>
  <c r="BG724" i="5"/>
  <c r="BH724" i="5" s="1"/>
  <c r="BE724" i="5"/>
  <c r="BF724" i="5" s="1"/>
  <c r="AZ724" i="5"/>
  <c r="AY724" i="5"/>
  <c r="AS724" i="5"/>
  <c r="AQ724" i="5"/>
  <c r="AD724" i="5"/>
  <c r="AC724" i="5"/>
  <c r="K724" i="5"/>
  <c r="BB724" i="5"/>
  <c r="A724" i="5"/>
  <c r="CF724" i="5" s="1"/>
  <c r="CC723" i="5"/>
  <c r="CB723" i="5"/>
  <c r="CA723" i="5"/>
  <c r="BZ723" i="5"/>
  <c r="BY723" i="5"/>
  <c r="BX723" i="5"/>
  <c r="BW723" i="5"/>
  <c r="BV723" i="5"/>
  <c r="BU723" i="5"/>
  <c r="BR723" i="5"/>
  <c r="BN723" i="5"/>
  <c r="BP723" i="5" s="1"/>
  <c r="BM723" i="5"/>
  <c r="BO723" i="5" s="1"/>
  <c r="BL723" i="5"/>
  <c r="BK723" i="5"/>
  <c r="BJ723" i="5"/>
  <c r="BG723" i="5"/>
  <c r="AZ723" i="5"/>
  <c r="AY723" i="5"/>
  <c r="AS723" i="5"/>
  <c r="AQ723" i="5"/>
  <c r="BI723" i="5" s="1"/>
  <c r="AD723" i="5"/>
  <c r="AC723" i="5"/>
  <c r="BE723" i="5" s="1"/>
  <c r="BF723" i="5" s="1"/>
  <c r="K723" i="5"/>
  <c r="BB723" i="5"/>
  <c r="A723" i="5"/>
  <c r="CF723" i="5" s="1"/>
  <c r="CC722" i="5"/>
  <c r="CB722" i="5"/>
  <c r="CA722" i="5"/>
  <c r="BZ722" i="5"/>
  <c r="BY722" i="5"/>
  <c r="BX722" i="5"/>
  <c r="BW722" i="5"/>
  <c r="BV722" i="5"/>
  <c r="BU722" i="5"/>
  <c r="BR722" i="5"/>
  <c r="BP722" i="5"/>
  <c r="BN722" i="5"/>
  <c r="BM722" i="5"/>
  <c r="BO722" i="5" s="1"/>
  <c r="BL722" i="5"/>
  <c r="BK722" i="5"/>
  <c r="BJ722" i="5"/>
  <c r="BI722" i="5"/>
  <c r="BH722" i="5"/>
  <c r="BG722" i="5"/>
  <c r="BA722" i="5"/>
  <c r="AZ722" i="5"/>
  <c r="AY722" i="5"/>
  <c r="AS722" i="5"/>
  <c r="AQ722" i="5"/>
  <c r="AD722" i="5"/>
  <c r="AC722" i="5"/>
  <c r="BE722" i="5" s="1"/>
  <c r="BF722" i="5" s="1"/>
  <c r="K722" i="5"/>
  <c r="BB722" i="5"/>
  <c r="BT722" i="5" s="1"/>
  <c r="A722" i="5"/>
  <c r="CF722" i="5" s="1"/>
  <c r="CC721" i="5"/>
  <c r="CB721" i="5"/>
  <c r="CA721" i="5"/>
  <c r="BZ721" i="5"/>
  <c r="BY721" i="5"/>
  <c r="BX721" i="5"/>
  <c r="BW721" i="5"/>
  <c r="BV721" i="5"/>
  <c r="BU721" i="5"/>
  <c r="BO721" i="5"/>
  <c r="BN721" i="5"/>
  <c r="BR721" i="5" s="1"/>
  <c r="BM721" i="5"/>
  <c r="BL721" i="5"/>
  <c r="BK721" i="5"/>
  <c r="BJ721" i="5"/>
  <c r="BI721" i="5"/>
  <c r="BG721" i="5"/>
  <c r="BH721" i="5" s="1"/>
  <c r="AZ721" i="5"/>
  <c r="AY721" i="5"/>
  <c r="AS721" i="5"/>
  <c r="AQ721" i="5"/>
  <c r="AD721" i="5"/>
  <c r="AC721" i="5"/>
  <c r="BE721" i="5" s="1"/>
  <c r="BF721" i="5" s="1"/>
  <c r="K721" i="5"/>
  <c r="BB721" i="5"/>
  <c r="A721" i="5"/>
  <c r="CF721" i="5" s="1"/>
  <c r="CC720" i="5"/>
  <c r="CB720" i="5"/>
  <c r="CA720" i="5"/>
  <c r="BZ720" i="5"/>
  <c r="BY720" i="5"/>
  <c r="BX720" i="5"/>
  <c r="BW720" i="5"/>
  <c r="BV720" i="5"/>
  <c r="BU720" i="5"/>
  <c r="BN720" i="5"/>
  <c r="BR720" i="5" s="1"/>
  <c r="BM720" i="5"/>
  <c r="BO720" i="5" s="1"/>
  <c r="BL720" i="5"/>
  <c r="BJ720" i="5"/>
  <c r="BG720" i="5"/>
  <c r="BH720" i="5" s="1"/>
  <c r="BE720" i="5"/>
  <c r="BF720" i="5" s="1"/>
  <c r="AZ720" i="5"/>
  <c r="AY720" i="5"/>
  <c r="AS720" i="5"/>
  <c r="AQ720" i="5"/>
  <c r="AD720" i="5"/>
  <c r="AC720" i="5"/>
  <c r="K720" i="5"/>
  <c r="BB720" i="5"/>
  <c r="A720" i="5"/>
  <c r="CF720" i="5" s="1"/>
  <c r="CC719" i="5"/>
  <c r="CB719" i="5"/>
  <c r="CA719" i="5"/>
  <c r="BZ719" i="5"/>
  <c r="BY719" i="5"/>
  <c r="BX719" i="5"/>
  <c r="BW719" i="5"/>
  <c r="BV719" i="5"/>
  <c r="BU719" i="5"/>
  <c r="BR719" i="5"/>
  <c r="BN719" i="5"/>
  <c r="BP719" i="5" s="1"/>
  <c r="BM719" i="5"/>
  <c r="BO719" i="5" s="1"/>
  <c r="BL719" i="5"/>
  <c r="BK719" i="5"/>
  <c r="BJ719" i="5"/>
  <c r="BG719" i="5"/>
  <c r="AZ719" i="5"/>
  <c r="AY719" i="5"/>
  <c r="AS719" i="5"/>
  <c r="AQ719" i="5"/>
  <c r="BI719" i="5" s="1"/>
  <c r="AD719" i="5"/>
  <c r="AC719" i="5"/>
  <c r="BE719" i="5" s="1"/>
  <c r="BF719" i="5" s="1"/>
  <c r="K719" i="5"/>
  <c r="BB719" i="5"/>
  <c r="A719" i="5"/>
  <c r="CF719" i="5" s="1"/>
  <c r="CC718" i="5"/>
  <c r="CB718" i="5"/>
  <c r="CA718" i="5"/>
  <c r="BZ718" i="5"/>
  <c r="BY718" i="5"/>
  <c r="BX718" i="5"/>
  <c r="BW718" i="5"/>
  <c r="BV718" i="5"/>
  <c r="BU718" i="5"/>
  <c r="BR718" i="5"/>
  <c r="BP718" i="5"/>
  <c r="BN718" i="5"/>
  <c r="BM718" i="5"/>
  <c r="BO718" i="5" s="1"/>
  <c r="BL718" i="5"/>
  <c r="BK718" i="5"/>
  <c r="BJ718" i="5"/>
  <c r="BI718" i="5"/>
  <c r="BH718" i="5"/>
  <c r="BG718" i="5"/>
  <c r="AZ718" i="5"/>
  <c r="AY718" i="5"/>
  <c r="AS718" i="5"/>
  <c r="AQ718" i="5"/>
  <c r="AD718" i="5"/>
  <c r="AC718" i="5"/>
  <c r="BE718" i="5" s="1"/>
  <c r="BF718" i="5" s="1"/>
  <c r="K718" i="5"/>
  <c r="BA718" i="5"/>
  <c r="A718" i="5"/>
  <c r="CF718" i="5" s="1"/>
  <c r="CC717" i="5"/>
  <c r="CB717" i="5"/>
  <c r="CA717" i="5"/>
  <c r="BZ717" i="5"/>
  <c r="BY717" i="5"/>
  <c r="BX717" i="5"/>
  <c r="BW717" i="5"/>
  <c r="BV717" i="5"/>
  <c r="BU717" i="5"/>
  <c r="BO717" i="5"/>
  <c r="BN717" i="5"/>
  <c r="BR717" i="5" s="1"/>
  <c r="BM717" i="5"/>
  <c r="BL717" i="5"/>
  <c r="BK717" i="5"/>
  <c r="BJ717" i="5"/>
  <c r="BI717" i="5"/>
  <c r="BG717" i="5"/>
  <c r="BH717" i="5" s="1"/>
  <c r="AZ717" i="5"/>
  <c r="AY717" i="5"/>
  <c r="AS717" i="5"/>
  <c r="AQ717" i="5"/>
  <c r="AD717" i="5"/>
  <c r="AC717" i="5"/>
  <c r="BE717" i="5" s="1"/>
  <c r="BF717" i="5" s="1"/>
  <c r="K717" i="5"/>
  <c r="BB717" i="5"/>
  <c r="A717" i="5"/>
  <c r="CF717" i="5" s="1"/>
  <c r="CC716" i="5"/>
  <c r="CB716" i="5"/>
  <c r="CA716" i="5"/>
  <c r="BZ716" i="5"/>
  <c r="BY716" i="5"/>
  <c r="BX716" i="5"/>
  <c r="BW716" i="5"/>
  <c r="BV716" i="5"/>
  <c r="BU716" i="5"/>
  <c r="BN716" i="5"/>
  <c r="BR716" i="5" s="1"/>
  <c r="BM716" i="5"/>
  <c r="BO716" i="5" s="1"/>
  <c r="BL716" i="5"/>
  <c r="BJ716" i="5"/>
  <c r="BG716" i="5"/>
  <c r="BH716" i="5" s="1"/>
  <c r="BE716" i="5"/>
  <c r="BF716" i="5" s="1"/>
  <c r="AZ716" i="5"/>
  <c r="AY716" i="5"/>
  <c r="AS716" i="5"/>
  <c r="AQ716" i="5"/>
  <c r="AD716" i="5"/>
  <c r="AC716" i="5"/>
  <c r="K716" i="5"/>
  <c r="BB716" i="5"/>
  <c r="A716" i="5"/>
  <c r="CF716" i="5" s="1"/>
  <c r="CC715" i="5"/>
  <c r="CB715" i="5"/>
  <c r="CA715" i="5"/>
  <c r="BZ715" i="5"/>
  <c r="BY715" i="5"/>
  <c r="BX715" i="5"/>
  <c r="BW715" i="5"/>
  <c r="BV715" i="5"/>
  <c r="BU715" i="5"/>
  <c r="BR715" i="5"/>
  <c r="BN715" i="5"/>
  <c r="BP715" i="5" s="1"/>
  <c r="BM715" i="5"/>
  <c r="BO715" i="5" s="1"/>
  <c r="BL715" i="5"/>
  <c r="BK715" i="5"/>
  <c r="BJ715" i="5"/>
  <c r="BG715" i="5"/>
  <c r="AZ715" i="5"/>
  <c r="AY715" i="5"/>
  <c r="AS715" i="5"/>
  <c r="AQ715" i="5"/>
  <c r="BI715" i="5" s="1"/>
  <c r="AD715" i="5"/>
  <c r="AC715" i="5"/>
  <c r="BE715" i="5" s="1"/>
  <c r="BF715" i="5" s="1"/>
  <c r="K715" i="5"/>
  <c r="BB715" i="5"/>
  <c r="A715" i="5"/>
  <c r="CF715" i="5" s="1"/>
  <c r="CC714" i="5"/>
  <c r="CB714" i="5"/>
  <c r="CA714" i="5"/>
  <c r="BZ714" i="5"/>
  <c r="BY714" i="5"/>
  <c r="BX714" i="5"/>
  <c r="BW714" i="5"/>
  <c r="BV714" i="5"/>
  <c r="BU714" i="5"/>
  <c r="BR714" i="5"/>
  <c r="BP714" i="5"/>
  <c r="BN714" i="5"/>
  <c r="BM714" i="5"/>
  <c r="BO714" i="5" s="1"/>
  <c r="BL714" i="5"/>
  <c r="BK714" i="5"/>
  <c r="BJ714" i="5"/>
  <c r="BI714" i="5"/>
  <c r="BH714" i="5"/>
  <c r="BG714" i="5"/>
  <c r="AZ714" i="5"/>
  <c r="AY714" i="5"/>
  <c r="AS714" i="5"/>
  <c r="AQ714" i="5"/>
  <c r="AD714" i="5"/>
  <c r="AC714" i="5"/>
  <c r="BE714" i="5" s="1"/>
  <c r="BF714" i="5" s="1"/>
  <c r="K714" i="5"/>
  <c r="BB714" i="5"/>
  <c r="A714" i="5"/>
  <c r="CF714" i="5" s="1"/>
  <c r="CC713" i="5"/>
  <c r="CB713" i="5"/>
  <c r="CA713" i="5"/>
  <c r="BZ713" i="5"/>
  <c r="BY713" i="5"/>
  <c r="BX713" i="5"/>
  <c r="BW713" i="5"/>
  <c r="BV713" i="5"/>
  <c r="BU713" i="5"/>
  <c r="BO713" i="5"/>
  <c r="BN713" i="5"/>
  <c r="BR713" i="5" s="1"/>
  <c r="BM713" i="5"/>
  <c r="BL713" i="5"/>
  <c r="BK713" i="5"/>
  <c r="BJ713" i="5"/>
  <c r="BI713" i="5"/>
  <c r="BG713" i="5"/>
  <c r="BH713" i="5" s="1"/>
  <c r="AZ713" i="5"/>
  <c r="AY713" i="5"/>
  <c r="AS713" i="5"/>
  <c r="AQ713" i="5"/>
  <c r="AD713" i="5"/>
  <c r="AC713" i="5"/>
  <c r="BE713" i="5" s="1"/>
  <c r="BF713" i="5" s="1"/>
  <c r="K713" i="5"/>
  <c r="BB713" i="5"/>
  <c r="A713" i="5"/>
  <c r="CF713" i="5" s="1"/>
  <c r="CC712" i="5"/>
  <c r="CB712" i="5"/>
  <c r="CA712" i="5"/>
  <c r="BZ712" i="5"/>
  <c r="BY712" i="5"/>
  <c r="BX712" i="5"/>
  <c r="BW712" i="5"/>
  <c r="BV712" i="5"/>
  <c r="BU712" i="5"/>
  <c r="BN712" i="5"/>
  <c r="BR712" i="5" s="1"/>
  <c r="BM712" i="5"/>
  <c r="BO712" i="5" s="1"/>
  <c r="BL712" i="5"/>
  <c r="BJ712" i="5"/>
  <c r="BG712" i="5"/>
  <c r="BH712" i="5" s="1"/>
  <c r="BE712" i="5"/>
  <c r="BF712" i="5" s="1"/>
  <c r="AZ712" i="5"/>
  <c r="AY712" i="5"/>
  <c r="AS712" i="5"/>
  <c r="AQ712" i="5"/>
  <c r="AD712" i="5"/>
  <c r="AC712" i="5"/>
  <c r="K712" i="5"/>
  <c r="BB712" i="5"/>
  <c r="A712" i="5"/>
  <c r="CF712" i="5" s="1"/>
  <c r="CC711" i="5"/>
  <c r="CB711" i="5"/>
  <c r="CA711" i="5"/>
  <c r="BZ711" i="5"/>
  <c r="BY711" i="5"/>
  <c r="BX711" i="5"/>
  <c r="BW711" i="5"/>
  <c r="BV711" i="5"/>
  <c r="BU711" i="5"/>
  <c r="BR711" i="5"/>
  <c r="BN711" i="5"/>
  <c r="BP711" i="5" s="1"/>
  <c r="BM711" i="5"/>
  <c r="BO711" i="5" s="1"/>
  <c r="BL711" i="5"/>
  <c r="BK711" i="5"/>
  <c r="BJ711" i="5"/>
  <c r="BG711" i="5"/>
  <c r="AZ711" i="5"/>
  <c r="AY711" i="5"/>
  <c r="AS711" i="5"/>
  <c r="AQ711" i="5"/>
  <c r="BI711" i="5" s="1"/>
  <c r="AD711" i="5"/>
  <c r="AC711" i="5"/>
  <c r="BE711" i="5" s="1"/>
  <c r="BF711" i="5" s="1"/>
  <c r="K711" i="5"/>
  <c r="BB711" i="5"/>
  <c r="A711" i="5"/>
  <c r="CF711" i="5" s="1"/>
  <c r="CC710" i="5"/>
  <c r="CB710" i="5"/>
  <c r="CA710" i="5"/>
  <c r="BZ710" i="5"/>
  <c r="BY710" i="5"/>
  <c r="BX710" i="5"/>
  <c r="BW710" i="5"/>
  <c r="BV710" i="5"/>
  <c r="BU710" i="5"/>
  <c r="BR710" i="5"/>
  <c r="BP710" i="5"/>
  <c r="BN710" i="5"/>
  <c r="BM710" i="5"/>
  <c r="BO710" i="5" s="1"/>
  <c r="BL710" i="5"/>
  <c r="BK710" i="5"/>
  <c r="BJ710" i="5"/>
  <c r="BI710" i="5"/>
  <c r="BH710" i="5"/>
  <c r="BG710" i="5"/>
  <c r="AZ710" i="5"/>
  <c r="AY710" i="5"/>
  <c r="AS710" i="5"/>
  <c r="AQ710" i="5"/>
  <c r="AD710" i="5"/>
  <c r="AC710" i="5"/>
  <c r="BE710" i="5" s="1"/>
  <c r="BF710" i="5" s="1"/>
  <c r="K710" i="5"/>
  <c r="BA710" i="5"/>
  <c r="A710" i="5"/>
  <c r="CF710" i="5" s="1"/>
  <c r="CC709" i="5"/>
  <c r="CB709" i="5"/>
  <c r="CA709" i="5"/>
  <c r="BZ709" i="5"/>
  <c r="BY709" i="5"/>
  <c r="BX709" i="5"/>
  <c r="BW709" i="5"/>
  <c r="BV709" i="5"/>
  <c r="BU709" i="5"/>
  <c r="BO709" i="5"/>
  <c r="BN709" i="5"/>
  <c r="BR709" i="5" s="1"/>
  <c r="BM709" i="5"/>
  <c r="BL709" i="5"/>
  <c r="BK709" i="5"/>
  <c r="BJ709" i="5"/>
  <c r="BI709" i="5"/>
  <c r="BG709" i="5"/>
  <c r="BH709" i="5" s="1"/>
  <c r="AZ709" i="5"/>
  <c r="AY709" i="5"/>
  <c r="AS709" i="5"/>
  <c r="AQ709" i="5"/>
  <c r="AD709" i="5"/>
  <c r="AC709" i="5"/>
  <c r="BE709" i="5" s="1"/>
  <c r="BF709" i="5" s="1"/>
  <c r="K709" i="5"/>
  <c r="BB709" i="5"/>
  <c r="A709" i="5"/>
  <c r="CF709" i="5" s="1"/>
  <c r="CC708" i="5"/>
  <c r="CB708" i="5"/>
  <c r="CA708" i="5"/>
  <c r="BZ708" i="5"/>
  <c r="BY708" i="5"/>
  <c r="BX708" i="5"/>
  <c r="BW708" i="5"/>
  <c r="BV708" i="5"/>
  <c r="BU708" i="5"/>
  <c r="BN708" i="5"/>
  <c r="BR708" i="5" s="1"/>
  <c r="BM708" i="5"/>
  <c r="BO708" i="5" s="1"/>
  <c r="BL708" i="5"/>
  <c r="BJ708" i="5"/>
  <c r="BG708" i="5"/>
  <c r="BH708" i="5" s="1"/>
  <c r="BE708" i="5"/>
  <c r="BF708" i="5" s="1"/>
  <c r="AZ708" i="5"/>
  <c r="AY708" i="5"/>
  <c r="AS708" i="5"/>
  <c r="AQ708" i="5"/>
  <c r="AD708" i="5"/>
  <c r="AC708" i="5"/>
  <c r="K708" i="5"/>
  <c r="BB708" i="5"/>
  <c r="A708" i="5"/>
  <c r="CF708" i="5" s="1"/>
  <c r="CC707" i="5"/>
  <c r="CB707" i="5"/>
  <c r="CA707" i="5"/>
  <c r="BZ707" i="5"/>
  <c r="BY707" i="5"/>
  <c r="BX707" i="5"/>
  <c r="BW707" i="5"/>
  <c r="BV707" i="5"/>
  <c r="BU707" i="5"/>
  <c r="BR707" i="5"/>
  <c r="BN707" i="5"/>
  <c r="BP707" i="5" s="1"/>
  <c r="BM707" i="5"/>
  <c r="BO707" i="5" s="1"/>
  <c r="BL707" i="5"/>
  <c r="BK707" i="5"/>
  <c r="BJ707" i="5"/>
  <c r="BG707" i="5"/>
  <c r="BB707" i="5"/>
  <c r="AZ707" i="5"/>
  <c r="AY707" i="5"/>
  <c r="AS707" i="5"/>
  <c r="AQ707" i="5"/>
  <c r="BI707" i="5" s="1"/>
  <c r="AD707" i="5"/>
  <c r="AC707" i="5"/>
  <c r="BE707" i="5" s="1"/>
  <c r="BF707" i="5" s="1"/>
  <c r="K707" i="5"/>
  <c r="BA707" i="5"/>
  <c r="CD707" i="5" s="1"/>
  <c r="CE707" i="5" s="1"/>
  <c r="A707" i="5"/>
  <c r="CF707" i="5" s="1"/>
  <c r="CC706" i="5"/>
  <c r="CB706" i="5"/>
  <c r="CA706" i="5"/>
  <c r="BZ706" i="5"/>
  <c r="BY706" i="5"/>
  <c r="BX706" i="5"/>
  <c r="BW706" i="5"/>
  <c r="BV706" i="5"/>
  <c r="BU706" i="5"/>
  <c r="BR706" i="5"/>
  <c r="BP706" i="5"/>
  <c r="BN706" i="5"/>
  <c r="BM706" i="5"/>
  <c r="BO706" i="5" s="1"/>
  <c r="BL706" i="5"/>
  <c r="BK706" i="5"/>
  <c r="BJ706" i="5"/>
  <c r="BI706" i="5"/>
  <c r="BH706" i="5"/>
  <c r="BG706" i="5"/>
  <c r="AZ706" i="5"/>
  <c r="AY706" i="5"/>
  <c r="AS706" i="5"/>
  <c r="AQ706" i="5"/>
  <c r="AD706" i="5"/>
  <c r="AC706" i="5"/>
  <c r="BE706" i="5" s="1"/>
  <c r="BF706" i="5" s="1"/>
  <c r="K706" i="5"/>
  <c r="BB706" i="5"/>
  <c r="A706" i="5"/>
  <c r="CF706" i="5" s="1"/>
  <c r="CC705" i="5"/>
  <c r="CB705" i="5"/>
  <c r="CA705" i="5"/>
  <c r="BZ705" i="5"/>
  <c r="BY705" i="5"/>
  <c r="BX705" i="5"/>
  <c r="BW705" i="5"/>
  <c r="BV705" i="5"/>
  <c r="BU705" i="5"/>
  <c r="BO705" i="5"/>
  <c r="BN705" i="5"/>
  <c r="BR705" i="5" s="1"/>
  <c r="BM705" i="5"/>
  <c r="BL705" i="5"/>
  <c r="BK705" i="5"/>
  <c r="BJ705" i="5"/>
  <c r="BI705" i="5"/>
  <c r="BG705" i="5"/>
  <c r="BH705" i="5" s="1"/>
  <c r="AZ705" i="5"/>
  <c r="AY705" i="5"/>
  <c r="AS705" i="5"/>
  <c r="AQ705" i="5"/>
  <c r="AD705" i="5"/>
  <c r="AC705" i="5"/>
  <c r="BE705" i="5" s="1"/>
  <c r="BF705" i="5" s="1"/>
  <c r="K705" i="5"/>
  <c r="BB705" i="5"/>
  <c r="A705" i="5"/>
  <c r="CF705" i="5" s="1"/>
  <c r="CC704" i="5"/>
  <c r="CB704" i="5"/>
  <c r="CA704" i="5"/>
  <c r="BZ704" i="5"/>
  <c r="BY704" i="5"/>
  <c r="BX704" i="5"/>
  <c r="BW704" i="5"/>
  <c r="BV704" i="5"/>
  <c r="BU704" i="5"/>
  <c r="BN704" i="5"/>
  <c r="BR704" i="5" s="1"/>
  <c r="BM704" i="5"/>
  <c r="BO704" i="5" s="1"/>
  <c r="BL704" i="5"/>
  <c r="BJ704" i="5"/>
  <c r="BG704" i="5"/>
  <c r="BH704" i="5" s="1"/>
  <c r="BE704" i="5"/>
  <c r="BF704" i="5" s="1"/>
  <c r="BA704" i="5"/>
  <c r="AZ704" i="5"/>
  <c r="AY704" i="5"/>
  <c r="AS704" i="5"/>
  <c r="AQ704" i="5"/>
  <c r="AD704" i="5"/>
  <c r="AC704" i="5"/>
  <c r="K704" i="5"/>
  <c r="BB704" i="5"/>
  <c r="A704" i="5"/>
  <c r="CF704" i="5" s="1"/>
  <c r="CC703" i="5"/>
  <c r="CB703" i="5"/>
  <c r="CA703" i="5"/>
  <c r="BZ703" i="5"/>
  <c r="BY703" i="5"/>
  <c r="BX703" i="5"/>
  <c r="BW703" i="5"/>
  <c r="BV703" i="5"/>
  <c r="BU703" i="5"/>
  <c r="BR703" i="5"/>
  <c r="BN703" i="5"/>
  <c r="BP703" i="5" s="1"/>
  <c r="BM703" i="5"/>
  <c r="BO703" i="5" s="1"/>
  <c r="BL703" i="5"/>
  <c r="BK703" i="5"/>
  <c r="BJ703" i="5"/>
  <c r="BG703" i="5"/>
  <c r="AZ703" i="5"/>
  <c r="AY703" i="5"/>
  <c r="AS703" i="5"/>
  <c r="AQ703" i="5"/>
  <c r="BI703" i="5" s="1"/>
  <c r="AD703" i="5"/>
  <c r="AC703" i="5"/>
  <c r="BE703" i="5" s="1"/>
  <c r="BF703" i="5" s="1"/>
  <c r="K703" i="5"/>
  <c r="BB703" i="5"/>
  <c r="A703" i="5"/>
  <c r="CF703" i="5" s="1"/>
  <c r="CC702" i="5"/>
  <c r="CB702" i="5"/>
  <c r="CA702" i="5"/>
  <c r="BZ702" i="5"/>
  <c r="BY702" i="5"/>
  <c r="BX702" i="5"/>
  <c r="BW702" i="5"/>
  <c r="BV702" i="5"/>
  <c r="BU702" i="5"/>
  <c r="BR702" i="5"/>
  <c r="BP702" i="5"/>
  <c r="BN702" i="5"/>
  <c r="BM702" i="5"/>
  <c r="BO702" i="5" s="1"/>
  <c r="BL702" i="5"/>
  <c r="BK702" i="5"/>
  <c r="BJ702" i="5"/>
  <c r="BI702" i="5"/>
  <c r="BH702" i="5"/>
  <c r="BG702" i="5"/>
  <c r="AZ702" i="5"/>
  <c r="AY702" i="5"/>
  <c r="AS702" i="5"/>
  <c r="AQ702" i="5"/>
  <c r="AD702" i="5"/>
  <c r="AC702" i="5"/>
  <c r="BE702" i="5" s="1"/>
  <c r="BF702" i="5" s="1"/>
  <c r="K702" i="5"/>
  <c r="BB702" i="5"/>
  <c r="A702" i="5"/>
  <c r="CF702" i="5" s="1"/>
  <c r="CC701" i="5"/>
  <c r="CB701" i="5"/>
  <c r="CA701" i="5"/>
  <c r="BZ701" i="5"/>
  <c r="BY701" i="5"/>
  <c r="BX701" i="5"/>
  <c r="BW701" i="5"/>
  <c r="BV701" i="5"/>
  <c r="BU701" i="5"/>
  <c r="BO701" i="5"/>
  <c r="BN701" i="5"/>
  <c r="BR701" i="5" s="1"/>
  <c r="BM701" i="5"/>
  <c r="BL701" i="5"/>
  <c r="BK701" i="5"/>
  <c r="BJ701" i="5"/>
  <c r="BI701" i="5"/>
  <c r="BG701" i="5"/>
  <c r="BH701" i="5" s="1"/>
  <c r="AZ701" i="5"/>
  <c r="AY701" i="5"/>
  <c r="AS701" i="5"/>
  <c r="AQ701" i="5"/>
  <c r="AD701" i="5"/>
  <c r="AC701" i="5"/>
  <c r="BE701" i="5" s="1"/>
  <c r="BF701" i="5" s="1"/>
  <c r="K701" i="5"/>
  <c r="BB701" i="5"/>
  <c r="A701" i="5"/>
  <c r="CF701" i="5" s="1"/>
  <c r="CC700" i="5"/>
  <c r="CB700" i="5"/>
  <c r="CA700" i="5"/>
  <c r="BZ700" i="5"/>
  <c r="BY700" i="5"/>
  <c r="BX700" i="5"/>
  <c r="BW700" i="5"/>
  <c r="BV700" i="5"/>
  <c r="BU700" i="5"/>
  <c r="BN700" i="5"/>
  <c r="BR700" i="5" s="1"/>
  <c r="BM700" i="5"/>
  <c r="BO700" i="5" s="1"/>
  <c r="BL700" i="5"/>
  <c r="BJ700" i="5"/>
  <c r="BG700" i="5"/>
  <c r="BH700" i="5" s="1"/>
  <c r="BE700" i="5"/>
  <c r="BF700" i="5" s="1"/>
  <c r="AZ700" i="5"/>
  <c r="AY700" i="5"/>
  <c r="AS700" i="5"/>
  <c r="AQ700" i="5"/>
  <c r="AD700" i="5"/>
  <c r="AC700" i="5"/>
  <c r="K700" i="5"/>
  <c r="BB700" i="5"/>
  <c r="A700" i="5"/>
  <c r="CF700" i="5" s="1"/>
  <c r="CC699" i="5"/>
  <c r="CB699" i="5"/>
  <c r="CA699" i="5"/>
  <c r="BZ699" i="5"/>
  <c r="BY699" i="5"/>
  <c r="BX699" i="5"/>
  <c r="BW699" i="5"/>
  <c r="BV699" i="5"/>
  <c r="BU699" i="5"/>
  <c r="BR699" i="5"/>
  <c r="BN699" i="5"/>
  <c r="BP699" i="5" s="1"/>
  <c r="BM699" i="5"/>
  <c r="BO699" i="5" s="1"/>
  <c r="BL699" i="5"/>
  <c r="BK699" i="5"/>
  <c r="BJ699" i="5"/>
  <c r="BG699" i="5"/>
  <c r="BA699" i="5"/>
  <c r="CD699" i="5" s="1"/>
  <c r="CE699" i="5" s="1"/>
  <c r="AZ699" i="5"/>
  <c r="AY699" i="5"/>
  <c r="AS699" i="5"/>
  <c r="AQ699" i="5"/>
  <c r="BI699" i="5" s="1"/>
  <c r="AD699" i="5"/>
  <c r="AC699" i="5"/>
  <c r="BE699" i="5" s="1"/>
  <c r="BF699" i="5" s="1"/>
  <c r="K699" i="5"/>
  <c r="BB699" i="5"/>
  <c r="A699" i="5"/>
  <c r="CF699" i="5" s="1"/>
  <c r="CC698" i="5"/>
  <c r="CB698" i="5"/>
  <c r="CA698" i="5"/>
  <c r="BZ698" i="5"/>
  <c r="BY698" i="5"/>
  <c r="BX698" i="5"/>
  <c r="BW698" i="5"/>
  <c r="BV698" i="5"/>
  <c r="BU698" i="5"/>
  <c r="BR698" i="5"/>
  <c r="BP698" i="5"/>
  <c r="BN698" i="5"/>
  <c r="BM698" i="5"/>
  <c r="BO698" i="5" s="1"/>
  <c r="BL698" i="5"/>
  <c r="BK698" i="5"/>
  <c r="BJ698" i="5"/>
  <c r="BI698" i="5"/>
  <c r="BH698" i="5"/>
  <c r="BG698" i="5"/>
  <c r="AZ698" i="5"/>
  <c r="AY698" i="5"/>
  <c r="AS698" i="5"/>
  <c r="AQ698" i="5"/>
  <c r="AD698" i="5"/>
  <c r="AC698" i="5"/>
  <c r="BE698" i="5" s="1"/>
  <c r="BF698" i="5" s="1"/>
  <c r="K698" i="5"/>
  <c r="BB698" i="5"/>
  <c r="A698" i="5"/>
  <c r="CF698" i="5" s="1"/>
  <c r="CC697" i="5"/>
  <c r="CB697" i="5"/>
  <c r="CA697" i="5"/>
  <c r="BZ697" i="5"/>
  <c r="BY697" i="5"/>
  <c r="BX697" i="5"/>
  <c r="BW697" i="5"/>
  <c r="BV697" i="5"/>
  <c r="BU697" i="5"/>
  <c r="BO697" i="5"/>
  <c r="BN697" i="5"/>
  <c r="BR697" i="5" s="1"/>
  <c r="BM697" i="5"/>
  <c r="BL697" i="5"/>
  <c r="BK697" i="5"/>
  <c r="BJ697" i="5"/>
  <c r="BI697" i="5"/>
  <c r="BG697" i="5"/>
  <c r="BH697" i="5" s="1"/>
  <c r="AZ697" i="5"/>
  <c r="AY697" i="5"/>
  <c r="AS697" i="5"/>
  <c r="AQ697" i="5"/>
  <c r="AD697" i="5"/>
  <c r="AC697" i="5"/>
  <c r="BE697" i="5" s="1"/>
  <c r="BF697" i="5" s="1"/>
  <c r="K697" i="5"/>
  <c r="BB697" i="5"/>
  <c r="A697" i="5"/>
  <c r="CF697" i="5" s="1"/>
  <c r="CC696" i="5"/>
  <c r="CB696" i="5"/>
  <c r="CA696" i="5"/>
  <c r="BZ696" i="5"/>
  <c r="BY696" i="5"/>
  <c r="BX696" i="5"/>
  <c r="BW696" i="5"/>
  <c r="BV696" i="5"/>
  <c r="BU696" i="5"/>
  <c r="BN696" i="5"/>
  <c r="BR696" i="5" s="1"/>
  <c r="BM696" i="5"/>
  <c r="BO696" i="5" s="1"/>
  <c r="BL696" i="5"/>
  <c r="BJ696" i="5"/>
  <c r="BG696" i="5"/>
  <c r="BH696" i="5" s="1"/>
  <c r="BE696" i="5"/>
  <c r="BF696" i="5" s="1"/>
  <c r="AZ696" i="5"/>
  <c r="AY696" i="5"/>
  <c r="AS696" i="5"/>
  <c r="AQ696" i="5"/>
  <c r="AD696" i="5"/>
  <c r="AC696" i="5"/>
  <c r="K696" i="5"/>
  <c r="BB696" i="5"/>
  <c r="A696" i="5"/>
  <c r="CF696" i="5" s="1"/>
  <c r="CC695" i="5"/>
  <c r="CB695" i="5"/>
  <c r="CA695" i="5"/>
  <c r="BZ695" i="5"/>
  <c r="BY695" i="5"/>
  <c r="BX695" i="5"/>
  <c r="BW695" i="5"/>
  <c r="BV695" i="5"/>
  <c r="BU695" i="5"/>
  <c r="BR695" i="5"/>
  <c r="BN695" i="5"/>
  <c r="BP695" i="5" s="1"/>
  <c r="BM695" i="5"/>
  <c r="BO695" i="5" s="1"/>
  <c r="BL695" i="5"/>
  <c r="BK695" i="5"/>
  <c r="BJ695" i="5"/>
  <c r="BG695" i="5"/>
  <c r="AZ695" i="5"/>
  <c r="AY695" i="5"/>
  <c r="AS695" i="5"/>
  <c r="AQ695" i="5"/>
  <c r="BI695" i="5" s="1"/>
  <c r="AD695" i="5"/>
  <c r="AC695" i="5"/>
  <c r="BE695" i="5" s="1"/>
  <c r="BF695" i="5" s="1"/>
  <c r="K695" i="5"/>
  <c r="BB695" i="5"/>
  <c r="A695" i="5"/>
  <c r="CF695" i="5" s="1"/>
  <c r="CC694" i="5"/>
  <c r="CB694" i="5"/>
  <c r="CA694" i="5"/>
  <c r="BZ694" i="5"/>
  <c r="BY694" i="5"/>
  <c r="BX694" i="5"/>
  <c r="BW694" i="5"/>
  <c r="BV694" i="5"/>
  <c r="BU694" i="5"/>
  <c r="BR694" i="5"/>
  <c r="BP694" i="5"/>
  <c r="BN694" i="5"/>
  <c r="BM694" i="5"/>
  <c r="BO694" i="5" s="1"/>
  <c r="BL694" i="5"/>
  <c r="BK694" i="5"/>
  <c r="BJ694" i="5"/>
  <c r="BI694" i="5"/>
  <c r="BH694" i="5"/>
  <c r="BG694" i="5"/>
  <c r="AZ694" i="5"/>
  <c r="AY694" i="5"/>
  <c r="AS694" i="5"/>
  <c r="AQ694" i="5"/>
  <c r="AD694" i="5"/>
  <c r="AC694" i="5"/>
  <c r="BE694" i="5" s="1"/>
  <c r="BF694" i="5" s="1"/>
  <c r="K694" i="5"/>
  <c r="BA694" i="5"/>
  <c r="A694" i="5"/>
  <c r="CF694" i="5" s="1"/>
  <c r="CC693" i="5"/>
  <c r="CB693" i="5"/>
  <c r="CA693" i="5"/>
  <c r="BZ693" i="5"/>
  <c r="BY693" i="5"/>
  <c r="BX693" i="5"/>
  <c r="BW693" i="5"/>
  <c r="BV693" i="5"/>
  <c r="BU693" i="5"/>
  <c r="BO693" i="5"/>
  <c r="BN693" i="5"/>
  <c r="BR693" i="5" s="1"/>
  <c r="BM693" i="5"/>
  <c r="BL693" i="5"/>
  <c r="BK693" i="5"/>
  <c r="BJ693" i="5"/>
  <c r="BI693" i="5"/>
  <c r="BG693" i="5"/>
  <c r="BH693" i="5" s="1"/>
  <c r="AZ693" i="5"/>
  <c r="AY693" i="5"/>
  <c r="AS693" i="5"/>
  <c r="AQ693" i="5"/>
  <c r="AD693" i="5"/>
  <c r="AC693" i="5"/>
  <c r="BE693" i="5" s="1"/>
  <c r="BF693" i="5" s="1"/>
  <c r="K693" i="5"/>
  <c r="BB693" i="5"/>
  <c r="A693" i="5"/>
  <c r="CF693" i="5" s="1"/>
  <c r="CC692" i="5"/>
  <c r="CB692" i="5"/>
  <c r="CA692" i="5"/>
  <c r="BZ692" i="5"/>
  <c r="BY692" i="5"/>
  <c r="BX692" i="5"/>
  <c r="BW692" i="5"/>
  <c r="BV692" i="5"/>
  <c r="BU692" i="5"/>
  <c r="BN692" i="5"/>
  <c r="BR692" i="5" s="1"/>
  <c r="BM692" i="5"/>
  <c r="BO692" i="5" s="1"/>
  <c r="BL692" i="5"/>
  <c r="BJ692" i="5"/>
  <c r="BG692" i="5"/>
  <c r="BH692" i="5" s="1"/>
  <c r="BE692" i="5"/>
  <c r="BF692" i="5" s="1"/>
  <c r="AZ692" i="5"/>
  <c r="AY692" i="5"/>
  <c r="AS692" i="5"/>
  <c r="AQ692" i="5"/>
  <c r="AD692" i="5"/>
  <c r="AC692" i="5"/>
  <c r="K692" i="5"/>
  <c r="BB692" i="5"/>
  <c r="A692" i="5"/>
  <c r="CF692" i="5" s="1"/>
  <c r="CC691" i="5"/>
  <c r="CB691" i="5"/>
  <c r="CA691" i="5"/>
  <c r="BZ691" i="5"/>
  <c r="BY691" i="5"/>
  <c r="BX691" i="5"/>
  <c r="BW691" i="5"/>
  <c r="BV691" i="5"/>
  <c r="BU691" i="5"/>
  <c r="BR691" i="5"/>
  <c r="BN691" i="5"/>
  <c r="BP691" i="5" s="1"/>
  <c r="BM691" i="5"/>
  <c r="BO691" i="5" s="1"/>
  <c r="BL691" i="5"/>
  <c r="BK691" i="5"/>
  <c r="BJ691" i="5"/>
  <c r="BG691" i="5"/>
  <c r="AZ691" i="5"/>
  <c r="AY691" i="5"/>
  <c r="AS691" i="5"/>
  <c r="AQ691" i="5"/>
  <c r="BI691" i="5" s="1"/>
  <c r="AD691" i="5"/>
  <c r="AC691" i="5"/>
  <c r="BE691" i="5" s="1"/>
  <c r="BF691" i="5" s="1"/>
  <c r="K691" i="5"/>
  <c r="BB691" i="5"/>
  <c r="A691" i="5"/>
  <c r="CF691" i="5" s="1"/>
  <c r="CC690" i="5"/>
  <c r="CB690" i="5"/>
  <c r="CA690" i="5"/>
  <c r="BZ690" i="5"/>
  <c r="BY690" i="5"/>
  <c r="BX690" i="5"/>
  <c r="BW690" i="5"/>
  <c r="BV690" i="5"/>
  <c r="BU690" i="5"/>
  <c r="BR690" i="5"/>
  <c r="BP690" i="5"/>
  <c r="BN690" i="5"/>
  <c r="BM690" i="5"/>
  <c r="BO690" i="5" s="1"/>
  <c r="BL690" i="5"/>
  <c r="BK690" i="5"/>
  <c r="BJ690" i="5"/>
  <c r="BI690" i="5"/>
  <c r="BH690" i="5"/>
  <c r="BG690" i="5"/>
  <c r="BA690" i="5"/>
  <c r="AZ690" i="5"/>
  <c r="AY690" i="5"/>
  <c r="AS690" i="5"/>
  <c r="AQ690" i="5"/>
  <c r="AD690" i="5"/>
  <c r="AC690" i="5"/>
  <c r="BE690" i="5" s="1"/>
  <c r="BF690" i="5" s="1"/>
  <c r="K690" i="5"/>
  <c r="BB690" i="5"/>
  <c r="A690" i="5"/>
  <c r="CF690" i="5" s="1"/>
  <c r="CC689" i="5"/>
  <c r="CB689" i="5"/>
  <c r="CA689" i="5"/>
  <c r="BZ689" i="5"/>
  <c r="BY689" i="5"/>
  <c r="BX689" i="5"/>
  <c r="BW689" i="5"/>
  <c r="BV689" i="5"/>
  <c r="BU689" i="5"/>
  <c r="BO689" i="5"/>
  <c r="BN689" i="5"/>
  <c r="BR689" i="5" s="1"/>
  <c r="BM689" i="5"/>
  <c r="BL689" i="5"/>
  <c r="BK689" i="5"/>
  <c r="BJ689" i="5"/>
  <c r="BI689" i="5"/>
  <c r="BG689" i="5"/>
  <c r="BH689" i="5" s="1"/>
  <c r="AZ689" i="5"/>
  <c r="AY689" i="5"/>
  <c r="AS689" i="5"/>
  <c r="AQ689" i="5"/>
  <c r="AD689" i="5"/>
  <c r="AC689" i="5"/>
  <c r="BE689" i="5" s="1"/>
  <c r="BF689" i="5" s="1"/>
  <c r="K689" i="5"/>
  <c r="BB689" i="5"/>
  <c r="A689" i="5"/>
  <c r="CF689" i="5" s="1"/>
  <c r="CC688" i="5"/>
  <c r="CB688" i="5"/>
  <c r="CA688" i="5"/>
  <c r="BZ688" i="5"/>
  <c r="BY688" i="5"/>
  <c r="BX688" i="5"/>
  <c r="BW688" i="5"/>
  <c r="BV688" i="5"/>
  <c r="BU688" i="5"/>
  <c r="BN688" i="5"/>
  <c r="BR688" i="5" s="1"/>
  <c r="BM688" i="5"/>
  <c r="BO688" i="5" s="1"/>
  <c r="BL688" i="5"/>
  <c r="BJ688" i="5"/>
  <c r="BG688" i="5"/>
  <c r="BH688" i="5" s="1"/>
  <c r="BE688" i="5"/>
  <c r="BF688" i="5" s="1"/>
  <c r="AZ688" i="5"/>
  <c r="AY688" i="5"/>
  <c r="AS688" i="5"/>
  <c r="AQ688" i="5"/>
  <c r="AD688" i="5"/>
  <c r="AC688" i="5"/>
  <c r="K688" i="5"/>
  <c r="BB688" i="5"/>
  <c r="A688" i="5"/>
  <c r="CF688" i="5" s="1"/>
  <c r="CC687" i="5"/>
  <c r="CB687" i="5"/>
  <c r="CA687" i="5"/>
  <c r="BZ687" i="5"/>
  <c r="BY687" i="5"/>
  <c r="BX687" i="5"/>
  <c r="BW687" i="5"/>
  <c r="BV687" i="5"/>
  <c r="BU687" i="5"/>
  <c r="BR687" i="5"/>
  <c r="BO687" i="5"/>
  <c r="BN687" i="5"/>
  <c r="BP687" i="5" s="1"/>
  <c r="BM687" i="5"/>
  <c r="BL687" i="5"/>
  <c r="BK687" i="5"/>
  <c r="BJ687" i="5"/>
  <c r="BG687" i="5"/>
  <c r="AZ687" i="5"/>
  <c r="AY687" i="5"/>
  <c r="AS687" i="5"/>
  <c r="AQ687" i="5"/>
  <c r="BI687" i="5" s="1"/>
  <c r="AD687" i="5"/>
  <c r="AC687" i="5"/>
  <c r="BE687" i="5" s="1"/>
  <c r="BF687" i="5" s="1"/>
  <c r="K687" i="5"/>
  <c r="BB687" i="5"/>
  <c r="A687" i="5"/>
  <c r="CF687" i="5" s="1"/>
  <c r="CC686" i="5"/>
  <c r="CB686" i="5"/>
  <c r="CA686" i="5"/>
  <c r="BZ686" i="5"/>
  <c r="BY686" i="5"/>
  <c r="BX686" i="5"/>
  <c r="BW686" i="5"/>
  <c r="BV686" i="5"/>
  <c r="BU686" i="5"/>
  <c r="BR686" i="5"/>
  <c r="BP686" i="5"/>
  <c r="BN686" i="5"/>
  <c r="BM686" i="5"/>
  <c r="BO686" i="5" s="1"/>
  <c r="BL686" i="5"/>
  <c r="BJ686" i="5"/>
  <c r="BI686" i="5"/>
  <c r="BH686" i="5"/>
  <c r="BG686" i="5"/>
  <c r="BE686" i="5"/>
  <c r="BF686" i="5" s="1"/>
  <c r="AZ686" i="5"/>
  <c r="AY686" i="5"/>
  <c r="AS686" i="5"/>
  <c r="AQ686" i="5"/>
  <c r="BK686" i="5" s="1"/>
  <c r="AD686" i="5"/>
  <c r="AC686" i="5"/>
  <c r="K686" i="5"/>
  <c r="BB686" i="5"/>
  <c r="A686" i="5"/>
  <c r="CF686" i="5" s="1"/>
  <c r="CC685" i="5"/>
  <c r="CB685" i="5"/>
  <c r="CA685" i="5"/>
  <c r="BZ685" i="5"/>
  <c r="BY685" i="5"/>
  <c r="BX685" i="5"/>
  <c r="BW685" i="5"/>
  <c r="BV685" i="5"/>
  <c r="BU685" i="5"/>
  <c r="BO685" i="5"/>
  <c r="BN685" i="5"/>
  <c r="BR685" i="5" s="1"/>
  <c r="BM685" i="5"/>
  <c r="BL685" i="5"/>
  <c r="BK685" i="5"/>
  <c r="BJ685" i="5"/>
  <c r="BI685" i="5"/>
  <c r="BG685" i="5"/>
  <c r="BH685" i="5" s="1"/>
  <c r="AZ685" i="5"/>
  <c r="AY685" i="5"/>
  <c r="AS685" i="5"/>
  <c r="AQ685" i="5"/>
  <c r="AD685" i="5"/>
  <c r="AC685" i="5"/>
  <c r="BE685" i="5" s="1"/>
  <c r="BF685" i="5" s="1"/>
  <c r="K685" i="5"/>
  <c r="BB685" i="5"/>
  <c r="A685" i="5"/>
  <c r="CF685" i="5" s="1"/>
  <c r="CC684" i="5"/>
  <c r="CB684" i="5"/>
  <c r="CA684" i="5"/>
  <c r="BZ684" i="5"/>
  <c r="BY684" i="5"/>
  <c r="BX684" i="5"/>
  <c r="BW684" i="5"/>
  <c r="BV684" i="5"/>
  <c r="BU684" i="5"/>
  <c r="BN684" i="5"/>
  <c r="BR684" i="5" s="1"/>
  <c r="BM684" i="5"/>
  <c r="BO684" i="5" s="1"/>
  <c r="BL684" i="5"/>
  <c r="BJ684" i="5"/>
  <c r="BG684" i="5"/>
  <c r="BH684" i="5" s="1"/>
  <c r="BE684" i="5"/>
  <c r="BF684" i="5" s="1"/>
  <c r="AZ684" i="5"/>
  <c r="AY684" i="5"/>
  <c r="AS684" i="5"/>
  <c r="AQ684" i="5"/>
  <c r="AD684" i="5"/>
  <c r="AC684" i="5"/>
  <c r="K684" i="5"/>
  <c r="BB684" i="5"/>
  <c r="A684" i="5"/>
  <c r="CF684" i="5" s="1"/>
  <c r="CC683" i="5"/>
  <c r="CB683" i="5"/>
  <c r="CA683" i="5"/>
  <c r="BZ683" i="5"/>
  <c r="BY683" i="5"/>
  <c r="BX683" i="5"/>
  <c r="BW683" i="5"/>
  <c r="BV683" i="5"/>
  <c r="BU683" i="5"/>
  <c r="BR683" i="5"/>
  <c r="BO683" i="5"/>
  <c r="BN683" i="5"/>
  <c r="BP683" i="5" s="1"/>
  <c r="BM683" i="5"/>
  <c r="BL683" i="5"/>
  <c r="BK683" i="5"/>
  <c r="BJ683" i="5"/>
  <c r="BG683" i="5"/>
  <c r="BH683" i="5" s="1"/>
  <c r="AZ683" i="5"/>
  <c r="AY683" i="5"/>
  <c r="AS683" i="5"/>
  <c r="AQ683" i="5"/>
  <c r="BI683" i="5" s="1"/>
  <c r="AD683" i="5"/>
  <c r="AC683" i="5"/>
  <c r="BE683" i="5" s="1"/>
  <c r="BF683" i="5" s="1"/>
  <c r="K683" i="5"/>
  <c r="BB683" i="5"/>
  <c r="A683" i="5"/>
  <c r="CF683" i="5" s="1"/>
  <c r="CC682" i="5"/>
  <c r="CB682" i="5"/>
  <c r="CA682" i="5"/>
  <c r="BZ682" i="5"/>
  <c r="BY682" i="5"/>
  <c r="BX682" i="5"/>
  <c r="BW682" i="5"/>
  <c r="BV682" i="5"/>
  <c r="BU682" i="5"/>
  <c r="BR682" i="5"/>
  <c r="BP682" i="5"/>
  <c r="BN682" i="5"/>
  <c r="BM682" i="5"/>
  <c r="BO682" i="5" s="1"/>
  <c r="BL682" i="5"/>
  <c r="BJ682" i="5"/>
  <c r="BI682" i="5"/>
  <c r="BH682" i="5"/>
  <c r="BG682" i="5"/>
  <c r="BE682" i="5"/>
  <c r="BF682" i="5" s="1"/>
  <c r="BA682" i="5"/>
  <c r="AZ682" i="5"/>
  <c r="AY682" i="5"/>
  <c r="AS682" i="5"/>
  <c r="AQ682" i="5"/>
  <c r="BK682" i="5" s="1"/>
  <c r="AD682" i="5"/>
  <c r="AC682" i="5"/>
  <c r="K682" i="5"/>
  <c r="BB682" i="5"/>
  <c r="A682" i="5"/>
  <c r="CF682" i="5" s="1"/>
  <c r="CC681" i="5"/>
  <c r="CB681" i="5"/>
  <c r="CA681" i="5"/>
  <c r="BZ681" i="5"/>
  <c r="BY681" i="5"/>
  <c r="BX681" i="5"/>
  <c r="BW681" i="5"/>
  <c r="BV681" i="5"/>
  <c r="BU681" i="5"/>
  <c r="BO681" i="5"/>
  <c r="BN681" i="5"/>
  <c r="BR681" i="5" s="1"/>
  <c r="BM681" i="5"/>
  <c r="BL681" i="5"/>
  <c r="BK681" i="5"/>
  <c r="BJ681" i="5"/>
  <c r="BI681" i="5"/>
  <c r="BG681" i="5"/>
  <c r="BH681" i="5" s="1"/>
  <c r="AZ681" i="5"/>
  <c r="AY681" i="5"/>
  <c r="AS681" i="5"/>
  <c r="AQ681" i="5"/>
  <c r="AD681" i="5"/>
  <c r="AC681" i="5"/>
  <c r="BE681" i="5" s="1"/>
  <c r="BF681" i="5" s="1"/>
  <c r="K681" i="5"/>
  <c r="BB681" i="5"/>
  <c r="A681" i="5"/>
  <c r="CF681" i="5" s="1"/>
  <c r="CC680" i="5"/>
  <c r="CB680" i="5"/>
  <c r="CA680" i="5"/>
  <c r="BZ680" i="5"/>
  <c r="BY680" i="5"/>
  <c r="BX680" i="5"/>
  <c r="BW680" i="5"/>
  <c r="BV680" i="5"/>
  <c r="BU680" i="5"/>
  <c r="BN680" i="5"/>
  <c r="BR680" i="5" s="1"/>
  <c r="BM680" i="5"/>
  <c r="BO680" i="5" s="1"/>
  <c r="BL680" i="5"/>
  <c r="BJ680" i="5"/>
  <c r="BG680" i="5"/>
  <c r="BH680" i="5" s="1"/>
  <c r="BE680" i="5"/>
  <c r="BF680" i="5" s="1"/>
  <c r="AZ680" i="5"/>
  <c r="AY680" i="5"/>
  <c r="AS680" i="5"/>
  <c r="AQ680" i="5"/>
  <c r="AD680" i="5"/>
  <c r="AC680" i="5"/>
  <c r="K680" i="5"/>
  <c r="BB680" i="5"/>
  <c r="A680" i="5"/>
  <c r="CF680" i="5" s="1"/>
  <c r="CC679" i="5"/>
  <c r="CB679" i="5"/>
  <c r="CA679" i="5"/>
  <c r="BZ679" i="5"/>
  <c r="BY679" i="5"/>
  <c r="BX679" i="5"/>
  <c r="BW679" i="5"/>
  <c r="BV679" i="5"/>
  <c r="BU679" i="5"/>
  <c r="BR679" i="5"/>
  <c r="BO679" i="5"/>
  <c r="BN679" i="5"/>
  <c r="BP679" i="5" s="1"/>
  <c r="BM679" i="5"/>
  <c r="BL679" i="5"/>
  <c r="BK679" i="5"/>
  <c r="BJ679" i="5"/>
  <c r="BG679" i="5"/>
  <c r="AZ679" i="5"/>
  <c r="AY679" i="5"/>
  <c r="AS679" i="5"/>
  <c r="AQ679" i="5"/>
  <c r="BI679" i="5" s="1"/>
  <c r="AD679" i="5"/>
  <c r="AC679" i="5"/>
  <c r="BE679" i="5" s="1"/>
  <c r="BF679" i="5" s="1"/>
  <c r="K679" i="5"/>
  <c r="BA679" i="5"/>
  <c r="A679" i="5"/>
  <c r="CF679" i="5" s="1"/>
  <c r="CC678" i="5"/>
  <c r="CB678" i="5"/>
  <c r="CA678" i="5"/>
  <c r="BZ678" i="5"/>
  <c r="BY678" i="5"/>
  <c r="BX678" i="5"/>
  <c r="BW678" i="5"/>
  <c r="BV678" i="5"/>
  <c r="BU678" i="5"/>
  <c r="BR678" i="5"/>
  <c r="BP678" i="5"/>
  <c r="BN678" i="5"/>
  <c r="BM678" i="5"/>
  <c r="BO678" i="5" s="1"/>
  <c r="BL678" i="5"/>
  <c r="BJ678" i="5"/>
  <c r="BI678" i="5"/>
  <c r="BH678" i="5"/>
  <c r="BG678" i="5"/>
  <c r="BE678" i="5"/>
  <c r="BF678" i="5" s="1"/>
  <c r="AZ678" i="5"/>
  <c r="AY678" i="5"/>
  <c r="AS678" i="5"/>
  <c r="AQ678" i="5"/>
  <c r="BK678" i="5" s="1"/>
  <c r="AD678" i="5"/>
  <c r="AC678" i="5"/>
  <c r="K678" i="5"/>
  <c r="BB678" i="5"/>
  <c r="A678" i="5"/>
  <c r="CF678" i="5" s="1"/>
  <c r="CC677" i="5"/>
  <c r="CB677" i="5"/>
  <c r="CA677" i="5"/>
  <c r="BZ677" i="5"/>
  <c r="BY677" i="5"/>
  <c r="BX677" i="5"/>
  <c r="BW677" i="5"/>
  <c r="BV677" i="5"/>
  <c r="BU677" i="5"/>
  <c r="BO677" i="5"/>
  <c r="BN677" i="5"/>
  <c r="BR677" i="5" s="1"/>
  <c r="BM677" i="5"/>
  <c r="BL677" i="5"/>
  <c r="BK677" i="5"/>
  <c r="BJ677" i="5"/>
  <c r="BI677" i="5"/>
  <c r="BG677" i="5"/>
  <c r="BH677" i="5" s="1"/>
  <c r="AZ677" i="5"/>
  <c r="AY677" i="5"/>
  <c r="AS677" i="5"/>
  <c r="AQ677" i="5"/>
  <c r="AD677" i="5"/>
  <c r="AC677" i="5"/>
  <c r="BE677" i="5" s="1"/>
  <c r="BF677" i="5" s="1"/>
  <c r="K677" i="5"/>
  <c r="BB677" i="5"/>
  <c r="A677" i="5"/>
  <c r="CF677" i="5" s="1"/>
  <c r="CC676" i="5"/>
  <c r="CB676" i="5"/>
  <c r="CA676" i="5"/>
  <c r="BZ676" i="5"/>
  <c r="BY676" i="5"/>
  <c r="BX676" i="5"/>
  <c r="BW676" i="5"/>
  <c r="BV676" i="5"/>
  <c r="BU676" i="5"/>
  <c r="BP676" i="5"/>
  <c r="BN676" i="5"/>
  <c r="BR676" i="5" s="1"/>
  <c r="BM676" i="5"/>
  <c r="BO676" i="5" s="1"/>
  <c r="BL676" i="5"/>
  <c r="BJ676" i="5"/>
  <c r="BG676" i="5"/>
  <c r="BH676" i="5" s="1"/>
  <c r="BE676" i="5"/>
  <c r="BF676" i="5" s="1"/>
  <c r="AZ676" i="5"/>
  <c r="AY676" i="5"/>
  <c r="AS676" i="5"/>
  <c r="AQ676" i="5"/>
  <c r="AD676" i="5"/>
  <c r="AC676" i="5"/>
  <c r="K676" i="5"/>
  <c r="BB676" i="5"/>
  <c r="A676" i="5"/>
  <c r="CF676" i="5" s="1"/>
  <c r="CC675" i="5"/>
  <c r="CB675" i="5"/>
  <c r="CA675" i="5"/>
  <c r="BZ675" i="5"/>
  <c r="BY675" i="5"/>
  <c r="BX675" i="5"/>
  <c r="BW675" i="5"/>
  <c r="BV675" i="5"/>
  <c r="BU675" i="5"/>
  <c r="BR675" i="5"/>
  <c r="BO675" i="5"/>
  <c r="BN675" i="5"/>
  <c r="BP675" i="5" s="1"/>
  <c r="BM675" i="5"/>
  <c r="BL675" i="5"/>
  <c r="BK675" i="5"/>
  <c r="BJ675" i="5"/>
  <c r="BG675" i="5"/>
  <c r="AZ675" i="5"/>
  <c r="AY675" i="5"/>
  <c r="AS675" i="5"/>
  <c r="AQ675" i="5"/>
  <c r="BI675" i="5" s="1"/>
  <c r="AD675" i="5"/>
  <c r="AC675" i="5"/>
  <c r="BE675" i="5" s="1"/>
  <c r="BF675" i="5" s="1"/>
  <c r="K675" i="5"/>
  <c r="BA675" i="5"/>
  <c r="A675" i="5"/>
  <c r="CF675" i="5" s="1"/>
  <c r="CC674" i="5"/>
  <c r="CB674" i="5"/>
  <c r="CA674" i="5"/>
  <c r="BZ674" i="5"/>
  <c r="BY674" i="5"/>
  <c r="BX674" i="5"/>
  <c r="BW674" i="5"/>
  <c r="BV674" i="5"/>
  <c r="BU674" i="5"/>
  <c r="BR674" i="5"/>
  <c r="BP674" i="5"/>
  <c r="BN674" i="5"/>
  <c r="BM674" i="5"/>
  <c r="BO674" i="5" s="1"/>
  <c r="BL674" i="5"/>
  <c r="BJ674" i="5"/>
  <c r="BI674" i="5"/>
  <c r="BH674" i="5"/>
  <c r="BG674" i="5"/>
  <c r="BE674" i="5"/>
  <c r="BF674" i="5" s="1"/>
  <c r="AZ674" i="5"/>
  <c r="AY674" i="5"/>
  <c r="AS674" i="5"/>
  <c r="AQ674" i="5"/>
  <c r="BK674" i="5" s="1"/>
  <c r="AD674" i="5"/>
  <c r="AC674" i="5"/>
  <c r="K674" i="5"/>
  <c r="BB674" i="5"/>
  <c r="A674" i="5"/>
  <c r="CF674" i="5" s="1"/>
  <c r="CC673" i="5"/>
  <c r="CB673" i="5"/>
  <c r="CA673" i="5"/>
  <c r="BZ673" i="5"/>
  <c r="BY673" i="5"/>
  <c r="BX673" i="5"/>
  <c r="BW673" i="5"/>
  <c r="BV673" i="5"/>
  <c r="BU673" i="5"/>
  <c r="BO673" i="5"/>
  <c r="BN673" i="5"/>
  <c r="BR673" i="5" s="1"/>
  <c r="BM673" i="5"/>
  <c r="BL673" i="5"/>
  <c r="BK673" i="5"/>
  <c r="BJ673" i="5"/>
  <c r="BI673" i="5"/>
  <c r="BG673" i="5"/>
  <c r="BH673" i="5" s="1"/>
  <c r="AZ673" i="5"/>
  <c r="AY673" i="5"/>
  <c r="AS673" i="5"/>
  <c r="AQ673" i="5"/>
  <c r="AD673" i="5"/>
  <c r="AC673" i="5"/>
  <c r="BE673" i="5" s="1"/>
  <c r="BF673" i="5" s="1"/>
  <c r="K673" i="5"/>
  <c r="BB673" i="5"/>
  <c r="A673" i="5"/>
  <c r="CF673" i="5" s="1"/>
  <c r="CC672" i="5"/>
  <c r="CB672" i="5"/>
  <c r="CA672" i="5"/>
  <c r="BZ672" i="5"/>
  <c r="BY672" i="5"/>
  <c r="BX672" i="5"/>
  <c r="BW672" i="5"/>
  <c r="BV672" i="5"/>
  <c r="BU672" i="5"/>
  <c r="BP672" i="5"/>
  <c r="BN672" i="5"/>
  <c r="BR672" i="5" s="1"/>
  <c r="BM672" i="5"/>
  <c r="BO672" i="5" s="1"/>
  <c r="BL672" i="5"/>
  <c r="BJ672" i="5"/>
  <c r="BG672" i="5"/>
  <c r="BH672" i="5" s="1"/>
  <c r="BE672" i="5"/>
  <c r="BF672" i="5" s="1"/>
  <c r="AZ672" i="5"/>
  <c r="AY672" i="5"/>
  <c r="AS672" i="5"/>
  <c r="AQ672" i="5"/>
  <c r="AD672" i="5"/>
  <c r="AC672" i="5"/>
  <c r="K672" i="5"/>
  <c r="BB672" i="5"/>
  <c r="A672" i="5"/>
  <c r="CF672" i="5" s="1"/>
  <c r="CC671" i="5"/>
  <c r="CB671" i="5"/>
  <c r="CA671" i="5"/>
  <c r="BZ671" i="5"/>
  <c r="BY671" i="5"/>
  <c r="BX671" i="5"/>
  <c r="BW671" i="5"/>
  <c r="BV671" i="5"/>
  <c r="BU671" i="5"/>
  <c r="BR671" i="5"/>
  <c r="BO671" i="5"/>
  <c r="BN671" i="5"/>
  <c r="BP671" i="5" s="1"/>
  <c r="BM671" i="5"/>
  <c r="BL671" i="5"/>
  <c r="BK671" i="5"/>
  <c r="BJ671" i="5"/>
  <c r="BG671" i="5"/>
  <c r="AZ671" i="5"/>
  <c r="AY671" i="5"/>
  <c r="AS671" i="5"/>
  <c r="AQ671" i="5"/>
  <c r="BI671" i="5" s="1"/>
  <c r="AD671" i="5"/>
  <c r="AC671" i="5"/>
  <c r="BE671" i="5" s="1"/>
  <c r="BF671" i="5" s="1"/>
  <c r="K671" i="5"/>
  <c r="BA671" i="5"/>
  <c r="A671" i="5"/>
  <c r="CF671" i="5" s="1"/>
  <c r="CC670" i="5"/>
  <c r="CB670" i="5"/>
  <c r="CA670" i="5"/>
  <c r="BZ670" i="5"/>
  <c r="BY670" i="5"/>
  <c r="BX670" i="5"/>
  <c r="BW670" i="5"/>
  <c r="BV670" i="5"/>
  <c r="BU670" i="5"/>
  <c r="BR670" i="5"/>
  <c r="BP670" i="5"/>
  <c r="BN670" i="5"/>
  <c r="BM670" i="5"/>
  <c r="BO670" i="5" s="1"/>
  <c r="BL670" i="5"/>
  <c r="BJ670" i="5"/>
  <c r="BI670" i="5"/>
  <c r="BH670" i="5"/>
  <c r="BG670" i="5"/>
  <c r="BE670" i="5"/>
  <c r="BF670" i="5" s="1"/>
  <c r="BA670" i="5"/>
  <c r="AZ670" i="5"/>
  <c r="AY670" i="5"/>
  <c r="AS670" i="5"/>
  <c r="AQ670" i="5"/>
  <c r="BK670" i="5" s="1"/>
  <c r="AD670" i="5"/>
  <c r="AC670" i="5"/>
  <c r="K670" i="5"/>
  <c r="BB670" i="5"/>
  <c r="A670" i="5"/>
  <c r="CF670" i="5" s="1"/>
  <c r="CC669" i="5"/>
  <c r="CB669" i="5"/>
  <c r="CA669" i="5"/>
  <c r="BZ669" i="5"/>
  <c r="BY669" i="5"/>
  <c r="BX669" i="5"/>
  <c r="BW669" i="5"/>
  <c r="BV669" i="5"/>
  <c r="BU669" i="5"/>
  <c r="BO669" i="5"/>
  <c r="BN669" i="5"/>
  <c r="BR669" i="5" s="1"/>
  <c r="BM669" i="5"/>
  <c r="BL669" i="5"/>
  <c r="BK669" i="5"/>
  <c r="BJ669" i="5"/>
  <c r="BI669" i="5"/>
  <c r="BG669" i="5"/>
  <c r="BH669" i="5" s="1"/>
  <c r="AZ669" i="5"/>
  <c r="AY669" i="5"/>
  <c r="AS669" i="5"/>
  <c r="AQ669" i="5"/>
  <c r="AD669" i="5"/>
  <c r="AC669" i="5"/>
  <c r="BE669" i="5" s="1"/>
  <c r="BF669" i="5" s="1"/>
  <c r="K669" i="5"/>
  <c r="BB669" i="5"/>
  <c r="A669" i="5"/>
  <c r="CF669" i="5" s="1"/>
  <c r="CC668" i="5"/>
  <c r="CB668" i="5"/>
  <c r="CA668" i="5"/>
  <c r="BZ668" i="5"/>
  <c r="BY668" i="5"/>
  <c r="BX668" i="5"/>
  <c r="BW668" i="5"/>
  <c r="BV668" i="5"/>
  <c r="BU668" i="5"/>
  <c r="BP668" i="5"/>
  <c r="BN668" i="5"/>
  <c r="BR668" i="5" s="1"/>
  <c r="BM668" i="5"/>
  <c r="BO668" i="5" s="1"/>
  <c r="BL668" i="5"/>
  <c r="BJ668" i="5"/>
  <c r="BH668" i="5"/>
  <c r="BG668" i="5"/>
  <c r="BE668" i="5"/>
  <c r="BF668" i="5" s="1"/>
  <c r="AZ668" i="5"/>
  <c r="AY668" i="5"/>
  <c r="AS668" i="5"/>
  <c r="AQ668" i="5"/>
  <c r="AD668" i="5"/>
  <c r="AC668" i="5"/>
  <c r="K668" i="5"/>
  <c r="BB668" i="5"/>
  <c r="A668" i="5"/>
  <c r="CF668" i="5" s="1"/>
  <c r="CC667" i="5"/>
  <c r="CB667" i="5"/>
  <c r="CA667" i="5"/>
  <c r="BZ667" i="5"/>
  <c r="BY667" i="5"/>
  <c r="BX667" i="5"/>
  <c r="BW667" i="5"/>
  <c r="BV667" i="5"/>
  <c r="BU667" i="5"/>
  <c r="BR667" i="5"/>
  <c r="BO667" i="5"/>
  <c r="BN667" i="5"/>
  <c r="BP667" i="5" s="1"/>
  <c r="BM667" i="5"/>
  <c r="BL667" i="5"/>
  <c r="BK667" i="5"/>
  <c r="BJ667" i="5"/>
  <c r="BG667" i="5"/>
  <c r="AZ667" i="5"/>
  <c r="AY667" i="5"/>
  <c r="AS667" i="5"/>
  <c r="AQ667" i="5"/>
  <c r="BI667" i="5" s="1"/>
  <c r="AD667" i="5"/>
  <c r="AC667" i="5"/>
  <c r="BE667" i="5" s="1"/>
  <c r="BF667" i="5" s="1"/>
  <c r="K667" i="5"/>
  <c r="BA667" i="5"/>
  <c r="A667" i="5"/>
  <c r="CF667" i="5" s="1"/>
  <c r="CC666" i="5"/>
  <c r="CB666" i="5"/>
  <c r="CA666" i="5"/>
  <c r="BZ666" i="5"/>
  <c r="BY666" i="5"/>
  <c r="BX666" i="5"/>
  <c r="BW666" i="5"/>
  <c r="BV666" i="5"/>
  <c r="BU666" i="5"/>
  <c r="BR666" i="5"/>
  <c r="BP666" i="5"/>
  <c r="BN666" i="5"/>
  <c r="BM666" i="5"/>
  <c r="BO666" i="5" s="1"/>
  <c r="BL666" i="5"/>
  <c r="BJ666" i="5"/>
  <c r="BI666" i="5"/>
  <c r="BH666" i="5"/>
  <c r="BG666" i="5"/>
  <c r="BE666" i="5"/>
  <c r="BF666" i="5" s="1"/>
  <c r="BA666" i="5"/>
  <c r="AZ666" i="5"/>
  <c r="AY666" i="5"/>
  <c r="AS666" i="5"/>
  <c r="AQ666" i="5"/>
  <c r="BK666" i="5" s="1"/>
  <c r="AD666" i="5"/>
  <c r="AC666" i="5"/>
  <c r="K666" i="5"/>
  <c r="BB666" i="5"/>
  <c r="BQ666" i="5" s="1"/>
  <c r="A666" i="5"/>
  <c r="CF666" i="5" s="1"/>
  <c r="CC665" i="5"/>
  <c r="CB665" i="5"/>
  <c r="CA665" i="5"/>
  <c r="BZ665" i="5"/>
  <c r="BY665" i="5"/>
  <c r="BX665" i="5"/>
  <c r="BW665" i="5"/>
  <c r="BV665" i="5"/>
  <c r="BU665" i="5"/>
  <c r="BO665" i="5"/>
  <c r="BN665" i="5"/>
  <c r="BM665" i="5"/>
  <c r="BL665" i="5"/>
  <c r="BK665" i="5"/>
  <c r="BJ665" i="5"/>
  <c r="BI665" i="5"/>
  <c r="BG665" i="5"/>
  <c r="BH665" i="5" s="1"/>
  <c r="BF665" i="5"/>
  <c r="AZ665" i="5"/>
  <c r="AY665" i="5"/>
  <c r="AS665" i="5"/>
  <c r="AQ665" i="5"/>
  <c r="AD665" i="5"/>
  <c r="AC665" i="5"/>
  <c r="BE665" i="5" s="1"/>
  <c r="K665" i="5"/>
  <c r="A665" i="5"/>
  <c r="CF665" i="5" s="1"/>
  <c r="CC664" i="5"/>
  <c r="CB664" i="5"/>
  <c r="CA664" i="5"/>
  <c r="BZ664" i="5"/>
  <c r="BY664" i="5"/>
  <c r="BX664" i="5"/>
  <c r="BW664" i="5"/>
  <c r="BV664" i="5"/>
  <c r="BU664" i="5"/>
  <c r="BP664" i="5"/>
  <c r="BN664" i="5"/>
  <c r="BR664" i="5" s="1"/>
  <c r="BM664" i="5"/>
  <c r="BO664" i="5" s="1"/>
  <c r="BL664" i="5"/>
  <c r="BJ664" i="5"/>
  <c r="BH664" i="5"/>
  <c r="BG664" i="5"/>
  <c r="BE664" i="5"/>
  <c r="BF664" i="5" s="1"/>
  <c r="AZ664" i="5"/>
  <c r="AY664" i="5"/>
  <c r="AS664" i="5"/>
  <c r="AQ664" i="5"/>
  <c r="AD664" i="5"/>
  <c r="AC664" i="5"/>
  <c r="K664" i="5"/>
  <c r="BB664" i="5"/>
  <c r="A664" i="5"/>
  <c r="CF664" i="5" s="1"/>
  <c r="CC663" i="5"/>
  <c r="CB663" i="5"/>
  <c r="CA663" i="5"/>
  <c r="BZ663" i="5"/>
  <c r="BY663" i="5"/>
  <c r="BX663" i="5"/>
  <c r="BW663" i="5"/>
  <c r="BV663" i="5"/>
  <c r="BU663" i="5"/>
  <c r="BR663" i="5"/>
  <c r="BO663" i="5"/>
  <c r="BN663" i="5"/>
  <c r="BP663" i="5" s="1"/>
  <c r="BM663" i="5"/>
  <c r="BL663" i="5"/>
  <c r="BJ663" i="5"/>
  <c r="BK663" i="5" s="1"/>
  <c r="BG663" i="5"/>
  <c r="AZ663" i="5"/>
  <c r="AY663" i="5"/>
  <c r="AS663" i="5"/>
  <c r="AQ663" i="5"/>
  <c r="BI663" i="5" s="1"/>
  <c r="AD663" i="5"/>
  <c r="AC663" i="5"/>
  <c r="BE663" i="5" s="1"/>
  <c r="BF663" i="5" s="1"/>
  <c r="K663" i="5"/>
  <c r="BA663" i="5"/>
  <c r="A663" i="5"/>
  <c r="CF663" i="5" s="1"/>
  <c r="CC662" i="5"/>
  <c r="CB662" i="5"/>
  <c r="CA662" i="5"/>
  <c r="BZ662" i="5"/>
  <c r="BY662" i="5"/>
  <c r="BX662" i="5"/>
  <c r="BW662" i="5"/>
  <c r="BV662" i="5"/>
  <c r="BU662" i="5"/>
  <c r="BR662" i="5"/>
  <c r="BP662" i="5"/>
  <c r="BN662" i="5"/>
  <c r="BM662" i="5"/>
  <c r="BO662" i="5" s="1"/>
  <c r="BL662" i="5"/>
  <c r="BJ662" i="5"/>
  <c r="BI662" i="5"/>
  <c r="BH662" i="5"/>
  <c r="BG662" i="5"/>
  <c r="BE662" i="5"/>
  <c r="BF662" i="5" s="1"/>
  <c r="AZ662" i="5"/>
  <c r="AY662" i="5"/>
  <c r="AS662" i="5"/>
  <c r="AQ662" i="5"/>
  <c r="BK662" i="5" s="1"/>
  <c r="AD662" i="5"/>
  <c r="AC662" i="5"/>
  <c r="K662" i="5"/>
  <c r="BA662" i="5"/>
  <c r="A662" i="5"/>
  <c r="CF662" i="5" s="1"/>
  <c r="CC661" i="5"/>
  <c r="CB661" i="5"/>
  <c r="CA661" i="5"/>
  <c r="BZ661" i="5"/>
  <c r="BY661" i="5"/>
  <c r="BX661" i="5"/>
  <c r="BW661" i="5"/>
  <c r="BV661" i="5"/>
  <c r="BU661" i="5"/>
  <c r="BO661" i="5"/>
  <c r="BN661" i="5"/>
  <c r="BM661" i="5"/>
  <c r="BL661" i="5"/>
  <c r="BK661" i="5"/>
  <c r="BJ661" i="5"/>
  <c r="BI661" i="5"/>
  <c r="BG661" i="5"/>
  <c r="BH661" i="5" s="1"/>
  <c r="AZ661" i="5"/>
  <c r="AY661" i="5"/>
  <c r="AS661" i="5"/>
  <c r="AQ661" i="5"/>
  <c r="AD661" i="5"/>
  <c r="AC661" i="5"/>
  <c r="BE661" i="5" s="1"/>
  <c r="BF661" i="5" s="1"/>
  <c r="K661" i="5"/>
  <c r="A661" i="5"/>
  <c r="CF661" i="5" s="1"/>
  <c r="CC660" i="5"/>
  <c r="CB660" i="5"/>
  <c r="CA660" i="5"/>
  <c r="BZ660" i="5"/>
  <c r="BY660" i="5"/>
  <c r="BX660" i="5"/>
  <c r="BW660" i="5"/>
  <c r="BV660" i="5"/>
  <c r="BU660" i="5"/>
  <c r="BP660" i="5"/>
  <c r="BN660" i="5"/>
  <c r="BR660" i="5" s="1"/>
  <c r="BM660" i="5"/>
  <c r="BO660" i="5" s="1"/>
  <c r="BL660" i="5"/>
  <c r="BJ660" i="5"/>
  <c r="BH660" i="5"/>
  <c r="BG660" i="5"/>
  <c r="BE660" i="5"/>
  <c r="BF660" i="5" s="1"/>
  <c r="AZ660" i="5"/>
  <c r="AY660" i="5"/>
  <c r="AS660" i="5"/>
  <c r="AQ660" i="5"/>
  <c r="AD660" i="5"/>
  <c r="AC660" i="5"/>
  <c r="K660" i="5"/>
  <c r="BB660" i="5"/>
  <c r="A660" i="5"/>
  <c r="CF660" i="5" s="1"/>
  <c r="CC659" i="5"/>
  <c r="CB659" i="5"/>
  <c r="CA659" i="5"/>
  <c r="BZ659" i="5"/>
  <c r="BY659" i="5"/>
  <c r="BX659" i="5"/>
  <c r="BW659" i="5"/>
  <c r="BV659" i="5"/>
  <c r="BU659" i="5"/>
  <c r="BR659" i="5"/>
  <c r="BO659" i="5"/>
  <c r="BN659" i="5"/>
  <c r="BP659" i="5" s="1"/>
  <c r="BM659" i="5"/>
  <c r="BL659" i="5"/>
  <c r="BK659" i="5"/>
  <c r="BJ659" i="5"/>
  <c r="BG659" i="5"/>
  <c r="AZ659" i="5"/>
  <c r="AY659" i="5"/>
  <c r="AS659" i="5"/>
  <c r="AQ659" i="5"/>
  <c r="BI659" i="5" s="1"/>
  <c r="AD659" i="5"/>
  <c r="AC659" i="5"/>
  <c r="BE659" i="5" s="1"/>
  <c r="BF659" i="5" s="1"/>
  <c r="K659" i="5"/>
  <c r="BA659" i="5"/>
  <c r="A659" i="5"/>
  <c r="CF659" i="5" s="1"/>
  <c r="CC658" i="5"/>
  <c r="CB658" i="5"/>
  <c r="CA658" i="5"/>
  <c r="BZ658" i="5"/>
  <c r="BY658" i="5"/>
  <c r="BX658" i="5"/>
  <c r="BW658" i="5"/>
  <c r="BV658" i="5"/>
  <c r="BU658" i="5"/>
  <c r="BR658" i="5"/>
  <c r="BP658" i="5"/>
  <c r="BN658" i="5"/>
  <c r="BM658" i="5"/>
  <c r="BO658" i="5" s="1"/>
  <c r="BL658" i="5"/>
  <c r="BJ658" i="5"/>
  <c r="BI658" i="5"/>
  <c r="BH658" i="5"/>
  <c r="BG658" i="5"/>
  <c r="BE658" i="5"/>
  <c r="BF658" i="5" s="1"/>
  <c r="AZ658" i="5"/>
  <c r="AY658" i="5"/>
  <c r="AS658" i="5"/>
  <c r="AQ658" i="5"/>
  <c r="BK658" i="5" s="1"/>
  <c r="AD658" i="5"/>
  <c r="AC658" i="5"/>
  <c r="K658" i="5"/>
  <c r="BB658" i="5"/>
  <c r="A658" i="5"/>
  <c r="CF658" i="5" s="1"/>
  <c r="CC657" i="5"/>
  <c r="CB657" i="5"/>
  <c r="CA657" i="5"/>
  <c r="BZ657" i="5"/>
  <c r="BY657" i="5"/>
  <c r="BX657" i="5"/>
  <c r="BW657" i="5"/>
  <c r="BV657" i="5"/>
  <c r="BU657" i="5"/>
  <c r="BO657" i="5"/>
  <c r="BN657" i="5"/>
  <c r="BM657" i="5"/>
  <c r="BL657" i="5"/>
  <c r="BK657" i="5"/>
  <c r="BJ657" i="5"/>
  <c r="BI657" i="5"/>
  <c r="BG657" i="5"/>
  <c r="AZ657" i="5"/>
  <c r="AY657" i="5"/>
  <c r="AS657" i="5"/>
  <c r="AQ657" i="5"/>
  <c r="AD657" i="5"/>
  <c r="AC657" i="5"/>
  <c r="BE657" i="5" s="1"/>
  <c r="BF657" i="5" s="1"/>
  <c r="K657" i="5"/>
  <c r="A657" i="5"/>
  <c r="CF657" i="5" s="1"/>
  <c r="CC656" i="5"/>
  <c r="CB656" i="5"/>
  <c r="CA656" i="5"/>
  <c r="BZ656" i="5"/>
  <c r="BY656" i="5"/>
  <c r="BX656" i="5"/>
  <c r="BW656" i="5"/>
  <c r="BV656" i="5"/>
  <c r="BU656" i="5"/>
  <c r="BP656" i="5"/>
  <c r="BN656" i="5"/>
  <c r="BR656" i="5" s="1"/>
  <c r="BM656" i="5"/>
  <c r="BO656" i="5" s="1"/>
  <c r="BL656" i="5"/>
  <c r="BJ656" i="5"/>
  <c r="BI656" i="5"/>
  <c r="BH656" i="5"/>
  <c r="BG656" i="5"/>
  <c r="BE656" i="5"/>
  <c r="BF656" i="5" s="1"/>
  <c r="AZ656" i="5"/>
  <c r="AY656" i="5"/>
  <c r="AS656" i="5"/>
  <c r="AQ656" i="5"/>
  <c r="BK656" i="5" s="1"/>
  <c r="AD656" i="5"/>
  <c r="AC656" i="5"/>
  <c r="K656" i="5"/>
  <c r="BB656" i="5"/>
  <c r="BT656" i="5" s="1"/>
  <c r="A656" i="5"/>
  <c r="CF656" i="5" s="1"/>
  <c r="CC655" i="5"/>
  <c r="CB655" i="5"/>
  <c r="CA655" i="5"/>
  <c r="BZ655" i="5"/>
  <c r="BY655" i="5"/>
  <c r="BX655" i="5"/>
  <c r="BW655" i="5"/>
  <c r="BV655" i="5"/>
  <c r="BU655" i="5"/>
  <c r="BR655" i="5"/>
  <c r="BO655" i="5"/>
  <c r="BN655" i="5"/>
  <c r="BP655" i="5" s="1"/>
  <c r="BM655" i="5"/>
  <c r="BL655" i="5"/>
  <c r="BK655" i="5"/>
  <c r="BJ655" i="5"/>
  <c r="BG655" i="5"/>
  <c r="AZ655" i="5"/>
  <c r="AY655" i="5"/>
  <c r="AS655" i="5"/>
  <c r="AQ655" i="5"/>
  <c r="BI655" i="5" s="1"/>
  <c r="AD655" i="5"/>
  <c r="AC655" i="5"/>
  <c r="BE655" i="5" s="1"/>
  <c r="BF655" i="5" s="1"/>
  <c r="K655" i="5"/>
  <c r="BA655" i="5"/>
  <c r="CD655" i="5" s="1"/>
  <c r="A655" i="5"/>
  <c r="CF655" i="5" s="1"/>
  <c r="CC654" i="5"/>
  <c r="CB654" i="5"/>
  <c r="CA654" i="5"/>
  <c r="BZ654" i="5"/>
  <c r="BY654" i="5"/>
  <c r="BX654" i="5"/>
  <c r="BW654" i="5"/>
  <c r="BV654" i="5"/>
  <c r="BU654" i="5"/>
  <c r="BR654" i="5"/>
  <c r="BP654" i="5"/>
  <c r="BN654" i="5"/>
  <c r="BM654" i="5"/>
  <c r="BO654" i="5" s="1"/>
  <c r="BL654" i="5"/>
  <c r="BJ654" i="5"/>
  <c r="BI654" i="5"/>
  <c r="BH654" i="5"/>
  <c r="BG654" i="5"/>
  <c r="BE654" i="5"/>
  <c r="BF654" i="5" s="1"/>
  <c r="AZ654" i="5"/>
  <c r="AY654" i="5"/>
  <c r="AS654" i="5"/>
  <c r="AQ654" i="5"/>
  <c r="BK654" i="5" s="1"/>
  <c r="AD654" i="5"/>
  <c r="AC654" i="5"/>
  <c r="K654" i="5"/>
  <c r="BB654" i="5"/>
  <c r="BD654" i="5" s="1"/>
  <c r="A654" i="5"/>
  <c r="CF654" i="5" s="1"/>
  <c r="CC653" i="5"/>
  <c r="CB653" i="5"/>
  <c r="CA653" i="5"/>
  <c r="BZ653" i="5"/>
  <c r="BY653" i="5"/>
  <c r="BX653" i="5"/>
  <c r="BW653" i="5"/>
  <c r="BV653" i="5"/>
  <c r="BU653" i="5"/>
  <c r="BR653" i="5"/>
  <c r="BO653" i="5"/>
  <c r="BN653" i="5"/>
  <c r="BP653" i="5" s="1"/>
  <c r="BM653" i="5"/>
  <c r="BL653" i="5"/>
  <c r="BJ653" i="5"/>
  <c r="BK653" i="5" s="1"/>
  <c r="BI653" i="5"/>
  <c r="BG653" i="5"/>
  <c r="AZ653" i="5"/>
  <c r="AY653" i="5"/>
  <c r="AS653" i="5"/>
  <c r="AQ653" i="5"/>
  <c r="AD653" i="5"/>
  <c r="AC653" i="5"/>
  <c r="BE653" i="5" s="1"/>
  <c r="BF653" i="5" s="1"/>
  <c r="K653" i="5"/>
  <c r="BA653" i="5"/>
  <c r="A653" i="5"/>
  <c r="CF653" i="5" s="1"/>
  <c r="CC652" i="5"/>
  <c r="CB652" i="5"/>
  <c r="CA652" i="5"/>
  <c r="BZ652" i="5"/>
  <c r="BY652" i="5"/>
  <c r="BX652" i="5"/>
  <c r="BW652" i="5"/>
  <c r="BV652" i="5"/>
  <c r="BU652" i="5"/>
  <c r="BP652" i="5"/>
  <c r="BN652" i="5"/>
  <c r="BR652" i="5" s="1"/>
  <c r="BM652" i="5"/>
  <c r="BO652" i="5" s="1"/>
  <c r="BL652" i="5"/>
  <c r="BJ652" i="5"/>
  <c r="BH652" i="5"/>
  <c r="BG652" i="5"/>
  <c r="BE652" i="5"/>
  <c r="BF652" i="5" s="1"/>
  <c r="BA652" i="5"/>
  <c r="AZ652" i="5"/>
  <c r="AY652" i="5"/>
  <c r="AS652" i="5"/>
  <c r="AQ652" i="5"/>
  <c r="BK652" i="5" s="1"/>
  <c r="AD652" i="5"/>
  <c r="AC652" i="5"/>
  <c r="K652" i="5"/>
  <c r="BB652" i="5"/>
  <c r="BD652" i="5" s="1"/>
  <c r="A652" i="5"/>
  <c r="CF652" i="5" s="1"/>
  <c r="CC651" i="5"/>
  <c r="CB651" i="5"/>
  <c r="CA651" i="5"/>
  <c r="BZ651" i="5"/>
  <c r="BY651" i="5"/>
  <c r="BX651" i="5"/>
  <c r="BW651" i="5"/>
  <c r="BV651" i="5"/>
  <c r="BU651" i="5"/>
  <c r="BN651" i="5"/>
  <c r="BP651" i="5" s="1"/>
  <c r="BM651" i="5"/>
  <c r="BO651" i="5" s="1"/>
  <c r="BL651" i="5"/>
  <c r="BJ651" i="5"/>
  <c r="BK651" i="5" s="1"/>
  <c r="BG651" i="5"/>
  <c r="BH651" i="5" s="1"/>
  <c r="AZ651" i="5"/>
  <c r="AY651" i="5"/>
  <c r="AS651" i="5"/>
  <c r="AQ651" i="5"/>
  <c r="BI651" i="5" s="1"/>
  <c r="AD651" i="5"/>
  <c r="AC651" i="5"/>
  <c r="BE651" i="5" s="1"/>
  <c r="BF651" i="5" s="1"/>
  <c r="K651" i="5"/>
  <c r="A651" i="5"/>
  <c r="CF651" i="5" s="1"/>
  <c r="CC650" i="5"/>
  <c r="CB650" i="5"/>
  <c r="CA650" i="5"/>
  <c r="BZ650" i="5"/>
  <c r="BY650" i="5"/>
  <c r="BX650" i="5"/>
  <c r="BW650" i="5"/>
  <c r="BV650" i="5"/>
  <c r="BU650" i="5"/>
  <c r="BP650" i="5"/>
  <c r="BN650" i="5"/>
  <c r="BR650" i="5" s="1"/>
  <c r="BM650" i="5"/>
  <c r="BO650" i="5" s="1"/>
  <c r="BL650" i="5"/>
  <c r="BJ650" i="5"/>
  <c r="BH650" i="5"/>
  <c r="BG650" i="5"/>
  <c r="AZ650" i="5"/>
  <c r="AY650" i="5"/>
  <c r="AS650" i="5"/>
  <c r="AQ650" i="5"/>
  <c r="AD650" i="5"/>
  <c r="AC650" i="5"/>
  <c r="BE650" i="5" s="1"/>
  <c r="BF650" i="5" s="1"/>
  <c r="K650" i="5"/>
  <c r="BB650" i="5"/>
  <c r="A650" i="5"/>
  <c r="CF650" i="5" s="1"/>
  <c r="CC649" i="5"/>
  <c r="CB649" i="5"/>
  <c r="CA649" i="5"/>
  <c r="BZ649" i="5"/>
  <c r="BY649" i="5"/>
  <c r="BX649" i="5"/>
  <c r="BW649" i="5"/>
  <c r="BV649" i="5"/>
  <c r="BU649" i="5"/>
  <c r="BR649" i="5"/>
  <c r="BO649" i="5"/>
  <c r="BN649" i="5"/>
  <c r="BP649" i="5" s="1"/>
  <c r="BM649" i="5"/>
  <c r="BL649" i="5"/>
  <c r="BK649" i="5"/>
  <c r="BJ649" i="5"/>
  <c r="BI649" i="5"/>
  <c r="BG649" i="5"/>
  <c r="BH649" i="5" s="1"/>
  <c r="AZ649" i="5"/>
  <c r="AY649" i="5"/>
  <c r="AS649" i="5"/>
  <c r="AQ649" i="5"/>
  <c r="AD649" i="5"/>
  <c r="AC649" i="5"/>
  <c r="BE649" i="5" s="1"/>
  <c r="BF649" i="5" s="1"/>
  <c r="K649" i="5"/>
  <c r="BB649" i="5"/>
  <c r="A649" i="5"/>
  <c r="CF649" i="5" s="1"/>
  <c r="CC648" i="5"/>
  <c r="CB648" i="5"/>
  <c r="CA648" i="5"/>
  <c r="BZ648" i="5"/>
  <c r="BY648" i="5"/>
  <c r="BX648" i="5"/>
  <c r="BW648" i="5"/>
  <c r="BV648" i="5"/>
  <c r="BU648" i="5"/>
  <c r="BP648" i="5"/>
  <c r="BO648" i="5"/>
  <c r="BN648" i="5"/>
  <c r="BR648" i="5" s="1"/>
  <c r="BM648" i="5"/>
  <c r="BL648" i="5"/>
  <c r="BJ648" i="5"/>
  <c r="BI648" i="5"/>
  <c r="BG648" i="5"/>
  <c r="BH648" i="5" s="1"/>
  <c r="BE648" i="5"/>
  <c r="BF648" i="5" s="1"/>
  <c r="AZ648" i="5"/>
  <c r="AY648" i="5"/>
  <c r="AS648" i="5"/>
  <c r="AQ648" i="5"/>
  <c r="BK648" i="5" s="1"/>
  <c r="AD648" i="5"/>
  <c r="AC648" i="5"/>
  <c r="K648" i="5"/>
  <c r="BB648" i="5"/>
  <c r="BQ648" i="5" s="1"/>
  <c r="A648" i="5"/>
  <c r="CF648" i="5" s="1"/>
  <c r="CC647" i="5"/>
  <c r="CB647" i="5"/>
  <c r="CA647" i="5"/>
  <c r="BZ647" i="5"/>
  <c r="BY647" i="5"/>
  <c r="BX647" i="5"/>
  <c r="BW647" i="5"/>
  <c r="BV647" i="5"/>
  <c r="BU647" i="5"/>
  <c r="BN647" i="5"/>
  <c r="BP647" i="5" s="1"/>
  <c r="BM647" i="5"/>
  <c r="BO647" i="5" s="1"/>
  <c r="BL647" i="5"/>
  <c r="BJ647" i="5"/>
  <c r="BI647" i="5"/>
  <c r="BG647" i="5"/>
  <c r="AZ647" i="5"/>
  <c r="AY647" i="5"/>
  <c r="AS647" i="5"/>
  <c r="AQ647" i="5"/>
  <c r="BK647" i="5" s="1"/>
  <c r="AD647" i="5"/>
  <c r="AC647" i="5"/>
  <c r="BE647" i="5" s="1"/>
  <c r="BF647" i="5" s="1"/>
  <c r="K647" i="5"/>
  <c r="BB647" i="5"/>
  <c r="BC647" i="5" s="1"/>
  <c r="A647" i="5"/>
  <c r="CF647" i="5" s="1"/>
  <c r="CC646" i="5"/>
  <c r="CB646" i="5"/>
  <c r="CA646" i="5"/>
  <c r="BZ646" i="5"/>
  <c r="BY646" i="5"/>
  <c r="BX646" i="5"/>
  <c r="BW646" i="5"/>
  <c r="BV646" i="5"/>
  <c r="BU646" i="5"/>
  <c r="BP646" i="5"/>
  <c r="BO646" i="5"/>
  <c r="BN646" i="5"/>
  <c r="BR646" i="5" s="1"/>
  <c r="BM646" i="5"/>
  <c r="BL646" i="5"/>
  <c r="BJ646" i="5"/>
  <c r="BG646" i="5"/>
  <c r="BH646" i="5" s="1"/>
  <c r="BE646" i="5"/>
  <c r="BF646" i="5" s="1"/>
  <c r="AZ646" i="5"/>
  <c r="AY646" i="5"/>
  <c r="AS646" i="5"/>
  <c r="AQ646" i="5"/>
  <c r="BK646" i="5" s="1"/>
  <c r="AD646" i="5"/>
  <c r="AC646" i="5"/>
  <c r="K646" i="5"/>
  <c r="BB646" i="5"/>
  <c r="BQ646" i="5" s="1"/>
  <c r="A646" i="5"/>
  <c r="CF646" i="5" s="1"/>
  <c r="CC645" i="5"/>
  <c r="CB645" i="5"/>
  <c r="CA645" i="5"/>
  <c r="BZ645" i="5"/>
  <c r="BY645" i="5"/>
  <c r="BX645" i="5"/>
  <c r="BW645" i="5"/>
  <c r="BV645" i="5"/>
  <c r="BU645" i="5"/>
  <c r="BR645" i="5"/>
  <c r="BO645" i="5"/>
  <c r="BN645" i="5"/>
  <c r="BP645" i="5" s="1"/>
  <c r="BM645" i="5"/>
  <c r="BL645" i="5"/>
  <c r="BJ645" i="5"/>
  <c r="BG645" i="5"/>
  <c r="BH645" i="5" s="1"/>
  <c r="BF645" i="5"/>
  <c r="AZ645" i="5"/>
  <c r="AY645" i="5"/>
  <c r="AS645" i="5"/>
  <c r="AQ645" i="5"/>
  <c r="BI645" i="5" s="1"/>
  <c r="AD645" i="5"/>
  <c r="AC645" i="5"/>
  <c r="BE645" i="5" s="1"/>
  <c r="K645" i="5"/>
  <c r="BB645" i="5"/>
  <c r="A645" i="5"/>
  <c r="CF645" i="5" s="1"/>
  <c r="CC644" i="5"/>
  <c r="CB644" i="5"/>
  <c r="CA644" i="5"/>
  <c r="BZ644" i="5"/>
  <c r="BY644" i="5"/>
  <c r="BX644" i="5"/>
  <c r="BW644" i="5"/>
  <c r="BV644" i="5"/>
  <c r="BU644" i="5"/>
  <c r="BP644" i="5"/>
  <c r="BO644" i="5"/>
  <c r="BN644" i="5"/>
  <c r="BR644" i="5" s="1"/>
  <c r="BM644" i="5"/>
  <c r="BL644" i="5"/>
  <c r="BK644" i="5"/>
  <c r="BJ644" i="5"/>
  <c r="BI644" i="5"/>
  <c r="BH644" i="5"/>
  <c r="BG644" i="5"/>
  <c r="BE644" i="5"/>
  <c r="BF644" i="5" s="1"/>
  <c r="AZ644" i="5"/>
  <c r="AY644" i="5"/>
  <c r="AS644" i="5"/>
  <c r="AQ644" i="5"/>
  <c r="AD644" i="5"/>
  <c r="AC644" i="5"/>
  <c r="K644" i="5"/>
  <c r="BB644" i="5"/>
  <c r="A644" i="5"/>
  <c r="CF644" i="5" s="1"/>
  <c r="CC643" i="5"/>
  <c r="CB643" i="5"/>
  <c r="CA643" i="5"/>
  <c r="BZ643" i="5"/>
  <c r="BY643" i="5"/>
  <c r="BX643" i="5"/>
  <c r="BW643" i="5"/>
  <c r="BV643" i="5"/>
  <c r="BU643" i="5"/>
  <c r="BR643" i="5"/>
  <c r="BN643" i="5"/>
  <c r="BP643" i="5" s="1"/>
  <c r="BM643" i="5"/>
  <c r="BO643" i="5" s="1"/>
  <c r="BL643" i="5"/>
  <c r="BJ643" i="5"/>
  <c r="BK643" i="5" s="1"/>
  <c r="BI643" i="5"/>
  <c r="BG643" i="5"/>
  <c r="AZ643" i="5"/>
  <c r="AY643" i="5"/>
  <c r="AS643" i="5"/>
  <c r="AQ643" i="5"/>
  <c r="AD643" i="5"/>
  <c r="AC643" i="5"/>
  <c r="BE643" i="5" s="1"/>
  <c r="BF643" i="5" s="1"/>
  <c r="K643" i="5"/>
  <c r="BB643" i="5"/>
  <c r="BS643" i="5" s="1"/>
  <c r="A643" i="5"/>
  <c r="CF643" i="5" s="1"/>
  <c r="CC642" i="5"/>
  <c r="CB642" i="5"/>
  <c r="CA642" i="5"/>
  <c r="BZ642" i="5"/>
  <c r="BY642" i="5"/>
  <c r="BX642" i="5"/>
  <c r="BW642" i="5"/>
  <c r="BV642" i="5"/>
  <c r="BU642" i="5"/>
  <c r="BP642" i="5"/>
  <c r="BN642" i="5"/>
  <c r="BR642" i="5" s="1"/>
  <c r="BM642" i="5"/>
  <c r="BO642" i="5" s="1"/>
  <c r="BL642" i="5"/>
  <c r="BK642" i="5"/>
  <c r="BJ642" i="5"/>
  <c r="BI642" i="5"/>
  <c r="BG642" i="5"/>
  <c r="AZ642" i="5"/>
  <c r="AY642" i="5"/>
  <c r="AS642" i="5"/>
  <c r="AQ642" i="5"/>
  <c r="AD642" i="5"/>
  <c r="AC642" i="5"/>
  <c r="BH642" i="5" s="1"/>
  <c r="K642" i="5"/>
  <c r="BB642" i="5"/>
  <c r="A642" i="5"/>
  <c r="CF642" i="5" s="1"/>
  <c r="CC641" i="5"/>
  <c r="CB641" i="5"/>
  <c r="CA641" i="5"/>
  <c r="BZ641" i="5"/>
  <c r="BY641" i="5"/>
  <c r="BX641" i="5"/>
  <c r="BW641" i="5"/>
  <c r="BV641" i="5"/>
  <c r="BU641" i="5"/>
  <c r="BO641" i="5"/>
  <c r="BN641" i="5"/>
  <c r="BP641" i="5" s="1"/>
  <c r="BM641" i="5"/>
  <c r="BL641" i="5"/>
  <c r="BK641" i="5"/>
  <c r="BJ641" i="5"/>
  <c r="BG641" i="5"/>
  <c r="BE641" i="5"/>
  <c r="BF641" i="5" s="1"/>
  <c r="AZ641" i="5"/>
  <c r="AY641" i="5"/>
  <c r="AS641" i="5"/>
  <c r="AQ641" i="5"/>
  <c r="BI641" i="5" s="1"/>
  <c r="AD641" i="5"/>
  <c r="AC641" i="5"/>
  <c r="K641" i="5"/>
  <c r="BB641" i="5"/>
  <c r="A641" i="5"/>
  <c r="CF641" i="5" s="1"/>
  <c r="CC640" i="5"/>
  <c r="CB640" i="5"/>
  <c r="CA640" i="5"/>
  <c r="BZ640" i="5"/>
  <c r="BY640" i="5"/>
  <c r="BX640" i="5"/>
  <c r="BW640" i="5"/>
  <c r="BV640" i="5"/>
  <c r="BU640" i="5"/>
  <c r="BR640" i="5"/>
  <c r="BP640" i="5"/>
  <c r="BO640" i="5"/>
  <c r="BN640" i="5"/>
  <c r="BM640" i="5"/>
  <c r="BL640" i="5"/>
  <c r="BJ640" i="5"/>
  <c r="BK640" i="5" s="1"/>
  <c r="BI640" i="5"/>
  <c r="BG640" i="5"/>
  <c r="BH640" i="5" s="1"/>
  <c r="AZ640" i="5"/>
  <c r="AY640" i="5"/>
  <c r="AS640" i="5"/>
  <c r="AQ640" i="5"/>
  <c r="AD640" i="5"/>
  <c r="AC640" i="5"/>
  <c r="BE640" i="5" s="1"/>
  <c r="BF640" i="5" s="1"/>
  <c r="K640" i="5"/>
  <c r="BA640" i="5"/>
  <c r="CD640" i="5" s="1"/>
  <c r="A640" i="5"/>
  <c r="CF640" i="5" s="1"/>
  <c r="CC639" i="5"/>
  <c r="CB639" i="5"/>
  <c r="CA639" i="5"/>
  <c r="BZ639" i="5"/>
  <c r="BY639" i="5"/>
  <c r="BX639" i="5"/>
  <c r="BW639" i="5"/>
  <c r="BV639" i="5"/>
  <c r="BU639" i="5"/>
  <c r="BN639" i="5"/>
  <c r="BR639" i="5" s="1"/>
  <c r="BM639" i="5"/>
  <c r="BO639" i="5" s="1"/>
  <c r="BL639" i="5"/>
  <c r="BJ639" i="5"/>
  <c r="BK639" i="5" s="1"/>
  <c r="BH639" i="5"/>
  <c r="BG639" i="5"/>
  <c r="BE639" i="5"/>
  <c r="BF639" i="5" s="1"/>
  <c r="AZ639" i="5"/>
  <c r="AY639" i="5"/>
  <c r="AS639" i="5"/>
  <c r="AQ639" i="5"/>
  <c r="BI639" i="5" s="1"/>
  <c r="AD639" i="5"/>
  <c r="AC639" i="5"/>
  <c r="K639" i="5"/>
  <c r="BB639" i="5"/>
  <c r="A639" i="5"/>
  <c r="CF639" i="5" s="1"/>
  <c r="CC638" i="5"/>
  <c r="CB638" i="5"/>
  <c r="CA638" i="5"/>
  <c r="BZ638" i="5"/>
  <c r="BY638" i="5"/>
  <c r="BX638" i="5"/>
  <c r="BW638" i="5"/>
  <c r="BV638" i="5"/>
  <c r="BU638" i="5"/>
  <c r="BO638" i="5"/>
  <c r="BN638" i="5"/>
  <c r="BR638" i="5" s="1"/>
  <c r="BM638" i="5"/>
  <c r="BL638" i="5"/>
  <c r="BK638" i="5"/>
  <c r="BJ638" i="5"/>
  <c r="BG638" i="5"/>
  <c r="BH638" i="5" s="1"/>
  <c r="AZ638" i="5"/>
  <c r="AY638" i="5"/>
  <c r="AS638" i="5"/>
  <c r="AQ638" i="5"/>
  <c r="BI638" i="5" s="1"/>
  <c r="AD638" i="5"/>
  <c r="AC638" i="5"/>
  <c r="BE638" i="5" s="1"/>
  <c r="BF638" i="5" s="1"/>
  <c r="K638" i="5"/>
  <c r="BB638" i="5"/>
  <c r="A638" i="5"/>
  <c r="CF638" i="5" s="1"/>
  <c r="CC637" i="5"/>
  <c r="CB637" i="5"/>
  <c r="CA637" i="5"/>
  <c r="BZ637" i="5"/>
  <c r="BY637" i="5"/>
  <c r="BX637" i="5"/>
  <c r="BW637" i="5"/>
  <c r="BV637" i="5"/>
  <c r="BU637" i="5"/>
  <c r="BR637" i="5"/>
  <c r="BN637" i="5"/>
  <c r="BP637" i="5" s="1"/>
  <c r="BM637" i="5"/>
  <c r="BO637" i="5" s="1"/>
  <c r="BL637" i="5"/>
  <c r="BJ637" i="5"/>
  <c r="BK637" i="5" s="1"/>
  <c r="BI637" i="5"/>
  <c r="BG637" i="5"/>
  <c r="BH637" i="5" s="1"/>
  <c r="BE637" i="5"/>
  <c r="BF637" i="5" s="1"/>
  <c r="AZ637" i="5"/>
  <c r="AY637" i="5"/>
  <c r="AS637" i="5"/>
  <c r="AQ637" i="5"/>
  <c r="AD637" i="5"/>
  <c r="AC637" i="5"/>
  <c r="K637" i="5"/>
  <c r="BB637" i="5"/>
  <c r="BT637" i="5" s="1"/>
  <c r="A637" i="5"/>
  <c r="CF637" i="5" s="1"/>
  <c r="CC636" i="5"/>
  <c r="CB636" i="5"/>
  <c r="CA636" i="5"/>
  <c r="BZ636" i="5"/>
  <c r="BY636" i="5"/>
  <c r="BX636" i="5"/>
  <c r="BW636" i="5"/>
  <c r="BV636" i="5"/>
  <c r="BU636" i="5"/>
  <c r="BR636" i="5"/>
  <c r="BP636" i="5"/>
  <c r="BO636" i="5"/>
  <c r="BN636" i="5"/>
  <c r="BM636" i="5"/>
  <c r="BL636" i="5"/>
  <c r="BJ636" i="5"/>
  <c r="BK636" i="5" s="1"/>
  <c r="BG636" i="5"/>
  <c r="BH636" i="5" s="1"/>
  <c r="AZ636" i="5"/>
  <c r="AY636" i="5"/>
  <c r="AS636" i="5"/>
  <c r="AQ636" i="5"/>
  <c r="BI636" i="5" s="1"/>
  <c r="AD636" i="5"/>
  <c r="AC636" i="5"/>
  <c r="BE636" i="5" s="1"/>
  <c r="BF636" i="5" s="1"/>
  <c r="K636" i="5"/>
  <c r="BA636" i="5"/>
  <c r="CD636" i="5" s="1"/>
  <c r="A636" i="5"/>
  <c r="CF636" i="5" s="1"/>
  <c r="CC635" i="5"/>
  <c r="CB635" i="5"/>
  <c r="CA635" i="5"/>
  <c r="BZ635" i="5"/>
  <c r="BY635" i="5"/>
  <c r="BX635" i="5"/>
  <c r="BW635" i="5"/>
  <c r="BV635" i="5"/>
  <c r="BU635" i="5"/>
  <c r="BN635" i="5"/>
  <c r="BR635" i="5" s="1"/>
  <c r="BM635" i="5"/>
  <c r="BO635" i="5" s="1"/>
  <c r="BL635" i="5"/>
  <c r="BJ635" i="5"/>
  <c r="BH635" i="5"/>
  <c r="BG635" i="5"/>
  <c r="BE635" i="5"/>
  <c r="BF635" i="5" s="1"/>
  <c r="AZ635" i="5"/>
  <c r="AY635" i="5"/>
  <c r="AS635" i="5"/>
  <c r="AQ635" i="5"/>
  <c r="BI635" i="5" s="1"/>
  <c r="AD635" i="5"/>
  <c r="AC635" i="5"/>
  <c r="K635" i="5"/>
  <c r="BB635" i="5"/>
  <c r="A635" i="5"/>
  <c r="CF635" i="5" s="1"/>
  <c r="CC634" i="5"/>
  <c r="CB634" i="5"/>
  <c r="CA634" i="5"/>
  <c r="BZ634" i="5"/>
  <c r="BY634" i="5"/>
  <c r="BX634" i="5"/>
  <c r="BW634" i="5"/>
  <c r="BV634" i="5"/>
  <c r="BU634" i="5"/>
  <c r="BO634" i="5"/>
  <c r="BN634" i="5"/>
  <c r="BR634" i="5" s="1"/>
  <c r="BM634" i="5"/>
  <c r="BL634" i="5"/>
  <c r="BK634" i="5"/>
  <c r="BJ634" i="5"/>
  <c r="BG634" i="5"/>
  <c r="AZ634" i="5"/>
  <c r="AY634" i="5"/>
  <c r="AS634" i="5"/>
  <c r="AQ634" i="5"/>
  <c r="BI634" i="5" s="1"/>
  <c r="AD634" i="5"/>
  <c r="AC634" i="5"/>
  <c r="BE634" i="5" s="1"/>
  <c r="BF634" i="5" s="1"/>
  <c r="K634" i="5"/>
  <c r="BB634" i="5"/>
  <c r="BS634" i="5" s="1"/>
  <c r="A634" i="5"/>
  <c r="CF634" i="5" s="1"/>
  <c r="CC633" i="5"/>
  <c r="CB633" i="5"/>
  <c r="CA633" i="5"/>
  <c r="BZ633" i="5"/>
  <c r="BY633" i="5"/>
  <c r="BX633" i="5"/>
  <c r="BW633" i="5"/>
  <c r="BV633" i="5"/>
  <c r="BU633" i="5"/>
  <c r="BR633" i="5"/>
  <c r="BN633" i="5"/>
  <c r="BP633" i="5" s="1"/>
  <c r="BM633" i="5"/>
  <c r="BO633" i="5" s="1"/>
  <c r="BL633" i="5"/>
  <c r="BJ633" i="5"/>
  <c r="BK633" i="5" s="1"/>
  <c r="BI633" i="5"/>
  <c r="BG633" i="5"/>
  <c r="BH633" i="5" s="1"/>
  <c r="BE633" i="5"/>
  <c r="BF633" i="5" s="1"/>
  <c r="AZ633" i="5"/>
  <c r="AY633" i="5"/>
  <c r="AS633" i="5"/>
  <c r="AQ633" i="5"/>
  <c r="AD633" i="5"/>
  <c r="AC633" i="5"/>
  <c r="K633" i="5"/>
  <c r="BB633" i="5"/>
  <c r="A633" i="5"/>
  <c r="CF633" i="5" s="1"/>
  <c r="CC632" i="5"/>
  <c r="CB632" i="5"/>
  <c r="CA632" i="5"/>
  <c r="BZ632" i="5"/>
  <c r="BY632" i="5"/>
  <c r="BX632" i="5"/>
  <c r="BW632" i="5"/>
  <c r="BV632" i="5"/>
  <c r="BU632" i="5"/>
  <c r="BR632" i="5"/>
  <c r="BP632" i="5"/>
  <c r="BO632" i="5"/>
  <c r="BN632" i="5"/>
  <c r="BM632" i="5"/>
  <c r="BL632" i="5"/>
  <c r="BJ632" i="5"/>
  <c r="BK632" i="5" s="1"/>
  <c r="BG632" i="5"/>
  <c r="BH632" i="5" s="1"/>
  <c r="AZ632" i="5"/>
  <c r="AY632" i="5"/>
  <c r="AS632" i="5"/>
  <c r="AQ632" i="5"/>
  <c r="BI632" i="5" s="1"/>
  <c r="AD632" i="5"/>
  <c r="AC632" i="5"/>
  <c r="BE632" i="5" s="1"/>
  <c r="BF632" i="5" s="1"/>
  <c r="K632" i="5"/>
  <c r="BA632" i="5"/>
  <c r="CD632" i="5" s="1"/>
  <c r="A632" i="5"/>
  <c r="CF632" i="5" s="1"/>
  <c r="CC631" i="5"/>
  <c r="CB631" i="5"/>
  <c r="CA631" i="5"/>
  <c r="BZ631" i="5"/>
  <c r="BY631" i="5"/>
  <c r="BX631" i="5"/>
  <c r="BW631" i="5"/>
  <c r="BV631" i="5"/>
  <c r="BU631" i="5"/>
  <c r="BN631" i="5"/>
  <c r="BR631" i="5" s="1"/>
  <c r="BM631" i="5"/>
  <c r="BO631" i="5" s="1"/>
  <c r="BL631" i="5"/>
  <c r="BJ631" i="5"/>
  <c r="BH631" i="5"/>
  <c r="BG631" i="5"/>
  <c r="BE631" i="5"/>
  <c r="BF631" i="5" s="1"/>
  <c r="AZ631" i="5"/>
  <c r="AY631" i="5"/>
  <c r="AS631" i="5"/>
  <c r="AQ631" i="5"/>
  <c r="BI631" i="5" s="1"/>
  <c r="AD631" i="5"/>
  <c r="AC631" i="5"/>
  <c r="K631" i="5"/>
  <c r="BB631" i="5"/>
  <c r="A631" i="5"/>
  <c r="CF631" i="5" s="1"/>
  <c r="CC630" i="5"/>
  <c r="CB630" i="5"/>
  <c r="CA630" i="5"/>
  <c r="BZ630" i="5"/>
  <c r="BY630" i="5"/>
  <c r="BX630" i="5"/>
  <c r="BW630" i="5"/>
  <c r="BV630" i="5"/>
  <c r="BU630" i="5"/>
  <c r="BN630" i="5"/>
  <c r="BR630" i="5" s="1"/>
  <c r="BM630" i="5"/>
  <c r="BO630" i="5" s="1"/>
  <c r="BL630" i="5"/>
  <c r="BK630" i="5"/>
  <c r="BJ630" i="5"/>
  <c r="BG630" i="5"/>
  <c r="BH630" i="5" s="1"/>
  <c r="AZ630" i="5"/>
  <c r="AY630" i="5"/>
  <c r="AS630" i="5"/>
  <c r="AQ630" i="5"/>
  <c r="BI630" i="5" s="1"/>
  <c r="AD630" i="5"/>
  <c r="AC630" i="5"/>
  <c r="BE630" i="5" s="1"/>
  <c r="BF630" i="5" s="1"/>
  <c r="K630" i="5"/>
  <c r="BB630" i="5"/>
  <c r="A630" i="5"/>
  <c r="CF630" i="5" s="1"/>
  <c r="CC629" i="5"/>
  <c r="CB629" i="5"/>
  <c r="CA629" i="5"/>
  <c r="BZ629" i="5"/>
  <c r="BY629" i="5"/>
  <c r="BX629" i="5"/>
  <c r="BW629" i="5"/>
  <c r="BV629" i="5"/>
  <c r="BU629" i="5"/>
  <c r="BR629" i="5"/>
  <c r="BP629" i="5"/>
  <c r="BN629" i="5"/>
  <c r="BM629" i="5"/>
  <c r="BO629" i="5" s="1"/>
  <c r="BL629" i="5"/>
  <c r="BJ629" i="5"/>
  <c r="BK629" i="5" s="1"/>
  <c r="BI629" i="5"/>
  <c r="BG629" i="5"/>
  <c r="BH629" i="5" s="1"/>
  <c r="AZ629" i="5"/>
  <c r="AY629" i="5"/>
  <c r="AS629" i="5"/>
  <c r="AQ629" i="5"/>
  <c r="AD629" i="5"/>
  <c r="AC629" i="5"/>
  <c r="BE629" i="5" s="1"/>
  <c r="BF629" i="5" s="1"/>
  <c r="K629" i="5"/>
  <c r="BB629" i="5"/>
  <c r="BT629" i="5" s="1"/>
  <c r="A629" i="5"/>
  <c r="CF629" i="5" s="1"/>
  <c r="CC628" i="5"/>
  <c r="CB628" i="5"/>
  <c r="CA628" i="5"/>
  <c r="BZ628" i="5"/>
  <c r="BY628" i="5"/>
  <c r="BX628" i="5"/>
  <c r="BW628" i="5"/>
  <c r="BV628" i="5"/>
  <c r="BU628" i="5"/>
  <c r="BR628" i="5"/>
  <c r="BP628" i="5"/>
  <c r="BO628" i="5"/>
  <c r="BN628" i="5"/>
  <c r="BM628" i="5"/>
  <c r="BL628" i="5"/>
  <c r="BJ628" i="5"/>
  <c r="BK628" i="5" s="1"/>
  <c r="BG628" i="5"/>
  <c r="BH628" i="5" s="1"/>
  <c r="BE628" i="5"/>
  <c r="BF628" i="5" s="1"/>
  <c r="AZ628" i="5"/>
  <c r="AY628" i="5"/>
  <c r="AS628" i="5"/>
  <c r="AQ628" i="5"/>
  <c r="BI628" i="5" s="1"/>
  <c r="AD628" i="5"/>
  <c r="AC628" i="5"/>
  <c r="K628" i="5"/>
  <c r="BA628" i="5"/>
  <c r="CD628" i="5" s="1"/>
  <c r="A628" i="5"/>
  <c r="CF628" i="5" s="1"/>
  <c r="CC627" i="5"/>
  <c r="CB627" i="5"/>
  <c r="CA627" i="5"/>
  <c r="BZ627" i="5"/>
  <c r="BY627" i="5"/>
  <c r="BX627" i="5"/>
  <c r="BW627" i="5"/>
  <c r="BV627" i="5"/>
  <c r="BU627" i="5"/>
  <c r="BN627" i="5"/>
  <c r="BR627" i="5" s="1"/>
  <c r="BM627" i="5"/>
  <c r="BO627" i="5" s="1"/>
  <c r="BL627" i="5"/>
  <c r="BJ627" i="5"/>
  <c r="BH627" i="5"/>
  <c r="BG627" i="5"/>
  <c r="BE627" i="5"/>
  <c r="BF627" i="5" s="1"/>
  <c r="AZ627" i="5"/>
  <c r="AY627" i="5"/>
  <c r="AS627" i="5"/>
  <c r="AQ627" i="5"/>
  <c r="AD627" i="5"/>
  <c r="AC627" i="5"/>
  <c r="K627" i="5"/>
  <c r="BB627" i="5"/>
  <c r="A627" i="5"/>
  <c r="CF627" i="5" s="1"/>
  <c r="CC626" i="5"/>
  <c r="CB626" i="5"/>
  <c r="CA626" i="5"/>
  <c r="BZ626" i="5"/>
  <c r="BY626" i="5"/>
  <c r="BX626" i="5"/>
  <c r="BW626" i="5"/>
  <c r="BV626" i="5"/>
  <c r="BU626" i="5"/>
  <c r="BO626" i="5"/>
  <c r="BN626" i="5"/>
  <c r="BR626" i="5" s="1"/>
  <c r="BM626" i="5"/>
  <c r="BL626" i="5"/>
  <c r="BK626" i="5"/>
  <c r="BJ626" i="5"/>
  <c r="BG626" i="5"/>
  <c r="AZ626" i="5"/>
  <c r="AY626" i="5"/>
  <c r="AS626" i="5"/>
  <c r="AQ626" i="5"/>
  <c r="BI626" i="5" s="1"/>
  <c r="AD626" i="5"/>
  <c r="AC626" i="5"/>
  <c r="K626" i="5"/>
  <c r="BB626" i="5"/>
  <c r="A626" i="5"/>
  <c r="CF626" i="5" s="1"/>
  <c r="CC625" i="5"/>
  <c r="CB625" i="5"/>
  <c r="CA625" i="5"/>
  <c r="BZ625" i="5"/>
  <c r="BY625" i="5"/>
  <c r="BX625" i="5"/>
  <c r="BW625" i="5"/>
  <c r="BV625" i="5"/>
  <c r="BU625" i="5"/>
  <c r="BR625" i="5"/>
  <c r="BO625" i="5"/>
  <c r="BN625" i="5"/>
  <c r="BP625" i="5" s="1"/>
  <c r="BM625" i="5"/>
  <c r="BL625" i="5"/>
  <c r="BJ625" i="5"/>
  <c r="BK625" i="5" s="1"/>
  <c r="BI625" i="5"/>
  <c r="BG625" i="5"/>
  <c r="BH625" i="5" s="1"/>
  <c r="AZ625" i="5"/>
  <c r="AY625" i="5"/>
  <c r="AS625" i="5"/>
  <c r="AQ625" i="5"/>
  <c r="AD625" i="5"/>
  <c r="AC625" i="5"/>
  <c r="BE625" i="5" s="1"/>
  <c r="BF625" i="5" s="1"/>
  <c r="K625" i="5"/>
  <c r="BB625" i="5"/>
  <c r="BT625" i="5" s="1"/>
  <c r="A625" i="5"/>
  <c r="CF625" i="5" s="1"/>
  <c r="CC624" i="5"/>
  <c r="CB624" i="5"/>
  <c r="CA624" i="5"/>
  <c r="BZ624" i="5"/>
  <c r="BY624" i="5"/>
  <c r="BX624" i="5"/>
  <c r="BW624" i="5"/>
  <c r="BV624" i="5"/>
  <c r="BU624" i="5"/>
  <c r="BR624" i="5"/>
  <c r="BP624" i="5"/>
  <c r="BO624" i="5"/>
  <c r="BN624" i="5"/>
  <c r="BM624" i="5"/>
  <c r="BL624" i="5"/>
  <c r="BJ624" i="5"/>
  <c r="BK624" i="5" s="1"/>
  <c r="BG624" i="5"/>
  <c r="BH624" i="5" s="1"/>
  <c r="AZ624" i="5"/>
  <c r="AY624" i="5"/>
  <c r="AS624" i="5"/>
  <c r="AQ624" i="5"/>
  <c r="BI624" i="5" s="1"/>
  <c r="AD624" i="5"/>
  <c r="AC624" i="5"/>
  <c r="BE624" i="5" s="1"/>
  <c r="BF624" i="5" s="1"/>
  <c r="K624" i="5"/>
  <c r="BA624" i="5"/>
  <c r="CD624" i="5" s="1"/>
  <c r="A624" i="5"/>
  <c r="CF624" i="5" s="1"/>
  <c r="CC623" i="5"/>
  <c r="CB623" i="5"/>
  <c r="CA623" i="5"/>
  <c r="BZ623" i="5"/>
  <c r="BY623" i="5"/>
  <c r="BX623" i="5"/>
  <c r="BW623" i="5"/>
  <c r="BV623" i="5"/>
  <c r="BU623" i="5"/>
  <c r="BN623" i="5"/>
  <c r="BR623" i="5" s="1"/>
  <c r="BM623" i="5"/>
  <c r="BO623" i="5" s="1"/>
  <c r="BL623" i="5"/>
  <c r="BJ623" i="5"/>
  <c r="BK623" i="5" s="1"/>
  <c r="BH623" i="5"/>
  <c r="BG623" i="5"/>
  <c r="BE623" i="5"/>
  <c r="BF623" i="5" s="1"/>
  <c r="AZ623" i="5"/>
  <c r="AY623" i="5"/>
  <c r="AS623" i="5"/>
  <c r="AQ623" i="5"/>
  <c r="BI623" i="5" s="1"/>
  <c r="AD623" i="5"/>
  <c r="AC623" i="5"/>
  <c r="K623" i="5"/>
  <c r="BB623" i="5"/>
  <c r="A623" i="5"/>
  <c r="CF623" i="5" s="1"/>
  <c r="CC622" i="5"/>
  <c r="CB622" i="5"/>
  <c r="CA622" i="5"/>
  <c r="BZ622" i="5"/>
  <c r="BY622" i="5"/>
  <c r="BX622" i="5"/>
  <c r="BW622" i="5"/>
  <c r="BV622" i="5"/>
  <c r="BU622" i="5"/>
  <c r="BO622" i="5"/>
  <c r="BN622" i="5"/>
  <c r="BR622" i="5" s="1"/>
  <c r="BM622" i="5"/>
  <c r="BL622" i="5"/>
  <c r="BK622" i="5"/>
  <c r="BJ622" i="5"/>
  <c r="BG622" i="5"/>
  <c r="BH622" i="5" s="1"/>
  <c r="AZ622" i="5"/>
  <c r="AY622" i="5"/>
  <c r="AS622" i="5"/>
  <c r="AQ622" i="5"/>
  <c r="BI622" i="5" s="1"/>
  <c r="AD622" i="5"/>
  <c r="AC622" i="5"/>
  <c r="BE622" i="5" s="1"/>
  <c r="BF622" i="5" s="1"/>
  <c r="K622" i="5"/>
  <c r="BB622" i="5"/>
  <c r="BS622" i="5" s="1"/>
  <c r="A622" i="5"/>
  <c r="CF622" i="5" s="1"/>
  <c r="CC621" i="5"/>
  <c r="CB621" i="5"/>
  <c r="CA621" i="5"/>
  <c r="BZ621" i="5"/>
  <c r="BY621" i="5"/>
  <c r="BX621" i="5"/>
  <c r="BW621" i="5"/>
  <c r="BV621" i="5"/>
  <c r="BU621" i="5"/>
  <c r="BR621" i="5"/>
  <c r="BN621" i="5"/>
  <c r="BP621" i="5" s="1"/>
  <c r="BM621" i="5"/>
  <c r="BO621" i="5" s="1"/>
  <c r="BL621" i="5"/>
  <c r="BJ621" i="5"/>
  <c r="BK621" i="5" s="1"/>
  <c r="BI621" i="5"/>
  <c r="BG621" i="5"/>
  <c r="BH621" i="5" s="1"/>
  <c r="BB621" i="5"/>
  <c r="BT621" i="5" s="1"/>
  <c r="AZ621" i="5"/>
  <c r="AY621" i="5"/>
  <c r="AS621" i="5"/>
  <c r="AQ621" i="5"/>
  <c r="AD621" i="5"/>
  <c r="AC621" i="5"/>
  <c r="BE621" i="5" s="1"/>
  <c r="BF621" i="5" s="1"/>
  <c r="K621" i="5"/>
  <c r="BA621" i="5"/>
  <c r="A621" i="5"/>
  <c r="CF621" i="5" s="1"/>
  <c r="CC620" i="5"/>
  <c r="CB620" i="5"/>
  <c r="CA620" i="5"/>
  <c r="BZ620" i="5"/>
  <c r="BY620" i="5"/>
  <c r="BX620" i="5"/>
  <c r="BW620" i="5"/>
  <c r="BV620" i="5"/>
  <c r="BU620" i="5"/>
  <c r="BR620" i="5"/>
  <c r="BP620" i="5"/>
  <c r="BO620" i="5"/>
  <c r="BN620" i="5"/>
  <c r="BM620" i="5"/>
  <c r="BL620" i="5"/>
  <c r="BJ620" i="5"/>
  <c r="BK620" i="5" s="1"/>
  <c r="BG620" i="5"/>
  <c r="BH620" i="5" s="1"/>
  <c r="AZ620" i="5"/>
  <c r="AY620" i="5"/>
  <c r="AS620" i="5"/>
  <c r="AQ620" i="5"/>
  <c r="BI620" i="5" s="1"/>
  <c r="AD620" i="5"/>
  <c r="AC620" i="5"/>
  <c r="BE620" i="5" s="1"/>
  <c r="BF620" i="5" s="1"/>
  <c r="K620" i="5"/>
  <c r="BA620" i="5"/>
  <c r="CD620" i="5" s="1"/>
  <c r="A620" i="5"/>
  <c r="CF620" i="5" s="1"/>
  <c r="CC619" i="5"/>
  <c r="CB619" i="5"/>
  <c r="CA619" i="5"/>
  <c r="BZ619" i="5"/>
  <c r="BY619" i="5"/>
  <c r="BX619" i="5"/>
  <c r="BW619" i="5"/>
  <c r="BV619" i="5"/>
  <c r="BU619" i="5"/>
  <c r="BN619" i="5"/>
  <c r="BR619" i="5" s="1"/>
  <c r="BM619" i="5"/>
  <c r="BO619" i="5" s="1"/>
  <c r="BL619" i="5"/>
  <c r="BJ619" i="5"/>
  <c r="BH619" i="5"/>
  <c r="BG619" i="5"/>
  <c r="BE619" i="5"/>
  <c r="BF619" i="5" s="1"/>
  <c r="AZ619" i="5"/>
  <c r="AY619" i="5"/>
  <c r="AS619" i="5"/>
  <c r="AQ619" i="5"/>
  <c r="BI619" i="5" s="1"/>
  <c r="AD619" i="5"/>
  <c r="AC619" i="5"/>
  <c r="K619" i="5"/>
  <c r="BB619" i="5"/>
  <c r="A619" i="5"/>
  <c r="CF619" i="5" s="1"/>
  <c r="CC618" i="5"/>
  <c r="CB618" i="5"/>
  <c r="CA618" i="5"/>
  <c r="BZ618" i="5"/>
  <c r="BY618" i="5"/>
  <c r="BX618" i="5"/>
  <c r="BW618" i="5"/>
  <c r="BV618" i="5"/>
  <c r="BU618" i="5"/>
  <c r="BN618" i="5"/>
  <c r="BR618" i="5" s="1"/>
  <c r="BM618" i="5"/>
  <c r="BO618" i="5" s="1"/>
  <c r="BL618" i="5"/>
  <c r="BK618" i="5"/>
  <c r="BJ618" i="5"/>
  <c r="BG618" i="5"/>
  <c r="BH618" i="5" s="1"/>
  <c r="AZ618" i="5"/>
  <c r="AY618" i="5"/>
  <c r="AS618" i="5"/>
  <c r="AQ618" i="5"/>
  <c r="BI618" i="5" s="1"/>
  <c r="AD618" i="5"/>
  <c r="AC618" i="5"/>
  <c r="BE618" i="5" s="1"/>
  <c r="BF618" i="5" s="1"/>
  <c r="K618" i="5"/>
  <c r="BB618" i="5"/>
  <c r="A618" i="5"/>
  <c r="CF618" i="5" s="1"/>
  <c r="CC617" i="5"/>
  <c r="CB617" i="5"/>
  <c r="CA617" i="5"/>
  <c r="BZ617" i="5"/>
  <c r="BY617" i="5"/>
  <c r="BX617" i="5"/>
  <c r="BW617" i="5"/>
  <c r="BV617" i="5"/>
  <c r="BU617" i="5"/>
  <c r="BR617" i="5"/>
  <c r="BP617" i="5"/>
  <c r="BN617" i="5"/>
  <c r="BM617" i="5"/>
  <c r="BO617" i="5" s="1"/>
  <c r="BL617" i="5"/>
  <c r="BJ617" i="5"/>
  <c r="BK617" i="5" s="1"/>
  <c r="BI617" i="5"/>
  <c r="BG617" i="5"/>
  <c r="BH617" i="5" s="1"/>
  <c r="AZ617" i="5"/>
  <c r="AY617" i="5"/>
  <c r="AS617" i="5"/>
  <c r="AQ617" i="5"/>
  <c r="AD617" i="5"/>
  <c r="AC617" i="5"/>
  <c r="BE617" i="5" s="1"/>
  <c r="BF617" i="5" s="1"/>
  <c r="K617" i="5"/>
  <c r="BB617" i="5"/>
  <c r="BT617" i="5" s="1"/>
  <c r="A617" i="5"/>
  <c r="CF617" i="5" s="1"/>
  <c r="CC616" i="5"/>
  <c r="CB616" i="5"/>
  <c r="CA616" i="5"/>
  <c r="BZ616" i="5"/>
  <c r="BY616" i="5"/>
  <c r="BX616" i="5"/>
  <c r="BW616" i="5"/>
  <c r="BV616" i="5"/>
  <c r="BU616" i="5"/>
  <c r="BR616" i="5"/>
  <c r="BP616" i="5"/>
  <c r="BO616" i="5"/>
  <c r="BN616" i="5"/>
  <c r="BM616" i="5"/>
  <c r="BL616" i="5"/>
  <c r="BJ616" i="5"/>
  <c r="BK616" i="5" s="1"/>
  <c r="BG616" i="5"/>
  <c r="BH616" i="5" s="1"/>
  <c r="AZ616" i="5"/>
  <c r="AY616" i="5"/>
  <c r="AS616" i="5"/>
  <c r="AQ616" i="5"/>
  <c r="BI616" i="5" s="1"/>
  <c r="AD616" i="5"/>
  <c r="AC616" i="5"/>
  <c r="BE616" i="5" s="1"/>
  <c r="BF616" i="5" s="1"/>
  <c r="K616" i="5"/>
  <c r="BA616" i="5"/>
  <c r="CD616" i="5" s="1"/>
  <c r="A616" i="5"/>
  <c r="CF616" i="5" s="1"/>
  <c r="CC615" i="5"/>
  <c r="CB615" i="5"/>
  <c r="CA615" i="5"/>
  <c r="BZ615" i="5"/>
  <c r="BY615" i="5"/>
  <c r="BX615" i="5"/>
  <c r="BW615" i="5"/>
  <c r="BV615" i="5"/>
  <c r="BU615" i="5"/>
  <c r="BN615" i="5"/>
  <c r="BR615" i="5" s="1"/>
  <c r="BM615" i="5"/>
  <c r="BO615" i="5" s="1"/>
  <c r="BL615" i="5"/>
  <c r="BJ615" i="5"/>
  <c r="BH615" i="5"/>
  <c r="BG615" i="5"/>
  <c r="BE615" i="5"/>
  <c r="BF615" i="5" s="1"/>
  <c r="AZ615" i="5"/>
  <c r="AY615" i="5"/>
  <c r="AS615" i="5"/>
  <c r="AQ615" i="5"/>
  <c r="BI615" i="5" s="1"/>
  <c r="AD615" i="5"/>
  <c r="AC615" i="5"/>
  <c r="K615" i="5"/>
  <c r="BB615" i="5"/>
  <c r="A615" i="5"/>
  <c r="CF615" i="5" s="1"/>
  <c r="CC614" i="5"/>
  <c r="CB614" i="5"/>
  <c r="CA614" i="5"/>
  <c r="BZ614" i="5"/>
  <c r="BY614" i="5"/>
  <c r="BX614" i="5"/>
  <c r="BW614" i="5"/>
  <c r="BV614" i="5"/>
  <c r="BU614" i="5"/>
  <c r="BN614" i="5"/>
  <c r="BR614" i="5" s="1"/>
  <c r="BM614" i="5"/>
  <c r="BO614" i="5" s="1"/>
  <c r="BL614" i="5"/>
  <c r="BK614" i="5"/>
  <c r="BJ614" i="5"/>
  <c r="BG614" i="5"/>
  <c r="AZ614" i="5"/>
  <c r="AY614" i="5"/>
  <c r="AS614" i="5"/>
  <c r="AQ614" i="5"/>
  <c r="BI614" i="5" s="1"/>
  <c r="AD614" i="5"/>
  <c r="AC614" i="5"/>
  <c r="BE614" i="5" s="1"/>
  <c r="BF614" i="5" s="1"/>
  <c r="K614" i="5"/>
  <c r="BB614" i="5"/>
  <c r="A614" i="5"/>
  <c r="CF614" i="5" s="1"/>
  <c r="CC613" i="5"/>
  <c r="CB613" i="5"/>
  <c r="CA613" i="5"/>
  <c r="BZ613" i="5"/>
  <c r="BY613" i="5"/>
  <c r="BX613" i="5"/>
  <c r="BW613" i="5"/>
  <c r="BV613" i="5"/>
  <c r="BU613" i="5"/>
  <c r="BR613" i="5"/>
  <c r="BP613" i="5"/>
  <c r="BO613" i="5"/>
  <c r="BN613" i="5"/>
  <c r="BM613" i="5"/>
  <c r="BL613" i="5"/>
  <c r="BJ613" i="5"/>
  <c r="BK613" i="5" s="1"/>
  <c r="BI613" i="5"/>
  <c r="BG613" i="5"/>
  <c r="BH613" i="5" s="1"/>
  <c r="AZ613" i="5"/>
  <c r="AY613" i="5"/>
  <c r="AS613" i="5"/>
  <c r="AQ613" i="5"/>
  <c r="AD613" i="5"/>
  <c r="AC613" i="5"/>
  <c r="BE613" i="5" s="1"/>
  <c r="BF613" i="5" s="1"/>
  <c r="K613" i="5"/>
  <c r="BA613" i="5"/>
  <c r="A613" i="5"/>
  <c r="CF613" i="5" s="1"/>
  <c r="CC612" i="5"/>
  <c r="CB612" i="5"/>
  <c r="CA612" i="5"/>
  <c r="BZ612" i="5"/>
  <c r="BY612" i="5"/>
  <c r="BX612" i="5"/>
  <c r="BW612" i="5"/>
  <c r="BV612" i="5"/>
  <c r="BU612" i="5"/>
  <c r="BR612" i="5"/>
  <c r="BP612" i="5"/>
  <c r="BO612" i="5"/>
  <c r="BN612" i="5"/>
  <c r="BM612" i="5"/>
  <c r="BL612" i="5"/>
  <c r="BJ612" i="5"/>
  <c r="BK612" i="5" s="1"/>
  <c r="BG612" i="5"/>
  <c r="BH612" i="5" s="1"/>
  <c r="BE612" i="5"/>
  <c r="BF612" i="5" s="1"/>
  <c r="AZ612" i="5"/>
  <c r="AY612" i="5"/>
  <c r="AS612" i="5"/>
  <c r="AQ612" i="5"/>
  <c r="BI612" i="5" s="1"/>
  <c r="AD612" i="5"/>
  <c r="AC612" i="5"/>
  <c r="K612" i="5"/>
  <c r="BA612" i="5"/>
  <c r="CD612" i="5" s="1"/>
  <c r="A612" i="5"/>
  <c r="CF612" i="5" s="1"/>
  <c r="CC611" i="5"/>
  <c r="CB611" i="5"/>
  <c r="CA611" i="5"/>
  <c r="BZ611" i="5"/>
  <c r="BY611" i="5"/>
  <c r="BX611" i="5"/>
  <c r="BW611" i="5"/>
  <c r="BV611" i="5"/>
  <c r="BU611" i="5"/>
  <c r="BN611" i="5"/>
  <c r="BR611" i="5" s="1"/>
  <c r="BM611" i="5"/>
  <c r="BO611" i="5" s="1"/>
  <c r="BL611" i="5"/>
  <c r="BJ611" i="5"/>
  <c r="BH611" i="5"/>
  <c r="BG611" i="5"/>
  <c r="BE611" i="5"/>
  <c r="BF611" i="5" s="1"/>
  <c r="AZ611" i="5"/>
  <c r="AY611" i="5"/>
  <c r="AS611" i="5"/>
  <c r="AQ611" i="5"/>
  <c r="BI611" i="5" s="1"/>
  <c r="AD611" i="5"/>
  <c r="AC611" i="5"/>
  <c r="K611" i="5"/>
  <c r="BB611" i="5"/>
  <c r="A611" i="5"/>
  <c r="CF611" i="5" s="1"/>
  <c r="CC610" i="5"/>
  <c r="CB610" i="5"/>
  <c r="CA610" i="5"/>
  <c r="BZ610" i="5"/>
  <c r="BY610" i="5"/>
  <c r="BX610" i="5"/>
  <c r="BW610" i="5"/>
  <c r="BV610" i="5"/>
  <c r="BU610" i="5"/>
  <c r="BO610" i="5"/>
  <c r="BN610" i="5"/>
  <c r="BR610" i="5" s="1"/>
  <c r="BM610" i="5"/>
  <c r="BL610" i="5"/>
  <c r="BK610" i="5"/>
  <c r="BJ610" i="5"/>
  <c r="BG610" i="5"/>
  <c r="AZ610" i="5"/>
  <c r="AY610" i="5"/>
  <c r="AS610" i="5"/>
  <c r="AQ610" i="5"/>
  <c r="BI610" i="5" s="1"/>
  <c r="AD610" i="5"/>
  <c r="AC610" i="5"/>
  <c r="BE610" i="5" s="1"/>
  <c r="BF610" i="5" s="1"/>
  <c r="K610" i="5"/>
  <c r="BB610" i="5"/>
  <c r="BS610" i="5" s="1"/>
  <c r="A610" i="5"/>
  <c r="CF610" i="5" s="1"/>
  <c r="CC609" i="5"/>
  <c r="CB609" i="5"/>
  <c r="CA609" i="5"/>
  <c r="BZ609" i="5"/>
  <c r="BY609" i="5"/>
  <c r="BX609" i="5"/>
  <c r="BW609" i="5"/>
  <c r="BV609" i="5"/>
  <c r="BU609" i="5"/>
  <c r="BR609" i="5"/>
  <c r="BN609" i="5"/>
  <c r="BP609" i="5" s="1"/>
  <c r="BM609" i="5"/>
  <c r="BO609" i="5" s="1"/>
  <c r="BL609" i="5"/>
  <c r="BJ609" i="5"/>
  <c r="BK609" i="5" s="1"/>
  <c r="BI609" i="5"/>
  <c r="BG609" i="5"/>
  <c r="BH609" i="5" s="1"/>
  <c r="AZ609" i="5"/>
  <c r="AY609" i="5"/>
  <c r="AS609" i="5"/>
  <c r="AQ609" i="5"/>
  <c r="AD609" i="5"/>
  <c r="AC609" i="5"/>
  <c r="BE609" i="5" s="1"/>
  <c r="BF609" i="5" s="1"/>
  <c r="K609" i="5"/>
  <c r="BB609" i="5"/>
  <c r="A609" i="5"/>
  <c r="CF609" i="5" s="1"/>
  <c r="CC608" i="5"/>
  <c r="CB608" i="5"/>
  <c r="CA608" i="5"/>
  <c r="BZ608" i="5"/>
  <c r="BY608" i="5"/>
  <c r="BX608" i="5"/>
  <c r="BW608" i="5"/>
  <c r="BV608" i="5"/>
  <c r="BU608" i="5"/>
  <c r="BR608" i="5"/>
  <c r="BP608" i="5"/>
  <c r="BO608" i="5"/>
  <c r="BN608" i="5"/>
  <c r="BM608" i="5"/>
  <c r="BL608" i="5"/>
  <c r="BJ608" i="5"/>
  <c r="BK608" i="5" s="1"/>
  <c r="BG608" i="5"/>
  <c r="BH608" i="5" s="1"/>
  <c r="AZ608" i="5"/>
  <c r="AY608" i="5"/>
  <c r="AS608" i="5"/>
  <c r="AQ608" i="5"/>
  <c r="BI608" i="5" s="1"/>
  <c r="AD608" i="5"/>
  <c r="AC608" i="5"/>
  <c r="BE608" i="5" s="1"/>
  <c r="BF608" i="5" s="1"/>
  <c r="K608" i="5"/>
  <c r="BB608" i="5"/>
  <c r="A608" i="5"/>
  <c r="CF608" i="5" s="1"/>
  <c r="CC607" i="5"/>
  <c r="CB607" i="5"/>
  <c r="CA607" i="5"/>
  <c r="BZ607" i="5"/>
  <c r="BY607" i="5"/>
  <c r="BX607" i="5"/>
  <c r="BW607" i="5"/>
  <c r="BV607" i="5"/>
  <c r="BU607" i="5"/>
  <c r="BN607" i="5"/>
  <c r="BR607" i="5" s="1"/>
  <c r="BM607" i="5"/>
  <c r="BO607" i="5" s="1"/>
  <c r="BL607" i="5"/>
  <c r="BJ607" i="5"/>
  <c r="BK607" i="5" s="1"/>
  <c r="BG607" i="5"/>
  <c r="BH607" i="5" s="1"/>
  <c r="BE607" i="5"/>
  <c r="BF607" i="5" s="1"/>
  <c r="AZ607" i="5"/>
  <c r="AY607" i="5"/>
  <c r="AS607" i="5"/>
  <c r="AQ607" i="5"/>
  <c r="BI607" i="5" s="1"/>
  <c r="AD607" i="5"/>
  <c r="AC607" i="5"/>
  <c r="K607" i="5"/>
  <c r="BB607" i="5"/>
  <c r="A607" i="5"/>
  <c r="CF607" i="5" s="1"/>
  <c r="CC606" i="5"/>
  <c r="CB606" i="5"/>
  <c r="CA606" i="5"/>
  <c r="BZ606" i="5"/>
  <c r="BY606" i="5"/>
  <c r="BX606" i="5"/>
  <c r="BW606" i="5"/>
  <c r="BV606" i="5"/>
  <c r="BU606" i="5"/>
  <c r="BP606" i="5"/>
  <c r="BN606" i="5"/>
  <c r="BR606" i="5" s="1"/>
  <c r="BM606" i="5"/>
  <c r="BO606" i="5" s="1"/>
  <c r="BL606" i="5"/>
  <c r="BK606" i="5"/>
  <c r="BJ606" i="5"/>
  <c r="BG606" i="5"/>
  <c r="AZ606" i="5"/>
  <c r="AY606" i="5"/>
  <c r="AS606" i="5"/>
  <c r="AQ606" i="5"/>
  <c r="BI606" i="5" s="1"/>
  <c r="AD606" i="5"/>
  <c r="AC606" i="5"/>
  <c r="BE606" i="5" s="1"/>
  <c r="BF606" i="5" s="1"/>
  <c r="K606" i="5"/>
  <c r="BB606" i="5"/>
  <c r="BS606" i="5" s="1"/>
  <c r="A606" i="5"/>
  <c r="CF606" i="5" s="1"/>
  <c r="CC605" i="5"/>
  <c r="CB605" i="5"/>
  <c r="CA605" i="5"/>
  <c r="BZ605" i="5"/>
  <c r="BY605" i="5"/>
  <c r="BX605" i="5"/>
  <c r="BW605" i="5"/>
  <c r="BV605" i="5"/>
  <c r="BU605" i="5"/>
  <c r="BR605" i="5"/>
  <c r="BN605" i="5"/>
  <c r="BP605" i="5" s="1"/>
  <c r="BM605" i="5"/>
  <c r="BO605" i="5" s="1"/>
  <c r="BL605" i="5"/>
  <c r="BJ605" i="5"/>
  <c r="BK605" i="5" s="1"/>
  <c r="BI605" i="5"/>
  <c r="BG605" i="5"/>
  <c r="BH605" i="5" s="1"/>
  <c r="AZ605" i="5"/>
  <c r="AY605" i="5"/>
  <c r="AS605" i="5"/>
  <c r="AQ605" i="5"/>
  <c r="AD605" i="5"/>
  <c r="AC605" i="5"/>
  <c r="BE605" i="5" s="1"/>
  <c r="BF605" i="5" s="1"/>
  <c r="K605" i="5"/>
  <c r="BB605" i="5"/>
  <c r="BT605" i="5" s="1"/>
  <c r="A605" i="5"/>
  <c r="CF605" i="5" s="1"/>
  <c r="CC604" i="5"/>
  <c r="CB604" i="5"/>
  <c r="CA604" i="5"/>
  <c r="BZ604" i="5"/>
  <c r="BY604" i="5"/>
  <c r="BX604" i="5"/>
  <c r="BW604" i="5"/>
  <c r="BV604" i="5"/>
  <c r="BU604" i="5"/>
  <c r="BP604" i="5"/>
  <c r="BO604" i="5"/>
  <c r="BN604" i="5"/>
  <c r="BR604" i="5" s="1"/>
  <c r="BM604" i="5"/>
  <c r="BL604" i="5"/>
  <c r="BJ604" i="5"/>
  <c r="BK604" i="5" s="1"/>
  <c r="BG604" i="5"/>
  <c r="BH604" i="5" s="1"/>
  <c r="AZ604" i="5"/>
  <c r="AY604" i="5"/>
  <c r="AS604" i="5"/>
  <c r="AQ604" i="5"/>
  <c r="BI604" i="5" s="1"/>
  <c r="AD604" i="5"/>
  <c r="AC604" i="5"/>
  <c r="BE604" i="5" s="1"/>
  <c r="BF604" i="5" s="1"/>
  <c r="K604" i="5"/>
  <c r="BB604" i="5"/>
  <c r="A604" i="5"/>
  <c r="CF604" i="5" s="1"/>
  <c r="CC603" i="5"/>
  <c r="CB603" i="5"/>
  <c r="CA603" i="5"/>
  <c r="BZ603" i="5"/>
  <c r="BY603" i="5"/>
  <c r="BX603" i="5"/>
  <c r="BW603" i="5"/>
  <c r="BV603" i="5"/>
  <c r="BU603" i="5"/>
  <c r="BN603" i="5"/>
  <c r="BR603" i="5" s="1"/>
  <c r="BM603" i="5"/>
  <c r="BO603" i="5" s="1"/>
  <c r="BL603" i="5"/>
  <c r="BJ603" i="5"/>
  <c r="BG603" i="5"/>
  <c r="BH603" i="5" s="1"/>
  <c r="BE603" i="5"/>
  <c r="BF603" i="5" s="1"/>
  <c r="AZ603" i="5"/>
  <c r="AY603" i="5"/>
  <c r="AS603" i="5"/>
  <c r="AQ603" i="5"/>
  <c r="BI603" i="5" s="1"/>
  <c r="AD603" i="5"/>
  <c r="AC603" i="5"/>
  <c r="K603" i="5"/>
  <c r="BB603" i="5"/>
  <c r="A603" i="5"/>
  <c r="CF603" i="5" s="1"/>
  <c r="CC602" i="5"/>
  <c r="CB602" i="5"/>
  <c r="CA602" i="5"/>
  <c r="BZ602" i="5"/>
  <c r="BY602" i="5"/>
  <c r="BX602" i="5"/>
  <c r="BW602" i="5"/>
  <c r="BV602" i="5"/>
  <c r="BU602" i="5"/>
  <c r="BN602" i="5"/>
  <c r="BR602" i="5" s="1"/>
  <c r="BM602" i="5"/>
  <c r="BO602" i="5" s="1"/>
  <c r="BL602" i="5"/>
  <c r="BK602" i="5"/>
  <c r="BJ602" i="5"/>
  <c r="BG602" i="5"/>
  <c r="BH602" i="5" s="1"/>
  <c r="AZ602" i="5"/>
  <c r="AY602" i="5"/>
  <c r="AS602" i="5"/>
  <c r="AQ602" i="5"/>
  <c r="BI602" i="5" s="1"/>
  <c r="AD602" i="5"/>
  <c r="AC602" i="5"/>
  <c r="BE602" i="5" s="1"/>
  <c r="BF602" i="5" s="1"/>
  <c r="K602" i="5"/>
  <c r="BB602" i="5"/>
  <c r="BS602" i="5" s="1"/>
  <c r="A602" i="5"/>
  <c r="CF602" i="5" s="1"/>
  <c r="CC601" i="5"/>
  <c r="CB601" i="5"/>
  <c r="CA601" i="5"/>
  <c r="BZ601" i="5"/>
  <c r="BY601" i="5"/>
  <c r="BX601" i="5"/>
  <c r="BW601" i="5"/>
  <c r="BV601" i="5"/>
  <c r="BU601" i="5"/>
  <c r="BR601" i="5"/>
  <c r="BN601" i="5"/>
  <c r="BP601" i="5" s="1"/>
  <c r="BM601" i="5"/>
  <c r="BO601" i="5" s="1"/>
  <c r="BL601" i="5"/>
  <c r="BJ601" i="5"/>
  <c r="BK601" i="5" s="1"/>
  <c r="BI601" i="5"/>
  <c r="BG601" i="5"/>
  <c r="BH601" i="5" s="1"/>
  <c r="AZ601" i="5"/>
  <c r="AY601" i="5"/>
  <c r="AS601" i="5"/>
  <c r="AQ601" i="5"/>
  <c r="AD601" i="5"/>
  <c r="AC601" i="5"/>
  <c r="BE601" i="5" s="1"/>
  <c r="BF601" i="5" s="1"/>
  <c r="K601" i="5"/>
  <c r="BB601" i="5"/>
  <c r="A601" i="5"/>
  <c r="CF601" i="5" s="1"/>
  <c r="CC600" i="5"/>
  <c r="CB600" i="5"/>
  <c r="CA600" i="5"/>
  <c r="BZ600" i="5"/>
  <c r="BY600" i="5"/>
  <c r="BX600" i="5"/>
  <c r="BW600" i="5"/>
  <c r="BV600" i="5"/>
  <c r="BU600" i="5"/>
  <c r="BP600" i="5"/>
  <c r="BO600" i="5"/>
  <c r="BN600" i="5"/>
  <c r="BR600" i="5" s="1"/>
  <c r="BM600" i="5"/>
  <c r="BL600" i="5"/>
  <c r="BJ600" i="5"/>
  <c r="BK600" i="5" s="1"/>
  <c r="BG600" i="5"/>
  <c r="BH600" i="5" s="1"/>
  <c r="AZ600" i="5"/>
  <c r="AY600" i="5"/>
  <c r="AS600" i="5"/>
  <c r="AQ600" i="5"/>
  <c r="BI600" i="5" s="1"/>
  <c r="AD600" i="5"/>
  <c r="AC600" i="5"/>
  <c r="BE600" i="5" s="1"/>
  <c r="BF600" i="5" s="1"/>
  <c r="K600" i="5"/>
  <c r="BB600" i="5"/>
  <c r="A600" i="5"/>
  <c r="CF600" i="5" s="1"/>
  <c r="CC599" i="5"/>
  <c r="CB599" i="5"/>
  <c r="CA599" i="5"/>
  <c r="BZ599" i="5"/>
  <c r="BY599" i="5"/>
  <c r="BX599" i="5"/>
  <c r="BW599" i="5"/>
  <c r="BV599" i="5"/>
  <c r="BU599" i="5"/>
  <c r="BN599" i="5"/>
  <c r="BR599" i="5" s="1"/>
  <c r="BM599" i="5"/>
  <c r="BO599" i="5" s="1"/>
  <c r="BL599" i="5"/>
  <c r="BJ599" i="5"/>
  <c r="BK599" i="5" s="1"/>
  <c r="BG599" i="5"/>
  <c r="BH599" i="5" s="1"/>
  <c r="BE599" i="5"/>
  <c r="BF599" i="5" s="1"/>
  <c r="AZ599" i="5"/>
  <c r="AY599" i="5"/>
  <c r="AS599" i="5"/>
  <c r="AQ599" i="5"/>
  <c r="BI599" i="5" s="1"/>
  <c r="AD599" i="5"/>
  <c r="AC599" i="5"/>
  <c r="K599" i="5"/>
  <c r="BB599" i="5"/>
  <c r="A599" i="5"/>
  <c r="CF599" i="5" s="1"/>
  <c r="CC598" i="5"/>
  <c r="CB598" i="5"/>
  <c r="CA598" i="5"/>
  <c r="BZ598" i="5"/>
  <c r="BY598" i="5"/>
  <c r="BX598" i="5"/>
  <c r="BW598" i="5"/>
  <c r="BV598" i="5"/>
  <c r="BU598" i="5"/>
  <c r="BN598" i="5"/>
  <c r="BR598" i="5" s="1"/>
  <c r="BM598" i="5"/>
  <c r="BO598" i="5" s="1"/>
  <c r="BL598" i="5"/>
  <c r="BK598" i="5"/>
  <c r="BJ598" i="5"/>
  <c r="BG598" i="5"/>
  <c r="AZ598" i="5"/>
  <c r="AY598" i="5"/>
  <c r="AS598" i="5"/>
  <c r="AQ598" i="5"/>
  <c r="BI598" i="5" s="1"/>
  <c r="AD598" i="5"/>
  <c r="AC598" i="5"/>
  <c r="BE598" i="5" s="1"/>
  <c r="BF598" i="5" s="1"/>
  <c r="K598" i="5"/>
  <c r="BB598" i="5"/>
  <c r="BS598" i="5" s="1"/>
  <c r="A598" i="5"/>
  <c r="CF598" i="5" s="1"/>
  <c r="CC597" i="5"/>
  <c r="CB597" i="5"/>
  <c r="CA597" i="5"/>
  <c r="BZ597" i="5"/>
  <c r="BY597" i="5"/>
  <c r="BX597" i="5"/>
  <c r="BW597" i="5"/>
  <c r="BV597" i="5"/>
  <c r="BU597" i="5"/>
  <c r="BR597" i="5"/>
  <c r="BO597" i="5"/>
  <c r="BN597" i="5"/>
  <c r="BP597" i="5" s="1"/>
  <c r="BM597" i="5"/>
  <c r="BL597" i="5"/>
  <c r="BJ597" i="5"/>
  <c r="BK597" i="5" s="1"/>
  <c r="BI597" i="5"/>
  <c r="BG597" i="5"/>
  <c r="BH597" i="5" s="1"/>
  <c r="AZ597" i="5"/>
  <c r="AY597" i="5"/>
  <c r="AS597" i="5"/>
  <c r="AQ597" i="5"/>
  <c r="AD597" i="5"/>
  <c r="AC597" i="5"/>
  <c r="BE597" i="5" s="1"/>
  <c r="BF597" i="5" s="1"/>
  <c r="K597" i="5"/>
  <c r="BB597" i="5"/>
  <c r="BT597" i="5" s="1"/>
  <c r="A597" i="5"/>
  <c r="CF597" i="5" s="1"/>
  <c r="CC596" i="5"/>
  <c r="CB596" i="5"/>
  <c r="CA596" i="5"/>
  <c r="BZ596" i="5"/>
  <c r="BY596" i="5"/>
  <c r="BX596" i="5"/>
  <c r="BW596" i="5"/>
  <c r="BV596" i="5"/>
  <c r="BU596" i="5"/>
  <c r="BR596" i="5"/>
  <c r="BP596" i="5"/>
  <c r="BO596" i="5"/>
  <c r="BN596" i="5"/>
  <c r="BM596" i="5"/>
  <c r="BL596" i="5"/>
  <c r="BJ596" i="5"/>
  <c r="BK596" i="5" s="1"/>
  <c r="BG596" i="5"/>
  <c r="BH596" i="5" s="1"/>
  <c r="AZ596" i="5"/>
  <c r="AY596" i="5"/>
  <c r="AS596" i="5"/>
  <c r="AQ596" i="5"/>
  <c r="BI596" i="5" s="1"/>
  <c r="AD596" i="5"/>
  <c r="AC596" i="5"/>
  <c r="BE596" i="5" s="1"/>
  <c r="BF596" i="5" s="1"/>
  <c r="K596" i="5"/>
  <c r="BA596" i="5"/>
  <c r="CD596" i="5" s="1"/>
  <c r="A596" i="5"/>
  <c r="CF596" i="5" s="1"/>
  <c r="CC595" i="5"/>
  <c r="CB595" i="5"/>
  <c r="CA595" i="5"/>
  <c r="BZ595" i="5"/>
  <c r="BY595" i="5"/>
  <c r="BX595" i="5"/>
  <c r="BW595" i="5"/>
  <c r="BV595" i="5"/>
  <c r="BU595" i="5"/>
  <c r="BN595" i="5"/>
  <c r="BR595" i="5" s="1"/>
  <c r="BM595" i="5"/>
  <c r="BO595" i="5" s="1"/>
  <c r="BL595" i="5"/>
  <c r="BJ595" i="5"/>
  <c r="BK595" i="5" s="1"/>
  <c r="BG595" i="5"/>
  <c r="BH595" i="5" s="1"/>
  <c r="BE595" i="5"/>
  <c r="BF595" i="5" s="1"/>
  <c r="AZ595" i="5"/>
  <c r="AY595" i="5"/>
  <c r="AS595" i="5"/>
  <c r="AQ595" i="5"/>
  <c r="BI595" i="5" s="1"/>
  <c r="AD595" i="5"/>
  <c r="AC595" i="5"/>
  <c r="K595" i="5"/>
  <c r="BB595" i="5"/>
  <c r="A595" i="5"/>
  <c r="CF595" i="5" s="1"/>
  <c r="CC594" i="5"/>
  <c r="CB594" i="5"/>
  <c r="CA594" i="5"/>
  <c r="BZ594" i="5"/>
  <c r="BY594" i="5"/>
  <c r="BX594" i="5"/>
  <c r="BW594" i="5"/>
  <c r="BV594" i="5"/>
  <c r="BU594" i="5"/>
  <c r="BN594" i="5"/>
  <c r="BR594" i="5" s="1"/>
  <c r="BM594" i="5"/>
  <c r="BO594" i="5" s="1"/>
  <c r="BL594" i="5"/>
  <c r="BK594" i="5"/>
  <c r="BJ594" i="5"/>
  <c r="BG594" i="5"/>
  <c r="BH594" i="5" s="1"/>
  <c r="AZ594" i="5"/>
  <c r="AY594" i="5"/>
  <c r="AS594" i="5"/>
  <c r="AQ594" i="5"/>
  <c r="BI594" i="5" s="1"/>
  <c r="AD594" i="5"/>
  <c r="AC594" i="5"/>
  <c r="BE594" i="5" s="1"/>
  <c r="BF594" i="5" s="1"/>
  <c r="K594" i="5"/>
  <c r="BB594" i="5"/>
  <c r="A594" i="5"/>
  <c r="CF594" i="5" s="1"/>
  <c r="CC593" i="5"/>
  <c r="CB593" i="5"/>
  <c r="CA593" i="5"/>
  <c r="BZ593" i="5"/>
  <c r="BY593" i="5"/>
  <c r="BX593" i="5"/>
  <c r="BW593" i="5"/>
  <c r="BV593" i="5"/>
  <c r="BU593" i="5"/>
  <c r="BR593" i="5"/>
  <c r="BP593" i="5"/>
  <c r="BN593" i="5"/>
  <c r="BM593" i="5"/>
  <c r="BO593" i="5" s="1"/>
  <c r="BL593" i="5"/>
  <c r="BJ593" i="5"/>
  <c r="BK593" i="5" s="1"/>
  <c r="BI593" i="5"/>
  <c r="BG593" i="5"/>
  <c r="BH593" i="5" s="1"/>
  <c r="AZ593" i="5"/>
  <c r="AY593" i="5"/>
  <c r="AS593" i="5"/>
  <c r="AQ593" i="5"/>
  <c r="AD593" i="5"/>
  <c r="AC593" i="5"/>
  <c r="BE593" i="5" s="1"/>
  <c r="BF593" i="5" s="1"/>
  <c r="K593" i="5"/>
  <c r="BA593" i="5"/>
  <c r="A593" i="5"/>
  <c r="CF593" i="5" s="1"/>
  <c r="CC592" i="5"/>
  <c r="CB592" i="5"/>
  <c r="CA592" i="5"/>
  <c r="BZ592" i="5"/>
  <c r="BY592" i="5"/>
  <c r="BX592" i="5"/>
  <c r="BW592" i="5"/>
  <c r="BV592" i="5"/>
  <c r="BU592" i="5"/>
  <c r="BP592" i="5"/>
  <c r="BO592" i="5"/>
  <c r="BN592" i="5"/>
  <c r="BR592" i="5" s="1"/>
  <c r="BM592" i="5"/>
  <c r="BL592" i="5"/>
  <c r="BJ592" i="5"/>
  <c r="BK592" i="5" s="1"/>
  <c r="BG592" i="5"/>
  <c r="BH592" i="5" s="1"/>
  <c r="AZ592" i="5"/>
  <c r="AY592" i="5"/>
  <c r="AS592" i="5"/>
  <c r="AQ592" i="5"/>
  <c r="BI592" i="5" s="1"/>
  <c r="AD592" i="5"/>
  <c r="AC592" i="5"/>
  <c r="BE592" i="5" s="1"/>
  <c r="BF592" i="5" s="1"/>
  <c r="K592" i="5"/>
  <c r="BB592" i="5"/>
  <c r="A592" i="5"/>
  <c r="CF592" i="5" s="1"/>
  <c r="CC591" i="5"/>
  <c r="CB591" i="5"/>
  <c r="CA591" i="5"/>
  <c r="BZ591" i="5"/>
  <c r="BY591" i="5"/>
  <c r="BX591" i="5"/>
  <c r="BW591" i="5"/>
  <c r="BV591" i="5"/>
  <c r="BU591" i="5"/>
  <c r="BN591" i="5"/>
  <c r="BR591" i="5" s="1"/>
  <c r="BM591" i="5"/>
  <c r="BO591" i="5" s="1"/>
  <c r="BL591" i="5"/>
  <c r="BJ591" i="5"/>
  <c r="BK591" i="5" s="1"/>
  <c r="BG591" i="5"/>
  <c r="BH591" i="5" s="1"/>
  <c r="BE591" i="5"/>
  <c r="BF591" i="5" s="1"/>
  <c r="AZ591" i="5"/>
  <c r="AY591" i="5"/>
  <c r="AS591" i="5"/>
  <c r="AQ591" i="5"/>
  <c r="BI591" i="5" s="1"/>
  <c r="AD591" i="5"/>
  <c r="AC591" i="5"/>
  <c r="K591" i="5"/>
  <c r="BB591" i="5"/>
  <c r="A591" i="5"/>
  <c r="CF591" i="5" s="1"/>
  <c r="CC590" i="5"/>
  <c r="CB590" i="5"/>
  <c r="CA590" i="5"/>
  <c r="BZ590" i="5"/>
  <c r="BY590" i="5"/>
  <c r="BX590" i="5"/>
  <c r="BW590" i="5"/>
  <c r="BV590" i="5"/>
  <c r="BU590" i="5"/>
  <c r="BN590" i="5"/>
  <c r="BR590" i="5" s="1"/>
  <c r="BM590" i="5"/>
  <c r="BO590" i="5" s="1"/>
  <c r="BL590" i="5"/>
  <c r="BK590" i="5"/>
  <c r="BJ590" i="5"/>
  <c r="BG590" i="5"/>
  <c r="BH590" i="5" s="1"/>
  <c r="AZ590" i="5"/>
  <c r="AY590" i="5"/>
  <c r="AS590" i="5"/>
  <c r="AQ590" i="5"/>
  <c r="BI590" i="5" s="1"/>
  <c r="AD590" i="5"/>
  <c r="AC590" i="5"/>
  <c r="BE590" i="5" s="1"/>
  <c r="BF590" i="5" s="1"/>
  <c r="K590" i="5"/>
  <c r="BB590" i="5"/>
  <c r="A590" i="5"/>
  <c r="CF590" i="5" s="1"/>
  <c r="CC589" i="5"/>
  <c r="CB589" i="5"/>
  <c r="CA589" i="5"/>
  <c r="BZ589" i="5"/>
  <c r="BY589" i="5"/>
  <c r="BX589" i="5"/>
  <c r="BW589" i="5"/>
  <c r="BV589" i="5"/>
  <c r="BU589" i="5"/>
  <c r="BN589" i="5"/>
  <c r="BP589" i="5" s="1"/>
  <c r="BM589" i="5"/>
  <c r="BO589" i="5" s="1"/>
  <c r="BL589" i="5"/>
  <c r="BJ589" i="5"/>
  <c r="BK589" i="5" s="1"/>
  <c r="BI589" i="5"/>
  <c r="BG589" i="5"/>
  <c r="BH589" i="5" s="1"/>
  <c r="AZ589" i="5"/>
  <c r="AY589" i="5"/>
  <c r="AS589" i="5"/>
  <c r="AQ589" i="5"/>
  <c r="AD589" i="5"/>
  <c r="AC589" i="5"/>
  <c r="BE589" i="5" s="1"/>
  <c r="BF589" i="5" s="1"/>
  <c r="K589" i="5"/>
  <c r="BB589" i="5"/>
  <c r="A589" i="5"/>
  <c r="CF589" i="5" s="1"/>
  <c r="CC588" i="5"/>
  <c r="CB588" i="5"/>
  <c r="CA588" i="5"/>
  <c r="BZ588" i="5"/>
  <c r="BY588" i="5"/>
  <c r="BX588" i="5"/>
  <c r="BW588" i="5"/>
  <c r="BV588" i="5"/>
  <c r="BU588" i="5"/>
  <c r="BO588" i="5"/>
  <c r="BN588" i="5"/>
  <c r="BR588" i="5" s="1"/>
  <c r="BM588" i="5"/>
  <c r="BL588" i="5"/>
  <c r="BJ588" i="5"/>
  <c r="BK588" i="5" s="1"/>
  <c r="BG588" i="5"/>
  <c r="BH588" i="5" s="1"/>
  <c r="AZ588" i="5"/>
  <c r="AY588" i="5"/>
  <c r="AS588" i="5"/>
  <c r="AQ588" i="5"/>
  <c r="BI588" i="5" s="1"/>
  <c r="AD588" i="5"/>
  <c r="AC588" i="5"/>
  <c r="BE588" i="5" s="1"/>
  <c r="BF588" i="5" s="1"/>
  <c r="K588" i="5"/>
  <c r="BB588" i="5"/>
  <c r="A588" i="5"/>
  <c r="CF588" i="5" s="1"/>
  <c r="CC587" i="5"/>
  <c r="CB587" i="5"/>
  <c r="CA587" i="5"/>
  <c r="BZ587" i="5"/>
  <c r="BY587" i="5"/>
  <c r="BX587" i="5"/>
  <c r="BW587" i="5"/>
  <c r="BV587" i="5"/>
  <c r="BU587" i="5"/>
  <c r="BP587" i="5"/>
  <c r="BN587" i="5"/>
  <c r="BR587" i="5" s="1"/>
  <c r="BM587" i="5"/>
  <c r="BO587" i="5" s="1"/>
  <c r="BL587" i="5"/>
  <c r="BJ587" i="5"/>
  <c r="BG587" i="5"/>
  <c r="BH587" i="5" s="1"/>
  <c r="BE587" i="5"/>
  <c r="BF587" i="5" s="1"/>
  <c r="AZ587" i="5"/>
  <c r="AY587" i="5"/>
  <c r="AS587" i="5"/>
  <c r="AQ587" i="5"/>
  <c r="BI587" i="5" s="1"/>
  <c r="AD587" i="5"/>
  <c r="AC587" i="5"/>
  <c r="K587" i="5"/>
  <c r="BB587" i="5"/>
  <c r="A587" i="5"/>
  <c r="CF587" i="5" s="1"/>
  <c r="CC586" i="5"/>
  <c r="CB586" i="5"/>
  <c r="CA586" i="5"/>
  <c r="BZ586" i="5"/>
  <c r="BY586" i="5"/>
  <c r="BX586" i="5"/>
  <c r="BW586" i="5"/>
  <c r="BV586" i="5"/>
  <c r="BU586" i="5"/>
  <c r="BN586" i="5"/>
  <c r="BR586" i="5" s="1"/>
  <c r="BM586" i="5"/>
  <c r="BO586" i="5" s="1"/>
  <c r="BL586" i="5"/>
  <c r="BK586" i="5"/>
  <c r="BJ586" i="5"/>
  <c r="BG586" i="5"/>
  <c r="AZ586" i="5"/>
  <c r="AY586" i="5"/>
  <c r="AS586" i="5"/>
  <c r="AQ586" i="5"/>
  <c r="BI586" i="5" s="1"/>
  <c r="AD586" i="5"/>
  <c r="AC586" i="5"/>
  <c r="BE586" i="5" s="1"/>
  <c r="BF586" i="5" s="1"/>
  <c r="K586" i="5"/>
  <c r="BB586" i="5"/>
  <c r="BS586" i="5" s="1"/>
  <c r="A586" i="5"/>
  <c r="CF586" i="5" s="1"/>
  <c r="CC585" i="5"/>
  <c r="CB585" i="5"/>
  <c r="CA585" i="5"/>
  <c r="BZ585" i="5"/>
  <c r="BY585" i="5"/>
  <c r="BX585" i="5"/>
  <c r="BW585" i="5"/>
  <c r="BV585" i="5"/>
  <c r="BU585" i="5"/>
  <c r="BR585" i="5"/>
  <c r="BN585" i="5"/>
  <c r="BP585" i="5" s="1"/>
  <c r="BM585" i="5"/>
  <c r="BO585" i="5" s="1"/>
  <c r="BL585" i="5"/>
  <c r="BK585" i="5"/>
  <c r="BJ585" i="5"/>
  <c r="BI585" i="5"/>
  <c r="BG585" i="5"/>
  <c r="BH585" i="5" s="1"/>
  <c r="AZ585" i="5"/>
  <c r="AY585" i="5"/>
  <c r="AS585" i="5"/>
  <c r="AQ585" i="5"/>
  <c r="AD585" i="5"/>
  <c r="AC585" i="5"/>
  <c r="BE585" i="5" s="1"/>
  <c r="BF585" i="5" s="1"/>
  <c r="K585" i="5"/>
  <c r="BA585" i="5"/>
  <c r="A585" i="5"/>
  <c r="CF585" i="5" s="1"/>
  <c r="CC584" i="5"/>
  <c r="CB584" i="5"/>
  <c r="CA584" i="5"/>
  <c r="BZ584" i="5"/>
  <c r="BY584" i="5"/>
  <c r="BX584" i="5"/>
  <c r="BW584" i="5"/>
  <c r="BV584" i="5"/>
  <c r="BU584" i="5"/>
  <c r="BR584" i="5"/>
  <c r="BP584" i="5"/>
  <c r="BO584" i="5"/>
  <c r="BN584" i="5"/>
  <c r="BM584" i="5"/>
  <c r="BL584" i="5"/>
  <c r="BK584" i="5"/>
  <c r="BJ584" i="5"/>
  <c r="BI584" i="5"/>
  <c r="BG584" i="5"/>
  <c r="BH584" i="5" s="1"/>
  <c r="AZ584" i="5"/>
  <c r="AY584" i="5"/>
  <c r="AS584" i="5"/>
  <c r="AQ584" i="5"/>
  <c r="AD584" i="5"/>
  <c r="AC584" i="5"/>
  <c r="BE584" i="5" s="1"/>
  <c r="BF584" i="5" s="1"/>
  <c r="K584" i="5"/>
  <c r="BA584" i="5"/>
  <c r="CD584" i="5" s="1"/>
  <c r="A584" i="5"/>
  <c r="CF584" i="5" s="1"/>
  <c r="CC583" i="5"/>
  <c r="CB583" i="5"/>
  <c r="CA583" i="5"/>
  <c r="BZ583" i="5"/>
  <c r="BY583" i="5"/>
  <c r="BX583" i="5"/>
  <c r="BW583" i="5"/>
  <c r="BV583" i="5"/>
  <c r="BU583" i="5"/>
  <c r="BN583" i="5"/>
  <c r="BR583" i="5" s="1"/>
  <c r="BM583" i="5"/>
  <c r="BO583" i="5" s="1"/>
  <c r="BL583" i="5"/>
  <c r="BJ583" i="5"/>
  <c r="BK583" i="5" s="1"/>
  <c r="BG583" i="5"/>
  <c r="BH583" i="5" s="1"/>
  <c r="BE583" i="5"/>
  <c r="BF583" i="5" s="1"/>
  <c r="AZ583" i="5"/>
  <c r="AY583" i="5"/>
  <c r="AS583" i="5"/>
  <c r="AQ583" i="5"/>
  <c r="BI583" i="5" s="1"/>
  <c r="AD583" i="5"/>
  <c r="AC583" i="5"/>
  <c r="K583" i="5"/>
  <c r="BB583" i="5"/>
  <c r="A583" i="5"/>
  <c r="CF583" i="5" s="1"/>
  <c r="CC582" i="5"/>
  <c r="CB582" i="5"/>
  <c r="CA582" i="5"/>
  <c r="BZ582" i="5"/>
  <c r="BY582" i="5"/>
  <c r="BX582" i="5"/>
  <c r="BW582" i="5"/>
  <c r="BV582" i="5"/>
  <c r="BU582" i="5"/>
  <c r="BN582" i="5"/>
  <c r="BR582" i="5" s="1"/>
  <c r="BM582" i="5"/>
  <c r="BO582" i="5" s="1"/>
  <c r="BL582" i="5"/>
  <c r="BK582" i="5"/>
  <c r="BJ582" i="5"/>
  <c r="BG582" i="5"/>
  <c r="BH582" i="5" s="1"/>
  <c r="AZ582" i="5"/>
  <c r="AY582" i="5"/>
  <c r="AS582" i="5"/>
  <c r="AQ582" i="5"/>
  <c r="BI582" i="5" s="1"/>
  <c r="AD582" i="5"/>
  <c r="AC582" i="5"/>
  <c r="BE582" i="5" s="1"/>
  <c r="BF582" i="5" s="1"/>
  <c r="K582" i="5"/>
  <c r="BB582" i="5"/>
  <c r="BC582" i="5" s="1"/>
  <c r="A582" i="5"/>
  <c r="CF582" i="5" s="1"/>
  <c r="CC581" i="5"/>
  <c r="CB581" i="5"/>
  <c r="CA581" i="5"/>
  <c r="BZ581" i="5"/>
  <c r="BY581" i="5"/>
  <c r="BX581" i="5"/>
  <c r="BW581" i="5"/>
  <c r="BV581" i="5"/>
  <c r="BU581" i="5"/>
  <c r="BR581" i="5"/>
  <c r="BN581" i="5"/>
  <c r="BP581" i="5" s="1"/>
  <c r="BM581" i="5"/>
  <c r="BO581" i="5" s="1"/>
  <c r="BL581" i="5"/>
  <c r="BK581" i="5"/>
  <c r="BJ581" i="5"/>
  <c r="BI581" i="5"/>
  <c r="BG581" i="5"/>
  <c r="BH581" i="5" s="1"/>
  <c r="AZ581" i="5"/>
  <c r="AY581" i="5"/>
  <c r="AS581" i="5"/>
  <c r="AQ581" i="5"/>
  <c r="AD581" i="5"/>
  <c r="AC581" i="5"/>
  <c r="BE581" i="5" s="1"/>
  <c r="BF581" i="5" s="1"/>
  <c r="K581" i="5"/>
  <c r="BB581" i="5"/>
  <c r="BT581" i="5" s="1"/>
  <c r="A581" i="5"/>
  <c r="CF581" i="5" s="1"/>
  <c r="CC580" i="5"/>
  <c r="CB580" i="5"/>
  <c r="CA580" i="5"/>
  <c r="BZ580" i="5"/>
  <c r="BY580" i="5"/>
  <c r="BX580" i="5"/>
  <c r="BW580" i="5"/>
  <c r="BV580" i="5"/>
  <c r="BU580" i="5"/>
  <c r="BR580" i="5"/>
  <c r="BP580" i="5"/>
  <c r="BO580" i="5"/>
  <c r="BN580" i="5"/>
  <c r="BM580" i="5"/>
  <c r="BL580" i="5"/>
  <c r="BK580" i="5"/>
  <c r="BJ580" i="5"/>
  <c r="BI580" i="5"/>
  <c r="BG580" i="5"/>
  <c r="BH580" i="5" s="1"/>
  <c r="AZ580" i="5"/>
  <c r="AY580" i="5"/>
  <c r="AS580" i="5"/>
  <c r="AQ580" i="5"/>
  <c r="AD580" i="5"/>
  <c r="AC580" i="5"/>
  <c r="BE580" i="5" s="1"/>
  <c r="BF580" i="5" s="1"/>
  <c r="K580" i="5"/>
  <c r="BA580" i="5"/>
  <c r="CD580" i="5" s="1"/>
  <c r="CE580" i="5" s="1"/>
  <c r="A580" i="5"/>
  <c r="CF580" i="5" s="1"/>
  <c r="CC579" i="5"/>
  <c r="CB579" i="5"/>
  <c r="CA579" i="5"/>
  <c r="BZ579" i="5"/>
  <c r="BY579" i="5"/>
  <c r="BX579" i="5"/>
  <c r="BW579" i="5"/>
  <c r="BV579" i="5"/>
  <c r="BU579" i="5"/>
  <c r="BN579" i="5"/>
  <c r="BR579" i="5" s="1"/>
  <c r="BM579" i="5"/>
  <c r="BO579" i="5" s="1"/>
  <c r="BL579" i="5"/>
  <c r="BJ579" i="5"/>
  <c r="BK579" i="5" s="1"/>
  <c r="BG579" i="5"/>
  <c r="BH579" i="5" s="1"/>
  <c r="BE579" i="5"/>
  <c r="BF579" i="5" s="1"/>
  <c r="AZ579" i="5"/>
  <c r="AY579" i="5"/>
  <c r="AS579" i="5"/>
  <c r="AQ579" i="5"/>
  <c r="BI579" i="5" s="1"/>
  <c r="AD579" i="5"/>
  <c r="AC579" i="5"/>
  <c r="K579" i="5"/>
  <c r="BB579" i="5"/>
  <c r="A579" i="5"/>
  <c r="CF579" i="5" s="1"/>
  <c r="CC578" i="5"/>
  <c r="CB578" i="5"/>
  <c r="CA578" i="5"/>
  <c r="BZ578" i="5"/>
  <c r="BY578" i="5"/>
  <c r="BX578" i="5"/>
  <c r="BW578" i="5"/>
  <c r="BV578" i="5"/>
  <c r="BU578" i="5"/>
  <c r="BN578" i="5"/>
  <c r="BR578" i="5" s="1"/>
  <c r="BM578" i="5"/>
  <c r="BO578" i="5" s="1"/>
  <c r="BL578" i="5"/>
  <c r="BK578" i="5"/>
  <c r="BJ578" i="5"/>
  <c r="BG578" i="5"/>
  <c r="AZ578" i="5"/>
  <c r="AY578" i="5"/>
  <c r="AS578" i="5"/>
  <c r="AQ578" i="5"/>
  <c r="BI578" i="5" s="1"/>
  <c r="AD578" i="5"/>
  <c r="AC578" i="5"/>
  <c r="BE578" i="5" s="1"/>
  <c r="BF578" i="5" s="1"/>
  <c r="K578" i="5"/>
  <c r="BB578" i="5"/>
  <c r="BC578" i="5" s="1"/>
  <c r="A578" i="5"/>
  <c r="CF578" i="5" s="1"/>
  <c r="CC577" i="5"/>
  <c r="CB577" i="5"/>
  <c r="CA577" i="5"/>
  <c r="BZ577" i="5"/>
  <c r="BY577" i="5"/>
  <c r="BX577" i="5"/>
  <c r="BW577" i="5"/>
  <c r="BV577" i="5"/>
  <c r="BU577" i="5"/>
  <c r="BR577" i="5"/>
  <c r="BN577" i="5"/>
  <c r="BP577" i="5" s="1"/>
  <c r="BM577" i="5"/>
  <c r="BO577" i="5" s="1"/>
  <c r="BL577" i="5"/>
  <c r="BK577" i="5"/>
  <c r="BJ577" i="5"/>
  <c r="BI577" i="5"/>
  <c r="BG577" i="5"/>
  <c r="BH577" i="5" s="1"/>
  <c r="BB577" i="5"/>
  <c r="BT577" i="5" s="1"/>
  <c r="BA577" i="5"/>
  <c r="AZ577" i="5"/>
  <c r="AY577" i="5"/>
  <c r="AS577" i="5"/>
  <c r="AQ577" i="5"/>
  <c r="AD577" i="5"/>
  <c r="AC577" i="5"/>
  <c r="BE577" i="5" s="1"/>
  <c r="BF577" i="5" s="1"/>
  <c r="K577" i="5"/>
  <c r="A577" i="5"/>
  <c r="CF577" i="5" s="1"/>
  <c r="CC576" i="5"/>
  <c r="CB576" i="5"/>
  <c r="CA576" i="5"/>
  <c r="BZ576" i="5"/>
  <c r="BY576" i="5"/>
  <c r="BX576" i="5"/>
  <c r="BW576" i="5"/>
  <c r="BV576" i="5"/>
  <c r="BU576" i="5"/>
  <c r="BR576" i="5"/>
  <c r="BP576" i="5"/>
  <c r="BO576" i="5"/>
  <c r="BN576" i="5"/>
  <c r="BM576" i="5"/>
  <c r="BL576" i="5"/>
  <c r="BK576" i="5"/>
  <c r="BJ576" i="5"/>
  <c r="BI576" i="5"/>
  <c r="BG576" i="5"/>
  <c r="BH576" i="5" s="1"/>
  <c r="AZ576" i="5"/>
  <c r="AY576" i="5"/>
  <c r="AS576" i="5"/>
  <c r="AQ576" i="5"/>
  <c r="AD576" i="5"/>
  <c r="AC576" i="5"/>
  <c r="BE576" i="5" s="1"/>
  <c r="BF576" i="5" s="1"/>
  <c r="K576" i="5"/>
  <c r="BA576" i="5"/>
  <c r="CD576" i="5" s="1"/>
  <c r="CE576" i="5" s="1"/>
  <c r="A576" i="5"/>
  <c r="CF576" i="5" s="1"/>
  <c r="CC575" i="5"/>
  <c r="CB575" i="5"/>
  <c r="CA575" i="5"/>
  <c r="BZ575" i="5"/>
  <c r="BY575" i="5"/>
  <c r="BX575" i="5"/>
  <c r="BW575" i="5"/>
  <c r="BV575" i="5"/>
  <c r="BU575" i="5"/>
  <c r="BN575" i="5"/>
  <c r="BR575" i="5" s="1"/>
  <c r="BM575" i="5"/>
  <c r="BO575" i="5" s="1"/>
  <c r="BL575" i="5"/>
  <c r="BJ575" i="5"/>
  <c r="BG575" i="5"/>
  <c r="BH575" i="5" s="1"/>
  <c r="BE575" i="5"/>
  <c r="BF575" i="5" s="1"/>
  <c r="AZ575" i="5"/>
  <c r="AY575" i="5"/>
  <c r="AS575" i="5"/>
  <c r="AQ575" i="5"/>
  <c r="BI575" i="5" s="1"/>
  <c r="AD575" i="5"/>
  <c r="AC575" i="5"/>
  <c r="K575" i="5"/>
  <c r="BB575" i="5"/>
  <c r="A575" i="5"/>
  <c r="CF575" i="5" s="1"/>
  <c r="CC574" i="5"/>
  <c r="CB574" i="5"/>
  <c r="CA574" i="5"/>
  <c r="BZ574" i="5"/>
  <c r="BY574" i="5"/>
  <c r="BX574" i="5"/>
  <c r="BW574" i="5"/>
  <c r="BV574" i="5"/>
  <c r="BU574" i="5"/>
  <c r="BN574" i="5"/>
  <c r="BR574" i="5" s="1"/>
  <c r="BM574" i="5"/>
  <c r="BO574" i="5" s="1"/>
  <c r="BL574" i="5"/>
  <c r="BK574" i="5"/>
  <c r="BJ574" i="5"/>
  <c r="BG574" i="5"/>
  <c r="BH574" i="5" s="1"/>
  <c r="AZ574" i="5"/>
  <c r="AY574" i="5"/>
  <c r="AS574" i="5"/>
  <c r="AQ574" i="5"/>
  <c r="BI574" i="5" s="1"/>
  <c r="AD574" i="5"/>
  <c r="AC574" i="5"/>
  <c r="BE574" i="5" s="1"/>
  <c r="BF574" i="5" s="1"/>
  <c r="K574" i="5"/>
  <c r="BB574" i="5"/>
  <c r="BC574" i="5" s="1"/>
  <c r="A574" i="5"/>
  <c r="CF574" i="5" s="1"/>
  <c r="CC573" i="5"/>
  <c r="CB573" i="5"/>
  <c r="CA573" i="5"/>
  <c r="BZ573" i="5"/>
  <c r="BY573" i="5"/>
  <c r="BX573" i="5"/>
  <c r="BW573" i="5"/>
  <c r="BV573" i="5"/>
  <c r="BU573" i="5"/>
  <c r="BR573" i="5"/>
  <c r="BP573" i="5"/>
  <c r="BN573" i="5"/>
  <c r="BM573" i="5"/>
  <c r="BO573" i="5" s="1"/>
  <c r="BL573" i="5"/>
  <c r="BK573" i="5"/>
  <c r="BJ573" i="5"/>
  <c r="BI573" i="5"/>
  <c r="BG573" i="5"/>
  <c r="BH573" i="5" s="1"/>
  <c r="AZ573" i="5"/>
  <c r="AY573" i="5"/>
  <c r="AS573" i="5"/>
  <c r="AQ573" i="5"/>
  <c r="AD573" i="5"/>
  <c r="AC573" i="5"/>
  <c r="BE573" i="5" s="1"/>
  <c r="BF573" i="5" s="1"/>
  <c r="K573" i="5"/>
  <c r="BB573" i="5"/>
  <c r="A573" i="5"/>
  <c r="CF573" i="5" s="1"/>
  <c r="CC572" i="5"/>
  <c r="CB572" i="5"/>
  <c r="CA572" i="5"/>
  <c r="BZ572" i="5"/>
  <c r="BY572" i="5"/>
  <c r="BX572" i="5"/>
  <c r="BW572" i="5"/>
  <c r="BV572" i="5"/>
  <c r="BU572" i="5"/>
  <c r="BR572" i="5"/>
  <c r="BP572" i="5"/>
  <c r="BO572" i="5"/>
  <c r="BN572" i="5"/>
  <c r="BM572" i="5"/>
  <c r="BL572" i="5"/>
  <c r="BK572" i="5"/>
  <c r="BJ572" i="5"/>
  <c r="BI572" i="5"/>
  <c r="BG572" i="5"/>
  <c r="BH572" i="5" s="1"/>
  <c r="AZ572" i="5"/>
  <c r="AY572" i="5"/>
  <c r="AS572" i="5"/>
  <c r="AQ572" i="5"/>
  <c r="AD572" i="5"/>
  <c r="AC572" i="5"/>
  <c r="BE572" i="5" s="1"/>
  <c r="BF572" i="5" s="1"/>
  <c r="K572" i="5"/>
  <c r="BB572" i="5"/>
  <c r="A572" i="5"/>
  <c r="CF572" i="5" s="1"/>
  <c r="CC571" i="5"/>
  <c r="CB571" i="5"/>
  <c r="CA571" i="5"/>
  <c r="BZ571" i="5"/>
  <c r="BY571" i="5"/>
  <c r="BX571" i="5"/>
  <c r="BW571" i="5"/>
  <c r="BV571" i="5"/>
  <c r="BU571" i="5"/>
  <c r="BN571" i="5"/>
  <c r="BR571" i="5" s="1"/>
  <c r="BM571" i="5"/>
  <c r="BO571" i="5" s="1"/>
  <c r="BL571" i="5"/>
  <c r="BJ571" i="5"/>
  <c r="BK571" i="5" s="1"/>
  <c r="BG571" i="5"/>
  <c r="BH571" i="5" s="1"/>
  <c r="BE571" i="5"/>
  <c r="BF571" i="5" s="1"/>
  <c r="AZ571" i="5"/>
  <c r="AY571" i="5"/>
  <c r="AS571" i="5"/>
  <c r="AQ571" i="5"/>
  <c r="BI571" i="5" s="1"/>
  <c r="AD571" i="5"/>
  <c r="AC571" i="5"/>
  <c r="K571" i="5"/>
  <c r="BB571" i="5"/>
  <c r="A571" i="5"/>
  <c r="CF571" i="5" s="1"/>
  <c r="CC570" i="5"/>
  <c r="CB570" i="5"/>
  <c r="CA570" i="5"/>
  <c r="BZ570" i="5"/>
  <c r="BY570" i="5"/>
  <c r="BX570" i="5"/>
  <c r="BW570" i="5"/>
  <c r="BV570" i="5"/>
  <c r="BU570" i="5"/>
  <c r="BN570" i="5"/>
  <c r="BR570" i="5" s="1"/>
  <c r="BM570" i="5"/>
  <c r="BO570" i="5" s="1"/>
  <c r="BL570" i="5"/>
  <c r="BK570" i="5"/>
  <c r="BJ570" i="5"/>
  <c r="BG570" i="5"/>
  <c r="AZ570" i="5"/>
  <c r="AY570" i="5"/>
  <c r="AS570" i="5"/>
  <c r="AQ570" i="5"/>
  <c r="BI570" i="5" s="1"/>
  <c r="AD570" i="5"/>
  <c r="AC570" i="5"/>
  <c r="BE570" i="5" s="1"/>
  <c r="BF570" i="5" s="1"/>
  <c r="K570" i="5"/>
  <c r="BB570" i="5"/>
  <c r="A570" i="5"/>
  <c r="CF570" i="5" s="1"/>
  <c r="CC569" i="5"/>
  <c r="CB569" i="5"/>
  <c r="CA569" i="5"/>
  <c r="BZ569" i="5"/>
  <c r="BY569" i="5"/>
  <c r="BX569" i="5"/>
  <c r="BW569" i="5"/>
  <c r="BV569" i="5"/>
  <c r="BU569" i="5"/>
  <c r="BR569" i="5"/>
  <c r="BN569" i="5"/>
  <c r="BP569" i="5" s="1"/>
  <c r="BM569" i="5"/>
  <c r="BO569" i="5" s="1"/>
  <c r="BL569" i="5"/>
  <c r="BK569" i="5"/>
  <c r="BJ569" i="5"/>
  <c r="BI569" i="5"/>
  <c r="BG569" i="5"/>
  <c r="BH569" i="5" s="1"/>
  <c r="AZ569" i="5"/>
  <c r="AY569" i="5"/>
  <c r="AS569" i="5"/>
  <c r="AQ569" i="5"/>
  <c r="AD569" i="5"/>
  <c r="AC569" i="5"/>
  <c r="BE569" i="5" s="1"/>
  <c r="BF569" i="5" s="1"/>
  <c r="K569" i="5"/>
  <c r="BB569" i="5"/>
  <c r="A569" i="5"/>
  <c r="CF569" i="5" s="1"/>
  <c r="CC568" i="5"/>
  <c r="CB568" i="5"/>
  <c r="CA568" i="5"/>
  <c r="BZ568" i="5"/>
  <c r="BY568" i="5"/>
  <c r="BX568" i="5"/>
  <c r="BW568" i="5"/>
  <c r="BV568" i="5"/>
  <c r="BU568" i="5"/>
  <c r="BR568" i="5"/>
  <c r="BP568" i="5"/>
  <c r="BO568" i="5"/>
  <c r="BN568" i="5"/>
  <c r="BM568" i="5"/>
  <c r="BL568" i="5"/>
  <c r="BK568" i="5"/>
  <c r="BJ568" i="5"/>
  <c r="BI568" i="5"/>
  <c r="BG568" i="5"/>
  <c r="BH568" i="5" s="1"/>
  <c r="AZ568" i="5"/>
  <c r="AY568" i="5"/>
  <c r="AS568" i="5"/>
  <c r="AQ568" i="5"/>
  <c r="AD568" i="5"/>
  <c r="AC568" i="5"/>
  <c r="BE568" i="5" s="1"/>
  <c r="BF568" i="5" s="1"/>
  <c r="K568" i="5"/>
  <c r="BA568" i="5"/>
  <c r="CD568" i="5" s="1"/>
  <c r="CE568" i="5" s="1"/>
  <c r="A568" i="5"/>
  <c r="CF568" i="5" s="1"/>
  <c r="CC567" i="5"/>
  <c r="CB567" i="5"/>
  <c r="CA567" i="5"/>
  <c r="BZ567" i="5"/>
  <c r="BY567" i="5"/>
  <c r="BX567" i="5"/>
  <c r="BW567" i="5"/>
  <c r="BV567" i="5"/>
  <c r="BU567" i="5"/>
  <c r="BN567" i="5"/>
  <c r="BR567" i="5" s="1"/>
  <c r="BM567" i="5"/>
  <c r="BO567" i="5" s="1"/>
  <c r="BL567" i="5"/>
  <c r="BJ567" i="5"/>
  <c r="BK567" i="5" s="1"/>
  <c r="BG567" i="5"/>
  <c r="BH567" i="5" s="1"/>
  <c r="BE567" i="5"/>
  <c r="BF567" i="5" s="1"/>
  <c r="AZ567" i="5"/>
  <c r="AY567" i="5"/>
  <c r="AS567" i="5"/>
  <c r="AQ567" i="5"/>
  <c r="BI567" i="5" s="1"/>
  <c r="AD567" i="5"/>
  <c r="AC567" i="5"/>
  <c r="K567" i="5"/>
  <c r="BB567" i="5"/>
  <c r="A567" i="5"/>
  <c r="CF567" i="5" s="1"/>
  <c r="CC566" i="5"/>
  <c r="CB566" i="5"/>
  <c r="CA566" i="5"/>
  <c r="BZ566" i="5"/>
  <c r="BY566" i="5"/>
  <c r="BX566" i="5"/>
  <c r="BW566" i="5"/>
  <c r="BV566" i="5"/>
  <c r="BU566" i="5"/>
  <c r="BN566" i="5"/>
  <c r="BR566" i="5" s="1"/>
  <c r="BM566" i="5"/>
  <c r="BO566" i="5" s="1"/>
  <c r="BL566" i="5"/>
  <c r="BK566" i="5"/>
  <c r="BJ566" i="5"/>
  <c r="BG566" i="5"/>
  <c r="AZ566" i="5"/>
  <c r="AY566" i="5"/>
  <c r="AS566" i="5"/>
  <c r="AQ566" i="5"/>
  <c r="BI566" i="5" s="1"/>
  <c r="AD566" i="5"/>
  <c r="AC566" i="5"/>
  <c r="BE566" i="5" s="1"/>
  <c r="BF566" i="5" s="1"/>
  <c r="K566" i="5"/>
  <c r="BB566" i="5"/>
  <c r="BS566" i="5" s="1"/>
  <c r="A566" i="5"/>
  <c r="CF566" i="5" s="1"/>
  <c r="CC565" i="5"/>
  <c r="CB565" i="5"/>
  <c r="CA565" i="5"/>
  <c r="BZ565" i="5"/>
  <c r="BY565" i="5"/>
  <c r="BX565" i="5"/>
  <c r="BW565" i="5"/>
  <c r="BV565" i="5"/>
  <c r="BU565" i="5"/>
  <c r="BR565" i="5"/>
  <c r="BN565" i="5"/>
  <c r="BP565" i="5" s="1"/>
  <c r="BM565" i="5"/>
  <c r="BO565" i="5" s="1"/>
  <c r="BL565" i="5"/>
  <c r="BK565" i="5"/>
  <c r="BJ565" i="5"/>
  <c r="BI565" i="5"/>
  <c r="BG565" i="5"/>
  <c r="BH565" i="5" s="1"/>
  <c r="BA565" i="5"/>
  <c r="AZ565" i="5"/>
  <c r="AY565" i="5"/>
  <c r="AS565" i="5"/>
  <c r="AQ565" i="5"/>
  <c r="AD565" i="5"/>
  <c r="AC565" i="5"/>
  <c r="BE565" i="5" s="1"/>
  <c r="BF565" i="5" s="1"/>
  <c r="K565" i="5"/>
  <c r="BB565" i="5"/>
  <c r="A565" i="5"/>
  <c r="CF565" i="5" s="1"/>
  <c r="CC564" i="5"/>
  <c r="CB564" i="5"/>
  <c r="CA564" i="5"/>
  <c r="BZ564" i="5"/>
  <c r="BY564" i="5"/>
  <c r="BX564" i="5"/>
  <c r="BW564" i="5"/>
  <c r="BV564" i="5"/>
  <c r="BU564" i="5"/>
  <c r="BR564" i="5"/>
  <c r="BP564" i="5"/>
  <c r="BO564" i="5"/>
  <c r="BN564" i="5"/>
  <c r="BM564" i="5"/>
  <c r="BL564" i="5"/>
  <c r="BK564" i="5"/>
  <c r="BJ564" i="5"/>
  <c r="BI564" i="5"/>
  <c r="BG564" i="5"/>
  <c r="BH564" i="5" s="1"/>
  <c r="AZ564" i="5"/>
  <c r="AY564" i="5"/>
  <c r="AS564" i="5"/>
  <c r="AQ564" i="5"/>
  <c r="AD564" i="5"/>
  <c r="AC564" i="5"/>
  <c r="BE564" i="5" s="1"/>
  <c r="BF564" i="5" s="1"/>
  <c r="K564" i="5"/>
  <c r="BA564" i="5"/>
  <c r="A564" i="5"/>
  <c r="CF564" i="5" s="1"/>
  <c r="CC563" i="5"/>
  <c r="CB563" i="5"/>
  <c r="CA563" i="5"/>
  <c r="BZ563" i="5"/>
  <c r="BY563" i="5"/>
  <c r="BX563" i="5"/>
  <c r="BW563" i="5"/>
  <c r="BV563" i="5"/>
  <c r="BU563" i="5"/>
  <c r="BN563" i="5"/>
  <c r="BR563" i="5" s="1"/>
  <c r="BM563" i="5"/>
  <c r="BO563" i="5" s="1"/>
  <c r="BL563" i="5"/>
  <c r="BJ563" i="5"/>
  <c r="BK563" i="5" s="1"/>
  <c r="BG563" i="5"/>
  <c r="BH563" i="5" s="1"/>
  <c r="BE563" i="5"/>
  <c r="BF563" i="5" s="1"/>
  <c r="AZ563" i="5"/>
  <c r="AY563" i="5"/>
  <c r="AS563" i="5"/>
  <c r="AQ563" i="5"/>
  <c r="BI563" i="5" s="1"/>
  <c r="AD563" i="5"/>
  <c r="AC563" i="5"/>
  <c r="K563" i="5"/>
  <c r="BB563" i="5"/>
  <c r="A563" i="5"/>
  <c r="CF563" i="5" s="1"/>
  <c r="CC562" i="5"/>
  <c r="CB562" i="5"/>
  <c r="CA562" i="5"/>
  <c r="BZ562" i="5"/>
  <c r="BY562" i="5"/>
  <c r="BX562" i="5"/>
  <c r="BW562" i="5"/>
  <c r="BV562" i="5"/>
  <c r="BU562" i="5"/>
  <c r="BN562" i="5"/>
  <c r="BR562" i="5" s="1"/>
  <c r="BM562" i="5"/>
  <c r="BO562" i="5" s="1"/>
  <c r="BL562" i="5"/>
  <c r="BJ562" i="5"/>
  <c r="BG562" i="5"/>
  <c r="AZ562" i="5"/>
  <c r="AY562" i="5"/>
  <c r="AS562" i="5"/>
  <c r="AQ562" i="5"/>
  <c r="BI562" i="5" s="1"/>
  <c r="AD562" i="5"/>
  <c r="AC562" i="5"/>
  <c r="BE562" i="5" s="1"/>
  <c r="BF562" i="5" s="1"/>
  <c r="K562" i="5"/>
  <c r="BB562" i="5"/>
  <c r="BS562" i="5" s="1"/>
  <c r="A562" i="5"/>
  <c r="CF562" i="5" s="1"/>
  <c r="CC561" i="5"/>
  <c r="CB561" i="5"/>
  <c r="CA561" i="5"/>
  <c r="BZ561" i="5"/>
  <c r="BY561" i="5"/>
  <c r="BX561" i="5"/>
  <c r="BW561" i="5"/>
  <c r="BV561" i="5"/>
  <c r="BU561" i="5"/>
  <c r="BR561" i="5"/>
  <c r="BP561" i="5"/>
  <c r="BN561" i="5"/>
  <c r="BM561" i="5"/>
  <c r="BO561" i="5" s="1"/>
  <c r="BL561" i="5"/>
  <c r="BK561" i="5"/>
  <c r="BJ561" i="5"/>
  <c r="BI561" i="5"/>
  <c r="BG561" i="5"/>
  <c r="BA561" i="5"/>
  <c r="AZ561" i="5"/>
  <c r="AY561" i="5"/>
  <c r="AS561" i="5"/>
  <c r="AQ561" i="5"/>
  <c r="AD561" i="5"/>
  <c r="AC561" i="5"/>
  <c r="K561" i="5"/>
  <c r="BB561" i="5"/>
  <c r="A561" i="5"/>
  <c r="CF561" i="5" s="1"/>
  <c r="CC560" i="5"/>
  <c r="CB560" i="5"/>
  <c r="CA560" i="5"/>
  <c r="BZ560" i="5"/>
  <c r="BY560" i="5"/>
  <c r="BX560" i="5"/>
  <c r="BW560" i="5"/>
  <c r="BV560" i="5"/>
  <c r="BU560" i="5"/>
  <c r="BR560" i="5"/>
  <c r="BP560" i="5"/>
  <c r="BO560" i="5"/>
  <c r="BN560" i="5"/>
  <c r="BM560" i="5"/>
  <c r="BL560" i="5"/>
  <c r="BK560" i="5"/>
  <c r="BJ560" i="5"/>
  <c r="BI560" i="5"/>
  <c r="BG560" i="5"/>
  <c r="BH560" i="5" s="1"/>
  <c r="BB560" i="5"/>
  <c r="BT560" i="5" s="1"/>
  <c r="AZ560" i="5"/>
  <c r="AY560" i="5"/>
  <c r="AS560" i="5"/>
  <c r="AQ560" i="5"/>
  <c r="AD560" i="5"/>
  <c r="AC560" i="5"/>
  <c r="BE560" i="5" s="1"/>
  <c r="BF560" i="5" s="1"/>
  <c r="K560" i="5"/>
  <c r="BA560" i="5"/>
  <c r="CD560" i="5" s="1"/>
  <c r="A560" i="5"/>
  <c r="CF560" i="5" s="1"/>
  <c r="CC559" i="5"/>
  <c r="CB559" i="5"/>
  <c r="CA559" i="5"/>
  <c r="BZ559" i="5"/>
  <c r="BY559" i="5"/>
  <c r="BX559" i="5"/>
  <c r="BW559" i="5"/>
  <c r="BV559" i="5"/>
  <c r="BU559" i="5"/>
  <c r="BO559" i="5"/>
  <c r="BN559" i="5"/>
  <c r="BR559" i="5" s="1"/>
  <c r="BM559" i="5"/>
  <c r="BL559" i="5"/>
  <c r="BJ559" i="5"/>
  <c r="BK559" i="5" s="1"/>
  <c r="BG559" i="5"/>
  <c r="BH559" i="5" s="1"/>
  <c r="BE559" i="5"/>
  <c r="BF559" i="5" s="1"/>
  <c r="AZ559" i="5"/>
  <c r="AY559" i="5"/>
  <c r="AS559" i="5"/>
  <c r="AQ559" i="5"/>
  <c r="BI559" i="5" s="1"/>
  <c r="AD559" i="5"/>
  <c r="AC559" i="5"/>
  <c r="K559" i="5"/>
  <c r="BB559" i="5"/>
  <c r="A559" i="5"/>
  <c r="CF559" i="5" s="1"/>
  <c r="CC558" i="5"/>
  <c r="CB558" i="5"/>
  <c r="CA558" i="5"/>
  <c r="BZ558" i="5"/>
  <c r="BY558" i="5"/>
  <c r="BX558" i="5"/>
  <c r="BW558" i="5"/>
  <c r="BV558" i="5"/>
  <c r="BU558" i="5"/>
  <c r="BN558" i="5"/>
  <c r="BR558" i="5" s="1"/>
  <c r="BM558" i="5"/>
  <c r="BO558" i="5" s="1"/>
  <c r="BL558" i="5"/>
  <c r="BJ558" i="5"/>
  <c r="BG558" i="5"/>
  <c r="BE558" i="5"/>
  <c r="BF558" i="5" s="1"/>
  <c r="AZ558" i="5"/>
  <c r="AY558" i="5"/>
  <c r="AS558" i="5"/>
  <c r="AQ558" i="5"/>
  <c r="BI558" i="5" s="1"/>
  <c r="AD558" i="5"/>
  <c r="AC558" i="5"/>
  <c r="K558" i="5"/>
  <c r="BB558" i="5"/>
  <c r="A558" i="5"/>
  <c r="CF558" i="5" s="1"/>
  <c r="CC557" i="5"/>
  <c r="CB557" i="5"/>
  <c r="CA557" i="5"/>
  <c r="BZ557" i="5"/>
  <c r="BY557" i="5"/>
  <c r="BX557" i="5"/>
  <c r="BW557" i="5"/>
  <c r="BV557" i="5"/>
  <c r="BU557" i="5"/>
  <c r="BR557" i="5"/>
  <c r="BP557" i="5"/>
  <c r="BN557" i="5"/>
  <c r="BM557" i="5"/>
  <c r="BO557" i="5" s="1"/>
  <c r="BL557" i="5"/>
  <c r="BK557" i="5"/>
  <c r="BJ557" i="5"/>
  <c r="BI557" i="5"/>
  <c r="BG557" i="5"/>
  <c r="AZ557" i="5"/>
  <c r="AY557" i="5"/>
  <c r="AS557" i="5"/>
  <c r="AQ557" i="5"/>
  <c r="AD557" i="5"/>
  <c r="AC557" i="5"/>
  <c r="K557" i="5"/>
  <c r="BB557" i="5"/>
  <c r="BT557" i="5" s="1"/>
  <c r="A557" i="5"/>
  <c r="CF557" i="5" s="1"/>
  <c r="CC556" i="5"/>
  <c r="CB556" i="5"/>
  <c r="CA556" i="5"/>
  <c r="BZ556" i="5"/>
  <c r="BY556" i="5"/>
  <c r="BX556" i="5"/>
  <c r="BW556" i="5"/>
  <c r="BV556" i="5"/>
  <c r="BU556" i="5"/>
  <c r="BR556" i="5"/>
  <c r="BP556" i="5"/>
  <c r="BO556" i="5"/>
  <c r="BN556" i="5"/>
  <c r="BM556" i="5"/>
  <c r="BL556" i="5"/>
  <c r="BK556" i="5"/>
  <c r="BJ556" i="5"/>
  <c r="BI556" i="5"/>
  <c r="BG556" i="5"/>
  <c r="BH556" i="5" s="1"/>
  <c r="AZ556" i="5"/>
  <c r="AY556" i="5"/>
  <c r="AS556" i="5"/>
  <c r="AQ556" i="5"/>
  <c r="AD556" i="5"/>
  <c r="AC556" i="5"/>
  <c r="BE556" i="5" s="1"/>
  <c r="BF556" i="5" s="1"/>
  <c r="K556" i="5"/>
  <c r="BA556" i="5"/>
  <c r="A556" i="5"/>
  <c r="CF556" i="5" s="1"/>
  <c r="CC555" i="5"/>
  <c r="CB555" i="5"/>
  <c r="CA555" i="5"/>
  <c r="BZ555" i="5"/>
  <c r="BY555" i="5"/>
  <c r="BX555" i="5"/>
  <c r="BW555" i="5"/>
  <c r="BV555" i="5"/>
  <c r="BU555" i="5"/>
  <c r="BN555" i="5"/>
  <c r="BR555" i="5" s="1"/>
  <c r="BM555" i="5"/>
  <c r="BO555" i="5" s="1"/>
  <c r="BL555" i="5"/>
  <c r="BJ555" i="5"/>
  <c r="BG555" i="5"/>
  <c r="BH555" i="5" s="1"/>
  <c r="BE555" i="5"/>
  <c r="BF555" i="5" s="1"/>
  <c r="AZ555" i="5"/>
  <c r="AY555" i="5"/>
  <c r="AS555" i="5"/>
  <c r="AQ555" i="5"/>
  <c r="BI555" i="5" s="1"/>
  <c r="AD555" i="5"/>
  <c r="AC555" i="5"/>
  <c r="K555" i="5"/>
  <c r="BB555" i="5"/>
  <c r="A555" i="5"/>
  <c r="CF555" i="5" s="1"/>
  <c r="CC554" i="5"/>
  <c r="CB554" i="5"/>
  <c r="CA554" i="5"/>
  <c r="BZ554" i="5"/>
  <c r="BY554" i="5"/>
  <c r="BX554" i="5"/>
  <c r="BW554" i="5"/>
  <c r="BV554" i="5"/>
  <c r="BU554" i="5"/>
  <c r="BN554" i="5"/>
  <c r="BR554" i="5" s="1"/>
  <c r="BM554" i="5"/>
  <c r="BO554" i="5" s="1"/>
  <c r="BL554" i="5"/>
  <c r="BJ554" i="5"/>
  <c r="BG554" i="5"/>
  <c r="AZ554" i="5"/>
  <c r="AY554" i="5"/>
  <c r="AS554" i="5"/>
  <c r="AQ554" i="5"/>
  <c r="BI554" i="5" s="1"/>
  <c r="AD554" i="5"/>
  <c r="AC554" i="5"/>
  <c r="BE554" i="5" s="1"/>
  <c r="BF554" i="5" s="1"/>
  <c r="K554" i="5"/>
  <c r="BB554" i="5"/>
  <c r="A554" i="5"/>
  <c r="CF554" i="5" s="1"/>
  <c r="CC553" i="5"/>
  <c r="CB553" i="5"/>
  <c r="CA553" i="5"/>
  <c r="BZ553" i="5"/>
  <c r="BY553" i="5"/>
  <c r="BX553" i="5"/>
  <c r="BW553" i="5"/>
  <c r="BV553" i="5"/>
  <c r="BU553" i="5"/>
  <c r="BR553" i="5"/>
  <c r="BP553" i="5"/>
  <c r="BN553" i="5"/>
  <c r="BM553" i="5"/>
  <c r="BO553" i="5" s="1"/>
  <c r="BL553" i="5"/>
  <c r="BK553" i="5"/>
  <c r="BJ553" i="5"/>
  <c r="BI553" i="5"/>
  <c r="BG553" i="5"/>
  <c r="AZ553" i="5"/>
  <c r="AY553" i="5"/>
  <c r="AS553" i="5"/>
  <c r="AQ553" i="5"/>
  <c r="AD553" i="5"/>
  <c r="AC553" i="5"/>
  <c r="BE553" i="5" s="1"/>
  <c r="BF553" i="5" s="1"/>
  <c r="K553" i="5"/>
  <c r="BA553" i="5"/>
  <c r="A553" i="5"/>
  <c r="CF553" i="5" s="1"/>
  <c r="CC552" i="5"/>
  <c r="CB552" i="5"/>
  <c r="CA552" i="5"/>
  <c r="BZ552" i="5"/>
  <c r="BY552" i="5"/>
  <c r="BX552" i="5"/>
  <c r="BW552" i="5"/>
  <c r="BV552" i="5"/>
  <c r="BU552" i="5"/>
  <c r="BR552" i="5"/>
  <c r="BP552" i="5"/>
  <c r="BO552" i="5"/>
  <c r="BN552" i="5"/>
  <c r="BM552" i="5"/>
  <c r="BL552" i="5"/>
  <c r="BK552" i="5"/>
  <c r="BJ552" i="5"/>
  <c r="BI552" i="5"/>
  <c r="BG552" i="5"/>
  <c r="BH552" i="5" s="1"/>
  <c r="AZ552" i="5"/>
  <c r="AY552" i="5"/>
  <c r="AS552" i="5"/>
  <c r="AQ552" i="5"/>
  <c r="AD552" i="5"/>
  <c r="AC552" i="5"/>
  <c r="BE552" i="5" s="1"/>
  <c r="BF552" i="5" s="1"/>
  <c r="K552" i="5"/>
  <c r="BA552" i="5"/>
  <c r="CD552" i="5" s="1"/>
  <c r="A552" i="5"/>
  <c r="CF552" i="5" s="1"/>
  <c r="CC551" i="5"/>
  <c r="CB551" i="5"/>
  <c r="CA551" i="5"/>
  <c r="BZ551" i="5"/>
  <c r="BY551" i="5"/>
  <c r="BX551" i="5"/>
  <c r="BW551" i="5"/>
  <c r="BV551" i="5"/>
  <c r="BU551" i="5"/>
  <c r="BN551" i="5"/>
  <c r="BR551" i="5" s="1"/>
  <c r="BM551" i="5"/>
  <c r="BO551" i="5" s="1"/>
  <c r="BL551" i="5"/>
  <c r="BJ551" i="5"/>
  <c r="BG551" i="5"/>
  <c r="BH551" i="5" s="1"/>
  <c r="BE551" i="5"/>
  <c r="BF551" i="5" s="1"/>
  <c r="AZ551" i="5"/>
  <c r="AY551" i="5"/>
  <c r="AS551" i="5"/>
  <c r="AQ551" i="5"/>
  <c r="BI551" i="5" s="1"/>
  <c r="AD551" i="5"/>
  <c r="AC551" i="5"/>
  <c r="K551" i="5"/>
  <c r="BB551" i="5"/>
  <c r="A551" i="5"/>
  <c r="CF551" i="5" s="1"/>
  <c r="CC550" i="5"/>
  <c r="CB550" i="5"/>
  <c r="CA550" i="5"/>
  <c r="BZ550" i="5"/>
  <c r="BY550" i="5"/>
  <c r="BX550" i="5"/>
  <c r="BW550" i="5"/>
  <c r="BV550" i="5"/>
  <c r="BU550" i="5"/>
  <c r="BN550" i="5"/>
  <c r="BR550" i="5" s="1"/>
  <c r="BM550" i="5"/>
  <c r="BO550" i="5" s="1"/>
  <c r="BL550" i="5"/>
  <c r="BJ550" i="5"/>
  <c r="BG550" i="5"/>
  <c r="BE550" i="5"/>
  <c r="BF550" i="5" s="1"/>
  <c r="AZ550" i="5"/>
  <c r="AY550" i="5"/>
  <c r="AS550" i="5"/>
  <c r="AQ550" i="5"/>
  <c r="BI550" i="5" s="1"/>
  <c r="AD550" i="5"/>
  <c r="AC550" i="5"/>
  <c r="K550" i="5"/>
  <c r="BB550" i="5"/>
  <c r="BS550" i="5" s="1"/>
  <c r="A550" i="5"/>
  <c r="CF550" i="5" s="1"/>
  <c r="CC549" i="5"/>
  <c r="CB549" i="5"/>
  <c r="CA549" i="5"/>
  <c r="BZ549" i="5"/>
  <c r="BY549" i="5"/>
  <c r="BX549" i="5"/>
  <c r="BW549" i="5"/>
  <c r="BV549" i="5"/>
  <c r="BU549" i="5"/>
  <c r="BR549" i="5"/>
  <c r="BN549" i="5"/>
  <c r="BP549" i="5" s="1"/>
  <c r="BM549" i="5"/>
  <c r="BO549" i="5" s="1"/>
  <c r="BL549" i="5"/>
  <c r="BK549" i="5"/>
  <c r="BJ549" i="5"/>
  <c r="BI549" i="5"/>
  <c r="BG549" i="5"/>
  <c r="AZ549" i="5"/>
  <c r="AY549" i="5"/>
  <c r="AS549" i="5"/>
  <c r="AQ549" i="5"/>
  <c r="AD549" i="5"/>
  <c r="AC549" i="5"/>
  <c r="BE549" i="5" s="1"/>
  <c r="BF549" i="5" s="1"/>
  <c r="K549" i="5"/>
  <c r="BA549" i="5"/>
  <c r="A549" i="5"/>
  <c r="CF549" i="5" s="1"/>
  <c r="CC548" i="5"/>
  <c r="CB548" i="5"/>
  <c r="CA548" i="5"/>
  <c r="BZ548" i="5"/>
  <c r="BY548" i="5"/>
  <c r="BX548" i="5"/>
  <c r="BW548" i="5"/>
  <c r="BV548" i="5"/>
  <c r="BU548" i="5"/>
  <c r="BR548" i="5"/>
  <c r="BP548" i="5"/>
  <c r="BO548" i="5"/>
  <c r="BN548" i="5"/>
  <c r="BM548" i="5"/>
  <c r="BL548" i="5"/>
  <c r="BK548" i="5"/>
  <c r="BJ548" i="5"/>
  <c r="BI548" i="5"/>
  <c r="BG548" i="5"/>
  <c r="BH548" i="5" s="1"/>
  <c r="AZ548" i="5"/>
  <c r="AY548" i="5"/>
  <c r="AS548" i="5"/>
  <c r="AQ548" i="5"/>
  <c r="AD548" i="5"/>
  <c r="AC548" i="5"/>
  <c r="BE548" i="5" s="1"/>
  <c r="BF548" i="5" s="1"/>
  <c r="K548" i="5"/>
  <c r="BB548" i="5"/>
  <c r="A548" i="5"/>
  <c r="CF548" i="5" s="1"/>
  <c r="CC547" i="5"/>
  <c r="CB547" i="5"/>
  <c r="CA547" i="5"/>
  <c r="BZ547" i="5"/>
  <c r="BY547" i="5"/>
  <c r="BX547" i="5"/>
  <c r="BW547" i="5"/>
  <c r="BV547" i="5"/>
  <c r="BU547" i="5"/>
  <c r="BN547" i="5"/>
  <c r="BM547" i="5"/>
  <c r="BO547" i="5" s="1"/>
  <c r="BL547" i="5"/>
  <c r="BJ547" i="5"/>
  <c r="BG547" i="5"/>
  <c r="BH547" i="5" s="1"/>
  <c r="BE547" i="5"/>
  <c r="BF547" i="5" s="1"/>
  <c r="AZ547" i="5"/>
  <c r="AY547" i="5"/>
  <c r="AS547" i="5"/>
  <c r="AQ547" i="5"/>
  <c r="BI547" i="5" s="1"/>
  <c r="AD547" i="5"/>
  <c r="AC547" i="5"/>
  <c r="K547" i="5"/>
  <c r="A547" i="5"/>
  <c r="CF547" i="5" s="1"/>
  <c r="CC546" i="5"/>
  <c r="CB546" i="5"/>
  <c r="CA546" i="5"/>
  <c r="BZ546" i="5"/>
  <c r="BY546" i="5"/>
  <c r="BX546" i="5"/>
  <c r="BW546" i="5"/>
  <c r="BV546" i="5"/>
  <c r="BU546" i="5"/>
  <c r="BP546" i="5"/>
  <c r="BN546" i="5"/>
  <c r="BR546" i="5" s="1"/>
  <c r="BM546" i="5"/>
  <c r="BO546" i="5" s="1"/>
  <c r="BL546" i="5"/>
  <c r="BJ546" i="5"/>
  <c r="BG546" i="5"/>
  <c r="AZ546" i="5"/>
  <c r="AY546" i="5"/>
  <c r="AS546" i="5"/>
  <c r="AQ546" i="5"/>
  <c r="BI546" i="5" s="1"/>
  <c r="AD546" i="5"/>
  <c r="AC546" i="5"/>
  <c r="BE546" i="5" s="1"/>
  <c r="BF546" i="5" s="1"/>
  <c r="K546" i="5"/>
  <c r="BA546" i="5"/>
  <c r="A546" i="5"/>
  <c r="CF546" i="5" s="1"/>
  <c r="CC545" i="5"/>
  <c r="CB545" i="5"/>
  <c r="CA545" i="5"/>
  <c r="BZ545" i="5"/>
  <c r="BY545" i="5"/>
  <c r="BX545" i="5"/>
  <c r="BW545" i="5"/>
  <c r="BV545" i="5"/>
  <c r="BU545" i="5"/>
  <c r="BR545" i="5"/>
  <c r="BP545" i="5"/>
  <c r="BN545" i="5"/>
  <c r="BM545" i="5"/>
  <c r="BO545" i="5" s="1"/>
  <c r="BL545" i="5"/>
  <c r="BJ545" i="5"/>
  <c r="BK545" i="5" s="1"/>
  <c r="BI545" i="5"/>
  <c r="BG545" i="5"/>
  <c r="AZ545" i="5"/>
  <c r="AY545" i="5"/>
  <c r="AS545" i="5"/>
  <c r="AQ545" i="5"/>
  <c r="AD545" i="5"/>
  <c r="AC545" i="5"/>
  <c r="K545" i="5"/>
  <c r="BB545" i="5"/>
  <c r="A545" i="5"/>
  <c r="CF545" i="5" s="1"/>
  <c r="CC544" i="5"/>
  <c r="CB544" i="5"/>
  <c r="CA544" i="5"/>
  <c r="BZ544" i="5"/>
  <c r="BY544" i="5"/>
  <c r="BX544" i="5"/>
  <c r="BW544" i="5"/>
  <c r="BV544" i="5"/>
  <c r="BU544" i="5"/>
  <c r="BP544" i="5"/>
  <c r="BO544" i="5"/>
  <c r="BN544" i="5"/>
  <c r="BR544" i="5" s="1"/>
  <c r="BM544" i="5"/>
  <c r="BL544" i="5"/>
  <c r="BK544" i="5"/>
  <c r="BJ544" i="5"/>
  <c r="BI544" i="5"/>
  <c r="BG544" i="5"/>
  <c r="BH544" i="5" s="1"/>
  <c r="AZ544" i="5"/>
  <c r="AY544" i="5"/>
  <c r="AS544" i="5"/>
  <c r="AQ544" i="5"/>
  <c r="AD544" i="5"/>
  <c r="AC544" i="5"/>
  <c r="BE544" i="5" s="1"/>
  <c r="BF544" i="5" s="1"/>
  <c r="K544" i="5"/>
  <c r="BB544" i="5"/>
  <c r="BQ544" i="5" s="1"/>
  <c r="A544" i="5"/>
  <c r="CF544" i="5" s="1"/>
  <c r="CC543" i="5"/>
  <c r="CB543" i="5"/>
  <c r="CA543" i="5"/>
  <c r="BZ543" i="5"/>
  <c r="BY543" i="5"/>
  <c r="BX543" i="5"/>
  <c r="BW543" i="5"/>
  <c r="BV543" i="5"/>
  <c r="BU543" i="5"/>
  <c r="BO543" i="5"/>
  <c r="BN543" i="5"/>
  <c r="BM543" i="5"/>
  <c r="BL543" i="5"/>
  <c r="BJ543" i="5"/>
  <c r="BG543" i="5"/>
  <c r="BH543" i="5" s="1"/>
  <c r="BE543" i="5"/>
  <c r="BF543" i="5" s="1"/>
  <c r="AZ543" i="5"/>
  <c r="AY543" i="5"/>
  <c r="AS543" i="5"/>
  <c r="AQ543" i="5"/>
  <c r="BI543" i="5" s="1"/>
  <c r="AD543" i="5"/>
  <c r="AC543" i="5"/>
  <c r="K543" i="5"/>
  <c r="A543" i="5"/>
  <c r="CF543" i="5" s="1"/>
  <c r="CC542" i="5"/>
  <c r="CB542" i="5"/>
  <c r="CA542" i="5"/>
  <c r="BZ542" i="5"/>
  <c r="BY542" i="5"/>
  <c r="BX542" i="5"/>
  <c r="BW542" i="5"/>
  <c r="BV542" i="5"/>
  <c r="BU542" i="5"/>
  <c r="BN542" i="5"/>
  <c r="BR542" i="5" s="1"/>
  <c r="BM542" i="5"/>
  <c r="BO542" i="5" s="1"/>
  <c r="BL542" i="5"/>
  <c r="BJ542" i="5"/>
  <c r="BG542" i="5"/>
  <c r="AZ542" i="5"/>
  <c r="AY542" i="5"/>
  <c r="AS542" i="5"/>
  <c r="AQ542" i="5"/>
  <c r="BI542" i="5" s="1"/>
  <c r="AD542" i="5"/>
  <c r="AC542" i="5"/>
  <c r="BE542" i="5" s="1"/>
  <c r="BF542" i="5" s="1"/>
  <c r="K542" i="5"/>
  <c r="BB542" i="5"/>
  <c r="BS542" i="5" s="1"/>
  <c r="A542" i="5"/>
  <c r="CF542" i="5" s="1"/>
  <c r="CC541" i="5"/>
  <c r="CB541" i="5"/>
  <c r="CA541" i="5"/>
  <c r="BZ541" i="5"/>
  <c r="BY541" i="5"/>
  <c r="BX541" i="5"/>
  <c r="BW541" i="5"/>
  <c r="BV541" i="5"/>
  <c r="BU541" i="5"/>
  <c r="BR541" i="5"/>
  <c r="BN541" i="5"/>
  <c r="BP541" i="5" s="1"/>
  <c r="BM541" i="5"/>
  <c r="BO541" i="5" s="1"/>
  <c r="BL541" i="5"/>
  <c r="BK541" i="5"/>
  <c r="BJ541" i="5"/>
  <c r="BI541" i="5"/>
  <c r="BG541" i="5"/>
  <c r="BH541" i="5" s="1"/>
  <c r="BA541" i="5"/>
  <c r="AZ541" i="5"/>
  <c r="AY541" i="5"/>
  <c r="AS541" i="5"/>
  <c r="AQ541" i="5"/>
  <c r="AD541" i="5"/>
  <c r="AC541" i="5"/>
  <c r="BE541" i="5" s="1"/>
  <c r="BF541" i="5" s="1"/>
  <c r="K541" i="5"/>
  <c r="BB541" i="5"/>
  <c r="A541" i="5"/>
  <c r="CF541" i="5" s="1"/>
  <c r="CC540" i="5"/>
  <c r="CB540" i="5"/>
  <c r="CA540" i="5"/>
  <c r="BZ540" i="5"/>
  <c r="BY540" i="5"/>
  <c r="BX540" i="5"/>
  <c r="BW540" i="5"/>
  <c r="BV540" i="5"/>
  <c r="BU540" i="5"/>
  <c r="BP540" i="5"/>
  <c r="BO540" i="5"/>
  <c r="BN540" i="5"/>
  <c r="BR540" i="5" s="1"/>
  <c r="BM540" i="5"/>
  <c r="BL540" i="5"/>
  <c r="BK540" i="5"/>
  <c r="BJ540" i="5"/>
  <c r="BI540" i="5"/>
  <c r="BH540" i="5"/>
  <c r="BG540" i="5"/>
  <c r="AZ540" i="5"/>
  <c r="AY540" i="5"/>
  <c r="AS540" i="5"/>
  <c r="AQ540" i="5"/>
  <c r="AD540" i="5"/>
  <c r="AC540" i="5"/>
  <c r="BE540" i="5" s="1"/>
  <c r="BF540" i="5" s="1"/>
  <c r="K540" i="5"/>
  <c r="BB540" i="5"/>
  <c r="A540" i="5"/>
  <c r="CF540" i="5" s="1"/>
  <c r="CC539" i="5"/>
  <c r="CB539" i="5"/>
  <c r="CA539" i="5"/>
  <c r="BZ539" i="5"/>
  <c r="BY539" i="5"/>
  <c r="BX539" i="5"/>
  <c r="BW539" i="5"/>
  <c r="BV539" i="5"/>
  <c r="BU539" i="5"/>
  <c r="BO539" i="5"/>
  <c r="BN539" i="5"/>
  <c r="BM539" i="5"/>
  <c r="BL539" i="5"/>
  <c r="BJ539" i="5"/>
  <c r="BK539" i="5" s="1"/>
  <c r="BG539" i="5"/>
  <c r="BH539" i="5" s="1"/>
  <c r="BF539" i="5"/>
  <c r="BE539" i="5"/>
  <c r="AZ539" i="5"/>
  <c r="AY539" i="5"/>
  <c r="AS539" i="5"/>
  <c r="AQ539" i="5"/>
  <c r="BI539" i="5" s="1"/>
  <c r="AD539" i="5"/>
  <c r="AC539" i="5"/>
  <c r="K539" i="5"/>
  <c r="A539" i="5"/>
  <c r="CF539" i="5" s="1"/>
  <c r="CC538" i="5"/>
  <c r="CB538" i="5"/>
  <c r="CA538" i="5"/>
  <c r="BZ538" i="5"/>
  <c r="BY538" i="5"/>
  <c r="BX538" i="5"/>
  <c r="BW538" i="5"/>
  <c r="BV538" i="5"/>
  <c r="BU538" i="5"/>
  <c r="BP538" i="5"/>
  <c r="BN538" i="5"/>
  <c r="BR538" i="5" s="1"/>
  <c r="BM538" i="5"/>
  <c r="BO538" i="5" s="1"/>
  <c r="BL538" i="5"/>
  <c r="BJ538" i="5"/>
  <c r="BG538" i="5"/>
  <c r="AZ538" i="5"/>
  <c r="AY538" i="5"/>
  <c r="AS538" i="5"/>
  <c r="AQ538" i="5"/>
  <c r="BI538" i="5" s="1"/>
  <c r="AD538" i="5"/>
  <c r="AC538" i="5"/>
  <c r="BE538" i="5" s="1"/>
  <c r="BF538" i="5" s="1"/>
  <c r="K538" i="5"/>
  <c r="BB538" i="5"/>
  <c r="BD538" i="5" s="1"/>
  <c r="A538" i="5"/>
  <c r="CF538" i="5" s="1"/>
  <c r="CC537" i="5"/>
  <c r="CB537" i="5"/>
  <c r="CA537" i="5"/>
  <c r="BZ537" i="5"/>
  <c r="BY537" i="5"/>
  <c r="BX537" i="5"/>
  <c r="BW537" i="5"/>
  <c r="BV537" i="5"/>
  <c r="BU537" i="5"/>
  <c r="BR537" i="5"/>
  <c r="BN537" i="5"/>
  <c r="BP537" i="5" s="1"/>
  <c r="BM537" i="5"/>
  <c r="BO537" i="5" s="1"/>
  <c r="BL537" i="5"/>
  <c r="BK537" i="5"/>
  <c r="BJ537" i="5"/>
  <c r="BI537" i="5"/>
  <c r="BG537" i="5"/>
  <c r="BH537" i="5" s="1"/>
  <c r="AZ537" i="5"/>
  <c r="AY537" i="5"/>
  <c r="AS537" i="5"/>
  <c r="AQ537" i="5"/>
  <c r="AD537" i="5"/>
  <c r="AC537" i="5"/>
  <c r="BE537" i="5" s="1"/>
  <c r="BF537" i="5" s="1"/>
  <c r="K537" i="5"/>
  <c r="BA537" i="5"/>
  <c r="A537" i="5"/>
  <c r="CF537" i="5" s="1"/>
  <c r="CC536" i="5"/>
  <c r="CB536" i="5"/>
  <c r="CA536" i="5"/>
  <c r="BZ536" i="5"/>
  <c r="BY536" i="5"/>
  <c r="BX536" i="5"/>
  <c r="BW536" i="5"/>
  <c r="BV536" i="5"/>
  <c r="BU536" i="5"/>
  <c r="BP536" i="5"/>
  <c r="BO536" i="5"/>
  <c r="BN536" i="5"/>
  <c r="BR536" i="5" s="1"/>
  <c r="BM536" i="5"/>
  <c r="BL536" i="5"/>
  <c r="BK536" i="5"/>
  <c r="BJ536" i="5"/>
  <c r="BI536" i="5"/>
  <c r="BH536" i="5"/>
  <c r="BG536" i="5"/>
  <c r="AZ536" i="5"/>
  <c r="AY536" i="5"/>
  <c r="AS536" i="5"/>
  <c r="AQ536" i="5"/>
  <c r="AD536" i="5"/>
  <c r="AC536" i="5"/>
  <c r="BE536" i="5" s="1"/>
  <c r="BF536" i="5" s="1"/>
  <c r="K536" i="5"/>
  <c r="BB536" i="5"/>
  <c r="A536" i="5"/>
  <c r="CF536" i="5" s="1"/>
  <c r="CC535" i="5"/>
  <c r="CB535" i="5"/>
  <c r="CA535" i="5"/>
  <c r="BZ535" i="5"/>
  <c r="BY535" i="5"/>
  <c r="BX535" i="5"/>
  <c r="BW535" i="5"/>
  <c r="BV535" i="5"/>
  <c r="BU535" i="5"/>
  <c r="BO535" i="5"/>
  <c r="BN535" i="5"/>
  <c r="BM535" i="5"/>
  <c r="BL535" i="5"/>
  <c r="BJ535" i="5"/>
  <c r="BK535" i="5" s="1"/>
  <c r="BG535" i="5"/>
  <c r="BH535" i="5" s="1"/>
  <c r="BF535" i="5"/>
  <c r="BE535" i="5"/>
  <c r="AZ535" i="5"/>
  <c r="AY535" i="5"/>
  <c r="AS535" i="5"/>
  <c r="AQ535" i="5"/>
  <c r="BI535" i="5" s="1"/>
  <c r="AD535" i="5"/>
  <c r="AC535" i="5"/>
  <c r="K535" i="5"/>
  <c r="A535" i="5"/>
  <c r="CF535" i="5" s="1"/>
  <c r="CC534" i="5"/>
  <c r="CB534" i="5"/>
  <c r="CA534" i="5"/>
  <c r="BZ534" i="5"/>
  <c r="BY534" i="5"/>
  <c r="BX534" i="5"/>
  <c r="BW534" i="5"/>
  <c r="BV534" i="5"/>
  <c r="BU534" i="5"/>
  <c r="BR534" i="5"/>
  <c r="BP534" i="5"/>
  <c r="BN534" i="5"/>
  <c r="BM534" i="5"/>
  <c r="BO534" i="5" s="1"/>
  <c r="BL534" i="5"/>
  <c r="BK534" i="5"/>
  <c r="BJ534" i="5"/>
  <c r="BG534" i="5"/>
  <c r="BH534" i="5" s="1"/>
  <c r="AZ534" i="5"/>
  <c r="AY534" i="5"/>
  <c r="AS534" i="5"/>
  <c r="AQ534" i="5"/>
  <c r="BI534" i="5" s="1"/>
  <c r="AD534" i="5"/>
  <c r="AC534" i="5"/>
  <c r="BE534" i="5" s="1"/>
  <c r="BF534" i="5" s="1"/>
  <c r="K534" i="5"/>
  <c r="BB534" i="5"/>
  <c r="BT534" i="5" s="1"/>
  <c r="A534" i="5"/>
  <c r="CF534" i="5" s="1"/>
  <c r="CC533" i="5"/>
  <c r="CB533" i="5"/>
  <c r="CA533" i="5"/>
  <c r="BZ533" i="5"/>
  <c r="BY533" i="5"/>
  <c r="BX533" i="5"/>
  <c r="BW533" i="5"/>
  <c r="BV533" i="5"/>
  <c r="BU533" i="5"/>
  <c r="BR533" i="5"/>
  <c r="BP533" i="5"/>
  <c r="BN533" i="5"/>
  <c r="BM533" i="5"/>
  <c r="BO533" i="5" s="1"/>
  <c r="BL533" i="5"/>
  <c r="BK533" i="5"/>
  <c r="BJ533" i="5"/>
  <c r="BI533" i="5"/>
  <c r="BG533" i="5"/>
  <c r="AZ533" i="5"/>
  <c r="AY533" i="5"/>
  <c r="AS533" i="5"/>
  <c r="AQ533" i="5"/>
  <c r="AD533" i="5"/>
  <c r="AC533" i="5"/>
  <c r="BE533" i="5" s="1"/>
  <c r="BF533" i="5" s="1"/>
  <c r="K533" i="5"/>
  <c r="BB533" i="5"/>
  <c r="A533" i="5"/>
  <c r="CF533" i="5" s="1"/>
  <c r="CC532" i="5"/>
  <c r="CB532" i="5"/>
  <c r="CA532" i="5"/>
  <c r="BZ532" i="5"/>
  <c r="BY532" i="5"/>
  <c r="BX532" i="5"/>
  <c r="BW532" i="5"/>
  <c r="BV532" i="5"/>
  <c r="BU532" i="5"/>
  <c r="BP532" i="5"/>
  <c r="BO532" i="5"/>
  <c r="BN532" i="5"/>
  <c r="BR532" i="5" s="1"/>
  <c r="BM532" i="5"/>
  <c r="BL532" i="5"/>
  <c r="BK532" i="5"/>
  <c r="BJ532" i="5"/>
  <c r="BI532" i="5"/>
  <c r="BH532" i="5"/>
  <c r="BG532" i="5"/>
  <c r="AZ532" i="5"/>
  <c r="AY532" i="5"/>
  <c r="AS532" i="5"/>
  <c r="AQ532" i="5"/>
  <c r="AD532" i="5"/>
  <c r="AC532" i="5"/>
  <c r="BE532" i="5" s="1"/>
  <c r="BF532" i="5" s="1"/>
  <c r="K532" i="5"/>
  <c r="BB532" i="5"/>
  <c r="BQ532" i="5" s="1"/>
  <c r="A532" i="5"/>
  <c r="CF532" i="5" s="1"/>
  <c r="CC531" i="5"/>
  <c r="CB531" i="5"/>
  <c r="CA531" i="5"/>
  <c r="BZ531" i="5"/>
  <c r="BY531" i="5"/>
  <c r="BX531" i="5"/>
  <c r="BW531" i="5"/>
  <c r="BV531" i="5"/>
  <c r="BU531" i="5"/>
  <c r="BN531" i="5"/>
  <c r="BM531" i="5"/>
  <c r="BO531" i="5" s="1"/>
  <c r="BL531" i="5"/>
  <c r="BJ531" i="5"/>
  <c r="BK531" i="5" s="1"/>
  <c r="BG531" i="5"/>
  <c r="BH531" i="5" s="1"/>
  <c r="BF531" i="5"/>
  <c r="BE531" i="5"/>
  <c r="AZ531" i="5"/>
  <c r="AY531" i="5"/>
  <c r="AS531" i="5"/>
  <c r="AQ531" i="5"/>
  <c r="BI531" i="5" s="1"/>
  <c r="AD531" i="5"/>
  <c r="AC531" i="5"/>
  <c r="K531" i="5"/>
  <c r="A531" i="5"/>
  <c r="CF531" i="5" s="1"/>
  <c r="CC530" i="5"/>
  <c r="CB530" i="5"/>
  <c r="CA530" i="5"/>
  <c r="BZ530" i="5"/>
  <c r="BY530" i="5"/>
  <c r="BX530" i="5"/>
  <c r="BW530" i="5"/>
  <c r="BV530" i="5"/>
  <c r="BU530" i="5"/>
  <c r="BP530" i="5"/>
  <c r="BN530" i="5"/>
  <c r="BR530" i="5" s="1"/>
  <c r="BM530" i="5"/>
  <c r="BO530" i="5" s="1"/>
  <c r="BL530" i="5"/>
  <c r="BJ530" i="5"/>
  <c r="BG530" i="5"/>
  <c r="AZ530" i="5"/>
  <c r="AY530" i="5"/>
  <c r="AS530" i="5"/>
  <c r="AQ530" i="5"/>
  <c r="BI530" i="5" s="1"/>
  <c r="AD530" i="5"/>
  <c r="AC530" i="5"/>
  <c r="BE530" i="5" s="1"/>
  <c r="BF530" i="5" s="1"/>
  <c r="K530" i="5"/>
  <c r="BB530" i="5"/>
  <c r="BT530" i="5" s="1"/>
  <c r="A530" i="5"/>
  <c r="CF530" i="5" s="1"/>
  <c r="CC529" i="5"/>
  <c r="CB529" i="5"/>
  <c r="CA529" i="5"/>
  <c r="BZ529" i="5"/>
  <c r="BY529" i="5"/>
  <c r="BX529" i="5"/>
  <c r="BW529" i="5"/>
  <c r="BV529" i="5"/>
  <c r="BU529" i="5"/>
  <c r="BR529" i="5"/>
  <c r="BN529" i="5"/>
  <c r="BP529" i="5" s="1"/>
  <c r="BM529" i="5"/>
  <c r="BO529" i="5" s="1"/>
  <c r="BL529" i="5"/>
  <c r="BK529" i="5"/>
  <c r="BJ529" i="5"/>
  <c r="BI529" i="5"/>
  <c r="BG529" i="5"/>
  <c r="AZ529" i="5"/>
  <c r="AY529" i="5"/>
  <c r="AS529" i="5"/>
  <c r="AQ529" i="5"/>
  <c r="AD529" i="5"/>
  <c r="AC529" i="5"/>
  <c r="BE529" i="5" s="1"/>
  <c r="BF529" i="5" s="1"/>
  <c r="K529" i="5"/>
  <c r="BB529" i="5"/>
  <c r="A529" i="5"/>
  <c r="CF529" i="5" s="1"/>
  <c r="CC528" i="5"/>
  <c r="CB528" i="5"/>
  <c r="CA528" i="5"/>
  <c r="BZ528" i="5"/>
  <c r="BY528" i="5"/>
  <c r="BX528" i="5"/>
  <c r="BW528" i="5"/>
  <c r="BV528" i="5"/>
  <c r="BU528" i="5"/>
  <c r="BP528" i="5"/>
  <c r="BO528" i="5"/>
  <c r="BN528" i="5"/>
  <c r="BR528" i="5" s="1"/>
  <c r="BM528" i="5"/>
  <c r="BL528" i="5"/>
  <c r="BK528" i="5"/>
  <c r="BJ528" i="5"/>
  <c r="BI528" i="5"/>
  <c r="BH528" i="5"/>
  <c r="BG528" i="5"/>
  <c r="AZ528" i="5"/>
  <c r="AY528" i="5"/>
  <c r="AS528" i="5"/>
  <c r="AQ528" i="5"/>
  <c r="AD528" i="5"/>
  <c r="AC528" i="5"/>
  <c r="BE528" i="5" s="1"/>
  <c r="BF528" i="5" s="1"/>
  <c r="K528" i="5"/>
  <c r="BB528" i="5"/>
  <c r="BQ528" i="5" s="1"/>
  <c r="A528" i="5"/>
  <c r="CF528" i="5" s="1"/>
  <c r="CC527" i="5"/>
  <c r="CB527" i="5"/>
  <c r="CA527" i="5"/>
  <c r="BZ527" i="5"/>
  <c r="BY527" i="5"/>
  <c r="BX527" i="5"/>
  <c r="BW527" i="5"/>
  <c r="BV527" i="5"/>
  <c r="BU527" i="5"/>
  <c r="BN527" i="5"/>
  <c r="BM527" i="5"/>
  <c r="BO527" i="5" s="1"/>
  <c r="BL527" i="5"/>
  <c r="BJ527" i="5"/>
  <c r="BK527" i="5" s="1"/>
  <c r="BG527" i="5"/>
  <c r="BH527" i="5" s="1"/>
  <c r="BF527" i="5"/>
  <c r="BE527" i="5"/>
  <c r="AZ527" i="5"/>
  <c r="AY527" i="5"/>
  <c r="AS527" i="5"/>
  <c r="AQ527" i="5"/>
  <c r="BI527" i="5" s="1"/>
  <c r="AD527" i="5"/>
  <c r="AC527" i="5"/>
  <c r="K527" i="5"/>
  <c r="A527" i="5"/>
  <c r="CF527" i="5" s="1"/>
  <c r="CC526" i="5"/>
  <c r="CB526" i="5"/>
  <c r="CA526" i="5"/>
  <c r="BZ526" i="5"/>
  <c r="BY526" i="5"/>
  <c r="BX526" i="5"/>
  <c r="BW526" i="5"/>
  <c r="BV526" i="5"/>
  <c r="BU526" i="5"/>
  <c r="BP526" i="5"/>
  <c r="BN526" i="5"/>
  <c r="BR526" i="5" s="1"/>
  <c r="BM526" i="5"/>
  <c r="BO526" i="5" s="1"/>
  <c r="BL526" i="5"/>
  <c r="BK526" i="5"/>
  <c r="BJ526" i="5"/>
  <c r="BG526" i="5"/>
  <c r="BE526" i="5"/>
  <c r="BF526" i="5" s="1"/>
  <c r="BB526" i="5"/>
  <c r="BD526" i="5" s="1"/>
  <c r="AZ526" i="5"/>
  <c r="AY526" i="5"/>
  <c r="AS526" i="5"/>
  <c r="AQ526" i="5"/>
  <c r="BI526" i="5" s="1"/>
  <c r="AD526" i="5"/>
  <c r="AC526" i="5"/>
  <c r="K526" i="5"/>
  <c r="BA526" i="5"/>
  <c r="A526" i="5"/>
  <c r="CF526" i="5" s="1"/>
  <c r="CC525" i="5"/>
  <c r="CB525" i="5"/>
  <c r="CA525" i="5"/>
  <c r="BZ525" i="5"/>
  <c r="BY525" i="5"/>
  <c r="BX525" i="5"/>
  <c r="BW525" i="5"/>
  <c r="BV525" i="5"/>
  <c r="BU525" i="5"/>
  <c r="BR525" i="5"/>
  <c r="BP525" i="5"/>
  <c r="BN525" i="5"/>
  <c r="BM525" i="5"/>
  <c r="BO525" i="5" s="1"/>
  <c r="BL525" i="5"/>
  <c r="BK525" i="5"/>
  <c r="BJ525" i="5"/>
  <c r="BI525" i="5"/>
  <c r="BG525" i="5"/>
  <c r="AZ525" i="5"/>
  <c r="AY525" i="5"/>
  <c r="AS525" i="5"/>
  <c r="AQ525" i="5"/>
  <c r="AD525" i="5"/>
  <c r="AC525" i="5"/>
  <c r="BE525" i="5" s="1"/>
  <c r="BF525" i="5" s="1"/>
  <c r="K525" i="5"/>
  <c r="BA525" i="5"/>
  <c r="A525" i="5"/>
  <c r="CF525" i="5" s="1"/>
  <c r="CC524" i="5"/>
  <c r="CB524" i="5"/>
  <c r="CA524" i="5"/>
  <c r="BZ524" i="5"/>
  <c r="BY524" i="5"/>
  <c r="BX524" i="5"/>
  <c r="BW524" i="5"/>
  <c r="BV524" i="5"/>
  <c r="BU524" i="5"/>
  <c r="BP524" i="5"/>
  <c r="BO524" i="5"/>
  <c r="BN524" i="5"/>
  <c r="BR524" i="5" s="1"/>
  <c r="BM524" i="5"/>
  <c r="BL524" i="5"/>
  <c r="BJ524" i="5"/>
  <c r="BK524" i="5" s="1"/>
  <c r="BI524" i="5"/>
  <c r="BG524" i="5"/>
  <c r="BH524" i="5" s="1"/>
  <c r="AZ524" i="5"/>
  <c r="AY524" i="5"/>
  <c r="AS524" i="5"/>
  <c r="AQ524" i="5"/>
  <c r="AD524" i="5"/>
  <c r="AC524" i="5"/>
  <c r="BE524" i="5" s="1"/>
  <c r="BF524" i="5" s="1"/>
  <c r="K524" i="5"/>
  <c r="BB524" i="5"/>
  <c r="A524" i="5"/>
  <c r="CF524" i="5" s="1"/>
  <c r="CC523" i="5"/>
  <c r="CB523" i="5"/>
  <c r="CA523" i="5"/>
  <c r="BZ523" i="5"/>
  <c r="BY523" i="5"/>
  <c r="BX523" i="5"/>
  <c r="BW523" i="5"/>
  <c r="BV523" i="5"/>
  <c r="BU523" i="5"/>
  <c r="BN523" i="5"/>
  <c r="BM523" i="5"/>
  <c r="BO523" i="5" s="1"/>
  <c r="BL523" i="5"/>
  <c r="BJ523" i="5"/>
  <c r="BG523" i="5"/>
  <c r="BH523" i="5" s="1"/>
  <c r="BE523" i="5"/>
  <c r="BF523" i="5" s="1"/>
  <c r="AZ523" i="5"/>
  <c r="AY523" i="5"/>
  <c r="AS523" i="5"/>
  <c r="AQ523" i="5"/>
  <c r="BI523" i="5" s="1"/>
  <c r="AD523" i="5"/>
  <c r="AC523" i="5"/>
  <c r="K523" i="5"/>
  <c r="A523" i="5"/>
  <c r="CF523" i="5" s="1"/>
  <c r="CC522" i="5"/>
  <c r="CB522" i="5"/>
  <c r="CA522" i="5"/>
  <c r="BZ522" i="5"/>
  <c r="BY522" i="5"/>
  <c r="BX522" i="5"/>
  <c r="BW522" i="5"/>
  <c r="BV522" i="5"/>
  <c r="BU522" i="5"/>
  <c r="BP522" i="5"/>
  <c r="BN522" i="5"/>
  <c r="BR522" i="5" s="1"/>
  <c r="BM522" i="5"/>
  <c r="BO522" i="5" s="1"/>
  <c r="BL522" i="5"/>
  <c r="BJ522" i="5"/>
  <c r="BG522" i="5"/>
  <c r="AZ522" i="5"/>
  <c r="AY522" i="5"/>
  <c r="AS522" i="5"/>
  <c r="AQ522" i="5"/>
  <c r="BI522" i="5" s="1"/>
  <c r="AD522" i="5"/>
  <c r="AC522" i="5"/>
  <c r="BH522" i="5" s="1"/>
  <c r="K522" i="5"/>
  <c r="BB522" i="5"/>
  <c r="BT522" i="5" s="1"/>
  <c r="A522" i="5"/>
  <c r="CF522" i="5" s="1"/>
  <c r="CC521" i="5"/>
  <c r="CB521" i="5"/>
  <c r="CA521" i="5"/>
  <c r="BZ521" i="5"/>
  <c r="BY521" i="5"/>
  <c r="BX521" i="5"/>
  <c r="BW521" i="5"/>
  <c r="BV521" i="5"/>
  <c r="BU521" i="5"/>
  <c r="BR521" i="5"/>
  <c r="BO521" i="5"/>
  <c r="BN521" i="5"/>
  <c r="BP521" i="5" s="1"/>
  <c r="BM521" i="5"/>
  <c r="BL521" i="5"/>
  <c r="BK521" i="5"/>
  <c r="BJ521" i="5"/>
  <c r="BI521" i="5"/>
  <c r="BG521" i="5"/>
  <c r="AZ521" i="5"/>
  <c r="AY521" i="5"/>
  <c r="AS521" i="5"/>
  <c r="AQ521" i="5"/>
  <c r="AD521" i="5"/>
  <c r="AC521" i="5"/>
  <c r="BE521" i="5" s="1"/>
  <c r="BF521" i="5" s="1"/>
  <c r="K521" i="5"/>
  <c r="BB521" i="5"/>
  <c r="A521" i="5"/>
  <c r="CF521" i="5" s="1"/>
  <c r="CC520" i="5"/>
  <c r="CB520" i="5"/>
  <c r="CA520" i="5"/>
  <c r="BZ520" i="5"/>
  <c r="BY520" i="5"/>
  <c r="BX520" i="5"/>
  <c r="BW520" i="5"/>
  <c r="BV520" i="5"/>
  <c r="BU520" i="5"/>
  <c r="BP520" i="5"/>
  <c r="BO520" i="5"/>
  <c r="BN520" i="5"/>
  <c r="BR520" i="5" s="1"/>
  <c r="BM520" i="5"/>
  <c r="BL520" i="5"/>
  <c r="BJ520" i="5"/>
  <c r="BG520" i="5"/>
  <c r="BH520" i="5" s="1"/>
  <c r="BE520" i="5"/>
  <c r="BF520" i="5" s="1"/>
  <c r="AZ520" i="5"/>
  <c r="AY520" i="5"/>
  <c r="AS520" i="5"/>
  <c r="AQ520" i="5"/>
  <c r="BI520" i="5" s="1"/>
  <c r="AD520" i="5"/>
  <c r="AC520" i="5"/>
  <c r="K520" i="5"/>
  <c r="BB520" i="5"/>
  <c r="BQ520" i="5" s="1"/>
  <c r="A520" i="5"/>
  <c r="CF520" i="5" s="1"/>
  <c r="CC519" i="5"/>
  <c r="CB519" i="5"/>
  <c r="CA519" i="5"/>
  <c r="BZ519" i="5"/>
  <c r="BY519" i="5"/>
  <c r="BX519" i="5"/>
  <c r="BW519" i="5"/>
  <c r="BV519" i="5"/>
  <c r="BU519" i="5"/>
  <c r="BO519" i="5"/>
  <c r="BN519" i="5"/>
  <c r="BP519" i="5" s="1"/>
  <c r="BM519" i="5"/>
  <c r="BL519" i="5"/>
  <c r="BJ519" i="5"/>
  <c r="BG519" i="5"/>
  <c r="AZ519" i="5"/>
  <c r="AY519" i="5"/>
  <c r="AS519" i="5"/>
  <c r="AQ519" i="5"/>
  <c r="BI519" i="5" s="1"/>
  <c r="AD519" i="5"/>
  <c r="AC519" i="5"/>
  <c r="BE519" i="5" s="1"/>
  <c r="BF519" i="5" s="1"/>
  <c r="K519" i="5"/>
  <c r="BA519" i="5"/>
  <c r="A519" i="5"/>
  <c r="CF519" i="5" s="1"/>
  <c r="CC518" i="5"/>
  <c r="CB518" i="5"/>
  <c r="CA518" i="5"/>
  <c r="BZ518" i="5"/>
  <c r="BY518" i="5"/>
  <c r="BX518" i="5"/>
  <c r="BW518" i="5"/>
  <c r="BV518" i="5"/>
  <c r="BU518" i="5"/>
  <c r="BO518" i="5"/>
  <c r="BN518" i="5"/>
  <c r="BR518" i="5" s="1"/>
  <c r="BM518" i="5"/>
  <c r="BL518" i="5"/>
  <c r="BK518" i="5"/>
  <c r="BJ518" i="5"/>
  <c r="BI518" i="5"/>
  <c r="BG518" i="5"/>
  <c r="BH518" i="5" s="1"/>
  <c r="AZ518" i="5"/>
  <c r="AY518" i="5"/>
  <c r="AS518" i="5"/>
  <c r="AQ518" i="5"/>
  <c r="AD518" i="5"/>
  <c r="AC518" i="5"/>
  <c r="BE518" i="5" s="1"/>
  <c r="BF518" i="5" s="1"/>
  <c r="K518" i="5"/>
  <c r="BB518" i="5"/>
  <c r="A518" i="5"/>
  <c r="CF518" i="5" s="1"/>
  <c r="CC517" i="5"/>
  <c r="CB517" i="5"/>
  <c r="CA517" i="5"/>
  <c r="BZ517" i="5"/>
  <c r="BY517" i="5"/>
  <c r="BX517" i="5"/>
  <c r="BW517" i="5"/>
  <c r="BV517" i="5"/>
  <c r="BU517" i="5"/>
  <c r="BP517" i="5"/>
  <c r="BN517" i="5"/>
  <c r="BR517" i="5" s="1"/>
  <c r="BM517" i="5"/>
  <c r="BO517" i="5" s="1"/>
  <c r="BL517" i="5"/>
  <c r="BJ517" i="5"/>
  <c r="BG517" i="5"/>
  <c r="BH517" i="5" s="1"/>
  <c r="BE517" i="5"/>
  <c r="BF517" i="5" s="1"/>
  <c r="AZ517" i="5"/>
  <c r="AY517" i="5"/>
  <c r="AS517" i="5"/>
  <c r="AQ517" i="5"/>
  <c r="BK517" i="5" s="1"/>
  <c r="AD517" i="5"/>
  <c r="AC517" i="5"/>
  <c r="K517" i="5"/>
  <c r="BB517" i="5"/>
  <c r="A517" i="5"/>
  <c r="CF517" i="5" s="1"/>
  <c r="CC516" i="5"/>
  <c r="CB516" i="5"/>
  <c r="CA516" i="5"/>
  <c r="BZ516" i="5"/>
  <c r="BY516" i="5"/>
  <c r="BX516" i="5"/>
  <c r="BW516" i="5"/>
  <c r="BV516" i="5"/>
  <c r="BU516" i="5"/>
  <c r="BN516" i="5"/>
  <c r="BR516" i="5" s="1"/>
  <c r="BM516" i="5"/>
  <c r="BO516" i="5" s="1"/>
  <c r="BL516" i="5"/>
  <c r="BK516" i="5"/>
  <c r="BJ516" i="5"/>
  <c r="BG516" i="5"/>
  <c r="BH516" i="5" s="1"/>
  <c r="AZ516" i="5"/>
  <c r="AY516" i="5"/>
  <c r="AS516" i="5"/>
  <c r="AQ516" i="5"/>
  <c r="BI516" i="5" s="1"/>
  <c r="AD516" i="5"/>
  <c r="AC516" i="5"/>
  <c r="BE516" i="5" s="1"/>
  <c r="BF516" i="5" s="1"/>
  <c r="K516" i="5"/>
  <c r="BB516" i="5"/>
  <c r="A516" i="5"/>
  <c r="CF516" i="5" s="1"/>
  <c r="CC515" i="5"/>
  <c r="CB515" i="5"/>
  <c r="CA515" i="5"/>
  <c r="BZ515" i="5"/>
  <c r="BY515" i="5"/>
  <c r="BX515" i="5"/>
  <c r="BW515" i="5"/>
  <c r="BV515" i="5"/>
  <c r="BU515" i="5"/>
  <c r="BP515" i="5"/>
  <c r="BN515" i="5"/>
  <c r="BR515" i="5" s="1"/>
  <c r="BM515" i="5"/>
  <c r="BO515" i="5" s="1"/>
  <c r="BL515" i="5"/>
  <c r="BK515" i="5"/>
  <c r="BJ515" i="5"/>
  <c r="BI515" i="5"/>
  <c r="BG515" i="5"/>
  <c r="BH515" i="5" s="1"/>
  <c r="BA515" i="5"/>
  <c r="AZ515" i="5"/>
  <c r="AY515" i="5"/>
  <c r="AS515" i="5"/>
  <c r="AQ515" i="5"/>
  <c r="AD515" i="5"/>
  <c r="AC515" i="5"/>
  <c r="BE515" i="5" s="1"/>
  <c r="BF515" i="5" s="1"/>
  <c r="K515" i="5"/>
  <c r="BB515" i="5"/>
  <c r="A515" i="5"/>
  <c r="CF515" i="5" s="1"/>
  <c r="CC514" i="5"/>
  <c r="CB514" i="5"/>
  <c r="CA514" i="5"/>
  <c r="BZ514" i="5"/>
  <c r="BY514" i="5"/>
  <c r="BX514" i="5"/>
  <c r="BW514" i="5"/>
  <c r="BV514" i="5"/>
  <c r="BU514" i="5"/>
  <c r="BO514" i="5"/>
  <c r="BN514" i="5"/>
  <c r="BR514" i="5" s="1"/>
  <c r="BM514" i="5"/>
  <c r="BL514" i="5"/>
  <c r="BK514" i="5"/>
  <c r="BJ514" i="5"/>
  <c r="BI514" i="5"/>
  <c r="BG514" i="5"/>
  <c r="BH514" i="5" s="1"/>
  <c r="AZ514" i="5"/>
  <c r="AY514" i="5"/>
  <c r="AS514" i="5"/>
  <c r="AQ514" i="5"/>
  <c r="AD514" i="5"/>
  <c r="AC514" i="5"/>
  <c r="BE514" i="5" s="1"/>
  <c r="BF514" i="5" s="1"/>
  <c r="K514" i="5"/>
  <c r="BB514" i="5"/>
  <c r="A514" i="5"/>
  <c r="CF514" i="5" s="1"/>
  <c r="CC513" i="5"/>
  <c r="CB513" i="5"/>
  <c r="CA513" i="5"/>
  <c r="BZ513" i="5"/>
  <c r="BY513" i="5"/>
  <c r="BX513" i="5"/>
  <c r="BW513" i="5"/>
  <c r="BV513" i="5"/>
  <c r="BU513" i="5"/>
  <c r="BP513" i="5"/>
  <c r="BN513" i="5"/>
  <c r="BR513" i="5" s="1"/>
  <c r="BM513" i="5"/>
  <c r="BO513" i="5" s="1"/>
  <c r="BL513" i="5"/>
  <c r="BJ513" i="5"/>
  <c r="BG513" i="5"/>
  <c r="BH513" i="5" s="1"/>
  <c r="BE513" i="5"/>
  <c r="BF513" i="5" s="1"/>
  <c r="AZ513" i="5"/>
  <c r="AY513" i="5"/>
  <c r="AS513" i="5"/>
  <c r="AQ513" i="5"/>
  <c r="BK513" i="5" s="1"/>
  <c r="AD513" i="5"/>
  <c r="AC513" i="5"/>
  <c r="K513" i="5"/>
  <c r="BB513" i="5"/>
  <c r="A513" i="5"/>
  <c r="CF513" i="5" s="1"/>
  <c r="CC512" i="5"/>
  <c r="CB512" i="5"/>
  <c r="CA512" i="5"/>
  <c r="BZ512" i="5"/>
  <c r="BY512" i="5"/>
  <c r="BX512" i="5"/>
  <c r="BW512" i="5"/>
  <c r="BV512" i="5"/>
  <c r="BU512" i="5"/>
  <c r="BN512" i="5"/>
  <c r="BR512" i="5" s="1"/>
  <c r="BM512" i="5"/>
  <c r="BO512" i="5" s="1"/>
  <c r="BL512" i="5"/>
  <c r="BK512" i="5"/>
  <c r="BJ512" i="5"/>
  <c r="BG512" i="5"/>
  <c r="BH512" i="5" s="1"/>
  <c r="AZ512" i="5"/>
  <c r="AY512" i="5"/>
  <c r="AS512" i="5"/>
  <c r="AQ512" i="5"/>
  <c r="BI512" i="5" s="1"/>
  <c r="AD512" i="5"/>
  <c r="AC512" i="5"/>
  <c r="BE512" i="5" s="1"/>
  <c r="BF512" i="5" s="1"/>
  <c r="K512" i="5"/>
  <c r="BB512" i="5"/>
  <c r="A512" i="5"/>
  <c r="CF512" i="5" s="1"/>
  <c r="CC511" i="5"/>
  <c r="CB511" i="5"/>
  <c r="CA511" i="5"/>
  <c r="BZ511" i="5"/>
  <c r="BY511" i="5"/>
  <c r="BX511" i="5"/>
  <c r="BW511" i="5"/>
  <c r="BV511" i="5"/>
  <c r="BU511" i="5"/>
  <c r="BP511" i="5"/>
  <c r="BN511" i="5"/>
  <c r="BR511" i="5" s="1"/>
  <c r="BM511" i="5"/>
  <c r="BO511" i="5" s="1"/>
  <c r="BL511" i="5"/>
  <c r="BK511" i="5"/>
  <c r="BJ511" i="5"/>
  <c r="BI511" i="5"/>
  <c r="BG511" i="5"/>
  <c r="BH511" i="5" s="1"/>
  <c r="AZ511" i="5"/>
  <c r="AY511" i="5"/>
  <c r="AS511" i="5"/>
  <c r="AQ511" i="5"/>
  <c r="AD511" i="5"/>
  <c r="AC511" i="5"/>
  <c r="BE511" i="5" s="1"/>
  <c r="BF511" i="5" s="1"/>
  <c r="K511" i="5"/>
  <c r="BB511" i="5"/>
  <c r="A511" i="5"/>
  <c r="CF511" i="5" s="1"/>
  <c r="CC510" i="5"/>
  <c r="CB510" i="5"/>
  <c r="CA510" i="5"/>
  <c r="BZ510" i="5"/>
  <c r="BY510" i="5"/>
  <c r="BX510" i="5"/>
  <c r="BW510" i="5"/>
  <c r="BV510" i="5"/>
  <c r="BU510" i="5"/>
  <c r="BO510" i="5"/>
  <c r="BN510" i="5"/>
  <c r="BR510" i="5" s="1"/>
  <c r="BM510" i="5"/>
  <c r="BL510" i="5"/>
  <c r="BK510" i="5"/>
  <c r="BJ510" i="5"/>
  <c r="BI510" i="5"/>
  <c r="BG510" i="5"/>
  <c r="BH510" i="5" s="1"/>
  <c r="AZ510" i="5"/>
  <c r="AY510" i="5"/>
  <c r="AS510" i="5"/>
  <c r="AQ510" i="5"/>
  <c r="AD510" i="5"/>
  <c r="AC510" i="5"/>
  <c r="BE510" i="5" s="1"/>
  <c r="BF510" i="5" s="1"/>
  <c r="K510" i="5"/>
  <c r="BB510" i="5"/>
  <c r="A510" i="5"/>
  <c r="CF510" i="5" s="1"/>
  <c r="CC509" i="5"/>
  <c r="CB509" i="5"/>
  <c r="CA509" i="5"/>
  <c r="BZ509" i="5"/>
  <c r="BY509" i="5"/>
  <c r="BX509" i="5"/>
  <c r="BW509" i="5"/>
  <c r="BV509" i="5"/>
  <c r="BU509" i="5"/>
  <c r="BP509" i="5"/>
  <c r="BN509" i="5"/>
  <c r="BR509" i="5" s="1"/>
  <c r="BM509" i="5"/>
  <c r="BO509" i="5" s="1"/>
  <c r="BL509" i="5"/>
  <c r="BJ509" i="5"/>
  <c r="BG509" i="5"/>
  <c r="BH509" i="5" s="1"/>
  <c r="BE509" i="5"/>
  <c r="BF509" i="5" s="1"/>
  <c r="AZ509" i="5"/>
  <c r="AY509" i="5"/>
  <c r="AS509" i="5"/>
  <c r="AQ509" i="5"/>
  <c r="BK509" i="5" s="1"/>
  <c r="AD509" i="5"/>
  <c r="AC509" i="5"/>
  <c r="K509" i="5"/>
  <c r="BB509" i="5"/>
  <c r="A509" i="5"/>
  <c r="CF509" i="5" s="1"/>
  <c r="CC508" i="5"/>
  <c r="CB508" i="5"/>
  <c r="CA508" i="5"/>
  <c r="BZ508" i="5"/>
  <c r="BY508" i="5"/>
  <c r="BX508" i="5"/>
  <c r="BW508" i="5"/>
  <c r="BV508" i="5"/>
  <c r="BU508" i="5"/>
  <c r="BN508" i="5"/>
  <c r="BR508" i="5" s="1"/>
  <c r="BM508" i="5"/>
  <c r="BO508" i="5" s="1"/>
  <c r="BL508" i="5"/>
  <c r="BK508" i="5"/>
  <c r="BJ508" i="5"/>
  <c r="BG508" i="5"/>
  <c r="BH508" i="5" s="1"/>
  <c r="AZ508" i="5"/>
  <c r="AY508" i="5"/>
  <c r="AS508" i="5"/>
  <c r="AQ508" i="5"/>
  <c r="BI508" i="5" s="1"/>
  <c r="AD508" i="5"/>
  <c r="AC508" i="5"/>
  <c r="BE508" i="5" s="1"/>
  <c r="BF508" i="5" s="1"/>
  <c r="K508" i="5"/>
  <c r="BB508" i="5"/>
  <c r="A508" i="5"/>
  <c r="CF508" i="5" s="1"/>
  <c r="CC507" i="5"/>
  <c r="CB507" i="5"/>
  <c r="CA507" i="5"/>
  <c r="BZ507" i="5"/>
  <c r="BY507" i="5"/>
  <c r="BX507" i="5"/>
  <c r="BW507" i="5"/>
  <c r="BV507" i="5"/>
  <c r="BU507" i="5"/>
  <c r="BP507" i="5"/>
  <c r="BN507" i="5"/>
  <c r="BR507" i="5" s="1"/>
  <c r="BM507" i="5"/>
  <c r="BO507" i="5" s="1"/>
  <c r="BL507" i="5"/>
  <c r="BK507" i="5"/>
  <c r="BJ507" i="5"/>
  <c r="BI507" i="5"/>
  <c r="BG507" i="5"/>
  <c r="BH507" i="5" s="1"/>
  <c r="BA507" i="5"/>
  <c r="AZ507" i="5"/>
  <c r="AY507" i="5"/>
  <c r="AS507" i="5"/>
  <c r="AQ507" i="5"/>
  <c r="AD507" i="5"/>
  <c r="AC507" i="5"/>
  <c r="BE507" i="5" s="1"/>
  <c r="BF507" i="5" s="1"/>
  <c r="K507" i="5"/>
  <c r="BB507" i="5"/>
  <c r="A507" i="5"/>
  <c r="CF507" i="5" s="1"/>
  <c r="CC506" i="5"/>
  <c r="CB506" i="5"/>
  <c r="CA506" i="5"/>
  <c r="BZ506" i="5"/>
  <c r="BY506" i="5"/>
  <c r="BX506" i="5"/>
  <c r="BW506" i="5"/>
  <c r="BV506" i="5"/>
  <c r="BU506" i="5"/>
  <c r="BO506" i="5"/>
  <c r="BN506" i="5"/>
  <c r="BR506" i="5" s="1"/>
  <c r="BM506" i="5"/>
  <c r="BL506" i="5"/>
  <c r="BK506" i="5"/>
  <c r="BJ506" i="5"/>
  <c r="BI506" i="5"/>
  <c r="BG506" i="5"/>
  <c r="BH506" i="5" s="1"/>
  <c r="AZ506" i="5"/>
  <c r="AY506" i="5"/>
  <c r="AS506" i="5"/>
  <c r="AQ506" i="5"/>
  <c r="AD506" i="5"/>
  <c r="AC506" i="5"/>
  <c r="BE506" i="5" s="1"/>
  <c r="BF506" i="5" s="1"/>
  <c r="K506" i="5"/>
  <c r="BB506" i="5"/>
  <c r="A506" i="5"/>
  <c r="CF506" i="5" s="1"/>
  <c r="CC505" i="5"/>
  <c r="CB505" i="5"/>
  <c r="CA505" i="5"/>
  <c r="BZ505" i="5"/>
  <c r="BY505" i="5"/>
  <c r="BX505" i="5"/>
  <c r="BW505" i="5"/>
  <c r="BV505" i="5"/>
  <c r="BU505" i="5"/>
  <c r="BP505" i="5"/>
  <c r="BN505" i="5"/>
  <c r="BR505" i="5" s="1"/>
  <c r="BM505" i="5"/>
  <c r="BO505" i="5" s="1"/>
  <c r="BL505" i="5"/>
  <c r="BJ505" i="5"/>
  <c r="BG505" i="5"/>
  <c r="BH505" i="5" s="1"/>
  <c r="BE505" i="5"/>
  <c r="BF505" i="5" s="1"/>
  <c r="AZ505" i="5"/>
  <c r="AY505" i="5"/>
  <c r="AS505" i="5"/>
  <c r="AQ505" i="5"/>
  <c r="BK505" i="5" s="1"/>
  <c r="AD505" i="5"/>
  <c r="AC505" i="5"/>
  <c r="K505" i="5"/>
  <c r="BB505" i="5"/>
  <c r="A505" i="5"/>
  <c r="CF505" i="5" s="1"/>
  <c r="CC504" i="5"/>
  <c r="CB504" i="5"/>
  <c r="CA504" i="5"/>
  <c r="BZ504" i="5"/>
  <c r="BY504" i="5"/>
  <c r="BX504" i="5"/>
  <c r="BW504" i="5"/>
  <c r="BV504" i="5"/>
  <c r="BU504" i="5"/>
  <c r="BN504" i="5"/>
  <c r="BR504" i="5" s="1"/>
  <c r="BM504" i="5"/>
  <c r="BO504" i="5" s="1"/>
  <c r="BL504" i="5"/>
  <c r="BK504" i="5"/>
  <c r="BJ504" i="5"/>
  <c r="BG504" i="5"/>
  <c r="BH504" i="5" s="1"/>
  <c r="AZ504" i="5"/>
  <c r="AY504" i="5"/>
  <c r="AS504" i="5"/>
  <c r="AQ504" i="5"/>
  <c r="BI504" i="5" s="1"/>
  <c r="AD504" i="5"/>
  <c r="AC504" i="5"/>
  <c r="BE504" i="5" s="1"/>
  <c r="BF504" i="5" s="1"/>
  <c r="K504" i="5"/>
  <c r="BB504" i="5"/>
  <c r="A504" i="5"/>
  <c r="CF504" i="5" s="1"/>
  <c r="CC503" i="5"/>
  <c r="CB503" i="5"/>
  <c r="CA503" i="5"/>
  <c r="BZ503" i="5"/>
  <c r="BY503" i="5"/>
  <c r="BX503" i="5"/>
  <c r="BW503" i="5"/>
  <c r="BV503" i="5"/>
  <c r="BU503" i="5"/>
  <c r="BP503" i="5"/>
  <c r="BN503" i="5"/>
  <c r="BR503" i="5" s="1"/>
  <c r="BM503" i="5"/>
  <c r="BO503" i="5" s="1"/>
  <c r="BL503" i="5"/>
  <c r="BK503" i="5"/>
  <c r="BJ503" i="5"/>
  <c r="BI503" i="5"/>
  <c r="BG503" i="5"/>
  <c r="BH503" i="5" s="1"/>
  <c r="AZ503" i="5"/>
  <c r="AY503" i="5"/>
  <c r="AS503" i="5"/>
  <c r="AQ503" i="5"/>
  <c r="AD503" i="5"/>
  <c r="AC503" i="5"/>
  <c r="BE503" i="5" s="1"/>
  <c r="BF503" i="5" s="1"/>
  <c r="K503" i="5"/>
  <c r="BB503" i="5"/>
  <c r="A503" i="5"/>
  <c r="CF503" i="5" s="1"/>
  <c r="CC502" i="5"/>
  <c r="CB502" i="5"/>
  <c r="CA502" i="5"/>
  <c r="BZ502" i="5"/>
  <c r="BY502" i="5"/>
  <c r="BX502" i="5"/>
  <c r="BW502" i="5"/>
  <c r="BV502" i="5"/>
  <c r="BU502" i="5"/>
  <c r="BO502" i="5"/>
  <c r="BN502" i="5"/>
  <c r="BR502" i="5" s="1"/>
  <c r="BM502" i="5"/>
  <c r="BL502" i="5"/>
  <c r="BK502" i="5"/>
  <c r="BJ502" i="5"/>
  <c r="BI502" i="5"/>
  <c r="BG502" i="5"/>
  <c r="BH502" i="5" s="1"/>
  <c r="AZ502" i="5"/>
  <c r="AY502" i="5"/>
  <c r="AS502" i="5"/>
  <c r="AQ502" i="5"/>
  <c r="AD502" i="5"/>
  <c r="AC502" i="5"/>
  <c r="BE502" i="5" s="1"/>
  <c r="BF502" i="5" s="1"/>
  <c r="K502" i="5"/>
  <c r="BB502" i="5"/>
  <c r="A502" i="5"/>
  <c r="CF502" i="5" s="1"/>
  <c r="CC501" i="5"/>
  <c r="CB501" i="5"/>
  <c r="CA501" i="5"/>
  <c r="BZ501" i="5"/>
  <c r="BY501" i="5"/>
  <c r="BX501" i="5"/>
  <c r="BW501" i="5"/>
  <c r="BV501" i="5"/>
  <c r="BU501" i="5"/>
  <c r="BP501" i="5"/>
  <c r="BN501" i="5"/>
  <c r="BR501" i="5" s="1"/>
  <c r="BM501" i="5"/>
  <c r="BO501" i="5" s="1"/>
  <c r="BL501" i="5"/>
  <c r="BJ501" i="5"/>
  <c r="BG501" i="5"/>
  <c r="BH501" i="5" s="1"/>
  <c r="BE501" i="5"/>
  <c r="BF501" i="5" s="1"/>
  <c r="AZ501" i="5"/>
  <c r="AY501" i="5"/>
  <c r="AS501" i="5"/>
  <c r="AQ501" i="5"/>
  <c r="BK501" i="5" s="1"/>
  <c r="AD501" i="5"/>
  <c r="AC501" i="5"/>
  <c r="K501" i="5"/>
  <c r="BB501" i="5"/>
  <c r="A501" i="5"/>
  <c r="CF501" i="5" s="1"/>
  <c r="CC500" i="5"/>
  <c r="CB500" i="5"/>
  <c r="CA500" i="5"/>
  <c r="BZ500" i="5"/>
  <c r="BY500" i="5"/>
  <c r="BX500" i="5"/>
  <c r="BW500" i="5"/>
  <c r="BV500" i="5"/>
  <c r="BU500" i="5"/>
  <c r="BN500" i="5"/>
  <c r="BR500" i="5" s="1"/>
  <c r="BM500" i="5"/>
  <c r="BO500" i="5" s="1"/>
  <c r="BL500" i="5"/>
  <c r="BK500" i="5"/>
  <c r="BJ500" i="5"/>
  <c r="BG500" i="5"/>
  <c r="BH500" i="5" s="1"/>
  <c r="AZ500" i="5"/>
  <c r="AY500" i="5"/>
  <c r="AS500" i="5"/>
  <c r="AQ500" i="5"/>
  <c r="BI500" i="5" s="1"/>
  <c r="AD500" i="5"/>
  <c r="AC500" i="5"/>
  <c r="BE500" i="5" s="1"/>
  <c r="BF500" i="5" s="1"/>
  <c r="K500" i="5"/>
  <c r="BB500" i="5"/>
  <c r="A500" i="5"/>
  <c r="CF500" i="5" s="1"/>
  <c r="CC499" i="5"/>
  <c r="CB499" i="5"/>
  <c r="CA499" i="5"/>
  <c r="BZ499" i="5"/>
  <c r="BY499" i="5"/>
  <c r="BX499" i="5"/>
  <c r="BW499" i="5"/>
  <c r="BV499" i="5"/>
  <c r="BU499" i="5"/>
  <c r="BP499" i="5"/>
  <c r="BN499" i="5"/>
  <c r="BR499" i="5" s="1"/>
  <c r="BM499" i="5"/>
  <c r="BO499" i="5" s="1"/>
  <c r="BL499" i="5"/>
  <c r="BK499" i="5"/>
  <c r="BJ499" i="5"/>
  <c r="BI499" i="5"/>
  <c r="BG499" i="5"/>
  <c r="BH499" i="5" s="1"/>
  <c r="AZ499" i="5"/>
  <c r="AY499" i="5"/>
  <c r="AS499" i="5"/>
  <c r="AQ499" i="5"/>
  <c r="AD499" i="5"/>
  <c r="AC499" i="5"/>
  <c r="BE499" i="5" s="1"/>
  <c r="BF499" i="5" s="1"/>
  <c r="K499" i="5"/>
  <c r="BB499" i="5"/>
  <c r="A499" i="5"/>
  <c r="CF499" i="5" s="1"/>
  <c r="CC498" i="5"/>
  <c r="CB498" i="5"/>
  <c r="CA498" i="5"/>
  <c r="BZ498" i="5"/>
  <c r="BY498" i="5"/>
  <c r="BX498" i="5"/>
  <c r="BW498" i="5"/>
  <c r="BV498" i="5"/>
  <c r="BU498" i="5"/>
  <c r="BO498" i="5"/>
  <c r="BN498" i="5"/>
  <c r="BR498" i="5" s="1"/>
  <c r="BM498" i="5"/>
  <c r="BL498" i="5"/>
  <c r="BK498" i="5"/>
  <c r="BJ498" i="5"/>
  <c r="BI498" i="5"/>
  <c r="BG498" i="5"/>
  <c r="BH498" i="5" s="1"/>
  <c r="AZ498" i="5"/>
  <c r="AY498" i="5"/>
  <c r="AS498" i="5"/>
  <c r="AQ498" i="5"/>
  <c r="AD498" i="5"/>
  <c r="AC498" i="5"/>
  <c r="BE498" i="5" s="1"/>
  <c r="BF498" i="5" s="1"/>
  <c r="K498" i="5"/>
  <c r="BB498" i="5"/>
  <c r="A498" i="5"/>
  <c r="CF498" i="5" s="1"/>
  <c r="CC497" i="5"/>
  <c r="CB497" i="5"/>
  <c r="CA497" i="5"/>
  <c r="BZ497" i="5"/>
  <c r="BY497" i="5"/>
  <c r="BX497" i="5"/>
  <c r="BW497" i="5"/>
  <c r="BV497" i="5"/>
  <c r="BU497" i="5"/>
  <c r="BP497" i="5"/>
  <c r="BN497" i="5"/>
  <c r="BR497" i="5" s="1"/>
  <c r="BM497" i="5"/>
  <c r="BO497" i="5" s="1"/>
  <c r="BL497" i="5"/>
  <c r="BJ497" i="5"/>
  <c r="BG497" i="5"/>
  <c r="BH497" i="5" s="1"/>
  <c r="BE497" i="5"/>
  <c r="BF497" i="5" s="1"/>
  <c r="AZ497" i="5"/>
  <c r="AY497" i="5"/>
  <c r="AS497" i="5"/>
  <c r="AQ497" i="5"/>
  <c r="BK497" i="5" s="1"/>
  <c r="AD497" i="5"/>
  <c r="AC497" i="5"/>
  <c r="K497" i="5"/>
  <c r="BB497" i="5"/>
  <c r="A497" i="5"/>
  <c r="CF497" i="5" s="1"/>
  <c r="CC496" i="5"/>
  <c r="CB496" i="5"/>
  <c r="CA496" i="5"/>
  <c r="BZ496" i="5"/>
  <c r="BY496" i="5"/>
  <c r="BX496" i="5"/>
  <c r="BW496" i="5"/>
  <c r="BV496" i="5"/>
  <c r="BU496" i="5"/>
  <c r="BN496" i="5"/>
  <c r="BR496" i="5" s="1"/>
  <c r="BM496" i="5"/>
  <c r="BO496" i="5" s="1"/>
  <c r="BL496" i="5"/>
  <c r="BK496" i="5"/>
  <c r="BJ496" i="5"/>
  <c r="BG496" i="5"/>
  <c r="BH496" i="5" s="1"/>
  <c r="AZ496" i="5"/>
  <c r="AY496" i="5"/>
  <c r="AS496" i="5"/>
  <c r="AQ496" i="5"/>
  <c r="BI496" i="5" s="1"/>
  <c r="AD496" i="5"/>
  <c r="AC496" i="5"/>
  <c r="BE496" i="5" s="1"/>
  <c r="BF496" i="5" s="1"/>
  <c r="K496" i="5"/>
  <c r="BB496" i="5"/>
  <c r="A496" i="5"/>
  <c r="CF496" i="5" s="1"/>
  <c r="CC495" i="5"/>
  <c r="CB495" i="5"/>
  <c r="CA495" i="5"/>
  <c r="BZ495" i="5"/>
  <c r="BY495" i="5"/>
  <c r="BX495" i="5"/>
  <c r="BW495" i="5"/>
  <c r="BV495" i="5"/>
  <c r="BU495" i="5"/>
  <c r="BP495" i="5"/>
  <c r="BN495" i="5"/>
  <c r="BR495" i="5" s="1"/>
  <c r="BM495" i="5"/>
  <c r="BO495" i="5" s="1"/>
  <c r="BL495" i="5"/>
  <c r="BK495" i="5"/>
  <c r="BJ495" i="5"/>
  <c r="BI495" i="5"/>
  <c r="BG495" i="5"/>
  <c r="BH495" i="5" s="1"/>
  <c r="AZ495" i="5"/>
  <c r="AY495" i="5"/>
  <c r="AS495" i="5"/>
  <c r="AQ495" i="5"/>
  <c r="AD495" i="5"/>
  <c r="AC495" i="5"/>
  <c r="BE495" i="5" s="1"/>
  <c r="BF495" i="5" s="1"/>
  <c r="K495" i="5"/>
  <c r="BB495" i="5"/>
  <c r="A495" i="5"/>
  <c r="CF495" i="5" s="1"/>
  <c r="CC494" i="5"/>
  <c r="CB494" i="5"/>
  <c r="CA494" i="5"/>
  <c r="BZ494" i="5"/>
  <c r="BY494" i="5"/>
  <c r="BX494" i="5"/>
  <c r="BW494" i="5"/>
  <c r="BV494" i="5"/>
  <c r="BU494" i="5"/>
  <c r="BO494" i="5"/>
  <c r="BN494" i="5"/>
  <c r="BR494" i="5" s="1"/>
  <c r="BM494" i="5"/>
  <c r="BL494" i="5"/>
  <c r="BK494" i="5"/>
  <c r="BJ494" i="5"/>
  <c r="BI494" i="5"/>
  <c r="BG494" i="5"/>
  <c r="BH494" i="5" s="1"/>
  <c r="AZ494" i="5"/>
  <c r="AY494" i="5"/>
  <c r="AS494" i="5"/>
  <c r="AQ494" i="5"/>
  <c r="AD494" i="5"/>
  <c r="AC494" i="5"/>
  <c r="BE494" i="5" s="1"/>
  <c r="BF494" i="5" s="1"/>
  <c r="K494" i="5"/>
  <c r="BB494" i="5"/>
  <c r="A494" i="5"/>
  <c r="CF494" i="5" s="1"/>
  <c r="CC493" i="5"/>
  <c r="CB493" i="5"/>
  <c r="CA493" i="5"/>
  <c r="BZ493" i="5"/>
  <c r="BY493" i="5"/>
  <c r="BX493" i="5"/>
  <c r="BW493" i="5"/>
  <c r="BV493" i="5"/>
  <c r="BU493" i="5"/>
  <c r="BP493" i="5"/>
  <c r="BN493" i="5"/>
  <c r="BR493" i="5" s="1"/>
  <c r="BM493" i="5"/>
  <c r="BO493" i="5" s="1"/>
  <c r="BL493" i="5"/>
  <c r="BJ493" i="5"/>
  <c r="BG493" i="5"/>
  <c r="BH493" i="5" s="1"/>
  <c r="BE493" i="5"/>
  <c r="BF493" i="5" s="1"/>
  <c r="AZ493" i="5"/>
  <c r="AY493" i="5"/>
  <c r="AS493" i="5"/>
  <c r="AQ493" i="5"/>
  <c r="BK493" i="5" s="1"/>
  <c r="AD493" i="5"/>
  <c r="AC493" i="5"/>
  <c r="K493" i="5"/>
  <c r="BB493" i="5"/>
  <c r="A493" i="5"/>
  <c r="CF493" i="5" s="1"/>
  <c r="CC492" i="5"/>
  <c r="CB492" i="5"/>
  <c r="CA492" i="5"/>
  <c r="BZ492" i="5"/>
  <c r="BY492" i="5"/>
  <c r="BX492" i="5"/>
  <c r="BW492" i="5"/>
  <c r="BV492" i="5"/>
  <c r="BU492" i="5"/>
  <c r="BN492" i="5"/>
  <c r="BR492" i="5" s="1"/>
  <c r="BM492" i="5"/>
  <c r="BO492" i="5" s="1"/>
  <c r="BL492" i="5"/>
  <c r="BK492" i="5"/>
  <c r="BJ492" i="5"/>
  <c r="BG492" i="5"/>
  <c r="BH492" i="5" s="1"/>
  <c r="AZ492" i="5"/>
  <c r="AY492" i="5"/>
  <c r="AS492" i="5"/>
  <c r="AQ492" i="5"/>
  <c r="BI492" i="5" s="1"/>
  <c r="AD492" i="5"/>
  <c r="AC492" i="5"/>
  <c r="BE492" i="5" s="1"/>
  <c r="BF492" i="5" s="1"/>
  <c r="K492" i="5"/>
  <c r="BB492" i="5"/>
  <c r="A492" i="5"/>
  <c r="CF492" i="5" s="1"/>
  <c r="CC491" i="5"/>
  <c r="CB491" i="5"/>
  <c r="CA491" i="5"/>
  <c r="BZ491" i="5"/>
  <c r="BY491" i="5"/>
  <c r="BX491" i="5"/>
  <c r="BW491" i="5"/>
  <c r="BV491" i="5"/>
  <c r="BU491" i="5"/>
  <c r="BP491" i="5"/>
  <c r="BN491" i="5"/>
  <c r="BR491" i="5" s="1"/>
  <c r="BM491" i="5"/>
  <c r="BO491" i="5" s="1"/>
  <c r="BL491" i="5"/>
  <c r="BK491" i="5"/>
  <c r="BJ491" i="5"/>
  <c r="BI491" i="5"/>
  <c r="BG491" i="5"/>
  <c r="BH491" i="5" s="1"/>
  <c r="AZ491" i="5"/>
  <c r="AY491" i="5"/>
  <c r="AS491" i="5"/>
  <c r="AQ491" i="5"/>
  <c r="AD491" i="5"/>
  <c r="AC491" i="5"/>
  <c r="BE491" i="5" s="1"/>
  <c r="BF491" i="5" s="1"/>
  <c r="K491" i="5"/>
  <c r="BB491" i="5"/>
  <c r="A491" i="5"/>
  <c r="CF491" i="5" s="1"/>
  <c r="CC490" i="5"/>
  <c r="CB490" i="5"/>
  <c r="CA490" i="5"/>
  <c r="BZ490" i="5"/>
  <c r="BY490" i="5"/>
  <c r="BX490" i="5"/>
  <c r="BW490" i="5"/>
  <c r="BV490" i="5"/>
  <c r="BU490" i="5"/>
  <c r="BO490" i="5"/>
  <c r="BN490" i="5"/>
  <c r="BR490" i="5" s="1"/>
  <c r="BM490" i="5"/>
  <c r="BL490" i="5"/>
  <c r="BK490" i="5"/>
  <c r="BJ490" i="5"/>
  <c r="BI490" i="5"/>
  <c r="BG490" i="5"/>
  <c r="BH490" i="5" s="1"/>
  <c r="AZ490" i="5"/>
  <c r="AY490" i="5"/>
  <c r="AS490" i="5"/>
  <c r="AQ490" i="5"/>
  <c r="AD490" i="5"/>
  <c r="AC490" i="5"/>
  <c r="BE490" i="5" s="1"/>
  <c r="BF490" i="5" s="1"/>
  <c r="K490" i="5"/>
  <c r="BB490" i="5"/>
  <c r="A490" i="5"/>
  <c r="CF490" i="5" s="1"/>
  <c r="CC489" i="5"/>
  <c r="CB489" i="5"/>
  <c r="CA489" i="5"/>
  <c r="BZ489" i="5"/>
  <c r="BY489" i="5"/>
  <c r="BX489" i="5"/>
  <c r="BW489" i="5"/>
  <c r="BV489" i="5"/>
  <c r="BU489" i="5"/>
  <c r="BP489" i="5"/>
  <c r="BN489" i="5"/>
  <c r="BR489" i="5" s="1"/>
  <c r="BM489" i="5"/>
  <c r="BO489" i="5" s="1"/>
  <c r="BL489" i="5"/>
  <c r="BJ489" i="5"/>
  <c r="BG489" i="5"/>
  <c r="BH489" i="5" s="1"/>
  <c r="BE489" i="5"/>
  <c r="BF489" i="5" s="1"/>
  <c r="AZ489" i="5"/>
  <c r="AY489" i="5"/>
  <c r="AS489" i="5"/>
  <c r="AQ489" i="5"/>
  <c r="BK489" i="5" s="1"/>
  <c r="AD489" i="5"/>
  <c r="AC489" i="5"/>
  <c r="K489" i="5"/>
  <c r="BB489" i="5"/>
  <c r="A489" i="5"/>
  <c r="CF489" i="5" s="1"/>
  <c r="CC488" i="5"/>
  <c r="CB488" i="5"/>
  <c r="CA488" i="5"/>
  <c r="BZ488" i="5"/>
  <c r="BY488" i="5"/>
  <c r="BX488" i="5"/>
  <c r="BW488" i="5"/>
  <c r="BV488" i="5"/>
  <c r="BU488" i="5"/>
  <c r="BN488" i="5"/>
  <c r="BR488" i="5" s="1"/>
  <c r="BM488" i="5"/>
  <c r="BO488" i="5" s="1"/>
  <c r="BL488" i="5"/>
  <c r="BK488" i="5"/>
  <c r="BJ488" i="5"/>
  <c r="BG488" i="5"/>
  <c r="BH488" i="5" s="1"/>
  <c r="AZ488" i="5"/>
  <c r="AY488" i="5"/>
  <c r="AS488" i="5"/>
  <c r="AQ488" i="5"/>
  <c r="BI488" i="5" s="1"/>
  <c r="AD488" i="5"/>
  <c r="AC488" i="5"/>
  <c r="BE488" i="5" s="1"/>
  <c r="BF488" i="5" s="1"/>
  <c r="K488" i="5"/>
  <c r="BB488" i="5"/>
  <c r="A488" i="5"/>
  <c r="CF488" i="5" s="1"/>
  <c r="CC487" i="5"/>
  <c r="CB487" i="5"/>
  <c r="CA487" i="5"/>
  <c r="BZ487" i="5"/>
  <c r="BY487" i="5"/>
  <c r="BX487" i="5"/>
  <c r="BW487" i="5"/>
  <c r="BV487" i="5"/>
  <c r="BU487" i="5"/>
  <c r="BP487" i="5"/>
  <c r="BN487" i="5"/>
  <c r="BR487" i="5" s="1"/>
  <c r="BM487" i="5"/>
  <c r="BO487" i="5" s="1"/>
  <c r="BL487" i="5"/>
  <c r="BK487" i="5"/>
  <c r="BJ487" i="5"/>
  <c r="BI487" i="5"/>
  <c r="BG487" i="5"/>
  <c r="BH487" i="5" s="1"/>
  <c r="AZ487" i="5"/>
  <c r="AY487" i="5"/>
  <c r="AS487" i="5"/>
  <c r="AQ487" i="5"/>
  <c r="AD487" i="5"/>
  <c r="AC487" i="5"/>
  <c r="BE487" i="5" s="1"/>
  <c r="BF487" i="5" s="1"/>
  <c r="K487" i="5"/>
  <c r="BB487" i="5"/>
  <c r="A487" i="5"/>
  <c r="CF487" i="5" s="1"/>
  <c r="CC486" i="5"/>
  <c r="CB486" i="5"/>
  <c r="CA486" i="5"/>
  <c r="BZ486" i="5"/>
  <c r="BY486" i="5"/>
  <c r="BX486" i="5"/>
  <c r="BW486" i="5"/>
  <c r="BV486" i="5"/>
  <c r="BU486" i="5"/>
  <c r="BO486" i="5"/>
  <c r="BN486" i="5"/>
  <c r="BR486" i="5" s="1"/>
  <c r="BM486" i="5"/>
  <c r="BL486" i="5"/>
  <c r="BK486" i="5"/>
  <c r="BJ486" i="5"/>
  <c r="BI486" i="5"/>
  <c r="BG486" i="5"/>
  <c r="BH486" i="5" s="1"/>
  <c r="AZ486" i="5"/>
  <c r="AY486" i="5"/>
  <c r="AS486" i="5"/>
  <c r="AQ486" i="5"/>
  <c r="AD486" i="5"/>
  <c r="AC486" i="5"/>
  <c r="BE486" i="5" s="1"/>
  <c r="BF486" i="5" s="1"/>
  <c r="K486" i="5"/>
  <c r="BB486" i="5"/>
  <c r="A486" i="5"/>
  <c r="CF486" i="5" s="1"/>
  <c r="CC485" i="5"/>
  <c r="CB485" i="5"/>
  <c r="CA485" i="5"/>
  <c r="BZ485" i="5"/>
  <c r="BY485" i="5"/>
  <c r="BX485" i="5"/>
  <c r="BW485" i="5"/>
  <c r="BV485" i="5"/>
  <c r="BU485" i="5"/>
  <c r="BP485" i="5"/>
  <c r="BN485" i="5"/>
  <c r="BR485" i="5" s="1"/>
  <c r="BM485" i="5"/>
  <c r="BO485" i="5" s="1"/>
  <c r="BL485" i="5"/>
  <c r="BJ485" i="5"/>
  <c r="BG485" i="5"/>
  <c r="BH485" i="5" s="1"/>
  <c r="BE485" i="5"/>
  <c r="BF485" i="5" s="1"/>
  <c r="AZ485" i="5"/>
  <c r="AY485" i="5"/>
  <c r="AS485" i="5"/>
  <c r="AQ485" i="5"/>
  <c r="BK485" i="5" s="1"/>
  <c r="AD485" i="5"/>
  <c r="AC485" i="5"/>
  <c r="K485" i="5"/>
  <c r="BB485" i="5"/>
  <c r="A485" i="5"/>
  <c r="CF485" i="5" s="1"/>
  <c r="CC484" i="5"/>
  <c r="CB484" i="5"/>
  <c r="CA484" i="5"/>
  <c r="BZ484" i="5"/>
  <c r="BY484" i="5"/>
  <c r="BX484" i="5"/>
  <c r="BW484" i="5"/>
  <c r="BV484" i="5"/>
  <c r="BU484" i="5"/>
  <c r="BN484" i="5"/>
  <c r="BR484" i="5" s="1"/>
  <c r="BM484" i="5"/>
  <c r="BO484" i="5" s="1"/>
  <c r="BL484" i="5"/>
  <c r="BK484" i="5"/>
  <c r="BJ484" i="5"/>
  <c r="BG484" i="5"/>
  <c r="BH484" i="5" s="1"/>
  <c r="AZ484" i="5"/>
  <c r="AY484" i="5"/>
  <c r="AS484" i="5"/>
  <c r="AQ484" i="5"/>
  <c r="BI484" i="5" s="1"/>
  <c r="AD484" i="5"/>
  <c r="AC484" i="5"/>
  <c r="BE484" i="5" s="1"/>
  <c r="BF484" i="5" s="1"/>
  <c r="K484" i="5"/>
  <c r="BB484" i="5"/>
  <c r="A484" i="5"/>
  <c r="CF484" i="5" s="1"/>
  <c r="CC483" i="5"/>
  <c r="CB483" i="5"/>
  <c r="CA483" i="5"/>
  <c r="BZ483" i="5"/>
  <c r="BY483" i="5"/>
  <c r="BX483" i="5"/>
  <c r="BW483" i="5"/>
  <c r="BV483" i="5"/>
  <c r="BU483" i="5"/>
  <c r="BP483" i="5"/>
  <c r="BN483" i="5"/>
  <c r="BR483" i="5" s="1"/>
  <c r="BM483" i="5"/>
  <c r="BO483" i="5" s="1"/>
  <c r="BL483" i="5"/>
  <c r="BK483" i="5"/>
  <c r="BJ483" i="5"/>
  <c r="BI483" i="5"/>
  <c r="BG483" i="5"/>
  <c r="BH483" i="5" s="1"/>
  <c r="AZ483" i="5"/>
  <c r="AY483" i="5"/>
  <c r="AS483" i="5"/>
  <c r="AQ483" i="5"/>
  <c r="AD483" i="5"/>
  <c r="AC483" i="5"/>
  <c r="BE483" i="5" s="1"/>
  <c r="BF483" i="5" s="1"/>
  <c r="K483" i="5"/>
  <c r="BB483" i="5"/>
  <c r="A483" i="5"/>
  <c r="CF483" i="5" s="1"/>
  <c r="CC482" i="5"/>
  <c r="CB482" i="5"/>
  <c r="CA482" i="5"/>
  <c r="BZ482" i="5"/>
  <c r="BY482" i="5"/>
  <c r="BX482" i="5"/>
  <c r="BW482" i="5"/>
  <c r="BV482" i="5"/>
  <c r="BU482" i="5"/>
  <c r="BO482" i="5"/>
  <c r="BN482" i="5"/>
  <c r="BR482" i="5" s="1"/>
  <c r="BM482" i="5"/>
  <c r="BL482" i="5"/>
  <c r="BK482" i="5"/>
  <c r="BJ482" i="5"/>
  <c r="BI482" i="5"/>
  <c r="BG482" i="5"/>
  <c r="BH482" i="5" s="1"/>
  <c r="AZ482" i="5"/>
  <c r="AY482" i="5"/>
  <c r="AS482" i="5"/>
  <c r="AQ482" i="5"/>
  <c r="AD482" i="5"/>
  <c r="AC482" i="5"/>
  <c r="BE482" i="5" s="1"/>
  <c r="BF482" i="5" s="1"/>
  <c r="K482" i="5"/>
  <c r="BB482" i="5"/>
  <c r="A482" i="5"/>
  <c r="CF482" i="5" s="1"/>
  <c r="CC481" i="5"/>
  <c r="CB481" i="5"/>
  <c r="CA481" i="5"/>
  <c r="BZ481" i="5"/>
  <c r="BY481" i="5"/>
  <c r="BX481" i="5"/>
  <c r="BW481" i="5"/>
  <c r="BV481" i="5"/>
  <c r="BU481" i="5"/>
  <c r="BP481" i="5"/>
  <c r="BN481" i="5"/>
  <c r="BR481" i="5" s="1"/>
  <c r="BM481" i="5"/>
  <c r="BO481" i="5" s="1"/>
  <c r="BL481" i="5"/>
  <c r="BJ481" i="5"/>
  <c r="BG481" i="5"/>
  <c r="BH481" i="5" s="1"/>
  <c r="BE481" i="5"/>
  <c r="BF481" i="5" s="1"/>
  <c r="AZ481" i="5"/>
  <c r="AY481" i="5"/>
  <c r="AS481" i="5"/>
  <c r="AQ481" i="5"/>
  <c r="BK481" i="5" s="1"/>
  <c r="AD481" i="5"/>
  <c r="AC481" i="5"/>
  <c r="K481" i="5"/>
  <c r="BB481" i="5"/>
  <c r="A481" i="5"/>
  <c r="CF481" i="5" s="1"/>
  <c r="CC480" i="5"/>
  <c r="CB480" i="5"/>
  <c r="CA480" i="5"/>
  <c r="BZ480" i="5"/>
  <c r="BY480" i="5"/>
  <c r="BX480" i="5"/>
  <c r="BW480" i="5"/>
  <c r="BV480" i="5"/>
  <c r="BU480" i="5"/>
  <c r="BN480" i="5"/>
  <c r="BR480" i="5" s="1"/>
  <c r="BM480" i="5"/>
  <c r="BO480" i="5" s="1"/>
  <c r="BL480" i="5"/>
  <c r="BK480" i="5"/>
  <c r="BJ480" i="5"/>
  <c r="BG480" i="5"/>
  <c r="BH480" i="5" s="1"/>
  <c r="AZ480" i="5"/>
  <c r="AY480" i="5"/>
  <c r="AS480" i="5"/>
  <c r="AQ480" i="5"/>
  <c r="BI480" i="5" s="1"/>
  <c r="AD480" i="5"/>
  <c r="AC480" i="5"/>
  <c r="BE480" i="5" s="1"/>
  <c r="BF480" i="5" s="1"/>
  <c r="K480" i="5"/>
  <c r="BB480" i="5"/>
  <c r="A480" i="5"/>
  <c r="CF480" i="5" s="1"/>
  <c r="CC479" i="5"/>
  <c r="CB479" i="5"/>
  <c r="CA479" i="5"/>
  <c r="BZ479" i="5"/>
  <c r="BY479" i="5"/>
  <c r="BX479" i="5"/>
  <c r="BW479" i="5"/>
  <c r="BV479" i="5"/>
  <c r="BU479" i="5"/>
  <c r="BP479" i="5"/>
  <c r="BN479" i="5"/>
  <c r="BR479" i="5" s="1"/>
  <c r="BM479" i="5"/>
  <c r="BO479" i="5" s="1"/>
  <c r="BL479" i="5"/>
  <c r="BK479" i="5"/>
  <c r="BJ479" i="5"/>
  <c r="BI479" i="5"/>
  <c r="BG479" i="5"/>
  <c r="BH479" i="5" s="1"/>
  <c r="AZ479" i="5"/>
  <c r="AY479" i="5"/>
  <c r="AS479" i="5"/>
  <c r="AQ479" i="5"/>
  <c r="AD479" i="5"/>
  <c r="AC479" i="5"/>
  <c r="BE479" i="5" s="1"/>
  <c r="BF479" i="5" s="1"/>
  <c r="K479" i="5"/>
  <c r="BB479" i="5"/>
  <c r="A479" i="5"/>
  <c r="CF479" i="5" s="1"/>
  <c r="CC478" i="5"/>
  <c r="CB478" i="5"/>
  <c r="CA478" i="5"/>
  <c r="BZ478" i="5"/>
  <c r="BY478" i="5"/>
  <c r="BX478" i="5"/>
  <c r="BW478" i="5"/>
  <c r="BV478" i="5"/>
  <c r="BU478" i="5"/>
  <c r="BO478" i="5"/>
  <c r="BN478" i="5"/>
  <c r="BR478" i="5" s="1"/>
  <c r="BM478" i="5"/>
  <c r="BL478" i="5"/>
  <c r="BK478" i="5"/>
  <c r="BJ478" i="5"/>
  <c r="BI478" i="5"/>
  <c r="BG478" i="5"/>
  <c r="BH478" i="5" s="1"/>
  <c r="AZ478" i="5"/>
  <c r="AY478" i="5"/>
  <c r="AS478" i="5"/>
  <c r="AQ478" i="5"/>
  <c r="AD478" i="5"/>
  <c r="AC478" i="5"/>
  <c r="BE478" i="5" s="1"/>
  <c r="BF478" i="5" s="1"/>
  <c r="K478" i="5"/>
  <c r="BB478" i="5"/>
  <c r="A478" i="5"/>
  <c r="CF478" i="5" s="1"/>
  <c r="CC477" i="5"/>
  <c r="CB477" i="5"/>
  <c r="CA477" i="5"/>
  <c r="BZ477" i="5"/>
  <c r="BY477" i="5"/>
  <c r="BX477" i="5"/>
  <c r="BW477" i="5"/>
  <c r="BV477" i="5"/>
  <c r="BU477" i="5"/>
  <c r="BP477" i="5"/>
  <c r="BN477" i="5"/>
  <c r="BR477" i="5" s="1"/>
  <c r="BM477" i="5"/>
  <c r="BO477" i="5" s="1"/>
  <c r="BL477" i="5"/>
  <c r="BJ477" i="5"/>
  <c r="BG477" i="5"/>
  <c r="BH477" i="5" s="1"/>
  <c r="BE477" i="5"/>
  <c r="BF477" i="5" s="1"/>
  <c r="BA477" i="5"/>
  <c r="CD477" i="5" s="1"/>
  <c r="CE477" i="5" s="1"/>
  <c r="AZ477" i="5"/>
  <c r="AY477" i="5"/>
  <c r="AS477" i="5"/>
  <c r="AQ477" i="5"/>
  <c r="BK477" i="5" s="1"/>
  <c r="AD477" i="5"/>
  <c r="AC477" i="5"/>
  <c r="K477" i="5"/>
  <c r="BB477" i="5"/>
  <c r="A477" i="5"/>
  <c r="CF477" i="5" s="1"/>
  <c r="CC476" i="5"/>
  <c r="CB476" i="5"/>
  <c r="CA476" i="5"/>
  <c r="BZ476" i="5"/>
  <c r="BY476" i="5"/>
  <c r="BX476" i="5"/>
  <c r="BW476" i="5"/>
  <c r="BV476" i="5"/>
  <c r="BU476" i="5"/>
  <c r="BN476" i="5"/>
  <c r="BR476" i="5" s="1"/>
  <c r="BM476" i="5"/>
  <c r="BO476" i="5" s="1"/>
  <c r="BL476" i="5"/>
  <c r="BK476" i="5"/>
  <c r="BJ476" i="5"/>
  <c r="BG476" i="5"/>
  <c r="BH476" i="5" s="1"/>
  <c r="BA476" i="5"/>
  <c r="CD476" i="5" s="1"/>
  <c r="CE476" i="5" s="1"/>
  <c r="AZ476" i="5"/>
  <c r="AY476" i="5"/>
  <c r="AS476" i="5"/>
  <c r="AQ476" i="5"/>
  <c r="BI476" i="5" s="1"/>
  <c r="AD476" i="5"/>
  <c r="AC476" i="5"/>
  <c r="BE476" i="5" s="1"/>
  <c r="BF476" i="5" s="1"/>
  <c r="K476" i="5"/>
  <c r="BB476" i="5"/>
  <c r="A476" i="5"/>
  <c r="CF476" i="5" s="1"/>
  <c r="CC475" i="5"/>
  <c r="CB475" i="5"/>
  <c r="CA475" i="5"/>
  <c r="BZ475" i="5"/>
  <c r="BY475" i="5"/>
  <c r="BX475" i="5"/>
  <c r="BW475" i="5"/>
  <c r="BV475" i="5"/>
  <c r="BU475" i="5"/>
  <c r="BP475" i="5"/>
  <c r="BN475" i="5"/>
  <c r="BR475" i="5" s="1"/>
  <c r="BM475" i="5"/>
  <c r="BO475" i="5" s="1"/>
  <c r="BL475" i="5"/>
  <c r="BK475" i="5"/>
  <c r="BJ475" i="5"/>
  <c r="BI475" i="5"/>
  <c r="BG475" i="5"/>
  <c r="BH475" i="5" s="1"/>
  <c r="AZ475" i="5"/>
  <c r="AY475" i="5"/>
  <c r="AS475" i="5"/>
  <c r="AQ475" i="5"/>
  <c r="AD475" i="5"/>
  <c r="AC475" i="5"/>
  <c r="BE475" i="5" s="1"/>
  <c r="BF475" i="5" s="1"/>
  <c r="K475" i="5"/>
  <c r="BB475" i="5"/>
  <c r="A475" i="5"/>
  <c r="CF475" i="5" s="1"/>
  <c r="CC474" i="5"/>
  <c r="CB474" i="5"/>
  <c r="CA474" i="5"/>
  <c r="BZ474" i="5"/>
  <c r="BY474" i="5"/>
  <c r="BX474" i="5"/>
  <c r="BW474" i="5"/>
  <c r="BV474" i="5"/>
  <c r="BU474" i="5"/>
  <c r="BO474" i="5"/>
  <c r="BN474" i="5"/>
  <c r="BR474" i="5" s="1"/>
  <c r="BM474" i="5"/>
  <c r="BL474" i="5"/>
  <c r="BK474" i="5"/>
  <c r="BJ474" i="5"/>
  <c r="BI474" i="5"/>
  <c r="BG474" i="5"/>
  <c r="BH474" i="5" s="1"/>
  <c r="AZ474" i="5"/>
  <c r="AY474" i="5"/>
  <c r="AS474" i="5"/>
  <c r="AQ474" i="5"/>
  <c r="AD474" i="5"/>
  <c r="AC474" i="5"/>
  <c r="BE474" i="5" s="1"/>
  <c r="BF474" i="5" s="1"/>
  <c r="K474" i="5"/>
  <c r="BB474" i="5"/>
  <c r="A474" i="5"/>
  <c r="CF474" i="5" s="1"/>
  <c r="CC473" i="5"/>
  <c r="CB473" i="5"/>
  <c r="CA473" i="5"/>
  <c r="BZ473" i="5"/>
  <c r="BY473" i="5"/>
  <c r="BX473" i="5"/>
  <c r="BW473" i="5"/>
  <c r="BV473" i="5"/>
  <c r="BU473" i="5"/>
  <c r="BP473" i="5"/>
  <c r="BN473" i="5"/>
  <c r="BR473" i="5" s="1"/>
  <c r="BM473" i="5"/>
  <c r="BO473" i="5" s="1"/>
  <c r="BL473" i="5"/>
  <c r="BJ473" i="5"/>
  <c r="BG473" i="5"/>
  <c r="BH473" i="5" s="1"/>
  <c r="BE473" i="5"/>
  <c r="BF473" i="5" s="1"/>
  <c r="AZ473" i="5"/>
  <c r="AY473" i="5"/>
  <c r="AS473" i="5"/>
  <c r="AQ473" i="5"/>
  <c r="BK473" i="5" s="1"/>
  <c r="AD473" i="5"/>
  <c r="AC473" i="5"/>
  <c r="K473" i="5"/>
  <c r="BA473" i="5"/>
  <c r="CD473" i="5" s="1"/>
  <c r="CE473" i="5" s="1"/>
  <c r="A473" i="5"/>
  <c r="CF473" i="5" s="1"/>
  <c r="CC472" i="5"/>
  <c r="CB472" i="5"/>
  <c r="CA472" i="5"/>
  <c r="BZ472" i="5"/>
  <c r="BY472" i="5"/>
  <c r="BX472" i="5"/>
  <c r="BW472" i="5"/>
  <c r="BV472" i="5"/>
  <c r="BU472" i="5"/>
  <c r="BN472" i="5"/>
  <c r="BR472" i="5" s="1"/>
  <c r="BM472" i="5"/>
  <c r="BO472" i="5" s="1"/>
  <c r="BL472" i="5"/>
  <c r="BK472" i="5"/>
  <c r="BJ472" i="5"/>
  <c r="BG472" i="5"/>
  <c r="BH472" i="5" s="1"/>
  <c r="BB472" i="5"/>
  <c r="AZ472" i="5"/>
  <c r="AY472" i="5"/>
  <c r="AS472" i="5"/>
  <c r="AQ472" i="5"/>
  <c r="BI472" i="5" s="1"/>
  <c r="AD472" i="5"/>
  <c r="AC472" i="5"/>
  <c r="BE472" i="5" s="1"/>
  <c r="BF472" i="5" s="1"/>
  <c r="K472" i="5"/>
  <c r="BA472" i="5"/>
  <c r="CD472" i="5" s="1"/>
  <c r="CE472" i="5" s="1"/>
  <c r="A472" i="5"/>
  <c r="CF472" i="5" s="1"/>
  <c r="CC471" i="5"/>
  <c r="CB471" i="5"/>
  <c r="CA471" i="5"/>
  <c r="BZ471" i="5"/>
  <c r="BY471" i="5"/>
  <c r="BX471" i="5"/>
  <c r="BW471" i="5"/>
  <c r="BV471" i="5"/>
  <c r="BU471" i="5"/>
  <c r="BP471" i="5"/>
  <c r="BN471" i="5"/>
  <c r="BR471" i="5" s="1"/>
  <c r="BM471" i="5"/>
  <c r="BO471" i="5" s="1"/>
  <c r="BL471" i="5"/>
  <c r="BK471" i="5"/>
  <c r="BJ471" i="5"/>
  <c r="BI471" i="5"/>
  <c r="BG471" i="5"/>
  <c r="BH471" i="5" s="1"/>
  <c r="AZ471" i="5"/>
  <c r="AY471" i="5"/>
  <c r="AS471" i="5"/>
  <c r="AQ471" i="5"/>
  <c r="AD471" i="5"/>
  <c r="AC471" i="5"/>
  <c r="BE471" i="5" s="1"/>
  <c r="BF471" i="5" s="1"/>
  <c r="K471" i="5"/>
  <c r="BB471" i="5"/>
  <c r="A471" i="5"/>
  <c r="CF471" i="5" s="1"/>
  <c r="CC470" i="5"/>
  <c r="CB470" i="5"/>
  <c r="CA470" i="5"/>
  <c r="BZ470" i="5"/>
  <c r="BY470" i="5"/>
  <c r="BX470" i="5"/>
  <c r="BW470" i="5"/>
  <c r="BV470" i="5"/>
  <c r="BU470" i="5"/>
  <c r="BO470" i="5"/>
  <c r="BN470" i="5"/>
  <c r="BR470" i="5" s="1"/>
  <c r="BM470" i="5"/>
  <c r="BL470" i="5"/>
  <c r="BK470" i="5"/>
  <c r="BJ470" i="5"/>
  <c r="BI470" i="5"/>
  <c r="BG470" i="5"/>
  <c r="BH470" i="5" s="1"/>
  <c r="AZ470" i="5"/>
  <c r="AY470" i="5"/>
  <c r="AS470" i="5"/>
  <c r="AQ470" i="5"/>
  <c r="AD470" i="5"/>
  <c r="AC470" i="5"/>
  <c r="BE470" i="5" s="1"/>
  <c r="BF470" i="5" s="1"/>
  <c r="K470" i="5"/>
  <c r="BB470" i="5"/>
  <c r="A470" i="5"/>
  <c r="CF470" i="5" s="1"/>
  <c r="CC469" i="5"/>
  <c r="CB469" i="5"/>
  <c r="CA469" i="5"/>
  <c r="BZ469" i="5"/>
  <c r="BY469" i="5"/>
  <c r="BX469" i="5"/>
  <c r="BW469" i="5"/>
  <c r="BV469" i="5"/>
  <c r="BU469" i="5"/>
  <c r="BP469" i="5"/>
  <c r="BN469" i="5"/>
  <c r="BR469" i="5" s="1"/>
  <c r="BM469" i="5"/>
  <c r="BO469" i="5" s="1"/>
  <c r="BL469" i="5"/>
  <c r="BJ469" i="5"/>
  <c r="BG469" i="5"/>
  <c r="BH469" i="5" s="1"/>
  <c r="BE469" i="5"/>
  <c r="BF469" i="5" s="1"/>
  <c r="AZ469" i="5"/>
  <c r="AY469" i="5"/>
  <c r="AS469" i="5"/>
  <c r="AQ469" i="5"/>
  <c r="BK469" i="5" s="1"/>
  <c r="AD469" i="5"/>
  <c r="AC469" i="5"/>
  <c r="K469" i="5"/>
  <c r="BB469" i="5"/>
  <c r="A469" i="5"/>
  <c r="CF469" i="5" s="1"/>
  <c r="CC468" i="5"/>
  <c r="CB468" i="5"/>
  <c r="CA468" i="5"/>
  <c r="BZ468" i="5"/>
  <c r="BY468" i="5"/>
  <c r="BX468" i="5"/>
  <c r="BW468" i="5"/>
  <c r="BV468" i="5"/>
  <c r="BU468" i="5"/>
  <c r="BN468" i="5"/>
  <c r="BR468" i="5" s="1"/>
  <c r="BM468" i="5"/>
  <c r="BO468" i="5" s="1"/>
  <c r="BL468" i="5"/>
  <c r="BK468" i="5"/>
  <c r="BJ468" i="5"/>
  <c r="BG468" i="5"/>
  <c r="BH468" i="5" s="1"/>
  <c r="AZ468" i="5"/>
  <c r="AY468" i="5"/>
  <c r="AS468" i="5"/>
  <c r="AQ468" i="5"/>
  <c r="BI468" i="5" s="1"/>
  <c r="AD468" i="5"/>
  <c r="AC468" i="5"/>
  <c r="BE468" i="5" s="1"/>
  <c r="BF468" i="5" s="1"/>
  <c r="K468" i="5"/>
  <c r="BB468" i="5"/>
  <c r="A468" i="5"/>
  <c r="CF468" i="5" s="1"/>
  <c r="CC467" i="5"/>
  <c r="CB467" i="5"/>
  <c r="CA467" i="5"/>
  <c r="BZ467" i="5"/>
  <c r="BY467" i="5"/>
  <c r="BX467" i="5"/>
  <c r="BW467" i="5"/>
  <c r="BV467" i="5"/>
  <c r="BU467" i="5"/>
  <c r="BP467" i="5"/>
  <c r="BN467" i="5"/>
  <c r="BR467" i="5" s="1"/>
  <c r="BM467" i="5"/>
  <c r="BO467" i="5" s="1"/>
  <c r="BL467" i="5"/>
  <c r="BK467" i="5"/>
  <c r="BJ467" i="5"/>
  <c r="BI467" i="5"/>
  <c r="BG467" i="5"/>
  <c r="BH467" i="5" s="1"/>
  <c r="BA467" i="5"/>
  <c r="AZ467" i="5"/>
  <c r="AY467" i="5"/>
  <c r="AS467" i="5"/>
  <c r="AQ467" i="5"/>
  <c r="AD467" i="5"/>
  <c r="AC467" i="5"/>
  <c r="BE467" i="5" s="1"/>
  <c r="BF467" i="5" s="1"/>
  <c r="K467" i="5"/>
  <c r="BB467" i="5"/>
  <c r="A467" i="5"/>
  <c r="CF467" i="5" s="1"/>
  <c r="CC466" i="5"/>
  <c r="CB466" i="5"/>
  <c r="CA466" i="5"/>
  <c r="BZ466" i="5"/>
  <c r="BY466" i="5"/>
  <c r="BX466" i="5"/>
  <c r="BW466" i="5"/>
  <c r="BV466" i="5"/>
  <c r="BU466" i="5"/>
  <c r="BO466" i="5"/>
  <c r="BN466" i="5"/>
  <c r="BR466" i="5" s="1"/>
  <c r="BM466" i="5"/>
  <c r="BL466" i="5"/>
  <c r="BK466" i="5"/>
  <c r="BJ466" i="5"/>
  <c r="BI466" i="5"/>
  <c r="BG466" i="5"/>
  <c r="BH466" i="5" s="1"/>
  <c r="AZ466" i="5"/>
  <c r="AY466" i="5"/>
  <c r="AS466" i="5"/>
  <c r="AQ466" i="5"/>
  <c r="AD466" i="5"/>
  <c r="AC466" i="5"/>
  <c r="BE466" i="5" s="1"/>
  <c r="BF466" i="5" s="1"/>
  <c r="K466" i="5"/>
  <c r="BB466" i="5"/>
  <c r="A466" i="5"/>
  <c r="CF466" i="5" s="1"/>
  <c r="CC465" i="5"/>
  <c r="CB465" i="5"/>
  <c r="CA465" i="5"/>
  <c r="BZ465" i="5"/>
  <c r="BY465" i="5"/>
  <c r="BX465" i="5"/>
  <c r="BW465" i="5"/>
  <c r="BV465" i="5"/>
  <c r="BU465" i="5"/>
  <c r="BP465" i="5"/>
  <c r="BN465" i="5"/>
  <c r="BR465" i="5" s="1"/>
  <c r="BM465" i="5"/>
  <c r="BO465" i="5" s="1"/>
  <c r="BL465" i="5"/>
  <c r="BJ465" i="5"/>
  <c r="BG465" i="5"/>
  <c r="BH465" i="5" s="1"/>
  <c r="BE465" i="5"/>
  <c r="BF465" i="5" s="1"/>
  <c r="AZ465" i="5"/>
  <c r="AY465" i="5"/>
  <c r="AS465" i="5"/>
  <c r="AQ465" i="5"/>
  <c r="BK465" i="5" s="1"/>
  <c r="AD465" i="5"/>
  <c r="AC465" i="5"/>
  <c r="K465" i="5"/>
  <c r="BB465" i="5"/>
  <c r="A465" i="5"/>
  <c r="CF465" i="5" s="1"/>
  <c r="CC464" i="5"/>
  <c r="CB464" i="5"/>
  <c r="CA464" i="5"/>
  <c r="BZ464" i="5"/>
  <c r="BY464" i="5"/>
  <c r="BX464" i="5"/>
  <c r="BW464" i="5"/>
  <c r="BV464" i="5"/>
  <c r="BU464" i="5"/>
  <c r="BR464" i="5"/>
  <c r="BN464" i="5"/>
  <c r="BP464" i="5" s="1"/>
  <c r="BM464" i="5"/>
  <c r="BO464" i="5" s="1"/>
  <c r="BL464" i="5"/>
  <c r="BK464" i="5"/>
  <c r="BJ464" i="5"/>
  <c r="BG464" i="5"/>
  <c r="BH464" i="5" s="1"/>
  <c r="AZ464" i="5"/>
  <c r="AY464" i="5"/>
  <c r="AS464" i="5"/>
  <c r="AQ464" i="5"/>
  <c r="BI464" i="5" s="1"/>
  <c r="AD464" i="5"/>
  <c r="AC464" i="5"/>
  <c r="BE464" i="5" s="1"/>
  <c r="BF464" i="5" s="1"/>
  <c r="K464" i="5"/>
  <c r="BB464" i="5"/>
  <c r="A464" i="5"/>
  <c r="CF464" i="5" s="1"/>
  <c r="CC463" i="5"/>
  <c r="CB463" i="5"/>
  <c r="CA463" i="5"/>
  <c r="BZ463" i="5"/>
  <c r="BY463" i="5"/>
  <c r="BX463" i="5"/>
  <c r="BW463" i="5"/>
  <c r="BV463" i="5"/>
  <c r="BU463" i="5"/>
  <c r="BP463" i="5"/>
  <c r="BN463" i="5"/>
  <c r="BR463" i="5" s="1"/>
  <c r="BM463" i="5"/>
  <c r="BO463" i="5" s="1"/>
  <c r="BL463" i="5"/>
  <c r="BK463" i="5"/>
  <c r="BJ463" i="5"/>
  <c r="BI463" i="5"/>
  <c r="BG463" i="5"/>
  <c r="BH463" i="5" s="1"/>
  <c r="AZ463" i="5"/>
  <c r="AY463" i="5"/>
  <c r="AS463" i="5"/>
  <c r="AQ463" i="5"/>
  <c r="AD463" i="5"/>
  <c r="AC463" i="5"/>
  <c r="BE463" i="5" s="1"/>
  <c r="BF463" i="5" s="1"/>
  <c r="K463" i="5"/>
  <c r="BB463" i="5"/>
  <c r="A463" i="5"/>
  <c r="CF463" i="5" s="1"/>
  <c r="CC462" i="5"/>
  <c r="CB462" i="5"/>
  <c r="CA462" i="5"/>
  <c r="BZ462" i="5"/>
  <c r="BY462" i="5"/>
  <c r="BX462" i="5"/>
  <c r="BW462" i="5"/>
  <c r="BV462" i="5"/>
  <c r="BU462" i="5"/>
  <c r="BO462" i="5"/>
  <c r="BN462" i="5"/>
  <c r="BR462" i="5" s="1"/>
  <c r="BM462" i="5"/>
  <c r="BL462" i="5"/>
  <c r="BK462" i="5"/>
  <c r="BJ462" i="5"/>
  <c r="BI462" i="5"/>
  <c r="BG462" i="5"/>
  <c r="BH462" i="5" s="1"/>
  <c r="AZ462" i="5"/>
  <c r="AY462" i="5"/>
  <c r="AS462" i="5"/>
  <c r="AQ462" i="5"/>
  <c r="AD462" i="5"/>
  <c r="AC462" i="5"/>
  <c r="BE462" i="5" s="1"/>
  <c r="BF462" i="5" s="1"/>
  <c r="K462" i="5"/>
  <c r="BB462" i="5"/>
  <c r="A462" i="5"/>
  <c r="CF462" i="5" s="1"/>
  <c r="CC461" i="5"/>
  <c r="CB461" i="5"/>
  <c r="CA461" i="5"/>
  <c r="BZ461" i="5"/>
  <c r="BY461" i="5"/>
  <c r="BX461" i="5"/>
  <c r="BW461" i="5"/>
  <c r="BV461" i="5"/>
  <c r="BU461" i="5"/>
  <c r="BP461" i="5"/>
  <c r="BN461" i="5"/>
  <c r="BR461" i="5" s="1"/>
  <c r="BM461" i="5"/>
  <c r="BO461" i="5" s="1"/>
  <c r="BL461" i="5"/>
  <c r="BJ461" i="5"/>
  <c r="BG461" i="5"/>
  <c r="BH461" i="5" s="1"/>
  <c r="BE461" i="5"/>
  <c r="BF461" i="5" s="1"/>
  <c r="AZ461" i="5"/>
  <c r="AY461" i="5"/>
  <c r="AS461" i="5"/>
  <c r="AQ461" i="5"/>
  <c r="BK461" i="5" s="1"/>
  <c r="AD461" i="5"/>
  <c r="AC461" i="5"/>
  <c r="K461" i="5"/>
  <c r="BB461" i="5"/>
  <c r="A461" i="5"/>
  <c r="CF461" i="5" s="1"/>
  <c r="CC460" i="5"/>
  <c r="CB460" i="5"/>
  <c r="CA460" i="5"/>
  <c r="BZ460" i="5"/>
  <c r="BY460" i="5"/>
  <c r="BX460" i="5"/>
  <c r="BW460" i="5"/>
  <c r="BV460" i="5"/>
  <c r="BU460" i="5"/>
  <c r="BR460" i="5"/>
  <c r="BO460" i="5"/>
  <c r="BN460" i="5"/>
  <c r="BP460" i="5" s="1"/>
  <c r="BM460" i="5"/>
  <c r="BL460" i="5"/>
  <c r="BK460" i="5"/>
  <c r="BJ460" i="5"/>
  <c r="BG460" i="5"/>
  <c r="BH460" i="5" s="1"/>
  <c r="AZ460" i="5"/>
  <c r="AY460" i="5"/>
  <c r="AS460" i="5"/>
  <c r="AQ460" i="5"/>
  <c r="BI460" i="5" s="1"/>
  <c r="AD460" i="5"/>
  <c r="AC460" i="5"/>
  <c r="BE460" i="5" s="1"/>
  <c r="BF460" i="5" s="1"/>
  <c r="K460" i="5"/>
  <c r="BB460" i="5"/>
  <c r="A460" i="5"/>
  <c r="CF460" i="5" s="1"/>
  <c r="CC459" i="5"/>
  <c r="CB459" i="5"/>
  <c r="CA459" i="5"/>
  <c r="BZ459" i="5"/>
  <c r="BY459" i="5"/>
  <c r="BX459" i="5"/>
  <c r="BW459" i="5"/>
  <c r="BV459" i="5"/>
  <c r="BU459" i="5"/>
  <c r="BP459" i="5"/>
  <c r="BN459" i="5"/>
  <c r="BR459" i="5" s="1"/>
  <c r="BM459" i="5"/>
  <c r="BO459" i="5" s="1"/>
  <c r="BL459" i="5"/>
  <c r="BJ459" i="5"/>
  <c r="BI459" i="5"/>
  <c r="BG459" i="5"/>
  <c r="BH459" i="5" s="1"/>
  <c r="BE459" i="5"/>
  <c r="BF459" i="5" s="1"/>
  <c r="BA459" i="5"/>
  <c r="AZ459" i="5"/>
  <c r="AY459" i="5"/>
  <c r="AS459" i="5"/>
  <c r="AQ459" i="5"/>
  <c r="BK459" i="5" s="1"/>
  <c r="AD459" i="5"/>
  <c r="AC459" i="5"/>
  <c r="K459" i="5"/>
  <c r="BB459" i="5"/>
  <c r="A459" i="5"/>
  <c r="CF459" i="5" s="1"/>
  <c r="CC458" i="5"/>
  <c r="CB458" i="5"/>
  <c r="CA458" i="5"/>
  <c r="BZ458" i="5"/>
  <c r="BY458" i="5"/>
  <c r="BX458" i="5"/>
  <c r="BW458" i="5"/>
  <c r="BV458" i="5"/>
  <c r="BU458" i="5"/>
  <c r="BO458" i="5"/>
  <c r="BN458" i="5"/>
  <c r="BR458" i="5" s="1"/>
  <c r="BM458" i="5"/>
  <c r="BL458" i="5"/>
  <c r="BK458" i="5"/>
  <c r="BJ458" i="5"/>
  <c r="BI458" i="5"/>
  <c r="BG458" i="5"/>
  <c r="BH458" i="5" s="1"/>
  <c r="AZ458" i="5"/>
  <c r="AY458" i="5"/>
  <c r="AS458" i="5"/>
  <c r="AQ458" i="5"/>
  <c r="AD458" i="5"/>
  <c r="AC458" i="5"/>
  <c r="BE458" i="5" s="1"/>
  <c r="BF458" i="5" s="1"/>
  <c r="K458" i="5"/>
  <c r="BB458" i="5"/>
  <c r="A458" i="5"/>
  <c r="CF458" i="5" s="1"/>
  <c r="CC457" i="5"/>
  <c r="CB457" i="5"/>
  <c r="CA457" i="5"/>
  <c r="BZ457" i="5"/>
  <c r="BY457" i="5"/>
  <c r="BX457" i="5"/>
  <c r="BW457" i="5"/>
  <c r="BV457" i="5"/>
  <c r="BU457" i="5"/>
  <c r="BP457" i="5"/>
  <c r="BN457" i="5"/>
  <c r="BR457" i="5" s="1"/>
  <c r="BM457" i="5"/>
  <c r="BO457" i="5" s="1"/>
  <c r="BL457" i="5"/>
  <c r="BJ457" i="5"/>
  <c r="BG457" i="5"/>
  <c r="BH457" i="5" s="1"/>
  <c r="BE457" i="5"/>
  <c r="BF457" i="5" s="1"/>
  <c r="BA457" i="5"/>
  <c r="AZ457" i="5"/>
  <c r="AY457" i="5"/>
  <c r="AS457" i="5"/>
  <c r="AQ457" i="5"/>
  <c r="BK457" i="5" s="1"/>
  <c r="AD457" i="5"/>
  <c r="AC457" i="5"/>
  <c r="K457" i="5"/>
  <c r="BB457" i="5"/>
  <c r="A457" i="5"/>
  <c r="CF457" i="5" s="1"/>
  <c r="CC456" i="5"/>
  <c r="CB456" i="5"/>
  <c r="CA456" i="5"/>
  <c r="BZ456" i="5"/>
  <c r="BY456" i="5"/>
  <c r="BX456" i="5"/>
  <c r="BW456" i="5"/>
  <c r="BV456" i="5"/>
  <c r="BU456" i="5"/>
  <c r="BR456" i="5"/>
  <c r="BO456" i="5"/>
  <c r="BN456" i="5"/>
  <c r="BP456" i="5" s="1"/>
  <c r="BM456" i="5"/>
  <c r="BL456" i="5"/>
  <c r="BK456" i="5"/>
  <c r="BJ456" i="5"/>
  <c r="BG456" i="5"/>
  <c r="BH456" i="5" s="1"/>
  <c r="BA456" i="5"/>
  <c r="CD456" i="5" s="1"/>
  <c r="CE456" i="5" s="1"/>
  <c r="AZ456" i="5"/>
  <c r="AY456" i="5"/>
  <c r="AS456" i="5"/>
  <c r="AQ456" i="5"/>
  <c r="BI456" i="5" s="1"/>
  <c r="AD456" i="5"/>
  <c r="AC456" i="5"/>
  <c r="BE456" i="5" s="1"/>
  <c r="BF456" i="5" s="1"/>
  <c r="K456" i="5"/>
  <c r="BB456" i="5"/>
  <c r="A456" i="5"/>
  <c r="CF456" i="5" s="1"/>
  <c r="CC455" i="5"/>
  <c r="CB455" i="5"/>
  <c r="CA455" i="5"/>
  <c r="BZ455" i="5"/>
  <c r="BY455" i="5"/>
  <c r="BX455" i="5"/>
  <c r="BW455" i="5"/>
  <c r="BV455" i="5"/>
  <c r="BU455" i="5"/>
  <c r="BP455" i="5"/>
  <c r="BN455" i="5"/>
  <c r="BR455" i="5" s="1"/>
  <c r="BM455" i="5"/>
  <c r="BO455" i="5" s="1"/>
  <c r="BL455" i="5"/>
  <c r="BJ455" i="5"/>
  <c r="BI455" i="5"/>
  <c r="BG455" i="5"/>
  <c r="BH455" i="5" s="1"/>
  <c r="BE455" i="5"/>
  <c r="BF455" i="5" s="1"/>
  <c r="AZ455" i="5"/>
  <c r="AY455" i="5"/>
  <c r="AS455" i="5"/>
  <c r="AQ455" i="5"/>
  <c r="BK455" i="5" s="1"/>
  <c r="AD455" i="5"/>
  <c r="AC455" i="5"/>
  <c r="K455" i="5"/>
  <c r="BB455" i="5"/>
  <c r="A455" i="5"/>
  <c r="CF455" i="5" s="1"/>
  <c r="CC454" i="5"/>
  <c r="CB454" i="5"/>
  <c r="CA454" i="5"/>
  <c r="BZ454" i="5"/>
  <c r="BY454" i="5"/>
  <c r="BX454" i="5"/>
  <c r="BW454" i="5"/>
  <c r="BV454" i="5"/>
  <c r="BU454" i="5"/>
  <c r="BO454" i="5"/>
  <c r="BN454" i="5"/>
  <c r="BR454" i="5" s="1"/>
  <c r="BM454" i="5"/>
  <c r="BL454" i="5"/>
  <c r="BK454" i="5"/>
  <c r="BJ454" i="5"/>
  <c r="BG454" i="5"/>
  <c r="BH454" i="5" s="1"/>
  <c r="AZ454" i="5"/>
  <c r="AY454" i="5"/>
  <c r="AS454" i="5"/>
  <c r="AQ454" i="5"/>
  <c r="BI454" i="5" s="1"/>
  <c r="AD454" i="5"/>
  <c r="AC454" i="5"/>
  <c r="BE454" i="5" s="1"/>
  <c r="BF454" i="5" s="1"/>
  <c r="K454" i="5"/>
  <c r="BB454" i="5"/>
  <c r="A454" i="5"/>
  <c r="CF454" i="5" s="1"/>
  <c r="CC453" i="5"/>
  <c r="CB453" i="5"/>
  <c r="CA453" i="5"/>
  <c r="BZ453" i="5"/>
  <c r="BY453" i="5"/>
  <c r="BX453" i="5"/>
  <c r="BW453" i="5"/>
  <c r="BV453" i="5"/>
  <c r="BU453" i="5"/>
  <c r="BP453" i="5"/>
  <c r="BN453" i="5"/>
  <c r="BR453" i="5" s="1"/>
  <c r="BM453" i="5"/>
  <c r="BO453" i="5" s="1"/>
  <c r="BL453" i="5"/>
  <c r="BJ453" i="5"/>
  <c r="BG453" i="5"/>
  <c r="BH453" i="5" s="1"/>
  <c r="BE453" i="5"/>
  <c r="BF453" i="5" s="1"/>
  <c r="AZ453" i="5"/>
  <c r="AY453" i="5"/>
  <c r="AS453" i="5"/>
  <c r="AQ453" i="5"/>
  <c r="BK453" i="5" s="1"/>
  <c r="AD453" i="5"/>
  <c r="AC453" i="5"/>
  <c r="K453" i="5"/>
  <c r="BB453" i="5"/>
  <c r="A453" i="5"/>
  <c r="CF453" i="5" s="1"/>
  <c r="CC452" i="5"/>
  <c r="CB452" i="5"/>
  <c r="CA452" i="5"/>
  <c r="BZ452" i="5"/>
  <c r="BY452" i="5"/>
  <c r="BX452" i="5"/>
  <c r="BW452" i="5"/>
  <c r="BV452" i="5"/>
  <c r="BU452" i="5"/>
  <c r="BR452" i="5"/>
  <c r="BO452" i="5"/>
  <c r="BN452" i="5"/>
  <c r="BP452" i="5" s="1"/>
  <c r="BM452" i="5"/>
  <c r="BL452" i="5"/>
  <c r="BK452" i="5"/>
  <c r="BJ452" i="5"/>
  <c r="BI452" i="5"/>
  <c r="BG452" i="5"/>
  <c r="BH452" i="5" s="1"/>
  <c r="AZ452" i="5"/>
  <c r="AY452" i="5"/>
  <c r="AS452" i="5"/>
  <c r="AQ452" i="5"/>
  <c r="AD452" i="5"/>
  <c r="AC452" i="5"/>
  <c r="BE452" i="5" s="1"/>
  <c r="BF452" i="5" s="1"/>
  <c r="K452" i="5"/>
  <c r="BA452" i="5"/>
  <c r="CD452" i="5" s="1"/>
  <c r="CE452" i="5" s="1"/>
  <c r="A452" i="5"/>
  <c r="CF452" i="5" s="1"/>
  <c r="CC451" i="5"/>
  <c r="CB451" i="5"/>
  <c r="CA451" i="5"/>
  <c r="BZ451" i="5"/>
  <c r="BY451" i="5"/>
  <c r="BX451" i="5"/>
  <c r="BW451" i="5"/>
  <c r="BV451" i="5"/>
  <c r="BU451" i="5"/>
  <c r="BP451" i="5"/>
  <c r="BN451" i="5"/>
  <c r="BR451" i="5" s="1"/>
  <c r="BM451" i="5"/>
  <c r="BO451" i="5" s="1"/>
  <c r="BL451" i="5"/>
  <c r="BJ451" i="5"/>
  <c r="BI451" i="5"/>
  <c r="BG451" i="5"/>
  <c r="BH451" i="5" s="1"/>
  <c r="BE451" i="5"/>
  <c r="BF451" i="5" s="1"/>
  <c r="AZ451" i="5"/>
  <c r="AY451" i="5"/>
  <c r="AS451" i="5"/>
  <c r="AQ451" i="5"/>
  <c r="BK451" i="5" s="1"/>
  <c r="AD451" i="5"/>
  <c r="AC451" i="5"/>
  <c r="K451" i="5"/>
  <c r="BB451" i="5"/>
  <c r="A451" i="5"/>
  <c r="CF451" i="5" s="1"/>
  <c r="CC450" i="5"/>
  <c r="CB450" i="5"/>
  <c r="CA450" i="5"/>
  <c r="BZ450" i="5"/>
  <c r="BY450" i="5"/>
  <c r="BX450" i="5"/>
  <c r="BW450" i="5"/>
  <c r="BV450" i="5"/>
  <c r="BU450" i="5"/>
  <c r="BO450" i="5"/>
  <c r="BN450" i="5"/>
  <c r="BR450" i="5" s="1"/>
  <c r="BM450" i="5"/>
  <c r="BL450" i="5"/>
  <c r="BK450" i="5"/>
  <c r="BJ450" i="5"/>
  <c r="BG450" i="5"/>
  <c r="BH450" i="5" s="1"/>
  <c r="AZ450" i="5"/>
  <c r="AY450" i="5"/>
  <c r="AS450" i="5"/>
  <c r="AQ450" i="5"/>
  <c r="BI450" i="5" s="1"/>
  <c r="AD450" i="5"/>
  <c r="AC450" i="5"/>
  <c r="BE450" i="5" s="1"/>
  <c r="BF450" i="5" s="1"/>
  <c r="K450" i="5"/>
  <c r="BB450" i="5"/>
  <c r="A450" i="5"/>
  <c r="CF450" i="5" s="1"/>
  <c r="CC449" i="5"/>
  <c r="CB449" i="5"/>
  <c r="CA449" i="5"/>
  <c r="BZ449" i="5"/>
  <c r="BY449" i="5"/>
  <c r="BX449" i="5"/>
  <c r="BW449" i="5"/>
  <c r="BV449" i="5"/>
  <c r="BU449" i="5"/>
  <c r="BP449" i="5"/>
  <c r="BN449" i="5"/>
  <c r="BR449" i="5" s="1"/>
  <c r="BM449" i="5"/>
  <c r="BO449" i="5" s="1"/>
  <c r="BL449" i="5"/>
  <c r="BJ449" i="5"/>
  <c r="BG449" i="5"/>
  <c r="BH449" i="5" s="1"/>
  <c r="BE449" i="5"/>
  <c r="BF449" i="5" s="1"/>
  <c r="AZ449" i="5"/>
  <c r="AY449" i="5"/>
  <c r="AS449" i="5"/>
  <c r="AQ449" i="5"/>
  <c r="BK449" i="5" s="1"/>
  <c r="AD449" i="5"/>
  <c r="AC449" i="5"/>
  <c r="K449" i="5"/>
  <c r="BB449" i="5"/>
  <c r="A449" i="5"/>
  <c r="CF449" i="5" s="1"/>
  <c r="CC448" i="5"/>
  <c r="CB448" i="5"/>
  <c r="CA448" i="5"/>
  <c r="BZ448" i="5"/>
  <c r="BY448" i="5"/>
  <c r="BX448" i="5"/>
  <c r="BW448" i="5"/>
  <c r="BV448" i="5"/>
  <c r="BU448" i="5"/>
  <c r="BR448" i="5"/>
  <c r="BO448" i="5"/>
  <c r="BN448" i="5"/>
  <c r="BP448" i="5" s="1"/>
  <c r="BM448" i="5"/>
  <c r="BL448" i="5"/>
  <c r="BK448" i="5"/>
  <c r="BJ448" i="5"/>
  <c r="BI448" i="5"/>
  <c r="BG448" i="5"/>
  <c r="BH448" i="5" s="1"/>
  <c r="AZ448" i="5"/>
  <c r="AY448" i="5"/>
  <c r="AS448" i="5"/>
  <c r="AQ448" i="5"/>
  <c r="AD448" i="5"/>
  <c r="AC448" i="5"/>
  <c r="BE448" i="5" s="1"/>
  <c r="BF448" i="5" s="1"/>
  <c r="K448" i="5"/>
  <c r="BB448" i="5"/>
  <c r="A448" i="5"/>
  <c r="CF448" i="5" s="1"/>
  <c r="CC447" i="5"/>
  <c r="CB447" i="5"/>
  <c r="CA447" i="5"/>
  <c r="BZ447" i="5"/>
  <c r="BY447" i="5"/>
  <c r="BX447" i="5"/>
  <c r="BW447" i="5"/>
  <c r="BV447" i="5"/>
  <c r="BU447" i="5"/>
  <c r="BP447" i="5"/>
  <c r="BN447" i="5"/>
  <c r="BR447" i="5" s="1"/>
  <c r="BM447" i="5"/>
  <c r="BO447" i="5" s="1"/>
  <c r="BL447" i="5"/>
  <c r="BJ447" i="5"/>
  <c r="BI447" i="5"/>
  <c r="BG447" i="5"/>
  <c r="BH447" i="5" s="1"/>
  <c r="BE447" i="5"/>
  <c r="BF447" i="5" s="1"/>
  <c r="AZ447" i="5"/>
  <c r="AY447" i="5"/>
  <c r="AS447" i="5"/>
  <c r="AQ447" i="5"/>
  <c r="BK447" i="5" s="1"/>
  <c r="AD447" i="5"/>
  <c r="AC447" i="5"/>
  <c r="K447" i="5"/>
  <c r="BB447" i="5"/>
  <c r="A447" i="5"/>
  <c r="CF447" i="5" s="1"/>
  <c r="CC446" i="5"/>
  <c r="CB446" i="5"/>
  <c r="CA446" i="5"/>
  <c r="BZ446" i="5"/>
  <c r="BY446" i="5"/>
  <c r="BX446" i="5"/>
  <c r="BW446" i="5"/>
  <c r="BV446" i="5"/>
  <c r="BU446" i="5"/>
  <c r="BO446" i="5"/>
  <c r="BN446" i="5"/>
  <c r="BR446" i="5" s="1"/>
  <c r="BM446" i="5"/>
  <c r="BL446" i="5"/>
  <c r="BK446" i="5"/>
  <c r="BJ446" i="5"/>
  <c r="BG446" i="5"/>
  <c r="BH446" i="5" s="1"/>
  <c r="AZ446" i="5"/>
  <c r="AY446" i="5"/>
  <c r="AS446" i="5"/>
  <c r="AQ446" i="5"/>
  <c r="BI446" i="5" s="1"/>
  <c r="AD446" i="5"/>
  <c r="AC446" i="5"/>
  <c r="BE446" i="5" s="1"/>
  <c r="BF446" i="5" s="1"/>
  <c r="K446" i="5"/>
  <c r="BB446" i="5"/>
  <c r="A446" i="5"/>
  <c r="CF446" i="5" s="1"/>
  <c r="CC445" i="5"/>
  <c r="CB445" i="5"/>
  <c r="CA445" i="5"/>
  <c r="BZ445" i="5"/>
  <c r="BY445" i="5"/>
  <c r="BX445" i="5"/>
  <c r="BW445" i="5"/>
  <c r="BV445" i="5"/>
  <c r="BU445" i="5"/>
  <c r="BP445" i="5"/>
  <c r="BN445" i="5"/>
  <c r="BR445" i="5" s="1"/>
  <c r="BM445" i="5"/>
  <c r="BO445" i="5" s="1"/>
  <c r="BL445" i="5"/>
  <c r="BJ445" i="5"/>
  <c r="BG445" i="5"/>
  <c r="BH445" i="5" s="1"/>
  <c r="BE445" i="5"/>
  <c r="BF445" i="5" s="1"/>
  <c r="BA445" i="5"/>
  <c r="AZ445" i="5"/>
  <c r="AY445" i="5"/>
  <c r="AS445" i="5"/>
  <c r="AQ445" i="5"/>
  <c r="BK445" i="5" s="1"/>
  <c r="AD445" i="5"/>
  <c r="AC445" i="5"/>
  <c r="K445" i="5"/>
  <c r="BB445" i="5"/>
  <c r="A445" i="5"/>
  <c r="CF445" i="5" s="1"/>
  <c r="CC444" i="5"/>
  <c r="CB444" i="5"/>
  <c r="CA444" i="5"/>
  <c r="BZ444" i="5"/>
  <c r="BY444" i="5"/>
  <c r="BX444" i="5"/>
  <c r="BW444" i="5"/>
  <c r="BV444" i="5"/>
  <c r="BU444" i="5"/>
  <c r="BR444" i="5"/>
  <c r="BO444" i="5"/>
  <c r="BN444" i="5"/>
  <c r="BP444" i="5" s="1"/>
  <c r="BM444" i="5"/>
  <c r="BL444" i="5"/>
  <c r="BK444" i="5"/>
  <c r="BJ444" i="5"/>
  <c r="BI444" i="5"/>
  <c r="BG444" i="5"/>
  <c r="AZ444" i="5"/>
  <c r="AY444" i="5"/>
  <c r="AS444" i="5"/>
  <c r="AQ444" i="5"/>
  <c r="AD444" i="5"/>
  <c r="AC444" i="5"/>
  <c r="BE444" i="5" s="1"/>
  <c r="BF444" i="5" s="1"/>
  <c r="K444" i="5"/>
  <c r="BA444" i="5"/>
  <c r="CD444" i="5" s="1"/>
  <c r="CE444" i="5" s="1"/>
  <c r="A444" i="5"/>
  <c r="CF444" i="5" s="1"/>
  <c r="CC443" i="5"/>
  <c r="CB443" i="5"/>
  <c r="CA443" i="5"/>
  <c r="BZ443" i="5"/>
  <c r="BY443" i="5"/>
  <c r="BX443" i="5"/>
  <c r="BW443" i="5"/>
  <c r="BV443" i="5"/>
  <c r="BU443" i="5"/>
  <c r="BP443" i="5"/>
  <c r="BN443" i="5"/>
  <c r="BR443" i="5" s="1"/>
  <c r="BM443" i="5"/>
  <c r="BO443" i="5" s="1"/>
  <c r="BL443" i="5"/>
  <c r="BJ443" i="5"/>
  <c r="BI443" i="5"/>
  <c r="BG443" i="5"/>
  <c r="BH443" i="5" s="1"/>
  <c r="BE443" i="5"/>
  <c r="BF443" i="5" s="1"/>
  <c r="AZ443" i="5"/>
  <c r="AY443" i="5"/>
  <c r="AS443" i="5"/>
  <c r="AQ443" i="5"/>
  <c r="BK443" i="5" s="1"/>
  <c r="AD443" i="5"/>
  <c r="AC443" i="5"/>
  <c r="K443" i="5"/>
  <c r="BB443" i="5"/>
  <c r="A443" i="5"/>
  <c r="CF443" i="5" s="1"/>
  <c r="CC442" i="5"/>
  <c r="CB442" i="5"/>
  <c r="CA442" i="5"/>
  <c r="BZ442" i="5"/>
  <c r="BY442" i="5"/>
  <c r="BX442" i="5"/>
  <c r="BW442" i="5"/>
  <c r="BV442" i="5"/>
  <c r="BU442" i="5"/>
  <c r="BO442" i="5"/>
  <c r="BN442" i="5"/>
  <c r="BR442" i="5" s="1"/>
  <c r="BM442" i="5"/>
  <c r="BL442" i="5"/>
  <c r="BK442" i="5"/>
  <c r="BJ442" i="5"/>
  <c r="BG442" i="5"/>
  <c r="BH442" i="5" s="1"/>
  <c r="AZ442" i="5"/>
  <c r="AY442" i="5"/>
  <c r="AS442" i="5"/>
  <c r="AQ442" i="5"/>
  <c r="BI442" i="5" s="1"/>
  <c r="AD442" i="5"/>
  <c r="AC442" i="5"/>
  <c r="BE442" i="5" s="1"/>
  <c r="BF442" i="5" s="1"/>
  <c r="K442" i="5"/>
  <c r="BB442" i="5"/>
  <c r="A442" i="5"/>
  <c r="CF442" i="5" s="1"/>
  <c r="CC441" i="5"/>
  <c r="CB441" i="5"/>
  <c r="CA441" i="5"/>
  <c r="BZ441" i="5"/>
  <c r="BY441" i="5"/>
  <c r="BX441" i="5"/>
  <c r="BW441" i="5"/>
  <c r="BV441" i="5"/>
  <c r="BU441" i="5"/>
  <c r="BP441" i="5"/>
  <c r="BN441" i="5"/>
  <c r="BR441" i="5" s="1"/>
  <c r="BM441" i="5"/>
  <c r="BO441" i="5" s="1"/>
  <c r="BL441" i="5"/>
  <c r="BJ441" i="5"/>
  <c r="BG441" i="5"/>
  <c r="BH441" i="5" s="1"/>
  <c r="BE441" i="5"/>
  <c r="BF441" i="5" s="1"/>
  <c r="AZ441" i="5"/>
  <c r="AY441" i="5"/>
  <c r="AS441" i="5"/>
  <c r="AQ441" i="5"/>
  <c r="AD441" i="5"/>
  <c r="AC441" i="5"/>
  <c r="K441" i="5"/>
  <c r="BB441" i="5"/>
  <c r="A441" i="5"/>
  <c r="CF441" i="5" s="1"/>
  <c r="CC440" i="5"/>
  <c r="CB440" i="5"/>
  <c r="CA440" i="5"/>
  <c r="BZ440" i="5"/>
  <c r="BY440" i="5"/>
  <c r="BX440" i="5"/>
  <c r="BW440" i="5"/>
  <c r="BV440" i="5"/>
  <c r="BU440" i="5"/>
  <c r="BR440" i="5"/>
  <c r="BO440" i="5"/>
  <c r="BN440" i="5"/>
  <c r="BP440" i="5" s="1"/>
  <c r="BM440" i="5"/>
  <c r="BL440" i="5"/>
  <c r="BK440" i="5"/>
  <c r="BJ440" i="5"/>
  <c r="BI440" i="5"/>
  <c r="BG440" i="5"/>
  <c r="BH440" i="5" s="1"/>
  <c r="AZ440" i="5"/>
  <c r="AY440" i="5"/>
  <c r="AS440" i="5"/>
  <c r="AQ440" i="5"/>
  <c r="AD440" i="5"/>
  <c r="AC440" i="5"/>
  <c r="BE440" i="5" s="1"/>
  <c r="BF440" i="5" s="1"/>
  <c r="K440" i="5"/>
  <c r="BA440" i="5"/>
  <c r="CD440" i="5" s="1"/>
  <c r="CE440" i="5" s="1"/>
  <c r="A440" i="5"/>
  <c r="CF440" i="5" s="1"/>
  <c r="CC439" i="5"/>
  <c r="CB439" i="5"/>
  <c r="CA439" i="5"/>
  <c r="BZ439" i="5"/>
  <c r="BY439" i="5"/>
  <c r="BX439" i="5"/>
  <c r="BW439" i="5"/>
  <c r="BV439" i="5"/>
  <c r="BU439" i="5"/>
  <c r="BP439" i="5"/>
  <c r="BN439" i="5"/>
  <c r="BR439" i="5" s="1"/>
  <c r="BM439" i="5"/>
  <c r="BO439" i="5" s="1"/>
  <c r="BL439" i="5"/>
  <c r="BJ439" i="5"/>
  <c r="BI439" i="5"/>
  <c r="BG439" i="5"/>
  <c r="BH439" i="5" s="1"/>
  <c r="BE439" i="5"/>
  <c r="BF439" i="5" s="1"/>
  <c r="AZ439" i="5"/>
  <c r="AY439" i="5"/>
  <c r="AS439" i="5"/>
  <c r="AQ439" i="5"/>
  <c r="BK439" i="5" s="1"/>
  <c r="AD439" i="5"/>
  <c r="AC439" i="5"/>
  <c r="K439" i="5"/>
  <c r="BB439" i="5"/>
  <c r="BQ439" i="5" s="1"/>
  <c r="A439" i="5"/>
  <c r="CF439" i="5" s="1"/>
  <c r="CC438" i="5"/>
  <c r="CB438" i="5"/>
  <c r="CA438" i="5"/>
  <c r="BZ438" i="5"/>
  <c r="BY438" i="5"/>
  <c r="BX438" i="5"/>
  <c r="BW438" i="5"/>
  <c r="BV438" i="5"/>
  <c r="BU438" i="5"/>
  <c r="BO438" i="5"/>
  <c r="BN438" i="5"/>
  <c r="BR438" i="5" s="1"/>
  <c r="BM438" i="5"/>
  <c r="BL438" i="5"/>
  <c r="BK438" i="5"/>
  <c r="BJ438" i="5"/>
  <c r="BG438" i="5"/>
  <c r="BH438" i="5" s="1"/>
  <c r="AZ438" i="5"/>
  <c r="AY438" i="5"/>
  <c r="AS438" i="5"/>
  <c r="AQ438" i="5"/>
  <c r="BI438" i="5" s="1"/>
  <c r="AD438" i="5"/>
  <c r="AC438" i="5"/>
  <c r="BE438" i="5" s="1"/>
  <c r="BF438" i="5" s="1"/>
  <c r="K438" i="5"/>
  <c r="BB438" i="5"/>
  <c r="A438" i="5"/>
  <c r="CF438" i="5" s="1"/>
  <c r="CC437" i="5"/>
  <c r="CB437" i="5"/>
  <c r="CA437" i="5"/>
  <c r="BZ437" i="5"/>
  <c r="BY437" i="5"/>
  <c r="BX437" i="5"/>
  <c r="BW437" i="5"/>
  <c r="BV437" i="5"/>
  <c r="BU437" i="5"/>
  <c r="BR437" i="5"/>
  <c r="BP437" i="5"/>
  <c r="BN437" i="5"/>
  <c r="BM437" i="5"/>
  <c r="BO437" i="5" s="1"/>
  <c r="BL437" i="5"/>
  <c r="BJ437" i="5"/>
  <c r="BG437" i="5"/>
  <c r="BE437" i="5"/>
  <c r="BF437" i="5" s="1"/>
  <c r="AZ437" i="5"/>
  <c r="AY437" i="5"/>
  <c r="AS437" i="5"/>
  <c r="AQ437" i="5"/>
  <c r="AD437" i="5"/>
  <c r="AC437" i="5"/>
  <c r="BH437" i="5" s="1"/>
  <c r="K437" i="5"/>
  <c r="BB437" i="5"/>
  <c r="A437" i="5"/>
  <c r="CF437" i="5" s="1"/>
  <c r="CC436" i="5"/>
  <c r="CB436" i="5"/>
  <c r="CA436" i="5"/>
  <c r="BZ436" i="5"/>
  <c r="BY436" i="5"/>
  <c r="BX436" i="5"/>
  <c r="BW436" i="5"/>
  <c r="BV436" i="5"/>
  <c r="BU436" i="5"/>
  <c r="BR436" i="5"/>
  <c r="BO436" i="5"/>
  <c r="BN436" i="5"/>
  <c r="BP436" i="5" s="1"/>
  <c r="BM436" i="5"/>
  <c r="BL436" i="5"/>
  <c r="BK436" i="5"/>
  <c r="BJ436" i="5"/>
  <c r="BI436" i="5"/>
  <c r="BG436" i="5"/>
  <c r="BH436" i="5" s="1"/>
  <c r="AZ436" i="5"/>
  <c r="AY436" i="5"/>
  <c r="AS436" i="5"/>
  <c r="AQ436" i="5"/>
  <c r="AD436" i="5"/>
  <c r="AC436" i="5"/>
  <c r="BE436" i="5" s="1"/>
  <c r="BF436" i="5" s="1"/>
  <c r="K436" i="5"/>
  <c r="BB436" i="5"/>
  <c r="A436" i="5"/>
  <c r="CF436" i="5" s="1"/>
  <c r="CC435" i="5"/>
  <c r="CB435" i="5"/>
  <c r="CA435" i="5"/>
  <c r="BZ435" i="5"/>
  <c r="BY435" i="5"/>
  <c r="BX435" i="5"/>
  <c r="BW435" i="5"/>
  <c r="BV435" i="5"/>
  <c r="BU435" i="5"/>
  <c r="BP435" i="5"/>
  <c r="BN435" i="5"/>
  <c r="BR435" i="5" s="1"/>
  <c r="BM435" i="5"/>
  <c r="BO435" i="5" s="1"/>
  <c r="BL435" i="5"/>
  <c r="BJ435" i="5"/>
  <c r="BI435" i="5"/>
  <c r="BG435" i="5"/>
  <c r="BH435" i="5" s="1"/>
  <c r="BE435" i="5"/>
  <c r="BF435" i="5" s="1"/>
  <c r="AZ435" i="5"/>
  <c r="AY435" i="5"/>
  <c r="AS435" i="5"/>
  <c r="AQ435" i="5"/>
  <c r="BK435" i="5" s="1"/>
  <c r="AD435" i="5"/>
  <c r="AC435" i="5"/>
  <c r="K435" i="5"/>
  <c r="BB435" i="5"/>
  <c r="A435" i="5"/>
  <c r="CF435" i="5" s="1"/>
  <c r="CC434" i="5"/>
  <c r="CB434" i="5"/>
  <c r="CA434" i="5"/>
  <c r="BZ434" i="5"/>
  <c r="BY434" i="5"/>
  <c r="BX434" i="5"/>
  <c r="BW434" i="5"/>
  <c r="BV434" i="5"/>
  <c r="BU434" i="5"/>
  <c r="BO434" i="5"/>
  <c r="BN434" i="5"/>
  <c r="BR434" i="5" s="1"/>
  <c r="BM434" i="5"/>
  <c r="BL434" i="5"/>
  <c r="BK434" i="5"/>
  <c r="BJ434" i="5"/>
  <c r="BG434" i="5"/>
  <c r="BH434" i="5" s="1"/>
  <c r="AZ434" i="5"/>
  <c r="AY434" i="5"/>
  <c r="AS434" i="5"/>
  <c r="AQ434" i="5"/>
  <c r="BI434" i="5" s="1"/>
  <c r="AD434" i="5"/>
  <c r="AC434" i="5"/>
  <c r="BE434" i="5" s="1"/>
  <c r="BF434" i="5" s="1"/>
  <c r="K434" i="5"/>
  <c r="BB434" i="5"/>
  <c r="A434" i="5"/>
  <c r="CF434" i="5" s="1"/>
  <c r="CC433" i="5"/>
  <c r="CB433" i="5"/>
  <c r="CA433" i="5"/>
  <c r="BZ433" i="5"/>
  <c r="BY433" i="5"/>
  <c r="BX433" i="5"/>
  <c r="BW433" i="5"/>
  <c r="BV433" i="5"/>
  <c r="BU433" i="5"/>
  <c r="BR433" i="5"/>
  <c r="BP433" i="5"/>
  <c r="BN433" i="5"/>
  <c r="BM433" i="5"/>
  <c r="BO433" i="5" s="1"/>
  <c r="BL433" i="5"/>
  <c r="BJ433" i="5"/>
  <c r="BG433" i="5"/>
  <c r="BE433" i="5"/>
  <c r="BF433" i="5" s="1"/>
  <c r="AZ433" i="5"/>
  <c r="AY433" i="5"/>
  <c r="AS433" i="5"/>
  <c r="AQ433" i="5"/>
  <c r="AD433" i="5"/>
  <c r="AC433" i="5"/>
  <c r="BH433" i="5" s="1"/>
  <c r="K433" i="5"/>
  <c r="BB433" i="5"/>
  <c r="A433" i="5"/>
  <c r="CF433" i="5" s="1"/>
  <c r="CC432" i="5"/>
  <c r="CB432" i="5"/>
  <c r="CA432" i="5"/>
  <c r="BZ432" i="5"/>
  <c r="BY432" i="5"/>
  <c r="BX432" i="5"/>
  <c r="BW432" i="5"/>
  <c r="BV432" i="5"/>
  <c r="BU432" i="5"/>
  <c r="BR432" i="5"/>
  <c r="BP432" i="5"/>
  <c r="BO432" i="5"/>
  <c r="BN432" i="5"/>
  <c r="BM432" i="5"/>
  <c r="BL432" i="5"/>
  <c r="BK432" i="5"/>
  <c r="BJ432" i="5"/>
  <c r="BI432" i="5"/>
  <c r="BG432" i="5"/>
  <c r="AZ432" i="5"/>
  <c r="AY432" i="5"/>
  <c r="AS432" i="5"/>
  <c r="AQ432" i="5"/>
  <c r="AD432" i="5"/>
  <c r="AC432" i="5"/>
  <c r="BE432" i="5" s="1"/>
  <c r="BF432" i="5" s="1"/>
  <c r="K432" i="5"/>
  <c r="BB432" i="5"/>
  <c r="A432" i="5"/>
  <c r="CF432" i="5" s="1"/>
  <c r="CC431" i="5"/>
  <c r="CB431" i="5"/>
  <c r="CA431" i="5"/>
  <c r="BZ431" i="5"/>
  <c r="BY431" i="5"/>
  <c r="BX431" i="5"/>
  <c r="BW431" i="5"/>
  <c r="BV431" i="5"/>
  <c r="BU431" i="5"/>
  <c r="BP431" i="5"/>
  <c r="BN431" i="5"/>
  <c r="BR431" i="5" s="1"/>
  <c r="BM431" i="5"/>
  <c r="BO431" i="5" s="1"/>
  <c r="BL431" i="5"/>
  <c r="BJ431" i="5"/>
  <c r="BI431" i="5"/>
  <c r="BG431" i="5"/>
  <c r="BH431" i="5" s="1"/>
  <c r="BE431" i="5"/>
  <c r="BF431" i="5" s="1"/>
  <c r="BA431" i="5"/>
  <c r="AZ431" i="5"/>
  <c r="AY431" i="5"/>
  <c r="AS431" i="5"/>
  <c r="AQ431" i="5"/>
  <c r="BK431" i="5" s="1"/>
  <c r="AD431" i="5"/>
  <c r="AC431" i="5"/>
  <c r="K431" i="5"/>
  <c r="BB431" i="5"/>
  <c r="A431" i="5"/>
  <c r="CF431" i="5" s="1"/>
  <c r="CC430" i="5"/>
  <c r="CB430" i="5"/>
  <c r="CA430" i="5"/>
  <c r="BZ430" i="5"/>
  <c r="BY430" i="5"/>
  <c r="BX430" i="5"/>
  <c r="BW430" i="5"/>
  <c r="BV430" i="5"/>
  <c r="BU430" i="5"/>
  <c r="BO430" i="5"/>
  <c r="BN430" i="5"/>
  <c r="BR430" i="5" s="1"/>
  <c r="BM430" i="5"/>
  <c r="BL430" i="5"/>
  <c r="BK430" i="5"/>
  <c r="BJ430" i="5"/>
  <c r="BG430" i="5"/>
  <c r="BH430" i="5" s="1"/>
  <c r="AZ430" i="5"/>
  <c r="AY430" i="5"/>
  <c r="AS430" i="5"/>
  <c r="AQ430" i="5"/>
  <c r="BI430" i="5" s="1"/>
  <c r="AD430" i="5"/>
  <c r="AC430" i="5"/>
  <c r="BE430" i="5" s="1"/>
  <c r="BF430" i="5" s="1"/>
  <c r="K430" i="5"/>
  <c r="BB430" i="5"/>
  <c r="A430" i="5"/>
  <c r="CF430" i="5" s="1"/>
  <c r="CC429" i="5"/>
  <c r="CB429" i="5"/>
  <c r="CA429" i="5"/>
  <c r="BZ429" i="5"/>
  <c r="BY429" i="5"/>
  <c r="BX429" i="5"/>
  <c r="BW429" i="5"/>
  <c r="BV429" i="5"/>
  <c r="BU429" i="5"/>
  <c r="BR429" i="5"/>
  <c r="BP429" i="5"/>
  <c r="BN429" i="5"/>
  <c r="BM429" i="5"/>
  <c r="BO429" i="5" s="1"/>
  <c r="BL429" i="5"/>
  <c r="BJ429" i="5"/>
  <c r="BG429" i="5"/>
  <c r="BE429" i="5"/>
  <c r="BF429" i="5" s="1"/>
  <c r="AZ429" i="5"/>
  <c r="AY429" i="5"/>
  <c r="AS429" i="5"/>
  <c r="AQ429" i="5"/>
  <c r="AD429" i="5"/>
  <c r="AC429" i="5"/>
  <c r="BH429" i="5" s="1"/>
  <c r="K429" i="5"/>
  <c r="BB429" i="5"/>
  <c r="A429" i="5"/>
  <c r="CF429" i="5" s="1"/>
  <c r="CC428" i="5"/>
  <c r="CB428" i="5"/>
  <c r="CA428" i="5"/>
  <c r="BZ428" i="5"/>
  <c r="BY428" i="5"/>
  <c r="BX428" i="5"/>
  <c r="BW428" i="5"/>
  <c r="BV428" i="5"/>
  <c r="BU428" i="5"/>
  <c r="BR428" i="5"/>
  <c r="BP428" i="5"/>
  <c r="BO428" i="5"/>
  <c r="BN428" i="5"/>
  <c r="BM428" i="5"/>
  <c r="BL428" i="5"/>
  <c r="BK428" i="5"/>
  <c r="BJ428" i="5"/>
  <c r="BI428" i="5"/>
  <c r="BG428" i="5"/>
  <c r="BH428" i="5" s="1"/>
  <c r="AZ428" i="5"/>
  <c r="AY428" i="5"/>
  <c r="AS428" i="5"/>
  <c r="AQ428" i="5"/>
  <c r="AD428" i="5"/>
  <c r="AC428" i="5"/>
  <c r="BE428" i="5" s="1"/>
  <c r="BF428" i="5" s="1"/>
  <c r="K428" i="5"/>
  <c r="BB428" i="5"/>
  <c r="A428" i="5"/>
  <c r="CF428" i="5" s="1"/>
  <c r="CC427" i="5"/>
  <c r="CB427" i="5"/>
  <c r="CA427" i="5"/>
  <c r="BZ427" i="5"/>
  <c r="BY427" i="5"/>
  <c r="BX427" i="5"/>
  <c r="BW427" i="5"/>
  <c r="BV427" i="5"/>
  <c r="BU427" i="5"/>
  <c r="BP427" i="5"/>
  <c r="BN427" i="5"/>
  <c r="BR427" i="5" s="1"/>
  <c r="BM427" i="5"/>
  <c r="BO427" i="5" s="1"/>
  <c r="BL427" i="5"/>
  <c r="BJ427" i="5"/>
  <c r="BG427" i="5"/>
  <c r="BH427" i="5" s="1"/>
  <c r="BE427" i="5"/>
  <c r="BF427" i="5" s="1"/>
  <c r="AZ427" i="5"/>
  <c r="AY427" i="5"/>
  <c r="AS427" i="5"/>
  <c r="AQ427" i="5"/>
  <c r="BI427" i="5" s="1"/>
  <c r="AD427" i="5"/>
  <c r="AC427" i="5"/>
  <c r="K427" i="5"/>
  <c r="BB427" i="5"/>
  <c r="BQ427" i="5" s="1"/>
  <c r="A427" i="5"/>
  <c r="CF427" i="5" s="1"/>
  <c r="CC426" i="5"/>
  <c r="CB426" i="5"/>
  <c r="CA426" i="5"/>
  <c r="BZ426" i="5"/>
  <c r="BY426" i="5"/>
  <c r="BX426" i="5"/>
  <c r="BW426" i="5"/>
  <c r="BV426" i="5"/>
  <c r="BU426" i="5"/>
  <c r="BO426" i="5"/>
  <c r="BN426" i="5"/>
  <c r="BR426" i="5" s="1"/>
  <c r="BM426" i="5"/>
  <c r="BL426" i="5"/>
  <c r="BK426" i="5"/>
  <c r="BJ426" i="5"/>
  <c r="BG426" i="5"/>
  <c r="AZ426" i="5"/>
  <c r="AY426" i="5"/>
  <c r="AS426" i="5"/>
  <c r="AQ426" i="5"/>
  <c r="BI426" i="5" s="1"/>
  <c r="AD426" i="5"/>
  <c r="AC426" i="5"/>
  <c r="BE426" i="5" s="1"/>
  <c r="BF426" i="5" s="1"/>
  <c r="K426" i="5"/>
  <c r="BB426" i="5"/>
  <c r="A426" i="5"/>
  <c r="CF426" i="5" s="1"/>
  <c r="CC425" i="5"/>
  <c r="CB425" i="5"/>
  <c r="CA425" i="5"/>
  <c r="BZ425" i="5"/>
  <c r="BY425" i="5"/>
  <c r="BX425" i="5"/>
  <c r="BW425" i="5"/>
  <c r="BV425" i="5"/>
  <c r="BU425" i="5"/>
  <c r="BR425" i="5"/>
  <c r="BP425" i="5"/>
  <c r="BN425" i="5"/>
  <c r="BM425" i="5"/>
  <c r="BO425" i="5" s="1"/>
  <c r="BL425" i="5"/>
  <c r="BJ425" i="5"/>
  <c r="BG425" i="5"/>
  <c r="BE425" i="5"/>
  <c r="BF425" i="5" s="1"/>
  <c r="AZ425" i="5"/>
  <c r="AY425" i="5"/>
  <c r="AS425" i="5"/>
  <c r="AQ425" i="5"/>
  <c r="BK425" i="5" s="1"/>
  <c r="AD425" i="5"/>
  <c r="AC425" i="5"/>
  <c r="BH425" i="5" s="1"/>
  <c r="K425" i="5"/>
  <c r="BB425" i="5"/>
  <c r="A425" i="5"/>
  <c r="CF425" i="5" s="1"/>
  <c r="CC424" i="5"/>
  <c r="CB424" i="5"/>
  <c r="CA424" i="5"/>
  <c r="BZ424" i="5"/>
  <c r="BY424" i="5"/>
  <c r="BX424" i="5"/>
  <c r="BW424" i="5"/>
  <c r="BV424" i="5"/>
  <c r="BU424" i="5"/>
  <c r="BR424" i="5"/>
  <c r="BP424" i="5"/>
  <c r="BO424" i="5"/>
  <c r="BN424" i="5"/>
  <c r="BM424" i="5"/>
  <c r="BL424" i="5"/>
  <c r="BK424" i="5"/>
  <c r="BJ424" i="5"/>
  <c r="BI424" i="5"/>
  <c r="BG424" i="5"/>
  <c r="BH424" i="5" s="1"/>
  <c r="BA424" i="5"/>
  <c r="CD424" i="5" s="1"/>
  <c r="CE424" i="5" s="1"/>
  <c r="AZ424" i="5"/>
  <c r="AY424" i="5"/>
  <c r="AS424" i="5"/>
  <c r="AQ424" i="5"/>
  <c r="AD424" i="5"/>
  <c r="AC424" i="5"/>
  <c r="BE424" i="5" s="1"/>
  <c r="BF424" i="5" s="1"/>
  <c r="K424" i="5"/>
  <c r="BB424" i="5"/>
  <c r="A424" i="5"/>
  <c r="CF424" i="5" s="1"/>
  <c r="CC423" i="5"/>
  <c r="CB423" i="5"/>
  <c r="CA423" i="5"/>
  <c r="BZ423" i="5"/>
  <c r="BY423" i="5"/>
  <c r="BX423" i="5"/>
  <c r="BW423" i="5"/>
  <c r="BV423" i="5"/>
  <c r="BU423" i="5"/>
  <c r="BP423" i="5"/>
  <c r="BN423" i="5"/>
  <c r="BR423" i="5" s="1"/>
  <c r="BM423" i="5"/>
  <c r="BO423" i="5" s="1"/>
  <c r="BL423" i="5"/>
  <c r="BJ423" i="5"/>
  <c r="BI423" i="5"/>
  <c r="BG423" i="5"/>
  <c r="BH423" i="5" s="1"/>
  <c r="BE423" i="5"/>
  <c r="BF423" i="5" s="1"/>
  <c r="AZ423" i="5"/>
  <c r="AY423" i="5"/>
  <c r="AS423" i="5"/>
  <c r="AQ423" i="5"/>
  <c r="AD423" i="5"/>
  <c r="AC423" i="5"/>
  <c r="K423" i="5"/>
  <c r="BB423" i="5"/>
  <c r="A423" i="5"/>
  <c r="CF423" i="5" s="1"/>
  <c r="CC422" i="5"/>
  <c r="CB422" i="5"/>
  <c r="CA422" i="5"/>
  <c r="BZ422" i="5"/>
  <c r="BY422" i="5"/>
  <c r="BX422" i="5"/>
  <c r="BW422" i="5"/>
  <c r="BV422" i="5"/>
  <c r="BU422" i="5"/>
  <c r="BO422" i="5"/>
  <c r="BN422" i="5"/>
  <c r="BR422" i="5" s="1"/>
  <c r="BM422" i="5"/>
  <c r="BL422" i="5"/>
  <c r="BK422" i="5"/>
  <c r="BJ422" i="5"/>
  <c r="BG422" i="5"/>
  <c r="AZ422" i="5"/>
  <c r="AY422" i="5"/>
  <c r="AS422" i="5"/>
  <c r="AQ422" i="5"/>
  <c r="BI422" i="5" s="1"/>
  <c r="AD422" i="5"/>
  <c r="AC422" i="5"/>
  <c r="BE422" i="5" s="1"/>
  <c r="BF422" i="5" s="1"/>
  <c r="K422" i="5"/>
  <c r="BB422" i="5"/>
  <c r="A422" i="5"/>
  <c r="CF422" i="5" s="1"/>
  <c r="CC421" i="5"/>
  <c r="CB421" i="5"/>
  <c r="CA421" i="5"/>
  <c r="BZ421" i="5"/>
  <c r="BY421" i="5"/>
  <c r="BX421" i="5"/>
  <c r="BW421" i="5"/>
  <c r="BV421" i="5"/>
  <c r="BU421" i="5"/>
  <c r="BR421" i="5"/>
  <c r="BP421" i="5"/>
  <c r="BN421" i="5"/>
  <c r="BM421" i="5"/>
  <c r="BO421" i="5" s="1"/>
  <c r="BL421" i="5"/>
  <c r="BJ421" i="5"/>
  <c r="BI421" i="5"/>
  <c r="BG421" i="5"/>
  <c r="BA421" i="5"/>
  <c r="AZ421" i="5"/>
  <c r="AY421" i="5"/>
  <c r="AS421" i="5"/>
  <c r="AQ421" i="5"/>
  <c r="BK421" i="5" s="1"/>
  <c r="AD421" i="5"/>
  <c r="AC421" i="5"/>
  <c r="BH421" i="5" s="1"/>
  <c r="K421" i="5"/>
  <c r="BB421" i="5"/>
  <c r="A421" i="5"/>
  <c r="CF421" i="5" s="1"/>
  <c r="CC420" i="5"/>
  <c r="CB420" i="5"/>
  <c r="CA420" i="5"/>
  <c r="BZ420" i="5"/>
  <c r="BY420" i="5"/>
  <c r="BX420" i="5"/>
  <c r="BW420" i="5"/>
  <c r="BV420" i="5"/>
  <c r="BU420" i="5"/>
  <c r="BR420" i="5"/>
  <c r="BP420" i="5"/>
  <c r="BO420" i="5"/>
  <c r="BN420" i="5"/>
  <c r="BM420" i="5"/>
  <c r="BL420" i="5"/>
  <c r="BK420" i="5"/>
  <c r="BJ420" i="5"/>
  <c r="BI420" i="5"/>
  <c r="BG420" i="5"/>
  <c r="BH420" i="5" s="1"/>
  <c r="AZ420" i="5"/>
  <c r="AY420" i="5"/>
  <c r="AS420" i="5"/>
  <c r="AQ420" i="5"/>
  <c r="AD420" i="5"/>
  <c r="AC420" i="5"/>
  <c r="BE420" i="5" s="1"/>
  <c r="BF420" i="5" s="1"/>
  <c r="K420" i="5"/>
  <c r="BB420" i="5"/>
  <c r="A420" i="5"/>
  <c r="CF420" i="5" s="1"/>
  <c r="CC419" i="5"/>
  <c r="CB419" i="5"/>
  <c r="CA419" i="5"/>
  <c r="BZ419" i="5"/>
  <c r="BY419" i="5"/>
  <c r="BX419" i="5"/>
  <c r="BW419" i="5"/>
  <c r="BV419" i="5"/>
  <c r="BU419" i="5"/>
  <c r="BP419" i="5"/>
  <c r="BN419" i="5"/>
  <c r="BR419" i="5" s="1"/>
  <c r="BM419" i="5"/>
  <c r="BO419" i="5" s="1"/>
  <c r="BL419" i="5"/>
  <c r="BJ419" i="5"/>
  <c r="BH419" i="5"/>
  <c r="BG419" i="5"/>
  <c r="BE419" i="5"/>
  <c r="BF419" i="5" s="1"/>
  <c r="AZ419" i="5"/>
  <c r="AY419" i="5"/>
  <c r="AS419" i="5"/>
  <c r="AQ419" i="5"/>
  <c r="BI419" i="5" s="1"/>
  <c r="AD419" i="5"/>
  <c r="AC419" i="5"/>
  <c r="K419" i="5"/>
  <c r="BB419" i="5"/>
  <c r="BQ419" i="5" s="1"/>
  <c r="A419" i="5"/>
  <c r="CF419" i="5" s="1"/>
  <c r="CC418" i="5"/>
  <c r="CB418" i="5"/>
  <c r="CA418" i="5"/>
  <c r="BZ418" i="5"/>
  <c r="BY418" i="5"/>
  <c r="BX418" i="5"/>
  <c r="BW418" i="5"/>
  <c r="BV418" i="5"/>
  <c r="BU418" i="5"/>
  <c r="BO418" i="5"/>
  <c r="BN418" i="5"/>
  <c r="BM418" i="5"/>
  <c r="BL418" i="5"/>
  <c r="BK418" i="5"/>
  <c r="BJ418" i="5"/>
  <c r="BG418" i="5"/>
  <c r="AZ418" i="5"/>
  <c r="AY418" i="5"/>
  <c r="AS418" i="5"/>
  <c r="AQ418" i="5"/>
  <c r="BI418" i="5" s="1"/>
  <c r="AD418" i="5"/>
  <c r="AC418" i="5"/>
  <c r="BE418" i="5" s="1"/>
  <c r="BF418" i="5" s="1"/>
  <c r="K418" i="5"/>
  <c r="A418" i="5"/>
  <c r="CF418" i="5" s="1"/>
  <c r="CC417" i="5"/>
  <c r="CB417" i="5"/>
  <c r="CA417" i="5"/>
  <c r="BZ417" i="5"/>
  <c r="BY417" i="5"/>
  <c r="BX417" i="5"/>
  <c r="BW417" i="5"/>
  <c r="BV417" i="5"/>
  <c r="BU417" i="5"/>
  <c r="BR417" i="5"/>
  <c r="BP417" i="5"/>
  <c r="BN417" i="5"/>
  <c r="BM417" i="5"/>
  <c r="BO417" i="5" s="1"/>
  <c r="BL417" i="5"/>
  <c r="BJ417" i="5"/>
  <c r="BG417" i="5"/>
  <c r="BE417" i="5"/>
  <c r="BF417" i="5" s="1"/>
  <c r="AZ417" i="5"/>
  <c r="AY417" i="5"/>
  <c r="AS417" i="5"/>
  <c r="AQ417" i="5"/>
  <c r="BK417" i="5" s="1"/>
  <c r="AD417" i="5"/>
  <c r="AC417" i="5"/>
  <c r="BH417" i="5" s="1"/>
  <c r="K417" i="5"/>
  <c r="BA417" i="5"/>
  <c r="A417" i="5"/>
  <c r="CF417" i="5" s="1"/>
  <c r="CC416" i="5"/>
  <c r="CB416" i="5"/>
  <c r="CA416" i="5"/>
  <c r="BZ416" i="5"/>
  <c r="BY416" i="5"/>
  <c r="BX416" i="5"/>
  <c r="BW416" i="5"/>
  <c r="BV416" i="5"/>
  <c r="BU416" i="5"/>
  <c r="BR416" i="5"/>
  <c r="BP416" i="5"/>
  <c r="BO416" i="5"/>
  <c r="BN416" i="5"/>
  <c r="BM416" i="5"/>
  <c r="BL416" i="5"/>
  <c r="BJ416" i="5"/>
  <c r="BK416" i="5" s="1"/>
  <c r="BI416" i="5"/>
  <c r="BG416" i="5"/>
  <c r="BH416" i="5" s="1"/>
  <c r="AZ416" i="5"/>
  <c r="AY416" i="5"/>
  <c r="AS416" i="5"/>
  <c r="AQ416" i="5"/>
  <c r="AD416" i="5"/>
  <c r="AC416" i="5"/>
  <c r="BE416" i="5" s="1"/>
  <c r="BF416" i="5" s="1"/>
  <c r="K416" i="5"/>
  <c r="BB416" i="5"/>
  <c r="BS416" i="5" s="1"/>
  <c r="A416" i="5"/>
  <c r="CF416" i="5" s="1"/>
  <c r="CC415" i="5"/>
  <c r="CB415" i="5"/>
  <c r="CA415" i="5"/>
  <c r="BZ415" i="5"/>
  <c r="BY415" i="5"/>
  <c r="BX415" i="5"/>
  <c r="BW415" i="5"/>
  <c r="BV415" i="5"/>
  <c r="BU415" i="5"/>
  <c r="BP415" i="5"/>
  <c r="BO415" i="5"/>
  <c r="BN415" i="5"/>
  <c r="BR415" i="5" s="1"/>
  <c r="BM415" i="5"/>
  <c r="BL415" i="5"/>
  <c r="BJ415" i="5"/>
  <c r="BH415" i="5"/>
  <c r="BG415" i="5"/>
  <c r="BE415" i="5"/>
  <c r="BF415" i="5" s="1"/>
  <c r="AZ415" i="5"/>
  <c r="AY415" i="5"/>
  <c r="AS415" i="5"/>
  <c r="AQ415" i="5"/>
  <c r="BK415" i="5" s="1"/>
  <c r="AD415" i="5"/>
  <c r="AC415" i="5"/>
  <c r="K415" i="5"/>
  <c r="BB415" i="5"/>
  <c r="BQ415" i="5" s="1"/>
  <c r="A415" i="5"/>
  <c r="CF415" i="5" s="1"/>
  <c r="CC414" i="5"/>
  <c r="CB414" i="5"/>
  <c r="CA414" i="5"/>
  <c r="BZ414" i="5"/>
  <c r="BY414" i="5"/>
  <c r="BX414" i="5"/>
  <c r="BW414" i="5"/>
  <c r="BV414" i="5"/>
  <c r="BU414" i="5"/>
  <c r="BN414" i="5"/>
  <c r="BM414" i="5"/>
  <c r="BO414" i="5" s="1"/>
  <c r="BL414" i="5"/>
  <c r="BK414" i="5"/>
  <c r="BJ414" i="5"/>
  <c r="BG414" i="5"/>
  <c r="AZ414" i="5"/>
  <c r="AY414" i="5"/>
  <c r="AS414" i="5"/>
  <c r="AQ414" i="5"/>
  <c r="BI414" i="5" s="1"/>
  <c r="AD414" i="5"/>
  <c r="AC414" i="5"/>
  <c r="BE414" i="5" s="1"/>
  <c r="BF414" i="5" s="1"/>
  <c r="K414" i="5"/>
  <c r="A414" i="5"/>
  <c r="CF414" i="5" s="1"/>
  <c r="CC413" i="5"/>
  <c r="CB413" i="5"/>
  <c r="CA413" i="5"/>
  <c r="BZ413" i="5"/>
  <c r="BY413" i="5"/>
  <c r="BX413" i="5"/>
  <c r="BW413" i="5"/>
  <c r="BV413" i="5"/>
  <c r="BU413" i="5"/>
  <c r="BR413" i="5"/>
  <c r="BP413" i="5"/>
  <c r="BN413" i="5"/>
  <c r="BM413" i="5"/>
  <c r="BO413" i="5" s="1"/>
  <c r="BL413" i="5"/>
  <c r="BK413" i="5"/>
  <c r="BJ413" i="5"/>
  <c r="BI413" i="5"/>
  <c r="BG413" i="5"/>
  <c r="AZ413" i="5"/>
  <c r="AY413" i="5"/>
  <c r="AS413" i="5"/>
  <c r="AQ413" i="5"/>
  <c r="AD413" i="5"/>
  <c r="AC413" i="5"/>
  <c r="BH413" i="5" s="1"/>
  <c r="K413" i="5"/>
  <c r="BB413" i="5"/>
  <c r="A413" i="5"/>
  <c r="CF413" i="5" s="1"/>
  <c r="CC412" i="5"/>
  <c r="CB412" i="5"/>
  <c r="CA412" i="5"/>
  <c r="BZ412" i="5"/>
  <c r="BY412" i="5"/>
  <c r="BX412" i="5"/>
  <c r="BW412" i="5"/>
  <c r="BV412" i="5"/>
  <c r="BU412" i="5"/>
  <c r="BR412" i="5"/>
  <c r="BP412" i="5"/>
  <c r="BO412" i="5"/>
  <c r="BN412" i="5"/>
  <c r="BM412" i="5"/>
  <c r="BL412" i="5"/>
  <c r="BK412" i="5"/>
  <c r="BJ412" i="5"/>
  <c r="BI412" i="5"/>
  <c r="BG412" i="5"/>
  <c r="BA412" i="5"/>
  <c r="CD412" i="5" s="1"/>
  <c r="AZ412" i="5"/>
  <c r="AY412" i="5"/>
  <c r="AS412" i="5"/>
  <c r="AQ412" i="5"/>
  <c r="AD412" i="5"/>
  <c r="AC412" i="5"/>
  <c r="BE412" i="5" s="1"/>
  <c r="BF412" i="5" s="1"/>
  <c r="K412" i="5"/>
  <c r="BB412" i="5"/>
  <c r="BS412" i="5" s="1"/>
  <c r="A412" i="5"/>
  <c r="CF412" i="5" s="1"/>
  <c r="CC411" i="5"/>
  <c r="CB411" i="5"/>
  <c r="CA411" i="5"/>
  <c r="BZ411" i="5"/>
  <c r="BY411" i="5"/>
  <c r="BX411" i="5"/>
  <c r="BW411" i="5"/>
  <c r="BV411" i="5"/>
  <c r="BU411" i="5"/>
  <c r="BP411" i="5"/>
  <c r="BO411" i="5"/>
  <c r="BN411" i="5"/>
  <c r="BR411" i="5" s="1"/>
  <c r="BM411" i="5"/>
  <c r="BL411" i="5"/>
  <c r="BJ411" i="5"/>
  <c r="BK411" i="5" s="1"/>
  <c r="BG411" i="5"/>
  <c r="BH411" i="5" s="1"/>
  <c r="BE411" i="5"/>
  <c r="BF411" i="5" s="1"/>
  <c r="AZ411" i="5"/>
  <c r="AY411" i="5"/>
  <c r="AS411" i="5"/>
  <c r="AQ411" i="5"/>
  <c r="BI411" i="5" s="1"/>
  <c r="AD411" i="5"/>
  <c r="AC411" i="5"/>
  <c r="K411" i="5"/>
  <c r="BB411" i="5"/>
  <c r="A411" i="5"/>
  <c r="CF411" i="5" s="1"/>
  <c r="CC410" i="5"/>
  <c r="CB410" i="5"/>
  <c r="CA410" i="5"/>
  <c r="BZ410" i="5"/>
  <c r="BY410" i="5"/>
  <c r="BX410" i="5"/>
  <c r="BW410" i="5"/>
  <c r="BV410" i="5"/>
  <c r="BU410" i="5"/>
  <c r="BN410" i="5"/>
  <c r="BM410" i="5"/>
  <c r="BO410" i="5" s="1"/>
  <c r="BL410" i="5"/>
  <c r="BJ410" i="5"/>
  <c r="BG410" i="5"/>
  <c r="BH410" i="5" s="1"/>
  <c r="AZ410" i="5"/>
  <c r="AY410" i="5"/>
  <c r="AS410" i="5"/>
  <c r="AQ410" i="5"/>
  <c r="BI410" i="5" s="1"/>
  <c r="AD410" i="5"/>
  <c r="AC410" i="5"/>
  <c r="BE410" i="5" s="1"/>
  <c r="BF410" i="5" s="1"/>
  <c r="K410" i="5"/>
  <c r="A410" i="5"/>
  <c r="CF410" i="5" s="1"/>
  <c r="CC409" i="5"/>
  <c r="CB409" i="5"/>
  <c r="CA409" i="5"/>
  <c r="BZ409" i="5"/>
  <c r="BY409" i="5"/>
  <c r="BX409" i="5"/>
  <c r="BW409" i="5"/>
  <c r="BV409" i="5"/>
  <c r="BU409" i="5"/>
  <c r="BR409" i="5"/>
  <c r="BP409" i="5"/>
  <c r="BN409" i="5"/>
  <c r="BM409" i="5"/>
  <c r="BO409" i="5" s="1"/>
  <c r="BL409" i="5"/>
  <c r="BK409" i="5"/>
  <c r="BJ409" i="5"/>
  <c r="BI409" i="5"/>
  <c r="BG409" i="5"/>
  <c r="AZ409" i="5"/>
  <c r="AY409" i="5"/>
  <c r="AS409" i="5"/>
  <c r="AQ409" i="5"/>
  <c r="AD409" i="5"/>
  <c r="AC409" i="5"/>
  <c r="BH409" i="5" s="1"/>
  <c r="K409" i="5"/>
  <c r="BA409" i="5"/>
  <c r="A409" i="5"/>
  <c r="CF409" i="5" s="1"/>
  <c r="CC408" i="5"/>
  <c r="CB408" i="5"/>
  <c r="CA408" i="5"/>
  <c r="BZ408" i="5"/>
  <c r="BY408" i="5"/>
  <c r="BX408" i="5"/>
  <c r="BW408" i="5"/>
  <c r="BV408" i="5"/>
  <c r="BU408" i="5"/>
  <c r="BR408" i="5"/>
  <c r="BP408" i="5"/>
  <c r="BO408" i="5"/>
  <c r="BN408" i="5"/>
  <c r="BM408" i="5"/>
  <c r="BL408" i="5"/>
  <c r="BK408" i="5"/>
  <c r="BJ408" i="5"/>
  <c r="BI408" i="5"/>
  <c r="BG408" i="5"/>
  <c r="BH408" i="5" s="1"/>
  <c r="AZ408" i="5"/>
  <c r="AY408" i="5"/>
  <c r="AS408" i="5"/>
  <c r="AQ408" i="5"/>
  <c r="AD408" i="5"/>
  <c r="AC408" i="5"/>
  <c r="BE408" i="5" s="1"/>
  <c r="BF408" i="5" s="1"/>
  <c r="K408" i="5"/>
  <c r="BA408" i="5"/>
  <c r="CD408" i="5" s="1"/>
  <c r="A408" i="5"/>
  <c r="CF408" i="5" s="1"/>
  <c r="CC407" i="5"/>
  <c r="CB407" i="5"/>
  <c r="CA407" i="5"/>
  <c r="BZ407" i="5"/>
  <c r="BY407" i="5"/>
  <c r="BX407" i="5"/>
  <c r="BW407" i="5"/>
  <c r="BV407" i="5"/>
  <c r="BU407" i="5"/>
  <c r="BP407" i="5"/>
  <c r="BN407" i="5"/>
  <c r="BR407" i="5" s="1"/>
  <c r="BM407" i="5"/>
  <c r="BO407" i="5" s="1"/>
  <c r="BL407" i="5"/>
  <c r="BJ407" i="5"/>
  <c r="BG407" i="5"/>
  <c r="BH407" i="5" s="1"/>
  <c r="BF407" i="5"/>
  <c r="BE407" i="5"/>
  <c r="AZ407" i="5"/>
  <c r="AY407" i="5"/>
  <c r="AS407" i="5"/>
  <c r="AQ407" i="5"/>
  <c r="BI407" i="5" s="1"/>
  <c r="AD407" i="5"/>
  <c r="AC407" i="5"/>
  <c r="K407" i="5"/>
  <c r="BB407" i="5"/>
  <c r="A407" i="5"/>
  <c r="CF407" i="5" s="1"/>
  <c r="CC406" i="5"/>
  <c r="CB406" i="5"/>
  <c r="CA406" i="5"/>
  <c r="BZ406" i="5"/>
  <c r="BY406" i="5"/>
  <c r="BX406" i="5"/>
  <c r="BW406" i="5"/>
  <c r="BV406" i="5"/>
  <c r="BU406" i="5"/>
  <c r="BN406" i="5"/>
  <c r="BM406" i="5"/>
  <c r="BO406" i="5" s="1"/>
  <c r="BL406" i="5"/>
  <c r="BJ406" i="5"/>
  <c r="BG406" i="5"/>
  <c r="BH406" i="5" s="1"/>
  <c r="AZ406" i="5"/>
  <c r="AY406" i="5"/>
  <c r="AS406" i="5"/>
  <c r="AQ406" i="5"/>
  <c r="BI406" i="5" s="1"/>
  <c r="AD406" i="5"/>
  <c r="AC406" i="5"/>
  <c r="BE406" i="5" s="1"/>
  <c r="BF406" i="5" s="1"/>
  <c r="K406" i="5"/>
  <c r="A406" i="5"/>
  <c r="CF406" i="5" s="1"/>
  <c r="CC405" i="5"/>
  <c r="CB405" i="5"/>
  <c r="CA405" i="5"/>
  <c r="BZ405" i="5"/>
  <c r="BY405" i="5"/>
  <c r="BX405" i="5"/>
  <c r="BW405" i="5"/>
  <c r="BV405" i="5"/>
  <c r="BU405" i="5"/>
  <c r="BR405" i="5"/>
  <c r="BP405" i="5"/>
  <c r="BN405" i="5"/>
  <c r="BM405" i="5"/>
  <c r="BO405" i="5" s="1"/>
  <c r="BL405" i="5"/>
  <c r="BJ405" i="5"/>
  <c r="BK405" i="5" s="1"/>
  <c r="BG405" i="5"/>
  <c r="BE405" i="5"/>
  <c r="BF405" i="5" s="1"/>
  <c r="AZ405" i="5"/>
  <c r="AY405" i="5"/>
  <c r="AS405" i="5"/>
  <c r="AQ405" i="5"/>
  <c r="BI405" i="5" s="1"/>
  <c r="AD405" i="5"/>
  <c r="AC405" i="5"/>
  <c r="BH405" i="5" s="1"/>
  <c r="K405" i="5"/>
  <c r="BB405" i="5"/>
  <c r="A405" i="5"/>
  <c r="CF405" i="5" s="1"/>
  <c r="CC404" i="5"/>
  <c r="CB404" i="5"/>
  <c r="CA404" i="5"/>
  <c r="BZ404" i="5"/>
  <c r="BY404" i="5"/>
  <c r="BX404" i="5"/>
  <c r="BW404" i="5"/>
  <c r="BV404" i="5"/>
  <c r="BU404" i="5"/>
  <c r="BR404" i="5"/>
  <c r="BP404" i="5"/>
  <c r="BO404" i="5"/>
  <c r="BN404" i="5"/>
  <c r="BM404" i="5"/>
  <c r="BL404" i="5"/>
  <c r="BK404" i="5"/>
  <c r="BJ404" i="5"/>
  <c r="BI404" i="5"/>
  <c r="BH404" i="5"/>
  <c r="BG404" i="5"/>
  <c r="BA404" i="5"/>
  <c r="CD404" i="5" s="1"/>
  <c r="AZ404" i="5"/>
  <c r="AY404" i="5"/>
  <c r="AS404" i="5"/>
  <c r="AQ404" i="5"/>
  <c r="AD404" i="5"/>
  <c r="AC404" i="5"/>
  <c r="BE404" i="5" s="1"/>
  <c r="BF404" i="5" s="1"/>
  <c r="K404" i="5"/>
  <c r="BB404" i="5"/>
  <c r="BS404" i="5" s="1"/>
  <c r="A404" i="5"/>
  <c r="CF404" i="5" s="1"/>
  <c r="CC403" i="5"/>
  <c r="CB403" i="5"/>
  <c r="CA403" i="5"/>
  <c r="BZ403" i="5"/>
  <c r="BY403" i="5"/>
  <c r="BX403" i="5"/>
  <c r="BW403" i="5"/>
  <c r="BV403" i="5"/>
  <c r="BU403" i="5"/>
  <c r="BP403" i="5"/>
  <c r="BO403" i="5"/>
  <c r="BN403" i="5"/>
  <c r="BR403" i="5" s="1"/>
  <c r="BM403" i="5"/>
  <c r="BL403" i="5"/>
  <c r="BJ403" i="5"/>
  <c r="BG403" i="5"/>
  <c r="BH403" i="5" s="1"/>
  <c r="BF403" i="5"/>
  <c r="BE403" i="5"/>
  <c r="AZ403" i="5"/>
  <c r="AY403" i="5"/>
  <c r="AS403" i="5"/>
  <c r="AQ403" i="5"/>
  <c r="BI403" i="5" s="1"/>
  <c r="AD403" i="5"/>
  <c r="AC403" i="5"/>
  <c r="K403" i="5"/>
  <c r="BB403" i="5"/>
  <c r="BD403" i="5" s="1"/>
  <c r="A403" i="5"/>
  <c r="CF403" i="5" s="1"/>
  <c r="CC402" i="5"/>
  <c r="CB402" i="5"/>
  <c r="CA402" i="5"/>
  <c r="BZ402" i="5"/>
  <c r="BY402" i="5"/>
  <c r="BX402" i="5"/>
  <c r="BW402" i="5"/>
  <c r="BV402" i="5"/>
  <c r="BU402" i="5"/>
  <c r="BP402" i="5"/>
  <c r="BO402" i="5"/>
  <c r="BN402" i="5"/>
  <c r="BR402" i="5" s="1"/>
  <c r="BM402" i="5"/>
  <c r="BL402" i="5"/>
  <c r="BK402" i="5"/>
  <c r="BJ402" i="5"/>
  <c r="BG402" i="5"/>
  <c r="BH402" i="5" s="1"/>
  <c r="AZ402" i="5"/>
  <c r="AY402" i="5"/>
  <c r="AS402" i="5"/>
  <c r="AQ402" i="5"/>
  <c r="BI402" i="5" s="1"/>
  <c r="AD402" i="5"/>
  <c r="AC402" i="5"/>
  <c r="BE402" i="5" s="1"/>
  <c r="BF402" i="5" s="1"/>
  <c r="K402" i="5"/>
  <c r="BA402" i="5"/>
  <c r="A402" i="5"/>
  <c r="CF402" i="5" s="1"/>
  <c r="CC401" i="5"/>
  <c r="CB401" i="5"/>
  <c r="CA401" i="5"/>
  <c r="BZ401" i="5"/>
  <c r="BY401" i="5"/>
  <c r="BX401" i="5"/>
  <c r="BW401" i="5"/>
  <c r="BV401" i="5"/>
  <c r="BU401" i="5"/>
  <c r="BP401" i="5"/>
  <c r="BO401" i="5"/>
  <c r="BN401" i="5"/>
  <c r="BR401" i="5" s="1"/>
  <c r="BM401" i="5"/>
  <c r="BL401" i="5"/>
  <c r="BK401" i="5"/>
  <c r="BJ401" i="5"/>
  <c r="BI401" i="5"/>
  <c r="BG401" i="5"/>
  <c r="BH401" i="5" s="1"/>
  <c r="AZ401" i="5"/>
  <c r="AY401" i="5"/>
  <c r="AS401" i="5"/>
  <c r="AQ401" i="5"/>
  <c r="AD401" i="5"/>
  <c r="AC401" i="5"/>
  <c r="BE401" i="5" s="1"/>
  <c r="BF401" i="5" s="1"/>
  <c r="K401" i="5"/>
  <c r="BB401" i="5"/>
  <c r="A401" i="5"/>
  <c r="CF401" i="5" s="1"/>
  <c r="CC400" i="5"/>
  <c r="CB400" i="5"/>
  <c r="CA400" i="5"/>
  <c r="BZ400" i="5"/>
  <c r="BY400" i="5"/>
  <c r="BX400" i="5"/>
  <c r="BW400" i="5"/>
  <c r="BV400" i="5"/>
  <c r="BU400" i="5"/>
  <c r="BR400" i="5"/>
  <c r="BN400" i="5"/>
  <c r="BP400" i="5" s="1"/>
  <c r="BM400" i="5"/>
  <c r="BO400" i="5" s="1"/>
  <c r="BL400" i="5"/>
  <c r="BJ400" i="5"/>
  <c r="BK400" i="5" s="1"/>
  <c r="BH400" i="5"/>
  <c r="BG400" i="5"/>
  <c r="BE400" i="5"/>
  <c r="BF400" i="5" s="1"/>
  <c r="AZ400" i="5"/>
  <c r="AY400" i="5"/>
  <c r="AS400" i="5"/>
  <c r="AQ400" i="5"/>
  <c r="BI400" i="5" s="1"/>
  <c r="AD400" i="5"/>
  <c r="AC400" i="5"/>
  <c r="K400" i="5"/>
  <c r="BB400" i="5"/>
  <c r="BS400" i="5" s="1"/>
  <c r="A400" i="5"/>
  <c r="CF400" i="5" s="1"/>
  <c r="CC399" i="5"/>
  <c r="CB399" i="5"/>
  <c r="CA399" i="5"/>
  <c r="BZ399" i="5"/>
  <c r="BY399" i="5"/>
  <c r="BX399" i="5"/>
  <c r="BW399" i="5"/>
  <c r="BV399" i="5"/>
  <c r="BU399" i="5"/>
  <c r="BP399" i="5"/>
  <c r="BO399" i="5"/>
  <c r="BN399" i="5"/>
  <c r="BR399" i="5" s="1"/>
  <c r="BM399" i="5"/>
  <c r="BL399" i="5"/>
  <c r="BK399" i="5"/>
  <c r="BJ399" i="5"/>
  <c r="BH399" i="5"/>
  <c r="BG399" i="5"/>
  <c r="AZ399" i="5"/>
  <c r="AY399" i="5"/>
  <c r="AS399" i="5"/>
  <c r="AQ399" i="5"/>
  <c r="BI399" i="5" s="1"/>
  <c r="AD399" i="5"/>
  <c r="AC399" i="5"/>
  <c r="BE399" i="5" s="1"/>
  <c r="BF399" i="5" s="1"/>
  <c r="K399" i="5"/>
  <c r="BA399" i="5"/>
  <c r="A399" i="5"/>
  <c r="CF399" i="5" s="1"/>
  <c r="CC398" i="5"/>
  <c r="CB398" i="5"/>
  <c r="CA398" i="5"/>
  <c r="BZ398" i="5"/>
  <c r="BY398" i="5"/>
  <c r="BX398" i="5"/>
  <c r="BW398" i="5"/>
  <c r="BV398" i="5"/>
  <c r="BU398" i="5"/>
  <c r="BN398" i="5"/>
  <c r="BR398" i="5" s="1"/>
  <c r="BM398" i="5"/>
  <c r="BO398" i="5" s="1"/>
  <c r="BL398" i="5"/>
  <c r="BJ398" i="5"/>
  <c r="BK398" i="5" s="1"/>
  <c r="BI398" i="5"/>
  <c r="BH398" i="5"/>
  <c r="BG398" i="5"/>
  <c r="BF398" i="5"/>
  <c r="BE398" i="5"/>
  <c r="AZ398" i="5"/>
  <c r="AY398" i="5"/>
  <c r="AS398" i="5"/>
  <c r="AQ398" i="5"/>
  <c r="AD398" i="5"/>
  <c r="AC398" i="5"/>
  <c r="K398" i="5"/>
  <c r="BB398" i="5"/>
  <c r="A398" i="5"/>
  <c r="CF398" i="5" s="1"/>
  <c r="CC397" i="5"/>
  <c r="CB397" i="5"/>
  <c r="CA397" i="5"/>
  <c r="BZ397" i="5"/>
  <c r="BY397" i="5"/>
  <c r="BX397" i="5"/>
  <c r="BW397" i="5"/>
  <c r="BV397" i="5"/>
  <c r="BU397" i="5"/>
  <c r="BP397" i="5"/>
  <c r="BO397" i="5"/>
  <c r="BN397" i="5"/>
  <c r="BR397" i="5" s="1"/>
  <c r="BM397" i="5"/>
  <c r="BL397" i="5"/>
  <c r="BK397" i="5"/>
  <c r="BJ397" i="5"/>
  <c r="BI397" i="5"/>
  <c r="BG397" i="5"/>
  <c r="BH397" i="5" s="1"/>
  <c r="AZ397" i="5"/>
  <c r="AY397" i="5"/>
  <c r="AS397" i="5"/>
  <c r="AQ397" i="5"/>
  <c r="AD397" i="5"/>
  <c r="AC397" i="5"/>
  <c r="BE397" i="5" s="1"/>
  <c r="BF397" i="5" s="1"/>
  <c r="K397" i="5"/>
  <c r="BB397" i="5"/>
  <c r="A397" i="5"/>
  <c r="CF397" i="5" s="1"/>
  <c r="CC396" i="5"/>
  <c r="CB396" i="5"/>
  <c r="CA396" i="5"/>
  <c r="BZ396" i="5"/>
  <c r="BY396" i="5"/>
  <c r="BX396" i="5"/>
  <c r="BW396" i="5"/>
  <c r="BV396" i="5"/>
  <c r="BU396" i="5"/>
  <c r="BR396" i="5"/>
  <c r="BN396" i="5"/>
  <c r="BP396" i="5" s="1"/>
  <c r="BM396" i="5"/>
  <c r="BO396" i="5" s="1"/>
  <c r="BL396" i="5"/>
  <c r="BJ396" i="5"/>
  <c r="BK396" i="5" s="1"/>
  <c r="BH396" i="5"/>
  <c r="BG396" i="5"/>
  <c r="BE396" i="5"/>
  <c r="BF396" i="5" s="1"/>
  <c r="BA396" i="5"/>
  <c r="AZ396" i="5"/>
  <c r="AY396" i="5"/>
  <c r="AS396" i="5"/>
  <c r="AQ396" i="5"/>
  <c r="BI396" i="5" s="1"/>
  <c r="AD396" i="5"/>
  <c r="AC396" i="5"/>
  <c r="K396" i="5"/>
  <c r="BB396" i="5"/>
  <c r="BS396" i="5" s="1"/>
  <c r="A396" i="5"/>
  <c r="CF396" i="5" s="1"/>
  <c r="CC395" i="5"/>
  <c r="CB395" i="5"/>
  <c r="CA395" i="5"/>
  <c r="BZ395" i="5"/>
  <c r="BY395" i="5"/>
  <c r="BX395" i="5"/>
  <c r="BW395" i="5"/>
  <c r="BV395" i="5"/>
  <c r="BU395" i="5"/>
  <c r="BR395" i="5"/>
  <c r="BP395" i="5"/>
  <c r="BO395" i="5"/>
  <c r="BN395" i="5"/>
  <c r="BM395" i="5"/>
  <c r="BL395" i="5"/>
  <c r="BK395" i="5"/>
  <c r="BJ395" i="5"/>
  <c r="BH395" i="5"/>
  <c r="BG395" i="5"/>
  <c r="AZ395" i="5"/>
  <c r="AY395" i="5"/>
  <c r="AS395" i="5"/>
  <c r="AQ395" i="5"/>
  <c r="BI395" i="5" s="1"/>
  <c r="AD395" i="5"/>
  <c r="AC395" i="5"/>
  <c r="BE395" i="5" s="1"/>
  <c r="BF395" i="5" s="1"/>
  <c r="K395" i="5"/>
  <c r="BA395" i="5"/>
  <c r="A395" i="5"/>
  <c r="CF395" i="5" s="1"/>
  <c r="CC394" i="5"/>
  <c r="CB394" i="5"/>
  <c r="CA394" i="5"/>
  <c r="BZ394" i="5"/>
  <c r="BY394" i="5"/>
  <c r="BX394" i="5"/>
  <c r="BW394" i="5"/>
  <c r="BV394" i="5"/>
  <c r="BU394" i="5"/>
  <c r="BN394" i="5"/>
  <c r="BR394" i="5" s="1"/>
  <c r="BM394" i="5"/>
  <c r="BO394" i="5" s="1"/>
  <c r="BL394" i="5"/>
  <c r="BJ394" i="5"/>
  <c r="BK394" i="5" s="1"/>
  <c r="BI394" i="5"/>
  <c r="BH394" i="5"/>
  <c r="BG394" i="5"/>
  <c r="BF394" i="5"/>
  <c r="BE394" i="5"/>
  <c r="AZ394" i="5"/>
  <c r="AY394" i="5"/>
  <c r="AS394" i="5"/>
  <c r="AQ394" i="5"/>
  <c r="AD394" i="5"/>
  <c r="AC394" i="5"/>
  <c r="K394" i="5"/>
  <c r="BB394" i="5"/>
  <c r="A394" i="5"/>
  <c r="CF394" i="5" s="1"/>
  <c r="CC393" i="5"/>
  <c r="CB393" i="5"/>
  <c r="CA393" i="5"/>
  <c r="BZ393" i="5"/>
  <c r="BY393" i="5"/>
  <c r="BX393" i="5"/>
  <c r="BW393" i="5"/>
  <c r="BV393" i="5"/>
  <c r="BU393" i="5"/>
  <c r="BP393" i="5"/>
  <c r="BO393" i="5"/>
  <c r="BN393" i="5"/>
  <c r="BR393" i="5" s="1"/>
  <c r="BM393" i="5"/>
  <c r="BL393" i="5"/>
  <c r="BK393" i="5"/>
  <c r="BJ393" i="5"/>
  <c r="BI393" i="5"/>
  <c r="BG393" i="5"/>
  <c r="BH393" i="5" s="1"/>
  <c r="AZ393" i="5"/>
  <c r="AY393" i="5"/>
  <c r="AS393" i="5"/>
  <c r="AQ393" i="5"/>
  <c r="AD393" i="5"/>
  <c r="AC393" i="5"/>
  <c r="BE393" i="5" s="1"/>
  <c r="BF393" i="5" s="1"/>
  <c r="K393" i="5"/>
  <c r="BB393" i="5"/>
  <c r="A393" i="5"/>
  <c r="CF393" i="5" s="1"/>
  <c r="CC392" i="5"/>
  <c r="CB392" i="5"/>
  <c r="CA392" i="5"/>
  <c r="BZ392" i="5"/>
  <c r="BY392" i="5"/>
  <c r="BX392" i="5"/>
  <c r="BW392" i="5"/>
  <c r="BV392" i="5"/>
  <c r="BU392" i="5"/>
  <c r="BR392" i="5"/>
  <c r="BN392" i="5"/>
  <c r="BP392" i="5" s="1"/>
  <c r="BM392" i="5"/>
  <c r="BO392" i="5" s="1"/>
  <c r="BL392" i="5"/>
  <c r="BJ392" i="5"/>
  <c r="BK392" i="5" s="1"/>
  <c r="BH392" i="5"/>
  <c r="BG392" i="5"/>
  <c r="BE392" i="5"/>
  <c r="BF392" i="5" s="1"/>
  <c r="AZ392" i="5"/>
  <c r="AY392" i="5"/>
  <c r="AS392" i="5"/>
  <c r="AQ392" i="5"/>
  <c r="BI392" i="5" s="1"/>
  <c r="AD392" i="5"/>
  <c r="AC392" i="5"/>
  <c r="K392" i="5"/>
  <c r="BA392" i="5"/>
  <c r="A392" i="5"/>
  <c r="CF392" i="5" s="1"/>
  <c r="CC391" i="5"/>
  <c r="CB391" i="5"/>
  <c r="CA391" i="5"/>
  <c r="BZ391" i="5"/>
  <c r="BY391" i="5"/>
  <c r="BX391" i="5"/>
  <c r="BW391" i="5"/>
  <c r="BV391" i="5"/>
  <c r="BU391" i="5"/>
  <c r="BR391" i="5"/>
  <c r="BP391" i="5"/>
  <c r="BO391" i="5"/>
  <c r="BN391" i="5"/>
  <c r="BM391" i="5"/>
  <c r="BL391" i="5"/>
  <c r="BK391" i="5"/>
  <c r="BJ391" i="5"/>
  <c r="BH391" i="5"/>
  <c r="BG391" i="5"/>
  <c r="AZ391" i="5"/>
  <c r="AY391" i="5"/>
  <c r="AS391" i="5"/>
  <c r="AQ391" i="5"/>
  <c r="BI391" i="5" s="1"/>
  <c r="AD391" i="5"/>
  <c r="AC391" i="5"/>
  <c r="BE391" i="5" s="1"/>
  <c r="BF391" i="5" s="1"/>
  <c r="K391" i="5"/>
  <c r="BA391" i="5"/>
  <c r="A391" i="5"/>
  <c r="CF391" i="5" s="1"/>
  <c r="CC390" i="5"/>
  <c r="CB390" i="5"/>
  <c r="CA390" i="5"/>
  <c r="BZ390" i="5"/>
  <c r="BY390" i="5"/>
  <c r="BX390" i="5"/>
  <c r="BW390" i="5"/>
  <c r="BV390" i="5"/>
  <c r="BU390" i="5"/>
  <c r="BN390" i="5"/>
  <c r="BR390" i="5" s="1"/>
  <c r="BM390" i="5"/>
  <c r="BO390" i="5" s="1"/>
  <c r="BL390" i="5"/>
  <c r="BJ390" i="5"/>
  <c r="BK390" i="5" s="1"/>
  <c r="BI390" i="5"/>
  <c r="BH390" i="5"/>
  <c r="BG390" i="5"/>
  <c r="BF390" i="5"/>
  <c r="BE390" i="5"/>
  <c r="AZ390" i="5"/>
  <c r="AY390" i="5"/>
  <c r="AS390" i="5"/>
  <c r="AQ390" i="5"/>
  <c r="AD390" i="5"/>
  <c r="AC390" i="5"/>
  <c r="K390" i="5"/>
  <c r="BB390" i="5"/>
  <c r="A390" i="5"/>
  <c r="CF390" i="5" s="1"/>
  <c r="CC389" i="5"/>
  <c r="CB389" i="5"/>
  <c r="CA389" i="5"/>
  <c r="BZ389" i="5"/>
  <c r="BY389" i="5"/>
  <c r="BX389" i="5"/>
  <c r="BW389" i="5"/>
  <c r="BV389" i="5"/>
  <c r="BU389" i="5"/>
  <c r="BP389" i="5"/>
  <c r="BO389" i="5"/>
  <c r="BN389" i="5"/>
  <c r="BR389" i="5" s="1"/>
  <c r="BM389" i="5"/>
  <c r="BL389" i="5"/>
  <c r="BK389" i="5"/>
  <c r="BJ389" i="5"/>
  <c r="BI389" i="5"/>
  <c r="BG389" i="5"/>
  <c r="BH389" i="5" s="1"/>
  <c r="AZ389" i="5"/>
  <c r="AY389" i="5"/>
  <c r="AS389" i="5"/>
  <c r="AQ389" i="5"/>
  <c r="AD389" i="5"/>
  <c r="AC389" i="5"/>
  <c r="BE389" i="5" s="1"/>
  <c r="BF389" i="5" s="1"/>
  <c r="K389" i="5"/>
  <c r="BB389" i="5"/>
  <c r="A389" i="5"/>
  <c r="CF389" i="5" s="1"/>
  <c r="CC388" i="5"/>
  <c r="CB388" i="5"/>
  <c r="CA388" i="5"/>
  <c r="BZ388" i="5"/>
  <c r="BY388" i="5"/>
  <c r="BX388" i="5"/>
  <c r="BW388" i="5"/>
  <c r="BV388" i="5"/>
  <c r="BU388" i="5"/>
  <c r="BR388" i="5"/>
  <c r="BN388" i="5"/>
  <c r="BP388" i="5" s="1"/>
  <c r="BM388" i="5"/>
  <c r="BO388" i="5" s="1"/>
  <c r="BL388" i="5"/>
  <c r="BJ388" i="5"/>
  <c r="BK388" i="5" s="1"/>
  <c r="BH388" i="5"/>
  <c r="BG388" i="5"/>
  <c r="BE388" i="5"/>
  <c r="BF388" i="5" s="1"/>
  <c r="AZ388" i="5"/>
  <c r="AY388" i="5"/>
  <c r="AS388" i="5"/>
  <c r="AQ388" i="5"/>
  <c r="BI388" i="5" s="1"/>
  <c r="AD388" i="5"/>
  <c r="AC388" i="5"/>
  <c r="K388" i="5"/>
  <c r="BB388" i="5"/>
  <c r="BS388" i="5" s="1"/>
  <c r="A388" i="5"/>
  <c r="CF388" i="5" s="1"/>
  <c r="CC387" i="5"/>
  <c r="CB387" i="5"/>
  <c r="CA387" i="5"/>
  <c r="BZ387" i="5"/>
  <c r="BY387" i="5"/>
  <c r="BX387" i="5"/>
  <c r="BW387" i="5"/>
  <c r="BV387" i="5"/>
  <c r="BU387" i="5"/>
  <c r="BR387" i="5"/>
  <c r="BP387" i="5"/>
  <c r="BO387" i="5"/>
  <c r="BN387" i="5"/>
  <c r="BM387" i="5"/>
  <c r="BL387" i="5"/>
  <c r="BK387" i="5"/>
  <c r="BJ387" i="5"/>
  <c r="BH387" i="5"/>
  <c r="BG387" i="5"/>
  <c r="AZ387" i="5"/>
  <c r="AY387" i="5"/>
  <c r="AS387" i="5"/>
  <c r="AQ387" i="5"/>
  <c r="BI387" i="5" s="1"/>
  <c r="AD387" i="5"/>
  <c r="AC387" i="5"/>
  <c r="BE387" i="5" s="1"/>
  <c r="BF387" i="5" s="1"/>
  <c r="K387" i="5"/>
  <c r="BA387" i="5"/>
  <c r="A387" i="5"/>
  <c r="CF387" i="5" s="1"/>
  <c r="CC386" i="5"/>
  <c r="CB386" i="5"/>
  <c r="CA386" i="5"/>
  <c r="BZ386" i="5"/>
  <c r="BY386" i="5"/>
  <c r="BX386" i="5"/>
  <c r="BW386" i="5"/>
  <c r="BV386" i="5"/>
  <c r="BU386" i="5"/>
  <c r="BN386" i="5"/>
  <c r="BR386" i="5" s="1"/>
  <c r="BM386" i="5"/>
  <c r="BO386" i="5" s="1"/>
  <c r="BL386" i="5"/>
  <c r="BJ386" i="5"/>
  <c r="BK386" i="5" s="1"/>
  <c r="BI386" i="5"/>
  <c r="BH386" i="5"/>
  <c r="BG386" i="5"/>
  <c r="BF386" i="5"/>
  <c r="BE386" i="5"/>
  <c r="AZ386" i="5"/>
  <c r="AY386" i="5"/>
  <c r="AS386" i="5"/>
  <c r="AQ386" i="5"/>
  <c r="AD386" i="5"/>
  <c r="AC386" i="5"/>
  <c r="K386" i="5"/>
  <c r="BB386" i="5"/>
  <c r="A386" i="5"/>
  <c r="CF386" i="5" s="1"/>
  <c r="CC385" i="5"/>
  <c r="CB385" i="5"/>
  <c r="CA385" i="5"/>
  <c r="BZ385" i="5"/>
  <c r="BY385" i="5"/>
  <c r="BX385" i="5"/>
  <c r="BW385" i="5"/>
  <c r="BV385" i="5"/>
  <c r="BU385" i="5"/>
  <c r="BP385" i="5"/>
  <c r="BO385" i="5"/>
  <c r="BN385" i="5"/>
  <c r="BR385" i="5" s="1"/>
  <c r="BM385" i="5"/>
  <c r="BL385" i="5"/>
  <c r="BK385" i="5"/>
  <c r="BJ385" i="5"/>
  <c r="BG385" i="5"/>
  <c r="BH385" i="5" s="1"/>
  <c r="AZ385" i="5"/>
  <c r="AY385" i="5"/>
  <c r="AS385" i="5"/>
  <c r="AQ385" i="5"/>
  <c r="BI385" i="5" s="1"/>
  <c r="AD385" i="5"/>
  <c r="AC385" i="5"/>
  <c r="BE385" i="5" s="1"/>
  <c r="BF385" i="5" s="1"/>
  <c r="K385" i="5"/>
  <c r="BB385" i="5"/>
  <c r="A385" i="5"/>
  <c r="CF385" i="5" s="1"/>
  <c r="CC384" i="5"/>
  <c r="CB384" i="5"/>
  <c r="CA384" i="5"/>
  <c r="BZ384" i="5"/>
  <c r="BY384" i="5"/>
  <c r="BX384" i="5"/>
  <c r="BW384" i="5"/>
  <c r="BV384" i="5"/>
  <c r="BU384" i="5"/>
  <c r="BR384" i="5"/>
  <c r="BN384" i="5"/>
  <c r="BP384" i="5" s="1"/>
  <c r="BM384" i="5"/>
  <c r="BO384" i="5" s="1"/>
  <c r="BL384" i="5"/>
  <c r="BJ384" i="5"/>
  <c r="BK384" i="5" s="1"/>
  <c r="BH384" i="5"/>
  <c r="BG384" i="5"/>
  <c r="BE384" i="5"/>
  <c r="BF384" i="5" s="1"/>
  <c r="AZ384" i="5"/>
  <c r="AY384" i="5"/>
  <c r="AS384" i="5"/>
  <c r="AQ384" i="5"/>
  <c r="BI384" i="5" s="1"/>
  <c r="AD384" i="5"/>
  <c r="AC384" i="5"/>
  <c r="K384" i="5"/>
  <c r="BB384" i="5"/>
  <c r="BS384" i="5" s="1"/>
  <c r="A384" i="5"/>
  <c r="CF384" i="5" s="1"/>
  <c r="CC383" i="5"/>
  <c r="CB383" i="5"/>
  <c r="CA383" i="5"/>
  <c r="BZ383" i="5"/>
  <c r="BY383" i="5"/>
  <c r="BX383" i="5"/>
  <c r="BW383" i="5"/>
  <c r="BV383" i="5"/>
  <c r="BU383" i="5"/>
  <c r="BR383" i="5"/>
  <c r="BP383" i="5"/>
  <c r="BO383" i="5"/>
  <c r="BN383" i="5"/>
  <c r="BM383" i="5"/>
  <c r="BL383" i="5"/>
  <c r="BK383" i="5"/>
  <c r="BJ383" i="5"/>
  <c r="BH383" i="5"/>
  <c r="BG383" i="5"/>
  <c r="AZ383" i="5"/>
  <c r="AY383" i="5"/>
  <c r="AS383" i="5"/>
  <c r="AQ383" i="5"/>
  <c r="BI383" i="5" s="1"/>
  <c r="AD383" i="5"/>
  <c r="AC383" i="5"/>
  <c r="BE383" i="5" s="1"/>
  <c r="BF383" i="5" s="1"/>
  <c r="K383" i="5"/>
  <c r="BA383" i="5"/>
  <c r="A383" i="5"/>
  <c r="CF383" i="5" s="1"/>
  <c r="CC382" i="5"/>
  <c r="CB382" i="5"/>
  <c r="CA382" i="5"/>
  <c r="BZ382" i="5"/>
  <c r="BY382" i="5"/>
  <c r="BX382" i="5"/>
  <c r="BW382" i="5"/>
  <c r="BV382" i="5"/>
  <c r="BU382" i="5"/>
  <c r="BN382" i="5"/>
  <c r="BR382" i="5" s="1"/>
  <c r="BM382" i="5"/>
  <c r="BO382" i="5" s="1"/>
  <c r="BL382" i="5"/>
  <c r="BJ382" i="5"/>
  <c r="BK382" i="5" s="1"/>
  <c r="BI382" i="5"/>
  <c r="BH382" i="5"/>
  <c r="BG382" i="5"/>
  <c r="BF382" i="5"/>
  <c r="BE382" i="5"/>
  <c r="AZ382" i="5"/>
  <c r="AY382" i="5"/>
  <c r="AS382" i="5"/>
  <c r="AQ382" i="5"/>
  <c r="AD382" i="5"/>
  <c r="AC382" i="5"/>
  <c r="K382" i="5"/>
  <c r="BB382" i="5"/>
  <c r="A382" i="5"/>
  <c r="CF382" i="5" s="1"/>
  <c r="CC381" i="5"/>
  <c r="CB381" i="5"/>
  <c r="CA381" i="5"/>
  <c r="BZ381" i="5"/>
  <c r="BY381" i="5"/>
  <c r="BX381" i="5"/>
  <c r="BW381" i="5"/>
  <c r="BV381" i="5"/>
  <c r="BU381" i="5"/>
  <c r="BO381" i="5"/>
  <c r="BN381" i="5"/>
  <c r="BR381" i="5" s="1"/>
  <c r="BM381" i="5"/>
  <c r="BL381" i="5"/>
  <c r="BK381" i="5"/>
  <c r="BJ381" i="5"/>
  <c r="BG381" i="5"/>
  <c r="BH381" i="5" s="1"/>
  <c r="AZ381" i="5"/>
  <c r="AY381" i="5"/>
  <c r="AS381" i="5"/>
  <c r="AQ381" i="5"/>
  <c r="BI381" i="5" s="1"/>
  <c r="AD381" i="5"/>
  <c r="AC381" i="5"/>
  <c r="BE381" i="5" s="1"/>
  <c r="BF381" i="5" s="1"/>
  <c r="K381" i="5"/>
  <c r="BB381" i="5"/>
  <c r="A381" i="5"/>
  <c r="CF381" i="5" s="1"/>
  <c r="CC380" i="5"/>
  <c r="CB380" i="5"/>
  <c r="CA380" i="5"/>
  <c r="BZ380" i="5"/>
  <c r="BY380" i="5"/>
  <c r="BX380" i="5"/>
  <c r="BW380" i="5"/>
  <c r="BV380" i="5"/>
  <c r="BU380" i="5"/>
  <c r="BR380" i="5"/>
  <c r="BN380" i="5"/>
  <c r="BP380" i="5" s="1"/>
  <c r="BM380" i="5"/>
  <c r="BO380" i="5" s="1"/>
  <c r="BL380" i="5"/>
  <c r="BJ380" i="5"/>
  <c r="BK380" i="5" s="1"/>
  <c r="BH380" i="5"/>
  <c r="BG380" i="5"/>
  <c r="BE380" i="5"/>
  <c r="BF380" i="5" s="1"/>
  <c r="BB380" i="5"/>
  <c r="BS380" i="5" s="1"/>
  <c r="BA380" i="5"/>
  <c r="AZ380" i="5"/>
  <c r="AY380" i="5"/>
  <c r="AS380" i="5"/>
  <c r="AQ380" i="5"/>
  <c r="BI380" i="5" s="1"/>
  <c r="AD380" i="5"/>
  <c r="AC380" i="5"/>
  <c r="K380" i="5"/>
  <c r="A380" i="5"/>
  <c r="CF380" i="5" s="1"/>
  <c r="CC379" i="5"/>
  <c r="CB379" i="5"/>
  <c r="CA379" i="5"/>
  <c r="BZ379" i="5"/>
  <c r="BY379" i="5"/>
  <c r="BX379" i="5"/>
  <c r="BW379" i="5"/>
  <c r="BV379" i="5"/>
  <c r="BU379" i="5"/>
  <c r="BR379" i="5"/>
  <c r="BP379" i="5"/>
  <c r="BO379" i="5"/>
  <c r="BN379" i="5"/>
  <c r="BM379" i="5"/>
  <c r="BL379" i="5"/>
  <c r="BK379" i="5"/>
  <c r="BJ379" i="5"/>
  <c r="BH379" i="5"/>
  <c r="BG379" i="5"/>
  <c r="AZ379" i="5"/>
  <c r="AY379" i="5"/>
  <c r="AS379" i="5"/>
  <c r="AQ379" i="5"/>
  <c r="BI379" i="5" s="1"/>
  <c r="AD379" i="5"/>
  <c r="AC379" i="5"/>
  <c r="BE379" i="5" s="1"/>
  <c r="BF379" i="5" s="1"/>
  <c r="K379" i="5"/>
  <c r="BA379" i="5"/>
  <c r="A379" i="5"/>
  <c r="CF379" i="5" s="1"/>
  <c r="CC378" i="5"/>
  <c r="CB378" i="5"/>
  <c r="CA378" i="5"/>
  <c r="BZ378" i="5"/>
  <c r="BY378" i="5"/>
  <c r="BX378" i="5"/>
  <c r="BW378" i="5"/>
  <c r="BV378" i="5"/>
  <c r="BU378" i="5"/>
  <c r="BN378" i="5"/>
  <c r="BR378" i="5" s="1"/>
  <c r="BM378" i="5"/>
  <c r="BO378" i="5" s="1"/>
  <c r="BL378" i="5"/>
  <c r="BJ378" i="5"/>
  <c r="BK378" i="5" s="1"/>
  <c r="BI378" i="5"/>
  <c r="BH378" i="5"/>
  <c r="BG378" i="5"/>
  <c r="BF378" i="5"/>
  <c r="BE378" i="5"/>
  <c r="AZ378" i="5"/>
  <c r="AY378" i="5"/>
  <c r="AS378" i="5"/>
  <c r="AQ378" i="5"/>
  <c r="AD378" i="5"/>
  <c r="AC378" i="5"/>
  <c r="K378" i="5"/>
  <c r="BB378" i="5"/>
  <c r="A378" i="5"/>
  <c r="CF378" i="5" s="1"/>
  <c r="CC377" i="5"/>
  <c r="CB377" i="5"/>
  <c r="CA377" i="5"/>
  <c r="BZ377" i="5"/>
  <c r="BY377" i="5"/>
  <c r="BX377" i="5"/>
  <c r="BW377" i="5"/>
  <c r="BV377" i="5"/>
  <c r="BU377" i="5"/>
  <c r="BO377" i="5"/>
  <c r="BN377" i="5"/>
  <c r="BR377" i="5" s="1"/>
  <c r="BM377" i="5"/>
  <c r="BL377" i="5"/>
  <c r="BK377" i="5"/>
  <c r="BJ377" i="5"/>
  <c r="BG377" i="5"/>
  <c r="BH377" i="5" s="1"/>
  <c r="AZ377" i="5"/>
  <c r="AY377" i="5"/>
  <c r="AS377" i="5"/>
  <c r="AQ377" i="5"/>
  <c r="BI377" i="5" s="1"/>
  <c r="AD377" i="5"/>
  <c r="AC377" i="5"/>
  <c r="BE377" i="5" s="1"/>
  <c r="BF377" i="5" s="1"/>
  <c r="K377" i="5"/>
  <c r="BB377" i="5"/>
  <c r="A377" i="5"/>
  <c r="CF377" i="5" s="1"/>
  <c r="CC376" i="5"/>
  <c r="CB376" i="5"/>
  <c r="CA376" i="5"/>
  <c r="BZ376" i="5"/>
  <c r="BY376" i="5"/>
  <c r="BX376" i="5"/>
  <c r="BW376" i="5"/>
  <c r="BV376" i="5"/>
  <c r="BU376" i="5"/>
  <c r="BR376" i="5"/>
  <c r="BN376" i="5"/>
  <c r="BP376" i="5" s="1"/>
  <c r="BM376" i="5"/>
  <c r="BO376" i="5" s="1"/>
  <c r="BL376" i="5"/>
  <c r="BJ376" i="5"/>
  <c r="BK376" i="5" s="1"/>
  <c r="BH376" i="5"/>
  <c r="BG376" i="5"/>
  <c r="BE376" i="5"/>
  <c r="BF376" i="5" s="1"/>
  <c r="AZ376" i="5"/>
  <c r="AY376" i="5"/>
  <c r="AS376" i="5"/>
  <c r="AQ376" i="5"/>
  <c r="BI376" i="5" s="1"/>
  <c r="AD376" i="5"/>
  <c r="AC376" i="5"/>
  <c r="K376" i="5"/>
  <c r="BB376" i="5"/>
  <c r="BS376" i="5" s="1"/>
  <c r="A376" i="5"/>
  <c r="CF376" i="5" s="1"/>
  <c r="CC375" i="5"/>
  <c r="CB375" i="5"/>
  <c r="CA375" i="5"/>
  <c r="BZ375" i="5"/>
  <c r="BY375" i="5"/>
  <c r="BX375" i="5"/>
  <c r="BW375" i="5"/>
  <c r="BV375" i="5"/>
  <c r="BU375" i="5"/>
  <c r="BR375" i="5"/>
  <c r="BP375" i="5"/>
  <c r="BO375" i="5"/>
  <c r="BN375" i="5"/>
  <c r="BM375" i="5"/>
  <c r="BL375" i="5"/>
  <c r="BK375" i="5"/>
  <c r="BJ375" i="5"/>
  <c r="BH375" i="5"/>
  <c r="BG375" i="5"/>
  <c r="AZ375" i="5"/>
  <c r="AY375" i="5"/>
  <c r="AS375" i="5"/>
  <c r="AQ375" i="5"/>
  <c r="BI375" i="5" s="1"/>
  <c r="AD375" i="5"/>
  <c r="AC375" i="5"/>
  <c r="BE375" i="5" s="1"/>
  <c r="BF375" i="5" s="1"/>
  <c r="K375" i="5"/>
  <c r="BA375" i="5"/>
  <c r="A375" i="5"/>
  <c r="CF375" i="5" s="1"/>
  <c r="CC374" i="5"/>
  <c r="CB374" i="5"/>
  <c r="CA374" i="5"/>
  <c r="BZ374" i="5"/>
  <c r="BY374" i="5"/>
  <c r="BX374" i="5"/>
  <c r="BW374" i="5"/>
  <c r="BV374" i="5"/>
  <c r="BU374" i="5"/>
  <c r="BN374" i="5"/>
  <c r="BR374" i="5" s="1"/>
  <c r="BM374" i="5"/>
  <c r="BO374" i="5" s="1"/>
  <c r="BL374" i="5"/>
  <c r="BJ374" i="5"/>
  <c r="BK374" i="5" s="1"/>
  <c r="BI374" i="5"/>
  <c r="BH374" i="5"/>
  <c r="BG374" i="5"/>
  <c r="BF374" i="5"/>
  <c r="BE374" i="5"/>
  <c r="AZ374" i="5"/>
  <c r="AY374" i="5"/>
  <c r="AS374" i="5"/>
  <c r="AQ374" i="5"/>
  <c r="AD374" i="5"/>
  <c r="AC374" i="5"/>
  <c r="K374" i="5"/>
  <c r="BB374" i="5"/>
  <c r="A374" i="5"/>
  <c r="CF374" i="5" s="1"/>
  <c r="CC373" i="5"/>
  <c r="CB373" i="5"/>
  <c r="CA373" i="5"/>
  <c r="BZ373" i="5"/>
  <c r="BY373" i="5"/>
  <c r="BX373" i="5"/>
  <c r="BW373" i="5"/>
  <c r="BV373" i="5"/>
  <c r="BU373" i="5"/>
  <c r="BO373" i="5"/>
  <c r="BN373" i="5"/>
  <c r="BR373" i="5" s="1"/>
  <c r="BM373" i="5"/>
  <c r="BL373" i="5"/>
  <c r="BK373" i="5"/>
  <c r="BJ373" i="5"/>
  <c r="BG373" i="5"/>
  <c r="BH373" i="5" s="1"/>
  <c r="AZ373" i="5"/>
  <c r="AY373" i="5"/>
  <c r="AS373" i="5"/>
  <c r="AQ373" i="5"/>
  <c r="BI373" i="5" s="1"/>
  <c r="AD373" i="5"/>
  <c r="AC373" i="5"/>
  <c r="BE373" i="5" s="1"/>
  <c r="BF373" i="5" s="1"/>
  <c r="K373" i="5"/>
  <c r="BB373" i="5"/>
  <c r="A373" i="5"/>
  <c r="CF373" i="5" s="1"/>
  <c r="CC372" i="5"/>
  <c r="CB372" i="5"/>
  <c r="CA372" i="5"/>
  <c r="BZ372" i="5"/>
  <c r="BY372" i="5"/>
  <c r="BX372" i="5"/>
  <c r="BW372" i="5"/>
  <c r="BV372" i="5"/>
  <c r="BU372" i="5"/>
  <c r="BR372" i="5"/>
  <c r="BN372" i="5"/>
  <c r="BP372" i="5" s="1"/>
  <c r="BM372" i="5"/>
  <c r="BO372" i="5" s="1"/>
  <c r="BL372" i="5"/>
  <c r="BJ372" i="5"/>
  <c r="BK372" i="5" s="1"/>
  <c r="BH372" i="5"/>
  <c r="BG372" i="5"/>
  <c r="BE372" i="5"/>
  <c r="BF372" i="5" s="1"/>
  <c r="AZ372" i="5"/>
  <c r="AY372" i="5"/>
  <c r="AS372" i="5"/>
  <c r="AQ372" i="5"/>
  <c r="BI372" i="5" s="1"/>
  <c r="AD372" i="5"/>
  <c r="AC372" i="5"/>
  <c r="K372" i="5"/>
  <c r="BB372" i="5"/>
  <c r="BS372" i="5" s="1"/>
  <c r="A372" i="5"/>
  <c r="CF372" i="5" s="1"/>
  <c r="CC371" i="5"/>
  <c r="CB371" i="5"/>
  <c r="CA371" i="5"/>
  <c r="BZ371" i="5"/>
  <c r="BY371" i="5"/>
  <c r="BX371" i="5"/>
  <c r="BW371" i="5"/>
  <c r="BV371" i="5"/>
  <c r="BU371" i="5"/>
  <c r="BR371" i="5"/>
  <c r="BP371" i="5"/>
  <c r="BO371" i="5"/>
  <c r="BN371" i="5"/>
  <c r="BM371" i="5"/>
  <c r="BL371" i="5"/>
  <c r="BK371" i="5"/>
  <c r="BJ371" i="5"/>
  <c r="BH371" i="5"/>
  <c r="BG371" i="5"/>
  <c r="AZ371" i="5"/>
  <c r="AY371" i="5"/>
  <c r="AS371" i="5"/>
  <c r="AQ371" i="5"/>
  <c r="BI371" i="5" s="1"/>
  <c r="AD371" i="5"/>
  <c r="AC371" i="5"/>
  <c r="BE371" i="5" s="1"/>
  <c r="BF371" i="5" s="1"/>
  <c r="K371" i="5"/>
  <c r="BA371" i="5"/>
  <c r="A371" i="5"/>
  <c r="CF371" i="5" s="1"/>
  <c r="CC370" i="5"/>
  <c r="CB370" i="5"/>
  <c r="CA370" i="5"/>
  <c r="BZ370" i="5"/>
  <c r="BY370" i="5"/>
  <c r="BX370" i="5"/>
  <c r="BW370" i="5"/>
  <c r="BV370" i="5"/>
  <c r="BU370" i="5"/>
  <c r="BN370" i="5"/>
  <c r="BR370" i="5" s="1"/>
  <c r="BM370" i="5"/>
  <c r="BO370" i="5" s="1"/>
  <c r="BL370" i="5"/>
  <c r="BJ370" i="5"/>
  <c r="BK370" i="5" s="1"/>
  <c r="BI370" i="5"/>
  <c r="BH370" i="5"/>
  <c r="BG370" i="5"/>
  <c r="BF370" i="5"/>
  <c r="BE370" i="5"/>
  <c r="AZ370" i="5"/>
  <c r="AY370" i="5"/>
  <c r="AS370" i="5"/>
  <c r="AQ370" i="5"/>
  <c r="AD370" i="5"/>
  <c r="AC370" i="5"/>
  <c r="K370" i="5"/>
  <c r="BB370" i="5"/>
  <c r="A370" i="5"/>
  <c r="CF370" i="5" s="1"/>
  <c r="CC369" i="5"/>
  <c r="CB369" i="5"/>
  <c r="CA369" i="5"/>
  <c r="BZ369" i="5"/>
  <c r="BY369" i="5"/>
  <c r="BX369" i="5"/>
  <c r="BW369" i="5"/>
  <c r="BV369" i="5"/>
  <c r="BU369" i="5"/>
  <c r="BO369" i="5"/>
  <c r="BN369" i="5"/>
  <c r="BR369" i="5" s="1"/>
  <c r="BM369" i="5"/>
  <c r="BL369" i="5"/>
  <c r="BK369" i="5"/>
  <c r="BJ369" i="5"/>
  <c r="BG369" i="5"/>
  <c r="BH369" i="5" s="1"/>
  <c r="AZ369" i="5"/>
  <c r="AY369" i="5"/>
  <c r="AS369" i="5"/>
  <c r="AQ369" i="5"/>
  <c r="BI369" i="5" s="1"/>
  <c r="AD369" i="5"/>
  <c r="AC369" i="5"/>
  <c r="BE369" i="5" s="1"/>
  <c r="BF369" i="5" s="1"/>
  <c r="K369" i="5"/>
  <c r="BB369" i="5"/>
  <c r="A369" i="5"/>
  <c r="CF369" i="5" s="1"/>
  <c r="CC368" i="5"/>
  <c r="CB368" i="5"/>
  <c r="CA368" i="5"/>
  <c r="BZ368" i="5"/>
  <c r="BY368" i="5"/>
  <c r="BX368" i="5"/>
  <c r="BW368" i="5"/>
  <c r="BV368" i="5"/>
  <c r="BU368" i="5"/>
  <c r="BR368" i="5"/>
  <c r="BN368" i="5"/>
  <c r="BP368" i="5" s="1"/>
  <c r="BM368" i="5"/>
  <c r="BO368" i="5" s="1"/>
  <c r="BL368" i="5"/>
  <c r="BJ368" i="5"/>
  <c r="BK368" i="5" s="1"/>
  <c r="BH368" i="5"/>
  <c r="BG368" i="5"/>
  <c r="BE368" i="5"/>
  <c r="BF368" i="5" s="1"/>
  <c r="AZ368" i="5"/>
  <c r="AY368" i="5"/>
  <c r="AS368" i="5"/>
  <c r="AQ368" i="5"/>
  <c r="BI368" i="5" s="1"/>
  <c r="AD368" i="5"/>
  <c r="AC368" i="5"/>
  <c r="K368" i="5"/>
  <c r="BB368" i="5"/>
  <c r="BS368" i="5" s="1"/>
  <c r="A368" i="5"/>
  <c r="CF368" i="5" s="1"/>
  <c r="CC367" i="5"/>
  <c r="CB367" i="5"/>
  <c r="CA367" i="5"/>
  <c r="BZ367" i="5"/>
  <c r="BY367" i="5"/>
  <c r="BX367" i="5"/>
  <c r="BW367" i="5"/>
  <c r="BV367" i="5"/>
  <c r="BU367" i="5"/>
  <c r="BR367" i="5"/>
  <c r="BP367" i="5"/>
  <c r="BO367" i="5"/>
  <c r="BN367" i="5"/>
  <c r="BM367" i="5"/>
  <c r="BL367" i="5"/>
  <c r="BK367" i="5"/>
  <c r="BJ367" i="5"/>
  <c r="BH367" i="5"/>
  <c r="BG367" i="5"/>
  <c r="AZ367" i="5"/>
  <c r="AY367" i="5"/>
  <c r="AS367" i="5"/>
  <c r="AQ367" i="5"/>
  <c r="BI367" i="5" s="1"/>
  <c r="AD367" i="5"/>
  <c r="AC367" i="5"/>
  <c r="BE367" i="5" s="1"/>
  <c r="BF367" i="5" s="1"/>
  <c r="K367" i="5"/>
  <c r="BA367" i="5"/>
  <c r="A367" i="5"/>
  <c r="CF367" i="5" s="1"/>
  <c r="CC366" i="5"/>
  <c r="CB366" i="5"/>
  <c r="CA366" i="5"/>
  <c r="BZ366" i="5"/>
  <c r="BY366" i="5"/>
  <c r="BX366" i="5"/>
  <c r="BW366" i="5"/>
  <c r="BV366" i="5"/>
  <c r="BU366" i="5"/>
  <c r="BN366" i="5"/>
  <c r="BR366" i="5" s="1"/>
  <c r="BM366" i="5"/>
  <c r="BO366" i="5" s="1"/>
  <c r="BL366" i="5"/>
  <c r="BJ366" i="5"/>
  <c r="BK366" i="5" s="1"/>
  <c r="BI366" i="5"/>
  <c r="BH366" i="5"/>
  <c r="BG366" i="5"/>
  <c r="BF366" i="5"/>
  <c r="BE366" i="5"/>
  <c r="AZ366" i="5"/>
  <c r="AY366" i="5"/>
  <c r="AS366" i="5"/>
  <c r="AQ366" i="5"/>
  <c r="AD366" i="5"/>
  <c r="AC366" i="5"/>
  <c r="K366" i="5"/>
  <c r="BB366" i="5"/>
  <c r="A366" i="5"/>
  <c r="CF366" i="5" s="1"/>
  <c r="CC365" i="5"/>
  <c r="CB365" i="5"/>
  <c r="CA365" i="5"/>
  <c r="BZ365" i="5"/>
  <c r="BY365" i="5"/>
  <c r="BX365" i="5"/>
  <c r="BW365" i="5"/>
  <c r="BV365" i="5"/>
  <c r="BU365" i="5"/>
  <c r="BO365" i="5"/>
  <c r="BN365" i="5"/>
  <c r="BR365" i="5" s="1"/>
  <c r="BM365" i="5"/>
  <c r="BL365" i="5"/>
  <c r="BK365" i="5"/>
  <c r="BJ365" i="5"/>
  <c r="BG365" i="5"/>
  <c r="BH365" i="5" s="1"/>
  <c r="AZ365" i="5"/>
  <c r="AY365" i="5"/>
  <c r="AS365" i="5"/>
  <c r="AQ365" i="5"/>
  <c r="BI365" i="5" s="1"/>
  <c r="AD365" i="5"/>
  <c r="AC365" i="5"/>
  <c r="BE365" i="5" s="1"/>
  <c r="BF365" i="5" s="1"/>
  <c r="K365" i="5"/>
  <c r="BB365" i="5"/>
  <c r="A365" i="5"/>
  <c r="CF365" i="5" s="1"/>
  <c r="CC364" i="5"/>
  <c r="CB364" i="5"/>
  <c r="CA364" i="5"/>
  <c r="BZ364" i="5"/>
  <c r="BY364" i="5"/>
  <c r="BX364" i="5"/>
  <c r="BW364" i="5"/>
  <c r="BV364" i="5"/>
  <c r="BU364" i="5"/>
  <c r="BR364" i="5"/>
  <c r="BN364" i="5"/>
  <c r="BP364" i="5" s="1"/>
  <c r="BM364" i="5"/>
  <c r="BO364" i="5" s="1"/>
  <c r="BL364" i="5"/>
  <c r="BJ364" i="5"/>
  <c r="BK364" i="5" s="1"/>
  <c r="BH364" i="5"/>
  <c r="BG364" i="5"/>
  <c r="BE364" i="5"/>
  <c r="BF364" i="5" s="1"/>
  <c r="AZ364" i="5"/>
  <c r="AY364" i="5"/>
  <c r="AS364" i="5"/>
  <c r="AQ364" i="5"/>
  <c r="BI364" i="5" s="1"/>
  <c r="AD364" i="5"/>
  <c r="AC364" i="5"/>
  <c r="K364" i="5"/>
  <c r="BA364" i="5"/>
  <c r="A364" i="5"/>
  <c r="CF364" i="5" s="1"/>
  <c r="CC363" i="5"/>
  <c r="CB363" i="5"/>
  <c r="CA363" i="5"/>
  <c r="BZ363" i="5"/>
  <c r="BY363" i="5"/>
  <c r="BX363" i="5"/>
  <c r="BW363" i="5"/>
  <c r="BV363" i="5"/>
  <c r="BU363" i="5"/>
  <c r="BR363" i="5"/>
  <c r="BP363" i="5"/>
  <c r="BO363" i="5"/>
  <c r="BN363" i="5"/>
  <c r="BM363" i="5"/>
  <c r="BL363" i="5"/>
  <c r="BK363" i="5"/>
  <c r="BJ363" i="5"/>
  <c r="BH363" i="5"/>
  <c r="BG363" i="5"/>
  <c r="AZ363" i="5"/>
  <c r="AY363" i="5"/>
  <c r="AS363" i="5"/>
  <c r="AQ363" i="5"/>
  <c r="BI363" i="5" s="1"/>
  <c r="AD363" i="5"/>
  <c r="AC363" i="5"/>
  <c r="BE363" i="5" s="1"/>
  <c r="BF363" i="5" s="1"/>
  <c r="K363" i="5"/>
  <c r="BA363" i="5"/>
  <c r="A363" i="5"/>
  <c r="CF363" i="5" s="1"/>
  <c r="CC362" i="5"/>
  <c r="CB362" i="5"/>
  <c r="CA362" i="5"/>
  <c r="BZ362" i="5"/>
  <c r="BY362" i="5"/>
  <c r="BX362" i="5"/>
  <c r="BW362" i="5"/>
  <c r="BV362" i="5"/>
  <c r="BU362" i="5"/>
  <c r="BN362" i="5"/>
  <c r="BR362" i="5" s="1"/>
  <c r="BM362" i="5"/>
  <c r="BO362" i="5" s="1"/>
  <c r="BL362" i="5"/>
  <c r="BJ362" i="5"/>
  <c r="BK362" i="5" s="1"/>
  <c r="BI362" i="5"/>
  <c r="BH362" i="5"/>
  <c r="BG362" i="5"/>
  <c r="BF362" i="5"/>
  <c r="BE362" i="5"/>
  <c r="AZ362" i="5"/>
  <c r="AY362" i="5"/>
  <c r="AS362" i="5"/>
  <c r="AQ362" i="5"/>
  <c r="AD362" i="5"/>
  <c r="AC362" i="5"/>
  <c r="K362" i="5"/>
  <c r="BB362" i="5"/>
  <c r="A362" i="5"/>
  <c r="CF362" i="5" s="1"/>
  <c r="CC361" i="5"/>
  <c r="CB361" i="5"/>
  <c r="CA361" i="5"/>
  <c r="BZ361" i="5"/>
  <c r="BY361" i="5"/>
  <c r="BX361" i="5"/>
  <c r="BW361" i="5"/>
  <c r="BV361" i="5"/>
  <c r="BU361" i="5"/>
  <c r="BO361" i="5"/>
  <c r="BN361" i="5"/>
  <c r="BR361" i="5" s="1"/>
  <c r="BM361" i="5"/>
  <c r="BL361" i="5"/>
  <c r="BK361" i="5"/>
  <c r="BJ361" i="5"/>
  <c r="BG361" i="5"/>
  <c r="BH361" i="5" s="1"/>
  <c r="AZ361" i="5"/>
  <c r="AY361" i="5"/>
  <c r="AS361" i="5"/>
  <c r="AQ361" i="5"/>
  <c r="BI361" i="5" s="1"/>
  <c r="AD361" i="5"/>
  <c r="AC361" i="5"/>
  <c r="BE361" i="5" s="1"/>
  <c r="BF361" i="5" s="1"/>
  <c r="K361" i="5"/>
  <c r="BB361" i="5"/>
  <c r="A361" i="5"/>
  <c r="CF361" i="5" s="1"/>
  <c r="CC360" i="5"/>
  <c r="CB360" i="5"/>
  <c r="CA360" i="5"/>
  <c r="BZ360" i="5"/>
  <c r="BY360" i="5"/>
  <c r="BX360" i="5"/>
  <c r="BW360" i="5"/>
  <c r="BV360" i="5"/>
  <c r="BU360" i="5"/>
  <c r="BR360" i="5"/>
  <c r="BN360" i="5"/>
  <c r="BP360" i="5" s="1"/>
  <c r="BM360" i="5"/>
  <c r="BO360" i="5" s="1"/>
  <c r="BL360" i="5"/>
  <c r="BJ360" i="5"/>
  <c r="BK360" i="5" s="1"/>
  <c r="BH360" i="5"/>
  <c r="BG360" i="5"/>
  <c r="BE360" i="5"/>
  <c r="BF360" i="5" s="1"/>
  <c r="AZ360" i="5"/>
  <c r="AY360" i="5"/>
  <c r="AS360" i="5"/>
  <c r="AQ360" i="5"/>
  <c r="BI360" i="5" s="1"/>
  <c r="AD360" i="5"/>
  <c r="AC360" i="5"/>
  <c r="K360" i="5"/>
  <c r="BB360" i="5"/>
  <c r="BS360" i="5" s="1"/>
  <c r="A360" i="5"/>
  <c r="CF360" i="5" s="1"/>
  <c r="CC359" i="5"/>
  <c r="CB359" i="5"/>
  <c r="CA359" i="5"/>
  <c r="BZ359" i="5"/>
  <c r="BY359" i="5"/>
  <c r="BX359" i="5"/>
  <c r="BW359" i="5"/>
  <c r="BV359" i="5"/>
  <c r="BU359" i="5"/>
  <c r="BR359" i="5"/>
  <c r="BP359" i="5"/>
  <c r="BO359" i="5"/>
  <c r="BN359" i="5"/>
  <c r="BM359" i="5"/>
  <c r="BL359" i="5"/>
  <c r="BK359" i="5"/>
  <c r="BJ359" i="5"/>
  <c r="BH359" i="5"/>
  <c r="BG359" i="5"/>
  <c r="AZ359" i="5"/>
  <c r="AY359" i="5"/>
  <c r="AS359" i="5"/>
  <c r="AQ359" i="5"/>
  <c r="BI359" i="5" s="1"/>
  <c r="AD359" i="5"/>
  <c r="AC359" i="5"/>
  <c r="BE359" i="5" s="1"/>
  <c r="BF359" i="5" s="1"/>
  <c r="K359" i="5"/>
  <c r="BA359" i="5"/>
  <c r="A359" i="5"/>
  <c r="CF359" i="5" s="1"/>
  <c r="CC358" i="5"/>
  <c r="CB358" i="5"/>
  <c r="CA358" i="5"/>
  <c r="BZ358" i="5"/>
  <c r="BY358" i="5"/>
  <c r="BX358" i="5"/>
  <c r="BW358" i="5"/>
  <c r="BV358" i="5"/>
  <c r="BU358" i="5"/>
  <c r="BN358" i="5"/>
  <c r="BR358" i="5" s="1"/>
  <c r="BM358" i="5"/>
  <c r="BO358" i="5" s="1"/>
  <c r="BL358" i="5"/>
  <c r="BJ358" i="5"/>
  <c r="BK358" i="5" s="1"/>
  <c r="BI358" i="5"/>
  <c r="BH358" i="5"/>
  <c r="BG358" i="5"/>
  <c r="BF358" i="5"/>
  <c r="BE358" i="5"/>
  <c r="AZ358" i="5"/>
  <c r="AY358" i="5"/>
  <c r="AS358" i="5"/>
  <c r="AQ358" i="5"/>
  <c r="AD358" i="5"/>
  <c r="AC358" i="5"/>
  <c r="K358" i="5"/>
  <c r="BB358" i="5"/>
  <c r="A358" i="5"/>
  <c r="CF358" i="5" s="1"/>
  <c r="CC357" i="5"/>
  <c r="CB357" i="5"/>
  <c r="CA357" i="5"/>
  <c r="BZ357" i="5"/>
  <c r="BY357" i="5"/>
  <c r="BX357" i="5"/>
  <c r="BW357" i="5"/>
  <c r="BV357" i="5"/>
  <c r="BU357" i="5"/>
  <c r="BO357" i="5"/>
  <c r="BN357" i="5"/>
  <c r="BR357" i="5" s="1"/>
  <c r="BM357" i="5"/>
  <c r="BL357" i="5"/>
  <c r="BK357" i="5"/>
  <c r="BJ357" i="5"/>
  <c r="BG357" i="5"/>
  <c r="BH357" i="5" s="1"/>
  <c r="AZ357" i="5"/>
  <c r="AY357" i="5"/>
  <c r="AS357" i="5"/>
  <c r="AQ357" i="5"/>
  <c r="BI357" i="5" s="1"/>
  <c r="AD357" i="5"/>
  <c r="AC357" i="5"/>
  <c r="BE357" i="5" s="1"/>
  <c r="BF357" i="5" s="1"/>
  <c r="K357" i="5"/>
  <c r="BB357" i="5"/>
  <c r="A357" i="5"/>
  <c r="CF357" i="5" s="1"/>
  <c r="CC356" i="5"/>
  <c r="CB356" i="5"/>
  <c r="CA356" i="5"/>
  <c r="BZ356" i="5"/>
  <c r="BY356" i="5"/>
  <c r="BX356" i="5"/>
  <c r="BW356" i="5"/>
  <c r="BV356" i="5"/>
  <c r="BU356" i="5"/>
  <c r="BR356" i="5"/>
  <c r="BN356" i="5"/>
  <c r="BP356" i="5" s="1"/>
  <c r="BM356" i="5"/>
  <c r="BO356" i="5" s="1"/>
  <c r="BL356" i="5"/>
  <c r="BJ356" i="5"/>
  <c r="BK356" i="5" s="1"/>
  <c r="BH356" i="5"/>
  <c r="BG356" i="5"/>
  <c r="BE356" i="5"/>
  <c r="BF356" i="5" s="1"/>
  <c r="AZ356" i="5"/>
  <c r="AY356" i="5"/>
  <c r="AS356" i="5"/>
  <c r="AQ356" i="5"/>
  <c r="BI356" i="5" s="1"/>
  <c r="AD356" i="5"/>
  <c r="AC356" i="5"/>
  <c r="K356" i="5"/>
  <c r="BA356" i="5"/>
  <c r="A356" i="5"/>
  <c r="CF356" i="5" s="1"/>
  <c r="CC355" i="5"/>
  <c r="CB355" i="5"/>
  <c r="CA355" i="5"/>
  <c r="BZ355" i="5"/>
  <c r="BY355" i="5"/>
  <c r="BX355" i="5"/>
  <c r="BW355" i="5"/>
  <c r="BV355" i="5"/>
  <c r="BU355" i="5"/>
  <c r="BR355" i="5"/>
  <c r="BP355" i="5"/>
  <c r="BO355" i="5"/>
  <c r="BN355" i="5"/>
  <c r="BM355" i="5"/>
  <c r="BL355" i="5"/>
  <c r="BK355" i="5"/>
  <c r="BJ355" i="5"/>
  <c r="BH355" i="5"/>
  <c r="BG355" i="5"/>
  <c r="AZ355" i="5"/>
  <c r="AY355" i="5"/>
  <c r="AS355" i="5"/>
  <c r="AQ355" i="5"/>
  <c r="BI355" i="5" s="1"/>
  <c r="AD355" i="5"/>
  <c r="AC355" i="5"/>
  <c r="BE355" i="5" s="1"/>
  <c r="BF355" i="5" s="1"/>
  <c r="K355" i="5"/>
  <c r="BA355" i="5"/>
  <c r="A355" i="5"/>
  <c r="CF355" i="5" s="1"/>
  <c r="CC354" i="5"/>
  <c r="CB354" i="5"/>
  <c r="CA354" i="5"/>
  <c r="BZ354" i="5"/>
  <c r="BY354" i="5"/>
  <c r="BX354" i="5"/>
  <c r="BW354" i="5"/>
  <c r="BV354" i="5"/>
  <c r="BU354" i="5"/>
  <c r="BN354" i="5"/>
  <c r="BR354" i="5" s="1"/>
  <c r="BM354" i="5"/>
  <c r="BO354" i="5" s="1"/>
  <c r="BL354" i="5"/>
  <c r="BJ354" i="5"/>
  <c r="BK354" i="5" s="1"/>
  <c r="BI354" i="5"/>
  <c r="BH354" i="5"/>
  <c r="BG354" i="5"/>
  <c r="BF354" i="5"/>
  <c r="BE354" i="5"/>
  <c r="AZ354" i="5"/>
  <c r="AY354" i="5"/>
  <c r="AS354" i="5"/>
  <c r="AQ354" i="5"/>
  <c r="AD354" i="5"/>
  <c r="AC354" i="5"/>
  <c r="K354" i="5"/>
  <c r="BB354" i="5"/>
  <c r="A354" i="5"/>
  <c r="CF354" i="5" s="1"/>
  <c r="CC353" i="5"/>
  <c r="CB353" i="5"/>
  <c r="CA353" i="5"/>
  <c r="BZ353" i="5"/>
  <c r="BY353" i="5"/>
  <c r="BX353" i="5"/>
  <c r="BW353" i="5"/>
  <c r="BV353" i="5"/>
  <c r="BU353" i="5"/>
  <c r="BO353" i="5"/>
  <c r="BN353" i="5"/>
  <c r="BR353" i="5" s="1"/>
  <c r="BM353" i="5"/>
  <c r="BL353" i="5"/>
  <c r="BK353" i="5"/>
  <c r="BJ353" i="5"/>
  <c r="BG353" i="5"/>
  <c r="BH353" i="5" s="1"/>
  <c r="AZ353" i="5"/>
  <c r="AY353" i="5"/>
  <c r="AS353" i="5"/>
  <c r="AQ353" i="5"/>
  <c r="BI353" i="5" s="1"/>
  <c r="AD353" i="5"/>
  <c r="AC353" i="5"/>
  <c r="BE353" i="5" s="1"/>
  <c r="BF353" i="5" s="1"/>
  <c r="K353" i="5"/>
  <c r="BB353" i="5"/>
  <c r="A353" i="5"/>
  <c r="CF353" i="5" s="1"/>
  <c r="CC352" i="5"/>
  <c r="CB352" i="5"/>
  <c r="CA352" i="5"/>
  <c r="BZ352" i="5"/>
  <c r="BY352" i="5"/>
  <c r="BX352" i="5"/>
  <c r="BW352" i="5"/>
  <c r="BV352" i="5"/>
  <c r="BU352" i="5"/>
  <c r="BR352" i="5"/>
  <c r="BN352" i="5"/>
  <c r="BP352" i="5" s="1"/>
  <c r="BM352" i="5"/>
  <c r="BO352" i="5" s="1"/>
  <c r="BL352" i="5"/>
  <c r="BJ352" i="5"/>
  <c r="BK352" i="5" s="1"/>
  <c r="BH352" i="5"/>
  <c r="BG352" i="5"/>
  <c r="BE352" i="5"/>
  <c r="BF352" i="5" s="1"/>
  <c r="AZ352" i="5"/>
  <c r="AY352" i="5"/>
  <c r="AS352" i="5"/>
  <c r="AQ352" i="5"/>
  <c r="BI352" i="5" s="1"/>
  <c r="AD352" i="5"/>
  <c r="AC352" i="5"/>
  <c r="K352" i="5"/>
  <c r="BB352" i="5"/>
  <c r="BS352" i="5" s="1"/>
  <c r="A352" i="5"/>
  <c r="CF352" i="5" s="1"/>
  <c r="CC351" i="5"/>
  <c r="CB351" i="5"/>
  <c r="CA351" i="5"/>
  <c r="BZ351" i="5"/>
  <c r="BY351" i="5"/>
  <c r="BX351" i="5"/>
  <c r="BW351" i="5"/>
  <c r="BV351" i="5"/>
  <c r="BU351" i="5"/>
  <c r="BR351" i="5"/>
  <c r="BP351" i="5"/>
  <c r="BO351" i="5"/>
  <c r="BN351" i="5"/>
  <c r="BM351" i="5"/>
  <c r="BL351" i="5"/>
  <c r="BK351" i="5"/>
  <c r="BJ351" i="5"/>
  <c r="BH351" i="5"/>
  <c r="BG351" i="5"/>
  <c r="AZ351" i="5"/>
  <c r="AY351" i="5"/>
  <c r="AS351" i="5"/>
  <c r="AQ351" i="5"/>
  <c r="BI351" i="5" s="1"/>
  <c r="AD351" i="5"/>
  <c r="AC351" i="5"/>
  <c r="BE351" i="5" s="1"/>
  <c r="BF351" i="5" s="1"/>
  <c r="K351" i="5"/>
  <c r="BA351" i="5"/>
  <c r="A351" i="5"/>
  <c r="CF351" i="5" s="1"/>
  <c r="CC350" i="5"/>
  <c r="CB350" i="5"/>
  <c r="CA350" i="5"/>
  <c r="BZ350" i="5"/>
  <c r="BY350" i="5"/>
  <c r="BX350" i="5"/>
  <c r="BW350" i="5"/>
  <c r="BV350" i="5"/>
  <c r="BU350" i="5"/>
  <c r="BN350" i="5"/>
  <c r="BR350" i="5" s="1"/>
  <c r="BM350" i="5"/>
  <c r="BO350" i="5" s="1"/>
  <c r="BL350" i="5"/>
  <c r="BJ350" i="5"/>
  <c r="BK350" i="5" s="1"/>
  <c r="BI350" i="5"/>
  <c r="BH350" i="5"/>
  <c r="BG350" i="5"/>
  <c r="BF350" i="5"/>
  <c r="BE350" i="5"/>
  <c r="AZ350" i="5"/>
  <c r="AY350" i="5"/>
  <c r="AS350" i="5"/>
  <c r="AQ350" i="5"/>
  <c r="AD350" i="5"/>
  <c r="AC350" i="5"/>
  <c r="K350" i="5"/>
  <c r="BB350" i="5"/>
  <c r="A350" i="5"/>
  <c r="CF350" i="5" s="1"/>
  <c r="CC349" i="5"/>
  <c r="CB349" i="5"/>
  <c r="CA349" i="5"/>
  <c r="BZ349" i="5"/>
  <c r="BY349" i="5"/>
  <c r="BX349" i="5"/>
  <c r="BW349" i="5"/>
  <c r="BV349" i="5"/>
  <c r="BU349" i="5"/>
  <c r="BO349" i="5"/>
  <c r="BN349" i="5"/>
  <c r="BR349" i="5" s="1"/>
  <c r="BM349" i="5"/>
  <c r="BL349" i="5"/>
  <c r="BK349" i="5"/>
  <c r="BJ349" i="5"/>
  <c r="BG349" i="5"/>
  <c r="BH349" i="5" s="1"/>
  <c r="AZ349" i="5"/>
  <c r="AY349" i="5"/>
  <c r="AS349" i="5"/>
  <c r="AQ349" i="5"/>
  <c r="BI349" i="5" s="1"/>
  <c r="AD349" i="5"/>
  <c r="AC349" i="5"/>
  <c r="BE349" i="5" s="1"/>
  <c r="BF349" i="5" s="1"/>
  <c r="K349" i="5"/>
  <c r="BB349" i="5"/>
  <c r="A349" i="5"/>
  <c r="CF349" i="5" s="1"/>
  <c r="CC348" i="5"/>
  <c r="CB348" i="5"/>
  <c r="CA348" i="5"/>
  <c r="BZ348" i="5"/>
  <c r="BY348" i="5"/>
  <c r="BX348" i="5"/>
  <c r="BW348" i="5"/>
  <c r="BV348" i="5"/>
  <c r="BU348" i="5"/>
  <c r="BR348" i="5"/>
  <c r="BN348" i="5"/>
  <c r="BP348" i="5" s="1"/>
  <c r="BM348" i="5"/>
  <c r="BO348" i="5" s="1"/>
  <c r="BL348" i="5"/>
  <c r="BJ348" i="5"/>
  <c r="BK348" i="5" s="1"/>
  <c r="BH348" i="5"/>
  <c r="BG348" i="5"/>
  <c r="BE348" i="5"/>
  <c r="BF348" i="5" s="1"/>
  <c r="AZ348" i="5"/>
  <c r="AY348" i="5"/>
  <c r="AS348" i="5"/>
  <c r="AQ348" i="5"/>
  <c r="BI348" i="5" s="1"/>
  <c r="AD348" i="5"/>
  <c r="AC348" i="5"/>
  <c r="K348" i="5"/>
  <c r="BA348" i="5"/>
  <c r="A348" i="5"/>
  <c r="CF348" i="5" s="1"/>
  <c r="CC347" i="5"/>
  <c r="CB347" i="5"/>
  <c r="CA347" i="5"/>
  <c r="BZ347" i="5"/>
  <c r="BY347" i="5"/>
  <c r="BX347" i="5"/>
  <c r="BW347" i="5"/>
  <c r="BV347" i="5"/>
  <c r="BU347" i="5"/>
  <c r="BR347" i="5"/>
  <c r="BP347" i="5"/>
  <c r="BO347" i="5"/>
  <c r="BN347" i="5"/>
  <c r="BM347" i="5"/>
  <c r="BL347" i="5"/>
  <c r="BK347" i="5"/>
  <c r="BJ347" i="5"/>
  <c r="BH347" i="5"/>
  <c r="BG347" i="5"/>
  <c r="AZ347" i="5"/>
  <c r="AY347" i="5"/>
  <c r="AS347" i="5"/>
  <c r="AQ347" i="5"/>
  <c r="BI347" i="5" s="1"/>
  <c r="AD347" i="5"/>
  <c r="AC347" i="5"/>
  <c r="BE347" i="5" s="1"/>
  <c r="BF347" i="5" s="1"/>
  <c r="K347" i="5"/>
  <c r="BA347" i="5"/>
  <c r="A347" i="5"/>
  <c r="CF347" i="5" s="1"/>
  <c r="CC346" i="5"/>
  <c r="CB346" i="5"/>
  <c r="CA346" i="5"/>
  <c r="BZ346" i="5"/>
  <c r="BY346" i="5"/>
  <c r="BX346" i="5"/>
  <c r="BW346" i="5"/>
  <c r="BV346" i="5"/>
  <c r="BU346" i="5"/>
  <c r="BN346" i="5"/>
  <c r="BR346" i="5" s="1"/>
  <c r="BM346" i="5"/>
  <c r="BO346" i="5" s="1"/>
  <c r="BL346" i="5"/>
  <c r="BJ346" i="5"/>
  <c r="BK346" i="5" s="1"/>
  <c r="BI346" i="5"/>
  <c r="BH346" i="5"/>
  <c r="BG346" i="5"/>
  <c r="BF346" i="5"/>
  <c r="BE346" i="5"/>
  <c r="AZ346" i="5"/>
  <c r="AY346" i="5"/>
  <c r="AS346" i="5"/>
  <c r="AQ346" i="5"/>
  <c r="AD346" i="5"/>
  <c r="AC346" i="5"/>
  <c r="K346" i="5"/>
  <c r="BB346" i="5"/>
  <c r="A346" i="5"/>
  <c r="CF346" i="5" s="1"/>
  <c r="CC345" i="5"/>
  <c r="CB345" i="5"/>
  <c r="CA345" i="5"/>
  <c r="BZ345" i="5"/>
  <c r="BY345" i="5"/>
  <c r="BX345" i="5"/>
  <c r="BW345" i="5"/>
  <c r="BV345" i="5"/>
  <c r="BU345" i="5"/>
  <c r="BO345" i="5"/>
  <c r="BN345" i="5"/>
  <c r="BR345" i="5" s="1"/>
  <c r="BM345" i="5"/>
  <c r="BL345" i="5"/>
  <c r="BK345" i="5"/>
  <c r="BJ345" i="5"/>
  <c r="BG345" i="5"/>
  <c r="BH345" i="5" s="1"/>
  <c r="AZ345" i="5"/>
  <c r="AY345" i="5"/>
  <c r="AS345" i="5"/>
  <c r="AQ345" i="5"/>
  <c r="BI345" i="5" s="1"/>
  <c r="AD345" i="5"/>
  <c r="AC345" i="5"/>
  <c r="BE345" i="5" s="1"/>
  <c r="BF345" i="5" s="1"/>
  <c r="K345" i="5"/>
  <c r="BB345" i="5"/>
  <c r="A345" i="5"/>
  <c r="CF345" i="5" s="1"/>
  <c r="CC344" i="5"/>
  <c r="CB344" i="5"/>
  <c r="CA344" i="5"/>
  <c r="BZ344" i="5"/>
  <c r="BY344" i="5"/>
  <c r="BX344" i="5"/>
  <c r="BW344" i="5"/>
  <c r="BV344" i="5"/>
  <c r="BU344" i="5"/>
  <c r="BR344" i="5"/>
  <c r="BN344" i="5"/>
  <c r="BP344" i="5" s="1"/>
  <c r="BM344" i="5"/>
  <c r="BO344" i="5" s="1"/>
  <c r="BL344" i="5"/>
  <c r="BJ344" i="5"/>
  <c r="BK344" i="5" s="1"/>
  <c r="BH344" i="5"/>
  <c r="BG344" i="5"/>
  <c r="BE344" i="5"/>
  <c r="BF344" i="5" s="1"/>
  <c r="AZ344" i="5"/>
  <c r="AY344" i="5"/>
  <c r="AS344" i="5"/>
  <c r="AQ344" i="5"/>
  <c r="BI344" i="5" s="1"/>
  <c r="AD344" i="5"/>
  <c r="AC344" i="5"/>
  <c r="K344" i="5"/>
  <c r="BB344" i="5"/>
  <c r="BS344" i="5" s="1"/>
  <c r="A344" i="5"/>
  <c r="CF344" i="5" s="1"/>
  <c r="CC343" i="5"/>
  <c r="CB343" i="5"/>
  <c r="CA343" i="5"/>
  <c r="BZ343" i="5"/>
  <c r="BY343" i="5"/>
  <c r="BX343" i="5"/>
  <c r="BW343" i="5"/>
  <c r="BV343" i="5"/>
  <c r="BU343" i="5"/>
  <c r="BR343" i="5"/>
  <c r="BP343" i="5"/>
  <c r="BO343" i="5"/>
  <c r="BN343" i="5"/>
  <c r="BM343" i="5"/>
  <c r="BL343" i="5"/>
  <c r="BK343" i="5"/>
  <c r="BJ343" i="5"/>
  <c r="BH343" i="5"/>
  <c r="BG343" i="5"/>
  <c r="BB343" i="5"/>
  <c r="BC343" i="5" s="1"/>
  <c r="AZ343" i="5"/>
  <c r="AY343" i="5"/>
  <c r="AS343" i="5"/>
  <c r="AQ343" i="5"/>
  <c r="BI343" i="5" s="1"/>
  <c r="AD343" i="5"/>
  <c r="AC343" i="5"/>
  <c r="BE343" i="5" s="1"/>
  <c r="BF343" i="5" s="1"/>
  <c r="K343" i="5"/>
  <c r="BA343" i="5"/>
  <c r="A343" i="5"/>
  <c r="CF343" i="5" s="1"/>
  <c r="CC342" i="5"/>
  <c r="CB342" i="5"/>
  <c r="CA342" i="5"/>
  <c r="BZ342" i="5"/>
  <c r="BY342" i="5"/>
  <c r="BX342" i="5"/>
  <c r="BW342" i="5"/>
  <c r="BV342" i="5"/>
  <c r="BU342" i="5"/>
  <c r="BN342" i="5"/>
  <c r="BR342" i="5" s="1"/>
  <c r="BM342" i="5"/>
  <c r="BO342" i="5" s="1"/>
  <c r="BL342" i="5"/>
  <c r="BJ342" i="5"/>
  <c r="BK342" i="5" s="1"/>
  <c r="BI342" i="5"/>
  <c r="BH342" i="5"/>
  <c r="BG342" i="5"/>
  <c r="BF342" i="5"/>
  <c r="BE342" i="5"/>
  <c r="AZ342" i="5"/>
  <c r="AY342" i="5"/>
  <c r="AS342" i="5"/>
  <c r="AQ342" i="5"/>
  <c r="AD342" i="5"/>
  <c r="AC342" i="5"/>
  <c r="K342" i="5"/>
  <c r="BB342" i="5"/>
  <c r="A342" i="5"/>
  <c r="CF342" i="5" s="1"/>
  <c r="CC341" i="5"/>
  <c r="CB341" i="5"/>
  <c r="CA341" i="5"/>
  <c r="BZ341" i="5"/>
  <c r="BY341" i="5"/>
  <c r="BX341" i="5"/>
  <c r="BW341" i="5"/>
  <c r="BV341" i="5"/>
  <c r="BU341" i="5"/>
  <c r="BO341" i="5"/>
  <c r="BN341" i="5"/>
  <c r="BR341" i="5" s="1"/>
  <c r="BM341" i="5"/>
  <c r="BL341" i="5"/>
  <c r="BK341" i="5"/>
  <c r="BJ341" i="5"/>
  <c r="BG341" i="5"/>
  <c r="BH341" i="5" s="1"/>
  <c r="AZ341" i="5"/>
  <c r="AY341" i="5"/>
  <c r="AS341" i="5"/>
  <c r="AQ341" i="5"/>
  <c r="BI341" i="5" s="1"/>
  <c r="AD341" i="5"/>
  <c r="AC341" i="5"/>
  <c r="BE341" i="5" s="1"/>
  <c r="BF341" i="5" s="1"/>
  <c r="K341" i="5"/>
  <c r="BB341" i="5"/>
  <c r="A341" i="5"/>
  <c r="CF341" i="5" s="1"/>
  <c r="CC340" i="5"/>
  <c r="CB340" i="5"/>
  <c r="CA340" i="5"/>
  <c r="BZ340" i="5"/>
  <c r="BY340" i="5"/>
  <c r="BX340" i="5"/>
  <c r="BW340" i="5"/>
  <c r="BV340" i="5"/>
  <c r="BU340" i="5"/>
  <c r="BR340" i="5"/>
  <c r="BN340" i="5"/>
  <c r="BP340" i="5" s="1"/>
  <c r="BM340" i="5"/>
  <c r="BO340" i="5" s="1"/>
  <c r="BL340" i="5"/>
  <c r="BJ340" i="5"/>
  <c r="BK340" i="5" s="1"/>
  <c r="BH340" i="5"/>
  <c r="BG340" i="5"/>
  <c r="BE340" i="5"/>
  <c r="BF340" i="5" s="1"/>
  <c r="AZ340" i="5"/>
  <c r="AY340" i="5"/>
  <c r="AS340" i="5"/>
  <c r="AQ340" i="5"/>
  <c r="BI340" i="5" s="1"/>
  <c r="AD340" i="5"/>
  <c r="AC340" i="5"/>
  <c r="K340" i="5"/>
  <c r="BB340" i="5"/>
  <c r="BS340" i="5" s="1"/>
  <c r="A340" i="5"/>
  <c r="CF340" i="5" s="1"/>
  <c r="CC339" i="5"/>
  <c r="CB339" i="5"/>
  <c r="CA339" i="5"/>
  <c r="BZ339" i="5"/>
  <c r="BY339" i="5"/>
  <c r="BX339" i="5"/>
  <c r="BW339" i="5"/>
  <c r="BV339" i="5"/>
  <c r="BU339" i="5"/>
  <c r="BR339" i="5"/>
  <c r="BP339" i="5"/>
  <c r="BO339" i="5"/>
  <c r="BN339" i="5"/>
  <c r="BM339" i="5"/>
  <c r="BL339" i="5"/>
  <c r="BK339" i="5"/>
  <c r="BJ339" i="5"/>
  <c r="BH339" i="5"/>
  <c r="BG339" i="5"/>
  <c r="AZ339" i="5"/>
  <c r="AY339" i="5"/>
  <c r="AS339" i="5"/>
  <c r="AQ339" i="5"/>
  <c r="BI339" i="5" s="1"/>
  <c r="AD339" i="5"/>
  <c r="AC339" i="5"/>
  <c r="BE339" i="5" s="1"/>
  <c r="BF339" i="5" s="1"/>
  <c r="K339" i="5"/>
  <c r="BA339" i="5"/>
  <c r="A339" i="5"/>
  <c r="CF339" i="5" s="1"/>
  <c r="CC338" i="5"/>
  <c r="CB338" i="5"/>
  <c r="CA338" i="5"/>
  <c r="BZ338" i="5"/>
  <c r="BY338" i="5"/>
  <c r="BX338" i="5"/>
  <c r="BW338" i="5"/>
  <c r="BV338" i="5"/>
  <c r="BU338" i="5"/>
  <c r="BN338" i="5"/>
  <c r="BR338" i="5" s="1"/>
  <c r="BM338" i="5"/>
  <c r="BO338" i="5" s="1"/>
  <c r="BL338" i="5"/>
  <c r="BJ338" i="5"/>
  <c r="BK338" i="5" s="1"/>
  <c r="BI338" i="5"/>
  <c r="BH338" i="5"/>
  <c r="BG338" i="5"/>
  <c r="BF338" i="5"/>
  <c r="BE338" i="5"/>
  <c r="AZ338" i="5"/>
  <c r="AY338" i="5"/>
  <c r="AS338" i="5"/>
  <c r="AQ338" i="5"/>
  <c r="AD338" i="5"/>
  <c r="AC338" i="5"/>
  <c r="K338" i="5"/>
  <c r="BB338" i="5"/>
  <c r="A338" i="5"/>
  <c r="CF338" i="5" s="1"/>
  <c r="CC337" i="5"/>
  <c r="CB337" i="5"/>
  <c r="CA337" i="5"/>
  <c r="BZ337" i="5"/>
  <c r="BY337" i="5"/>
  <c r="BX337" i="5"/>
  <c r="BW337" i="5"/>
  <c r="BV337" i="5"/>
  <c r="BU337" i="5"/>
  <c r="BO337" i="5"/>
  <c r="BN337" i="5"/>
  <c r="BR337" i="5" s="1"/>
  <c r="BM337" i="5"/>
  <c r="BL337" i="5"/>
  <c r="BK337" i="5"/>
  <c r="BJ337" i="5"/>
  <c r="BG337" i="5"/>
  <c r="BH337" i="5" s="1"/>
  <c r="AZ337" i="5"/>
  <c r="AY337" i="5"/>
  <c r="AS337" i="5"/>
  <c r="AQ337" i="5"/>
  <c r="BI337" i="5" s="1"/>
  <c r="AD337" i="5"/>
  <c r="AC337" i="5"/>
  <c r="BE337" i="5" s="1"/>
  <c r="BF337" i="5" s="1"/>
  <c r="K337" i="5"/>
  <c r="BB337" i="5"/>
  <c r="A337" i="5"/>
  <c r="CF337" i="5" s="1"/>
  <c r="CC336" i="5"/>
  <c r="CB336" i="5"/>
  <c r="CA336" i="5"/>
  <c r="BZ336" i="5"/>
  <c r="BY336" i="5"/>
  <c r="BX336" i="5"/>
  <c r="BW336" i="5"/>
  <c r="BV336" i="5"/>
  <c r="BU336" i="5"/>
  <c r="BR336" i="5"/>
  <c r="BN336" i="5"/>
  <c r="BP336" i="5" s="1"/>
  <c r="BM336" i="5"/>
  <c r="BO336" i="5" s="1"/>
  <c r="BL336" i="5"/>
  <c r="BJ336" i="5"/>
  <c r="BK336" i="5" s="1"/>
  <c r="BH336" i="5"/>
  <c r="BG336" i="5"/>
  <c r="BE336" i="5"/>
  <c r="BF336" i="5" s="1"/>
  <c r="AZ336" i="5"/>
  <c r="AY336" i="5"/>
  <c r="AS336" i="5"/>
  <c r="AQ336" i="5"/>
  <c r="BI336" i="5" s="1"/>
  <c r="AD336" i="5"/>
  <c r="AC336" i="5"/>
  <c r="K336" i="5"/>
  <c r="BA336" i="5"/>
  <c r="A336" i="5"/>
  <c r="CF336" i="5" s="1"/>
  <c r="CC335" i="5"/>
  <c r="CB335" i="5"/>
  <c r="CA335" i="5"/>
  <c r="BZ335" i="5"/>
  <c r="BY335" i="5"/>
  <c r="BX335" i="5"/>
  <c r="BW335" i="5"/>
  <c r="BV335" i="5"/>
  <c r="BU335" i="5"/>
  <c r="BR335" i="5"/>
  <c r="BP335" i="5"/>
  <c r="BO335" i="5"/>
  <c r="BN335" i="5"/>
  <c r="BM335" i="5"/>
  <c r="BL335" i="5"/>
  <c r="BK335" i="5"/>
  <c r="BJ335" i="5"/>
  <c r="BH335" i="5"/>
  <c r="BG335" i="5"/>
  <c r="AZ335" i="5"/>
  <c r="AY335" i="5"/>
  <c r="AS335" i="5"/>
  <c r="AQ335" i="5"/>
  <c r="BI335" i="5" s="1"/>
  <c r="AD335" i="5"/>
  <c r="AC335" i="5"/>
  <c r="BE335" i="5" s="1"/>
  <c r="BF335" i="5" s="1"/>
  <c r="K335" i="5"/>
  <c r="BA335" i="5"/>
  <c r="A335" i="5"/>
  <c r="CF335" i="5" s="1"/>
  <c r="CC334" i="5"/>
  <c r="CB334" i="5"/>
  <c r="CA334" i="5"/>
  <c r="BZ334" i="5"/>
  <c r="BY334" i="5"/>
  <c r="BX334" i="5"/>
  <c r="BW334" i="5"/>
  <c r="BV334" i="5"/>
  <c r="BU334" i="5"/>
  <c r="BN334" i="5"/>
  <c r="BR334" i="5" s="1"/>
  <c r="BM334" i="5"/>
  <c r="BO334" i="5" s="1"/>
  <c r="BL334" i="5"/>
  <c r="BJ334" i="5"/>
  <c r="BK334" i="5" s="1"/>
  <c r="BI334" i="5"/>
  <c r="BH334" i="5"/>
  <c r="BG334" i="5"/>
  <c r="BF334" i="5"/>
  <c r="BE334" i="5"/>
  <c r="AZ334" i="5"/>
  <c r="AY334" i="5"/>
  <c r="AS334" i="5"/>
  <c r="AQ334" i="5"/>
  <c r="AD334" i="5"/>
  <c r="AC334" i="5"/>
  <c r="K334" i="5"/>
  <c r="BB334" i="5"/>
  <c r="A334" i="5"/>
  <c r="CF334" i="5" s="1"/>
  <c r="CC333" i="5"/>
  <c r="CB333" i="5"/>
  <c r="CA333" i="5"/>
  <c r="BZ333" i="5"/>
  <c r="BY333" i="5"/>
  <c r="BX333" i="5"/>
  <c r="BW333" i="5"/>
  <c r="BV333" i="5"/>
  <c r="BU333" i="5"/>
  <c r="BO333" i="5"/>
  <c r="BN333" i="5"/>
  <c r="BR333" i="5" s="1"/>
  <c r="BM333" i="5"/>
  <c r="BL333" i="5"/>
  <c r="BK333" i="5"/>
  <c r="BJ333" i="5"/>
  <c r="BG333" i="5"/>
  <c r="BH333" i="5" s="1"/>
  <c r="AZ333" i="5"/>
  <c r="AY333" i="5"/>
  <c r="AS333" i="5"/>
  <c r="AQ333" i="5"/>
  <c r="BI333" i="5" s="1"/>
  <c r="AD333" i="5"/>
  <c r="AC333" i="5"/>
  <c r="BE333" i="5" s="1"/>
  <c r="BF333" i="5" s="1"/>
  <c r="K333" i="5"/>
  <c r="BB333" i="5"/>
  <c r="A333" i="5"/>
  <c r="CF333" i="5" s="1"/>
  <c r="CC332" i="5"/>
  <c r="CB332" i="5"/>
  <c r="CA332" i="5"/>
  <c r="BZ332" i="5"/>
  <c r="BY332" i="5"/>
  <c r="BX332" i="5"/>
  <c r="BW332" i="5"/>
  <c r="BV332" i="5"/>
  <c r="BU332" i="5"/>
  <c r="BR332" i="5"/>
  <c r="BN332" i="5"/>
  <c r="BP332" i="5" s="1"/>
  <c r="BM332" i="5"/>
  <c r="BO332" i="5" s="1"/>
  <c r="BL332" i="5"/>
  <c r="BJ332" i="5"/>
  <c r="BK332" i="5" s="1"/>
  <c r="BH332" i="5"/>
  <c r="BG332" i="5"/>
  <c r="BE332" i="5"/>
  <c r="BF332" i="5" s="1"/>
  <c r="AZ332" i="5"/>
  <c r="AY332" i="5"/>
  <c r="AS332" i="5"/>
  <c r="AQ332" i="5"/>
  <c r="BI332" i="5" s="1"/>
  <c r="AD332" i="5"/>
  <c r="AC332" i="5"/>
  <c r="K332" i="5"/>
  <c r="BB332" i="5"/>
  <c r="A332" i="5"/>
  <c r="CF332" i="5" s="1"/>
  <c r="CC331" i="5"/>
  <c r="CB331" i="5"/>
  <c r="CA331" i="5"/>
  <c r="BZ331" i="5"/>
  <c r="BY331" i="5"/>
  <c r="BX331" i="5"/>
  <c r="BW331" i="5"/>
  <c r="BV331" i="5"/>
  <c r="BU331" i="5"/>
  <c r="BR331" i="5"/>
  <c r="BP331" i="5"/>
  <c r="BO331" i="5"/>
  <c r="BN331" i="5"/>
  <c r="BM331" i="5"/>
  <c r="BL331" i="5"/>
  <c r="BK331" i="5"/>
  <c r="BJ331" i="5"/>
  <c r="BH331" i="5"/>
  <c r="BG331" i="5"/>
  <c r="AZ331" i="5"/>
  <c r="AY331" i="5"/>
  <c r="AS331" i="5"/>
  <c r="AQ331" i="5"/>
  <c r="BI331" i="5" s="1"/>
  <c r="AD331" i="5"/>
  <c r="AC331" i="5"/>
  <c r="BE331" i="5" s="1"/>
  <c r="BF331" i="5" s="1"/>
  <c r="K331" i="5"/>
  <c r="BA331" i="5"/>
  <c r="A331" i="5"/>
  <c r="CF331" i="5" s="1"/>
  <c r="CC330" i="5"/>
  <c r="CB330" i="5"/>
  <c r="CA330" i="5"/>
  <c r="BZ330" i="5"/>
  <c r="BY330" i="5"/>
  <c r="BX330" i="5"/>
  <c r="BW330" i="5"/>
  <c r="BV330" i="5"/>
  <c r="BU330" i="5"/>
  <c r="BN330" i="5"/>
  <c r="BM330" i="5"/>
  <c r="BO330" i="5" s="1"/>
  <c r="BL330" i="5"/>
  <c r="BJ330" i="5"/>
  <c r="BK330" i="5" s="1"/>
  <c r="BI330" i="5"/>
  <c r="BH330" i="5"/>
  <c r="BG330" i="5"/>
  <c r="BF330" i="5"/>
  <c r="BE330" i="5"/>
  <c r="AZ330" i="5"/>
  <c r="AY330" i="5"/>
  <c r="AS330" i="5"/>
  <c r="AQ330" i="5"/>
  <c r="AD330" i="5"/>
  <c r="AC330" i="5"/>
  <c r="K330" i="5"/>
  <c r="A330" i="5"/>
  <c r="CF330" i="5" s="1"/>
  <c r="CC329" i="5"/>
  <c r="CB329" i="5"/>
  <c r="CA329" i="5"/>
  <c r="BZ329" i="5"/>
  <c r="BY329" i="5"/>
  <c r="BX329" i="5"/>
  <c r="BW329" i="5"/>
  <c r="BV329" i="5"/>
  <c r="BU329" i="5"/>
  <c r="BO329" i="5"/>
  <c r="BN329" i="5"/>
  <c r="BR329" i="5" s="1"/>
  <c r="BM329" i="5"/>
  <c r="BL329" i="5"/>
  <c r="BK329" i="5"/>
  <c r="BJ329" i="5"/>
  <c r="BG329" i="5"/>
  <c r="BH329" i="5" s="1"/>
  <c r="AZ329" i="5"/>
  <c r="AY329" i="5"/>
  <c r="AS329" i="5"/>
  <c r="AQ329" i="5"/>
  <c r="BI329" i="5" s="1"/>
  <c r="AD329" i="5"/>
  <c r="AC329" i="5"/>
  <c r="BE329" i="5" s="1"/>
  <c r="BF329" i="5" s="1"/>
  <c r="K329" i="5"/>
  <c r="BB329" i="5"/>
  <c r="A329" i="5"/>
  <c r="CF329" i="5" s="1"/>
  <c r="CC328" i="5"/>
  <c r="CB328" i="5"/>
  <c r="CA328" i="5"/>
  <c r="BZ328" i="5"/>
  <c r="BY328" i="5"/>
  <c r="BX328" i="5"/>
  <c r="BW328" i="5"/>
  <c r="BV328" i="5"/>
  <c r="BU328" i="5"/>
  <c r="BR328" i="5"/>
  <c r="BN328" i="5"/>
  <c r="BP328" i="5" s="1"/>
  <c r="BM328" i="5"/>
  <c r="BO328" i="5" s="1"/>
  <c r="BL328" i="5"/>
  <c r="BJ328" i="5"/>
  <c r="BK328" i="5" s="1"/>
  <c r="BH328" i="5"/>
  <c r="BG328" i="5"/>
  <c r="BE328" i="5"/>
  <c r="BF328" i="5" s="1"/>
  <c r="AZ328" i="5"/>
  <c r="AY328" i="5"/>
  <c r="AS328" i="5"/>
  <c r="AQ328" i="5"/>
  <c r="BI328" i="5" s="1"/>
  <c r="AD328" i="5"/>
  <c r="AC328" i="5"/>
  <c r="K328" i="5"/>
  <c r="BA328" i="5"/>
  <c r="A328" i="5"/>
  <c r="CF328" i="5" s="1"/>
  <c r="CC327" i="5"/>
  <c r="CB327" i="5"/>
  <c r="CA327" i="5"/>
  <c r="BZ327" i="5"/>
  <c r="BY327" i="5"/>
  <c r="BX327" i="5"/>
  <c r="BW327" i="5"/>
  <c r="BV327" i="5"/>
  <c r="BU327" i="5"/>
  <c r="BR327" i="5"/>
  <c r="BP327" i="5"/>
  <c r="BO327" i="5"/>
  <c r="BN327" i="5"/>
  <c r="BM327" i="5"/>
  <c r="BL327" i="5"/>
  <c r="BK327" i="5"/>
  <c r="BJ327" i="5"/>
  <c r="BH327" i="5"/>
  <c r="BG327" i="5"/>
  <c r="AZ327" i="5"/>
  <c r="AY327" i="5"/>
  <c r="AS327" i="5"/>
  <c r="AQ327" i="5"/>
  <c r="BI327" i="5" s="1"/>
  <c r="AD327" i="5"/>
  <c r="AC327" i="5"/>
  <c r="BE327" i="5" s="1"/>
  <c r="BF327" i="5" s="1"/>
  <c r="K327" i="5"/>
  <c r="BA327" i="5"/>
  <c r="A327" i="5"/>
  <c r="CF327" i="5" s="1"/>
  <c r="CC326" i="5"/>
  <c r="CB326" i="5"/>
  <c r="CA326" i="5"/>
  <c r="BZ326" i="5"/>
  <c r="BY326" i="5"/>
  <c r="BX326" i="5"/>
  <c r="BW326" i="5"/>
  <c r="BV326" i="5"/>
  <c r="BU326" i="5"/>
  <c r="BN326" i="5"/>
  <c r="BM326" i="5"/>
  <c r="BO326" i="5" s="1"/>
  <c r="BL326" i="5"/>
  <c r="BJ326" i="5"/>
  <c r="BK326" i="5" s="1"/>
  <c r="BI326" i="5"/>
  <c r="BH326" i="5"/>
  <c r="BG326" i="5"/>
  <c r="BF326" i="5"/>
  <c r="BE326" i="5"/>
  <c r="AZ326" i="5"/>
  <c r="AY326" i="5"/>
  <c r="AS326" i="5"/>
  <c r="AQ326" i="5"/>
  <c r="AD326" i="5"/>
  <c r="AC326" i="5"/>
  <c r="K326" i="5"/>
  <c r="A326" i="5"/>
  <c r="CF326" i="5" s="1"/>
  <c r="CC325" i="5"/>
  <c r="CB325" i="5"/>
  <c r="CA325" i="5"/>
  <c r="BZ325" i="5"/>
  <c r="BY325" i="5"/>
  <c r="BX325" i="5"/>
  <c r="BW325" i="5"/>
  <c r="BV325" i="5"/>
  <c r="BU325" i="5"/>
  <c r="BO325" i="5"/>
  <c r="BN325" i="5"/>
  <c r="BR325" i="5" s="1"/>
  <c r="BM325" i="5"/>
  <c r="BL325" i="5"/>
  <c r="BK325" i="5"/>
  <c r="BJ325" i="5"/>
  <c r="BG325" i="5"/>
  <c r="BH325" i="5" s="1"/>
  <c r="AZ325" i="5"/>
  <c r="AY325" i="5"/>
  <c r="AS325" i="5"/>
  <c r="AQ325" i="5"/>
  <c r="BI325" i="5" s="1"/>
  <c r="AD325" i="5"/>
  <c r="AC325" i="5"/>
  <c r="BE325" i="5" s="1"/>
  <c r="BF325" i="5" s="1"/>
  <c r="K325" i="5"/>
  <c r="BB325" i="5"/>
  <c r="A325" i="5"/>
  <c r="CF325" i="5" s="1"/>
  <c r="CC324" i="5"/>
  <c r="CB324" i="5"/>
  <c r="CA324" i="5"/>
  <c r="BZ324" i="5"/>
  <c r="BY324" i="5"/>
  <c r="BX324" i="5"/>
  <c r="BW324" i="5"/>
  <c r="BV324" i="5"/>
  <c r="BU324" i="5"/>
  <c r="BR324" i="5"/>
  <c r="BN324" i="5"/>
  <c r="BP324" i="5" s="1"/>
  <c r="BM324" i="5"/>
  <c r="BO324" i="5" s="1"/>
  <c r="BL324" i="5"/>
  <c r="BJ324" i="5"/>
  <c r="BK324" i="5" s="1"/>
  <c r="BH324" i="5"/>
  <c r="BG324" i="5"/>
  <c r="BE324" i="5"/>
  <c r="BF324" i="5" s="1"/>
  <c r="AZ324" i="5"/>
  <c r="AY324" i="5"/>
  <c r="AS324" i="5"/>
  <c r="AQ324" i="5"/>
  <c r="BI324" i="5" s="1"/>
  <c r="AD324" i="5"/>
  <c r="AC324" i="5"/>
  <c r="K324" i="5"/>
  <c r="BB324" i="5"/>
  <c r="A324" i="5"/>
  <c r="CF324" i="5" s="1"/>
  <c r="CC323" i="5"/>
  <c r="CB323" i="5"/>
  <c r="CA323" i="5"/>
  <c r="BZ323" i="5"/>
  <c r="BY323" i="5"/>
  <c r="BX323" i="5"/>
  <c r="BW323" i="5"/>
  <c r="BV323" i="5"/>
  <c r="BU323" i="5"/>
  <c r="BR323" i="5"/>
  <c r="BP323" i="5"/>
  <c r="BO323" i="5"/>
  <c r="BN323" i="5"/>
  <c r="BM323" i="5"/>
  <c r="BL323" i="5"/>
  <c r="BK323" i="5"/>
  <c r="BJ323" i="5"/>
  <c r="BH323" i="5"/>
  <c r="BG323" i="5"/>
  <c r="AZ323" i="5"/>
  <c r="AY323" i="5"/>
  <c r="AS323" i="5"/>
  <c r="AQ323" i="5"/>
  <c r="BI323" i="5" s="1"/>
  <c r="AD323" i="5"/>
  <c r="AC323" i="5"/>
  <c r="BE323" i="5" s="1"/>
  <c r="BF323" i="5" s="1"/>
  <c r="K323" i="5"/>
  <c r="BA323" i="5"/>
  <c r="A323" i="5"/>
  <c r="CF323" i="5" s="1"/>
  <c r="CC322" i="5"/>
  <c r="CB322" i="5"/>
  <c r="CA322" i="5"/>
  <c r="BZ322" i="5"/>
  <c r="BY322" i="5"/>
  <c r="BX322" i="5"/>
  <c r="BW322" i="5"/>
  <c r="BV322" i="5"/>
  <c r="BU322" i="5"/>
  <c r="BN322" i="5"/>
  <c r="BM322" i="5"/>
  <c r="BO322" i="5" s="1"/>
  <c r="BL322" i="5"/>
  <c r="BJ322" i="5"/>
  <c r="BK322" i="5" s="1"/>
  <c r="BI322" i="5"/>
  <c r="BH322" i="5"/>
  <c r="BG322" i="5"/>
  <c r="BF322" i="5"/>
  <c r="BE322" i="5"/>
  <c r="AZ322" i="5"/>
  <c r="AY322" i="5"/>
  <c r="AS322" i="5"/>
  <c r="AQ322" i="5"/>
  <c r="AD322" i="5"/>
  <c r="AC322" i="5"/>
  <c r="K322" i="5"/>
  <c r="A322" i="5"/>
  <c r="CF322" i="5" s="1"/>
  <c r="CC321" i="5"/>
  <c r="CB321" i="5"/>
  <c r="CA321" i="5"/>
  <c r="BZ321" i="5"/>
  <c r="BY321" i="5"/>
  <c r="BX321" i="5"/>
  <c r="BW321" i="5"/>
  <c r="BV321" i="5"/>
  <c r="BU321" i="5"/>
  <c r="BO321" i="5"/>
  <c r="BN321" i="5"/>
  <c r="BR321" i="5" s="1"/>
  <c r="BM321" i="5"/>
  <c r="BL321" i="5"/>
  <c r="BK321" i="5"/>
  <c r="BJ321" i="5"/>
  <c r="BG321" i="5"/>
  <c r="BH321" i="5" s="1"/>
  <c r="AZ321" i="5"/>
  <c r="AY321" i="5"/>
  <c r="AS321" i="5"/>
  <c r="AQ321" i="5"/>
  <c r="BI321" i="5" s="1"/>
  <c r="AD321" i="5"/>
  <c r="AC321" i="5"/>
  <c r="BE321" i="5" s="1"/>
  <c r="BF321" i="5" s="1"/>
  <c r="K321" i="5"/>
  <c r="BB321" i="5"/>
  <c r="A321" i="5"/>
  <c r="CF321" i="5" s="1"/>
  <c r="CC320" i="5"/>
  <c r="CB320" i="5"/>
  <c r="CA320" i="5"/>
  <c r="BZ320" i="5"/>
  <c r="BY320" i="5"/>
  <c r="BX320" i="5"/>
  <c r="BW320" i="5"/>
  <c r="BV320" i="5"/>
  <c r="BU320" i="5"/>
  <c r="BR320" i="5"/>
  <c r="BN320" i="5"/>
  <c r="BP320" i="5" s="1"/>
  <c r="BM320" i="5"/>
  <c r="BO320" i="5" s="1"/>
  <c r="BL320" i="5"/>
  <c r="BJ320" i="5"/>
  <c r="BK320" i="5" s="1"/>
  <c r="BH320" i="5"/>
  <c r="BG320" i="5"/>
  <c r="BE320" i="5"/>
  <c r="BF320" i="5" s="1"/>
  <c r="AZ320" i="5"/>
  <c r="AY320" i="5"/>
  <c r="AS320" i="5"/>
  <c r="AQ320" i="5"/>
  <c r="BI320" i="5" s="1"/>
  <c r="AD320" i="5"/>
  <c r="AC320" i="5"/>
  <c r="K320" i="5"/>
  <c r="BB320" i="5"/>
  <c r="A320" i="5"/>
  <c r="CF320" i="5" s="1"/>
  <c r="CC319" i="5"/>
  <c r="CB319" i="5"/>
  <c r="CA319" i="5"/>
  <c r="BZ319" i="5"/>
  <c r="BY319" i="5"/>
  <c r="BX319" i="5"/>
  <c r="BW319" i="5"/>
  <c r="BV319" i="5"/>
  <c r="BU319" i="5"/>
  <c r="BR319" i="5"/>
  <c r="BP319" i="5"/>
  <c r="BO319" i="5"/>
  <c r="BN319" i="5"/>
  <c r="BM319" i="5"/>
  <c r="BL319" i="5"/>
  <c r="BK319" i="5"/>
  <c r="BJ319" i="5"/>
  <c r="BH319" i="5"/>
  <c r="BG319" i="5"/>
  <c r="AZ319" i="5"/>
  <c r="AY319" i="5"/>
  <c r="AS319" i="5"/>
  <c r="AQ319" i="5"/>
  <c r="BI319" i="5" s="1"/>
  <c r="AD319" i="5"/>
  <c r="AC319" i="5"/>
  <c r="BE319" i="5" s="1"/>
  <c r="BF319" i="5" s="1"/>
  <c r="K319" i="5"/>
  <c r="BA319" i="5"/>
  <c r="A319" i="5"/>
  <c r="CF319" i="5" s="1"/>
  <c r="CC318" i="5"/>
  <c r="CB318" i="5"/>
  <c r="CA318" i="5"/>
  <c r="BZ318" i="5"/>
  <c r="BY318" i="5"/>
  <c r="BX318" i="5"/>
  <c r="BW318" i="5"/>
  <c r="BV318" i="5"/>
  <c r="BU318" i="5"/>
  <c r="BN318" i="5"/>
  <c r="BR318" i="5" s="1"/>
  <c r="BM318" i="5"/>
  <c r="BO318" i="5" s="1"/>
  <c r="BL318" i="5"/>
  <c r="BJ318" i="5"/>
  <c r="BK318" i="5" s="1"/>
  <c r="BI318" i="5"/>
  <c r="BH318" i="5"/>
  <c r="BG318" i="5"/>
  <c r="BF318" i="5"/>
  <c r="BE318" i="5"/>
  <c r="AZ318" i="5"/>
  <c r="AY318" i="5"/>
  <c r="AS318" i="5"/>
  <c r="AQ318" i="5"/>
  <c r="AD318" i="5"/>
  <c r="AC318" i="5"/>
  <c r="K318" i="5"/>
  <c r="A318" i="5"/>
  <c r="CF318" i="5" s="1"/>
  <c r="CC317" i="5"/>
  <c r="CB317" i="5"/>
  <c r="CA317" i="5"/>
  <c r="BZ317" i="5"/>
  <c r="BY317" i="5"/>
  <c r="BX317" i="5"/>
  <c r="BW317" i="5"/>
  <c r="BV317" i="5"/>
  <c r="BU317" i="5"/>
  <c r="BO317" i="5"/>
  <c r="BN317" i="5"/>
  <c r="BM317" i="5"/>
  <c r="BL317" i="5"/>
  <c r="BK317" i="5"/>
  <c r="BJ317" i="5"/>
  <c r="BG317" i="5"/>
  <c r="BH317" i="5" s="1"/>
  <c r="BF317" i="5"/>
  <c r="AZ317" i="5"/>
  <c r="AY317" i="5"/>
  <c r="AS317" i="5"/>
  <c r="AQ317" i="5"/>
  <c r="BI317" i="5" s="1"/>
  <c r="AD317" i="5"/>
  <c r="AC317" i="5"/>
  <c r="BE317" i="5" s="1"/>
  <c r="K317" i="5"/>
  <c r="A317" i="5"/>
  <c r="CF317" i="5" s="1"/>
  <c r="CC316" i="5"/>
  <c r="CB316" i="5"/>
  <c r="CA316" i="5"/>
  <c r="BZ316" i="5"/>
  <c r="BY316" i="5"/>
  <c r="BX316" i="5"/>
  <c r="BW316" i="5"/>
  <c r="BV316" i="5"/>
  <c r="BU316" i="5"/>
  <c r="BR316" i="5"/>
  <c r="BN316" i="5"/>
  <c r="BP316" i="5" s="1"/>
  <c r="BM316" i="5"/>
  <c r="BO316" i="5" s="1"/>
  <c r="BL316" i="5"/>
  <c r="BJ316" i="5"/>
  <c r="BK316" i="5" s="1"/>
  <c r="BH316" i="5"/>
  <c r="BG316" i="5"/>
  <c r="BE316" i="5"/>
  <c r="BF316" i="5" s="1"/>
  <c r="AZ316" i="5"/>
  <c r="AY316" i="5"/>
  <c r="AS316" i="5"/>
  <c r="AQ316" i="5"/>
  <c r="BI316" i="5" s="1"/>
  <c r="AD316" i="5"/>
  <c r="AC316" i="5"/>
  <c r="K316" i="5"/>
  <c r="BA316" i="5"/>
  <c r="A316" i="5"/>
  <c r="CF316" i="5" s="1"/>
  <c r="CC315" i="5"/>
  <c r="CB315" i="5"/>
  <c r="CA315" i="5"/>
  <c r="BZ315" i="5"/>
  <c r="BY315" i="5"/>
  <c r="BX315" i="5"/>
  <c r="BW315" i="5"/>
  <c r="BV315" i="5"/>
  <c r="BU315" i="5"/>
  <c r="BR315" i="5"/>
  <c r="BP315" i="5"/>
  <c r="BO315" i="5"/>
  <c r="BN315" i="5"/>
  <c r="BM315" i="5"/>
  <c r="BL315" i="5"/>
  <c r="BJ315" i="5"/>
  <c r="BK315" i="5" s="1"/>
  <c r="BH315" i="5"/>
  <c r="BG315" i="5"/>
  <c r="AZ315" i="5"/>
  <c r="AY315" i="5"/>
  <c r="AS315" i="5"/>
  <c r="AQ315" i="5"/>
  <c r="BI315" i="5" s="1"/>
  <c r="AD315" i="5"/>
  <c r="AC315" i="5"/>
  <c r="BE315" i="5" s="1"/>
  <c r="BF315" i="5" s="1"/>
  <c r="K315" i="5"/>
  <c r="BA315" i="5"/>
  <c r="A315" i="5"/>
  <c r="CF315" i="5" s="1"/>
  <c r="CC314" i="5"/>
  <c r="CB314" i="5"/>
  <c r="CA314" i="5"/>
  <c r="BZ314" i="5"/>
  <c r="BY314" i="5"/>
  <c r="BX314" i="5"/>
  <c r="BW314" i="5"/>
  <c r="BV314" i="5"/>
  <c r="BU314" i="5"/>
  <c r="BP314" i="5"/>
  <c r="BN314" i="5"/>
  <c r="BR314" i="5" s="1"/>
  <c r="BM314" i="5"/>
  <c r="BO314" i="5" s="1"/>
  <c r="BL314" i="5"/>
  <c r="BJ314" i="5"/>
  <c r="BK314" i="5" s="1"/>
  <c r="BI314" i="5"/>
  <c r="BH314" i="5"/>
  <c r="BG314" i="5"/>
  <c r="BF314" i="5"/>
  <c r="BE314" i="5"/>
  <c r="AZ314" i="5"/>
  <c r="AY314" i="5"/>
  <c r="AS314" i="5"/>
  <c r="AQ314" i="5"/>
  <c r="AD314" i="5"/>
  <c r="AC314" i="5"/>
  <c r="K314" i="5"/>
  <c r="A314" i="5"/>
  <c r="CF314" i="5" s="1"/>
  <c r="CC313" i="5"/>
  <c r="CB313" i="5"/>
  <c r="CA313" i="5"/>
  <c r="BZ313" i="5"/>
  <c r="BY313" i="5"/>
  <c r="BX313" i="5"/>
  <c r="BW313" i="5"/>
  <c r="BV313" i="5"/>
  <c r="BU313" i="5"/>
  <c r="BO313" i="5"/>
  <c r="BN313" i="5"/>
  <c r="BM313" i="5"/>
  <c r="BL313" i="5"/>
  <c r="BK313" i="5"/>
  <c r="BJ313" i="5"/>
  <c r="BG313" i="5"/>
  <c r="BH313" i="5" s="1"/>
  <c r="AZ313" i="5"/>
  <c r="AY313" i="5"/>
  <c r="AS313" i="5"/>
  <c r="AQ313" i="5"/>
  <c r="BI313" i="5" s="1"/>
  <c r="AD313" i="5"/>
  <c r="AC313" i="5"/>
  <c r="BE313" i="5" s="1"/>
  <c r="BF313" i="5" s="1"/>
  <c r="K313" i="5"/>
  <c r="A313" i="5"/>
  <c r="CF313" i="5" s="1"/>
  <c r="CC312" i="5"/>
  <c r="CB312" i="5"/>
  <c r="CA312" i="5"/>
  <c r="BZ312" i="5"/>
  <c r="BY312" i="5"/>
  <c r="BX312" i="5"/>
  <c r="BW312" i="5"/>
  <c r="BV312" i="5"/>
  <c r="BU312" i="5"/>
  <c r="BR312" i="5"/>
  <c r="BN312" i="5"/>
  <c r="BP312" i="5" s="1"/>
  <c r="BM312" i="5"/>
  <c r="BO312" i="5" s="1"/>
  <c r="BL312" i="5"/>
  <c r="BJ312" i="5"/>
  <c r="BK312" i="5" s="1"/>
  <c r="BH312" i="5"/>
  <c r="BG312" i="5"/>
  <c r="BE312" i="5"/>
  <c r="BF312" i="5" s="1"/>
  <c r="AZ312" i="5"/>
  <c r="AY312" i="5"/>
  <c r="AS312" i="5"/>
  <c r="AQ312" i="5"/>
  <c r="BI312" i="5" s="1"/>
  <c r="AD312" i="5"/>
  <c r="AC312" i="5"/>
  <c r="K312" i="5"/>
  <c r="BA312" i="5"/>
  <c r="A312" i="5"/>
  <c r="CF312" i="5" s="1"/>
  <c r="CC311" i="5"/>
  <c r="CB311" i="5"/>
  <c r="CA311" i="5"/>
  <c r="BZ311" i="5"/>
  <c r="BY311" i="5"/>
  <c r="BX311" i="5"/>
  <c r="BW311" i="5"/>
  <c r="BV311" i="5"/>
  <c r="BU311" i="5"/>
  <c r="BR311" i="5"/>
  <c r="BP311" i="5"/>
  <c r="BO311" i="5"/>
  <c r="BN311" i="5"/>
  <c r="BM311" i="5"/>
  <c r="BL311" i="5"/>
  <c r="BJ311" i="5"/>
  <c r="BK311" i="5" s="1"/>
  <c r="BH311" i="5"/>
  <c r="BG311" i="5"/>
  <c r="AZ311" i="5"/>
  <c r="AY311" i="5"/>
  <c r="AS311" i="5"/>
  <c r="AQ311" i="5"/>
  <c r="BI311" i="5" s="1"/>
  <c r="AD311" i="5"/>
  <c r="AC311" i="5"/>
  <c r="BE311" i="5" s="1"/>
  <c r="BF311" i="5" s="1"/>
  <c r="K311" i="5"/>
  <c r="BA311" i="5"/>
  <c r="A311" i="5"/>
  <c r="CF311" i="5" s="1"/>
  <c r="CC310" i="5"/>
  <c r="CB310" i="5"/>
  <c r="CA310" i="5"/>
  <c r="BZ310" i="5"/>
  <c r="BY310" i="5"/>
  <c r="BX310" i="5"/>
  <c r="BW310" i="5"/>
  <c r="BV310" i="5"/>
  <c r="BU310" i="5"/>
  <c r="BN310" i="5"/>
  <c r="BR310" i="5" s="1"/>
  <c r="BM310" i="5"/>
  <c r="BO310" i="5" s="1"/>
  <c r="BL310" i="5"/>
  <c r="BJ310" i="5"/>
  <c r="BK310" i="5" s="1"/>
  <c r="BI310" i="5"/>
  <c r="BH310" i="5"/>
  <c r="BG310" i="5"/>
  <c r="BF310" i="5"/>
  <c r="BE310" i="5"/>
  <c r="AZ310" i="5"/>
  <c r="AY310" i="5"/>
  <c r="AS310" i="5"/>
  <c r="AQ310" i="5"/>
  <c r="AD310" i="5"/>
  <c r="AC310" i="5"/>
  <c r="K310" i="5"/>
  <c r="A310" i="5"/>
  <c r="CF310" i="5" s="1"/>
  <c r="CC309" i="5"/>
  <c r="CB309" i="5"/>
  <c r="CA309" i="5"/>
  <c r="BZ309" i="5"/>
  <c r="BY309" i="5"/>
  <c r="BX309" i="5"/>
  <c r="BW309" i="5"/>
  <c r="BV309" i="5"/>
  <c r="BU309" i="5"/>
  <c r="BO309" i="5"/>
  <c r="BN309" i="5"/>
  <c r="BM309" i="5"/>
  <c r="BL309" i="5"/>
  <c r="BK309" i="5"/>
  <c r="BJ309" i="5"/>
  <c r="BG309" i="5"/>
  <c r="BH309" i="5" s="1"/>
  <c r="BF309" i="5"/>
  <c r="AZ309" i="5"/>
  <c r="AY309" i="5"/>
  <c r="AS309" i="5"/>
  <c r="AQ309" i="5"/>
  <c r="BI309" i="5" s="1"/>
  <c r="AD309" i="5"/>
  <c r="AC309" i="5"/>
  <c r="BE309" i="5" s="1"/>
  <c r="K309" i="5"/>
  <c r="A309" i="5"/>
  <c r="CF309" i="5" s="1"/>
  <c r="CC308" i="5"/>
  <c r="CB308" i="5"/>
  <c r="CA308" i="5"/>
  <c r="BZ308" i="5"/>
  <c r="BY308" i="5"/>
  <c r="BX308" i="5"/>
  <c r="BW308" i="5"/>
  <c r="BV308" i="5"/>
  <c r="BU308" i="5"/>
  <c r="BR308" i="5"/>
  <c r="BN308" i="5"/>
  <c r="BP308" i="5" s="1"/>
  <c r="BM308" i="5"/>
  <c r="BO308" i="5" s="1"/>
  <c r="BL308" i="5"/>
  <c r="BJ308" i="5"/>
  <c r="BK308" i="5" s="1"/>
  <c r="BH308" i="5"/>
  <c r="BG308" i="5"/>
  <c r="BE308" i="5"/>
  <c r="BF308" i="5" s="1"/>
  <c r="AZ308" i="5"/>
  <c r="AY308" i="5"/>
  <c r="AS308" i="5"/>
  <c r="AQ308" i="5"/>
  <c r="BI308" i="5" s="1"/>
  <c r="AD308" i="5"/>
  <c r="AC308" i="5"/>
  <c r="K308" i="5"/>
  <c r="BA308" i="5"/>
  <c r="A308" i="5"/>
  <c r="CF308" i="5" s="1"/>
  <c r="CC307" i="5"/>
  <c r="CB307" i="5"/>
  <c r="CA307" i="5"/>
  <c r="BZ307" i="5"/>
  <c r="BY307" i="5"/>
  <c r="BX307" i="5"/>
  <c r="BW307" i="5"/>
  <c r="BV307" i="5"/>
  <c r="BU307" i="5"/>
  <c r="BR307" i="5"/>
  <c r="BP307" i="5"/>
  <c r="BO307" i="5"/>
  <c r="BN307" i="5"/>
  <c r="BM307" i="5"/>
  <c r="BL307" i="5"/>
  <c r="BK307" i="5"/>
  <c r="BJ307" i="5"/>
  <c r="BH307" i="5"/>
  <c r="BG307" i="5"/>
  <c r="AZ307" i="5"/>
  <c r="AY307" i="5"/>
  <c r="AS307" i="5"/>
  <c r="AQ307" i="5"/>
  <c r="BI307" i="5" s="1"/>
  <c r="AD307" i="5"/>
  <c r="AC307" i="5"/>
  <c r="BE307" i="5" s="1"/>
  <c r="BF307" i="5" s="1"/>
  <c r="K307" i="5"/>
  <c r="BA307" i="5"/>
  <c r="A307" i="5"/>
  <c r="CF307" i="5" s="1"/>
  <c r="CC306" i="5"/>
  <c r="CB306" i="5"/>
  <c r="CA306" i="5"/>
  <c r="BZ306" i="5"/>
  <c r="BY306" i="5"/>
  <c r="BX306" i="5"/>
  <c r="BW306" i="5"/>
  <c r="BV306" i="5"/>
  <c r="BU306" i="5"/>
  <c r="BP306" i="5"/>
  <c r="BN306" i="5"/>
  <c r="BR306" i="5" s="1"/>
  <c r="BM306" i="5"/>
  <c r="BO306" i="5" s="1"/>
  <c r="BL306" i="5"/>
  <c r="BJ306" i="5"/>
  <c r="BK306" i="5" s="1"/>
  <c r="BI306" i="5"/>
  <c r="BH306" i="5"/>
  <c r="BG306" i="5"/>
  <c r="BF306" i="5"/>
  <c r="BE306" i="5"/>
  <c r="AZ306" i="5"/>
  <c r="AY306" i="5"/>
  <c r="AS306" i="5"/>
  <c r="AQ306" i="5"/>
  <c r="AD306" i="5"/>
  <c r="AC306" i="5"/>
  <c r="K306" i="5"/>
  <c r="BB306" i="5"/>
  <c r="A306" i="5"/>
  <c r="CF306" i="5" s="1"/>
  <c r="CC305" i="5"/>
  <c r="CB305" i="5"/>
  <c r="CA305" i="5"/>
  <c r="BZ305" i="5"/>
  <c r="BY305" i="5"/>
  <c r="BX305" i="5"/>
  <c r="BW305" i="5"/>
  <c r="BV305" i="5"/>
  <c r="BU305" i="5"/>
  <c r="BO305" i="5"/>
  <c r="BN305" i="5"/>
  <c r="BM305" i="5"/>
  <c r="BL305" i="5"/>
  <c r="BJ305" i="5"/>
  <c r="BK305" i="5" s="1"/>
  <c r="BG305" i="5"/>
  <c r="BH305" i="5" s="1"/>
  <c r="AZ305" i="5"/>
  <c r="AY305" i="5"/>
  <c r="AS305" i="5"/>
  <c r="AQ305" i="5"/>
  <c r="BI305" i="5" s="1"/>
  <c r="AD305" i="5"/>
  <c r="AC305" i="5"/>
  <c r="BE305" i="5" s="1"/>
  <c r="BF305" i="5" s="1"/>
  <c r="K305" i="5"/>
  <c r="A305" i="5"/>
  <c r="CF305" i="5" s="1"/>
  <c r="CC304" i="5"/>
  <c r="CB304" i="5"/>
  <c r="CA304" i="5"/>
  <c r="BZ304" i="5"/>
  <c r="BY304" i="5"/>
  <c r="BX304" i="5"/>
  <c r="BW304" i="5"/>
  <c r="BV304" i="5"/>
  <c r="BU304" i="5"/>
  <c r="BR304" i="5"/>
  <c r="BN304" i="5"/>
  <c r="BP304" i="5" s="1"/>
  <c r="BM304" i="5"/>
  <c r="BO304" i="5" s="1"/>
  <c r="BL304" i="5"/>
  <c r="BJ304" i="5"/>
  <c r="BH304" i="5"/>
  <c r="BG304" i="5"/>
  <c r="BE304" i="5"/>
  <c r="BF304" i="5" s="1"/>
  <c r="AZ304" i="5"/>
  <c r="AY304" i="5"/>
  <c r="AS304" i="5"/>
  <c r="AQ304" i="5"/>
  <c r="BI304" i="5" s="1"/>
  <c r="AD304" i="5"/>
  <c r="AC304" i="5"/>
  <c r="K304" i="5"/>
  <c r="BA304" i="5"/>
  <c r="A304" i="5"/>
  <c r="CF304" i="5" s="1"/>
  <c r="CC303" i="5"/>
  <c r="CB303" i="5"/>
  <c r="CA303" i="5"/>
  <c r="BZ303" i="5"/>
  <c r="BY303" i="5"/>
  <c r="BX303" i="5"/>
  <c r="BW303" i="5"/>
  <c r="BV303" i="5"/>
  <c r="BU303" i="5"/>
  <c r="BR303" i="5"/>
  <c r="BP303" i="5"/>
  <c r="BO303" i="5"/>
  <c r="BN303" i="5"/>
  <c r="BM303" i="5"/>
  <c r="BL303" i="5"/>
  <c r="BK303" i="5"/>
  <c r="BJ303" i="5"/>
  <c r="BG303" i="5"/>
  <c r="AZ303" i="5"/>
  <c r="AY303" i="5"/>
  <c r="AS303" i="5"/>
  <c r="AQ303" i="5"/>
  <c r="BI303" i="5" s="1"/>
  <c r="AD303" i="5"/>
  <c r="AC303" i="5"/>
  <c r="BE303" i="5" s="1"/>
  <c r="BF303" i="5" s="1"/>
  <c r="K303" i="5"/>
  <c r="BA303" i="5"/>
  <c r="A303" i="5"/>
  <c r="CF303" i="5" s="1"/>
  <c r="CC302" i="5"/>
  <c r="CB302" i="5"/>
  <c r="CA302" i="5"/>
  <c r="BZ302" i="5"/>
  <c r="BY302" i="5"/>
  <c r="BX302" i="5"/>
  <c r="BW302" i="5"/>
  <c r="BV302" i="5"/>
  <c r="BU302" i="5"/>
  <c r="BR302" i="5"/>
  <c r="BN302" i="5"/>
  <c r="BP302" i="5" s="1"/>
  <c r="BM302" i="5"/>
  <c r="BO302" i="5" s="1"/>
  <c r="BL302" i="5"/>
  <c r="BJ302" i="5"/>
  <c r="BK302" i="5" s="1"/>
  <c r="BI302" i="5"/>
  <c r="BH302" i="5"/>
  <c r="BG302" i="5"/>
  <c r="BF302" i="5"/>
  <c r="BE302" i="5"/>
  <c r="AZ302" i="5"/>
  <c r="AY302" i="5"/>
  <c r="AS302" i="5"/>
  <c r="AQ302" i="5"/>
  <c r="AD302" i="5"/>
  <c r="AC302" i="5"/>
  <c r="K302" i="5"/>
  <c r="BB302" i="5"/>
  <c r="A302" i="5"/>
  <c r="CF302" i="5" s="1"/>
  <c r="CC301" i="5"/>
  <c r="CB301" i="5"/>
  <c r="CA301" i="5"/>
  <c r="BZ301" i="5"/>
  <c r="BY301" i="5"/>
  <c r="BX301" i="5"/>
  <c r="BW301" i="5"/>
  <c r="BV301" i="5"/>
  <c r="BU301" i="5"/>
  <c r="BP301" i="5"/>
  <c r="BO301" i="5"/>
  <c r="BN301" i="5"/>
  <c r="BR301" i="5" s="1"/>
  <c r="BM301" i="5"/>
  <c r="BL301" i="5"/>
  <c r="BK301" i="5"/>
  <c r="BJ301" i="5"/>
  <c r="BG301" i="5"/>
  <c r="BH301" i="5" s="1"/>
  <c r="BF301" i="5"/>
  <c r="AZ301" i="5"/>
  <c r="AY301" i="5"/>
  <c r="AS301" i="5"/>
  <c r="AQ301" i="5"/>
  <c r="BI301" i="5" s="1"/>
  <c r="AD301" i="5"/>
  <c r="AC301" i="5"/>
  <c r="BE301" i="5" s="1"/>
  <c r="K301" i="5"/>
  <c r="BA301" i="5"/>
  <c r="CD301" i="5" s="1"/>
  <c r="CE301" i="5" s="1"/>
  <c r="A301" i="5"/>
  <c r="CF301" i="5" s="1"/>
  <c r="CC300" i="5"/>
  <c r="CB300" i="5"/>
  <c r="CA300" i="5"/>
  <c r="BZ300" i="5"/>
  <c r="BY300" i="5"/>
  <c r="BX300" i="5"/>
  <c r="BW300" i="5"/>
  <c r="BV300" i="5"/>
  <c r="BU300" i="5"/>
  <c r="BP300" i="5"/>
  <c r="BN300" i="5"/>
  <c r="BR300" i="5" s="1"/>
  <c r="BM300" i="5"/>
  <c r="BO300" i="5" s="1"/>
  <c r="BL300" i="5"/>
  <c r="BJ300" i="5"/>
  <c r="BH300" i="5"/>
  <c r="BG300" i="5"/>
  <c r="BF300" i="5"/>
  <c r="BE300" i="5"/>
  <c r="AZ300" i="5"/>
  <c r="AY300" i="5"/>
  <c r="AS300" i="5"/>
  <c r="AQ300" i="5"/>
  <c r="BI300" i="5" s="1"/>
  <c r="AD300" i="5"/>
  <c r="AC300" i="5"/>
  <c r="K300" i="5"/>
  <c r="BB300" i="5"/>
  <c r="A300" i="5"/>
  <c r="CF300" i="5" s="1"/>
  <c r="CC299" i="5"/>
  <c r="CB299" i="5"/>
  <c r="CA299" i="5"/>
  <c r="BZ299" i="5"/>
  <c r="BY299" i="5"/>
  <c r="BX299" i="5"/>
  <c r="BW299" i="5"/>
  <c r="BV299" i="5"/>
  <c r="BU299" i="5"/>
  <c r="BR299" i="5"/>
  <c r="BO299" i="5"/>
  <c r="BN299" i="5"/>
  <c r="BP299" i="5" s="1"/>
  <c r="BM299" i="5"/>
  <c r="BL299" i="5"/>
  <c r="BJ299" i="5"/>
  <c r="BK299" i="5" s="1"/>
  <c r="BH299" i="5"/>
  <c r="BG299" i="5"/>
  <c r="AZ299" i="5"/>
  <c r="AY299" i="5"/>
  <c r="AS299" i="5"/>
  <c r="AQ299" i="5"/>
  <c r="BI299" i="5" s="1"/>
  <c r="AD299" i="5"/>
  <c r="AC299" i="5"/>
  <c r="BE299" i="5" s="1"/>
  <c r="BF299" i="5" s="1"/>
  <c r="K299" i="5"/>
  <c r="BA299" i="5"/>
  <c r="A299" i="5"/>
  <c r="CF299" i="5" s="1"/>
  <c r="CC298" i="5"/>
  <c r="CB298" i="5"/>
  <c r="CA298" i="5"/>
  <c r="BZ298" i="5"/>
  <c r="BY298" i="5"/>
  <c r="BX298" i="5"/>
  <c r="BW298" i="5"/>
  <c r="BV298" i="5"/>
  <c r="BU298" i="5"/>
  <c r="BR298" i="5"/>
  <c r="BN298" i="5"/>
  <c r="BP298" i="5" s="1"/>
  <c r="BM298" i="5"/>
  <c r="BO298" i="5" s="1"/>
  <c r="BL298" i="5"/>
  <c r="BJ298" i="5"/>
  <c r="BI298" i="5"/>
  <c r="BH298" i="5"/>
  <c r="BG298" i="5"/>
  <c r="BE298" i="5"/>
  <c r="BF298" i="5" s="1"/>
  <c r="AZ298" i="5"/>
  <c r="AY298" i="5"/>
  <c r="AS298" i="5"/>
  <c r="AQ298" i="5"/>
  <c r="AD298" i="5"/>
  <c r="AC298" i="5"/>
  <c r="K298" i="5"/>
  <c r="BB298" i="5"/>
  <c r="A298" i="5"/>
  <c r="CF298" i="5" s="1"/>
  <c r="CC297" i="5"/>
  <c r="CB297" i="5"/>
  <c r="CA297" i="5"/>
  <c r="BZ297" i="5"/>
  <c r="BY297" i="5"/>
  <c r="BX297" i="5"/>
  <c r="BW297" i="5"/>
  <c r="BV297" i="5"/>
  <c r="BU297" i="5"/>
  <c r="BP297" i="5"/>
  <c r="BO297" i="5"/>
  <c r="BN297" i="5"/>
  <c r="BR297" i="5" s="1"/>
  <c r="BM297" i="5"/>
  <c r="BL297" i="5"/>
  <c r="BK297" i="5"/>
  <c r="BJ297" i="5"/>
  <c r="BG297" i="5"/>
  <c r="BH297" i="5" s="1"/>
  <c r="BF297" i="5"/>
  <c r="AZ297" i="5"/>
  <c r="AY297" i="5"/>
  <c r="AS297" i="5"/>
  <c r="AQ297" i="5"/>
  <c r="BI297" i="5" s="1"/>
  <c r="AD297" i="5"/>
  <c r="AC297" i="5"/>
  <c r="BE297" i="5" s="1"/>
  <c r="K297" i="5"/>
  <c r="BA297" i="5"/>
  <c r="CD297" i="5" s="1"/>
  <c r="CE297" i="5" s="1"/>
  <c r="A297" i="5"/>
  <c r="CF297" i="5" s="1"/>
  <c r="CC296" i="5"/>
  <c r="CB296" i="5"/>
  <c r="CA296" i="5"/>
  <c r="BZ296" i="5"/>
  <c r="BY296" i="5"/>
  <c r="BX296" i="5"/>
  <c r="BW296" i="5"/>
  <c r="BV296" i="5"/>
  <c r="BU296" i="5"/>
  <c r="BP296" i="5"/>
  <c r="BN296" i="5"/>
  <c r="BR296" i="5" s="1"/>
  <c r="BM296" i="5"/>
  <c r="BO296" i="5" s="1"/>
  <c r="BL296" i="5"/>
  <c r="BJ296" i="5"/>
  <c r="BK296" i="5" s="1"/>
  <c r="BH296" i="5"/>
  <c r="BG296" i="5"/>
  <c r="BF296" i="5"/>
  <c r="BE296" i="5"/>
  <c r="AZ296" i="5"/>
  <c r="AY296" i="5"/>
  <c r="AS296" i="5"/>
  <c r="AQ296" i="5"/>
  <c r="BI296" i="5" s="1"/>
  <c r="AD296" i="5"/>
  <c r="AC296" i="5"/>
  <c r="K296" i="5"/>
  <c r="BB296" i="5"/>
  <c r="A296" i="5"/>
  <c r="CF296" i="5" s="1"/>
  <c r="CC295" i="5"/>
  <c r="CB295" i="5"/>
  <c r="CA295" i="5"/>
  <c r="BZ295" i="5"/>
  <c r="BY295" i="5"/>
  <c r="BX295" i="5"/>
  <c r="BW295" i="5"/>
  <c r="BV295" i="5"/>
  <c r="BU295" i="5"/>
  <c r="BR295" i="5"/>
  <c r="BO295" i="5"/>
  <c r="BN295" i="5"/>
  <c r="BP295" i="5" s="1"/>
  <c r="BM295" i="5"/>
  <c r="BL295" i="5"/>
  <c r="BJ295" i="5"/>
  <c r="BK295" i="5" s="1"/>
  <c r="BI295" i="5"/>
  <c r="BG295" i="5"/>
  <c r="AZ295" i="5"/>
  <c r="AY295" i="5"/>
  <c r="AS295" i="5"/>
  <c r="AQ295" i="5"/>
  <c r="AD295" i="5"/>
  <c r="AC295" i="5"/>
  <c r="BE295" i="5" s="1"/>
  <c r="BF295" i="5" s="1"/>
  <c r="K295" i="5"/>
  <c r="BA295" i="5"/>
  <c r="CD295" i="5" s="1"/>
  <c r="CE295" i="5" s="1"/>
  <c r="A295" i="5"/>
  <c r="CF295" i="5" s="1"/>
  <c r="CC294" i="5"/>
  <c r="CB294" i="5"/>
  <c r="CA294" i="5"/>
  <c r="BZ294" i="5"/>
  <c r="BY294" i="5"/>
  <c r="BX294" i="5"/>
  <c r="BW294" i="5"/>
  <c r="BV294" i="5"/>
  <c r="BU294" i="5"/>
  <c r="BN294" i="5"/>
  <c r="BR294" i="5" s="1"/>
  <c r="BM294" i="5"/>
  <c r="BO294" i="5" s="1"/>
  <c r="BL294" i="5"/>
  <c r="BJ294" i="5"/>
  <c r="BK294" i="5" s="1"/>
  <c r="BI294" i="5"/>
  <c r="BH294" i="5"/>
  <c r="BG294" i="5"/>
  <c r="BE294" i="5"/>
  <c r="BF294" i="5" s="1"/>
  <c r="BB294" i="5"/>
  <c r="BD294" i="5" s="1"/>
  <c r="AZ294" i="5"/>
  <c r="AY294" i="5"/>
  <c r="AS294" i="5"/>
  <c r="AQ294" i="5"/>
  <c r="AD294" i="5"/>
  <c r="AC294" i="5"/>
  <c r="K294" i="5"/>
  <c r="BA294" i="5"/>
  <c r="A294" i="5"/>
  <c r="CF294" i="5" s="1"/>
  <c r="CC293" i="5"/>
  <c r="CB293" i="5"/>
  <c r="CA293" i="5"/>
  <c r="BZ293" i="5"/>
  <c r="BY293" i="5"/>
  <c r="BX293" i="5"/>
  <c r="BW293" i="5"/>
  <c r="BV293" i="5"/>
  <c r="BU293" i="5"/>
  <c r="BR293" i="5"/>
  <c r="BP293" i="5"/>
  <c r="BO293" i="5"/>
  <c r="BN293" i="5"/>
  <c r="BM293" i="5"/>
  <c r="BL293" i="5"/>
  <c r="BK293" i="5"/>
  <c r="BJ293" i="5"/>
  <c r="BG293" i="5"/>
  <c r="BH293" i="5" s="1"/>
  <c r="BF293" i="5"/>
  <c r="BB293" i="5"/>
  <c r="BC293" i="5" s="1"/>
  <c r="AZ293" i="5"/>
  <c r="AY293" i="5"/>
  <c r="AS293" i="5"/>
  <c r="AQ293" i="5"/>
  <c r="BI293" i="5" s="1"/>
  <c r="AD293" i="5"/>
  <c r="AC293" i="5"/>
  <c r="BE293" i="5" s="1"/>
  <c r="K293" i="5"/>
  <c r="BA293" i="5"/>
  <c r="A293" i="5"/>
  <c r="CF293" i="5" s="1"/>
  <c r="CC292" i="5"/>
  <c r="CB292" i="5"/>
  <c r="CA292" i="5"/>
  <c r="BZ292" i="5"/>
  <c r="BY292" i="5"/>
  <c r="BX292" i="5"/>
  <c r="BW292" i="5"/>
  <c r="BV292" i="5"/>
  <c r="BU292" i="5"/>
  <c r="BR292" i="5"/>
  <c r="BP292" i="5"/>
  <c r="BN292" i="5"/>
  <c r="BM292" i="5"/>
  <c r="BO292" i="5" s="1"/>
  <c r="BL292" i="5"/>
  <c r="BJ292" i="5"/>
  <c r="BH292" i="5"/>
  <c r="BG292" i="5"/>
  <c r="BF292" i="5"/>
  <c r="BE292" i="5"/>
  <c r="AZ292" i="5"/>
  <c r="AY292" i="5"/>
  <c r="AS292" i="5"/>
  <c r="AQ292" i="5"/>
  <c r="BI292" i="5" s="1"/>
  <c r="AD292" i="5"/>
  <c r="AC292" i="5"/>
  <c r="K292" i="5"/>
  <c r="BA292" i="5"/>
  <c r="A292" i="5"/>
  <c r="CF292" i="5" s="1"/>
  <c r="CC291" i="5"/>
  <c r="CB291" i="5"/>
  <c r="CA291" i="5"/>
  <c r="BZ291" i="5"/>
  <c r="BY291" i="5"/>
  <c r="BX291" i="5"/>
  <c r="BW291" i="5"/>
  <c r="BV291" i="5"/>
  <c r="BU291" i="5"/>
  <c r="BO291" i="5"/>
  <c r="BN291" i="5"/>
  <c r="BR291" i="5" s="1"/>
  <c r="BM291" i="5"/>
  <c r="BL291" i="5"/>
  <c r="BJ291" i="5"/>
  <c r="BK291" i="5" s="1"/>
  <c r="BI291" i="5"/>
  <c r="BG291" i="5"/>
  <c r="BH291" i="5" s="1"/>
  <c r="BF291" i="5"/>
  <c r="AZ291" i="5"/>
  <c r="AY291" i="5"/>
  <c r="AS291" i="5"/>
  <c r="AQ291" i="5"/>
  <c r="AD291" i="5"/>
  <c r="AC291" i="5"/>
  <c r="BE291" i="5" s="1"/>
  <c r="K291" i="5"/>
  <c r="BA291" i="5"/>
  <c r="CD291" i="5" s="1"/>
  <c r="CE291" i="5" s="1"/>
  <c r="A291" i="5"/>
  <c r="CF291" i="5" s="1"/>
  <c r="CC290" i="5"/>
  <c r="CB290" i="5"/>
  <c r="CA290" i="5"/>
  <c r="BZ290" i="5"/>
  <c r="BY290" i="5"/>
  <c r="BX290" i="5"/>
  <c r="BW290" i="5"/>
  <c r="BV290" i="5"/>
  <c r="BU290" i="5"/>
  <c r="BP290" i="5"/>
  <c r="BN290" i="5"/>
  <c r="BR290" i="5" s="1"/>
  <c r="BM290" i="5"/>
  <c r="BO290" i="5" s="1"/>
  <c r="BL290" i="5"/>
  <c r="BJ290" i="5"/>
  <c r="BK290" i="5" s="1"/>
  <c r="BH290" i="5"/>
  <c r="BG290" i="5"/>
  <c r="BF290" i="5"/>
  <c r="BE290" i="5"/>
  <c r="AZ290" i="5"/>
  <c r="AY290" i="5"/>
  <c r="AS290" i="5"/>
  <c r="AQ290" i="5"/>
  <c r="BI290" i="5" s="1"/>
  <c r="AD290" i="5"/>
  <c r="AC290" i="5"/>
  <c r="K290" i="5"/>
  <c r="BB290" i="5"/>
  <c r="A290" i="5"/>
  <c r="CF290" i="5" s="1"/>
  <c r="CC289" i="5"/>
  <c r="CB289" i="5"/>
  <c r="CA289" i="5"/>
  <c r="BZ289" i="5"/>
  <c r="BY289" i="5"/>
  <c r="BX289" i="5"/>
  <c r="BW289" i="5"/>
  <c r="BV289" i="5"/>
  <c r="BU289" i="5"/>
  <c r="BR289" i="5"/>
  <c r="BO289" i="5"/>
  <c r="BN289" i="5"/>
  <c r="BP289" i="5" s="1"/>
  <c r="BM289" i="5"/>
  <c r="BL289" i="5"/>
  <c r="BJ289" i="5"/>
  <c r="BK289" i="5" s="1"/>
  <c r="BH289" i="5"/>
  <c r="BG289" i="5"/>
  <c r="AZ289" i="5"/>
  <c r="AY289" i="5"/>
  <c r="AS289" i="5"/>
  <c r="AQ289" i="5"/>
  <c r="BI289" i="5" s="1"/>
  <c r="AD289" i="5"/>
  <c r="AC289" i="5"/>
  <c r="BE289" i="5" s="1"/>
  <c r="BF289" i="5" s="1"/>
  <c r="K289" i="5"/>
  <c r="BA289" i="5"/>
  <c r="CD289" i="5" s="1"/>
  <c r="A289" i="5"/>
  <c r="CF289" i="5" s="1"/>
  <c r="CC288" i="5"/>
  <c r="CB288" i="5"/>
  <c r="CA288" i="5"/>
  <c r="BZ288" i="5"/>
  <c r="BY288" i="5"/>
  <c r="BX288" i="5"/>
  <c r="BW288" i="5"/>
  <c r="BV288" i="5"/>
  <c r="BU288" i="5"/>
  <c r="BR288" i="5"/>
  <c r="BN288" i="5"/>
  <c r="BP288" i="5" s="1"/>
  <c r="BM288" i="5"/>
  <c r="BO288" i="5" s="1"/>
  <c r="BL288" i="5"/>
  <c r="BJ288" i="5"/>
  <c r="BK288" i="5" s="1"/>
  <c r="BI288" i="5"/>
  <c r="BH288" i="5"/>
  <c r="BG288" i="5"/>
  <c r="BE288" i="5"/>
  <c r="BF288" i="5" s="1"/>
  <c r="AZ288" i="5"/>
  <c r="AY288" i="5"/>
  <c r="AS288" i="5"/>
  <c r="AQ288" i="5"/>
  <c r="AD288" i="5"/>
  <c r="AC288" i="5"/>
  <c r="K288" i="5"/>
  <c r="BB288" i="5"/>
  <c r="A288" i="5"/>
  <c r="CF288" i="5" s="1"/>
  <c r="CC287" i="5"/>
  <c r="CB287" i="5"/>
  <c r="CA287" i="5"/>
  <c r="BZ287" i="5"/>
  <c r="BY287" i="5"/>
  <c r="BX287" i="5"/>
  <c r="BW287" i="5"/>
  <c r="BV287" i="5"/>
  <c r="BU287" i="5"/>
  <c r="BP287" i="5"/>
  <c r="BO287" i="5"/>
  <c r="BN287" i="5"/>
  <c r="BR287" i="5" s="1"/>
  <c r="BM287" i="5"/>
  <c r="BL287" i="5"/>
  <c r="BK287" i="5"/>
  <c r="BJ287" i="5"/>
  <c r="BI287" i="5"/>
  <c r="BG287" i="5"/>
  <c r="BH287" i="5" s="1"/>
  <c r="BF287" i="5"/>
  <c r="AZ287" i="5"/>
  <c r="AY287" i="5"/>
  <c r="AS287" i="5"/>
  <c r="AQ287" i="5"/>
  <c r="AD287" i="5"/>
  <c r="AC287" i="5"/>
  <c r="BE287" i="5" s="1"/>
  <c r="K287" i="5"/>
  <c r="BA287" i="5"/>
  <c r="A287" i="5"/>
  <c r="CF287" i="5" s="1"/>
  <c r="CC286" i="5"/>
  <c r="CB286" i="5"/>
  <c r="CA286" i="5"/>
  <c r="BZ286" i="5"/>
  <c r="BY286" i="5"/>
  <c r="BX286" i="5"/>
  <c r="BW286" i="5"/>
  <c r="BV286" i="5"/>
  <c r="BU286" i="5"/>
  <c r="BR286" i="5"/>
  <c r="BP286" i="5"/>
  <c r="BN286" i="5"/>
  <c r="BM286" i="5"/>
  <c r="BO286" i="5" s="1"/>
  <c r="BL286" i="5"/>
  <c r="BJ286" i="5"/>
  <c r="BK286" i="5" s="1"/>
  <c r="BH286" i="5"/>
  <c r="BG286" i="5"/>
  <c r="BF286" i="5"/>
  <c r="BE286" i="5"/>
  <c r="AZ286" i="5"/>
  <c r="AY286" i="5"/>
  <c r="AS286" i="5"/>
  <c r="AQ286" i="5"/>
  <c r="BI286" i="5" s="1"/>
  <c r="AD286" i="5"/>
  <c r="AC286" i="5"/>
  <c r="K286" i="5"/>
  <c r="BA286" i="5"/>
  <c r="A286" i="5"/>
  <c r="CF286" i="5" s="1"/>
  <c r="CC285" i="5"/>
  <c r="CB285" i="5"/>
  <c r="CA285" i="5"/>
  <c r="BZ285" i="5"/>
  <c r="BY285" i="5"/>
  <c r="BX285" i="5"/>
  <c r="BW285" i="5"/>
  <c r="BV285" i="5"/>
  <c r="BU285" i="5"/>
  <c r="BO285" i="5"/>
  <c r="BN285" i="5"/>
  <c r="BR285" i="5" s="1"/>
  <c r="BM285" i="5"/>
  <c r="BL285" i="5"/>
  <c r="BJ285" i="5"/>
  <c r="BK285" i="5" s="1"/>
  <c r="BG285" i="5"/>
  <c r="BF285" i="5"/>
  <c r="AZ285" i="5"/>
  <c r="AY285" i="5"/>
  <c r="AS285" i="5"/>
  <c r="AQ285" i="5"/>
  <c r="BI285" i="5" s="1"/>
  <c r="AD285" i="5"/>
  <c r="AC285" i="5"/>
  <c r="BE285" i="5" s="1"/>
  <c r="K285" i="5"/>
  <c r="BA285" i="5"/>
  <c r="CD285" i="5" s="1"/>
  <c r="CE285" i="5" s="1"/>
  <c r="A285" i="5"/>
  <c r="CF285" i="5" s="1"/>
  <c r="CC284" i="5"/>
  <c r="CB284" i="5"/>
  <c r="CA284" i="5"/>
  <c r="BZ284" i="5"/>
  <c r="BY284" i="5"/>
  <c r="BX284" i="5"/>
  <c r="BW284" i="5"/>
  <c r="BV284" i="5"/>
  <c r="BU284" i="5"/>
  <c r="BP284" i="5"/>
  <c r="BN284" i="5"/>
  <c r="BR284" i="5" s="1"/>
  <c r="BM284" i="5"/>
  <c r="BO284" i="5" s="1"/>
  <c r="BL284" i="5"/>
  <c r="BJ284" i="5"/>
  <c r="BI284" i="5"/>
  <c r="BH284" i="5"/>
  <c r="BG284" i="5"/>
  <c r="BF284" i="5"/>
  <c r="BE284" i="5"/>
  <c r="AZ284" i="5"/>
  <c r="AY284" i="5"/>
  <c r="AS284" i="5"/>
  <c r="AQ284" i="5"/>
  <c r="AD284" i="5"/>
  <c r="AC284" i="5"/>
  <c r="K284" i="5"/>
  <c r="BB284" i="5"/>
  <c r="A284" i="5"/>
  <c r="CF284" i="5" s="1"/>
  <c r="CC283" i="5"/>
  <c r="CB283" i="5"/>
  <c r="CA283" i="5"/>
  <c r="BZ283" i="5"/>
  <c r="BY283" i="5"/>
  <c r="BX283" i="5"/>
  <c r="BW283" i="5"/>
  <c r="BV283" i="5"/>
  <c r="BU283" i="5"/>
  <c r="BR283" i="5"/>
  <c r="BP283" i="5"/>
  <c r="BO283" i="5"/>
  <c r="BN283" i="5"/>
  <c r="BM283" i="5"/>
  <c r="BL283" i="5"/>
  <c r="BK283" i="5"/>
  <c r="BJ283" i="5"/>
  <c r="BI283" i="5"/>
  <c r="BG283" i="5"/>
  <c r="AZ283" i="5"/>
  <c r="AY283" i="5"/>
  <c r="AS283" i="5"/>
  <c r="AQ283" i="5"/>
  <c r="AD283" i="5"/>
  <c r="AC283" i="5"/>
  <c r="BE283" i="5" s="1"/>
  <c r="BF283" i="5" s="1"/>
  <c r="K283" i="5"/>
  <c r="BA283" i="5"/>
  <c r="A283" i="5"/>
  <c r="CF283" i="5" s="1"/>
  <c r="CC282" i="5"/>
  <c r="CB282" i="5"/>
  <c r="CA282" i="5"/>
  <c r="BZ282" i="5"/>
  <c r="BY282" i="5"/>
  <c r="BX282" i="5"/>
  <c r="BW282" i="5"/>
  <c r="BV282" i="5"/>
  <c r="BU282" i="5"/>
  <c r="BR282" i="5"/>
  <c r="BN282" i="5"/>
  <c r="BP282" i="5" s="1"/>
  <c r="BM282" i="5"/>
  <c r="BO282" i="5" s="1"/>
  <c r="BL282" i="5"/>
  <c r="BJ282" i="5"/>
  <c r="BK282" i="5" s="1"/>
  <c r="BI282" i="5"/>
  <c r="BH282" i="5"/>
  <c r="BG282" i="5"/>
  <c r="BE282" i="5"/>
  <c r="BF282" i="5" s="1"/>
  <c r="AZ282" i="5"/>
  <c r="AY282" i="5"/>
  <c r="AS282" i="5"/>
  <c r="AQ282" i="5"/>
  <c r="AD282" i="5"/>
  <c r="AC282" i="5"/>
  <c r="K282" i="5"/>
  <c r="BB282" i="5"/>
  <c r="A282" i="5"/>
  <c r="CF282" i="5" s="1"/>
  <c r="CC281" i="5"/>
  <c r="CB281" i="5"/>
  <c r="CA281" i="5"/>
  <c r="BZ281" i="5"/>
  <c r="BY281" i="5"/>
  <c r="BX281" i="5"/>
  <c r="BW281" i="5"/>
  <c r="BV281" i="5"/>
  <c r="BU281" i="5"/>
  <c r="BP281" i="5"/>
  <c r="BO281" i="5"/>
  <c r="BN281" i="5"/>
  <c r="BR281" i="5" s="1"/>
  <c r="BM281" i="5"/>
  <c r="BL281" i="5"/>
  <c r="BJ281" i="5"/>
  <c r="BG281" i="5"/>
  <c r="BH281" i="5" s="1"/>
  <c r="BF281" i="5"/>
  <c r="BE281" i="5"/>
  <c r="AZ281" i="5"/>
  <c r="AY281" i="5"/>
  <c r="AS281" i="5"/>
  <c r="AQ281" i="5"/>
  <c r="BI281" i="5" s="1"/>
  <c r="AD281" i="5"/>
  <c r="AC281" i="5"/>
  <c r="K281" i="5"/>
  <c r="BA281" i="5"/>
  <c r="A281" i="5"/>
  <c r="CF281" i="5" s="1"/>
  <c r="CC280" i="5"/>
  <c r="CB280" i="5"/>
  <c r="CA280" i="5"/>
  <c r="BZ280" i="5"/>
  <c r="BY280" i="5"/>
  <c r="BX280" i="5"/>
  <c r="BW280" i="5"/>
  <c r="BV280" i="5"/>
  <c r="BU280" i="5"/>
  <c r="BR280" i="5"/>
  <c r="BN280" i="5"/>
  <c r="BP280" i="5" s="1"/>
  <c r="BM280" i="5"/>
  <c r="BO280" i="5" s="1"/>
  <c r="BL280" i="5"/>
  <c r="BJ280" i="5"/>
  <c r="BK280" i="5" s="1"/>
  <c r="BI280" i="5"/>
  <c r="BH280" i="5"/>
  <c r="BG280" i="5"/>
  <c r="BF280" i="5"/>
  <c r="BE280" i="5"/>
  <c r="AZ280" i="5"/>
  <c r="AY280" i="5"/>
  <c r="AS280" i="5"/>
  <c r="AQ280" i="5"/>
  <c r="AD280" i="5"/>
  <c r="AC280" i="5"/>
  <c r="K280" i="5"/>
  <c r="BB280" i="5"/>
  <c r="A280" i="5"/>
  <c r="CF280" i="5" s="1"/>
  <c r="CC279" i="5"/>
  <c r="CB279" i="5"/>
  <c r="CA279" i="5"/>
  <c r="BZ279" i="5"/>
  <c r="BY279" i="5"/>
  <c r="BX279" i="5"/>
  <c r="BW279" i="5"/>
  <c r="BV279" i="5"/>
  <c r="BU279" i="5"/>
  <c r="BP279" i="5"/>
  <c r="BO279" i="5"/>
  <c r="BN279" i="5"/>
  <c r="BR279" i="5" s="1"/>
  <c r="BM279" i="5"/>
  <c r="BL279" i="5"/>
  <c r="BK279" i="5"/>
  <c r="BJ279" i="5"/>
  <c r="BI279" i="5"/>
  <c r="BG279" i="5"/>
  <c r="BH279" i="5" s="1"/>
  <c r="AZ279" i="5"/>
  <c r="AY279" i="5"/>
  <c r="AS279" i="5"/>
  <c r="AQ279" i="5"/>
  <c r="AD279" i="5"/>
  <c r="AC279" i="5"/>
  <c r="BE279" i="5" s="1"/>
  <c r="BF279" i="5" s="1"/>
  <c r="K279" i="5"/>
  <c r="BA279" i="5"/>
  <c r="A279" i="5"/>
  <c r="CF279" i="5" s="1"/>
  <c r="CC278" i="5"/>
  <c r="CB278" i="5"/>
  <c r="CA278" i="5"/>
  <c r="BZ278" i="5"/>
  <c r="BY278" i="5"/>
  <c r="BX278" i="5"/>
  <c r="BW278" i="5"/>
  <c r="BV278" i="5"/>
  <c r="BU278" i="5"/>
  <c r="BP278" i="5"/>
  <c r="BO278" i="5"/>
  <c r="BN278" i="5"/>
  <c r="BR278" i="5" s="1"/>
  <c r="BM278" i="5"/>
  <c r="BL278" i="5"/>
  <c r="BJ278" i="5"/>
  <c r="BK278" i="5" s="1"/>
  <c r="BG278" i="5"/>
  <c r="BH278" i="5" s="1"/>
  <c r="BF278" i="5"/>
  <c r="BE278" i="5"/>
  <c r="BA278" i="5"/>
  <c r="AZ278" i="5"/>
  <c r="AY278" i="5"/>
  <c r="AS278" i="5"/>
  <c r="AQ278" i="5"/>
  <c r="BI278" i="5" s="1"/>
  <c r="AD278" i="5"/>
  <c r="AC278" i="5"/>
  <c r="K278" i="5"/>
  <c r="BB278" i="5"/>
  <c r="A278" i="5"/>
  <c r="CF278" i="5" s="1"/>
  <c r="CC277" i="5"/>
  <c r="CB277" i="5"/>
  <c r="CA277" i="5"/>
  <c r="BZ277" i="5"/>
  <c r="BY277" i="5"/>
  <c r="BX277" i="5"/>
  <c r="BW277" i="5"/>
  <c r="BV277" i="5"/>
  <c r="BU277" i="5"/>
  <c r="BN277" i="5"/>
  <c r="BP277" i="5" s="1"/>
  <c r="BM277" i="5"/>
  <c r="BO277" i="5" s="1"/>
  <c r="BL277" i="5"/>
  <c r="BJ277" i="5"/>
  <c r="BK277" i="5" s="1"/>
  <c r="BG277" i="5"/>
  <c r="AZ277" i="5"/>
  <c r="AY277" i="5"/>
  <c r="AS277" i="5"/>
  <c r="AQ277" i="5"/>
  <c r="BI277" i="5" s="1"/>
  <c r="AD277" i="5"/>
  <c r="AC277" i="5"/>
  <c r="BE277" i="5" s="1"/>
  <c r="BF277" i="5" s="1"/>
  <c r="K277" i="5"/>
  <c r="BA277" i="5"/>
  <c r="CD277" i="5" s="1"/>
  <c r="CE277" i="5" s="1"/>
  <c r="A277" i="5"/>
  <c r="CF277" i="5" s="1"/>
  <c r="CC276" i="5"/>
  <c r="CB276" i="5"/>
  <c r="CA276" i="5"/>
  <c r="BZ276" i="5"/>
  <c r="BY276" i="5"/>
  <c r="BX276" i="5"/>
  <c r="BW276" i="5"/>
  <c r="BV276" i="5"/>
  <c r="BU276" i="5"/>
  <c r="BP276" i="5"/>
  <c r="BN276" i="5"/>
  <c r="BR276" i="5" s="1"/>
  <c r="BM276" i="5"/>
  <c r="BO276" i="5" s="1"/>
  <c r="BL276" i="5"/>
  <c r="BJ276" i="5"/>
  <c r="BH276" i="5"/>
  <c r="BG276" i="5"/>
  <c r="BE276" i="5"/>
  <c r="BF276" i="5" s="1"/>
  <c r="AZ276" i="5"/>
  <c r="AY276" i="5"/>
  <c r="AS276" i="5"/>
  <c r="AQ276" i="5"/>
  <c r="BK276" i="5" s="1"/>
  <c r="AD276" i="5"/>
  <c r="AC276" i="5"/>
  <c r="K276" i="5"/>
  <c r="BB276" i="5"/>
  <c r="A276" i="5"/>
  <c r="CF276" i="5" s="1"/>
  <c r="CC275" i="5"/>
  <c r="CB275" i="5"/>
  <c r="CA275" i="5"/>
  <c r="BZ275" i="5"/>
  <c r="BY275" i="5"/>
  <c r="BX275" i="5"/>
  <c r="BW275" i="5"/>
  <c r="BV275" i="5"/>
  <c r="BU275" i="5"/>
  <c r="BO275" i="5"/>
  <c r="BN275" i="5"/>
  <c r="BP275" i="5" s="1"/>
  <c r="BM275" i="5"/>
  <c r="BL275" i="5"/>
  <c r="BK275" i="5"/>
  <c r="BJ275" i="5"/>
  <c r="BG275" i="5"/>
  <c r="BH275" i="5" s="1"/>
  <c r="AZ275" i="5"/>
  <c r="AY275" i="5"/>
  <c r="AS275" i="5"/>
  <c r="AQ275" i="5"/>
  <c r="BI275" i="5" s="1"/>
  <c r="AD275" i="5"/>
  <c r="AC275" i="5"/>
  <c r="BE275" i="5" s="1"/>
  <c r="BF275" i="5" s="1"/>
  <c r="K275" i="5"/>
  <c r="BA275" i="5"/>
  <c r="A275" i="5"/>
  <c r="CF275" i="5" s="1"/>
  <c r="CC274" i="5"/>
  <c r="CB274" i="5"/>
  <c r="CA274" i="5"/>
  <c r="BZ274" i="5"/>
  <c r="BY274" i="5"/>
  <c r="BX274" i="5"/>
  <c r="BW274" i="5"/>
  <c r="BV274" i="5"/>
  <c r="BU274" i="5"/>
  <c r="BR274" i="5"/>
  <c r="BP274" i="5"/>
  <c r="BN274" i="5"/>
  <c r="BM274" i="5"/>
  <c r="BO274" i="5" s="1"/>
  <c r="BL274" i="5"/>
  <c r="BJ274" i="5"/>
  <c r="BI274" i="5"/>
  <c r="BH274" i="5"/>
  <c r="BG274" i="5"/>
  <c r="BE274" i="5"/>
  <c r="BF274" i="5" s="1"/>
  <c r="AZ274" i="5"/>
  <c r="AY274" i="5"/>
  <c r="AS274" i="5"/>
  <c r="AQ274" i="5"/>
  <c r="BK274" i="5" s="1"/>
  <c r="AD274" i="5"/>
  <c r="AC274" i="5"/>
  <c r="K274" i="5"/>
  <c r="BB274" i="5"/>
  <c r="A274" i="5"/>
  <c r="CF274" i="5" s="1"/>
  <c r="CC273" i="5"/>
  <c r="CB273" i="5"/>
  <c r="CA273" i="5"/>
  <c r="BZ273" i="5"/>
  <c r="BY273" i="5"/>
  <c r="BX273" i="5"/>
  <c r="BW273" i="5"/>
  <c r="BV273" i="5"/>
  <c r="BU273" i="5"/>
  <c r="BR273" i="5"/>
  <c r="BO273" i="5"/>
  <c r="BN273" i="5"/>
  <c r="BP273" i="5" s="1"/>
  <c r="BM273" i="5"/>
  <c r="BL273" i="5"/>
  <c r="BJ273" i="5"/>
  <c r="BK273" i="5" s="1"/>
  <c r="BG273" i="5"/>
  <c r="BH273" i="5" s="1"/>
  <c r="BB273" i="5"/>
  <c r="BT273" i="5" s="1"/>
  <c r="AZ273" i="5"/>
  <c r="AY273" i="5"/>
  <c r="AS273" i="5"/>
  <c r="AQ273" i="5"/>
  <c r="BI273" i="5" s="1"/>
  <c r="AD273" i="5"/>
  <c r="AC273" i="5"/>
  <c r="BE273" i="5" s="1"/>
  <c r="BF273" i="5" s="1"/>
  <c r="K273" i="5"/>
  <c r="BA273" i="5"/>
  <c r="A273" i="5"/>
  <c r="CF273" i="5" s="1"/>
  <c r="CC272" i="5"/>
  <c r="CB272" i="5"/>
  <c r="CA272" i="5"/>
  <c r="BZ272" i="5"/>
  <c r="BY272" i="5"/>
  <c r="BX272" i="5"/>
  <c r="BW272" i="5"/>
  <c r="BV272" i="5"/>
  <c r="BU272" i="5"/>
  <c r="BP272" i="5"/>
  <c r="BN272" i="5"/>
  <c r="BR272" i="5" s="1"/>
  <c r="BM272" i="5"/>
  <c r="BO272" i="5" s="1"/>
  <c r="BL272" i="5"/>
  <c r="BJ272" i="5"/>
  <c r="BH272" i="5"/>
  <c r="BG272" i="5"/>
  <c r="BE272" i="5"/>
  <c r="BF272" i="5" s="1"/>
  <c r="AZ272" i="5"/>
  <c r="AY272" i="5"/>
  <c r="AS272" i="5"/>
  <c r="AQ272" i="5"/>
  <c r="BK272" i="5" s="1"/>
  <c r="AD272" i="5"/>
  <c r="AC272" i="5"/>
  <c r="K272" i="5"/>
  <c r="BB272" i="5"/>
  <c r="A272" i="5"/>
  <c r="CF272" i="5" s="1"/>
  <c r="CC271" i="5"/>
  <c r="CB271" i="5"/>
  <c r="CA271" i="5"/>
  <c r="BZ271" i="5"/>
  <c r="BY271" i="5"/>
  <c r="BX271" i="5"/>
  <c r="BW271" i="5"/>
  <c r="BV271" i="5"/>
  <c r="BU271" i="5"/>
  <c r="BO271" i="5"/>
  <c r="BN271" i="5"/>
  <c r="BP271" i="5" s="1"/>
  <c r="BM271" i="5"/>
  <c r="BL271" i="5"/>
  <c r="BK271" i="5"/>
  <c r="BJ271" i="5"/>
  <c r="BG271" i="5"/>
  <c r="BH271" i="5" s="1"/>
  <c r="AZ271" i="5"/>
  <c r="AY271" i="5"/>
  <c r="AS271" i="5"/>
  <c r="AQ271" i="5"/>
  <c r="BI271" i="5" s="1"/>
  <c r="AD271" i="5"/>
  <c r="AC271" i="5"/>
  <c r="BE271" i="5" s="1"/>
  <c r="BF271" i="5" s="1"/>
  <c r="K271" i="5"/>
  <c r="BA271" i="5"/>
  <c r="A271" i="5"/>
  <c r="CF271" i="5" s="1"/>
  <c r="CC270" i="5"/>
  <c r="CB270" i="5"/>
  <c r="CA270" i="5"/>
  <c r="BZ270" i="5"/>
  <c r="BY270" i="5"/>
  <c r="BX270" i="5"/>
  <c r="BW270" i="5"/>
  <c r="BV270" i="5"/>
  <c r="BU270" i="5"/>
  <c r="BR270" i="5"/>
  <c r="BP270" i="5"/>
  <c r="BN270" i="5"/>
  <c r="BM270" i="5"/>
  <c r="BO270" i="5" s="1"/>
  <c r="BL270" i="5"/>
  <c r="BJ270" i="5"/>
  <c r="BI270" i="5"/>
  <c r="BH270" i="5"/>
  <c r="BG270" i="5"/>
  <c r="BE270" i="5"/>
  <c r="BF270" i="5" s="1"/>
  <c r="BA270" i="5"/>
  <c r="AZ270" i="5"/>
  <c r="AY270" i="5"/>
  <c r="AS270" i="5"/>
  <c r="AQ270" i="5"/>
  <c r="BK270" i="5" s="1"/>
  <c r="AD270" i="5"/>
  <c r="AC270" i="5"/>
  <c r="K270" i="5"/>
  <c r="BB270" i="5"/>
  <c r="A270" i="5"/>
  <c r="CF270" i="5" s="1"/>
  <c r="CC269" i="5"/>
  <c r="CB269" i="5"/>
  <c r="CA269" i="5"/>
  <c r="BZ269" i="5"/>
  <c r="BY269" i="5"/>
  <c r="BX269" i="5"/>
  <c r="BW269" i="5"/>
  <c r="BV269" i="5"/>
  <c r="BU269" i="5"/>
  <c r="BR269" i="5"/>
  <c r="BO269" i="5"/>
  <c r="BN269" i="5"/>
  <c r="BP269" i="5" s="1"/>
  <c r="BM269" i="5"/>
  <c r="BL269" i="5"/>
  <c r="BJ269" i="5"/>
  <c r="BK269" i="5" s="1"/>
  <c r="BG269" i="5"/>
  <c r="BH269" i="5" s="1"/>
  <c r="AZ269" i="5"/>
  <c r="AY269" i="5"/>
  <c r="AS269" i="5"/>
  <c r="AQ269" i="5"/>
  <c r="BI269" i="5" s="1"/>
  <c r="AD269" i="5"/>
  <c r="AC269" i="5"/>
  <c r="BE269" i="5" s="1"/>
  <c r="BF269" i="5" s="1"/>
  <c r="K269" i="5"/>
  <c r="BA269" i="5"/>
  <c r="A269" i="5"/>
  <c r="CF269" i="5" s="1"/>
  <c r="CC268" i="5"/>
  <c r="CB268" i="5"/>
  <c r="CA268" i="5"/>
  <c r="BZ268" i="5"/>
  <c r="BY268" i="5"/>
  <c r="BX268" i="5"/>
  <c r="BW268" i="5"/>
  <c r="BV268" i="5"/>
  <c r="BU268" i="5"/>
  <c r="BP268" i="5"/>
  <c r="BN268" i="5"/>
  <c r="BR268" i="5" s="1"/>
  <c r="BM268" i="5"/>
  <c r="BO268" i="5" s="1"/>
  <c r="BL268" i="5"/>
  <c r="BJ268" i="5"/>
  <c r="BH268" i="5"/>
  <c r="BG268" i="5"/>
  <c r="BE268" i="5"/>
  <c r="BF268" i="5" s="1"/>
  <c r="AZ268" i="5"/>
  <c r="AY268" i="5"/>
  <c r="AS268" i="5"/>
  <c r="AQ268" i="5"/>
  <c r="BK268" i="5" s="1"/>
  <c r="AD268" i="5"/>
  <c r="AC268" i="5"/>
  <c r="K268" i="5"/>
  <c r="BB268" i="5"/>
  <c r="A268" i="5"/>
  <c r="CF268" i="5" s="1"/>
  <c r="CC267" i="5"/>
  <c r="CB267" i="5"/>
  <c r="CA267" i="5"/>
  <c r="BZ267" i="5"/>
  <c r="BY267" i="5"/>
  <c r="BX267" i="5"/>
  <c r="BW267" i="5"/>
  <c r="BV267" i="5"/>
  <c r="BU267" i="5"/>
  <c r="BO267" i="5"/>
  <c r="BN267" i="5"/>
  <c r="BP267" i="5" s="1"/>
  <c r="BM267" i="5"/>
  <c r="BL267" i="5"/>
  <c r="BK267" i="5"/>
  <c r="BJ267" i="5"/>
  <c r="BG267" i="5"/>
  <c r="BH267" i="5" s="1"/>
  <c r="AZ267" i="5"/>
  <c r="AY267" i="5"/>
  <c r="AS267" i="5"/>
  <c r="AQ267" i="5"/>
  <c r="BI267" i="5" s="1"/>
  <c r="AD267" i="5"/>
  <c r="AC267" i="5"/>
  <c r="BE267" i="5" s="1"/>
  <c r="BF267" i="5" s="1"/>
  <c r="K267" i="5"/>
  <c r="BA267" i="5"/>
  <c r="A267" i="5"/>
  <c r="CF267" i="5" s="1"/>
  <c r="CC266" i="5"/>
  <c r="CB266" i="5"/>
  <c r="CA266" i="5"/>
  <c r="BZ266" i="5"/>
  <c r="BY266" i="5"/>
  <c r="BX266" i="5"/>
  <c r="BW266" i="5"/>
  <c r="BV266" i="5"/>
  <c r="BU266" i="5"/>
  <c r="BR266" i="5"/>
  <c r="BP266" i="5"/>
  <c r="BN266" i="5"/>
  <c r="BM266" i="5"/>
  <c r="BO266" i="5" s="1"/>
  <c r="BL266" i="5"/>
  <c r="BJ266" i="5"/>
  <c r="BI266" i="5"/>
  <c r="BH266" i="5"/>
  <c r="BG266" i="5"/>
  <c r="BE266" i="5"/>
  <c r="BF266" i="5" s="1"/>
  <c r="AZ266" i="5"/>
  <c r="AY266" i="5"/>
  <c r="AS266" i="5"/>
  <c r="AQ266" i="5"/>
  <c r="BK266" i="5" s="1"/>
  <c r="AD266" i="5"/>
  <c r="AC266" i="5"/>
  <c r="K266" i="5"/>
  <c r="BA266" i="5"/>
  <c r="A266" i="5"/>
  <c r="CF266" i="5" s="1"/>
  <c r="CC265" i="5"/>
  <c r="CB265" i="5"/>
  <c r="CA265" i="5"/>
  <c r="BZ265" i="5"/>
  <c r="BY265" i="5"/>
  <c r="BX265" i="5"/>
  <c r="BW265" i="5"/>
  <c r="BV265" i="5"/>
  <c r="BU265" i="5"/>
  <c r="BR265" i="5"/>
  <c r="BO265" i="5"/>
  <c r="BN265" i="5"/>
  <c r="BP265" i="5" s="1"/>
  <c r="BM265" i="5"/>
  <c r="BL265" i="5"/>
  <c r="BJ265" i="5"/>
  <c r="BK265" i="5" s="1"/>
  <c r="BI265" i="5"/>
  <c r="BG265" i="5"/>
  <c r="BH265" i="5" s="1"/>
  <c r="AZ265" i="5"/>
  <c r="AY265" i="5"/>
  <c r="AS265" i="5"/>
  <c r="AQ265" i="5"/>
  <c r="AD265" i="5"/>
  <c r="AC265" i="5"/>
  <c r="BE265" i="5" s="1"/>
  <c r="BF265" i="5" s="1"/>
  <c r="K265" i="5"/>
  <c r="BA265" i="5"/>
  <c r="A265" i="5"/>
  <c r="CF265" i="5" s="1"/>
  <c r="CC264" i="5"/>
  <c r="CB264" i="5"/>
  <c r="CA264" i="5"/>
  <c r="BZ264" i="5"/>
  <c r="BY264" i="5"/>
  <c r="BX264" i="5"/>
  <c r="BW264" i="5"/>
  <c r="BV264" i="5"/>
  <c r="BU264" i="5"/>
  <c r="BP264" i="5"/>
  <c r="BN264" i="5"/>
  <c r="BR264" i="5" s="1"/>
  <c r="BM264" i="5"/>
  <c r="BO264" i="5" s="1"/>
  <c r="BL264" i="5"/>
  <c r="BJ264" i="5"/>
  <c r="BH264" i="5"/>
  <c r="BG264" i="5"/>
  <c r="BE264" i="5"/>
  <c r="BF264" i="5" s="1"/>
  <c r="AZ264" i="5"/>
  <c r="AY264" i="5"/>
  <c r="AS264" i="5"/>
  <c r="AQ264" i="5"/>
  <c r="BK264" i="5" s="1"/>
  <c r="AD264" i="5"/>
  <c r="AC264" i="5"/>
  <c r="K264" i="5"/>
  <c r="BB264" i="5"/>
  <c r="A264" i="5"/>
  <c r="CF264" i="5" s="1"/>
  <c r="CC263" i="5"/>
  <c r="CB263" i="5"/>
  <c r="CA263" i="5"/>
  <c r="BZ263" i="5"/>
  <c r="BY263" i="5"/>
  <c r="BX263" i="5"/>
  <c r="BW263" i="5"/>
  <c r="BV263" i="5"/>
  <c r="BU263" i="5"/>
  <c r="BO263" i="5"/>
  <c r="BN263" i="5"/>
  <c r="BP263" i="5" s="1"/>
  <c r="BM263" i="5"/>
  <c r="BL263" i="5"/>
  <c r="BK263" i="5"/>
  <c r="BJ263" i="5"/>
  <c r="BG263" i="5"/>
  <c r="BH263" i="5" s="1"/>
  <c r="AZ263" i="5"/>
  <c r="AY263" i="5"/>
  <c r="AS263" i="5"/>
  <c r="AQ263" i="5"/>
  <c r="BI263" i="5" s="1"/>
  <c r="AD263" i="5"/>
  <c r="AC263" i="5"/>
  <c r="BE263" i="5" s="1"/>
  <c r="BF263" i="5" s="1"/>
  <c r="K263" i="5"/>
  <c r="BA263" i="5"/>
  <c r="A263" i="5"/>
  <c r="CF263" i="5" s="1"/>
  <c r="CC262" i="5"/>
  <c r="CB262" i="5"/>
  <c r="CA262" i="5"/>
  <c r="BZ262" i="5"/>
  <c r="BY262" i="5"/>
  <c r="BX262" i="5"/>
  <c r="BW262" i="5"/>
  <c r="BV262" i="5"/>
  <c r="BU262" i="5"/>
  <c r="BR262" i="5"/>
  <c r="BP262" i="5"/>
  <c r="BN262" i="5"/>
  <c r="BM262" i="5"/>
  <c r="BO262" i="5" s="1"/>
  <c r="BL262" i="5"/>
  <c r="BJ262" i="5"/>
  <c r="BI262" i="5"/>
  <c r="BH262" i="5"/>
  <c r="BG262" i="5"/>
  <c r="BE262" i="5"/>
  <c r="BF262" i="5" s="1"/>
  <c r="AZ262" i="5"/>
  <c r="AY262" i="5"/>
  <c r="AS262" i="5"/>
  <c r="AQ262" i="5"/>
  <c r="BK262" i="5" s="1"/>
  <c r="AD262" i="5"/>
  <c r="AC262" i="5"/>
  <c r="K262" i="5"/>
  <c r="BB262" i="5"/>
  <c r="A262" i="5"/>
  <c r="CF262" i="5" s="1"/>
  <c r="CC261" i="5"/>
  <c r="CB261" i="5"/>
  <c r="CA261" i="5"/>
  <c r="BZ261" i="5"/>
  <c r="BY261" i="5"/>
  <c r="BX261" i="5"/>
  <c r="BW261" i="5"/>
  <c r="BV261" i="5"/>
  <c r="BU261" i="5"/>
  <c r="BR261" i="5"/>
  <c r="BO261" i="5"/>
  <c r="BN261" i="5"/>
  <c r="BP261" i="5" s="1"/>
  <c r="BM261" i="5"/>
  <c r="BL261" i="5"/>
  <c r="BJ261" i="5"/>
  <c r="BK261" i="5" s="1"/>
  <c r="BI261" i="5"/>
  <c r="BG261" i="5"/>
  <c r="BH261" i="5" s="1"/>
  <c r="BB261" i="5"/>
  <c r="BT261" i="5" s="1"/>
  <c r="AZ261" i="5"/>
  <c r="AY261" i="5"/>
  <c r="AS261" i="5"/>
  <c r="AQ261" i="5"/>
  <c r="AD261" i="5"/>
  <c r="AC261" i="5"/>
  <c r="BE261" i="5" s="1"/>
  <c r="BF261" i="5" s="1"/>
  <c r="K261" i="5"/>
  <c r="BA261" i="5"/>
  <c r="A261" i="5"/>
  <c r="CF261" i="5" s="1"/>
  <c r="CC260" i="5"/>
  <c r="CB260" i="5"/>
  <c r="CA260" i="5"/>
  <c r="BZ260" i="5"/>
  <c r="BY260" i="5"/>
  <c r="BX260" i="5"/>
  <c r="BW260" i="5"/>
  <c r="BV260" i="5"/>
  <c r="BU260" i="5"/>
  <c r="BP260" i="5"/>
  <c r="BN260" i="5"/>
  <c r="BR260" i="5" s="1"/>
  <c r="BM260" i="5"/>
  <c r="BO260" i="5" s="1"/>
  <c r="BL260" i="5"/>
  <c r="BJ260" i="5"/>
  <c r="BH260" i="5"/>
  <c r="BG260" i="5"/>
  <c r="BE260" i="5"/>
  <c r="BF260" i="5" s="1"/>
  <c r="AZ260" i="5"/>
  <c r="AY260" i="5"/>
  <c r="AS260" i="5"/>
  <c r="AQ260" i="5"/>
  <c r="BK260" i="5" s="1"/>
  <c r="AD260" i="5"/>
  <c r="AC260" i="5"/>
  <c r="K260" i="5"/>
  <c r="BB260" i="5"/>
  <c r="A260" i="5"/>
  <c r="CF260" i="5" s="1"/>
  <c r="CC259" i="5"/>
  <c r="CB259" i="5"/>
  <c r="CA259" i="5"/>
  <c r="BZ259" i="5"/>
  <c r="BY259" i="5"/>
  <c r="BX259" i="5"/>
  <c r="BW259" i="5"/>
  <c r="BV259" i="5"/>
  <c r="BU259" i="5"/>
  <c r="BO259" i="5"/>
  <c r="BN259" i="5"/>
  <c r="BP259" i="5" s="1"/>
  <c r="BM259" i="5"/>
  <c r="BL259" i="5"/>
  <c r="BK259" i="5"/>
  <c r="BJ259" i="5"/>
  <c r="BG259" i="5"/>
  <c r="BH259" i="5" s="1"/>
  <c r="AZ259" i="5"/>
  <c r="AY259" i="5"/>
  <c r="AS259" i="5"/>
  <c r="AQ259" i="5"/>
  <c r="BI259" i="5" s="1"/>
  <c r="AD259" i="5"/>
  <c r="AC259" i="5"/>
  <c r="BE259" i="5" s="1"/>
  <c r="BF259" i="5" s="1"/>
  <c r="K259" i="5"/>
  <c r="BA259" i="5"/>
  <c r="A259" i="5"/>
  <c r="CF259" i="5" s="1"/>
  <c r="CC258" i="5"/>
  <c r="CB258" i="5"/>
  <c r="CA258" i="5"/>
  <c r="BZ258" i="5"/>
  <c r="BY258" i="5"/>
  <c r="BX258" i="5"/>
  <c r="BW258" i="5"/>
  <c r="BV258" i="5"/>
  <c r="BU258" i="5"/>
  <c r="BR258" i="5"/>
  <c r="BP258" i="5"/>
  <c r="BN258" i="5"/>
  <c r="BM258" i="5"/>
  <c r="BO258" i="5" s="1"/>
  <c r="BL258" i="5"/>
  <c r="BJ258" i="5"/>
  <c r="BI258" i="5"/>
  <c r="BH258" i="5"/>
  <c r="BG258" i="5"/>
  <c r="BE258" i="5"/>
  <c r="BF258" i="5" s="1"/>
  <c r="AZ258" i="5"/>
  <c r="AY258" i="5"/>
  <c r="AS258" i="5"/>
  <c r="AQ258" i="5"/>
  <c r="BK258" i="5" s="1"/>
  <c r="AD258" i="5"/>
  <c r="AC258" i="5"/>
  <c r="K258" i="5"/>
  <c r="BB258" i="5"/>
  <c r="BS258" i="5" s="1"/>
  <c r="A258" i="5"/>
  <c r="CF258" i="5" s="1"/>
  <c r="CC257" i="5"/>
  <c r="CB257" i="5"/>
  <c r="CA257" i="5"/>
  <c r="BZ257" i="5"/>
  <c r="BY257" i="5"/>
  <c r="BX257" i="5"/>
  <c r="BW257" i="5"/>
  <c r="BV257" i="5"/>
  <c r="BU257" i="5"/>
  <c r="BR257" i="5"/>
  <c r="BO257" i="5"/>
  <c r="BN257" i="5"/>
  <c r="BP257" i="5" s="1"/>
  <c r="BM257" i="5"/>
  <c r="BL257" i="5"/>
  <c r="BJ257" i="5"/>
  <c r="BK257" i="5" s="1"/>
  <c r="BI257" i="5"/>
  <c r="BG257" i="5"/>
  <c r="BH257" i="5" s="1"/>
  <c r="AZ257" i="5"/>
  <c r="AY257" i="5"/>
  <c r="AS257" i="5"/>
  <c r="AQ257" i="5"/>
  <c r="AD257" i="5"/>
  <c r="AC257" i="5"/>
  <c r="BE257" i="5" s="1"/>
  <c r="BF257" i="5" s="1"/>
  <c r="K257" i="5"/>
  <c r="BA257" i="5"/>
  <c r="A257" i="5"/>
  <c r="CF257" i="5" s="1"/>
  <c r="CC256" i="5"/>
  <c r="CB256" i="5"/>
  <c r="CA256" i="5"/>
  <c r="BZ256" i="5"/>
  <c r="BY256" i="5"/>
  <c r="BX256" i="5"/>
  <c r="BW256" i="5"/>
  <c r="BV256" i="5"/>
  <c r="BU256" i="5"/>
  <c r="BP256" i="5"/>
  <c r="BN256" i="5"/>
  <c r="BR256" i="5" s="1"/>
  <c r="BM256" i="5"/>
  <c r="BO256" i="5" s="1"/>
  <c r="BL256" i="5"/>
  <c r="BJ256" i="5"/>
  <c r="BK256" i="5" s="1"/>
  <c r="BH256" i="5"/>
  <c r="BG256" i="5"/>
  <c r="BE256" i="5"/>
  <c r="BF256" i="5" s="1"/>
  <c r="AZ256" i="5"/>
  <c r="AY256" i="5"/>
  <c r="AS256" i="5"/>
  <c r="AQ256" i="5"/>
  <c r="BI256" i="5" s="1"/>
  <c r="AD256" i="5"/>
  <c r="AC256" i="5"/>
  <c r="K256" i="5"/>
  <c r="BB256" i="5"/>
  <c r="A256" i="5"/>
  <c r="CF256" i="5" s="1"/>
  <c r="CC255" i="5"/>
  <c r="CB255" i="5"/>
  <c r="CA255" i="5"/>
  <c r="BZ255" i="5"/>
  <c r="BY255" i="5"/>
  <c r="BX255" i="5"/>
  <c r="BW255" i="5"/>
  <c r="BV255" i="5"/>
  <c r="BU255" i="5"/>
  <c r="BO255" i="5"/>
  <c r="BN255" i="5"/>
  <c r="BP255" i="5" s="1"/>
  <c r="BM255" i="5"/>
  <c r="BL255" i="5"/>
  <c r="BK255" i="5"/>
  <c r="BJ255" i="5"/>
  <c r="BG255" i="5"/>
  <c r="BH255" i="5" s="1"/>
  <c r="AZ255" i="5"/>
  <c r="AY255" i="5"/>
  <c r="AS255" i="5"/>
  <c r="AQ255" i="5"/>
  <c r="BI255" i="5" s="1"/>
  <c r="AD255" i="5"/>
  <c r="AC255" i="5"/>
  <c r="BE255" i="5" s="1"/>
  <c r="BF255" i="5" s="1"/>
  <c r="K255" i="5"/>
  <c r="BA255" i="5"/>
  <c r="A255" i="5"/>
  <c r="CF255" i="5" s="1"/>
  <c r="CC254" i="5"/>
  <c r="CB254" i="5"/>
  <c r="CA254" i="5"/>
  <c r="BZ254" i="5"/>
  <c r="BY254" i="5"/>
  <c r="BX254" i="5"/>
  <c r="BW254" i="5"/>
  <c r="BV254" i="5"/>
  <c r="BU254" i="5"/>
  <c r="BR254" i="5"/>
  <c r="BP254" i="5"/>
  <c r="BN254" i="5"/>
  <c r="BM254" i="5"/>
  <c r="BO254" i="5" s="1"/>
  <c r="BL254" i="5"/>
  <c r="BJ254" i="5"/>
  <c r="BK254" i="5" s="1"/>
  <c r="BI254" i="5"/>
  <c r="BH254" i="5"/>
  <c r="BG254" i="5"/>
  <c r="BE254" i="5"/>
  <c r="BF254" i="5" s="1"/>
  <c r="BB254" i="5"/>
  <c r="BS254" i="5" s="1"/>
  <c r="AZ254" i="5"/>
  <c r="AY254" i="5"/>
  <c r="AS254" i="5"/>
  <c r="AQ254" i="5"/>
  <c r="AD254" i="5"/>
  <c r="AC254" i="5"/>
  <c r="K254" i="5"/>
  <c r="BA254" i="5"/>
  <c r="A254" i="5"/>
  <c r="CF254" i="5" s="1"/>
  <c r="CC253" i="5"/>
  <c r="CB253" i="5"/>
  <c r="CA253" i="5"/>
  <c r="BZ253" i="5"/>
  <c r="BY253" i="5"/>
  <c r="BX253" i="5"/>
  <c r="BW253" i="5"/>
  <c r="BV253" i="5"/>
  <c r="BU253" i="5"/>
  <c r="BR253" i="5"/>
  <c r="BO253" i="5"/>
  <c r="BN253" i="5"/>
  <c r="BP253" i="5" s="1"/>
  <c r="BM253" i="5"/>
  <c r="BL253" i="5"/>
  <c r="BJ253" i="5"/>
  <c r="BK253" i="5" s="1"/>
  <c r="BI253" i="5"/>
  <c r="BG253" i="5"/>
  <c r="BH253" i="5" s="1"/>
  <c r="AZ253" i="5"/>
  <c r="AY253" i="5"/>
  <c r="AS253" i="5"/>
  <c r="AQ253" i="5"/>
  <c r="AD253" i="5"/>
  <c r="AC253" i="5"/>
  <c r="BE253" i="5" s="1"/>
  <c r="BF253" i="5" s="1"/>
  <c r="K253" i="5"/>
  <c r="BA253" i="5"/>
  <c r="A253" i="5"/>
  <c r="CF253" i="5" s="1"/>
  <c r="CC252" i="5"/>
  <c r="CB252" i="5"/>
  <c r="CA252" i="5"/>
  <c r="BZ252" i="5"/>
  <c r="BY252" i="5"/>
  <c r="BX252" i="5"/>
  <c r="BW252" i="5"/>
  <c r="BV252" i="5"/>
  <c r="BU252" i="5"/>
  <c r="BP252" i="5"/>
  <c r="BN252" i="5"/>
  <c r="BR252" i="5" s="1"/>
  <c r="BM252" i="5"/>
  <c r="BO252" i="5" s="1"/>
  <c r="BL252" i="5"/>
  <c r="BJ252" i="5"/>
  <c r="BK252" i="5" s="1"/>
  <c r="BH252" i="5"/>
  <c r="BG252" i="5"/>
  <c r="BE252" i="5"/>
  <c r="BF252" i="5" s="1"/>
  <c r="AZ252" i="5"/>
  <c r="AY252" i="5"/>
  <c r="AS252" i="5"/>
  <c r="AQ252" i="5"/>
  <c r="BI252" i="5" s="1"/>
  <c r="AD252" i="5"/>
  <c r="AC252" i="5"/>
  <c r="K252" i="5"/>
  <c r="BB252" i="5"/>
  <c r="A252" i="5"/>
  <c r="CF252" i="5" s="1"/>
  <c r="CC251" i="5"/>
  <c r="CB251" i="5"/>
  <c r="CA251" i="5"/>
  <c r="BZ251" i="5"/>
  <c r="BY251" i="5"/>
  <c r="BX251" i="5"/>
  <c r="BW251" i="5"/>
  <c r="BV251" i="5"/>
  <c r="BU251" i="5"/>
  <c r="BO251" i="5"/>
  <c r="BN251" i="5"/>
  <c r="BP251" i="5" s="1"/>
  <c r="BM251" i="5"/>
  <c r="BL251" i="5"/>
  <c r="BK251" i="5"/>
  <c r="BJ251" i="5"/>
  <c r="BG251" i="5"/>
  <c r="BH251" i="5" s="1"/>
  <c r="AZ251" i="5"/>
  <c r="AY251" i="5"/>
  <c r="AS251" i="5"/>
  <c r="AQ251" i="5"/>
  <c r="BI251" i="5" s="1"/>
  <c r="AD251" i="5"/>
  <c r="AC251" i="5"/>
  <c r="BE251" i="5" s="1"/>
  <c r="BF251" i="5" s="1"/>
  <c r="K251" i="5"/>
  <c r="BA251" i="5"/>
  <c r="A251" i="5"/>
  <c r="CF251" i="5" s="1"/>
  <c r="CC250" i="5"/>
  <c r="CB250" i="5"/>
  <c r="CA250" i="5"/>
  <c r="BZ250" i="5"/>
  <c r="BY250" i="5"/>
  <c r="BX250" i="5"/>
  <c r="BW250" i="5"/>
  <c r="BV250" i="5"/>
  <c r="BU250" i="5"/>
  <c r="BR250" i="5"/>
  <c r="BP250" i="5"/>
  <c r="BN250" i="5"/>
  <c r="BM250" i="5"/>
  <c r="BO250" i="5" s="1"/>
  <c r="BL250" i="5"/>
  <c r="BJ250" i="5"/>
  <c r="BK250" i="5" s="1"/>
  <c r="BI250" i="5"/>
  <c r="BH250" i="5"/>
  <c r="BG250" i="5"/>
  <c r="BE250" i="5"/>
  <c r="BF250" i="5" s="1"/>
  <c r="AZ250" i="5"/>
  <c r="AY250" i="5"/>
  <c r="AS250" i="5"/>
  <c r="AQ250" i="5"/>
  <c r="AD250" i="5"/>
  <c r="AC250" i="5"/>
  <c r="K250" i="5"/>
  <c r="BB250" i="5"/>
  <c r="A250" i="5"/>
  <c r="CF250" i="5" s="1"/>
  <c r="CC249" i="5"/>
  <c r="CB249" i="5"/>
  <c r="CA249" i="5"/>
  <c r="BZ249" i="5"/>
  <c r="BY249" i="5"/>
  <c r="BX249" i="5"/>
  <c r="BW249" i="5"/>
  <c r="BV249" i="5"/>
  <c r="BU249" i="5"/>
  <c r="BR249" i="5"/>
  <c r="BO249" i="5"/>
  <c r="BN249" i="5"/>
  <c r="BP249" i="5" s="1"/>
  <c r="BM249" i="5"/>
  <c r="BL249" i="5"/>
  <c r="BJ249" i="5"/>
  <c r="BK249" i="5" s="1"/>
  <c r="BG249" i="5"/>
  <c r="BH249" i="5" s="1"/>
  <c r="AZ249" i="5"/>
  <c r="AY249" i="5"/>
  <c r="AS249" i="5"/>
  <c r="AQ249" i="5"/>
  <c r="BI249" i="5" s="1"/>
  <c r="AD249" i="5"/>
  <c r="AC249" i="5"/>
  <c r="BE249" i="5" s="1"/>
  <c r="BF249" i="5" s="1"/>
  <c r="K249" i="5"/>
  <c r="BA249" i="5"/>
  <c r="A249" i="5"/>
  <c r="CF249" i="5" s="1"/>
  <c r="CC248" i="5"/>
  <c r="CB248" i="5"/>
  <c r="CA248" i="5"/>
  <c r="BZ248" i="5"/>
  <c r="BY248" i="5"/>
  <c r="BX248" i="5"/>
  <c r="BW248" i="5"/>
  <c r="BV248" i="5"/>
  <c r="BU248" i="5"/>
  <c r="BP248" i="5"/>
  <c r="BN248" i="5"/>
  <c r="BR248" i="5" s="1"/>
  <c r="BM248" i="5"/>
  <c r="BO248" i="5" s="1"/>
  <c r="BL248" i="5"/>
  <c r="BJ248" i="5"/>
  <c r="BK248" i="5" s="1"/>
  <c r="BH248" i="5"/>
  <c r="BG248" i="5"/>
  <c r="BE248" i="5"/>
  <c r="BF248" i="5" s="1"/>
  <c r="AZ248" i="5"/>
  <c r="AY248" i="5"/>
  <c r="AS248" i="5"/>
  <c r="AQ248" i="5"/>
  <c r="BI248" i="5" s="1"/>
  <c r="AD248" i="5"/>
  <c r="AC248" i="5"/>
  <c r="K248" i="5"/>
  <c r="BB248" i="5"/>
  <c r="A248" i="5"/>
  <c r="CF248" i="5" s="1"/>
  <c r="CC247" i="5"/>
  <c r="CB247" i="5"/>
  <c r="CA247" i="5"/>
  <c r="BZ247" i="5"/>
  <c r="BY247" i="5"/>
  <c r="BX247" i="5"/>
  <c r="BW247" i="5"/>
  <c r="BV247" i="5"/>
  <c r="BU247" i="5"/>
  <c r="BO247" i="5"/>
  <c r="BN247" i="5"/>
  <c r="BP247" i="5" s="1"/>
  <c r="BM247" i="5"/>
  <c r="BL247" i="5"/>
  <c r="BK247" i="5"/>
  <c r="BJ247" i="5"/>
  <c r="BG247" i="5"/>
  <c r="BH247" i="5" s="1"/>
  <c r="AZ247" i="5"/>
  <c r="AY247" i="5"/>
  <c r="AS247" i="5"/>
  <c r="AQ247" i="5"/>
  <c r="BI247" i="5" s="1"/>
  <c r="AD247" i="5"/>
  <c r="AC247" i="5"/>
  <c r="BE247" i="5" s="1"/>
  <c r="BF247" i="5" s="1"/>
  <c r="K247" i="5"/>
  <c r="BA247" i="5"/>
  <c r="A247" i="5"/>
  <c r="CF247" i="5" s="1"/>
  <c r="CC246" i="5"/>
  <c r="CB246" i="5"/>
  <c r="CA246" i="5"/>
  <c r="BZ246" i="5"/>
  <c r="BY246" i="5"/>
  <c r="BX246" i="5"/>
  <c r="BW246" i="5"/>
  <c r="BV246" i="5"/>
  <c r="BU246" i="5"/>
  <c r="BR246" i="5"/>
  <c r="BP246" i="5"/>
  <c r="BN246" i="5"/>
  <c r="BM246" i="5"/>
  <c r="BO246" i="5" s="1"/>
  <c r="BL246" i="5"/>
  <c r="BJ246" i="5"/>
  <c r="BK246" i="5" s="1"/>
  <c r="BI246" i="5"/>
  <c r="BH246" i="5"/>
  <c r="BG246" i="5"/>
  <c r="BE246" i="5"/>
  <c r="BF246" i="5" s="1"/>
  <c r="AZ246" i="5"/>
  <c r="AY246" i="5"/>
  <c r="AS246" i="5"/>
  <c r="AQ246" i="5"/>
  <c r="AD246" i="5"/>
  <c r="AC246" i="5"/>
  <c r="K246" i="5"/>
  <c r="BB246" i="5"/>
  <c r="BS246" i="5" s="1"/>
  <c r="A246" i="5"/>
  <c r="CF246" i="5" s="1"/>
  <c r="CC245" i="5"/>
  <c r="CB245" i="5"/>
  <c r="CA245" i="5"/>
  <c r="BZ245" i="5"/>
  <c r="BY245" i="5"/>
  <c r="BX245" i="5"/>
  <c r="BW245" i="5"/>
  <c r="BV245" i="5"/>
  <c r="BU245" i="5"/>
  <c r="BR245" i="5"/>
  <c r="BO245" i="5"/>
  <c r="BN245" i="5"/>
  <c r="BP245" i="5" s="1"/>
  <c r="BM245" i="5"/>
  <c r="BL245" i="5"/>
  <c r="BJ245" i="5"/>
  <c r="BK245" i="5" s="1"/>
  <c r="BG245" i="5"/>
  <c r="BH245" i="5" s="1"/>
  <c r="AZ245" i="5"/>
  <c r="AY245" i="5"/>
  <c r="AS245" i="5"/>
  <c r="AQ245" i="5"/>
  <c r="BI245" i="5" s="1"/>
  <c r="AD245" i="5"/>
  <c r="AC245" i="5"/>
  <c r="BE245" i="5" s="1"/>
  <c r="BF245" i="5" s="1"/>
  <c r="K245" i="5"/>
  <c r="BA245" i="5"/>
  <c r="A245" i="5"/>
  <c r="CF245" i="5" s="1"/>
  <c r="CC244" i="5"/>
  <c r="CB244" i="5"/>
  <c r="CA244" i="5"/>
  <c r="BZ244" i="5"/>
  <c r="BY244" i="5"/>
  <c r="BX244" i="5"/>
  <c r="BW244" i="5"/>
  <c r="BV244" i="5"/>
  <c r="BU244" i="5"/>
  <c r="BP244" i="5"/>
  <c r="BN244" i="5"/>
  <c r="BR244" i="5" s="1"/>
  <c r="BM244" i="5"/>
  <c r="BO244" i="5" s="1"/>
  <c r="BL244" i="5"/>
  <c r="BJ244" i="5"/>
  <c r="BK244" i="5" s="1"/>
  <c r="BH244" i="5"/>
  <c r="BG244" i="5"/>
  <c r="BE244" i="5"/>
  <c r="BF244" i="5" s="1"/>
  <c r="BA244" i="5"/>
  <c r="AZ244" i="5"/>
  <c r="AY244" i="5"/>
  <c r="AS244" i="5"/>
  <c r="AQ244" i="5"/>
  <c r="BI244" i="5" s="1"/>
  <c r="AD244" i="5"/>
  <c r="AC244" i="5"/>
  <c r="K244" i="5"/>
  <c r="BB244" i="5"/>
  <c r="A244" i="5"/>
  <c r="CF244" i="5" s="1"/>
  <c r="CC243" i="5"/>
  <c r="CB243" i="5"/>
  <c r="CA243" i="5"/>
  <c r="BZ243" i="5"/>
  <c r="BY243" i="5"/>
  <c r="BX243" i="5"/>
  <c r="BW243" i="5"/>
  <c r="BV243" i="5"/>
  <c r="BU243" i="5"/>
  <c r="BO243" i="5"/>
  <c r="BN243" i="5"/>
  <c r="BP243" i="5" s="1"/>
  <c r="BM243" i="5"/>
  <c r="BL243" i="5"/>
  <c r="BK243" i="5"/>
  <c r="BJ243" i="5"/>
  <c r="BG243" i="5"/>
  <c r="BH243" i="5" s="1"/>
  <c r="AZ243" i="5"/>
  <c r="AY243" i="5"/>
  <c r="AS243" i="5"/>
  <c r="AQ243" i="5"/>
  <c r="BI243" i="5" s="1"/>
  <c r="AD243" i="5"/>
  <c r="AC243" i="5"/>
  <c r="BE243" i="5" s="1"/>
  <c r="BF243" i="5" s="1"/>
  <c r="K243" i="5"/>
  <c r="BA243" i="5"/>
  <c r="A243" i="5"/>
  <c r="CF243" i="5" s="1"/>
  <c r="CC242" i="5"/>
  <c r="CB242" i="5"/>
  <c r="CA242" i="5"/>
  <c r="BZ242" i="5"/>
  <c r="BY242" i="5"/>
  <c r="BX242" i="5"/>
  <c r="BW242" i="5"/>
  <c r="BV242" i="5"/>
  <c r="BU242" i="5"/>
  <c r="BR242" i="5"/>
  <c r="BP242" i="5"/>
  <c r="BN242" i="5"/>
  <c r="BM242" i="5"/>
  <c r="BO242" i="5" s="1"/>
  <c r="BL242" i="5"/>
  <c r="BJ242" i="5"/>
  <c r="BK242" i="5" s="1"/>
  <c r="BI242" i="5"/>
  <c r="BH242" i="5"/>
  <c r="BG242" i="5"/>
  <c r="BE242" i="5"/>
  <c r="BF242" i="5" s="1"/>
  <c r="AZ242" i="5"/>
  <c r="AY242" i="5"/>
  <c r="AS242" i="5"/>
  <c r="AQ242" i="5"/>
  <c r="AD242" i="5"/>
  <c r="AC242" i="5"/>
  <c r="K242" i="5"/>
  <c r="BA242" i="5"/>
  <c r="A242" i="5"/>
  <c r="CF242" i="5" s="1"/>
  <c r="CC241" i="5"/>
  <c r="CB241" i="5"/>
  <c r="CA241" i="5"/>
  <c r="BZ241" i="5"/>
  <c r="BY241" i="5"/>
  <c r="BX241" i="5"/>
  <c r="BW241" i="5"/>
  <c r="BV241" i="5"/>
  <c r="BU241" i="5"/>
  <c r="BR241" i="5"/>
  <c r="BO241" i="5"/>
  <c r="BN241" i="5"/>
  <c r="BP241" i="5" s="1"/>
  <c r="BM241" i="5"/>
  <c r="BL241" i="5"/>
  <c r="BJ241" i="5"/>
  <c r="BK241" i="5" s="1"/>
  <c r="BG241" i="5"/>
  <c r="BH241" i="5" s="1"/>
  <c r="AZ241" i="5"/>
  <c r="AY241" i="5"/>
  <c r="AS241" i="5"/>
  <c r="AQ241" i="5"/>
  <c r="BI241" i="5" s="1"/>
  <c r="AD241" i="5"/>
  <c r="AC241" i="5"/>
  <c r="BE241" i="5" s="1"/>
  <c r="BF241" i="5" s="1"/>
  <c r="K241" i="5"/>
  <c r="BA241" i="5"/>
  <c r="A241" i="5"/>
  <c r="CF241" i="5" s="1"/>
  <c r="CC240" i="5"/>
  <c r="CB240" i="5"/>
  <c r="CA240" i="5"/>
  <c r="BZ240" i="5"/>
  <c r="BY240" i="5"/>
  <c r="BX240" i="5"/>
  <c r="BW240" i="5"/>
  <c r="BV240" i="5"/>
  <c r="BU240" i="5"/>
  <c r="BP240" i="5"/>
  <c r="BN240" i="5"/>
  <c r="BR240" i="5" s="1"/>
  <c r="BM240" i="5"/>
  <c r="BO240" i="5" s="1"/>
  <c r="BL240" i="5"/>
  <c r="BJ240" i="5"/>
  <c r="BK240" i="5" s="1"/>
  <c r="BH240" i="5"/>
  <c r="BG240" i="5"/>
  <c r="BE240" i="5"/>
  <c r="BF240" i="5" s="1"/>
  <c r="AZ240" i="5"/>
  <c r="AY240" i="5"/>
  <c r="AS240" i="5"/>
  <c r="AQ240" i="5"/>
  <c r="BI240" i="5" s="1"/>
  <c r="AD240" i="5"/>
  <c r="AC240" i="5"/>
  <c r="K240" i="5"/>
  <c r="BB240" i="5"/>
  <c r="A240" i="5"/>
  <c r="CF240" i="5" s="1"/>
  <c r="CC239" i="5"/>
  <c r="CB239" i="5"/>
  <c r="CA239" i="5"/>
  <c r="BZ239" i="5"/>
  <c r="BY239" i="5"/>
  <c r="BX239" i="5"/>
  <c r="BW239" i="5"/>
  <c r="BV239" i="5"/>
  <c r="BU239" i="5"/>
  <c r="BO239" i="5"/>
  <c r="BN239" i="5"/>
  <c r="BP239" i="5" s="1"/>
  <c r="BM239" i="5"/>
  <c r="BL239" i="5"/>
  <c r="BK239" i="5"/>
  <c r="BJ239" i="5"/>
  <c r="BG239" i="5"/>
  <c r="BH239" i="5" s="1"/>
  <c r="AZ239" i="5"/>
  <c r="AY239" i="5"/>
  <c r="AS239" i="5"/>
  <c r="AQ239" i="5"/>
  <c r="BI239" i="5" s="1"/>
  <c r="AD239" i="5"/>
  <c r="AC239" i="5"/>
  <c r="BE239" i="5" s="1"/>
  <c r="BF239" i="5" s="1"/>
  <c r="K239" i="5"/>
  <c r="BA239" i="5"/>
  <c r="A239" i="5"/>
  <c r="CF239" i="5" s="1"/>
  <c r="CC238" i="5"/>
  <c r="CB238" i="5"/>
  <c r="CA238" i="5"/>
  <c r="BZ238" i="5"/>
  <c r="BY238" i="5"/>
  <c r="BX238" i="5"/>
  <c r="BW238" i="5"/>
  <c r="BV238" i="5"/>
  <c r="BU238" i="5"/>
  <c r="BR238" i="5"/>
  <c r="BP238" i="5"/>
  <c r="BN238" i="5"/>
  <c r="BM238" i="5"/>
  <c r="BO238" i="5" s="1"/>
  <c r="BL238" i="5"/>
  <c r="BJ238" i="5"/>
  <c r="BK238" i="5" s="1"/>
  <c r="BI238" i="5"/>
  <c r="BH238" i="5"/>
  <c r="BG238" i="5"/>
  <c r="BE238" i="5"/>
  <c r="BF238" i="5" s="1"/>
  <c r="AZ238" i="5"/>
  <c r="AY238" i="5"/>
  <c r="AS238" i="5"/>
  <c r="AQ238" i="5"/>
  <c r="AD238" i="5"/>
  <c r="AC238" i="5"/>
  <c r="K238" i="5"/>
  <c r="BA238" i="5"/>
  <c r="A238" i="5"/>
  <c r="CF238" i="5" s="1"/>
  <c r="CC237" i="5"/>
  <c r="CB237" i="5"/>
  <c r="CA237" i="5"/>
  <c r="BZ237" i="5"/>
  <c r="BY237" i="5"/>
  <c r="BX237" i="5"/>
  <c r="BW237" i="5"/>
  <c r="BV237" i="5"/>
  <c r="BU237" i="5"/>
  <c r="BR237" i="5"/>
  <c r="BO237" i="5"/>
  <c r="BN237" i="5"/>
  <c r="BP237" i="5" s="1"/>
  <c r="BM237" i="5"/>
  <c r="BL237" i="5"/>
  <c r="BJ237" i="5"/>
  <c r="BK237" i="5" s="1"/>
  <c r="BG237" i="5"/>
  <c r="BH237" i="5" s="1"/>
  <c r="AZ237" i="5"/>
  <c r="AY237" i="5"/>
  <c r="AS237" i="5"/>
  <c r="AQ237" i="5"/>
  <c r="BI237" i="5" s="1"/>
  <c r="AD237" i="5"/>
  <c r="AC237" i="5"/>
  <c r="BE237" i="5" s="1"/>
  <c r="BF237" i="5" s="1"/>
  <c r="K237" i="5"/>
  <c r="BA237" i="5"/>
  <c r="A237" i="5"/>
  <c r="CF237" i="5" s="1"/>
  <c r="CC236" i="5"/>
  <c r="CB236" i="5"/>
  <c r="CA236" i="5"/>
  <c r="BZ236" i="5"/>
  <c r="BY236" i="5"/>
  <c r="BX236" i="5"/>
  <c r="BW236" i="5"/>
  <c r="BV236" i="5"/>
  <c r="BU236" i="5"/>
  <c r="BP236" i="5"/>
  <c r="BN236" i="5"/>
  <c r="BR236" i="5" s="1"/>
  <c r="BM236" i="5"/>
  <c r="BO236" i="5" s="1"/>
  <c r="BL236" i="5"/>
  <c r="BJ236" i="5"/>
  <c r="BK236" i="5" s="1"/>
  <c r="BH236" i="5"/>
  <c r="BG236" i="5"/>
  <c r="BE236" i="5"/>
  <c r="BF236" i="5" s="1"/>
  <c r="AZ236" i="5"/>
  <c r="AY236" i="5"/>
  <c r="AS236" i="5"/>
  <c r="AQ236" i="5"/>
  <c r="BI236" i="5" s="1"/>
  <c r="AD236" i="5"/>
  <c r="AC236" i="5"/>
  <c r="K236" i="5"/>
  <c r="BB236" i="5"/>
  <c r="A236" i="5"/>
  <c r="CF236" i="5" s="1"/>
  <c r="CC235" i="5"/>
  <c r="CB235" i="5"/>
  <c r="CA235" i="5"/>
  <c r="BZ235" i="5"/>
  <c r="BY235" i="5"/>
  <c r="BX235" i="5"/>
  <c r="BW235" i="5"/>
  <c r="BV235" i="5"/>
  <c r="BU235" i="5"/>
  <c r="BO235" i="5"/>
  <c r="BN235" i="5"/>
  <c r="BP235" i="5" s="1"/>
  <c r="BM235" i="5"/>
  <c r="BL235" i="5"/>
  <c r="BK235" i="5"/>
  <c r="BJ235" i="5"/>
  <c r="BG235" i="5"/>
  <c r="BH235" i="5" s="1"/>
  <c r="AZ235" i="5"/>
  <c r="AY235" i="5"/>
  <c r="AS235" i="5"/>
  <c r="AQ235" i="5"/>
  <c r="BI235" i="5" s="1"/>
  <c r="AD235" i="5"/>
  <c r="AC235" i="5"/>
  <c r="BE235" i="5" s="1"/>
  <c r="BF235" i="5" s="1"/>
  <c r="K235" i="5"/>
  <c r="BA235" i="5"/>
  <c r="A235" i="5"/>
  <c r="CF235" i="5" s="1"/>
  <c r="CC234" i="5"/>
  <c r="CB234" i="5"/>
  <c r="CA234" i="5"/>
  <c r="BZ234" i="5"/>
  <c r="BY234" i="5"/>
  <c r="BX234" i="5"/>
  <c r="BW234" i="5"/>
  <c r="BV234" i="5"/>
  <c r="BU234" i="5"/>
  <c r="BR234" i="5"/>
  <c r="BP234" i="5"/>
  <c r="BN234" i="5"/>
  <c r="BM234" i="5"/>
  <c r="BO234" i="5" s="1"/>
  <c r="BL234" i="5"/>
  <c r="BJ234" i="5"/>
  <c r="BK234" i="5" s="1"/>
  <c r="BI234" i="5"/>
  <c r="BH234" i="5"/>
  <c r="BG234" i="5"/>
  <c r="BE234" i="5"/>
  <c r="BF234" i="5" s="1"/>
  <c r="AZ234" i="5"/>
  <c r="AY234" i="5"/>
  <c r="AS234" i="5"/>
  <c r="AQ234" i="5"/>
  <c r="AD234" i="5"/>
  <c r="AC234" i="5"/>
  <c r="K234" i="5"/>
  <c r="BB234" i="5"/>
  <c r="A234" i="5"/>
  <c r="CF234" i="5" s="1"/>
  <c r="CC233" i="5"/>
  <c r="CB233" i="5"/>
  <c r="CA233" i="5"/>
  <c r="BZ233" i="5"/>
  <c r="BY233" i="5"/>
  <c r="BX233" i="5"/>
  <c r="BW233" i="5"/>
  <c r="BV233" i="5"/>
  <c r="BU233" i="5"/>
  <c r="BR233" i="5"/>
  <c r="BO233" i="5"/>
  <c r="BN233" i="5"/>
  <c r="BP233" i="5" s="1"/>
  <c r="BM233" i="5"/>
  <c r="BL233" i="5"/>
  <c r="BJ233" i="5"/>
  <c r="BK233" i="5" s="1"/>
  <c r="BG233" i="5"/>
  <c r="BH233" i="5" s="1"/>
  <c r="AZ233" i="5"/>
  <c r="AY233" i="5"/>
  <c r="AS233" i="5"/>
  <c r="AQ233" i="5"/>
  <c r="BI233" i="5" s="1"/>
  <c r="AD233" i="5"/>
  <c r="AC233" i="5"/>
  <c r="BE233" i="5" s="1"/>
  <c r="BF233" i="5" s="1"/>
  <c r="K233" i="5"/>
  <c r="BA233" i="5"/>
  <c r="A233" i="5"/>
  <c r="CF233" i="5" s="1"/>
  <c r="CC232" i="5"/>
  <c r="CB232" i="5"/>
  <c r="CA232" i="5"/>
  <c r="BZ232" i="5"/>
  <c r="BY232" i="5"/>
  <c r="BX232" i="5"/>
  <c r="BW232" i="5"/>
  <c r="BV232" i="5"/>
  <c r="BU232" i="5"/>
  <c r="BP232" i="5"/>
  <c r="BN232" i="5"/>
  <c r="BR232" i="5" s="1"/>
  <c r="BM232" i="5"/>
  <c r="BO232" i="5" s="1"/>
  <c r="BL232" i="5"/>
  <c r="BJ232" i="5"/>
  <c r="BK232" i="5" s="1"/>
  <c r="BH232" i="5"/>
  <c r="BG232" i="5"/>
  <c r="BE232" i="5"/>
  <c r="BF232" i="5" s="1"/>
  <c r="AZ232" i="5"/>
  <c r="AY232" i="5"/>
  <c r="AS232" i="5"/>
  <c r="AQ232" i="5"/>
  <c r="BI232" i="5" s="1"/>
  <c r="AD232" i="5"/>
  <c r="AC232" i="5"/>
  <c r="K232" i="5"/>
  <c r="BB232" i="5"/>
  <c r="A232" i="5"/>
  <c r="CF232" i="5" s="1"/>
  <c r="CC231" i="5"/>
  <c r="CB231" i="5"/>
  <c r="CA231" i="5"/>
  <c r="BZ231" i="5"/>
  <c r="BY231" i="5"/>
  <c r="BX231" i="5"/>
  <c r="BW231" i="5"/>
  <c r="BV231" i="5"/>
  <c r="BU231" i="5"/>
  <c r="BO231" i="5"/>
  <c r="BN231" i="5"/>
  <c r="BP231" i="5" s="1"/>
  <c r="BM231" i="5"/>
  <c r="BL231" i="5"/>
  <c r="BK231" i="5"/>
  <c r="BJ231" i="5"/>
  <c r="BG231" i="5"/>
  <c r="BH231" i="5" s="1"/>
  <c r="AZ231" i="5"/>
  <c r="AY231" i="5"/>
  <c r="AS231" i="5"/>
  <c r="AQ231" i="5"/>
  <c r="BI231" i="5" s="1"/>
  <c r="AD231" i="5"/>
  <c r="AC231" i="5"/>
  <c r="BE231" i="5" s="1"/>
  <c r="BF231" i="5" s="1"/>
  <c r="K231" i="5"/>
  <c r="BA231" i="5"/>
  <c r="A231" i="5"/>
  <c r="CF231" i="5" s="1"/>
  <c r="CC230" i="5"/>
  <c r="CB230" i="5"/>
  <c r="CA230" i="5"/>
  <c r="BZ230" i="5"/>
  <c r="BY230" i="5"/>
  <c r="BX230" i="5"/>
  <c r="BW230" i="5"/>
  <c r="BV230" i="5"/>
  <c r="BU230" i="5"/>
  <c r="BR230" i="5"/>
  <c r="BP230" i="5"/>
  <c r="BN230" i="5"/>
  <c r="BM230" i="5"/>
  <c r="BO230" i="5" s="1"/>
  <c r="BL230" i="5"/>
  <c r="BJ230" i="5"/>
  <c r="BK230" i="5" s="1"/>
  <c r="BI230" i="5"/>
  <c r="BH230" i="5"/>
  <c r="BG230" i="5"/>
  <c r="BE230" i="5"/>
  <c r="BF230" i="5" s="1"/>
  <c r="AZ230" i="5"/>
  <c r="AY230" i="5"/>
  <c r="AS230" i="5"/>
  <c r="AQ230" i="5"/>
  <c r="AD230" i="5"/>
  <c r="AC230" i="5"/>
  <c r="K230" i="5"/>
  <c r="BB230" i="5"/>
  <c r="BS230" i="5" s="1"/>
  <c r="A230" i="5"/>
  <c r="CF230" i="5" s="1"/>
  <c r="CC229" i="5"/>
  <c r="CB229" i="5"/>
  <c r="CA229" i="5"/>
  <c r="BZ229" i="5"/>
  <c r="BY229" i="5"/>
  <c r="BX229" i="5"/>
  <c r="BW229" i="5"/>
  <c r="BV229" i="5"/>
  <c r="BU229" i="5"/>
  <c r="BR229" i="5"/>
  <c r="BO229" i="5"/>
  <c r="BN229" i="5"/>
  <c r="BP229" i="5" s="1"/>
  <c r="BM229" i="5"/>
  <c r="BL229" i="5"/>
  <c r="BJ229" i="5"/>
  <c r="BK229" i="5" s="1"/>
  <c r="BG229" i="5"/>
  <c r="BH229" i="5" s="1"/>
  <c r="AZ229" i="5"/>
  <c r="AY229" i="5"/>
  <c r="AS229" i="5"/>
  <c r="AQ229" i="5"/>
  <c r="BI229" i="5" s="1"/>
  <c r="AD229" i="5"/>
  <c r="AC229" i="5"/>
  <c r="BE229" i="5" s="1"/>
  <c r="BF229" i="5" s="1"/>
  <c r="K229" i="5"/>
  <c r="BA229" i="5"/>
  <c r="A229" i="5"/>
  <c r="CF229" i="5" s="1"/>
  <c r="CC228" i="5"/>
  <c r="CB228" i="5"/>
  <c r="CA228" i="5"/>
  <c r="BZ228" i="5"/>
  <c r="BY228" i="5"/>
  <c r="BX228" i="5"/>
  <c r="BW228" i="5"/>
  <c r="BV228" i="5"/>
  <c r="BU228" i="5"/>
  <c r="BP228" i="5"/>
  <c r="BN228" i="5"/>
  <c r="BR228" i="5" s="1"/>
  <c r="BM228" i="5"/>
  <c r="BO228" i="5" s="1"/>
  <c r="BL228" i="5"/>
  <c r="BJ228" i="5"/>
  <c r="BK228" i="5" s="1"/>
  <c r="BH228" i="5"/>
  <c r="BG228" i="5"/>
  <c r="BE228" i="5"/>
  <c r="BF228" i="5" s="1"/>
  <c r="AZ228" i="5"/>
  <c r="AY228" i="5"/>
  <c r="AS228" i="5"/>
  <c r="AQ228" i="5"/>
  <c r="BI228" i="5" s="1"/>
  <c r="AD228" i="5"/>
  <c r="AC228" i="5"/>
  <c r="K228" i="5"/>
  <c r="BB228" i="5"/>
  <c r="A228" i="5"/>
  <c r="CF228" i="5" s="1"/>
  <c r="CC227" i="5"/>
  <c r="CB227" i="5"/>
  <c r="CA227" i="5"/>
  <c r="BZ227" i="5"/>
  <c r="BY227" i="5"/>
  <c r="BX227" i="5"/>
  <c r="BW227" i="5"/>
  <c r="BV227" i="5"/>
  <c r="BU227" i="5"/>
  <c r="BO227" i="5"/>
  <c r="BN227" i="5"/>
  <c r="BP227" i="5" s="1"/>
  <c r="BM227" i="5"/>
  <c r="BL227" i="5"/>
  <c r="BK227" i="5"/>
  <c r="BJ227" i="5"/>
  <c r="BG227" i="5"/>
  <c r="BH227" i="5" s="1"/>
  <c r="AZ227" i="5"/>
  <c r="AY227" i="5"/>
  <c r="AS227" i="5"/>
  <c r="AQ227" i="5"/>
  <c r="BI227" i="5" s="1"/>
  <c r="AD227" i="5"/>
  <c r="AC227" i="5"/>
  <c r="BE227" i="5" s="1"/>
  <c r="BF227" i="5" s="1"/>
  <c r="K227" i="5"/>
  <c r="BA227" i="5"/>
  <c r="A227" i="5"/>
  <c r="CF227" i="5" s="1"/>
  <c r="CC226" i="5"/>
  <c r="CB226" i="5"/>
  <c r="CA226" i="5"/>
  <c r="BZ226" i="5"/>
  <c r="BY226" i="5"/>
  <c r="BX226" i="5"/>
  <c r="BW226" i="5"/>
  <c r="BV226" i="5"/>
  <c r="BU226" i="5"/>
  <c r="BR226" i="5"/>
  <c r="BP226" i="5"/>
  <c r="BN226" i="5"/>
  <c r="BM226" i="5"/>
  <c r="BO226" i="5" s="1"/>
  <c r="BL226" i="5"/>
  <c r="BJ226" i="5"/>
  <c r="BK226" i="5" s="1"/>
  <c r="BI226" i="5"/>
  <c r="BH226" i="5"/>
  <c r="BG226" i="5"/>
  <c r="BE226" i="5"/>
  <c r="BF226" i="5" s="1"/>
  <c r="AZ226" i="5"/>
  <c r="AY226" i="5"/>
  <c r="AS226" i="5"/>
  <c r="AQ226" i="5"/>
  <c r="AD226" i="5"/>
  <c r="AC226" i="5"/>
  <c r="K226" i="5"/>
  <c r="BA226" i="5"/>
  <c r="A226" i="5"/>
  <c r="CF226" i="5" s="1"/>
  <c r="CC225" i="5"/>
  <c r="CB225" i="5"/>
  <c r="CA225" i="5"/>
  <c r="BZ225" i="5"/>
  <c r="BY225" i="5"/>
  <c r="BX225" i="5"/>
  <c r="BW225" i="5"/>
  <c r="BV225" i="5"/>
  <c r="BU225" i="5"/>
  <c r="BR225" i="5"/>
  <c r="BO225" i="5"/>
  <c r="BN225" i="5"/>
  <c r="BP225" i="5" s="1"/>
  <c r="BM225" i="5"/>
  <c r="BL225" i="5"/>
  <c r="BJ225" i="5"/>
  <c r="BK225" i="5" s="1"/>
  <c r="BI225" i="5"/>
  <c r="BG225" i="5"/>
  <c r="BH225" i="5" s="1"/>
  <c r="BB225" i="5"/>
  <c r="BT225" i="5" s="1"/>
  <c r="AZ225" i="5"/>
  <c r="AY225" i="5"/>
  <c r="AS225" i="5"/>
  <c r="AQ225" i="5"/>
  <c r="AD225" i="5"/>
  <c r="AC225" i="5"/>
  <c r="BE225" i="5" s="1"/>
  <c r="BF225" i="5" s="1"/>
  <c r="K225" i="5"/>
  <c r="BA225" i="5"/>
  <c r="A225" i="5"/>
  <c r="CF225" i="5" s="1"/>
  <c r="CC224" i="5"/>
  <c r="CB224" i="5"/>
  <c r="CA224" i="5"/>
  <c r="BZ224" i="5"/>
  <c r="BY224" i="5"/>
  <c r="BX224" i="5"/>
  <c r="BW224" i="5"/>
  <c r="BV224" i="5"/>
  <c r="BU224" i="5"/>
  <c r="BP224" i="5"/>
  <c r="BN224" i="5"/>
  <c r="BR224" i="5" s="1"/>
  <c r="BM224" i="5"/>
  <c r="BO224" i="5" s="1"/>
  <c r="BL224" i="5"/>
  <c r="BJ224" i="5"/>
  <c r="BK224" i="5" s="1"/>
  <c r="BH224" i="5"/>
  <c r="BG224" i="5"/>
  <c r="BE224" i="5"/>
  <c r="BF224" i="5" s="1"/>
  <c r="AZ224" i="5"/>
  <c r="AY224" i="5"/>
  <c r="AS224" i="5"/>
  <c r="AQ224" i="5"/>
  <c r="BI224" i="5" s="1"/>
  <c r="AD224" i="5"/>
  <c r="AC224" i="5"/>
  <c r="K224" i="5"/>
  <c r="BB224" i="5"/>
  <c r="A224" i="5"/>
  <c r="CF224" i="5" s="1"/>
  <c r="CC223" i="5"/>
  <c r="CB223" i="5"/>
  <c r="CA223" i="5"/>
  <c r="BZ223" i="5"/>
  <c r="BY223" i="5"/>
  <c r="BX223" i="5"/>
  <c r="BW223" i="5"/>
  <c r="BV223" i="5"/>
  <c r="BU223" i="5"/>
  <c r="BO223" i="5"/>
  <c r="BN223" i="5"/>
  <c r="BP223" i="5" s="1"/>
  <c r="BM223" i="5"/>
  <c r="BL223" i="5"/>
  <c r="BK223" i="5"/>
  <c r="BJ223" i="5"/>
  <c r="BG223" i="5"/>
  <c r="BH223" i="5" s="1"/>
  <c r="AZ223" i="5"/>
  <c r="AY223" i="5"/>
  <c r="AS223" i="5"/>
  <c r="AQ223" i="5"/>
  <c r="BI223" i="5" s="1"/>
  <c r="AD223" i="5"/>
  <c r="AC223" i="5"/>
  <c r="BE223" i="5" s="1"/>
  <c r="BF223" i="5" s="1"/>
  <c r="K223" i="5"/>
  <c r="BA223" i="5"/>
  <c r="A223" i="5"/>
  <c r="CF223" i="5" s="1"/>
  <c r="CC222" i="5"/>
  <c r="CB222" i="5"/>
  <c r="CA222" i="5"/>
  <c r="BZ222" i="5"/>
  <c r="BY222" i="5"/>
  <c r="BX222" i="5"/>
  <c r="BW222" i="5"/>
  <c r="BV222" i="5"/>
  <c r="BU222" i="5"/>
  <c r="BR222" i="5"/>
  <c r="BP222" i="5"/>
  <c r="BN222" i="5"/>
  <c r="BM222" i="5"/>
  <c r="BO222" i="5" s="1"/>
  <c r="BL222" i="5"/>
  <c r="BJ222" i="5"/>
  <c r="BK222" i="5" s="1"/>
  <c r="BI222" i="5"/>
  <c r="BH222" i="5"/>
  <c r="BG222" i="5"/>
  <c r="BE222" i="5"/>
  <c r="BF222" i="5" s="1"/>
  <c r="AZ222" i="5"/>
  <c r="AY222" i="5"/>
  <c r="AS222" i="5"/>
  <c r="AQ222" i="5"/>
  <c r="AD222" i="5"/>
  <c r="AC222" i="5"/>
  <c r="K222" i="5"/>
  <c r="BA222" i="5"/>
  <c r="A222" i="5"/>
  <c r="CF222" i="5" s="1"/>
  <c r="CC221" i="5"/>
  <c r="CB221" i="5"/>
  <c r="CA221" i="5"/>
  <c r="BZ221" i="5"/>
  <c r="BY221" i="5"/>
  <c r="BX221" i="5"/>
  <c r="BW221" i="5"/>
  <c r="BV221" i="5"/>
  <c r="BU221" i="5"/>
  <c r="BR221" i="5"/>
  <c r="BO221" i="5"/>
  <c r="BN221" i="5"/>
  <c r="BP221" i="5" s="1"/>
  <c r="BM221" i="5"/>
  <c r="BL221" i="5"/>
  <c r="BJ221" i="5"/>
  <c r="BK221" i="5" s="1"/>
  <c r="BI221" i="5"/>
  <c r="BG221" i="5"/>
  <c r="BH221" i="5" s="1"/>
  <c r="AZ221" i="5"/>
  <c r="AY221" i="5"/>
  <c r="AS221" i="5"/>
  <c r="AQ221" i="5"/>
  <c r="AD221" i="5"/>
  <c r="AC221" i="5"/>
  <c r="BE221" i="5" s="1"/>
  <c r="BF221" i="5" s="1"/>
  <c r="K221" i="5"/>
  <c r="BA221" i="5"/>
  <c r="A221" i="5"/>
  <c r="CF221" i="5" s="1"/>
  <c r="CC220" i="5"/>
  <c r="CB220" i="5"/>
  <c r="CA220" i="5"/>
  <c r="BZ220" i="5"/>
  <c r="BY220" i="5"/>
  <c r="BX220" i="5"/>
  <c r="BW220" i="5"/>
  <c r="BV220" i="5"/>
  <c r="BU220" i="5"/>
  <c r="BP220" i="5"/>
  <c r="BN220" i="5"/>
  <c r="BR220" i="5" s="1"/>
  <c r="BM220" i="5"/>
  <c r="BO220" i="5" s="1"/>
  <c r="BL220" i="5"/>
  <c r="BJ220" i="5"/>
  <c r="BK220" i="5" s="1"/>
  <c r="BH220" i="5"/>
  <c r="BG220" i="5"/>
  <c r="BE220" i="5"/>
  <c r="BF220" i="5" s="1"/>
  <c r="AZ220" i="5"/>
  <c r="AY220" i="5"/>
  <c r="AS220" i="5"/>
  <c r="AQ220" i="5"/>
  <c r="BI220" i="5" s="1"/>
  <c r="AD220" i="5"/>
  <c r="AC220" i="5"/>
  <c r="K220" i="5"/>
  <c r="BB220" i="5"/>
  <c r="A220" i="5"/>
  <c r="CF220" i="5" s="1"/>
  <c r="CC219" i="5"/>
  <c r="CB219" i="5"/>
  <c r="CA219" i="5"/>
  <c r="BZ219" i="5"/>
  <c r="BY219" i="5"/>
  <c r="BX219" i="5"/>
  <c r="BW219" i="5"/>
  <c r="BV219" i="5"/>
  <c r="BU219" i="5"/>
  <c r="BO219" i="5"/>
  <c r="BN219" i="5"/>
  <c r="BP219" i="5" s="1"/>
  <c r="BM219" i="5"/>
  <c r="BL219" i="5"/>
  <c r="BK219" i="5"/>
  <c r="BJ219" i="5"/>
  <c r="BG219" i="5"/>
  <c r="BH219" i="5" s="1"/>
  <c r="AZ219" i="5"/>
  <c r="AY219" i="5"/>
  <c r="AS219" i="5"/>
  <c r="AQ219" i="5"/>
  <c r="BI219" i="5" s="1"/>
  <c r="AD219" i="5"/>
  <c r="AC219" i="5"/>
  <c r="BE219" i="5" s="1"/>
  <c r="BF219" i="5" s="1"/>
  <c r="K219" i="5"/>
  <c r="BA219" i="5"/>
  <c r="A219" i="5"/>
  <c r="CF219" i="5" s="1"/>
  <c r="CC218" i="5"/>
  <c r="CB218" i="5"/>
  <c r="CA218" i="5"/>
  <c r="BZ218" i="5"/>
  <c r="BY218" i="5"/>
  <c r="BX218" i="5"/>
  <c r="BW218" i="5"/>
  <c r="BV218" i="5"/>
  <c r="BU218" i="5"/>
  <c r="BR218" i="5"/>
  <c r="BP218" i="5"/>
  <c r="BN218" i="5"/>
  <c r="BM218" i="5"/>
  <c r="BO218" i="5" s="1"/>
  <c r="BL218" i="5"/>
  <c r="BJ218" i="5"/>
  <c r="BK218" i="5" s="1"/>
  <c r="BI218" i="5"/>
  <c r="BH218" i="5"/>
  <c r="BG218" i="5"/>
  <c r="BE218" i="5"/>
  <c r="BF218" i="5" s="1"/>
  <c r="AZ218" i="5"/>
  <c r="AY218" i="5"/>
  <c r="AS218" i="5"/>
  <c r="AQ218" i="5"/>
  <c r="AD218" i="5"/>
  <c r="AC218" i="5"/>
  <c r="K218" i="5"/>
  <c r="BB218" i="5"/>
  <c r="A218" i="5"/>
  <c r="CF218" i="5" s="1"/>
  <c r="CC217" i="5"/>
  <c r="CB217" i="5"/>
  <c r="CA217" i="5"/>
  <c r="BZ217" i="5"/>
  <c r="BY217" i="5"/>
  <c r="BX217" i="5"/>
  <c r="BW217" i="5"/>
  <c r="BV217" i="5"/>
  <c r="BU217" i="5"/>
  <c r="BR217" i="5"/>
  <c r="BP217" i="5"/>
  <c r="BO217" i="5"/>
  <c r="BN217" i="5"/>
  <c r="BM217" i="5"/>
  <c r="BL217" i="5"/>
  <c r="BJ217" i="5"/>
  <c r="BK217" i="5" s="1"/>
  <c r="BI217" i="5"/>
  <c r="BG217" i="5"/>
  <c r="BH217" i="5" s="1"/>
  <c r="AZ217" i="5"/>
  <c r="AY217" i="5"/>
  <c r="AS217" i="5"/>
  <c r="AQ217" i="5"/>
  <c r="AD217" i="5"/>
  <c r="AC217" i="5"/>
  <c r="BE217" i="5" s="1"/>
  <c r="BF217" i="5" s="1"/>
  <c r="K217" i="5"/>
  <c r="BA217" i="5"/>
  <c r="A217" i="5"/>
  <c r="CF217" i="5" s="1"/>
  <c r="CC216" i="5"/>
  <c r="CB216" i="5"/>
  <c r="CA216" i="5"/>
  <c r="BZ216" i="5"/>
  <c r="BY216" i="5"/>
  <c r="BX216" i="5"/>
  <c r="BW216" i="5"/>
  <c r="BV216" i="5"/>
  <c r="BU216" i="5"/>
  <c r="BP216" i="5"/>
  <c r="BN216" i="5"/>
  <c r="BR216" i="5" s="1"/>
  <c r="BM216" i="5"/>
  <c r="BO216" i="5" s="1"/>
  <c r="BL216" i="5"/>
  <c r="BJ216" i="5"/>
  <c r="BK216" i="5" s="1"/>
  <c r="BH216" i="5"/>
  <c r="BG216" i="5"/>
  <c r="BE216" i="5"/>
  <c r="BF216" i="5" s="1"/>
  <c r="AZ216" i="5"/>
  <c r="AY216" i="5"/>
  <c r="AS216" i="5"/>
  <c r="AQ216" i="5"/>
  <c r="BI216" i="5" s="1"/>
  <c r="AD216" i="5"/>
  <c r="AC216" i="5"/>
  <c r="K216" i="5"/>
  <c r="BB216" i="5"/>
  <c r="A216" i="5"/>
  <c r="CF216" i="5" s="1"/>
  <c r="CC215" i="5"/>
  <c r="CB215" i="5"/>
  <c r="CA215" i="5"/>
  <c r="BZ215" i="5"/>
  <c r="BY215" i="5"/>
  <c r="BX215" i="5"/>
  <c r="BW215" i="5"/>
  <c r="BV215" i="5"/>
  <c r="BU215" i="5"/>
  <c r="BO215" i="5"/>
  <c r="BN215" i="5"/>
  <c r="BP215" i="5" s="1"/>
  <c r="BM215" i="5"/>
  <c r="BL215" i="5"/>
  <c r="BK215" i="5"/>
  <c r="BJ215" i="5"/>
  <c r="BG215" i="5"/>
  <c r="BH215" i="5" s="1"/>
  <c r="AZ215" i="5"/>
  <c r="AY215" i="5"/>
  <c r="AS215" i="5"/>
  <c r="AQ215" i="5"/>
  <c r="BI215" i="5" s="1"/>
  <c r="AD215" i="5"/>
  <c r="AC215" i="5"/>
  <c r="BE215" i="5" s="1"/>
  <c r="BF215" i="5" s="1"/>
  <c r="K215" i="5"/>
  <c r="BA215" i="5"/>
  <c r="A215" i="5"/>
  <c r="CF215" i="5" s="1"/>
  <c r="CC214" i="5"/>
  <c r="CB214" i="5"/>
  <c r="CA214" i="5"/>
  <c r="BZ214" i="5"/>
  <c r="BY214" i="5"/>
  <c r="BX214" i="5"/>
  <c r="BW214" i="5"/>
  <c r="BV214" i="5"/>
  <c r="BU214" i="5"/>
  <c r="BR214" i="5"/>
  <c r="BP214" i="5"/>
  <c r="BN214" i="5"/>
  <c r="BM214" i="5"/>
  <c r="BO214" i="5" s="1"/>
  <c r="BL214" i="5"/>
  <c r="BJ214" i="5"/>
  <c r="BK214" i="5" s="1"/>
  <c r="BI214" i="5"/>
  <c r="BH214" i="5"/>
  <c r="BG214" i="5"/>
  <c r="BE214" i="5"/>
  <c r="BF214" i="5" s="1"/>
  <c r="AZ214" i="5"/>
  <c r="AY214" i="5"/>
  <c r="AS214" i="5"/>
  <c r="AQ214" i="5"/>
  <c r="AD214" i="5"/>
  <c r="AC214" i="5"/>
  <c r="K214" i="5"/>
  <c r="BB214" i="5"/>
  <c r="A214" i="5"/>
  <c r="CF214" i="5" s="1"/>
  <c r="CC213" i="5"/>
  <c r="CB213" i="5"/>
  <c r="CA213" i="5"/>
  <c r="BZ213" i="5"/>
  <c r="BY213" i="5"/>
  <c r="BX213" i="5"/>
  <c r="BW213" i="5"/>
  <c r="BV213" i="5"/>
  <c r="BU213" i="5"/>
  <c r="BR213" i="5"/>
  <c r="BP213" i="5"/>
  <c r="BO213" i="5"/>
  <c r="BN213" i="5"/>
  <c r="BM213" i="5"/>
  <c r="BL213" i="5"/>
  <c r="BJ213" i="5"/>
  <c r="BK213" i="5" s="1"/>
  <c r="BI213" i="5"/>
  <c r="BG213" i="5"/>
  <c r="BH213" i="5" s="1"/>
  <c r="AZ213" i="5"/>
  <c r="AY213" i="5"/>
  <c r="AS213" i="5"/>
  <c r="AQ213" i="5"/>
  <c r="AD213" i="5"/>
  <c r="AC213" i="5"/>
  <c r="BE213" i="5" s="1"/>
  <c r="BF213" i="5" s="1"/>
  <c r="K213" i="5"/>
  <c r="BA213" i="5"/>
  <c r="A213" i="5"/>
  <c r="CF213" i="5" s="1"/>
  <c r="CC212" i="5"/>
  <c r="CB212" i="5"/>
  <c r="CA212" i="5"/>
  <c r="BZ212" i="5"/>
  <c r="BY212" i="5"/>
  <c r="BX212" i="5"/>
  <c r="BW212" i="5"/>
  <c r="BV212" i="5"/>
  <c r="BU212" i="5"/>
  <c r="BP212" i="5"/>
  <c r="BN212" i="5"/>
  <c r="BR212" i="5" s="1"/>
  <c r="BM212" i="5"/>
  <c r="BO212" i="5" s="1"/>
  <c r="BL212" i="5"/>
  <c r="BJ212" i="5"/>
  <c r="BK212" i="5" s="1"/>
  <c r="BH212" i="5"/>
  <c r="BG212" i="5"/>
  <c r="BE212" i="5"/>
  <c r="BF212" i="5" s="1"/>
  <c r="AZ212" i="5"/>
  <c r="AY212" i="5"/>
  <c r="AS212" i="5"/>
  <c r="AQ212" i="5"/>
  <c r="BI212" i="5" s="1"/>
  <c r="AD212" i="5"/>
  <c r="AC212" i="5"/>
  <c r="K212" i="5"/>
  <c r="BB212" i="5"/>
  <c r="A212" i="5"/>
  <c r="CF212" i="5" s="1"/>
  <c r="CC211" i="5"/>
  <c r="CB211" i="5"/>
  <c r="CA211" i="5"/>
  <c r="BZ211" i="5"/>
  <c r="BY211" i="5"/>
  <c r="BX211" i="5"/>
  <c r="BW211" i="5"/>
  <c r="BV211" i="5"/>
  <c r="BU211" i="5"/>
  <c r="BO211" i="5"/>
  <c r="BN211" i="5"/>
  <c r="BP211" i="5" s="1"/>
  <c r="BM211" i="5"/>
  <c r="BL211" i="5"/>
  <c r="BK211" i="5"/>
  <c r="BJ211" i="5"/>
  <c r="BG211" i="5"/>
  <c r="BH211" i="5" s="1"/>
  <c r="AZ211" i="5"/>
  <c r="AY211" i="5"/>
  <c r="AS211" i="5"/>
  <c r="AQ211" i="5"/>
  <c r="BI211" i="5" s="1"/>
  <c r="AD211" i="5"/>
  <c r="AC211" i="5"/>
  <c r="BE211" i="5" s="1"/>
  <c r="BF211" i="5" s="1"/>
  <c r="K211" i="5"/>
  <c r="BA211" i="5"/>
  <c r="A211" i="5"/>
  <c r="CF211" i="5" s="1"/>
  <c r="CC210" i="5"/>
  <c r="CB210" i="5"/>
  <c r="CA210" i="5"/>
  <c r="BZ210" i="5"/>
  <c r="BY210" i="5"/>
  <c r="BX210" i="5"/>
  <c r="BW210" i="5"/>
  <c r="BV210" i="5"/>
  <c r="BU210" i="5"/>
  <c r="BR210" i="5"/>
  <c r="BP210" i="5"/>
  <c r="BN210" i="5"/>
  <c r="BM210" i="5"/>
  <c r="BO210" i="5" s="1"/>
  <c r="BL210" i="5"/>
  <c r="BJ210" i="5"/>
  <c r="BK210" i="5" s="1"/>
  <c r="BI210" i="5"/>
  <c r="BH210" i="5"/>
  <c r="BG210" i="5"/>
  <c r="BE210" i="5"/>
  <c r="BF210" i="5" s="1"/>
  <c r="AZ210" i="5"/>
  <c r="AY210" i="5"/>
  <c r="AS210" i="5"/>
  <c r="AQ210" i="5"/>
  <c r="AD210" i="5"/>
  <c r="AC210" i="5"/>
  <c r="K210" i="5"/>
  <c r="BB210" i="5"/>
  <c r="BS210" i="5" s="1"/>
  <c r="A210" i="5"/>
  <c r="CF210" i="5" s="1"/>
  <c r="CC209" i="5"/>
  <c r="CB209" i="5"/>
  <c r="CA209" i="5"/>
  <c r="BZ209" i="5"/>
  <c r="BY209" i="5"/>
  <c r="BX209" i="5"/>
  <c r="BW209" i="5"/>
  <c r="BV209" i="5"/>
  <c r="BU209" i="5"/>
  <c r="BR209" i="5"/>
  <c r="BP209" i="5"/>
  <c r="BO209" i="5"/>
  <c r="BN209" i="5"/>
  <c r="BM209" i="5"/>
  <c r="BL209" i="5"/>
  <c r="BJ209" i="5"/>
  <c r="BK209" i="5" s="1"/>
  <c r="BG209" i="5"/>
  <c r="BH209" i="5" s="1"/>
  <c r="AZ209" i="5"/>
  <c r="AY209" i="5"/>
  <c r="AS209" i="5"/>
  <c r="AQ209" i="5"/>
  <c r="BI209" i="5" s="1"/>
  <c r="AD209" i="5"/>
  <c r="AC209" i="5"/>
  <c r="BE209" i="5" s="1"/>
  <c r="BF209" i="5" s="1"/>
  <c r="K209" i="5"/>
  <c r="BA209" i="5"/>
  <c r="A209" i="5"/>
  <c r="CF209" i="5" s="1"/>
  <c r="CC208" i="5"/>
  <c r="CB208" i="5"/>
  <c r="CA208" i="5"/>
  <c r="BZ208" i="5"/>
  <c r="BY208" i="5"/>
  <c r="BX208" i="5"/>
  <c r="BW208" i="5"/>
  <c r="BV208" i="5"/>
  <c r="BU208" i="5"/>
  <c r="BP208" i="5"/>
  <c r="BN208" i="5"/>
  <c r="BR208" i="5" s="1"/>
  <c r="BM208" i="5"/>
  <c r="BO208" i="5" s="1"/>
  <c r="BL208" i="5"/>
  <c r="BJ208" i="5"/>
  <c r="BK208" i="5" s="1"/>
  <c r="BH208" i="5"/>
  <c r="BG208" i="5"/>
  <c r="BE208" i="5"/>
  <c r="BF208" i="5" s="1"/>
  <c r="AZ208" i="5"/>
  <c r="AY208" i="5"/>
  <c r="AS208" i="5"/>
  <c r="AQ208" i="5"/>
  <c r="BI208" i="5" s="1"/>
  <c r="AD208" i="5"/>
  <c r="AC208" i="5"/>
  <c r="K208" i="5"/>
  <c r="BB208" i="5"/>
  <c r="A208" i="5"/>
  <c r="CF208" i="5" s="1"/>
  <c r="CC207" i="5"/>
  <c r="CB207" i="5"/>
  <c r="CA207" i="5"/>
  <c r="BZ207" i="5"/>
  <c r="BY207" i="5"/>
  <c r="BX207" i="5"/>
  <c r="BW207" i="5"/>
  <c r="BV207" i="5"/>
  <c r="BU207" i="5"/>
  <c r="BO207" i="5"/>
  <c r="BN207" i="5"/>
  <c r="BP207" i="5" s="1"/>
  <c r="BM207" i="5"/>
  <c r="BL207" i="5"/>
  <c r="BK207" i="5"/>
  <c r="BJ207" i="5"/>
  <c r="BG207" i="5"/>
  <c r="BH207" i="5" s="1"/>
  <c r="AZ207" i="5"/>
  <c r="AY207" i="5"/>
  <c r="AS207" i="5"/>
  <c r="AQ207" i="5"/>
  <c r="BI207" i="5" s="1"/>
  <c r="AD207" i="5"/>
  <c r="AC207" i="5"/>
  <c r="BE207" i="5" s="1"/>
  <c r="BF207" i="5" s="1"/>
  <c r="K207" i="5"/>
  <c r="BA207" i="5"/>
  <c r="A207" i="5"/>
  <c r="CF207" i="5" s="1"/>
  <c r="CC206" i="5"/>
  <c r="CB206" i="5"/>
  <c r="CA206" i="5"/>
  <c r="BZ206" i="5"/>
  <c r="BY206" i="5"/>
  <c r="BX206" i="5"/>
  <c r="BW206" i="5"/>
  <c r="BV206" i="5"/>
  <c r="BU206" i="5"/>
  <c r="BR206" i="5"/>
  <c r="BP206" i="5"/>
  <c r="BN206" i="5"/>
  <c r="BM206" i="5"/>
  <c r="BO206" i="5" s="1"/>
  <c r="BL206" i="5"/>
  <c r="BJ206" i="5"/>
  <c r="BK206" i="5" s="1"/>
  <c r="BI206" i="5"/>
  <c r="BH206" i="5"/>
  <c r="BG206" i="5"/>
  <c r="BE206" i="5"/>
  <c r="BF206" i="5" s="1"/>
  <c r="AZ206" i="5"/>
  <c r="AY206" i="5"/>
  <c r="AS206" i="5"/>
  <c r="AQ206" i="5"/>
  <c r="AD206" i="5"/>
  <c r="AC206" i="5"/>
  <c r="K206" i="5"/>
  <c r="BA206" i="5"/>
  <c r="A206" i="5"/>
  <c r="CF206" i="5" s="1"/>
  <c r="CC205" i="5"/>
  <c r="CB205" i="5"/>
  <c r="CA205" i="5"/>
  <c r="BZ205" i="5"/>
  <c r="BY205" i="5"/>
  <c r="BX205" i="5"/>
  <c r="BW205" i="5"/>
  <c r="BV205" i="5"/>
  <c r="BU205" i="5"/>
  <c r="BR205" i="5"/>
  <c r="BP205" i="5"/>
  <c r="BO205" i="5"/>
  <c r="BN205" i="5"/>
  <c r="BM205" i="5"/>
  <c r="BL205" i="5"/>
  <c r="BJ205" i="5"/>
  <c r="BK205" i="5" s="1"/>
  <c r="BG205" i="5"/>
  <c r="BH205" i="5" s="1"/>
  <c r="BB205" i="5"/>
  <c r="BT205" i="5" s="1"/>
  <c r="AZ205" i="5"/>
  <c r="AY205" i="5"/>
  <c r="AS205" i="5"/>
  <c r="AQ205" i="5"/>
  <c r="BI205" i="5" s="1"/>
  <c r="AD205" i="5"/>
  <c r="AC205" i="5"/>
  <c r="BE205" i="5" s="1"/>
  <c r="BF205" i="5" s="1"/>
  <c r="K205" i="5"/>
  <c r="BA205" i="5"/>
  <c r="A205" i="5"/>
  <c r="CF205" i="5" s="1"/>
  <c r="CC204" i="5"/>
  <c r="CB204" i="5"/>
  <c r="CA204" i="5"/>
  <c r="BZ204" i="5"/>
  <c r="BY204" i="5"/>
  <c r="BX204" i="5"/>
  <c r="BW204" i="5"/>
  <c r="BV204" i="5"/>
  <c r="BU204" i="5"/>
  <c r="BP204" i="5"/>
  <c r="BN204" i="5"/>
  <c r="BR204" i="5" s="1"/>
  <c r="BM204" i="5"/>
  <c r="BO204" i="5" s="1"/>
  <c r="BL204" i="5"/>
  <c r="BJ204" i="5"/>
  <c r="BK204" i="5" s="1"/>
  <c r="BH204" i="5"/>
  <c r="BG204" i="5"/>
  <c r="BE204" i="5"/>
  <c r="BF204" i="5" s="1"/>
  <c r="AZ204" i="5"/>
  <c r="AY204" i="5"/>
  <c r="AS204" i="5"/>
  <c r="AQ204" i="5"/>
  <c r="BI204" i="5" s="1"/>
  <c r="AD204" i="5"/>
  <c r="AC204" i="5"/>
  <c r="K204" i="5"/>
  <c r="BB204" i="5"/>
  <c r="A204" i="5"/>
  <c r="CF204" i="5" s="1"/>
  <c r="CC203" i="5"/>
  <c r="CB203" i="5"/>
  <c r="CA203" i="5"/>
  <c r="BZ203" i="5"/>
  <c r="BY203" i="5"/>
  <c r="BX203" i="5"/>
  <c r="BW203" i="5"/>
  <c r="BV203" i="5"/>
  <c r="BU203" i="5"/>
  <c r="BO203" i="5"/>
  <c r="BN203" i="5"/>
  <c r="BP203" i="5" s="1"/>
  <c r="BM203" i="5"/>
  <c r="BL203" i="5"/>
  <c r="BK203" i="5"/>
  <c r="BJ203" i="5"/>
  <c r="BG203" i="5"/>
  <c r="BH203" i="5" s="1"/>
  <c r="AZ203" i="5"/>
  <c r="AY203" i="5"/>
  <c r="AS203" i="5"/>
  <c r="AQ203" i="5"/>
  <c r="BI203" i="5" s="1"/>
  <c r="AD203" i="5"/>
  <c r="AC203" i="5"/>
  <c r="BE203" i="5" s="1"/>
  <c r="BF203" i="5" s="1"/>
  <c r="K203" i="5"/>
  <c r="BA203" i="5"/>
  <c r="A203" i="5"/>
  <c r="CF203" i="5" s="1"/>
  <c r="CC202" i="5"/>
  <c r="CB202" i="5"/>
  <c r="CA202" i="5"/>
  <c r="BZ202" i="5"/>
  <c r="BY202" i="5"/>
  <c r="BX202" i="5"/>
  <c r="BW202" i="5"/>
  <c r="BV202" i="5"/>
  <c r="BU202" i="5"/>
  <c r="BR202" i="5"/>
  <c r="BP202" i="5"/>
  <c r="BN202" i="5"/>
  <c r="BM202" i="5"/>
  <c r="BO202" i="5" s="1"/>
  <c r="BL202" i="5"/>
  <c r="BJ202" i="5"/>
  <c r="BK202" i="5" s="1"/>
  <c r="BI202" i="5"/>
  <c r="BH202" i="5"/>
  <c r="BG202" i="5"/>
  <c r="BE202" i="5"/>
  <c r="BF202" i="5" s="1"/>
  <c r="AZ202" i="5"/>
  <c r="AY202" i="5"/>
  <c r="AS202" i="5"/>
  <c r="AQ202" i="5"/>
  <c r="AD202" i="5"/>
  <c r="AC202" i="5"/>
  <c r="K202" i="5"/>
  <c r="BA202" i="5"/>
  <c r="A202" i="5"/>
  <c r="CF202" i="5" s="1"/>
  <c r="CC201" i="5"/>
  <c r="CB201" i="5"/>
  <c r="CA201" i="5"/>
  <c r="BZ201" i="5"/>
  <c r="BY201" i="5"/>
  <c r="BX201" i="5"/>
  <c r="BW201" i="5"/>
  <c r="BV201" i="5"/>
  <c r="BU201" i="5"/>
  <c r="BR201" i="5"/>
  <c r="BP201" i="5"/>
  <c r="BO201" i="5"/>
  <c r="BN201" i="5"/>
  <c r="BM201" i="5"/>
  <c r="BL201" i="5"/>
  <c r="BJ201" i="5"/>
  <c r="BK201" i="5" s="1"/>
  <c r="BG201" i="5"/>
  <c r="BH201" i="5" s="1"/>
  <c r="AZ201" i="5"/>
  <c r="AY201" i="5"/>
  <c r="AS201" i="5"/>
  <c r="AQ201" i="5"/>
  <c r="BI201" i="5" s="1"/>
  <c r="AD201" i="5"/>
  <c r="AC201" i="5"/>
  <c r="BE201" i="5" s="1"/>
  <c r="BF201" i="5" s="1"/>
  <c r="K201" i="5"/>
  <c r="BA201" i="5"/>
  <c r="A201" i="5"/>
  <c r="CF201" i="5" s="1"/>
  <c r="CC200" i="5"/>
  <c r="CB200" i="5"/>
  <c r="CA200" i="5"/>
  <c r="BZ200" i="5"/>
  <c r="BY200" i="5"/>
  <c r="BX200" i="5"/>
  <c r="BW200" i="5"/>
  <c r="BV200" i="5"/>
  <c r="BU200" i="5"/>
  <c r="BP200" i="5"/>
  <c r="BN200" i="5"/>
  <c r="BR200" i="5" s="1"/>
  <c r="BM200" i="5"/>
  <c r="BO200" i="5" s="1"/>
  <c r="BL200" i="5"/>
  <c r="BJ200" i="5"/>
  <c r="BK200" i="5" s="1"/>
  <c r="BH200" i="5"/>
  <c r="BG200" i="5"/>
  <c r="BE200" i="5"/>
  <c r="BF200" i="5" s="1"/>
  <c r="AZ200" i="5"/>
  <c r="AY200" i="5"/>
  <c r="AS200" i="5"/>
  <c r="AQ200" i="5"/>
  <c r="BI200" i="5" s="1"/>
  <c r="AD200" i="5"/>
  <c r="AC200" i="5"/>
  <c r="K200" i="5"/>
  <c r="BB200" i="5"/>
  <c r="A200" i="5"/>
  <c r="CF200" i="5" s="1"/>
  <c r="CC199" i="5"/>
  <c r="CB199" i="5"/>
  <c r="CA199" i="5"/>
  <c r="BZ199" i="5"/>
  <c r="BY199" i="5"/>
  <c r="BX199" i="5"/>
  <c r="BW199" i="5"/>
  <c r="BV199" i="5"/>
  <c r="BU199" i="5"/>
  <c r="BO199" i="5"/>
  <c r="BN199" i="5"/>
  <c r="BP199" i="5" s="1"/>
  <c r="BM199" i="5"/>
  <c r="BL199" i="5"/>
  <c r="BK199" i="5"/>
  <c r="BJ199" i="5"/>
  <c r="BG199" i="5"/>
  <c r="BH199" i="5" s="1"/>
  <c r="AZ199" i="5"/>
  <c r="AY199" i="5"/>
  <c r="AS199" i="5"/>
  <c r="AQ199" i="5"/>
  <c r="BI199" i="5" s="1"/>
  <c r="AD199" i="5"/>
  <c r="AC199" i="5"/>
  <c r="BE199" i="5" s="1"/>
  <c r="BF199" i="5" s="1"/>
  <c r="K199" i="5"/>
  <c r="BA199" i="5"/>
  <c r="A199" i="5"/>
  <c r="CF199" i="5" s="1"/>
  <c r="CC198" i="5"/>
  <c r="CB198" i="5"/>
  <c r="CA198" i="5"/>
  <c r="BZ198" i="5"/>
  <c r="BY198" i="5"/>
  <c r="BX198" i="5"/>
  <c r="BW198" i="5"/>
  <c r="BV198" i="5"/>
  <c r="BU198" i="5"/>
  <c r="BR198" i="5"/>
  <c r="BP198" i="5"/>
  <c r="BN198" i="5"/>
  <c r="BM198" i="5"/>
  <c r="BO198" i="5" s="1"/>
  <c r="BL198" i="5"/>
  <c r="BJ198" i="5"/>
  <c r="BK198" i="5" s="1"/>
  <c r="BI198" i="5"/>
  <c r="BH198" i="5"/>
  <c r="BG198" i="5"/>
  <c r="BE198" i="5"/>
  <c r="BF198" i="5" s="1"/>
  <c r="AZ198" i="5"/>
  <c r="AY198" i="5"/>
  <c r="AS198" i="5"/>
  <c r="AQ198" i="5"/>
  <c r="AD198" i="5"/>
  <c r="AC198" i="5"/>
  <c r="K198" i="5"/>
  <c r="BA198" i="5"/>
  <c r="A198" i="5"/>
  <c r="CF198" i="5" s="1"/>
  <c r="CC197" i="5"/>
  <c r="CB197" i="5"/>
  <c r="CA197" i="5"/>
  <c r="BZ197" i="5"/>
  <c r="BY197" i="5"/>
  <c r="BX197" i="5"/>
  <c r="BW197" i="5"/>
  <c r="BV197" i="5"/>
  <c r="BU197" i="5"/>
  <c r="BR197" i="5"/>
  <c r="BP197" i="5"/>
  <c r="BO197" i="5"/>
  <c r="BN197" i="5"/>
  <c r="BM197" i="5"/>
  <c r="BL197" i="5"/>
  <c r="BJ197" i="5"/>
  <c r="BK197" i="5" s="1"/>
  <c r="BG197" i="5"/>
  <c r="BH197" i="5" s="1"/>
  <c r="AZ197" i="5"/>
  <c r="AY197" i="5"/>
  <c r="AS197" i="5"/>
  <c r="AQ197" i="5"/>
  <c r="BI197" i="5" s="1"/>
  <c r="AD197" i="5"/>
  <c r="AC197" i="5"/>
  <c r="BE197" i="5" s="1"/>
  <c r="BF197" i="5" s="1"/>
  <c r="K197" i="5"/>
  <c r="BA197" i="5"/>
  <c r="A197" i="5"/>
  <c r="CF197" i="5" s="1"/>
  <c r="CC196" i="5"/>
  <c r="CB196" i="5"/>
  <c r="CA196" i="5"/>
  <c r="BZ196" i="5"/>
  <c r="BY196" i="5"/>
  <c r="BX196" i="5"/>
  <c r="BW196" i="5"/>
  <c r="BV196" i="5"/>
  <c r="BU196" i="5"/>
  <c r="BP196" i="5"/>
  <c r="BN196" i="5"/>
  <c r="BR196" i="5" s="1"/>
  <c r="BM196" i="5"/>
  <c r="BO196" i="5" s="1"/>
  <c r="BL196" i="5"/>
  <c r="BJ196" i="5"/>
  <c r="BK196" i="5" s="1"/>
  <c r="BH196" i="5"/>
  <c r="BG196" i="5"/>
  <c r="BE196" i="5"/>
  <c r="BF196" i="5" s="1"/>
  <c r="AZ196" i="5"/>
  <c r="AY196" i="5"/>
  <c r="AS196" i="5"/>
  <c r="AQ196" i="5"/>
  <c r="BI196" i="5" s="1"/>
  <c r="AD196" i="5"/>
  <c r="AC196" i="5"/>
  <c r="K196" i="5"/>
  <c r="BB196" i="5"/>
  <c r="A196" i="5"/>
  <c r="CF196" i="5" s="1"/>
  <c r="CC195" i="5"/>
  <c r="CB195" i="5"/>
  <c r="CA195" i="5"/>
  <c r="BZ195" i="5"/>
  <c r="BY195" i="5"/>
  <c r="BX195" i="5"/>
  <c r="BW195" i="5"/>
  <c r="BV195" i="5"/>
  <c r="BU195" i="5"/>
  <c r="BO195" i="5"/>
  <c r="BN195" i="5"/>
  <c r="BP195" i="5" s="1"/>
  <c r="BM195" i="5"/>
  <c r="BL195" i="5"/>
  <c r="BK195" i="5"/>
  <c r="BJ195" i="5"/>
  <c r="BG195" i="5"/>
  <c r="AZ195" i="5"/>
  <c r="AY195" i="5"/>
  <c r="AS195" i="5"/>
  <c r="AQ195" i="5"/>
  <c r="BI195" i="5" s="1"/>
  <c r="AD195" i="5"/>
  <c r="AC195" i="5"/>
  <c r="BH195" i="5" s="1"/>
  <c r="K195" i="5"/>
  <c r="BA195" i="5"/>
  <c r="A195" i="5"/>
  <c r="CF195" i="5" s="1"/>
  <c r="CC194" i="5"/>
  <c r="CB194" i="5"/>
  <c r="CA194" i="5"/>
  <c r="BZ194" i="5"/>
  <c r="BY194" i="5"/>
  <c r="BX194" i="5"/>
  <c r="BW194" i="5"/>
  <c r="BV194" i="5"/>
  <c r="BU194" i="5"/>
  <c r="BR194" i="5"/>
  <c r="BN194" i="5"/>
  <c r="BP194" i="5" s="1"/>
  <c r="BM194" i="5"/>
  <c r="BO194" i="5" s="1"/>
  <c r="BL194" i="5"/>
  <c r="BJ194" i="5"/>
  <c r="BK194" i="5" s="1"/>
  <c r="BI194" i="5"/>
  <c r="BH194" i="5"/>
  <c r="BG194" i="5"/>
  <c r="BF194" i="5"/>
  <c r="BE194" i="5"/>
  <c r="AZ194" i="5"/>
  <c r="AY194" i="5"/>
  <c r="AS194" i="5"/>
  <c r="AQ194" i="5"/>
  <c r="AD194" i="5"/>
  <c r="AC194" i="5"/>
  <c r="K194" i="5"/>
  <c r="BA194" i="5"/>
  <c r="A194" i="5"/>
  <c r="CF194" i="5" s="1"/>
  <c r="CC193" i="5"/>
  <c r="CB193" i="5"/>
  <c r="CA193" i="5"/>
  <c r="BZ193" i="5"/>
  <c r="BY193" i="5"/>
  <c r="BX193" i="5"/>
  <c r="BW193" i="5"/>
  <c r="BV193" i="5"/>
  <c r="BU193" i="5"/>
  <c r="BR193" i="5"/>
  <c r="BP193" i="5"/>
  <c r="BO193" i="5"/>
  <c r="BN193" i="5"/>
  <c r="BM193" i="5"/>
  <c r="BL193" i="5"/>
  <c r="BJ193" i="5"/>
  <c r="BK193" i="5" s="1"/>
  <c r="BG193" i="5"/>
  <c r="BH193" i="5" s="1"/>
  <c r="AZ193" i="5"/>
  <c r="AY193" i="5"/>
  <c r="AS193" i="5"/>
  <c r="AQ193" i="5"/>
  <c r="BI193" i="5" s="1"/>
  <c r="AD193" i="5"/>
  <c r="AC193" i="5"/>
  <c r="BE193" i="5" s="1"/>
  <c r="BF193" i="5" s="1"/>
  <c r="K193" i="5"/>
  <c r="BA193" i="5"/>
  <c r="A193" i="5"/>
  <c r="CF193" i="5" s="1"/>
  <c r="CC192" i="5"/>
  <c r="CB192" i="5"/>
  <c r="CA192" i="5"/>
  <c r="BZ192" i="5"/>
  <c r="BY192" i="5"/>
  <c r="BX192" i="5"/>
  <c r="BW192" i="5"/>
  <c r="BV192" i="5"/>
  <c r="BU192" i="5"/>
  <c r="BP192" i="5"/>
  <c r="BN192" i="5"/>
  <c r="BR192" i="5" s="1"/>
  <c r="BM192" i="5"/>
  <c r="BO192" i="5" s="1"/>
  <c r="BL192" i="5"/>
  <c r="BJ192" i="5"/>
  <c r="BK192" i="5" s="1"/>
  <c r="BH192" i="5"/>
  <c r="BG192" i="5"/>
  <c r="BE192" i="5"/>
  <c r="BF192" i="5" s="1"/>
  <c r="AZ192" i="5"/>
  <c r="AY192" i="5"/>
  <c r="AS192" i="5"/>
  <c r="AQ192" i="5"/>
  <c r="BI192" i="5" s="1"/>
  <c r="AD192" i="5"/>
  <c r="AC192" i="5"/>
  <c r="K192" i="5"/>
  <c r="BB192" i="5"/>
  <c r="A192" i="5"/>
  <c r="CF192" i="5" s="1"/>
  <c r="CC191" i="5"/>
  <c r="CB191" i="5"/>
  <c r="CA191" i="5"/>
  <c r="BZ191" i="5"/>
  <c r="BY191" i="5"/>
  <c r="BX191" i="5"/>
  <c r="BW191" i="5"/>
  <c r="BV191" i="5"/>
  <c r="BU191" i="5"/>
  <c r="BO191" i="5"/>
  <c r="BN191" i="5"/>
  <c r="BP191" i="5" s="1"/>
  <c r="BM191" i="5"/>
  <c r="BL191" i="5"/>
  <c r="BK191" i="5"/>
  <c r="BJ191" i="5"/>
  <c r="BI191" i="5"/>
  <c r="BG191" i="5"/>
  <c r="AZ191" i="5"/>
  <c r="AY191" i="5"/>
  <c r="AS191" i="5"/>
  <c r="AQ191" i="5"/>
  <c r="AD191" i="5"/>
  <c r="AC191" i="5"/>
  <c r="BH191" i="5" s="1"/>
  <c r="K191" i="5"/>
  <c r="BA191" i="5"/>
  <c r="A191" i="5"/>
  <c r="CF191" i="5" s="1"/>
  <c r="CC190" i="5"/>
  <c r="CB190" i="5"/>
  <c r="CA190" i="5"/>
  <c r="BZ190" i="5"/>
  <c r="BY190" i="5"/>
  <c r="BX190" i="5"/>
  <c r="BW190" i="5"/>
  <c r="BV190" i="5"/>
  <c r="BU190" i="5"/>
  <c r="BR190" i="5"/>
  <c r="BO190" i="5"/>
  <c r="BN190" i="5"/>
  <c r="BP190" i="5" s="1"/>
  <c r="BM190" i="5"/>
  <c r="BL190" i="5"/>
  <c r="BJ190" i="5"/>
  <c r="BK190" i="5" s="1"/>
  <c r="BI190" i="5"/>
  <c r="BH190" i="5"/>
  <c r="BG190" i="5"/>
  <c r="BF190" i="5"/>
  <c r="BE190" i="5"/>
  <c r="AZ190" i="5"/>
  <c r="AY190" i="5"/>
  <c r="AS190" i="5"/>
  <c r="AQ190" i="5"/>
  <c r="AD190" i="5"/>
  <c r="AC190" i="5"/>
  <c r="K190" i="5"/>
  <c r="BA190" i="5"/>
  <c r="A190" i="5"/>
  <c r="CF190" i="5" s="1"/>
  <c r="CC189" i="5"/>
  <c r="CB189" i="5"/>
  <c r="CA189" i="5"/>
  <c r="BZ189" i="5"/>
  <c r="BY189" i="5"/>
  <c r="BX189" i="5"/>
  <c r="BW189" i="5"/>
  <c r="BV189" i="5"/>
  <c r="BU189" i="5"/>
  <c r="BR189" i="5"/>
  <c r="BP189" i="5"/>
  <c r="BO189" i="5"/>
  <c r="BN189" i="5"/>
  <c r="BM189" i="5"/>
  <c r="BL189" i="5"/>
  <c r="BJ189" i="5"/>
  <c r="BK189" i="5" s="1"/>
  <c r="BG189" i="5"/>
  <c r="BH189" i="5" s="1"/>
  <c r="BF189" i="5"/>
  <c r="BE189" i="5"/>
  <c r="AZ189" i="5"/>
  <c r="AY189" i="5"/>
  <c r="AS189" i="5"/>
  <c r="AQ189" i="5"/>
  <c r="BI189" i="5" s="1"/>
  <c r="AD189" i="5"/>
  <c r="AC189" i="5"/>
  <c r="K189" i="5"/>
  <c r="BA189" i="5"/>
  <c r="A189" i="5"/>
  <c r="CF189" i="5" s="1"/>
  <c r="CC188" i="5"/>
  <c r="CB188" i="5"/>
  <c r="CA188" i="5"/>
  <c r="BZ188" i="5"/>
  <c r="BY188" i="5"/>
  <c r="BX188" i="5"/>
  <c r="BW188" i="5"/>
  <c r="BV188" i="5"/>
  <c r="BU188" i="5"/>
  <c r="BP188" i="5"/>
  <c r="BN188" i="5"/>
  <c r="BR188" i="5" s="1"/>
  <c r="BM188" i="5"/>
  <c r="BO188" i="5" s="1"/>
  <c r="BL188" i="5"/>
  <c r="BJ188" i="5"/>
  <c r="BK188" i="5" s="1"/>
  <c r="BH188" i="5"/>
  <c r="BG188" i="5"/>
  <c r="BE188" i="5"/>
  <c r="BF188" i="5" s="1"/>
  <c r="AZ188" i="5"/>
  <c r="AY188" i="5"/>
  <c r="AS188" i="5"/>
  <c r="AQ188" i="5"/>
  <c r="BI188" i="5" s="1"/>
  <c r="AD188" i="5"/>
  <c r="AC188" i="5"/>
  <c r="K188" i="5"/>
  <c r="BB188" i="5"/>
  <c r="A188" i="5"/>
  <c r="CF188" i="5" s="1"/>
  <c r="CC187" i="5"/>
  <c r="CB187" i="5"/>
  <c r="CA187" i="5"/>
  <c r="BZ187" i="5"/>
  <c r="BY187" i="5"/>
  <c r="BX187" i="5"/>
  <c r="BW187" i="5"/>
  <c r="BV187" i="5"/>
  <c r="BU187" i="5"/>
  <c r="BO187" i="5"/>
  <c r="BN187" i="5"/>
  <c r="BP187" i="5" s="1"/>
  <c r="BM187" i="5"/>
  <c r="BL187" i="5"/>
  <c r="BK187" i="5"/>
  <c r="BJ187" i="5"/>
  <c r="BI187" i="5"/>
  <c r="BG187" i="5"/>
  <c r="AZ187" i="5"/>
  <c r="AY187" i="5"/>
  <c r="AS187" i="5"/>
  <c r="AQ187" i="5"/>
  <c r="AD187" i="5"/>
  <c r="AC187" i="5"/>
  <c r="BH187" i="5" s="1"/>
  <c r="K187" i="5"/>
  <c r="BA187" i="5"/>
  <c r="A187" i="5"/>
  <c r="CF187" i="5" s="1"/>
  <c r="CC186" i="5"/>
  <c r="CB186" i="5"/>
  <c r="CA186" i="5"/>
  <c r="BZ186" i="5"/>
  <c r="BY186" i="5"/>
  <c r="BX186" i="5"/>
  <c r="BW186" i="5"/>
  <c r="BV186" i="5"/>
  <c r="BU186" i="5"/>
  <c r="BR186" i="5"/>
  <c r="BO186" i="5"/>
  <c r="BN186" i="5"/>
  <c r="BP186" i="5" s="1"/>
  <c r="BM186" i="5"/>
  <c r="BL186" i="5"/>
  <c r="BJ186" i="5"/>
  <c r="BK186" i="5" s="1"/>
  <c r="BI186" i="5"/>
  <c r="BH186" i="5"/>
  <c r="BG186" i="5"/>
  <c r="BF186" i="5"/>
  <c r="BE186" i="5"/>
  <c r="AZ186" i="5"/>
  <c r="AY186" i="5"/>
  <c r="AS186" i="5"/>
  <c r="AQ186" i="5"/>
  <c r="AD186" i="5"/>
  <c r="AC186" i="5"/>
  <c r="K186" i="5"/>
  <c r="BB186" i="5"/>
  <c r="A186" i="5"/>
  <c r="CF186" i="5" s="1"/>
  <c r="CC185" i="5"/>
  <c r="CB185" i="5"/>
  <c r="CA185" i="5"/>
  <c r="BZ185" i="5"/>
  <c r="BY185" i="5"/>
  <c r="BX185" i="5"/>
  <c r="BW185" i="5"/>
  <c r="BV185" i="5"/>
  <c r="BU185" i="5"/>
  <c r="BR185" i="5"/>
  <c r="BP185" i="5"/>
  <c r="BO185" i="5"/>
  <c r="BN185" i="5"/>
  <c r="BM185" i="5"/>
  <c r="BL185" i="5"/>
  <c r="BJ185" i="5"/>
  <c r="BK185" i="5" s="1"/>
  <c r="BG185" i="5"/>
  <c r="BH185" i="5" s="1"/>
  <c r="BF185" i="5"/>
  <c r="BE185" i="5"/>
  <c r="AZ185" i="5"/>
  <c r="AY185" i="5"/>
  <c r="AS185" i="5"/>
  <c r="AQ185" i="5"/>
  <c r="BI185" i="5" s="1"/>
  <c r="AD185" i="5"/>
  <c r="AC185" i="5"/>
  <c r="K185" i="5"/>
  <c r="BA185" i="5"/>
  <c r="A185" i="5"/>
  <c r="CF185" i="5" s="1"/>
  <c r="CC184" i="5"/>
  <c r="CB184" i="5"/>
  <c r="CA184" i="5"/>
  <c r="BZ184" i="5"/>
  <c r="BY184" i="5"/>
  <c r="BX184" i="5"/>
  <c r="BW184" i="5"/>
  <c r="BV184" i="5"/>
  <c r="BU184" i="5"/>
  <c r="BP184" i="5"/>
  <c r="BN184" i="5"/>
  <c r="BR184" i="5" s="1"/>
  <c r="BM184" i="5"/>
  <c r="BO184" i="5" s="1"/>
  <c r="BL184" i="5"/>
  <c r="BJ184" i="5"/>
  <c r="BK184" i="5" s="1"/>
  <c r="BH184" i="5"/>
  <c r="BG184" i="5"/>
  <c r="BE184" i="5"/>
  <c r="BF184" i="5" s="1"/>
  <c r="AZ184" i="5"/>
  <c r="AY184" i="5"/>
  <c r="AS184" i="5"/>
  <c r="AQ184" i="5"/>
  <c r="BI184" i="5" s="1"/>
  <c r="AD184" i="5"/>
  <c r="AC184" i="5"/>
  <c r="K184" i="5"/>
  <c r="BB184" i="5"/>
  <c r="A184" i="5"/>
  <c r="CF184" i="5" s="1"/>
  <c r="CC183" i="5"/>
  <c r="CB183" i="5"/>
  <c r="CA183" i="5"/>
  <c r="BZ183" i="5"/>
  <c r="BY183" i="5"/>
  <c r="BX183" i="5"/>
  <c r="BW183" i="5"/>
  <c r="BV183" i="5"/>
  <c r="BU183" i="5"/>
  <c r="BO183" i="5"/>
  <c r="BN183" i="5"/>
  <c r="BP183" i="5" s="1"/>
  <c r="BM183" i="5"/>
  <c r="BL183" i="5"/>
  <c r="BK183" i="5"/>
  <c r="BJ183" i="5"/>
  <c r="BI183" i="5"/>
  <c r="BG183" i="5"/>
  <c r="AZ183" i="5"/>
  <c r="AY183" i="5"/>
  <c r="AS183" i="5"/>
  <c r="AQ183" i="5"/>
  <c r="AD183" i="5"/>
  <c r="AC183" i="5"/>
  <c r="BH183" i="5" s="1"/>
  <c r="K183" i="5"/>
  <c r="BA183" i="5"/>
  <c r="A183" i="5"/>
  <c r="CF183" i="5" s="1"/>
  <c r="CC182" i="5"/>
  <c r="CB182" i="5"/>
  <c r="CA182" i="5"/>
  <c r="BZ182" i="5"/>
  <c r="BY182" i="5"/>
  <c r="BX182" i="5"/>
  <c r="BW182" i="5"/>
  <c r="BV182" i="5"/>
  <c r="BU182" i="5"/>
  <c r="BR182" i="5"/>
  <c r="BO182" i="5"/>
  <c r="BN182" i="5"/>
  <c r="BP182" i="5" s="1"/>
  <c r="BM182" i="5"/>
  <c r="BL182" i="5"/>
  <c r="BJ182" i="5"/>
  <c r="BK182" i="5" s="1"/>
  <c r="BI182" i="5"/>
  <c r="BH182" i="5"/>
  <c r="BG182" i="5"/>
  <c r="BF182" i="5"/>
  <c r="BE182" i="5"/>
  <c r="AZ182" i="5"/>
  <c r="AY182" i="5"/>
  <c r="AS182" i="5"/>
  <c r="AQ182" i="5"/>
  <c r="AD182" i="5"/>
  <c r="AC182" i="5"/>
  <c r="K182" i="5"/>
  <c r="BA182" i="5"/>
  <c r="A182" i="5"/>
  <c r="CF182" i="5" s="1"/>
  <c r="CC181" i="5"/>
  <c r="CB181" i="5"/>
  <c r="CA181" i="5"/>
  <c r="BZ181" i="5"/>
  <c r="BY181" i="5"/>
  <c r="BX181" i="5"/>
  <c r="BW181" i="5"/>
  <c r="BV181" i="5"/>
  <c r="BU181" i="5"/>
  <c r="BR181" i="5"/>
  <c r="BP181" i="5"/>
  <c r="BO181" i="5"/>
  <c r="BN181" i="5"/>
  <c r="BM181" i="5"/>
  <c r="BL181" i="5"/>
  <c r="BJ181" i="5"/>
  <c r="BK181" i="5" s="1"/>
  <c r="BG181" i="5"/>
  <c r="BH181" i="5" s="1"/>
  <c r="BF181" i="5"/>
  <c r="BE181" i="5"/>
  <c r="AZ181" i="5"/>
  <c r="AY181" i="5"/>
  <c r="AS181" i="5"/>
  <c r="AQ181" i="5"/>
  <c r="BI181" i="5" s="1"/>
  <c r="AD181" i="5"/>
  <c r="AC181" i="5"/>
  <c r="K181" i="5"/>
  <c r="BA181" i="5"/>
  <c r="A181" i="5"/>
  <c r="CF181" i="5" s="1"/>
  <c r="CC180" i="5"/>
  <c r="CB180" i="5"/>
  <c r="CA180" i="5"/>
  <c r="BZ180" i="5"/>
  <c r="BY180" i="5"/>
  <c r="BX180" i="5"/>
  <c r="BW180" i="5"/>
  <c r="BV180" i="5"/>
  <c r="BU180" i="5"/>
  <c r="BP180" i="5"/>
  <c r="BN180" i="5"/>
  <c r="BR180" i="5" s="1"/>
  <c r="BM180" i="5"/>
  <c r="BO180" i="5" s="1"/>
  <c r="BL180" i="5"/>
  <c r="BJ180" i="5"/>
  <c r="BK180" i="5" s="1"/>
  <c r="BH180" i="5"/>
  <c r="BG180" i="5"/>
  <c r="BE180" i="5"/>
  <c r="BF180" i="5" s="1"/>
  <c r="AZ180" i="5"/>
  <c r="AY180" i="5"/>
  <c r="AS180" i="5"/>
  <c r="AQ180" i="5"/>
  <c r="BI180" i="5" s="1"/>
  <c r="AD180" i="5"/>
  <c r="AC180" i="5"/>
  <c r="K180" i="5"/>
  <c r="BB180" i="5"/>
  <c r="A180" i="5"/>
  <c r="CF180" i="5" s="1"/>
  <c r="CC179" i="5"/>
  <c r="CB179" i="5"/>
  <c r="CA179" i="5"/>
  <c r="BZ179" i="5"/>
  <c r="BY179" i="5"/>
  <c r="BX179" i="5"/>
  <c r="BW179" i="5"/>
  <c r="BV179" i="5"/>
  <c r="BU179" i="5"/>
  <c r="BO179" i="5"/>
  <c r="BN179" i="5"/>
  <c r="BP179" i="5" s="1"/>
  <c r="BM179" i="5"/>
  <c r="BL179" i="5"/>
  <c r="BK179" i="5"/>
  <c r="BJ179" i="5"/>
  <c r="BI179" i="5"/>
  <c r="BG179" i="5"/>
  <c r="AZ179" i="5"/>
  <c r="AY179" i="5"/>
  <c r="AS179" i="5"/>
  <c r="AQ179" i="5"/>
  <c r="AD179" i="5"/>
  <c r="AC179" i="5"/>
  <c r="BH179" i="5" s="1"/>
  <c r="K179" i="5"/>
  <c r="BA179" i="5"/>
  <c r="A179" i="5"/>
  <c r="CF179" i="5" s="1"/>
  <c r="CC178" i="5"/>
  <c r="CB178" i="5"/>
  <c r="CA178" i="5"/>
  <c r="BZ178" i="5"/>
  <c r="BY178" i="5"/>
  <c r="BX178" i="5"/>
  <c r="BW178" i="5"/>
  <c r="BV178" i="5"/>
  <c r="BU178" i="5"/>
  <c r="BR178" i="5"/>
  <c r="BO178" i="5"/>
  <c r="BN178" i="5"/>
  <c r="BP178" i="5" s="1"/>
  <c r="BM178" i="5"/>
  <c r="BL178" i="5"/>
  <c r="BJ178" i="5"/>
  <c r="BK178" i="5" s="1"/>
  <c r="BI178" i="5"/>
  <c r="BH178" i="5"/>
  <c r="BG178" i="5"/>
  <c r="BF178" i="5"/>
  <c r="BE178" i="5"/>
  <c r="AZ178" i="5"/>
  <c r="AY178" i="5"/>
  <c r="AS178" i="5"/>
  <c r="AQ178" i="5"/>
  <c r="AD178" i="5"/>
  <c r="AC178" i="5"/>
  <c r="K178" i="5"/>
  <c r="BB178" i="5"/>
  <c r="A178" i="5"/>
  <c r="CF178" i="5" s="1"/>
  <c r="CC177" i="5"/>
  <c r="CB177" i="5"/>
  <c r="CA177" i="5"/>
  <c r="BZ177" i="5"/>
  <c r="BY177" i="5"/>
  <c r="BX177" i="5"/>
  <c r="BW177" i="5"/>
  <c r="BV177" i="5"/>
  <c r="BU177" i="5"/>
  <c r="BR177" i="5"/>
  <c r="BP177" i="5"/>
  <c r="BO177" i="5"/>
  <c r="BN177" i="5"/>
  <c r="BM177" i="5"/>
  <c r="BL177" i="5"/>
  <c r="BJ177" i="5"/>
  <c r="BK177" i="5" s="1"/>
  <c r="BG177" i="5"/>
  <c r="BH177" i="5" s="1"/>
  <c r="BF177" i="5"/>
  <c r="BE177" i="5"/>
  <c r="AZ177" i="5"/>
  <c r="AY177" i="5"/>
  <c r="AS177" i="5"/>
  <c r="AQ177" i="5"/>
  <c r="BI177" i="5" s="1"/>
  <c r="AD177" i="5"/>
  <c r="AC177" i="5"/>
  <c r="K177" i="5"/>
  <c r="BA177" i="5"/>
  <c r="A177" i="5"/>
  <c r="CF177" i="5" s="1"/>
  <c r="CC176" i="5"/>
  <c r="CB176" i="5"/>
  <c r="CA176" i="5"/>
  <c r="BZ176" i="5"/>
  <c r="BY176" i="5"/>
  <c r="BX176" i="5"/>
  <c r="BW176" i="5"/>
  <c r="BV176" i="5"/>
  <c r="BU176" i="5"/>
  <c r="BP176" i="5"/>
  <c r="BN176" i="5"/>
  <c r="BR176" i="5" s="1"/>
  <c r="BM176" i="5"/>
  <c r="BO176" i="5" s="1"/>
  <c r="BL176" i="5"/>
  <c r="BJ176" i="5"/>
  <c r="BK176" i="5" s="1"/>
  <c r="BH176" i="5"/>
  <c r="BG176" i="5"/>
  <c r="BE176" i="5"/>
  <c r="BF176" i="5" s="1"/>
  <c r="AZ176" i="5"/>
  <c r="AY176" i="5"/>
  <c r="AS176" i="5"/>
  <c r="AQ176" i="5"/>
  <c r="BI176" i="5" s="1"/>
  <c r="AD176" i="5"/>
  <c r="AC176" i="5"/>
  <c r="K176" i="5"/>
  <c r="BB176" i="5"/>
  <c r="A176" i="5"/>
  <c r="CF176" i="5" s="1"/>
  <c r="CC175" i="5"/>
  <c r="CB175" i="5"/>
  <c r="CA175" i="5"/>
  <c r="BZ175" i="5"/>
  <c r="BY175" i="5"/>
  <c r="BX175" i="5"/>
  <c r="BW175" i="5"/>
  <c r="BV175" i="5"/>
  <c r="BU175" i="5"/>
  <c r="BO175" i="5"/>
  <c r="BN175" i="5"/>
  <c r="BP175" i="5" s="1"/>
  <c r="BM175" i="5"/>
  <c r="BL175" i="5"/>
  <c r="BK175" i="5"/>
  <c r="BJ175" i="5"/>
  <c r="BI175" i="5"/>
  <c r="BG175" i="5"/>
  <c r="AZ175" i="5"/>
  <c r="AY175" i="5"/>
  <c r="AS175" i="5"/>
  <c r="AQ175" i="5"/>
  <c r="AD175" i="5"/>
  <c r="AC175" i="5"/>
  <c r="BH175" i="5" s="1"/>
  <c r="K175" i="5"/>
  <c r="BA175" i="5"/>
  <c r="A175" i="5"/>
  <c r="CF175" i="5" s="1"/>
  <c r="CC174" i="5"/>
  <c r="CB174" i="5"/>
  <c r="CA174" i="5"/>
  <c r="BZ174" i="5"/>
  <c r="BY174" i="5"/>
  <c r="BX174" i="5"/>
  <c r="BW174" i="5"/>
  <c r="BV174" i="5"/>
  <c r="BU174" i="5"/>
  <c r="BR174" i="5"/>
  <c r="BO174" i="5"/>
  <c r="BN174" i="5"/>
  <c r="BP174" i="5" s="1"/>
  <c r="BM174" i="5"/>
  <c r="BL174" i="5"/>
  <c r="BJ174" i="5"/>
  <c r="BK174" i="5" s="1"/>
  <c r="BI174" i="5"/>
  <c r="BH174" i="5"/>
  <c r="BG174" i="5"/>
  <c r="BF174" i="5"/>
  <c r="BE174" i="5"/>
  <c r="AZ174" i="5"/>
  <c r="AY174" i="5"/>
  <c r="AS174" i="5"/>
  <c r="AQ174" i="5"/>
  <c r="AD174" i="5"/>
  <c r="AC174" i="5"/>
  <c r="K174" i="5"/>
  <c r="BA174" i="5"/>
  <c r="A174" i="5"/>
  <c r="CF174" i="5" s="1"/>
  <c r="CC173" i="5"/>
  <c r="CB173" i="5"/>
  <c r="CA173" i="5"/>
  <c r="BZ173" i="5"/>
  <c r="BY173" i="5"/>
  <c r="BX173" i="5"/>
  <c r="BW173" i="5"/>
  <c r="BV173" i="5"/>
  <c r="BU173" i="5"/>
  <c r="BR173" i="5"/>
  <c r="BP173" i="5"/>
  <c r="BO173" i="5"/>
  <c r="BN173" i="5"/>
  <c r="BM173" i="5"/>
  <c r="BL173" i="5"/>
  <c r="BJ173" i="5"/>
  <c r="BK173" i="5" s="1"/>
  <c r="BG173" i="5"/>
  <c r="BH173" i="5" s="1"/>
  <c r="BF173" i="5"/>
  <c r="BE173" i="5"/>
  <c r="AZ173" i="5"/>
  <c r="AY173" i="5"/>
  <c r="AS173" i="5"/>
  <c r="AQ173" i="5"/>
  <c r="BI173" i="5" s="1"/>
  <c r="AD173" i="5"/>
  <c r="AC173" i="5"/>
  <c r="K173" i="5"/>
  <c r="BA173" i="5"/>
  <c r="A173" i="5"/>
  <c r="CF173" i="5" s="1"/>
  <c r="CC172" i="5"/>
  <c r="CB172" i="5"/>
  <c r="CA172" i="5"/>
  <c r="BZ172" i="5"/>
  <c r="BY172" i="5"/>
  <c r="BX172" i="5"/>
  <c r="BW172" i="5"/>
  <c r="BV172" i="5"/>
  <c r="BU172" i="5"/>
  <c r="BP172" i="5"/>
  <c r="BN172" i="5"/>
  <c r="BR172" i="5" s="1"/>
  <c r="BM172" i="5"/>
  <c r="BO172" i="5" s="1"/>
  <c r="BL172" i="5"/>
  <c r="BJ172" i="5"/>
  <c r="BK172" i="5" s="1"/>
  <c r="BH172" i="5"/>
  <c r="BG172" i="5"/>
  <c r="BE172" i="5"/>
  <c r="BF172" i="5" s="1"/>
  <c r="AZ172" i="5"/>
  <c r="AY172" i="5"/>
  <c r="AS172" i="5"/>
  <c r="AQ172" i="5"/>
  <c r="BI172" i="5" s="1"/>
  <c r="AD172" i="5"/>
  <c r="AC172" i="5"/>
  <c r="K172" i="5"/>
  <c r="BB172" i="5"/>
  <c r="A172" i="5"/>
  <c r="CF172" i="5" s="1"/>
  <c r="CC171" i="5"/>
  <c r="CB171" i="5"/>
  <c r="CA171" i="5"/>
  <c r="BZ171" i="5"/>
  <c r="BY171" i="5"/>
  <c r="BX171" i="5"/>
  <c r="BW171" i="5"/>
  <c r="BV171" i="5"/>
  <c r="BU171" i="5"/>
  <c r="BO171" i="5"/>
  <c r="BN171" i="5"/>
  <c r="BP171" i="5" s="1"/>
  <c r="BM171" i="5"/>
  <c r="BL171" i="5"/>
  <c r="BK171" i="5"/>
  <c r="BJ171" i="5"/>
  <c r="BI171" i="5"/>
  <c r="BG171" i="5"/>
  <c r="AZ171" i="5"/>
  <c r="AY171" i="5"/>
  <c r="AS171" i="5"/>
  <c r="AQ171" i="5"/>
  <c r="AD171" i="5"/>
  <c r="AC171" i="5"/>
  <c r="BH171" i="5" s="1"/>
  <c r="K171" i="5"/>
  <c r="BA171" i="5"/>
  <c r="A171" i="5"/>
  <c r="CF171" i="5" s="1"/>
  <c r="CC170" i="5"/>
  <c r="CB170" i="5"/>
  <c r="CA170" i="5"/>
  <c r="BZ170" i="5"/>
  <c r="BY170" i="5"/>
  <c r="BX170" i="5"/>
  <c r="BW170" i="5"/>
  <c r="BV170" i="5"/>
  <c r="BU170" i="5"/>
  <c r="BR170" i="5"/>
  <c r="BO170" i="5"/>
  <c r="BN170" i="5"/>
  <c r="BP170" i="5" s="1"/>
  <c r="BM170" i="5"/>
  <c r="BL170" i="5"/>
  <c r="BJ170" i="5"/>
  <c r="BK170" i="5" s="1"/>
  <c r="BI170" i="5"/>
  <c r="BH170" i="5"/>
  <c r="BG170" i="5"/>
  <c r="BF170" i="5"/>
  <c r="BE170" i="5"/>
  <c r="AZ170" i="5"/>
  <c r="AY170" i="5"/>
  <c r="AS170" i="5"/>
  <c r="AQ170" i="5"/>
  <c r="AD170" i="5"/>
  <c r="AC170" i="5"/>
  <c r="K170" i="5"/>
  <c r="BB170" i="5"/>
  <c r="A170" i="5"/>
  <c r="CF170" i="5" s="1"/>
  <c r="CC169" i="5"/>
  <c r="CB169" i="5"/>
  <c r="CA169" i="5"/>
  <c r="BZ169" i="5"/>
  <c r="BY169" i="5"/>
  <c r="BX169" i="5"/>
  <c r="BW169" i="5"/>
  <c r="BV169" i="5"/>
  <c r="BU169" i="5"/>
  <c r="BR169" i="5"/>
  <c r="BP169" i="5"/>
  <c r="BO169" i="5"/>
  <c r="BN169" i="5"/>
  <c r="BM169" i="5"/>
  <c r="BL169" i="5"/>
  <c r="BJ169" i="5"/>
  <c r="BK169" i="5" s="1"/>
  <c r="BG169" i="5"/>
  <c r="BH169" i="5" s="1"/>
  <c r="BF169" i="5"/>
  <c r="BE169" i="5"/>
  <c r="AZ169" i="5"/>
  <c r="AY169" i="5"/>
  <c r="AS169" i="5"/>
  <c r="AQ169" i="5"/>
  <c r="BI169" i="5" s="1"/>
  <c r="AD169" i="5"/>
  <c r="AC169" i="5"/>
  <c r="K169" i="5"/>
  <c r="BA169" i="5"/>
  <c r="A169" i="5"/>
  <c r="CF169" i="5" s="1"/>
  <c r="CC168" i="5"/>
  <c r="CB168" i="5"/>
  <c r="CA168" i="5"/>
  <c r="BZ168" i="5"/>
  <c r="BY168" i="5"/>
  <c r="BX168" i="5"/>
  <c r="BW168" i="5"/>
  <c r="BV168" i="5"/>
  <c r="BU168" i="5"/>
  <c r="BP168" i="5"/>
  <c r="BN168" i="5"/>
  <c r="BR168" i="5" s="1"/>
  <c r="BM168" i="5"/>
  <c r="BO168" i="5" s="1"/>
  <c r="BL168" i="5"/>
  <c r="BJ168" i="5"/>
  <c r="BK168" i="5" s="1"/>
  <c r="BH168" i="5"/>
  <c r="BG168" i="5"/>
  <c r="BE168" i="5"/>
  <c r="BF168" i="5" s="1"/>
  <c r="AZ168" i="5"/>
  <c r="AY168" i="5"/>
  <c r="AS168" i="5"/>
  <c r="AQ168" i="5"/>
  <c r="BI168" i="5" s="1"/>
  <c r="AD168" i="5"/>
  <c r="AC168" i="5"/>
  <c r="K168" i="5"/>
  <c r="BB168" i="5"/>
  <c r="A168" i="5"/>
  <c r="CF168" i="5" s="1"/>
  <c r="CC167" i="5"/>
  <c r="CB167" i="5"/>
  <c r="CA167" i="5"/>
  <c r="BZ167" i="5"/>
  <c r="BY167" i="5"/>
  <c r="BX167" i="5"/>
  <c r="BW167" i="5"/>
  <c r="BV167" i="5"/>
  <c r="BU167" i="5"/>
  <c r="BO167" i="5"/>
  <c r="BN167" i="5"/>
  <c r="BP167" i="5" s="1"/>
  <c r="BM167" i="5"/>
  <c r="BL167" i="5"/>
  <c r="BK167" i="5"/>
  <c r="BJ167" i="5"/>
  <c r="BI167" i="5"/>
  <c r="BG167" i="5"/>
  <c r="AZ167" i="5"/>
  <c r="AY167" i="5"/>
  <c r="AS167" i="5"/>
  <c r="AQ167" i="5"/>
  <c r="AD167" i="5"/>
  <c r="AC167" i="5"/>
  <c r="BH167" i="5" s="1"/>
  <c r="K167" i="5"/>
  <c r="BA167" i="5"/>
  <c r="A167" i="5"/>
  <c r="CF167" i="5" s="1"/>
  <c r="CC166" i="5"/>
  <c r="CB166" i="5"/>
  <c r="CA166" i="5"/>
  <c r="BZ166" i="5"/>
  <c r="BY166" i="5"/>
  <c r="BX166" i="5"/>
  <c r="BW166" i="5"/>
  <c r="BV166" i="5"/>
  <c r="BU166" i="5"/>
  <c r="BR166" i="5"/>
  <c r="BO166" i="5"/>
  <c r="BN166" i="5"/>
  <c r="BP166" i="5" s="1"/>
  <c r="BM166" i="5"/>
  <c r="BL166" i="5"/>
  <c r="BJ166" i="5"/>
  <c r="BK166" i="5" s="1"/>
  <c r="BI166" i="5"/>
  <c r="BH166" i="5"/>
  <c r="BG166" i="5"/>
  <c r="BF166" i="5"/>
  <c r="BE166" i="5"/>
  <c r="AZ166" i="5"/>
  <c r="AY166" i="5"/>
  <c r="AS166" i="5"/>
  <c r="AQ166" i="5"/>
  <c r="AD166" i="5"/>
  <c r="AC166" i="5"/>
  <c r="K166" i="5"/>
  <c r="BA166" i="5"/>
  <c r="A166" i="5"/>
  <c r="CF166" i="5" s="1"/>
  <c r="CC165" i="5"/>
  <c r="CB165" i="5"/>
  <c r="CA165" i="5"/>
  <c r="BZ165" i="5"/>
  <c r="BY165" i="5"/>
  <c r="BX165" i="5"/>
  <c r="BW165" i="5"/>
  <c r="BV165" i="5"/>
  <c r="BU165" i="5"/>
  <c r="BR165" i="5"/>
  <c r="BP165" i="5"/>
  <c r="BO165" i="5"/>
  <c r="BN165" i="5"/>
  <c r="BM165" i="5"/>
  <c r="BL165" i="5"/>
  <c r="BJ165" i="5"/>
  <c r="BK165" i="5" s="1"/>
  <c r="BG165" i="5"/>
  <c r="BH165" i="5" s="1"/>
  <c r="BF165" i="5"/>
  <c r="BE165" i="5"/>
  <c r="AZ165" i="5"/>
  <c r="AY165" i="5"/>
  <c r="AS165" i="5"/>
  <c r="AQ165" i="5"/>
  <c r="BI165" i="5" s="1"/>
  <c r="AD165" i="5"/>
  <c r="AC165" i="5"/>
  <c r="K165" i="5"/>
  <c r="BA165" i="5"/>
  <c r="A165" i="5"/>
  <c r="CF165" i="5" s="1"/>
  <c r="CC164" i="5"/>
  <c r="CB164" i="5"/>
  <c r="CA164" i="5"/>
  <c r="BZ164" i="5"/>
  <c r="BY164" i="5"/>
  <c r="BX164" i="5"/>
  <c r="BW164" i="5"/>
  <c r="BV164" i="5"/>
  <c r="BU164" i="5"/>
  <c r="BP164" i="5"/>
  <c r="BN164" i="5"/>
  <c r="BR164" i="5" s="1"/>
  <c r="BM164" i="5"/>
  <c r="BO164" i="5" s="1"/>
  <c r="BL164" i="5"/>
  <c r="BJ164" i="5"/>
  <c r="BK164" i="5" s="1"/>
  <c r="BH164" i="5"/>
  <c r="BG164" i="5"/>
  <c r="BE164" i="5"/>
  <c r="BF164" i="5" s="1"/>
  <c r="AZ164" i="5"/>
  <c r="AY164" i="5"/>
  <c r="AS164" i="5"/>
  <c r="AQ164" i="5"/>
  <c r="BI164" i="5" s="1"/>
  <c r="AD164" i="5"/>
  <c r="AC164" i="5"/>
  <c r="K164" i="5"/>
  <c r="BB164" i="5"/>
  <c r="A164" i="5"/>
  <c r="CF164" i="5" s="1"/>
  <c r="CC163" i="5"/>
  <c r="CB163" i="5"/>
  <c r="CA163" i="5"/>
  <c r="BZ163" i="5"/>
  <c r="BY163" i="5"/>
  <c r="BX163" i="5"/>
  <c r="BW163" i="5"/>
  <c r="BV163" i="5"/>
  <c r="BU163" i="5"/>
  <c r="BO163" i="5"/>
  <c r="BN163" i="5"/>
  <c r="BP163" i="5" s="1"/>
  <c r="BM163" i="5"/>
  <c r="BL163" i="5"/>
  <c r="BK163" i="5"/>
  <c r="BJ163" i="5"/>
  <c r="BI163" i="5"/>
  <c r="BG163" i="5"/>
  <c r="AZ163" i="5"/>
  <c r="AY163" i="5"/>
  <c r="AS163" i="5"/>
  <c r="AQ163" i="5"/>
  <c r="AD163" i="5"/>
  <c r="AC163" i="5"/>
  <c r="BH163" i="5" s="1"/>
  <c r="K163" i="5"/>
  <c r="BA163" i="5"/>
  <c r="A163" i="5"/>
  <c r="CF163" i="5" s="1"/>
  <c r="CC162" i="5"/>
  <c r="CB162" i="5"/>
  <c r="CA162" i="5"/>
  <c r="BZ162" i="5"/>
  <c r="BY162" i="5"/>
  <c r="BX162" i="5"/>
  <c r="BW162" i="5"/>
  <c r="BV162" i="5"/>
  <c r="BU162" i="5"/>
  <c r="BR162" i="5"/>
  <c r="BO162" i="5"/>
  <c r="BN162" i="5"/>
  <c r="BP162" i="5" s="1"/>
  <c r="BM162" i="5"/>
  <c r="BL162" i="5"/>
  <c r="BJ162" i="5"/>
  <c r="BK162" i="5" s="1"/>
  <c r="BI162" i="5"/>
  <c r="BH162" i="5"/>
  <c r="BG162" i="5"/>
  <c r="BF162" i="5"/>
  <c r="BE162" i="5"/>
  <c r="AZ162" i="5"/>
  <c r="AY162" i="5"/>
  <c r="AS162" i="5"/>
  <c r="AQ162" i="5"/>
  <c r="AD162" i="5"/>
  <c r="AC162" i="5"/>
  <c r="K162" i="5"/>
  <c r="BB162" i="5"/>
  <c r="A162" i="5"/>
  <c r="CF162" i="5" s="1"/>
  <c r="CC161" i="5"/>
  <c r="CB161" i="5"/>
  <c r="CA161" i="5"/>
  <c r="BZ161" i="5"/>
  <c r="BY161" i="5"/>
  <c r="BX161" i="5"/>
  <c r="BW161" i="5"/>
  <c r="BV161" i="5"/>
  <c r="BU161" i="5"/>
  <c r="BR161" i="5"/>
  <c r="BP161" i="5"/>
  <c r="BO161" i="5"/>
  <c r="BN161" i="5"/>
  <c r="BM161" i="5"/>
  <c r="BL161" i="5"/>
  <c r="BJ161" i="5"/>
  <c r="BK161" i="5" s="1"/>
  <c r="BG161" i="5"/>
  <c r="BH161" i="5" s="1"/>
  <c r="BF161" i="5"/>
  <c r="BE161" i="5"/>
  <c r="AZ161" i="5"/>
  <c r="AY161" i="5"/>
  <c r="AS161" i="5"/>
  <c r="AQ161" i="5"/>
  <c r="BI161" i="5" s="1"/>
  <c r="AD161" i="5"/>
  <c r="AC161" i="5"/>
  <c r="K161" i="5"/>
  <c r="BA161" i="5"/>
  <c r="A161" i="5"/>
  <c r="CF161" i="5" s="1"/>
  <c r="CC160" i="5"/>
  <c r="CB160" i="5"/>
  <c r="CA160" i="5"/>
  <c r="BZ160" i="5"/>
  <c r="BY160" i="5"/>
  <c r="BX160" i="5"/>
  <c r="BW160" i="5"/>
  <c r="BV160" i="5"/>
  <c r="BU160" i="5"/>
  <c r="BP160" i="5"/>
  <c r="BN160" i="5"/>
  <c r="BR160" i="5" s="1"/>
  <c r="BM160" i="5"/>
  <c r="BO160" i="5" s="1"/>
  <c r="BL160" i="5"/>
  <c r="BJ160" i="5"/>
  <c r="BK160" i="5" s="1"/>
  <c r="BH160" i="5"/>
  <c r="BG160" i="5"/>
  <c r="BE160" i="5"/>
  <c r="BF160" i="5" s="1"/>
  <c r="AZ160" i="5"/>
  <c r="AY160" i="5"/>
  <c r="AS160" i="5"/>
  <c r="AQ160" i="5"/>
  <c r="BI160" i="5" s="1"/>
  <c r="AD160" i="5"/>
  <c r="AC160" i="5"/>
  <c r="K160" i="5"/>
  <c r="BB160" i="5"/>
  <c r="A160" i="5"/>
  <c r="CF160" i="5" s="1"/>
  <c r="CC159" i="5"/>
  <c r="CB159" i="5"/>
  <c r="CA159" i="5"/>
  <c r="BZ159" i="5"/>
  <c r="BY159" i="5"/>
  <c r="BX159" i="5"/>
  <c r="BW159" i="5"/>
  <c r="BV159" i="5"/>
  <c r="BU159" i="5"/>
  <c r="BO159" i="5"/>
  <c r="BN159" i="5"/>
  <c r="BP159" i="5" s="1"/>
  <c r="BM159" i="5"/>
  <c r="BL159" i="5"/>
  <c r="BK159" i="5"/>
  <c r="BJ159" i="5"/>
  <c r="BI159" i="5"/>
  <c r="BG159" i="5"/>
  <c r="AZ159" i="5"/>
  <c r="AY159" i="5"/>
  <c r="AS159" i="5"/>
  <c r="AQ159" i="5"/>
  <c r="AD159" i="5"/>
  <c r="AC159" i="5"/>
  <c r="BH159" i="5" s="1"/>
  <c r="K159" i="5"/>
  <c r="BA159" i="5"/>
  <c r="A159" i="5"/>
  <c r="CF159" i="5" s="1"/>
  <c r="CC158" i="5"/>
  <c r="CB158" i="5"/>
  <c r="CA158" i="5"/>
  <c r="BZ158" i="5"/>
  <c r="BY158" i="5"/>
  <c r="BX158" i="5"/>
  <c r="BW158" i="5"/>
  <c r="BV158" i="5"/>
  <c r="BU158" i="5"/>
  <c r="BR158" i="5"/>
  <c r="BO158" i="5"/>
  <c r="BN158" i="5"/>
  <c r="BP158" i="5" s="1"/>
  <c r="BM158" i="5"/>
  <c r="BL158" i="5"/>
  <c r="BJ158" i="5"/>
  <c r="BK158" i="5" s="1"/>
  <c r="BI158" i="5"/>
  <c r="BH158" i="5"/>
  <c r="BG158" i="5"/>
  <c r="BF158" i="5"/>
  <c r="BE158" i="5"/>
  <c r="AZ158" i="5"/>
  <c r="AY158" i="5"/>
  <c r="AS158" i="5"/>
  <c r="AQ158" i="5"/>
  <c r="AD158" i="5"/>
  <c r="AC158" i="5"/>
  <c r="K158" i="5"/>
  <c r="BA158" i="5"/>
  <c r="A158" i="5"/>
  <c r="CF158" i="5" s="1"/>
  <c r="CC157" i="5"/>
  <c r="CB157" i="5"/>
  <c r="CA157" i="5"/>
  <c r="BZ157" i="5"/>
  <c r="BY157" i="5"/>
  <c r="BX157" i="5"/>
  <c r="BW157" i="5"/>
  <c r="BV157" i="5"/>
  <c r="BU157" i="5"/>
  <c r="BR157" i="5"/>
  <c r="BP157" i="5"/>
  <c r="BO157" i="5"/>
  <c r="BN157" i="5"/>
  <c r="BM157" i="5"/>
  <c r="BL157" i="5"/>
  <c r="BJ157" i="5"/>
  <c r="BK157" i="5" s="1"/>
  <c r="BG157" i="5"/>
  <c r="BH157" i="5" s="1"/>
  <c r="BF157" i="5"/>
  <c r="BE157" i="5"/>
  <c r="AZ157" i="5"/>
  <c r="AY157" i="5"/>
  <c r="AS157" i="5"/>
  <c r="AQ157" i="5"/>
  <c r="BI157" i="5" s="1"/>
  <c r="AD157" i="5"/>
  <c r="AC157" i="5"/>
  <c r="K157" i="5"/>
  <c r="BA157" i="5"/>
  <c r="A157" i="5"/>
  <c r="CF157" i="5" s="1"/>
  <c r="CC156" i="5"/>
  <c r="CB156" i="5"/>
  <c r="CA156" i="5"/>
  <c r="BZ156" i="5"/>
  <c r="BY156" i="5"/>
  <c r="BX156" i="5"/>
  <c r="BW156" i="5"/>
  <c r="BV156" i="5"/>
  <c r="BU156" i="5"/>
  <c r="BP156" i="5"/>
  <c r="BN156" i="5"/>
  <c r="BR156" i="5" s="1"/>
  <c r="BM156" i="5"/>
  <c r="BO156" i="5" s="1"/>
  <c r="BL156" i="5"/>
  <c r="BJ156" i="5"/>
  <c r="BK156" i="5" s="1"/>
  <c r="BH156" i="5"/>
  <c r="BG156" i="5"/>
  <c r="BE156" i="5"/>
  <c r="BF156" i="5" s="1"/>
  <c r="AZ156" i="5"/>
  <c r="AY156" i="5"/>
  <c r="AS156" i="5"/>
  <c r="AQ156" i="5"/>
  <c r="BI156" i="5" s="1"/>
  <c r="AD156" i="5"/>
  <c r="AC156" i="5"/>
  <c r="K156" i="5"/>
  <c r="BB156" i="5"/>
  <c r="A156" i="5"/>
  <c r="CF156" i="5" s="1"/>
  <c r="CC155" i="5"/>
  <c r="CB155" i="5"/>
  <c r="CA155" i="5"/>
  <c r="BZ155" i="5"/>
  <c r="BY155" i="5"/>
  <c r="BX155" i="5"/>
  <c r="BW155" i="5"/>
  <c r="BV155" i="5"/>
  <c r="BU155" i="5"/>
  <c r="BO155" i="5"/>
  <c r="BN155" i="5"/>
  <c r="BP155" i="5" s="1"/>
  <c r="BM155" i="5"/>
  <c r="BL155" i="5"/>
  <c r="BK155" i="5"/>
  <c r="BJ155" i="5"/>
  <c r="BI155" i="5"/>
  <c r="BG155" i="5"/>
  <c r="AZ155" i="5"/>
  <c r="AY155" i="5"/>
  <c r="AS155" i="5"/>
  <c r="AQ155" i="5"/>
  <c r="AD155" i="5"/>
  <c r="AC155" i="5"/>
  <c r="BH155" i="5" s="1"/>
  <c r="K155" i="5"/>
  <c r="BA155" i="5"/>
  <c r="A155" i="5"/>
  <c r="CF155" i="5" s="1"/>
  <c r="CC154" i="5"/>
  <c r="CB154" i="5"/>
  <c r="CA154" i="5"/>
  <c r="BZ154" i="5"/>
  <c r="BY154" i="5"/>
  <c r="BX154" i="5"/>
  <c r="BW154" i="5"/>
  <c r="BV154" i="5"/>
  <c r="BU154" i="5"/>
  <c r="BR154" i="5"/>
  <c r="BO154" i="5"/>
  <c r="BN154" i="5"/>
  <c r="BP154" i="5" s="1"/>
  <c r="BM154" i="5"/>
  <c r="BL154" i="5"/>
  <c r="BJ154" i="5"/>
  <c r="BK154" i="5" s="1"/>
  <c r="BI154" i="5"/>
  <c r="BH154" i="5"/>
  <c r="BG154" i="5"/>
  <c r="BF154" i="5"/>
  <c r="BE154" i="5"/>
  <c r="AZ154" i="5"/>
  <c r="AY154" i="5"/>
  <c r="AS154" i="5"/>
  <c r="AQ154" i="5"/>
  <c r="AD154" i="5"/>
  <c r="AC154" i="5"/>
  <c r="K154" i="5"/>
  <c r="BB154" i="5"/>
  <c r="BT154" i="5" s="1"/>
  <c r="A154" i="5"/>
  <c r="CF154" i="5" s="1"/>
  <c r="CC153" i="5"/>
  <c r="CB153" i="5"/>
  <c r="CA153" i="5"/>
  <c r="BZ153" i="5"/>
  <c r="BY153" i="5"/>
  <c r="BX153" i="5"/>
  <c r="BW153" i="5"/>
  <c r="BV153" i="5"/>
  <c r="BU153" i="5"/>
  <c r="BR153" i="5"/>
  <c r="BP153" i="5"/>
  <c r="BO153" i="5"/>
  <c r="BN153" i="5"/>
  <c r="BM153" i="5"/>
  <c r="BL153" i="5"/>
  <c r="BJ153" i="5"/>
  <c r="BK153" i="5" s="1"/>
  <c r="BG153" i="5"/>
  <c r="BH153" i="5" s="1"/>
  <c r="BF153" i="5"/>
  <c r="BE153" i="5"/>
  <c r="AZ153" i="5"/>
  <c r="AY153" i="5"/>
  <c r="AS153" i="5"/>
  <c r="AQ153" i="5"/>
  <c r="BI153" i="5" s="1"/>
  <c r="AD153" i="5"/>
  <c r="AC153" i="5"/>
  <c r="K153" i="5"/>
  <c r="BA153" i="5"/>
  <c r="A153" i="5"/>
  <c r="CF153" i="5" s="1"/>
  <c r="CC152" i="5"/>
  <c r="CB152" i="5"/>
  <c r="CA152" i="5"/>
  <c r="BZ152" i="5"/>
  <c r="BY152" i="5"/>
  <c r="BX152" i="5"/>
  <c r="BW152" i="5"/>
  <c r="BV152" i="5"/>
  <c r="BU152" i="5"/>
  <c r="BP152" i="5"/>
  <c r="BN152" i="5"/>
  <c r="BR152" i="5" s="1"/>
  <c r="BM152" i="5"/>
  <c r="BO152" i="5" s="1"/>
  <c r="BL152" i="5"/>
  <c r="BJ152" i="5"/>
  <c r="BK152" i="5" s="1"/>
  <c r="BH152" i="5"/>
  <c r="BG152" i="5"/>
  <c r="BE152" i="5"/>
  <c r="BF152" i="5" s="1"/>
  <c r="AZ152" i="5"/>
  <c r="AY152" i="5"/>
  <c r="AS152" i="5"/>
  <c r="AQ152" i="5"/>
  <c r="BI152" i="5" s="1"/>
  <c r="AD152" i="5"/>
  <c r="AC152" i="5"/>
  <c r="K152" i="5"/>
  <c r="BB152" i="5"/>
  <c r="A152" i="5"/>
  <c r="CF152" i="5" s="1"/>
  <c r="CC151" i="5"/>
  <c r="CB151" i="5"/>
  <c r="CA151" i="5"/>
  <c r="BZ151" i="5"/>
  <c r="BY151" i="5"/>
  <c r="BX151" i="5"/>
  <c r="BW151" i="5"/>
  <c r="BV151" i="5"/>
  <c r="BU151" i="5"/>
  <c r="BO151" i="5"/>
  <c r="BN151" i="5"/>
  <c r="BP151" i="5" s="1"/>
  <c r="BM151" i="5"/>
  <c r="BL151" i="5"/>
  <c r="BK151" i="5"/>
  <c r="BJ151" i="5"/>
  <c r="BI151" i="5"/>
  <c r="BG151" i="5"/>
  <c r="AZ151" i="5"/>
  <c r="AY151" i="5"/>
  <c r="AS151" i="5"/>
  <c r="AQ151" i="5"/>
  <c r="AD151" i="5"/>
  <c r="AC151" i="5"/>
  <c r="BH151" i="5" s="1"/>
  <c r="K151" i="5"/>
  <c r="BA151" i="5"/>
  <c r="A151" i="5"/>
  <c r="CF151" i="5" s="1"/>
  <c r="CC150" i="5"/>
  <c r="CB150" i="5"/>
  <c r="CA150" i="5"/>
  <c r="BZ150" i="5"/>
  <c r="BY150" i="5"/>
  <c r="BX150" i="5"/>
  <c r="BW150" i="5"/>
  <c r="BV150" i="5"/>
  <c r="BU150" i="5"/>
  <c r="BR150" i="5"/>
  <c r="BO150" i="5"/>
  <c r="BN150" i="5"/>
  <c r="BP150" i="5" s="1"/>
  <c r="BM150" i="5"/>
  <c r="BL150" i="5"/>
  <c r="BJ150" i="5"/>
  <c r="BK150" i="5" s="1"/>
  <c r="BI150" i="5"/>
  <c r="BH150" i="5"/>
  <c r="BG150" i="5"/>
  <c r="BF150" i="5"/>
  <c r="BE150" i="5"/>
  <c r="AZ150" i="5"/>
  <c r="AY150" i="5"/>
  <c r="AS150" i="5"/>
  <c r="AQ150" i="5"/>
  <c r="AD150" i="5"/>
  <c r="AC150" i="5"/>
  <c r="K150" i="5"/>
  <c r="BA150" i="5"/>
  <c r="A150" i="5"/>
  <c r="CF150" i="5" s="1"/>
  <c r="CC149" i="5"/>
  <c r="CB149" i="5"/>
  <c r="CA149" i="5"/>
  <c r="BZ149" i="5"/>
  <c r="BY149" i="5"/>
  <c r="BX149" i="5"/>
  <c r="BW149" i="5"/>
  <c r="BV149" i="5"/>
  <c r="BU149" i="5"/>
  <c r="BR149" i="5"/>
  <c r="BP149" i="5"/>
  <c r="BO149" i="5"/>
  <c r="BN149" i="5"/>
  <c r="BM149" i="5"/>
  <c r="BL149" i="5"/>
  <c r="BJ149" i="5"/>
  <c r="BK149" i="5" s="1"/>
  <c r="BG149" i="5"/>
  <c r="BH149" i="5" s="1"/>
  <c r="BF149" i="5"/>
  <c r="BE149" i="5"/>
  <c r="AZ149" i="5"/>
  <c r="AY149" i="5"/>
  <c r="AS149" i="5"/>
  <c r="AQ149" i="5"/>
  <c r="BI149" i="5" s="1"/>
  <c r="AD149" i="5"/>
  <c r="AC149" i="5"/>
  <c r="K149" i="5"/>
  <c r="BA149" i="5"/>
  <c r="A149" i="5"/>
  <c r="CF149" i="5" s="1"/>
  <c r="CC148" i="5"/>
  <c r="CB148" i="5"/>
  <c r="CA148" i="5"/>
  <c r="BZ148" i="5"/>
  <c r="BY148" i="5"/>
  <c r="BX148" i="5"/>
  <c r="BW148" i="5"/>
  <c r="BV148" i="5"/>
  <c r="BU148" i="5"/>
  <c r="BP148" i="5"/>
  <c r="BN148" i="5"/>
  <c r="BR148" i="5" s="1"/>
  <c r="BM148" i="5"/>
  <c r="BO148" i="5" s="1"/>
  <c r="BL148" i="5"/>
  <c r="BJ148" i="5"/>
  <c r="BK148" i="5" s="1"/>
  <c r="BH148" i="5"/>
  <c r="BG148" i="5"/>
  <c r="BE148" i="5"/>
  <c r="BF148" i="5" s="1"/>
  <c r="AZ148" i="5"/>
  <c r="AY148" i="5"/>
  <c r="AS148" i="5"/>
  <c r="AQ148" i="5"/>
  <c r="BI148" i="5" s="1"/>
  <c r="AD148" i="5"/>
  <c r="AC148" i="5"/>
  <c r="K148" i="5"/>
  <c r="BB148" i="5"/>
  <c r="A148" i="5"/>
  <c r="CF148" i="5" s="1"/>
  <c r="CC147" i="5"/>
  <c r="CB147" i="5"/>
  <c r="CA147" i="5"/>
  <c r="BZ147" i="5"/>
  <c r="BY147" i="5"/>
  <c r="BX147" i="5"/>
  <c r="BW147" i="5"/>
  <c r="BV147" i="5"/>
  <c r="BU147" i="5"/>
  <c r="BO147" i="5"/>
  <c r="BN147" i="5"/>
  <c r="BP147" i="5" s="1"/>
  <c r="BM147" i="5"/>
  <c r="BL147" i="5"/>
  <c r="BK147" i="5"/>
  <c r="BJ147" i="5"/>
  <c r="BI147" i="5"/>
  <c r="BG147" i="5"/>
  <c r="AZ147" i="5"/>
  <c r="AY147" i="5"/>
  <c r="AS147" i="5"/>
  <c r="AQ147" i="5"/>
  <c r="AD147" i="5"/>
  <c r="AC147" i="5"/>
  <c r="BH147" i="5" s="1"/>
  <c r="K147" i="5"/>
  <c r="BA147" i="5"/>
  <c r="A147" i="5"/>
  <c r="CF147" i="5" s="1"/>
  <c r="CC146" i="5"/>
  <c r="CB146" i="5"/>
  <c r="CA146" i="5"/>
  <c r="BZ146" i="5"/>
  <c r="BY146" i="5"/>
  <c r="BX146" i="5"/>
  <c r="BW146" i="5"/>
  <c r="BV146" i="5"/>
  <c r="BU146" i="5"/>
  <c r="BR146" i="5"/>
  <c r="BO146" i="5"/>
  <c r="BN146" i="5"/>
  <c r="BP146" i="5" s="1"/>
  <c r="BM146" i="5"/>
  <c r="BL146" i="5"/>
  <c r="BJ146" i="5"/>
  <c r="BK146" i="5" s="1"/>
  <c r="BI146" i="5"/>
  <c r="BH146" i="5"/>
  <c r="BG146" i="5"/>
  <c r="BF146" i="5"/>
  <c r="BE146" i="5"/>
  <c r="AZ146" i="5"/>
  <c r="AY146" i="5"/>
  <c r="AS146" i="5"/>
  <c r="AQ146" i="5"/>
  <c r="AD146" i="5"/>
  <c r="AC146" i="5"/>
  <c r="K146" i="5"/>
  <c r="BB146" i="5"/>
  <c r="BT146" i="5" s="1"/>
  <c r="A146" i="5"/>
  <c r="CF146" i="5" s="1"/>
  <c r="CC145" i="5"/>
  <c r="CB145" i="5"/>
  <c r="CA145" i="5"/>
  <c r="BZ145" i="5"/>
  <c r="BY145" i="5"/>
  <c r="BX145" i="5"/>
  <c r="BW145" i="5"/>
  <c r="BV145" i="5"/>
  <c r="BU145" i="5"/>
  <c r="BR145" i="5"/>
  <c r="BP145" i="5"/>
  <c r="BO145" i="5"/>
  <c r="BN145" i="5"/>
  <c r="BM145" i="5"/>
  <c r="BL145" i="5"/>
  <c r="BJ145" i="5"/>
  <c r="BK145" i="5" s="1"/>
  <c r="BG145" i="5"/>
  <c r="BH145" i="5" s="1"/>
  <c r="BF145" i="5"/>
  <c r="BE145" i="5"/>
  <c r="AZ145" i="5"/>
  <c r="AY145" i="5"/>
  <c r="AS145" i="5"/>
  <c r="AQ145" i="5"/>
  <c r="BI145" i="5" s="1"/>
  <c r="AD145" i="5"/>
  <c r="AC145" i="5"/>
  <c r="K145" i="5"/>
  <c r="BA145" i="5"/>
  <c r="A145" i="5"/>
  <c r="CF145" i="5" s="1"/>
  <c r="CC144" i="5"/>
  <c r="CB144" i="5"/>
  <c r="CA144" i="5"/>
  <c r="BZ144" i="5"/>
  <c r="BY144" i="5"/>
  <c r="BX144" i="5"/>
  <c r="BW144" i="5"/>
  <c r="BV144" i="5"/>
  <c r="BU144" i="5"/>
  <c r="BP144" i="5"/>
  <c r="BN144" i="5"/>
  <c r="BR144" i="5" s="1"/>
  <c r="BM144" i="5"/>
  <c r="BO144" i="5" s="1"/>
  <c r="BL144" i="5"/>
  <c r="BJ144" i="5"/>
  <c r="BK144" i="5" s="1"/>
  <c r="BH144" i="5"/>
  <c r="BG144" i="5"/>
  <c r="BE144" i="5"/>
  <c r="BF144" i="5" s="1"/>
  <c r="AZ144" i="5"/>
  <c r="AY144" i="5"/>
  <c r="AS144" i="5"/>
  <c r="AQ144" i="5"/>
  <c r="BI144" i="5" s="1"/>
  <c r="AD144" i="5"/>
  <c r="AC144" i="5"/>
  <c r="K144" i="5"/>
  <c r="BB144" i="5"/>
  <c r="A144" i="5"/>
  <c r="CF144" i="5" s="1"/>
  <c r="CC143" i="5"/>
  <c r="CB143" i="5"/>
  <c r="CA143" i="5"/>
  <c r="BZ143" i="5"/>
  <c r="BY143" i="5"/>
  <c r="BX143" i="5"/>
  <c r="BW143" i="5"/>
  <c r="BV143" i="5"/>
  <c r="BU143" i="5"/>
  <c r="BO143" i="5"/>
  <c r="BN143" i="5"/>
  <c r="BP143" i="5" s="1"/>
  <c r="BM143" i="5"/>
  <c r="BL143" i="5"/>
  <c r="BK143" i="5"/>
  <c r="BJ143" i="5"/>
  <c r="BI143" i="5"/>
  <c r="BG143" i="5"/>
  <c r="AZ143" i="5"/>
  <c r="AY143" i="5"/>
  <c r="AS143" i="5"/>
  <c r="AQ143" i="5"/>
  <c r="AD143" i="5"/>
  <c r="AC143" i="5"/>
  <c r="BH143" i="5" s="1"/>
  <c r="K143" i="5"/>
  <c r="BA143" i="5"/>
  <c r="A143" i="5"/>
  <c r="CF143" i="5" s="1"/>
  <c r="CC142" i="5"/>
  <c r="CB142" i="5"/>
  <c r="CA142" i="5"/>
  <c r="BZ142" i="5"/>
  <c r="BY142" i="5"/>
  <c r="BX142" i="5"/>
  <c r="BW142" i="5"/>
  <c r="BV142" i="5"/>
  <c r="BU142" i="5"/>
  <c r="BR142" i="5"/>
  <c r="BO142" i="5"/>
  <c r="BN142" i="5"/>
  <c r="BP142" i="5" s="1"/>
  <c r="BM142" i="5"/>
  <c r="BL142" i="5"/>
  <c r="BJ142" i="5"/>
  <c r="BK142" i="5" s="1"/>
  <c r="BI142" i="5"/>
  <c r="BH142" i="5"/>
  <c r="BG142" i="5"/>
  <c r="BF142" i="5"/>
  <c r="BE142" i="5"/>
  <c r="BB142" i="5"/>
  <c r="BS142" i="5" s="1"/>
  <c r="AZ142" i="5"/>
  <c r="AY142" i="5"/>
  <c r="AS142" i="5"/>
  <c r="AQ142" i="5"/>
  <c r="AD142" i="5"/>
  <c r="AC142" i="5"/>
  <c r="K142" i="5"/>
  <c r="BA142" i="5"/>
  <c r="A142" i="5"/>
  <c r="CF142" i="5" s="1"/>
  <c r="CC141" i="5"/>
  <c r="CB141" i="5"/>
  <c r="CA141" i="5"/>
  <c r="BZ141" i="5"/>
  <c r="BY141" i="5"/>
  <c r="BX141" i="5"/>
  <c r="BW141" i="5"/>
  <c r="BV141" i="5"/>
  <c r="BU141" i="5"/>
  <c r="BR141" i="5"/>
  <c r="BP141" i="5"/>
  <c r="BO141" i="5"/>
  <c r="BN141" i="5"/>
  <c r="BM141" i="5"/>
  <c r="BL141" i="5"/>
  <c r="BJ141" i="5"/>
  <c r="BK141" i="5" s="1"/>
  <c r="BG141" i="5"/>
  <c r="BH141" i="5" s="1"/>
  <c r="BF141" i="5"/>
  <c r="BE141" i="5"/>
  <c r="BB141" i="5"/>
  <c r="BT141" i="5" s="1"/>
  <c r="AZ141" i="5"/>
  <c r="AY141" i="5"/>
  <c r="AS141" i="5"/>
  <c r="AQ141" i="5"/>
  <c r="BI141" i="5" s="1"/>
  <c r="AD141" i="5"/>
  <c r="AC141" i="5"/>
  <c r="K141" i="5"/>
  <c r="BA141" i="5"/>
  <c r="A141" i="5"/>
  <c r="CF141" i="5" s="1"/>
  <c r="CC140" i="5"/>
  <c r="CB140" i="5"/>
  <c r="CA140" i="5"/>
  <c r="BZ140" i="5"/>
  <c r="BY140" i="5"/>
  <c r="BX140" i="5"/>
  <c r="BW140" i="5"/>
  <c r="BV140" i="5"/>
  <c r="BU140" i="5"/>
  <c r="BP140" i="5"/>
  <c r="BN140" i="5"/>
  <c r="BR140" i="5" s="1"/>
  <c r="BM140" i="5"/>
  <c r="BO140" i="5" s="1"/>
  <c r="BL140" i="5"/>
  <c r="BJ140" i="5"/>
  <c r="BK140" i="5" s="1"/>
  <c r="BH140" i="5"/>
  <c r="BG140" i="5"/>
  <c r="BE140" i="5"/>
  <c r="BF140" i="5" s="1"/>
  <c r="AZ140" i="5"/>
  <c r="AY140" i="5"/>
  <c r="AS140" i="5"/>
  <c r="AQ140" i="5"/>
  <c r="BI140" i="5" s="1"/>
  <c r="AD140" i="5"/>
  <c r="AC140" i="5"/>
  <c r="K140" i="5"/>
  <c r="BB140" i="5"/>
  <c r="A140" i="5"/>
  <c r="CF140" i="5" s="1"/>
  <c r="CC139" i="5"/>
  <c r="CB139" i="5"/>
  <c r="CA139" i="5"/>
  <c r="BZ139" i="5"/>
  <c r="BY139" i="5"/>
  <c r="BX139" i="5"/>
  <c r="BW139" i="5"/>
  <c r="BV139" i="5"/>
  <c r="BU139" i="5"/>
  <c r="BO139" i="5"/>
  <c r="BN139" i="5"/>
  <c r="BP139" i="5" s="1"/>
  <c r="BM139" i="5"/>
  <c r="BL139" i="5"/>
  <c r="BK139" i="5"/>
  <c r="BJ139" i="5"/>
  <c r="BI139" i="5"/>
  <c r="BG139" i="5"/>
  <c r="AZ139" i="5"/>
  <c r="AY139" i="5"/>
  <c r="AS139" i="5"/>
  <c r="AQ139" i="5"/>
  <c r="AD139" i="5"/>
  <c r="AC139" i="5"/>
  <c r="BH139" i="5" s="1"/>
  <c r="K139" i="5"/>
  <c r="BA139" i="5"/>
  <c r="A139" i="5"/>
  <c r="CF139" i="5" s="1"/>
  <c r="CC138" i="5"/>
  <c r="CB138" i="5"/>
  <c r="CA138" i="5"/>
  <c r="BZ138" i="5"/>
  <c r="BY138" i="5"/>
  <c r="BX138" i="5"/>
  <c r="BW138" i="5"/>
  <c r="BV138" i="5"/>
  <c r="BU138" i="5"/>
  <c r="BR138" i="5"/>
  <c r="BO138" i="5"/>
  <c r="BN138" i="5"/>
  <c r="BP138" i="5" s="1"/>
  <c r="BM138" i="5"/>
  <c r="BL138" i="5"/>
  <c r="BJ138" i="5"/>
  <c r="BK138" i="5" s="1"/>
  <c r="BI138" i="5"/>
  <c r="BH138" i="5"/>
  <c r="BG138" i="5"/>
  <c r="BF138" i="5"/>
  <c r="BE138" i="5"/>
  <c r="AZ138" i="5"/>
  <c r="AY138" i="5"/>
  <c r="AS138" i="5"/>
  <c r="AQ138" i="5"/>
  <c r="AD138" i="5"/>
  <c r="AC138" i="5"/>
  <c r="K138" i="5"/>
  <c r="BB138" i="5"/>
  <c r="A138" i="5"/>
  <c r="CF138" i="5" s="1"/>
  <c r="CC137" i="5"/>
  <c r="CB137" i="5"/>
  <c r="CA137" i="5"/>
  <c r="BZ137" i="5"/>
  <c r="BY137" i="5"/>
  <c r="BX137" i="5"/>
  <c r="BW137" i="5"/>
  <c r="BV137" i="5"/>
  <c r="BU137" i="5"/>
  <c r="BR137" i="5"/>
  <c r="BP137" i="5"/>
  <c r="BO137" i="5"/>
  <c r="BN137" i="5"/>
  <c r="BM137" i="5"/>
  <c r="BL137" i="5"/>
  <c r="BJ137" i="5"/>
  <c r="BK137" i="5" s="1"/>
  <c r="BG137" i="5"/>
  <c r="BH137" i="5" s="1"/>
  <c r="BF137" i="5"/>
  <c r="BE137" i="5"/>
  <c r="AZ137" i="5"/>
  <c r="AY137" i="5"/>
  <c r="AS137" i="5"/>
  <c r="AQ137" i="5"/>
  <c r="BI137" i="5" s="1"/>
  <c r="AD137" i="5"/>
  <c r="AC137" i="5"/>
  <c r="K137" i="5"/>
  <c r="BA137" i="5"/>
  <c r="A137" i="5"/>
  <c r="CF137" i="5" s="1"/>
  <c r="CC136" i="5"/>
  <c r="CB136" i="5"/>
  <c r="CA136" i="5"/>
  <c r="BZ136" i="5"/>
  <c r="BY136" i="5"/>
  <c r="BX136" i="5"/>
  <c r="BW136" i="5"/>
  <c r="BV136" i="5"/>
  <c r="BU136" i="5"/>
  <c r="BP136" i="5"/>
  <c r="BN136" i="5"/>
  <c r="BR136" i="5" s="1"/>
  <c r="BM136" i="5"/>
  <c r="BO136" i="5" s="1"/>
  <c r="BL136" i="5"/>
  <c r="BJ136" i="5"/>
  <c r="BK136" i="5" s="1"/>
  <c r="BH136" i="5"/>
  <c r="BG136" i="5"/>
  <c r="BE136" i="5"/>
  <c r="BF136" i="5" s="1"/>
  <c r="AZ136" i="5"/>
  <c r="AY136" i="5"/>
  <c r="AS136" i="5"/>
  <c r="AQ136" i="5"/>
  <c r="BI136" i="5" s="1"/>
  <c r="AD136" i="5"/>
  <c r="AC136" i="5"/>
  <c r="K136" i="5"/>
  <c r="BB136" i="5"/>
  <c r="A136" i="5"/>
  <c r="CF136" i="5" s="1"/>
  <c r="CC135" i="5"/>
  <c r="CB135" i="5"/>
  <c r="CA135" i="5"/>
  <c r="BZ135" i="5"/>
  <c r="BY135" i="5"/>
  <c r="BX135" i="5"/>
  <c r="BW135" i="5"/>
  <c r="BV135" i="5"/>
  <c r="BU135" i="5"/>
  <c r="BN135" i="5"/>
  <c r="BP135" i="5" s="1"/>
  <c r="BM135" i="5"/>
  <c r="BO135" i="5" s="1"/>
  <c r="BL135" i="5"/>
  <c r="BK135" i="5"/>
  <c r="BJ135" i="5"/>
  <c r="BI135" i="5"/>
  <c r="BG135" i="5"/>
  <c r="AZ135" i="5"/>
  <c r="AY135" i="5"/>
  <c r="AS135" i="5"/>
  <c r="AQ135" i="5"/>
  <c r="AD135" i="5"/>
  <c r="AC135" i="5"/>
  <c r="BH135" i="5" s="1"/>
  <c r="K135" i="5"/>
  <c r="BA135" i="5"/>
  <c r="A135" i="5"/>
  <c r="CF135" i="5" s="1"/>
  <c r="CC134" i="5"/>
  <c r="CB134" i="5"/>
  <c r="CA134" i="5"/>
  <c r="BZ134" i="5"/>
  <c r="BY134" i="5"/>
  <c r="BX134" i="5"/>
  <c r="BW134" i="5"/>
  <c r="BV134" i="5"/>
  <c r="BU134" i="5"/>
  <c r="BR134" i="5"/>
  <c r="BO134" i="5"/>
  <c r="BN134" i="5"/>
  <c r="BP134" i="5" s="1"/>
  <c r="BM134" i="5"/>
  <c r="BL134" i="5"/>
  <c r="BJ134" i="5"/>
  <c r="BK134" i="5" s="1"/>
  <c r="BI134" i="5"/>
  <c r="BH134" i="5"/>
  <c r="BG134" i="5"/>
  <c r="BF134" i="5"/>
  <c r="BE134" i="5"/>
  <c r="AZ134" i="5"/>
  <c r="AY134" i="5"/>
  <c r="AS134" i="5"/>
  <c r="AQ134" i="5"/>
  <c r="AD134" i="5"/>
  <c r="AC134" i="5"/>
  <c r="K134" i="5"/>
  <c r="BB134" i="5"/>
  <c r="A134" i="5"/>
  <c r="CF134" i="5" s="1"/>
  <c r="CC133" i="5"/>
  <c r="CB133" i="5"/>
  <c r="CA133" i="5"/>
  <c r="BZ133" i="5"/>
  <c r="BY133" i="5"/>
  <c r="BX133" i="5"/>
  <c r="BW133" i="5"/>
  <c r="BV133" i="5"/>
  <c r="BU133" i="5"/>
  <c r="BR133" i="5"/>
  <c r="BP133" i="5"/>
  <c r="BO133" i="5"/>
  <c r="BN133" i="5"/>
  <c r="BM133" i="5"/>
  <c r="BL133" i="5"/>
  <c r="BJ133" i="5"/>
  <c r="BK133" i="5" s="1"/>
  <c r="BG133" i="5"/>
  <c r="BH133" i="5" s="1"/>
  <c r="BF133" i="5"/>
  <c r="BE133" i="5"/>
  <c r="AZ133" i="5"/>
  <c r="AY133" i="5"/>
  <c r="AS133" i="5"/>
  <c r="AQ133" i="5"/>
  <c r="BI133" i="5" s="1"/>
  <c r="AD133" i="5"/>
  <c r="AC133" i="5"/>
  <c r="K133" i="5"/>
  <c r="BA133" i="5"/>
  <c r="A133" i="5"/>
  <c r="CF133" i="5" s="1"/>
  <c r="CC132" i="5"/>
  <c r="CB132" i="5"/>
  <c r="CA132" i="5"/>
  <c r="BZ132" i="5"/>
  <c r="BY132" i="5"/>
  <c r="BX132" i="5"/>
  <c r="BW132" i="5"/>
  <c r="BV132" i="5"/>
  <c r="BU132" i="5"/>
  <c r="BP132" i="5"/>
  <c r="BN132" i="5"/>
  <c r="BR132" i="5" s="1"/>
  <c r="BM132" i="5"/>
  <c r="BO132" i="5" s="1"/>
  <c r="BL132" i="5"/>
  <c r="BJ132" i="5"/>
  <c r="BK132" i="5" s="1"/>
  <c r="BH132" i="5"/>
  <c r="BG132" i="5"/>
  <c r="BE132" i="5"/>
  <c r="BF132" i="5" s="1"/>
  <c r="AZ132" i="5"/>
  <c r="AY132" i="5"/>
  <c r="AS132" i="5"/>
  <c r="AQ132" i="5"/>
  <c r="BI132" i="5" s="1"/>
  <c r="AD132" i="5"/>
  <c r="AC132" i="5"/>
  <c r="K132" i="5"/>
  <c r="BB132" i="5"/>
  <c r="A132" i="5"/>
  <c r="CF132" i="5" s="1"/>
  <c r="CC131" i="5"/>
  <c r="CB131" i="5"/>
  <c r="CA131" i="5"/>
  <c r="BZ131" i="5"/>
  <c r="BY131" i="5"/>
  <c r="BX131" i="5"/>
  <c r="BW131" i="5"/>
  <c r="BV131" i="5"/>
  <c r="BU131" i="5"/>
  <c r="BN131" i="5"/>
  <c r="BP131" i="5" s="1"/>
  <c r="BM131" i="5"/>
  <c r="BO131" i="5" s="1"/>
  <c r="BL131" i="5"/>
  <c r="BK131" i="5"/>
  <c r="BJ131" i="5"/>
  <c r="BI131" i="5"/>
  <c r="BG131" i="5"/>
  <c r="AZ131" i="5"/>
  <c r="AY131" i="5"/>
  <c r="AS131" i="5"/>
  <c r="AQ131" i="5"/>
  <c r="AD131" i="5"/>
  <c r="AC131" i="5"/>
  <c r="BH131" i="5" s="1"/>
  <c r="K131" i="5"/>
  <c r="BA131" i="5"/>
  <c r="A131" i="5"/>
  <c r="CF131" i="5" s="1"/>
  <c r="CC130" i="5"/>
  <c r="CB130" i="5"/>
  <c r="CA130" i="5"/>
  <c r="BZ130" i="5"/>
  <c r="BY130" i="5"/>
  <c r="BX130" i="5"/>
  <c r="BW130" i="5"/>
  <c r="BV130" i="5"/>
  <c r="BU130" i="5"/>
  <c r="BR130" i="5"/>
  <c r="BO130" i="5"/>
  <c r="BN130" i="5"/>
  <c r="BP130" i="5" s="1"/>
  <c r="BM130" i="5"/>
  <c r="BL130" i="5"/>
  <c r="BJ130" i="5"/>
  <c r="BK130" i="5" s="1"/>
  <c r="BI130" i="5"/>
  <c r="BH130" i="5"/>
  <c r="BG130" i="5"/>
  <c r="AZ130" i="5"/>
  <c r="AY130" i="5"/>
  <c r="AS130" i="5"/>
  <c r="AQ130" i="5"/>
  <c r="AD130" i="5"/>
  <c r="AC130" i="5"/>
  <c r="BE130" i="5" s="1"/>
  <c r="BF130" i="5" s="1"/>
  <c r="K130" i="5"/>
  <c r="BA130" i="5"/>
  <c r="A130" i="5"/>
  <c r="CF130" i="5" s="1"/>
  <c r="CC129" i="5"/>
  <c r="CB129" i="5"/>
  <c r="CA129" i="5"/>
  <c r="BZ129" i="5"/>
  <c r="BY129" i="5"/>
  <c r="BX129" i="5"/>
  <c r="BW129" i="5"/>
  <c r="BV129" i="5"/>
  <c r="BU129" i="5"/>
  <c r="BR129" i="5"/>
  <c r="BP129" i="5"/>
  <c r="BO129" i="5"/>
  <c r="BN129" i="5"/>
  <c r="BM129" i="5"/>
  <c r="BL129" i="5"/>
  <c r="BJ129" i="5"/>
  <c r="BK129" i="5" s="1"/>
  <c r="BG129" i="5"/>
  <c r="BH129" i="5" s="1"/>
  <c r="BF129" i="5"/>
  <c r="BE129" i="5"/>
  <c r="AZ129" i="5"/>
  <c r="AY129" i="5"/>
  <c r="AS129" i="5"/>
  <c r="AQ129" i="5"/>
  <c r="BI129" i="5" s="1"/>
  <c r="AD129" i="5"/>
  <c r="AC129" i="5"/>
  <c r="K129" i="5"/>
  <c r="A129" i="5"/>
  <c r="CF129" i="5" s="1"/>
  <c r="CC128" i="5"/>
  <c r="CB128" i="5"/>
  <c r="CA128" i="5"/>
  <c r="BZ128" i="5"/>
  <c r="BY128" i="5"/>
  <c r="BX128" i="5"/>
  <c r="BW128" i="5"/>
  <c r="BV128" i="5"/>
  <c r="BU128" i="5"/>
  <c r="BP128" i="5"/>
  <c r="BN128" i="5"/>
  <c r="BR128" i="5" s="1"/>
  <c r="BM128" i="5"/>
  <c r="BO128" i="5" s="1"/>
  <c r="BL128" i="5"/>
  <c r="BJ128" i="5"/>
  <c r="BK128" i="5" s="1"/>
  <c r="BH128" i="5"/>
  <c r="BG128" i="5"/>
  <c r="BE128" i="5"/>
  <c r="BF128" i="5" s="1"/>
  <c r="AZ128" i="5"/>
  <c r="AY128" i="5"/>
  <c r="AS128" i="5"/>
  <c r="AQ128" i="5"/>
  <c r="BI128" i="5" s="1"/>
  <c r="AD128" i="5"/>
  <c r="AC128" i="5"/>
  <c r="K128" i="5"/>
  <c r="BB128" i="5"/>
  <c r="A128" i="5"/>
  <c r="CF128" i="5" s="1"/>
  <c r="CC127" i="5"/>
  <c r="CB127" i="5"/>
  <c r="CA127" i="5"/>
  <c r="BZ127" i="5"/>
  <c r="BY127" i="5"/>
  <c r="BX127" i="5"/>
  <c r="BW127" i="5"/>
  <c r="BV127" i="5"/>
  <c r="BU127" i="5"/>
  <c r="BN127" i="5"/>
  <c r="BP127" i="5" s="1"/>
  <c r="BM127" i="5"/>
  <c r="BO127" i="5" s="1"/>
  <c r="BL127" i="5"/>
  <c r="BK127" i="5"/>
  <c r="BJ127" i="5"/>
  <c r="BI127" i="5"/>
  <c r="BG127" i="5"/>
  <c r="AZ127" i="5"/>
  <c r="AY127" i="5"/>
  <c r="AS127" i="5"/>
  <c r="AQ127" i="5"/>
  <c r="AD127" i="5"/>
  <c r="AC127" i="5"/>
  <c r="BH127" i="5" s="1"/>
  <c r="K127" i="5"/>
  <c r="BA127" i="5"/>
  <c r="A127" i="5"/>
  <c r="CF127" i="5" s="1"/>
  <c r="CC126" i="5"/>
  <c r="CB126" i="5"/>
  <c r="CA126" i="5"/>
  <c r="BZ126" i="5"/>
  <c r="BY126" i="5"/>
  <c r="BX126" i="5"/>
  <c r="BW126" i="5"/>
  <c r="BV126" i="5"/>
  <c r="BU126" i="5"/>
  <c r="BR126" i="5"/>
  <c r="BO126" i="5"/>
  <c r="BN126" i="5"/>
  <c r="BP126" i="5" s="1"/>
  <c r="BM126" i="5"/>
  <c r="BL126" i="5"/>
  <c r="BJ126" i="5"/>
  <c r="BK126" i="5" s="1"/>
  <c r="BI126" i="5"/>
  <c r="BH126" i="5"/>
  <c r="BG126" i="5"/>
  <c r="AZ126" i="5"/>
  <c r="AY126" i="5"/>
  <c r="AS126" i="5"/>
  <c r="AQ126" i="5"/>
  <c r="AD126" i="5"/>
  <c r="AC126" i="5"/>
  <c r="BE126" i="5" s="1"/>
  <c r="BF126" i="5" s="1"/>
  <c r="K126" i="5"/>
  <c r="BA126" i="5"/>
  <c r="A126" i="5"/>
  <c r="CF126" i="5" s="1"/>
  <c r="CC125" i="5"/>
  <c r="CB125" i="5"/>
  <c r="CA125" i="5"/>
  <c r="BZ125" i="5"/>
  <c r="BY125" i="5"/>
  <c r="BX125" i="5"/>
  <c r="BW125" i="5"/>
  <c r="BV125" i="5"/>
  <c r="BU125" i="5"/>
  <c r="BR125" i="5"/>
  <c r="BP125" i="5"/>
  <c r="BO125" i="5"/>
  <c r="BN125" i="5"/>
  <c r="BM125" i="5"/>
  <c r="BL125" i="5"/>
  <c r="BJ125" i="5"/>
  <c r="BK125" i="5" s="1"/>
  <c r="BG125" i="5"/>
  <c r="BH125" i="5" s="1"/>
  <c r="BF125" i="5"/>
  <c r="BE125" i="5"/>
  <c r="AZ125" i="5"/>
  <c r="AY125" i="5"/>
  <c r="AS125" i="5"/>
  <c r="AQ125" i="5"/>
  <c r="BI125" i="5" s="1"/>
  <c r="AD125" i="5"/>
  <c r="AC125" i="5"/>
  <c r="K125" i="5"/>
  <c r="BA125" i="5"/>
  <c r="A125" i="5"/>
  <c r="CF125" i="5" s="1"/>
  <c r="CC124" i="5"/>
  <c r="CB124" i="5"/>
  <c r="CA124" i="5"/>
  <c r="BZ124" i="5"/>
  <c r="BY124" i="5"/>
  <c r="BX124" i="5"/>
  <c r="BW124" i="5"/>
  <c r="BV124" i="5"/>
  <c r="BU124" i="5"/>
  <c r="BP124" i="5"/>
  <c r="BN124" i="5"/>
  <c r="BR124" i="5" s="1"/>
  <c r="BM124" i="5"/>
  <c r="BO124" i="5" s="1"/>
  <c r="BL124" i="5"/>
  <c r="BJ124" i="5"/>
  <c r="BK124" i="5" s="1"/>
  <c r="BH124" i="5"/>
  <c r="BG124" i="5"/>
  <c r="BE124" i="5"/>
  <c r="BF124" i="5" s="1"/>
  <c r="AZ124" i="5"/>
  <c r="AY124" i="5"/>
  <c r="AS124" i="5"/>
  <c r="AQ124" i="5"/>
  <c r="BI124" i="5" s="1"/>
  <c r="AD124" i="5"/>
  <c r="AC124" i="5"/>
  <c r="K124" i="5"/>
  <c r="BB124" i="5"/>
  <c r="A124" i="5"/>
  <c r="CF124" i="5" s="1"/>
  <c r="CC123" i="5"/>
  <c r="CB123" i="5"/>
  <c r="CA123" i="5"/>
  <c r="BZ123" i="5"/>
  <c r="BY123" i="5"/>
  <c r="BX123" i="5"/>
  <c r="BW123" i="5"/>
  <c r="BV123" i="5"/>
  <c r="BU123" i="5"/>
  <c r="BN123" i="5"/>
  <c r="BP123" i="5" s="1"/>
  <c r="BM123" i="5"/>
  <c r="BO123" i="5" s="1"/>
  <c r="BL123" i="5"/>
  <c r="BK123" i="5"/>
  <c r="BJ123" i="5"/>
  <c r="BI123" i="5"/>
  <c r="BG123" i="5"/>
  <c r="AZ123" i="5"/>
  <c r="AY123" i="5"/>
  <c r="AS123" i="5"/>
  <c r="AQ123" i="5"/>
  <c r="AD123" i="5"/>
  <c r="AC123" i="5"/>
  <c r="BH123" i="5" s="1"/>
  <c r="K123" i="5"/>
  <c r="BA123" i="5"/>
  <c r="A123" i="5"/>
  <c r="CF123" i="5" s="1"/>
  <c r="CC122" i="5"/>
  <c r="CB122" i="5"/>
  <c r="CA122" i="5"/>
  <c r="BZ122" i="5"/>
  <c r="BY122" i="5"/>
  <c r="BX122" i="5"/>
  <c r="BW122" i="5"/>
  <c r="BV122" i="5"/>
  <c r="BU122" i="5"/>
  <c r="BR122" i="5"/>
  <c r="BO122" i="5"/>
  <c r="BN122" i="5"/>
  <c r="BP122" i="5" s="1"/>
  <c r="BM122" i="5"/>
  <c r="BL122" i="5"/>
  <c r="BJ122" i="5"/>
  <c r="BK122" i="5" s="1"/>
  <c r="BI122" i="5"/>
  <c r="BH122" i="5"/>
  <c r="BG122" i="5"/>
  <c r="AZ122" i="5"/>
  <c r="AY122" i="5"/>
  <c r="AS122" i="5"/>
  <c r="AQ122" i="5"/>
  <c r="AD122" i="5"/>
  <c r="AC122" i="5"/>
  <c r="BE122" i="5" s="1"/>
  <c r="BF122" i="5" s="1"/>
  <c r="K122" i="5"/>
  <c r="BA122" i="5"/>
  <c r="A122" i="5"/>
  <c r="CF122" i="5" s="1"/>
  <c r="CC121" i="5"/>
  <c r="CB121" i="5"/>
  <c r="CA121" i="5"/>
  <c r="BZ121" i="5"/>
  <c r="BY121" i="5"/>
  <c r="BX121" i="5"/>
  <c r="BW121" i="5"/>
  <c r="BV121" i="5"/>
  <c r="BU121" i="5"/>
  <c r="BR121" i="5"/>
  <c r="BP121" i="5"/>
  <c r="BO121" i="5"/>
  <c r="BN121" i="5"/>
  <c r="BM121" i="5"/>
  <c r="BL121" i="5"/>
  <c r="BJ121" i="5"/>
  <c r="BK121" i="5" s="1"/>
  <c r="BG121" i="5"/>
  <c r="BH121" i="5" s="1"/>
  <c r="BF121" i="5"/>
  <c r="BE121" i="5"/>
  <c r="AZ121" i="5"/>
  <c r="AY121" i="5"/>
  <c r="AS121" i="5"/>
  <c r="AQ121" i="5"/>
  <c r="BI121" i="5" s="1"/>
  <c r="AD121" i="5"/>
  <c r="AC121" i="5"/>
  <c r="K121" i="5"/>
  <c r="BA121" i="5"/>
  <c r="A121" i="5"/>
  <c r="CF121" i="5" s="1"/>
  <c r="CC120" i="5"/>
  <c r="CB120" i="5"/>
  <c r="CA120" i="5"/>
  <c r="BZ120" i="5"/>
  <c r="BY120" i="5"/>
  <c r="BX120" i="5"/>
  <c r="BW120" i="5"/>
  <c r="BV120" i="5"/>
  <c r="BU120" i="5"/>
  <c r="BP120" i="5"/>
  <c r="BN120" i="5"/>
  <c r="BR120" i="5" s="1"/>
  <c r="BM120" i="5"/>
  <c r="BO120" i="5" s="1"/>
  <c r="BL120" i="5"/>
  <c r="BJ120" i="5"/>
  <c r="BK120" i="5" s="1"/>
  <c r="BH120" i="5"/>
  <c r="BG120" i="5"/>
  <c r="BE120" i="5"/>
  <c r="BF120" i="5" s="1"/>
  <c r="AZ120" i="5"/>
  <c r="AY120" i="5"/>
  <c r="AS120" i="5"/>
  <c r="AQ120" i="5"/>
  <c r="BI120" i="5" s="1"/>
  <c r="AD120" i="5"/>
  <c r="AC120" i="5"/>
  <c r="K120" i="5"/>
  <c r="BB120" i="5"/>
  <c r="A120" i="5"/>
  <c r="CF120" i="5" s="1"/>
  <c r="CC119" i="5"/>
  <c r="CB119" i="5"/>
  <c r="CA119" i="5"/>
  <c r="BZ119" i="5"/>
  <c r="BY119" i="5"/>
  <c r="BX119" i="5"/>
  <c r="BW119" i="5"/>
  <c r="BV119" i="5"/>
  <c r="BU119" i="5"/>
  <c r="BN119" i="5"/>
  <c r="BP119" i="5" s="1"/>
  <c r="BM119" i="5"/>
  <c r="BO119" i="5" s="1"/>
  <c r="BL119" i="5"/>
  <c r="BK119" i="5"/>
  <c r="BJ119" i="5"/>
  <c r="BI119" i="5"/>
  <c r="BG119" i="5"/>
  <c r="AZ119" i="5"/>
  <c r="AY119" i="5"/>
  <c r="AS119" i="5"/>
  <c r="AQ119" i="5"/>
  <c r="AD119" i="5"/>
  <c r="AC119" i="5"/>
  <c r="BH119" i="5" s="1"/>
  <c r="K119" i="5"/>
  <c r="BA119" i="5"/>
  <c r="A119" i="5"/>
  <c r="CF119" i="5" s="1"/>
  <c r="CC118" i="5"/>
  <c r="CB118" i="5"/>
  <c r="CA118" i="5"/>
  <c r="BZ118" i="5"/>
  <c r="BY118" i="5"/>
  <c r="BX118" i="5"/>
  <c r="BW118" i="5"/>
  <c r="BV118" i="5"/>
  <c r="BU118" i="5"/>
  <c r="BR118" i="5"/>
  <c r="BO118" i="5"/>
  <c r="BN118" i="5"/>
  <c r="BP118" i="5" s="1"/>
  <c r="BM118" i="5"/>
  <c r="BL118" i="5"/>
  <c r="BJ118" i="5"/>
  <c r="BK118" i="5" s="1"/>
  <c r="BI118" i="5"/>
  <c r="BH118" i="5"/>
  <c r="BG118" i="5"/>
  <c r="AZ118" i="5"/>
  <c r="AY118" i="5"/>
  <c r="AS118" i="5"/>
  <c r="AQ118" i="5"/>
  <c r="AD118" i="5"/>
  <c r="AC118" i="5"/>
  <c r="BE118" i="5" s="1"/>
  <c r="BF118" i="5" s="1"/>
  <c r="K118" i="5"/>
  <c r="BB118" i="5"/>
  <c r="BQ118" i="5" s="1"/>
  <c r="A118" i="5"/>
  <c r="CF118" i="5" s="1"/>
  <c r="CC117" i="5"/>
  <c r="CB117" i="5"/>
  <c r="CA117" i="5"/>
  <c r="BZ117" i="5"/>
  <c r="BY117" i="5"/>
  <c r="BX117" i="5"/>
  <c r="BW117" i="5"/>
  <c r="BV117" i="5"/>
  <c r="BU117" i="5"/>
  <c r="BR117" i="5"/>
  <c r="BP117" i="5"/>
  <c r="BO117" i="5"/>
  <c r="BN117" i="5"/>
  <c r="BM117" i="5"/>
  <c r="BL117" i="5"/>
  <c r="BJ117" i="5"/>
  <c r="BK117" i="5" s="1"/>
  <c r="BG117" i="5"/>
  <c r="BH117" i="5" s="1"/>
  <c r="BF117" i="5"/>
  <c r="BE117" i="5"/>
  <c r="AZ117" i="5"/>
  <c r="AY117" i="5"/>
  <c r="AS117" i="5"/>
  <c r="AQ117" i="5"/>
  <c r="BI117" i="5" s="1"/>
  <c r="AD117" i="5"/>
  <c r="AC117" i="5"/>
  <c r="K117" i="5"/>
  <c r="BA117" i="5"/>
  <c r="A117" i="5"/>
  <c r="CF117" i="5" s="1"/>
  <c r="CC116" i="5"/>
  <c r="CB116" i="5"/>
  <c r="CA116" i="5"/>
  <c r="BZ116" i="5"/>
  <c r="BY116" i="5"/>
  <c r="BX116" i="5"/>
  <c r="BW116" i="5"/>
  <c r="BV116" i="5"/>
  <c r="BU116" i="5"/>
  <c r="BP116" i="5"/>
  <c r="BN116" i="5"/>
  <c r="BR116" i="5" s="1"/>
  <c r="BM116" i="5"/>
  <c r="BO116" i="5" s="1"/>
  <c r="BL116" i="5"/>
  <c r="BJ116" i="5"/>
  <c r="BK116" i="5" s="1"/>
  <c r="BH116" i="5"/>
  <c r="BG116" i="5"/>
  <c r="BE116" i="5"/>
  <c r="BF116" i="5" s="1"/>
  <c r="AZ116" i="5"/>
  <c r="AY116" i="5"/>
  <c r="AS116" i="5"/>
  <c r="AQ116" i="5"/>
  <c r="BI116" i="5" s="1"/>
  <c r="AD116" i="5"/>
  <c r="AC116" i="5"/>
  <c r="K116" i="5"/>
  <c r="BB116" i="5"/>
  <c r="A116" i="5"/>
  <c r="CF116" i="5" s="1"/>
  <c r="CC115" i="5"/>
  <c r="CB115" i="5"/>
  <c r="CA115" i="5"/>
  <c r="BZ115" i="5"/>
  <c r="BY115" i="5"/>
  <c r="BX115" i="5"/>
  <c r="BW115" i="5"/>
  <c r="BV115" i="5"/>
  <c r="BU115" i="5"/>
  <c r="BN115" i="5"/>
  <c r="BP115" i="5" s="1"/>
  <c r="BM115" i="5"/>
  <c r="BO115" i="5" s="1"/>
  <c r="BL115" i="5"/>
  <c r="BK115" i="5"/>
  <c r="BJ115" i="5"/>
  <c r="BI115" i="5"/>
  <c r="BG115" i="5"/>
  <c r="AZ115" i="5"/>
  <c r="AY115" i="5"/>
  <c r="AS115" i="5"/>
  <c r="AQ115" i="5"/>
  <c r="AD115" i="5"/>
  <c r="AC115" i="5"/>
  <c r="BH115" i="5" s="1"/>
  <c r="K115" i="5"/>
  <c r="BA115" i="5"/>
  <c r="A115" i="5"/>
  <c r="CF115" i="5" s="1"/>
  <c r="CC114" i="5"/>
  <c r="CB114" i="5"/>
  <c r="CA114" i="5"/>
  <c r="BZ114" i="5"/>
  <c r="BY114" i="5"/>
  <c r="BX114" i="5"/>
  <c r="BW114" i="5"/>
  <c r="BV114" i="5"/>
  <c r="BU114" i="5"/>
  <c r="BR114" i="5"/>
  <c r="BO114" i="5"/>
  <c r="BN114" i="5"/>
  <c r="BP114" i="5" s="1"/>
  <c r="BM114" i="5"/>
  <c r="BL114" i="5"/>
  <c r="BJ114" i="5"/>
  <c r="BK114" i="5" s="1"/>
  <c r="BI114" i="5"/>
  <c r="BH114" i="5"/>
  <c r="BG114" i="5"/>
  <c r="BF114" i="5"/>
  <c r="BE114" i="5"/>
  <c r="BA114" i="5"/>
  <c r="AZ114" i="5"/>
  <c r="AY114" i="5"/>
  <c r="AS114" i="5"/>
  <c r="AQ114" i="5"/>
  <c r="AD114" i="5"/>
  <c r="AC114" i="5"/>
  <c r="K114" i="5"/>
  <c r="BB114" i="5"/>
  <c r="BD114" i="5" s="1"/>
  <c r="A114" i="5"/>
  <c r="CF114" i="5" s="1"/>
  <c r="CC113" i="5"/>
  <c r="CB113" i="5"/>
  <c r="CA113" i="5"/>
  <c r="BZ113" i="5"/>
  <c r="BY113" i="5"/>
  <c r="BX113" i="5"/>
  <c r="BW113" i="5"/>
  <c r="BV113" i="5"/>
  <c r="BU113" i="5"/>
  <c r="BR113" i="5"/>
  <c r="BP113" i="5"/>
  <c r="BO113" i="5"/>
  <c r="BN113" i="5"/>
  <c r="BM113" i="5"/>
  <c r="BL113" i="5"/>
  <c r="BJ113" i="5"/>
  <c r="BK113" i="5" s="1"/>
  <c r="BG113" i="5"/>
  <c r="BH113" i="5" s="1"/>
  <c r="BF113" i="5"/>
  <c r="BE113" i="5"/>
  <c r="AZ113" i="5"/>
  <c r="AY113" i="5"/>
  <c r="AS113" i="5"/>
  <c r="AQ113" i="5"/>
  <c r="BI113" i="5" s="1"/>
  <c r="AD113" i="5"/>
  <c r="AC113" i="5"/>
  <c r="K113" i="5"/>
  <c r="BA113" i="5"/>
  <c r="A113" i="5"/>
  <c r="CF113" i="5" s="1"/>
  <c r="CC112" i="5"/>
  <c r="CB112" i="5"/>
  <c r="CA112" i="5"/>
  <c r="BZ112" i="5"/>
  <c r="BY112" i="5"/>
  <c r="BX112" i="5"/>
  <c r="BW112" i="5"/>
  <c r="BV112" i="5"/>
  <c r="BU112" i="5"/>
  <c r="BP112" i="5"/>
  <c r="BN112" i="5"/>
  <c r="BR112" i="5" s="1"/>
  <c r="BM112" i="5"/>
  <c r="BO112" i="5" s="1"/>
  <c r="BL112" i="5"/>
  <c r="BJ112" i="5"/>
  <c r="BK112" i="5" s="1"/>
  <c r="BH112" i="5"/>
  <c r="BG112" i="5"/>
  <c r="BE112" i="5"/>
  <c r="BF112" i="5" s="1"/>
  <c r="AZ112" i="5"/>
  <c r="AY112" i="5"/>
  <c r="AS112" i="5"/>
  <c r="AQ112" i="5"/>
  <c r="BI112" i="5" s="1"/>
  <c r="AD112" i="5"/>
  <c r="AC112" i="5"/>
  <c r="K112" i="5"/>
  <c r="BB112" i="5"/>
  <c r="A112" i="5"/>
  <c r="CF112" i="5" s="1"/>
  <c r="CC111" i="5"/>
  <c r="CB111" i="5"/>
  <c r="CA111" i="5"/>
  <c r="BZ111" i="5"/>
  <c r="BY111" i="5"/>
  <c r="BX111" i="5"/>
  <c r="BW111" i="5"/>
  <c r="BV111" i="5"/>
  <c r="BU111" i="5"/>
  <c r="BN111" i="5"/>
  <c r="BP111" i="5" s="1"/>
  <c r="BM111" i="5"/>
  <c r="BO111" i="5" s="1"/>
  <c r="BL111" i="5"/>
  <c r="BK111" i="5"/>
  <c r="BJ111" i="5"/>
  <c r="BI111" i="5"/>
  <c r="BG111" i="5"/>
  <c r="AZ111" i="5"/>
  <c r="AY111" i="5"/>
  <c r="AS111" i="5"/>
  <c r="AQ111" i="5"/>
  <c r="AD111" i="5"/>
  <c r="AC111" i="5"/>
  <c r="BH111" i="5" s="1"/>
  <c r="K111" i="5"/>
  <c r="BA111" i="5"/>
  <c r="A111" i="5"/>
  <c r="CF111" i="5" s="1"/>
  <c r="CC110" i="5"/>
  <c r="CB110" i="5"/>
  <c r="CA110" i="5"/>
  <c r="BZ110" i="5"/>
  <c r="BY110" i="5"/>
  <c r="BX110" i="5"/>
  <c r="BW110" i="5"/>
  <c r="BV110" i="5"/>
  <c r="BU110" i="5"/>
  <c r="BR110" i="5"/>
  <c r="BO110" i="5"/>
  <c r="BN110" i="5"/>
  <c r="BP110" i="5" s="1"/>
  <c r="BM110" i="5"/>
  <c r="BL110" i="5"/>
  <c r="BJ110" i="5"/>
  <c r="BK110" i="5" s="1"/>
  <c r="BI110" i="5"/>
  <c r="BH110" i="5"/>
  <c r="BG110" i="5"/>
  <c r="AZ110" i="5"/>
  <c r="AY110" i="5"/>
  <c r="AS110" i="5"/>
  <c r="AQ110" i="5"/>
  <c r="AD110" i="5"/>
  <c r="AC110" i="5"/>
  <c r="BE110" i="5" s="1"/>
  <c r="BF110" i="5" s="1"/>
  <c r="K110" i="5"/>
  <c r="BA110" i="5"/>
  <c r="A110" i="5"/>
  <c r="CF110" i="5" s="1"/>
  <c r="CC109" i="5"/>
  <c r="CB109" i="5"/>
  <c r="CA109" i="5"/>
  <c r="BZ109" i="5"/>
  <c r="BY109" i="5"/>
  <c r="BX109" i="5"/>
  <c r="BW109" i="5"/>
  <c r="BV109" i="5"/>
  <c r="BU109" i="5"/>
  <c r="BR109" i="5"/>
  <c r="BP109" i="5"/>
  <c r="BO109" i="5"/>
  <c r="BN109" i="5"/>
  <c r="BM109" i="5"/>
  <c r="BL109" i="5"/>
  <c r="BJ109" i="5"/>
  <c r="BK109" i="5" s="1"/>
  <c r="BG109" i="5"/>
  <c r="BH109" i="5" s="1"/>
  <c r="BF109" i="5"/>
  <c r="BE109" i="5"/>
  <c r="AZ109" i="5"/>
  <c r="AY109" i="5"/>
  <c r="AS109" i="5"/>
  <c r="AQ109" i="5"/>
  <c r="BI109" i="5" s="1"/>
  <c r="AD109" i="5"/>
  <c r="AC109" i="5"/>
  <c r="K109" i="5"/>
  <c r="BA109" i="5"/>
  <c r="A109" i="5"/>
  <c r="CF109" i="5" s="1"/>
  <c r="CC108" i="5"/>
  <c r="CB108" i="5"/>
  <c r="CA108" i="5"/>
  <c r="BZ108" i="5"/>
  <c r="BY108" i="5"/>
  <c r="BX108" i="5"/>
  <c r="BW108" i="5"/>
  <c r="BV108" i="5"/>
  <c r="BU108" i="5"/>
  <c r="BP108" i="5"/>
  <c r="BN108" i="5"/>
  <c r="BR108" i="5" s="1"/>
  <c r="BM108" i="5"/>
  <c r="BO108" i="5" s="1"/>
  <c r="BL108" i="5"/>
  <c r="BJ108" i="5"/>
  <c r="BK108" i="5" s="1"/>
  <c r="BH108" i="5"/>
  <c r="BG108" i="5"/>
  <c r="BE108" i="5"/>
  <c r="BF108" i="5" s="1"/>
  <c r="AZ108" i="5"/>
  <c r="AY108" i="5"/>
  <c r="AS108" i="5"/>
  <c r="AQ108" i="5"/>
  <c r="BI108" i="5" s="1"/>
  <c r="AD108" i="5"/>
  <c r="AC108" i="5"/>
  <c r="K108" i="5"/>
  <c r="BB108" i="5"/>
  <c r="A108" i="5"/>
  <c r="CF108" i="5" s="1"/>
  <c r="CC107" i="5"/>
  <c r="CB107" i="5"/>
  <c r="CA107" i="5"/>
  <c r="BZ107" i="5"/>
  <c r="BY107" i="5"/>
  <c r="BX107" i="5"/>
  <c r="BW107" i="5"/>
  <c r="BV107" i="5"/>
  <c r="BU107" i="5"/>
  <c r="BN107" i="5"/>
  <c r="BP107" i="5" s="1"/>
  <c r="BM107" i="5"/>
  <c r="BO107" i="5" s="1"/>
  <c r="BL107" i="5"/>
  <c r="BK107" i="5"/>
  <c r="BJ107" i="5"/>
  <c r="BI107" i="5"/>
  <c r="BG107" i="5"/>
  <c r="AZ107" i="5"/>
  <c r="AY107" i="5"/>
  <c r="AS107" i="5"/>
  <c r="AQ107" i="5"/>
  <c r="AD107" i="5"/>
  <c r="AC107" i="5"/>
  <c r="BH107" i="5" s="1"/>
  <c r="K107" i="5"/>
  <c r="BA107" i="5"/>
  <c r="A107" i="5"/>
  <c r="CF107" i="5" s="1"/>
  <c r="CC106" i="5"/>
  <c r="CB106" i="5"/>
  <c r="CA106" i="5"/>
  <c r="BZ106" i="5"/>
  <c r="BY106" i="5"/>
  <c r="BX106" i="5"/>
  <c r="BW106" i="5"/>
  <c r="BV106" i="5"/>
  <c r="BU106" i="5"/>
  <c r="BR106" i="5"/>
  <c r="BO106" i="5"/>
  <c r="BN106" i="5"/>
  <c r="BP106" i="5" s="1"/>
  <c r="BM106" i="5"/>
  <c r="BL106" i="5"/>
  <c r="BJ106" i="5"/>
  <c r="BK106" i="5" s="1"/>
  <c r="BI106" i="5"/>
  <c r="BH106" i="5"/>
  <c r="BG106" i="5"/>
  <c r="BF106" i="5"/>
  <c r="BE106" i="5"/>
  <c r="BB106" i="5"/>
  <c r="BS106" i="5" s="1"/>
  <c r="AZ106" i="5"/>
  <c r="AY106" i="5"/>
  <c r="AS106" i="5"/>
  <c r="AQ106" i="5"/>
  <c r="AD106" i="5"/>
  <c r="AC106" i="5"/>
  <c r="K106" i="5"/>
  <c r="BA106" i="5"/>
  <c r="A106" i="5"/>
  <c r="CF106" i="5" s="1"/>
  <c r="CC105" i="5"/>
  <c r="CB105" i="5"/>
  <c r="CA105" i="5"/>
  <c r="BZ105" i="5"/>
  <c r="BY105" i="5"/>
  <c r="BX105" i="5"/>
  <c r="BW105" i="5"/>
  <c r="BV105" i="5"/>
  <c r="BU105" i="5"/>
  <c r="BR105" i="5"/>
  <c r="BP105" i="5"/>
  <c r="BO105" i="5"/>
  <c r="BN105" i="5"/>
  <c r="BM105" i="5"/>
  <c r="BL105" i="5"/>
  <c r="BJ105" i="5"/>
  <c r="BK105" i="5" s="1"/>
  <c r="BG105" i="5"/>
  <c r="BH105" i="5" s="1"/>
  <c r="BF105" i="5"/>
  <c r="BE105" i="5"/>
  <c r="AZ105" i="5"/>
  <c r="AY105" i="5"/>
  <c r="AS105" i="5"/>
  <c r="AQ105" i="5"/>
  <c r="BI105" i="5" s="1"/>
  <c r="AD105" i="5"/>
  <c r="AC105" i="5"/>
  <c r="K105" i="5"/>
  <c r="BA105" i="5"/>
  <c r="A105" i="5"/>
  <c r="CF105" i="5" s="1"/>
  <c r="CC104" i="5"/>
  <c r="CB104" i="5"/>
  <c r="CA104" i="5"/>
  <c r="BZ104" i="5"/>
  <c r="BY104" i="5"/>
  <c r="BX104" i="5"/>
  <c r="BW104" i="5"/>
  <c r="BV104" i="5"/>
  <c r="BU104" i="5"/>
  <c r="BP104" i="5"/>
  <c r="BN104" i="5"/>
  <c r="BR104" i="5" s="1"/>
  <c r="BM104" i="5"/>
  <c r="BO104" i="5" s="1"/>
  <c r="BL104" i="5"/>
  <c r="BJ104" i="5"/>
  <c r="BK104" i="5" s="1"/>
  <c r="BH104" i="5"/>
  <c r="BG104" i="5"/>
  <c r="BE104" i="5"/>
  <c r="BF104" i="5" s="1"/>
  <c r="AZ104" i="5"/>
  <c r="AY104" i="5"/>
  <c r="AS104" i="5"/>
  <c r="AQ104" i="5"/>
  <c r="BI104" i="5" s="1"/>
  <c r="AD104" i="5"/>
  <c r="AC104" i="5"/>
  <c r="K104" i="5"/>
  <c r="BB104" i="5"/>
  <c r="A104" i="5"/>
  <c r="CF104" i="5" s="1"/>
  <c r="CC103" i="5"/>
  <c r="CB103" i="5"/>
  <c r="CA103" i="5"/>
  <c r="BZ103" i="5"/>
  <c r="BY103" i="5"/>
  <c r="BX103" i="5"/>
  <c r="BW103" i="5"/>
  <c r="BV103" i="5"/>
  <c r="BU103" i="5"/>
  <c r="BN103" i="5"/>
  <c r="BP103" i="5" s="1"/>
  <c r="BM103" i="5"/>
  <c r="BO103" i="5" s="1"/>
  <c r="BL103" i="5"/>
  <c r="BK103" i="5"/>
  <c r="BJ103" i="5"/>
  <c r="BI103" i="5"/>
  <c r="BG103" i="5"/>
  <c r="AZ103" i="5"/>
  <c r="AY103" i="5"/>
  <c r="AS103" i="5"/>
  <c r="AQ103" i="5"/>
  <c r="AD103" i="5"/>
  <c r="AC103" i="5"/>
  <c r="BH103" i="5" s="1"/>
  <c r="K103" i="5"/>
  <c r="BA103" i="5"/>
  <c r="A103" i="5"/>
  <c r="CF103" i="5" s="1"/>
  <c r="CC102" i="5"/>
  <c r="CB102" i="5"/>
  <c r="CA102" i="5"/>
  <c r="BZ102" i="5"/>
  <c r="BY102" i="5"/>
  <c r="BX102" i="5"/>
  <c r="BW102" i="5"/>
  <c r="BV102" i="5"/>
  <c r="BU102" i="5"/>
  <c r="BR102" i="5"/>
  <c r="BO102" i="5"/>
  <c r="BN102" i="5"/>
  <c r="BP102" i="5" s="1"/>
  <c r="BM102" i="5"/>
  <c r="BL102" i="5"/>
  <c r="BJ102" i="5"/>
  <c r="BK102" i="5" s="1"/>
  <c r="BI102" i="5"/>
  <c r="BH102" i="5"/>
  <c r="BG102" i="5"/>
  <c r="BF102" i="5"/>
  <c r="BE102" i="5"/>
  <c r="AZ102" i="5"/>
  <c r="AY102" i="5"/>
  <c r="AS102" i="5"/>
  <c r="AQ102" i="5"/>
  <c r="AD102" i="5"/>
  <c r="AC102" i="5"/>
  <c r="K102" i="5"/>
  <c r="BA102" i="5"/>
  <c r="A102" i="5"/>
  <c r="CF102" i="5" s="1"/>
  <c r="CC101" i="5"/>
  <c r="CB101" i="5"/>
  <c r="CA101" i="5"/>
  <c r="BZ101" i="5"/>
  <c r="BY101" i="5"/>
  <c r="BX101" i="5"/>
  <c r="BW101" i="5"/>
  <c r="BV101" i="5"/>
  <c r="BU101" i="5"/>
  <c r="BR101" i="5"/>
  <c r="BP101" i="5"/>
  <c r="BO101" i="5"/>
  <c r="BN101" i="5"/>
  <c r="BM101" i="5"/>
  <c r="BL101" i="5"/>
  <c r="BJ101" i="5"/>
  <c r="BK101" i="5" s="1"/>
  <c r="BH101" i="5"/>
  <c r="BG101" i="5"/>
  <c r="BF101" i="5"/>
  <c r="BE101" i="5"/>
  <c r="AZ101" i="5"/>
  <c r="AY101" i="5"/>
  <c r="AS101" i="5"/>
  <c r="AQ101" i="5"/>
  <c r="BI101" i="5" s="1"/>
  <c r="AD101" i="5"/>
  <c r="AC101" i="5"/>
  <c r="K101" i="5"/>
  <c r="BA101" i="5"/>
  <c r="A101" i="5"/>
  <c r="CF101" i="5" s="1"/>
  <c r="CC100" i="5"/>
  <c r="CB100" i="5"/>
  <c r="CA100" i="5"/>
  <c r="BZ100" i="5"/>
  <c r="BY100" i="5"/>
  <c r="BX100" i="5"/>
  <c r="BW100" i="5"/>
  <c r="BV100" i="5"/>
  <c r="BU100" i="5"/>
  <c r="BP100" i="5"/>
  <c r="BN100" i="5"/>
  <c r="BR100" i="5" s="1"/>
  <c r="BM100" i="5"/>
  <c r="BO100" i="5" s="1"/>
  <c r="BL100" i="5"/>
  <c r="BJ100" i="5"/>
  <c r="BK100" i="5" s="1"/>
  <c r="BH100" i="5"/>
  <c r="BG100" i="5"/>
  <c r="BF100" i="5"/>
  <c r="BE100" i="5"/>
  <c r="AZ100" i="5"/>
  <c r="AY100" i="5"/>
  <c r="AS100" i="5"/>
  <c r="AQ100" i="5"/>
  <c r="BI100" i="5" s="1"/>
  <c r="AD100" i="5"/>
  <c r="AC100" i="5"/>
  <c r="K100" i="5"/>
  <c r="BB100" i="5"/>
  <c r="A100" i="5"/>
  <c r="CF100" i="5" s="1"/>
  <c r="CC99" i="5"/>
  <c r="CB99" i="5"/>
  <c r="CA99" i="5"/>
  <c r="BZ99" i="5"/>
  <c r="BY99" i="5"/>
  <c r="BX99" i="5"/>
  <c r="BW99" i="5"/>
  <c r="BV99" i="5"/>
  <c r="BU99" i="5"/>
  <c r="BN99" i="5"/>
  <c r="BP99" i="5" s="1"/>
  <c r="BM99" i="5"/>
  <c r="BO99" i="5" s="1"/>
  <c r="BL99" i="5"/>
  <c r="BK99" i="5"/>
  <c r="BJ99" i="5"/>
  <c r="BI99" i="5"/>
  <c r="BG99" i="5"/>
  <c r="AZ99" i="5"/>
  <c r="AY99" i="5"/>
  <c r="AS99" i="5"/>
  <c r="AQ99" i="5"/>
  <c r="AD99" i="5"/>
  <c r="AC99" i="5"/>
  <c r="BH99" i="5" s="1"/>
  <c r="K99" i="5"/>
  <c r="BA99" i="5"/>
  <c r="A99" i="5"/>
  <c r="CF99" i="5" s="1"/>
  <c r="CC98" i="5"/>
  <c r="CB98" i="5"/>
  <c r="CA98" i="5"/>
  <c r="BZ98" i="5"/>
  <c r="BY98" i="5"/>
  <c r="BX98" i="5"/>
  <c r="BW98" i="5"/>
  <c r="BV98" i="5"/>
  <c r="BU98" i="5"/>
  <c r="BR98" i="5"/>
  <c r="BO98" i="5"/>
  <c r="BN98" i="5"/>
  <c r="BP98" i="5" s="1"/>
  <c r="BM98" i="5"/>
  <c r="BL98" i="5"/>
  <c r="BJ98" i="5"/>
  <c r="BK98" i="5" s="1"/>
  <c r="BI98" i="5"/>
  <c r="BH98" i="5"/>
  <c r="BG98" i="5"/>
  <c r="BA98" i="5"/>
  <c r="AZ98" i="5"/>
  <c r="AY98" i="5"/>
  <c r="AS98" i="5"/>
  <c r="AQ98" i="5"/>
  <c r="AD98" i="5"/>
  <c r="AC98" i="5"/>
  <c r="BE98" i="5" s="1"/>
  <c r="BF98" i="5" s="1"/>
  <c r="K98" i="5"/>
  <c r="BB98" i="5"/>
  <c r="BD98" i="5" s="1"/>
  <c r="A98" i="5"/>
  <c r="CF98" i="5" s="1"/>
  <c r="CC97" i="5"/>
  <c r="CB97" i="5"/>
  <c r="CA97" i="5"/>
  <c r="BZ97" i="5"/>
  <c r="BY97" i="5"/>
  <c r="BX97" i="5"/>
  <c r="BW97" i="5"/>
  <c r="BV97" i="5"/>
  <c r="BU97" i="5"/>
  <c r="BR97" i="5"/>
  <c r="BP97" i="5"/>
  <c r="BO97" i="5"/>
  <c r="BN97" i="5"/>
  <c r="BM97" i="5"/>
  <c r="BL97" i="5"/>
  <c r="BJ97" i="5"/>
  <c r="BK97" i="5" s="1"/>
  <c r="BH97" i="5"/>
  <c r="BG97" i="5"/>
  <c r="BF97" i="5"/>
  <c r="BE97" i="5"/>
  <c r="AZ97" i="5"/>
  <c r="AY97" i="5"/>
  <c r="AS97" i="5"/>
  <c r="AQ97" i="5"/>
  <c r="BI97" i="5" s="1"/>
  <c r="AD97" i="5"/>
  <c r="AC97" i="5"/>
  <c r="K97" i="5"/>
  <c r="BA97" i="5"/>
  <c r="A97" i="5"/>
  <c r="CF97" i="5" s="1"/>
  <c r="CC96" i="5"/>
  <c r="CB96" i="5"/>
  <c r="CA96" i="5"/>
  <c r="BZ96" i="5"/>
  <c r="BY96" i="5"/>
  <c r="BX96" i="5"/>
  <c r="BW96" i="5"/>
  <c r="BV96" i="5"/>
  <c r="BU96" i="5"/>
  <c r="BP96" i="5"/>
  <c r="BN96" i="5"/>
  <c r="BR96" i="5" s="1"/>
  <c r="BM96" i="5"/>
  <c r="BO96" i="5" s="1"/>
  <c r="BL96" i="5"/>
  <c r="BJ96" i="5"/>
  <c r="BK96" i="5" s="1"/>
  <c r="BH96" i="5"/>
  <c r="BG96" i="5"/>
  <c r="BF96" i="5"/>
  <c r="BE96" i="5"/>
  <c r="AZ96" i="5"/>
  <c r="AY96" i="5"/>
  <c r="AS96" i="5"/>
  <c r="AQ96" i="5"/>
  <c r="BI96" i="5" s="1"/>
  <c r="AD96" i="5"/>
  <c r="AC96" i="5"/>
  <c r="K96" i="5"/>
  <c r="BB96" i="5"/>
  <c r="A96" i="5"/>
  <c r="CF96" i="5" s="1"/>
  <c r="CC95" i="5"/>
  <c r="CB95" i="5"/>
  <c r="CA95" i="5"/>
  <c r="BZ95" i="5"/>
  <c r="BY95" i="5"/>
  <c r="BX95" i="5"/>
  <c r="BW95" i="5"/>
  <c r="BV95" i="5"/>
  <c r="BU95" i="5"/>
  <c r="BN95" i="5"/>
  <c r="BP95" i="5" s="1"/>
  <c r="BM95" i="5"/>
  <c r="BO95" i="5" s="1"/>
  <c r="BL95" i="5"/>
  <c r="BK95" i="5"/>
  <c r="BJ95" i="5"/>
  <c r="BI95" i="5"/>
  <c r="BG95" i="5"/>
  <c r="AZ95" i="5"/>
  <c r="AY95" i="5"/>
  <c r="AS95" i="5"/>
  <c r="AQ95" i="5"/>
  <c r="AD95" i="5"/>
  <c r="AC95" i="5"/>
  <c r="BH95" i="5" s="1"/>
  <c r="K95" i="5"/>
  <c r="BA95" i="5"/>
  <c r="A95" i="5"/>
  <c r="CF95" i="5" s="1"/>
  <c r="CC94" i="5"/>
  <c r="CB94" i="5"/>
  <c r="CA94" i="5"/>
  <c r="BZ94" i="5"/>
  <c r="BY94" i="5"/>
  <c r="BX94" i="5"/>
  <c r="BW94" i="5"/>
  <c r="BV94" i="5"/>
  <c r="BU94" i="5"/>
  <c r="BR94" i="5"/>
  <c r="BO94" i="5"/>
  <c r="BN94" i="5"/>
  <c r="BP94" i="5" s="1"/>
  <c r="BM94" i="5"/>
  <c r="BL94" i="5"/>
  <c r="BJ94" i="5"/>
  <c r="BK94" i="5" s="1"/>
  <c r="BI94" i="5"/>
  <c r="BH94" i="5"/>
  <c r="BG94" i="5"/>
  <c r="BB94" i="5"/>
  <c r="AZ94" i="5"/>
  <c r="AY94" i="5"/>
  <c r="AS94" i="5"/>
  <c r="AQ94" i="5"/>
  <c r="AD94" i="5"/>
  <c r="AC94" i="5"/>
  <c r="BE94" i="5" s="1"/>
  <c r="BF94" i="5" s="1"/>
  <c r="K94" i="5"/>
  <c r="BA94" i="5"/>
  <c r="A94" i="5"/>
  <c r="CF94" i="5" s="1"/>
  <c r="CC93" i="5"/>
  <c r="CB93" i="5"/>
  <c r="CA93" i="5"/>
  <c r="BZ93" i="5"/>
  <c r="BY93" i="5"/>
  <c r="BX93" i="5"/>
  <c r="BW93" i="5"/>
  <c r="BV93" i="5"/>
  <c r="BU93" i="5"/>
  <c r="BR93" i="5"/>
  <c r="BP93" i="5"/>
  <c r="BO93" i="5"/>
  <c r="BN93" i="5"/>
  <c r="BM93" i="5"/>
  <c r="BL93" i="5"/>
  <c r="BJ93" i="5"/>
  <c r="BK93" i="5" s="1"/>
  <c r="BH93" i="5"/>
  <c r="BG93" i="5"/>
  <c r="BF93" i="5"/>
  <c r="BE93" i="5"/>
  <c r="AZ93" i="5"/>
  <c r="AY93" i="5"/>
  <c r="AS93" i="5"/>
  <c r="AQ93" i="5"/>
  <c r="BI93" i="5" s="1"/>
  <c r="AD93" i="5"/>
  <c r="AC93" i="5"/>
  <c r="K93" i="5"/>
  <c r="A93" i="5"/>
  <c r="CF93" i="5" s="1"/>
  <c r="CC92" i="5"/>
  <c r="CB92" i="5"/>
  <c r="CA92" i="5"/>
  <c r="BZ92" i="5"/>
  <c r="BY92" i="5"/>
  <c r="BX92" i="5"/>
  <c r="BW92" i="5"/>
  <c r="BV92" i="5"/>
  <c r="BU92" i="5"/>
  <c r="BP92" i="5"/>
  <c r="BN92" i="5"/>
  <c r="BR92" i="5" s="1"/>
  <c r="BM92" i="5"/>
  <c r="BO92" i="5" s="1"/>
  <c r="BL92" i="5"/>
  <c r="BJ92" i="5"/>
  <c r="BK92" i="5" s="1"/>
  <c r="BH92" i="5"/>
  <c r="BG92" i="5"/>
  <c r="BF92" i="5"/>
  <c r="BE92" i="5"/>
  <c r="AZ92" i="5"/>
  <c r="AY92" i="5"/>
  <c r="AS92" i="5"/>
  <c r="AQ92" i="5"/>
  <c r="BI92" i="5" s="1"/>
  <c r="AD92" i="5"/>
  <c r="AC92" i="5"/>
  <c r="K92" i="5"/>
  <c r="BB92" i="5"/>
  <c r="A92" i="5"/>
  <c r="CF92" i="5" s="1"/>
  <c r="CC91" i="5"/>
  <c r="CB91" i="5"/>
  <c r="CA91" i="5"/>
  <c r="BZ91" i="5"/>
  <c r="BY91" i="5"/>
  <c r="BX91" i="5"/>
  <c r="BW91" i="5"/>
  <c r="BV91" i="5"/>
  <c r="BU91" i="5"/>
  <c r="BN91" i="5"/>
  <c r="BP91" i="5" s="1"/>
  <c r="BM91" i="5"/>
  <c r="BO91" i="5" s="1"/>
  <c r="BL91" i="5"/>
  <c r="BK91" i="5"/>
  <c r="BJ91" i="5"/>
  <c r="BI91" i="5"/>
  <c r="BG91" i="5"/>
  <c r="AZ91" i="5"/>
  <c r="AY91" i="5"/>
  <c r="AS91" i="5"/>
  <c r="AQ91" i="5"/>
  <c r="AD91" i="5"/>
  <c r="AC91" i="5"/>
  <c r="BH91" i="5" s="1"/>
  <c r="K91" i="5"/>
  <c r="BA91" i="5"/>
  <c r="A91" i="5"/>
  <c r="CF91" i="5" s="1"/>
  <c r="CC90" i="5"/>
  <c r="CB90" i="5"/>
  <c r="CA90" i="5"/>
  <c r="BZ90" i="5"/>
  <c r="BY90" i="5"/>
  <c r="BX90" i="5"/>
  <c r="BW90" i="5"/>
  <c r="BV90" i="5"/>
  <c r="BU90" i="5"/>
  <c r="BR90" i="5"/>
  <c r="BO90" i="5"/>
  <c r="BN90" i="5"/>
  <c r="BP90" i="5" s="1"/>
  <c r="BM90" i="5"/>
  <c r="BL90" i="5"/>
  <c r="BJ90" i="5"/>
  <c r="BK90" i="5" s="1"/>
  <c r="BI90" i="5"/>
  <c r="BH90" i="5"/>
  <c r="BG90" i="5"/>
  <c r="BA90" i="5"/>
  <c r="AZ90" i="5"/>
  <c r="AY90" i="5"/>
  <c r="AS90" i="5"/>
  <c r="AQ90" i="5"/>
  <c r="AD90" i="5"/>
  <c r="AC90" i="5"/>
  <c r="BE90" i="5" s="1"/>
  <c r="BF90" i="5" s="1"/>
  <c r="K90" i="5"/>
  <c r="BB90" i="5"/>
  <c r="BT90" i="5" s="1"/>
  <c r="A90" i="5"/>
  <c r="CF90" i="5" s="1"/>
  <c r="CC89" i="5"/>
  <c r="CB89" i="5"/>
  <c r="CA89" i="5"/>
  <c r="BZ89" i="5"/>
  <c r="BY89" i="5"/>
  <c r="BX89" i="5"/>
  <c r="BW89" i="5"/>
  <c r="BV89" i="5"/>
  <c r="BU89" i="5"/>
  <c r="BR89" i="5"/>
  <c r="BP89" i="5"/>
  <c r="BO89" i="5"/>
  <c r="BN89" i="5"/>
  <c r="BM89" i="5"/>
  <c r="BL89" i="5"/>
  <c r="BJ89" i="5"/>
  <c r="BK89" i="5" s="1"/>
  <c r="BH89" i="5"/>
  <c r="BG89" i="5"/>
  <c r="BF89" i="5"/>
  <c r="BE89" i="5"/>
  <c r="AZ89" i="5"/>
  <c r="AY89" i="5"/>
  <c r="AS89" i="5"/>
  <c r="AQ89" i="5"/>
  <c r="BI89" i="5" s="1"/>
  <c r="AD89" i="5"/>
  <c r="AC89" i="5"/>
  <c r="K89" i="5"/>
  <c r="BA89" i="5"/>
  <c r="A89" i="5"/>
  <c r="CF89" i="5" s="1"/>
  <c r="CC88" i="5"/>
  <c r="CB88" i="5"/>
  <c r="CA88" i="5"/>
  <c r="BZ88" i="5"/>
  <c r="BY88" i="5"/>
  <c r="BX88" i="5"/>
  <c r="BW88" i="5"/>
  <c r="BV88" i="5"/>
  <c r="BU88" i="5"/>
  <c r="BN88" i="5"/>
  <c r="BP88" i="5" s="1"/>
  <c r="BM88" i="5"/>
  <c r="BO88" i="5" s="1"/>
  <c r="BL88" i="5"/>
  <c r="BJ88" i="5"/>
  <c r="BK88" i="5" s="1"/>
  <c r="BH88" i="5"/>
  <c r="BG88" i="5"/>
  <c r="BF88" i="5"/>
  <c r="BE88" i="5"/>
  <c r="AZ88" i="5"/>
  <c r="AY88" i="5"/>
  <c r="AS88" i="5"/>
  <c r="AQ88" i="5"/>
  <c r="BI88" i="5" s="1"/>
  <c r="AD88" i="5"/>
  <c r="AC88" i="5"/>
  <c r="K88" i="5"/>
  <c r="BB88" i="5"/>
  <c r="A88" i="5"/>
  <c r="CF88" i="5" s="1"/>
  <c r="CC87" i="5"/>
  <c r="CB87" i="5"/>
  <c r="CA87" i="5"/>
  <c r="BZ87" i="5"/>
  <c r="BY87" i="5"/>
  <c r="BX87" i="5"/>
  <c r="BW87" i="5"/>
  <c r="BV87" i="5"/>
  <c r="BU87" i="5"/>
  <c r="BN87" i="5"/>
  <c r="BP87" i="5" s="1"/>
  <c r="BM87" i="5"/>
  <c r="BO87" i="5" s="1"/>
  <c r="BL87" i="5"/>
  <c r="BK87" i="5"/>
  <c r="BJ87" i="5"/>
  <c r="BI87" i="5"/>
  <c r="BG87" i="5"/>
  <c r="AZ87" i="5"/>
  <c r="AY87" i="5"/>
  <c r="AS87" i="5"/>
  <c r="AQ87" i="5"/>
  <c r="AD87" i="5"/>
  <c r="AC87" i="5"/>
  <c r="BH87" i="5" s="1"/>
  <c r="K87" i="5"/>
  <c r="BA87" i="5"/>
  <c r="A87" i="5"/>
  <c r="CF87" i="5" s="1"/>
  <c r="CC86" i="5"/>
  <c r="CB86" i="5"/>
  <c r="CA86" i="5"/>
  <c r="BZ86" i="5"/>
  <c r="BY86" i="5"/>
  <c r="BX86" i="5"/>
  <c r="BW86" i="5"/>
  <c r="BV86" i="5"/>
  <c r="BU86" i="5"/>
  <c r="BR86" i="5"/>
  <c r="BO86" i="5"/>
  <c r="BN86" i="5"/>
  <c r="BP86" i="5" s="1"/>
  <c r="BM86" i="5"/>
  <c r="BL86" i="5"/>
  <c r="BJ86" i="5"/>
  <c r="BK86" i="5" s="1"/>
  <c r="BI86" i="5"/>
  <c r="BH86" i="5"/>
  <c r="BG86" i="5"/>
  <c r="BB86" i="5"/>
  <c r="BD86" i="5" s="1"/>
  <c r="AZ86" i="5"/>
  <c r="AY86" i="5"/>
  <c r="AS86" i="5"/>
  <c r="AQ86" i="5"/>
  <c r="AD86" i="5"/>
  <c r="AC86" i="5"/>
  <c r="BE86" i="5" s="1"/>
  <c r="BF86" i="5" s="1"/>
  <c r="K86" i="5"/>
  <c r="BA86" i="5"/>
  <c r="A86" i="5"/>
  <c r="CF86" i="5" s="1"/>
  <c r="CC85" i="5"/>
  <c r="CB85" i="5"/>
  <c r="CA85" i="5"/>
  <c r="BZ85" i="5"/>
  <c r="BY85" i="5"/>
  <c r="BX85" i="5"/>
  <c r="BW85" i="5"/>
  <c r="BV85" i="5"/>
  <c r="BU85" i="5"/>
  <c r="BR85" i="5"/>
  <c r="BP85" i="5"/>
  <c r="BO85" i="5"/>
  <c r="BN85" i="5"/>
  <c r="BM85" i="5"/>
  <c r="BL85" i="5"/>
  <c r="BJ85" i="5"/>
  <c r="BK85" i="5" s="1"/>
  <c r="BH85" i="5"/>
  <c r="BG85" i="5"/>
  <c r="BF85" i="5"/>
  <c r="BE85" i="5"/>
  <c r="AZ85" i="5"/>
  <c r="AY85" i="5"/>
  <c r="AS85" i="5"/>
  <c r="AQ85" i="5"/>
  <c r="BI85" i="5" s="1"/>
  <c r="AD85" i="5"/>
  <c r="AC85" i="5"/>
  <c r="K85" i="5"/>
  <c r="BA85" i="5"/>
  <c r="A85" i="5"/>
  <c r="CF85" i="5" s="1"/>
  <c r="CC84" i="5"/>
  <c r="CB84" i="5"/>
  <c r="CA84" i="5"/>
  <c r="BZ84" i="5"/>
  <c r="BY84" i="5"/>
  <c r="BX84" i="5"/>
  <c r="BW84" i="5"/>
  <c r="BV84" i="5"/>
  <c r="BU84" i="5"/>
  <c r="BN84" i="5"/>
  <c r="BR84" i="5" s="1"/>
  <c r="BM84" i="5"/>
  <c r="BO84" i="5" s="1"/>
  <c r="BL84" i="5"/>
  <c r="BJ84" i="5"/>
  <c r="BK84" i="5" s="1"/>
  <c r="BH84" i="5"/>
  <c r="BG84" i="5"/>
  <c r="BF84" i="5"/>
  <c r="BE84" i="5"/>
  <c r="AZ84" i="5"/>
  <c r="AY84" i="5"/>
  <c r="AS84" i="5"/>
  <c r="AQ84" i="5"/>
  <c r="BI84" i="5" s="1"/>
  <c r="AD84" i="5"/>
  <c r="AC84" i="5"/>
  <c r="K84" i="5"/>
  <c r="BB84" i="5"/>
  <c r="A84" i="5"/>
  <c r="CF84" i="5" s="1"/>
  <c r="CC83" i="5"/>
  <c r="CB83" i="5"/>
  <c r="CA83" i="5"/>
  <c r="BZ83" i="5"/>
  <c r="BY83" i="5"/>
  <c r="BX83" i="5"/>
  <c r="BW83" i="5"/>
  <c r="BV83" i="5"/>
  <c r="BU83" i="5"/>
  <c r="BN83" i="5"/>
  <c r="BP83" i="5" s="1"/>
  <c r="BM83" i="5"/>
  <c r="BO83" i="5" s="1"/>
  <c r="BL83" i="5"/>
  <c r="BK83" i="5"/>
  <c r="BJ83" i="5"/>
  <c r="BI83" i="5"/>
  <c r="BG83" i="5"/>
  <c r="AZ83" i="5"/>
  <c r="AY83" i="5"/>
  <c r="AS83" i="5"/>
  <c r="AQ83" i="5"/>
  <c r="AD83" i="5"/>
  <c r="AC83" i="5"/>
  <c r="BH83" i="5" s="1"/>
  <c r="K83" i="5"/>
  <c r="BA83" i="5"/>
  <c r="A83" i="5"/>
  <c r="CF83" i="5" s="1"/>
  <c r="CC82" i="5"/>
  <c r="CB82" i="5"/>
  <c r="CA82" i="5"/>
  <c r="BZ82" i="5"/>
  <c r="BY82" i="5"/>
  <c r="BX82" i="5"/>
  <c r="BW82" i="5"/>
  <c r="BV82" i="5"/>
  <c r="BU82" i="5"/>
  <c r="BR82" i="5"/>
  <c r="BO82" i="5"/>
  <c r="BN82" i="5"/>
  <c r="BP82" i="5" s="1"/>
  <c r="BM82" i="5"/>
  <c r="BL82" i="5"/>
  <c r="BJ82" i="5"/>
  <c r="BK82" i="5" s="1"/>
  <c r="BI82" i="5"/>
  <c r="BH82" i="5"/>
  <c r="BG82" i="5"/>
  <c r="AZ82" i="5"/>
  <c r="AY82" i="5"/>
  <c r="AS82" i="5"/>
  <c r="AQ82" i="5"/>
  <c r="AD82" i="5"/>
  <c r="AC82" i="5"/>
  <c r="BE82" i="5" s="1"/>
  <c r="BF82" i="5" s="1"/>
  <c r="K82" i="5"/>
  <c r="BA82" i="5"/>
  <c r="A82" i="5"/>
  <c r="CF82" i="5" s="1"/>
  <c r="CC81" i="5"/>
  <c r="CB81" i="5"/>
  <c r="CA81" i="5"/>
  <c r="BZ81" i="5"/>
  <c r="BY81" i="5"/>
  <c r="BX81" i="5"/>
  <c r="BW81" i="5"/>
  <c r="BV81" i="5"/>
  <c r="BU81" i="5"/>
  <c r="BR81" i="5"/>
  <c r="BP81" i="5"/>
  <c r="BO81" i="5"/>
  <c r="BN81" i="5"/>
  <c r="BM81" i="5"/>
  <c r="BL81" i="5"/>
  <c r="BJ81" i="5"/>
  <c r="BK81" i="5" s="1"/>
  <c r="BH81" i="5"/>
  <c r="BG81" i="5"/>
  <c r="BF81" i="5"/>
  <c r="BE81" i="5"/>
  <c r="AZ81" i="5"/>
  <c r="AY81" i="5"/>
  <c r="AS81" i="5"/>
  <c r="AQ81" i="5"/>
  <c r="BI81" i="5" s="1"/>
  <c r="AD81" i="5"/>
  <c r="AC81" i="5"/>
  <c r="K81" i="5"/>
  <c r="BA81" i="5"/>
  <c r="A81" i="5"/>
  <c r="CF81" i="5" s="1"/>
  <c r="CC80" i="5"/>
  <c r="CB80" i="5"/>
  <c r="CA80" i="5"/>
  <c r="BZ80" i="5"/>
  <c r="BY80" i="5"/>
  <c r="BX80" i="5"/>
  <c r="BW80" i="5"/>
  <c r="BV80" i="5"/>
  <c r="BU80" i="5"/>
  <c r="BN80" i="5"/>
  <c r="BR80" i="5" s="1"/>
  <c r="BM80" i="5"/>
  <c r="BO80" i="5" s="1"/>
  <c r="BL80" i="5"/>
  <c r="BJ80" i="5"/>
  <c r="BK80" i="5" s="1"/>
  <c r="BH80" i="5"/>
  <c r="BG80" i="5"/>
  <c r="BF80" i="5"/>
  <c r="BE80" i="5"/>
  <c r="AZ80" i="5"/>
  <c r="AY80" i="5"/>
  <c r="AS80" i="5"/>
  <c r="AQ80" i="5"/>
  <c r="BI80" i="5" s="1"/>
  <c r="AD80" i="5"/>
  <c r="AC80" i="5"/>
  <c r="K80" i="5"/>
  <c r="BB80" i="5"/>
  <c r="A80" i="5"/>
  <c r="CF80" i="5" s="1"/>
  <c r="CC79" i="5"/>
  <c r="CB79" i="5"/>
  <c r="CA79" i="5"/>
  <c r="BZ79" i="5"/>
  <c r="BY79" i="5"/>
  <c r="BX79" i="5"/>
  <c r="BW79" i="5"/>
  <c r="BV79" i="5"/>
  <c r="BU79" i="5"/>
  <c r="BN79" i="5"/>
  <c r="BP79" i="5" s="1"/>
  <c r="BM79" i="5"/>
  <c r="BO79" i="5" s="1"/>
  <c r="BL79" i="5"/>
  <c r="BK79" i="5"/>
  <c r="BJ79" i="5"/>
  <c r="BI79" i="5"/>
  <c r="BG79" i="5"/>
  <c r="AZ79" i="5"/>
  <c r="AY79" i="5"/>
  <c r="AS79" i="5"/>
  <c r="AQ79" i="5"/>
  <c r="AD79" i="5"/>
  <c r="AC79" i="5"/>
  <c r="BH79" i="5" s="1"/>
  <c r="K79" i="5"/>
  <c r="BA79" i="5"/>
  <c r="A79" i="5"/>
  <c r="CF79" i="5" s="1"/>
  <c r="CC78" i="5"/>
  <c r="CB78" i="5"/>
  <c r="CA78" i="5"/>
  <c r="BZ78" i="5"/>
  <c r="BY78" i="5"/>
  <c r="BX78" i="5"/>
  <c r="BW78" i="5"/>
  <c r="BV78" i="5"/>
  <c r="BU78" i="5"/>
  <c r="BR78" i="5"/>
  <c r="BO78" i="5"/>
  <c r="BN78" i="5"/>
  <c r="BP78" i="5" s="1"/>
  <c r="BM78" i="5"/>
  <c r="BL78" i="5"/>
  <c r="BJ78" i="5"/>
  <c r="BK78" i="5" s="1"/>
  <c r="BI78" i="5"/>
  <c r="BH78" i="5"/>
  <c r="BG78" i="5"/>
  <c r="BA78" i="5"/>
  <c r="AZ78" i="5"/>
  <c r="AY78" i="5"/>
  <c r="AS78" i="5"/>
  <c r="AQ78" i="5"/>
  <c r="AD78" i="5"/>
  <c r="AC78" i="5"/>
  <c r="BE78" i="5" s="1"/>
  <c r="BF78" i="5" s="1"/>
  <c r="K78" i="5"/>
  <c r="BB78" i="5"/>
  <c r="BT78" i="5" s="1"/>
  <c r="A78" i="5"/>
  <c r="CF78" i="5" s="1"/>
  <c r="CC77" i="5"/>
  <c r="CB77" i="5"/>
  <c r="CA77" i="5"/>
  <c r="BZ77" i="5"/>
  <c r="BY77" i="5"/>
  <c r="BX77" i="5"/>
  <c r="BW77" i="5"/>
  <c r="BV77" i="5"/>
  <c r="BU77" i="5"/>
  <c r="BR77" i="5"/>
  <c r="BP77" i="5"/>
  <c r="BO77" i="5"/>
  <c r="BN77" i="5"/>
  <c r="BM77" i="5"/>
  <c r="BL77" i="5"/>
  <c r="BJ77" i="5"/>
  <c r="BK77" i="5" s="1"/>
  <c r="BH77" i="5"/>
  <c r="BG77" i="5"/>
  <c r="BF77" i="5"/>
  <c r="BE77" i="5"/>
  <c r="AZ77" i="5"/>
  <c r="AY77" i="5"/>
  <c r="AS77" i="5"/>
  <c r="AQ77" i="5"/>
  <c r="BI77" i="5" s="1"/>
  <c r="AD77" i="5"/>
  <c r="AC77" i="5"/>
  <c r="K77" i="5"/>
  <c r="BA77" i="5"/>
  <c r="A77" i="5"/>
  <c r="CF77" i="5" s="1"/>
  <c r="CC76" i="5"/>
  <c r="CB76" i="5"/>
  <c r="CA76" i="5"/>
  <c r="BZ76" i="5"/>
  <c r="BY76" i="5"/>
  <c r="BX76" i="5"/>
  <c r="BW76" i="5"/>
  <c r="BV76" i="5"/>
  <c r="BU76" i="5"/>
  <c r="BN76" i="5"/>
  <c r="BP76" i="5" s="1"/>
  <c r="BM76" i="5"/>
  <c r="BO76" i="5" s="1"/>
  <c r="BL76" i="5"/>
  <c r="BJ76" i="5"/>
  <c r="BK76" i="5" s="1"/>
  <c r="BH76" i="5"/>
  <c r="BG76" i="5"/>
  <c r="BF76" i="5"/>
  <c r="BE76" i="5"/>
  <c r="AZ76" i="5"/>
  <c r="AY76" i="5"/>
  <c r="AS76" i="5"/>
  <c r="AQ76" i="5"/>
  <c r="BI76" i="5" s="1"/>
  <c r="AD76" i="5"/>
  <c r="AC76" i="5"/>
  <c r="K76" i="5"/>
  <c r="BB76" i="5"/>
  <c r="A76" i="5"/>
  <c r="CF76" i="5" s="1"/>
  <c r="CC75" i="5"/>
  <c r="CB75" i="5"/>
  <c r="CA75" i="5"/>
  <c r="BZ75" i="5"/>
  <c r="BY75" i="5"/>
  <c r="BX75" i="5"/>
  <c r="BW75" i="5"/>
  <c r="BV75" i="5"/>
  <c r="BU75" i="5"/>
  <c r="BN75" i="5"/>
  <c r="BP75" i="5" s="1"/>
  <c r="BM75" i="5"/>
  <c r="BO75" i="5" s="1"/>
  <c r="BL75" i="5"/>
  <c r="BK75" i="5"/>
  <c r="BJ75" i="5"/>
  <c r="BI75" i="5"/>
  <c r="BG75" i="5"/>
  <c r="AZ75" i="5"/>
  <c r="AY75" i="5"/>
  <c r="AS75" i="5"/>
  <c r="AQ75" i="5"/>
  <c r="AD75" i="5"/>
  <c r="AC75" i="5"/>
  <c r="BH75" i="5" s="1"/>
  <c r="K75" i="5"/>
  <c r="BA75" i="5"/>
  <c r="A75" i="5"/>
  <c r="CF75" i="5" s="1"/>
  <c r="CC74" i="5"/>
  <c r="CB74" i="5"/>
  <c r="CA74" i="5"/>
  <c r="BZ74" i="5"/>
  <c r="BY74" i="5"/>
  <c r="BX74" i="5"/>
  <c r="BW74" i="5"/>
  <c r="BV74" i="5"/>
  <c r="BU74" i="5"/>
  <c r="BR74" i="5"/>
  <c r="BO74" i="5"/>
  <c r="BN74" i="5"/>
  <c r="BP74" i="5" s="1"/>
  <c r="BM74" i="5"/>
  <c r="BL74" i="5"/>
  <c r="BJ74" i="5"/>
  <c r="BK74" i="5" s="1"/>
  <c r="BI74" i="5"/>
  <c r="BH74" i="5"/>
  <c r="BG74" i="5"/>
  <c r="BA74" i="5"/>
  <c r="AZ74" i="5"/>
  <c r="AY74" i="5"/>
  <c r="AS74" i="5"/>
  <c r="AQ74" i="5"/>
  <c r="AD74" i="5"/>
  <c r="AC74" i="5"/>
  <c r="BE74" i="5" s="1"/>
  <c r="BF74" i="5" s="1"/>
  <c r="K74" i="5"/>
  <c r="BB74" i="5"/>
  <c r="BT74" i="5" s="1"/>
  <c r="A74" i="5"/>
  <c r="CF74" i="5" s="1"/>
  <c r="CC73" i="5"/>
  <c r="CB73" i="5"/>
  <c r="CA73" i="5"/>
  <c r="BZ73" i="5"/>
  <c r="BY73" i="5"/>
  <c r="BX73" i="5"/>
  <c r="BW73" i="5"/>
  <c r="BV73" i="5"/>
  <c r="BU73" i="5"/>
  <c r="BR73" i="5"/>
  <c r="BP73" i="5"/>
  <c r="BO73" i="5"/>
  <c r="BN73" i="5"/>
  <c r="BM73" i="5"/>
  <c r="BL73" i="5"/>
  <c r="BJ73" i="5"/>
  <c r="BK73" i="5" s="1"/>
  <c r="BH73" i="5"/>
  <c r="BG73" i="5"/>
  <c r="BF73" i="5"/>
  <c r="BE73" i="5"/>
  <c r="AZ73" i="5"/>
  <c r="AY73" i="5"/>
  <c r="AS73" i="5"/>
  <c r="AQ73" i="5"/>
  <c r="BI73" i="5" s="1"/>
  <c r="AD73" i="5"/>
  <c r="AC73" i="5"/>
  <c r="K73" i="5"/>
  <c r="BA73" i="5"/>
  <c r="A73" i="5"/>
  <c r="CF73" i="5" s="1"/>
  <c r="CC72" i="5"/>
  <c r="CB72" i="5"/>
  <c r="CA72" i="5"/>
  <c r="BZ72" i="5"/>
  <c r="BY72" i="5"/>
  <c r="BX72" i="5"/>
  <c r="BW72" i="5"/>
  <c r="BV72" i="5"/>
  <c r="BU72" i="5"/>
  <c r="BN72" i="5"/>
  <c r="BR72" i="5" s="1"/>
  <c r="BM72" i="5"/>
  <c r="BO72" i="5" s="1"/>
  <c r="BL72" i="5"/>
  <c r="BJ72" i="5"/>
  <c r="BK72" i="5" s="1"/>
  <c r="BH72" i="5"/>
  <c r="BG72" i="5"/>
  <c r="BF72" i="5"/>
  <c r="BE72" i="5"/>
  <c r="AZ72" i="5"/>
  <c r="AY72" i="5"/>
  <c r="AS72" i="5"/>
  <c r="AQ72" i="5"/>
  <c r="BI72" i="5" s="1"/>
  <c r="AD72" i="5"/>
  <c r="AC72" i="5"/>
  <c r="K72" i="5"/>
  <c r="BB72" i="5"/>
  <c r="A72" i="5"/>
  <c r="CF72" i="5" s="1"/>
  <c r="CC71" i="5"/>
  <c r="CB71" i="5"/>
  <c r="CA71" i="5"/>
  <c r="BZ71" i="5"/>
  <c r="BY71" i="5"/>
  <c r="BX71" i="5"/>
  <c r="BW71" i="5"/>
  <c r="BV71" i="5"/>
  <c r="BU71" i="5"/>
  <c r="BN71" i="5"/>
  <c r="BP71" i="5" s="1"/>
  <c r="BM71" i="5"/>
  <c r="BO71" i="5" s="1"/>
  <c r="BL71" i="5"/>
  <c r="BK71" i="5"/>
  <c r="BJ71" i="5"/>
  <c r="BI71" i="5"/>
  <c r="BG71" i="5"/>
  <c r="AZ71" i="5"/>
  <c r="AY71" i="5"/>
  <c r="AS71" i="5"/>
  <c r="AQ71" i="5"/>
  <c r="AD71" i="5"/>
  <c r="AC71" i="5"/>
  <c r="BH71" i="5" s="1"/>
  <c r="K71" i="5"/>
  <c r="BA71" i="5"/>
  <c r="A71" i="5"/>
  <c r="CF71" i="5" s="1"/>
  <c r="CC70" i="5"/>
  <c r="CB70" i="5"/>
  <c r="CA70" i="5"/>
  <c r="BZ70" i="5"/>
  <c r="BY70" i="5"/>
  <c r="BX70" i="5"/>
  <c r="BW70" i="5"/>
  <c r="BV70" i="5"/>
  <c r="BU70" i="5"/>
  <c r="BR70" i="5"/>
  <c r="BO70" i="5"/>
  <c r="BN70" i="5"/>
  <c r="BP70" i="5" s="1"/>
  <c r="BM70" i="5"/>
  <c r="BL70" i="5"/>
  <c r="BJ70" i="5"/>
  <c r="BK70" i="5" s="1"/>
  <c r="BI70" i="5"/>
  <c r="BH70" i="5"/>
  <c r="BG70" i="5"/>
  <c r="AZ70" i="5"/>
  <c r="AY70" i="5"/>
  <c r="AS70" i="5"/>
  <c r="AQ70" i="5"/>
  <c r="AD70" i="5"/>
  <c r="AC70" i="5"/>
  <c r="BE70" i="5" s="1"/>
  <c r="BF70" i="5" s="1"/>
  <c r="K70" i="5"/>
  <c r="A70" i="5"/>
  <c r="CF70" i="5" s="1"/>
  <c r="CC69" i="5"/>
  <c r="CB69" i="5"/>
  <c r="CA69" i="5"/>
  <c r="BZ69" i="5"/>
  <c r="BY69" i="5"/>
  <c r="BX69" i="5"/>
  <c r="BW69" i="5"/>
  <c r="BV69" i="5"/>
  <c r="BU69" i="5"/>
  <c r="BR69" i="5"/>
  <c r="BP69" i="5"/>
  <c r="BO69" i="5"/>
  <c r="BN69" i="5"/>
  <c r="BM69" i="5"/>
  <c r="BL69" i="5"/>
  <c r="BJ69" i="5"/>
  <c r="BK69" i="5" s="1"/>
  <c r="BH69" i="5"/>
  <c r="BG69" i="5"/>
  <c r="BF69" i="5"/>
  <c r="BE69" i="5"/>
  <c r="AZ69" i="5"/>
  <c r="AY69" i="5"/>
  <c r="AS69" i="5"/>
  <c r="AQ69" i="5"/>
  <c r="BI69" i="5" s="1"/>
  <c r="AD69" i="5"/>
  <c r="AC69" i="5"/>
  <c r="K69" i="5"/>
  <c r="A69" i="5"/>
  <c r="CF69" i="5" s="1"/>
  <c r="CC68" i="5"/>
  <c r="CB68" i="5"/>
  <c r="CA68" i="5"/>
  <c r="BZ68" i="5"/>
  <c r="BY68" i="5"/>
  <c r="BX68" i="5"/>
  <c r="BW68" i="5"/>
  <c r="BV68" i="5"/>
  <c r="BU68" i="5"/>
  <c r="BN68" i="5"/>
  <c r="BR68" i="5" s="1"/>
  <c r="BM68" i="5"/>
  <c r="BO68" i="5" s="1"/>
  <c r="BL68" i="5"/>
  <c r="BJ68" i="5"/>
  <c r="BK68" i="5" s="1"/>
  <c r="BH68" i="5"/>
  <c r="BG68" i="5"/>
  <c r="BF68" i="5"/>
  <c r="BE68" i="5"/>
  <c r="AZ68" i="5"/>
  <c r="AY68" i="5"/>
  <c r="AS68" i="5"/>
  <c r="AQ68" i="5"/>
  <c r="BI68" i="5" s="1"/>
  <c r="AD68" i="5"/>
  <c r="AC68" i="5"/>
  <c r="K68" i="5"/>
  <c r="BB68" i="5"/>
  <c r="A68" i="5"/>
  <c r="CF68" i="5" s="1"/>
  <c r="CC67" i="5"/>
  <c r="CB67" i="5"/>
  <c r="CA67" i="5"/>
  <c r="BZ67" i="5"/>
  <c r="BY67" i="5"/>
  <c r="BX67" i="5"/>
  <c r="BW67" i="5"/>
  <c r="BV67" i="5"/>
  <c r="BU67" i="5"/>
  <c r="BN67" i="5"/>
  <c r="BP67" i="5" s="1"/>
  <c r="BM67" i="5"/>
  <c r="BO67" i="5" s="1"/>
  <c r="BL67" i="5"/>
  <c r="BK67" i="5"/>
  <c r="BJ67" i="5"/>
  <c r="BI67" i="5"/>
  <c r="BG67" i="5"/>
  <c r="AZ67" i="5"/>
  <c r="AY67" i="5"/>
  <c r="AS67" i="5"/>
  <c r="AQ67" i="5"/>
  <c r="AD67" i="5"/>
  <c r="AC67" i="5"/>
  <c r="BH67" i="5" s="1"/>
  <c r="K67" i="5"/>
  <c r="BA67" i="5"/>
  <c r="A67" i="5"/>
  <c r="CF67" i="5" s="1"/>
  <c r="CC66" i="5"/>
  <c r="CB66" i="5"/>
  <c r="CA66" i="5"/>
  <c r="BZ66" i="5"/>
  <c r="BY66" i="5"/>
  <c r="BX66" i="5"/>
  <c r="BW66" i="5"/>
  <c r="BV66" i="5"/>
  <c r="BU66" i="5"/>
  <c r="BR66" i="5"/>
  <c r="BO66" i="5"/>
  <c r="BN66" i="5"/>
  <c r="BP66" i="5" s="1"/>
  <c r="BM66" i="5"/>
  <c r="BL66" i="5"/>
  <c r="BJ66" i="5"/>
  <c r="BK66" i="5" s="1"/>
  <c r="BI66" i="5"/>
  <c r="BH66" i="5"/>
  <c r="BG66" i="5"/>
  <c r="AZ66" i="5"/>
  <c r="AY66" i="5"/>
  <c r="AS66" i="5"/>
  <c r="AQ66" i="5"/>
  <c r="AD66" i="5"/>
  <c r="AC66" i="5"/>
  <c r="BE66" i="5" s="1"/>
  <c r="BF66" i="5" s="1"/>
  <c r="K66" i="5"/>
  <c r="BB66" i="5"/>
  <c r="BT66" i="5" s="1"/>
  <c r="A66" i="5"/>
  <c r="CF66" i="5" s="1"/>
  <c r="CC65" i="5"/>
  <c r="CB65" i="5"/>
  <c r="CA65" i="5"/>
  <c r="BZ65" i="5"/>
  <c r="BY65" i="5"/>
  <c r="BX65" i="5"/>
  <c r="BW65" i="5"/>
  <c r="BV65" i="5"/>
  <c r="BU65" i="5"/>
  <c r="BR65" i="5"/>
  <c r="BP65" i="5"/>
  <c r="BO65" i="5"/>
  <c r="BN65" i="5"/>
  <c r="BM65" i="5"/>
  <c r="BL65" i="5"/>
  <c r="BJ65" i="5"/>
  <c r="BK65" i="5" s="1"/>
  <c r="BH65" i="5"/>
  <c r="BG65" i="5"/>
  <c r="BF65" i="5"/>
  <c r="BE65" i="5"/>
  <c r="AZ65" i="5"/>
  <c r="AY65" i="5"/>
  <c r="AS65" i="5"/>
  <c r="AQ65" i="5"/>
  <c r="BI65" i="5" s="1"/>
  <c r="AD65" i="5"/>
  <c r="AC65" i="5"/>
  <c r="K65" i="5"/>
  <c r="BA65" i="5"/>
  <c r="A65" i="5"/>
  <c r="CF65" i="5" s="1"/>
  <c r="CC64" i="5"/>
  <c r="CB64" i="5"/>
  <c r="CA64" i="5"/>
  <c r="BZ64" i="5"/>
  <c r="BY64" i="5"/>
  <c r="BX64" i="5"/>
  <c r="BW64" i="5"/>
  <c r="BV64" i="5"/>
  <c r="BU64" i="5"/>
  <c r="BN64" i="5"/>
  <c r="BR64" i="5" s="1"/>
  <c r="BM64" i="5"/>
  <c r="BO64" i="5" s="1"/>
  <c r="BL64" i="5"/>
  <c r="BJ64" i="5"/>
  <c r="BK64" i="5" s="1"/>
  <c r="BH64" i="5"/>
  <c r="BG64" i="5"/>
  <c r="BF64" i="5"/>
  <c r="BE64" i="5"/>
  <c r="AZ64" i="5"/>
  <c r="AY64" i="5"/>
  <c r="AS64" i="5"/>
  <c r="AQ64" i="5"/>
  <c r="BI64" i="5" s="1"/>
  <c r="AD64" i="5"/>
  <c r="AC64" i="5"/>
  <c r="K64" i="5"/>
  <c r="BB64" i="5"/>
  <c r="A64" i="5"/>
  <c r="CF64" i="5" s="1"/>
  <c r="CC63" i="5"/>
  <c r="CB63" i="5"/>
  <c r="CA63" i="5"/>
  <c r="BZ63" i="5"/>
  <c r="BY63" i="5"/>
  <c r="BX63" i="5"/>
  <c r="BW63" i="5"/>
  <c r="BV63" i="5"/>
  <c r="BU63" i="5"/>
  <c r="BN63" i="5"/>
  <c r="BP63" i="5" s="1"/>
  <c r="BM63" i="5"/>
  <c r="BO63" i="5" s="1"/>
  <c r="BL63" i="5"/>
  <c r="BK63" i="5"/>
  <c r="BJ63" i="5"/>
  <c r="BG63" i="5"/>
  <c r="AZ63" i="5"/>
  <c r="AY63" i="5"/>
  <c r="AS63" i="5"/>
  <c r="AQ63" i="5"/>
  <c r="BI63" i="5" s="1"/>
  <c r="AD63" i="5"/>
  <c r="AC63" i="5"/>
  <c r="BH63" i="5" s="1"/>
  <c r="K63" i="5"/>
  <c r="BA63" i="5"/>
  <c r="A63" i="5"/>
  <c r="CF63" i="5" s="1"/>
  <c r="CC62" i="5"/>
  <c r="CB62" i="5"/>
  <c r="CA62" i="5"/>
  <c r="BZ62" i="5"/>
  <c r="BY62" i="5"/>
  <c r="BX62" i="5"/>
  <c r="BW62" i="5"/>
  <c r="BV62" i="5"/>
  <c r="BU62" i="5"/>
  <c r="BR62" i="5"/>
  <c r="BN62" i="5"/>
  <c r="BP62" i="5" s="1"/>
  <c r="BM62" i="5"/>
  <c r="BO62" i="5" s="1"/>
  <c r="BL62" i="5"/>
  <c r="BJ62" i="5"/>
  <c r="BK62" i="5" s="1"/>
  <c r="BI62" i="5"/>
  <c r="BH62" i="5"/>
  <c r="BG62" i="5"/>
  <c r="AZ62" i="5"/>
  <c r="AY62" i="5"/>
  <c r="AS62" i="5"/>
  <c r="AQ62" i="5"/>
  <c r="AD62" i="5"/>
  <c r="AC62" i="5"/>
  <c r="BE62" i="5" s="1"/>
  <c r="BF62" i="5" s="1"/>
  <c r="K62" i="5"/>
  <c r="BA62" i="5"/>
  <c r="A62" i="5"/>
  <c r="CF62" i="5" s="1"/>
  <c r="CC61" i="5"/>
  <c r="CB61" i="5"/>
  <c r="CA61" i="5"/>
  <c r="BZ61" i="5"/>
  <c r="BY61" i="5"/>
  <c r="BX61" i="5"/>
  <c r="BW61" i="5"/>
  <c r="BV61" i="5"/>
  <c r="BU61" i="5"/>
  <c r="BR61" i="5"/>
  <c r="BP61" i="5"/>
  <c r="BO61" i="5"/>
  <c r="BN61" i="5"/>
  <c r="BM61" i="5"/>
  <c r="BL61" i="5"/>
  <c r="BJ61" i="5"/>
  <c r="BK61" i="5" s="1"/>
  <c r="BI61" i="5"/>
  <c r="BH61" i="5"/>
  <c r="BG61" i="5"/>
  <c r="BB61" i="5"/>
  <c r="BT61" i="5" s="1"/>
  <c r="AZ61" i="5"/>
  <c r="AY61" i="5"/>
  <c r="AS61" i="5"/>
  <c r="AQ61" i="5"/>
  <c r="AD61" i="5"/>
  <c r="AC61" i="5"/>
  <c r="BE61" i="5" s="1"/>
  <c r="BF61" i="5" s="1"/>
  <c r="K61" i="5"/>
  <c r="BA61" i="5"/>
  <c r="A61" i="5"/>
  <c r="CF61" i="5" s="1"/>
  <c r="CC60" i="5"/>
  <c r="CB60" i="5"/>
  <c r="CA60" i="5"/>
  <c r="BZ60" i="5"/>
  <c r="BY60" i="5"/>
  <c r="BX60" i="5"/>
  <c r="BW60" i="5"/>
  <c r="BV60" i="5"/>
  <c r="BU60" i="5"/>
  <c r="BN60" i="5"/>
  <c r="BR60" i="5" s="1"/>
  <c r="BM60" i="5"/>
  <c r="BO60" i="5" s="1"/>
  <c r="BL60" i="5"/>
  <c r="BJ60" i="5"/>
  <c r="BK60" i="5" s="1"/>
  <c r="BH60" i="5"/>
  <c r="BG60" i="5"/>
  <c r="BF60" i="5"/>
  <c r="BE60" i="5"/>
  <c r="AZ60" i="5"/>
  <c r="AY60" i="5"/>
  <c r="AS60" i="5"/>
  <c r="AQ60" i="5"/>
  <c r="BI60" i="5" s="1"/>
  <c r="AD60" i="5"/>
  <c r="AC60" i="5"/>
  <c r="K60" i="5"/>
  <c r="BB60" i="5"/>
  <c r="A60" i="5"/>
  <c r="CF60" i="5" s="1"/>
  <c r="CC59" i="5"/>
  <c r="CB59" i="5"/>
  <c r="CA59" i="5"/>
  <c r="BZ59" i="5"/>
  <c r="BY59" i="5"/>
  <c r="BX59" i="5"/>
  <c r="BW59" i="5"/>
  <c r="BV59" i="5"/>
  <c r="BU59" i="5"/>
  <c r="BN59" i="5"/>
  <c r="BP59" i="5" s="1"/>
  <c r="BM59" i="5"/>
  <c r="BO59" i="5" s="1"/>
  <c r="BL59" i="5"/>
  <c r="BK59" i="5"/>
  <c r="BJ59" i="5"/>
  <c r="BG59" i="5"/>
  <c r="AZ59" i="5"/>
  <c r="AY59" i="5"/>
  <c r="AS59" i="5"/>
  <c r="AQ59" i="5"/>
  <c r="BI59" i="5" s="1"/>
  <c r="AD59" i="5"/>
  <c r="AC59" i="5"/>
  <c r="BH59" i="5" s="1"/>
  <c r="K59" i="5"/>
  <c r="BA59" i="5"/>
  <c r="A59" i="5"/>
  <c r="CF59" i="5" s="1"/>
  <c r="CC58" i="5"/>
  <c r="CB58" i="5"/>
  <c r="CA58" i="5"/>
  <c r="BZ58" i="5"/>
  <c r="BY58" i="5"/>
  <c r="BX58" i="5"/>
  <c r="BW58" i="5"/>
  <c r="BV58" i="5"/>
  <c r="BU58" i="5"/>
  <c r="BR58" i="5"/>
  <c r="BN58" i="5"/>
  <c r="BP58" i="5" s="1"/>
  <c r="BM58" i="5"/>
  <c r="BO58" i="5" s="1"/>
  <c r="BL58" i="5"/>
  <c r="BJ58" i="5"/>
  <c r="BK58" i="5" s="1"/>
  <c r="BI58" i="5"/>
  <c r="BH58" i="5"/>
  <c r="BG58" i="5"/>
  <c r="AZ58" i="5"/>
  <c r="AY58" i="5"/>
  <c r="AS58" i="5"/>
  <c r="AQ58" i="5"/>
  <c r="AD58" i="5"/>
  <c r="AC58" i="5"/>
  <c r="BE58" i="5" s="1"/>
  <c r="BF58" i="5" s="1"/>
  <c r="K58" i="5"/>
  <c r="BA58" i="5"/>
  <c r="A58" i="5"/>
  <c r="CF58" i="5" s="1"/>
  <c r="CC57" i="5"/>
  <c r="CB57" i="5"/>
  <c r="CA57" i="5"/>
  <c r="BZ57" i="5"/>
  <c r="BY57" i="5"/>
  <c r="BX57" i="5"/>
  <c r="BW57" i="5"/>
  <c r="BV57" i="5"/>
  <c r="BU57" i="5"/>
  <c r="BR57" i="5"/>
  <c r="BP57" i="5"/>
  <c r="BO57" i="5"/>
  <c r="BN57" i="5"/>
  <c r="BM57" i="5"/>
  <c r="BL57" i="5"/>
  <c r="BJ57" i="5"/>
  <c r="BK57" i="5" s="1"/>
  <c r="BI57" i="5"/>
  <c r="BG57" i="5"/>
  <c r="BH57" i="5" s="1"/>
  <c r="AZ57" i="5"/>
  <c r="AY57" i="5"/>
  <c r="AS57" i="5"/>
  <c r="AQ57" i="5"/>
  <c r="AD57" i="5"/>
  <c r="AC57" i="5"/>
  <c r="BE57" i="5" s="1"/>
  <c r="BF57" i="5" s="1"/>
  <c r="K57" i="5"/>
  <c r="A57" i="5"/>
  <c r="CF57" i="5" s="1"/>
  <c r="CC56" i="5"/>
  <c r="CB56" i="5"/>
  <c r="CA56" i="5"/>
  <c r="BZ56" i="5"/>
  <c r="BY56" i="5"/>
  <c r="BX56" i="5"/>
  <c r="BW56" i="5"/>
  <c r="BV56" i="5"/>
  <c r="BU56" i="5"/>
  <c r="BN56" i="5"/>
  <c r="BP56" i="5" s="1"/>
  <c r="BM56" i="5"/>
  <c r="BO56" i="5" s="1"/>
  <c r="BL56" i="5"/>
  <c r="BJ56" i="5"/>
  <c r="BK56" i="5" s="1"/>
  <c r="BH56" i="5"/>
  <c r="BG56" i="5"/>
  <c r="BE56" i="5"/>
  <c r="BF56" i="5" s="1"/>
  <c r="AZ56" i="5"/>
  <c r="AY56" i="5"/>
  <c r="AS56" i="5"/>
  <c r="AQ56" i="5"/>
  <c r="BI56" i="5" s="1"/>
  <c r="AD56" i="5"/>
  <c r="AC56" i="5"/>
  <c r="K56" i="5"/>
  <c r="BB56" i="5"/>
  <c r="A56" i="5"/>
  <c r="CF56" i="5" s="1"/>
  <c r="CC55" i="5"/>
  <c r="CB55" i="5"/>
  <c r="CA55" i="5"/>
  <c r="BZ55" i="5"/>
  <c r="BY55" i="5"/>
  <c r="BX55" i="5"/>
  <c r="BW55" i="5"/>
  <c r="BV55" i="5"/>
  <c r="BU55" i="5"/>
  <c r="BN55" i="5"/>
  <c r="BP55" i="5" s="1"/>
  <c r="BM55" i="5"/>
  <c r="BO55" i="5" s="1"/>
  <c r="BL55" i="5"/>
  <c r="BK55" i="5"/>
  <c r="BJ55" i="5"/>
  <c r="BG55" i="5"/>
  <c r="AZ55" i="5"/>
  <c r="AY55" i="5"/>
  <c r="AS55" i="5"/>
  <c r="AQ55" i="5"/>
  <c r="BI55" i="5" s="1"/>
  <c r="AD55" i="5"/>
  <c r="AC55" i="5"/>
  <c r="BH55" i="5" s="1"/>
  <c r="K55" i="5"/>
  <c r="BA55" i="5"/>
  <c r="A55" i="5"/>
  <c r="CF55" i="5" s="1"/>
  <c r="CC54" i="5"/>
  <c r="CB54" i="5"/>
  <c r="CA54" i="5"/>
  <c r="BZ54" i="5"/>
  <c r="BY54" i="5"/>
  <c r="BX54" i="5"/>
  <c r="BW54" i="5"/>
  <c r="BV54" i="5"/>
  <c r="BU54" i="5"/>
  <c r="BR54" i="5"/>
  <c r="BP54" i="5"/>
  <c r="BN54" i="5"/>
  <c r="BM54" i="5"/>
  <c r="BO54" i="5" s="1"/>
  <c r="BL54" i="5"/>
  <c r="BJ54" i="5"/>
  <c r="BK54" i="5" s="1"/>
  <c r="BI54" i="5"/>
  <c r="BH54" i="5"/>
  <c r="BG54" i="5"/>
  <c r="AZ54" i="5"/>
  <c r="AY54" i="5"/>
  <c r="AS54" i="5"/>
  <c r="AQ54" i="5"/>
  <c r="AD54" i="5"/>
  <c r="AC54" i="5"/>
  <c r="BE54" i="5" s="1"/>
  <c r="BF54" i="5" s="1"/>
  <c r="K54" i="5"/>
  <c r="BB54" i="5"/>
  <c r="BT54" i="5" s="1"/>
  <c r="A54" i="5"/>
  <c r="CF54" i="5" s="1"/>
  <c r="CC53" i="5"/>
  <c r="CB53" i="5"/>
  <c r="CA53" i="5"/>
  <c r="BZ53" i="5"/>
  <c r="BY53" i="5"/>
  <c r="BX53" i="5"/>
  <c r="BW53" i="5"/>
  <c r="BV53" i="5"/>
  <c r="BU53" i="5"/>
  <c r="BR53" i="5"/>
  <c r="BP53" i="5"/>
  <c r="BO53" i="5"/>
  <c r="BN53" i="5"/>
  <c r="BM53" i="5"/>
  <c r="BL53" i="5"/>
  <c r="BJ53" i="5"/>
  <c r="BK53" i="5" s="1"/>
  <c r="BI53" i="5"/>
  <c r="BG53" i="5"/>
  <c r="BH53" i="5" s="1"/>
  <c r="AZ53" i="5"/>
  <c r="AY53" i="5"/>
  <c r="AS53" i="5"/>
  <c r="AQ53" i="5"/>
  <c r="AD53" i="5"/>
  <c r="AC53" i="5"/>
  <c r="BE53" i="5" s="1"/>
  <c r="BF53" i="5" s="1"/>
  <c r="K53" i="5"/>
  <c r="BA53" i="5"/>
  <c r="A53" i="5"/>
  <c r="CF53" i="5" s="1"/>
  <c r="CC52" i="5"/>
  <c r="CB52" i="5"/>
  <c r="CA52" i="5"/>
  <c r="BZ52" i="5"/>
  <c r="BY52" i="5"/>
  <c r="BX52" i="5"/>
  <c r="BW52" i="5"/>
  <c r="BV52" i="5"/>
  <c r="BU52" i="5"/>
  <c r="BN52" i="5"/>
  <c r="BR52" i="5" s="1"/>
  <c r="BM52" i="5"/>
  <c r="BO52" i="5" s="1"/>
  <c r="BL52" i="5"/>
  <c r="BJ52" i="5"/>
  <c r="BK52" i="5" s="1"/>
  <c r="BH52" i="5"/>
  <c r="BG52" i="5"/>
  <c r="BE52" i="5"/>
  <c r="BF52" i="5" s="1"/>
  <c r="AZ52" i="5"/>
  <c r="AY52" i="5"/>
  <c r="AS52" i="5"/>
  <c r="AQ52" i="5"/>
  <c r="BI52" i="5" s="1"/>
  <c r="AD52" i="5"/>
  <c r="AC52" i="5"/>
  <c r="K52" i="5"/>
  <c r="BB52" i="5"/>
  <c r="A52" i="5"/>
  <c r="CF52" i="5" s="1"/>
  <c r="R3" i="2"/>
  <c r="R4" i="2"/>
  <c r="R5" i="2"/>
  <c r="R6" i="2"/>
  <c r="R7" i="2"/>
  <c r="R8" i="2"/>
  <c r="R9" i="2"/>
  <c r="R10" i="2"/>
  <c r="R11" i="2"/>
  <c r="R12" i="2"/>
  <c r="R13" i="2"/>
  <c r="R14" i="2"/>
  <c r="R15" i="2"/>
  <c r="J3" i="3"/>
  <c r="I3" i="3"/>
  <c r="L3" i="2"/>
  <c r="L4" i="2"/>
  <c r="L5" i="2"/>
  <c r="L6" i="2"/>
  <c r="L7" i="2"/>
  <c r="L8" i="2"/>
  <c r="L9" i="2"/>
  <c r="L10" i="2"/>
  <c r="L11" i="2"/>
  <c r="L12" i="2"/>
  <c r="CG407" i="5" l="1"/>
  <c r="BQ407" i="5"/>
  <c r="CG756" i="5"/>
  <c r="CG1400" i="5"/>
  <c r="BT1400" i="5"/>
  <c r="BQ652" i="5"/>
  <c r="CG439" i="5"/>
  <c r="CH703" i="5"/>
  <c r="BT1392" i="5"/>
  <c r="CE1779" i="5"/>
  <c r="CH762" i="5"/>
  <c r="CG1263" i="5"/>
  <c r="BS1722" i="5"/>
  <c r="BD1406" i="5"/>
  <c r="BS1803" i="5"/>
  <c r="CG1403" i="5"/>
  <c r="BQ786" i="5"/>
  <c r="BT294" i="5"/>
  <c r="CG1776" i="5"/>
  <c r="CH1316" i="5"/>
  <c r="BC803" i="5"/>
  <c r="BS577" i="5"/>
  <c r="BS582" i="5"/>
  <c r="BS1799" i="5"/>
  <c r="BD1923" i="5"/>
  <c r="BS578" i="5"/>
  <c r="BC598" i="5"/>
  <c r="CH1792" i="5"/>
  <c r="CH1960" i="5"/>
  <c r="CH432" i="5"/>
  <c r="CH421" i="5"/>
  <c r="CG423" i="5"/>
  <c r="CH946" i="5"/>
  <c r="CH674" i="5"/>
  <c r="CG1748" i="5"/>
  <c r="CH472" i="5"/>
  <c r="CH1409" i="5"/>
  <c r="CH1647" i="5"/>
  <c r="BT441" i="5"/>
  <c r="BD441" i="5"/>
  <c r="BC441" i="5"/>
  <c r="BT975" i="5"/>
  <c r="BD975" i="5"/>
  <c r="BT959" i="5"/>
  <c r="BD959" i="5"/>
  <c r="BA248" i="5"/>
  <c r="BB408" i="5"/>
  <c r="BS408" i="5" s="1"/>
  <c r="BA415" i="5"/>
  <c r="CD415" i="5" s="1"/>
  <c r="BB473" i="5"/>
  <c r="CH473" i="5" s="1"/>
  <c r="BB584" i="5"/>
  <c r="BT584" i="5" s="1"/>
  <c r="BB596" i="5"/>
  <c r="BT596" i="5" s="1"/>
  <c r="BA617" i="5"/>
  <c r="BB636" i="5"/>
  <c r="BT636" i="5" s="1"/>
  <c r="CE655" i="5"/>
  <c r="CH719" i="5"/>
  <c r="BB774" i="5"/>
  <c r="CG774" i="5" s="1"/>
  <c r="BB794" i="5"/>
  <c r="BS794" i="5" s="1"/>
  <c r="BA836" i="5"/>
  <c r="BA838" i="5"/>
  <c r="CD838" i="5" s="1"/>
  <c r="CE838" i="5" s="1"/>
  <c r="BA864" i="5"/>
  <c r="BA973" i="5"/>
  <c r="CD973" i="5" s="1"/>
  <c r="BB974" i="5"/>
  <c r="BT974" i="5" s="1"/>
  <c r="BB1191" i="5"/>
  <c r="BT1191" i="5" s="1"/>
  <c r="BB1195" i="5"/>
  <c r="BT1195" i="5" s="1"/>
  <c r="BB1202" i="5"/>
  <c r="BT1202" i="5" s="1"/>
  <c r="BA1637" i="5"/>
  <c r="CD1637" i="5" s="1"/>
  <c r="BA1643" i="5"/>
  <c r="BB1648" i="5"/>
  <c r="CH1648" i="5" s="1"/>
  <c r="BB1738" i="5"/>
  <c r="BS1738" i="5" s="1"/>
  <c r="BB1739" i="5"/>
  <c r="BA1753" i="5"/>
  <c r="BB1763" i="5"/>
  <c r="BT1763" i="5" s="1"/>
  <c r="BB1770" i="5"/>
  <c r="BT1770" i="5" s="1"/>
  <c r="BA1837" i="5"/>
  <c r="BB1863" i="5"/>
  <c r="BS1863" i="5" s="1"/>
  <c r="BB1877" i="5"/>
  <c r="BB58" i="5"/>
  <c r="BD58" i="5" s="1"/>
  <c r="BB130" i="5"/>
  <c r="BA134" i="5"/>
  <c r="BA260" i="5"/>
  <c r="BB297" i="5"/>
  <c r="BS297" i="5" s="1"/>
  <c r="BA441" i="5"/>
  <c r="BQ779" i="5"/>
  <c r="CH1320" i="5"/>
  <c r="CG1829" i="5"/>
  <c r="BB1834" i="5"/>
  <c r="BB1838" i="5"/>
  <c r="CG1928" i="5"/>
  <c r="BB209" i="5"/>
  <c r="BT209" i="5" s="1"/>
  <c r="BB97" i="5"/>
  <c r="BT97" i="5" s="1"/>
  <c r="BB122" i="5"/>
  <c r="BB126" i="5"/>
  <c r="BT126" i="5" s="1"/>
  <c r="BB153" i="5"/>
  <c r="BT153" i="5" s="1"/>
  <c r="BB189" i="5"/>
  <c r="BT189" i="5" s="1"/>
  <c r="BB190" i="5"/>
  <c r="BA256" i="5"/>
  <c r="BB287" i="5"/>
  <c r="BC287" i="5" s="1"/>
  <c r="CG306" i="5"/>
  <c r="BB315" i="5"/>
  <c r="BB440" i="5"/>
  <c r="BQ440" i="5" s="1"/>
  <c r="BB444" i="5"/>
  <c r="BQ444" i="5" s="1"/>
  <c r="BA486" i="5"/>
  <c r="CD486" i="5" s="1"/>
  <c r="CE486" i="5" s="1"/>
  <c r="BA491" i="5"/>
  <c r="CG521" i="5"/>
  <c r="BB552" i="5"/>
  <c r="BT552" i="5" s="1"/>
  <c r="BC562" i="5"/>
  <c r="CG646" i="5"/>
  <c r="BA686" i="5"/>
  <c r="BA700" i="5"/>
  <c r="BA703" i="5"/>
  <c r="CD703" i="5" s="1"/>
  <c r="CE703" i="5" s="1"/>
  <c r="BA716" i="5"/>
  <c r="CH739" i="5"/>
  <c r="CG748" i="5"/>
  <c r="CG755" i="5"/>
  <c r="CH775" i="5"/>
  <c r="BA791" i="5"/>
  <c r="BA808" i="5"/>
  <c r="BB834" i="5"/>
  <c r="BQ834" i="5" s="1"/>
  <c r="BT967" i="5"/>
  <c r="BB1009" i="5"/>
  <c r="BB1014" i="5"/>
  <c r="BD1014" i="5" s="1"/>
  <c r="BB1311" i="5"/>
  <c r="BQ1311" i="5" s="1"/>
  <c r="BA1315" i="5"/>
  <c r="CD1315" i="5" s="1"/>
  <c r="CE1315" i="5" s="1"/>
  <c r="BA1351" i="5"/>
  <c r="CD1351" i="5" s="1"/>
  <c r="CE1351" i="5" s="1"/>
  <c r="BB1372" i="5"/>
  <c r="BT1372" i="5" s="1"/>
  <c r="BA1376" i="5"/>
  <c r="CD1376" i="5" s="1"/>
  <c r="BS1404" i="5"/>
  <c r="CG1430" i="5"/>
  <c r="BS1711" i="5"/>
  <c r="BQ1728" i="5"/>
  <c r="BS1745" i="5"/>
  <c r="BQ1752" i="5"/>
  <c r="CG1828" i="5"/>
  <c r="BB1866" i="5"/>
  <c r="BT1866" i="5" s="1"/>
  <c r="CG1868" i="5"/>
  <c r="BA1922" i="5"/>
  <c r="CD1922" i="5" s="1"/>
  <c r="CE1922" i="5" s="1"/>
  <c r="BB1948" i="5"/>
  <c r="BT1948" i="5" s="1"/>
  <c r="BB1980" i="5"/>
  <c r="BB65" i="5"/>
  <c r="BT65" i="5" s="1"/>
  <c r="BA210" i="5"/>
  <c r="BA228" i="5"/>
  <c r="BA300" i="5"/>
  <c r="CD300" i="5" s="1"/>
  <c r="BB335" i="5"/>
  <c r="BC335" i="5" s="1"/>
  <c r="BB336" i="5"/>
  <c r="BS336" i="5" s="1"/>
  <c r="BA372" i="5"/>
  <c r="BA376" i="5"/>
  <c r="BB383" i="5"/>
  <c r="BC383" i="5" s="1"/>
  <c r="BA425" i="5"/>
  <c r="BA469" i="5"/>
  <c r="CD469" i="5" s="1"/>
  <c r="CE469" i="5" s="1"/>
  <c r="BC472" i="5"/>
  <c r="BA522" i="5"/>
  <c r="BB549" i="5"/>
  <c r="BA557" i="5"/>
  <c r="BB568" i="5"/>
  <c r="BT568" i="5" s="1"/>
  <c r="BA569" i="5"/>
  <c r="BB752" i="5"/>
  <c r="BS752" i="5" s="1"/>
  <c r="BB787" i="5"/>
  <c r="BA803" i="5"/>
  <c r="BA804" i="5"/>
  <c r="BA823" i="5"/>
  <c r="BA885" i="5"/>
  <c r="CD885" i="5" s="1"/>
  <c r="CE885" i="5" s="1"/>
  <c r="BB908" i="5"/>
  <c r="BB947" i="5"/>
  <c r="BT947" i="5" s="1"/>
  <c r="BB1038" i="5"/>
  <c r="BS1038" i="5" s="1"/>
  <c r="BB1045" i="5"/>
  <c r="BT1045" i="5" s="1"/>
  <c r="BA1121" i="5"/>
  <c r="CD1121" i="5" s="1"/>
  <c r="BD1295" i="5"/>
  <c r="BA1344" i="5"/>
  <c r="CG1388" i="5"/>
  <c r="BA1392" i="5"/>
  <c r="CD1392" i="5" s="1"/>
  <c r="BA1400" i="5"/>
  <c r="CD1400" i="5" s="1"/>
  <c r="BA1403" i="5"/>
  <c r="CD1403" i="5" s="1"/>
  <c r="BB1407" i="5"/>
  <c r="BB1415" i="5"/>
  <c r="CG1415" i="5" s="1"/>
  <c r="CD1508" i="5"/>
  <c r="CE1508" i="5" s="1"/>
  <c r="BB1584" i="5"/>
  <c r="BA1635" i="5"/>
  <c r="BB1719" i="5"/>
  <c r="BA1726" i="5"/>
  <c r="BD1748" i="5"/>
  <c r="BA1761" i="5"/>
  <c r="BB1875" i="5"/>
  <c r="BS1875" i="5" s="1"/>
  <c r="BD1919" i="5"/>
  <c r="BB1981" i="5"/>
  <c r="BA66" i="5"/>
  <c r="BB82" i="5"/>
  <c r="BT82" i="5" s="1"/>
  <c r="BA258" i="5"/>
  <c r="BA488" i="5"/>
  <c r="CD488" i="5" s="1"/>
  <c r="CE488" i="5" s="1"/>
  <c r="BA514" i="5"/>
  <c r="CD514" i="5" s="1"/>
  <c r="CE514" i="5" s="1"/>
  <c r="BA521" i="5"/>
  <c r="CD521" i="5" s="1"/>
  <c r="BC530" i="5"/>
  <c r="BC566" i="5"/>
  <c r="BC577" i="5"/>
  <c r="BQ577" i="5"/>
  <c r="BC610" i="5"/>
  <c r="BT652" i="5"/>
  <c r="CH678" i="5"/>
  <c r="BA1283" i="5"/>
  <c r="CD1283" i="5" s="1"/>
  <c r="CE1283" i="5" s="1"/>
  <c r="BA1288" i="5"/>
  <c r="CD1288" i="5" s="1"/>
  <c r="CE1288" i="5" s="1"/>
  <c r="BA1310" i="5"/>
  <c r="CD1310" i="5" s="1"/>
  <c r="BA1313" i="5"/>
  <c r="CD1313" i="5" s="1"/>
  <c r="CE1313" i="5" s="1"/>
  <c r="BD1325" i="5"/>
  <c r="BA1367" i="5"/>
  <c r="CD1367" i="5" s="1"/>
  <c r="CE1367" i="5" s="1"/>
  <c r="BC1392" i="5"/>
  <c r="BC1400" i="5"/>
  <c r="BB1521" i="5"/>
  <c r="CG1521" i="5" s="1"/>
  <c r="BB1982" i="5"/>
  <c r="BT1982" i="5" s="1"/>
  <c r="BB328" i="5"/>
  <c r="BA360" i="5"/>
  <c r="BB546" i="5"/>
  <c r="BA597" i="5"/>
  <c r="BA605" i="5"/>
  <c r="BA625" i="5"/>
  <c r="BA637" i="5"/>
  <c r="BA646" i="5"/>
  <c r="BB662" i="5"/>
  <c r="BQ662" i="5" s="1"/>
  <c r="BA759" i="5"/>
  <c r="CG769" i="5"/>
  <c r="BA796" i="5"/>
  <c r="BA799" i="5"/>
  <c r="BA817" i="5"/>
  <c r="CD817" i="5" s="1"/>
  <c r="CE817" i="5" s="1"/>
  <c r="BA880" i="5"/>
  <c r="BA882" i="5"/>
  <c r="CD882" i="5" s="1"/>
  <c r="CE882" i="5" s="1"/>
  <c r="BA891" i="5"/>
  <c r="BB1066" i="5"/>
  <c r="BA1255" i="5"/>
  <c r="CD1255" i="5" s="1"/>
  <c r="CE1255" i="5" s="1"/>
  <c r="BC1258" i="5"/>
  <c r="BA1270" i="5"/>
  <c r="BA1357" i="5"/>
  <c r="CD1357" i="5" s="1"/>
  <c r="CE1357" i="5" s="1"/>
  <c r="BD1380" i="5"/>
  <c r="BA1402" i="5"/>
  <c r="CH1413" i="5"/>
  <c r="BA1430" i="5"/>
  <c r="CD1430" i="5" s="1"/>
  <c r="CE1430" i="5" s="1"/>
  <c r="BS1596" i="5"/>
  <c r="BS1707" i="5"/>
  <c r="BB1710" i="5"/>
  <c r="BQ1710" i="5" s="1"/>
  <c r="BB1754" i="5"/>
  <c r="BT1754" i="5" s="1"/>
  <c r="BB1771" i="5"/>
  <c r="BT1771" i="5" s="1"/>
  <c r="CG1780" i="5"/>
  <c r="BA1817" i="5"/>
  <c r="BA1818" i="5"/>
  <c r="BC1829" i="5"/>
  <c r="BA1845" i="5"/>
  <c r="BB1846" i="5"/>
  <c r="BT1846" i="5" s="1"/>
  <c r="CG1848" i="5"/>
  <c r="BA1864" i="5"/>
  <c r="BB1905" i="5"/>
  <c r="BA1906" i="5"/>
  <c r="CD1906" i="5" s="1"/>
  <c r="CE1906" i="5" s="1"/>
  <c r="BA1993" i="5"/>
  <c r="BB89" i="5"/>
  <c r="CE620" i="5"/>
  <c r="CH707" i="5"/>
  <c r="BA779" i="5"/>
  <c r="BA795" i="5"/>
  <c r="BA798" i="5"/>
  <c r="BA937" i="5"/>
  <c r="CD937" i="5" s="1"/>
  <c r="BB938" i="5"/>
  <c r="BB1070" i="5"/>
  <c r="BC1070" i="5" s="1"/>
  <c r="BB1152" i="5"/>
  <c r="BT1152" i="5" s="1"/>
  <c r="BC1402" i="5"/>
  <c r="BT1422" i="5"/>
  <c r="BA1444" i="5"/>
  <c r="CD1444" i="5" s="1"/>
  <c r="CE1444" i="5" s="1"/>
  <c r="BB1527" i="5"/>
  <c r="BQ1527" i="5" s="1"/>
  <c r="BA1537" i="5"/>
  <c r="BA1543" i="5"/>
  <c r="CD1543" i="5" s="1"/>
  <c r="BA1575" i="5"/>
  <c r="CD1575" i="5" s="1"/>
  <c r="BB1605" i="5"/>
  <c r="BT1605" i="5" s="1"/>
  <c r="CG1615" i="5"/>
  <c r="BB1656" i="5"/>
  <c r="CG1711" i="5"/>
  <c r="BA1824" i="5"/>
  <c r="CD1824" i="5" s="1"/>
  <c r="CE1824" i="5" s="1"/>
  <c r="BA1844" i="5"/>
  <c r="CD1844" i="5" s="1"/>
  <c r="CH1980" i="5"/>
  <c r="BT561" i="5"/>
  <c r="BQ561" i="5"/>
  <c r="CG425" i="5"/>
  <c r="BC425" i="5"/>
  <c r="BT425" i="5"/>
  <c r="BQ425" i="5"/>
  <c r="BD425" i="5"/>
  <c r="BT569" i="5"/>
  <c r="BS569" i="5"/>
  <c r="BT943" i="5"/>
  <c r="BD943" i="5"/>
  <c r="BT682" i="5"/>
  <c r="BC682" i="5"/>
  <c r="CH806" i="5"/>
  <c r="BC806" i="5"/>
  <c r="CG114" i="5"/>
  <c r="CH413" i="5"/>
  <c r="BT413" i="5"/>
  <c r="BD413" i="5"/>
  <c r="BT565" i="5"/>
  <c r="BS565" i="5"/>
  <c r="BT690" i="5"/>
  <c r="BC690" i="5"/>
  <c r="BT461" i="5"/>
  <c r="BS461" i="5"/>
  <c r="BQ461" i="5"/>
  <c r="BD461" i="5"/>
  <c r="BT686" i="5"/>
  <c r="BC686" i="5"/>
  <c r="CG106" i="5"/>
  <c r="BB137" i="5"/>
  <c r="BT137" i="5" s="1"/>
  <c r="BT142" i="5"/>
  <c r="BB157" i="5"/>
  <c r="BT157" i="5" s="1"/>
  <c r="BB158" i="5"/>
  <c r="CG408" i="5"/>
  <c r="BA429" i="5"/>
  <c r="BA432" i="5"/>
  <c r="CD432" i="5" s="1"/>
  <c r="CE432" i="5" s="1"/>
  <c r="BA449" i="5"/>
  <c r="BA461" i="5"/>
  <c r="BQ552" i="5"/>
  <c r="BB553" i="5"/>
  <c r="BQ557" i="5"/>
  <c r="BB612" i="5"/>
  <c r="BT612" i="5" s="1"/>
  <c r="BB613" i="5"/>
  <c r="CG666" i="5"/>
  <c r="BA740" i="5"/>
  <c r="BB744" i="5"/>
  <c r="BS744" i="5" s="1"/>
  <c r="BC751" i="5"/>
  <c r="BA755" i="5"/>
  <c r="CD755" i="5" s="1"/>
  <c r="CG759" i="5"/>
  <c r="BB822" i="5"/>
  <c r="BA824" i="5"/>
  <c r="BA826" i="5"/>
  <c r="CD826" i="5" s="1"/>
  <c r="CE826" i="5" s="1"/>
  <c r="BA843" i="5"/>
  <c r="BB903" i="5"/>
  <c r="BT903" i="5" s="1"/>
  <c r="BB910" i="5"/>
  <c r="BB145" i="5"/>
  <c r="BT145" i="5" s="1"/>
  <c r="BB165" i="5"/>
  <c r="BT165" i="5" s="1"/>
  <c r="BB166" i="5"/>
  <c r="BB173" i="5"/>
  <c r="BT173" i="5" s="1"/>
  <c r="BB174" i="5"/>
  <c r="BA230" i="5"/>
  <c r="BB316" i="5"/>
  <c r="BB364" i="5"/>
  <c r="BS364" i="5" s="1"/>
  <c r="BB367" i="5"/>
  <c r="BC367" i="5" s="1"/>
  <c r="BB417" i="5"/>
  <c r="BA451" i="5"/>
  <c r="BA462" i="5"/>
  <c r="CD462" i="5" s="1"/>
  <c r="CE462" i="5" s="1"/>
  <c r="BA465" i="5"/>
  <c r="CD465" i="5" s="1"/>
  <c r="CE465" i="5" s="1"/>
  <c r="BA468" i="5"/>
  <c r="CD468" i="5" s="1"/>
  <c r="CE468" i="5" s="1"/>
  <c r="BA474" i="5"/>
  <c r="CD474" i="5" s="1"/>
  <c r="CE474" i="5" s="1"/>
  <c r="BT542" i="5"/>
  <c r="BB624" i="5"/>
  <c r="BT624" i="5" s="1"/>
  <c r="BB710" i="5"/>
  <c r="CG747" i="5"/>
  <c r="BQ755" i="5"/>
  <c r="BA761" i="5"/>
  <c r="CH765" i="5"/>
  <c r="CG810" i="5"/>
  <c r="BA840" i="5"/>
  <c r="BA879" i="5"/>
  <c r="BB909" i="5"/>
  <c r="CG909" i="5" s="1"/>
  <c r="BB963" i="5"/>
  <c r="BB991" i="5"/>
  <c r="BT991" i="5" s="1"/>
  <c r="BA1106" i="5"/>
  <c r="BB1106" i="5"/>
  <c r="BD1106" i="5" s="1"/>
  <c r="BT1635" i="5"/>
  <c r="BD1635" i="5"/>
  <c r="BB73" i="5"/>
  <c r="BB181" i="5"/>
  <c r="BT181" i="5" s="1"/>
  <c r="BB182" i="5"/>
  <c r="BB206" i="5"/>
  <c r="BS206" i="5" s="1"/>
  <c r="BB226" i="5"/>
  <c r="BS226" i="5" s="1"/>
  <c r="BA416" i="5"/>
  <c r="CD416" i="5" s="1"/>
  <c r="BA420" i="5"/>
  <c r="CD420" i="5" s="1"/>
  <c r="BA489" i="5"/>
  <c r="CD489" i="5" s="1"/>
  <c r="CE489" i="5" s="1"/>
  <c r="BA492" i="5"/>
  <c r="CD492" i="5" s="1"/>
  <c r="CE492" i="5" s="1"/>
  <c r="BB525" i="5"/>
  <c r="CG548" i="5"/>
  <c r="BB576" i="5"/>
  <c r="BT576" i="5" s="1"/>
  <c r="BA641" i="5"/>
  <c r="BA654" i="5"/>
  <c r="BQ656" i="5"/>
  <c r="BB730" i="5"/>
  <c r="BT730" i="5" s="1"/>
  <c r="BS780" i="5"/>
  <c r="BA815" i="5"/>
  <c r="BA821" i="5"/>
  <c r="CD821" i="5" s="1"/>
  <c r="CE821" i="5" s="1"/>
  <c r="BA848" i="5"/>
  <c r="BA872" i="5"/>
  <c r="BA874" i="5"/>
  <c r="CD874" i="5" s="1"/>
  <c r="CE874" i="5" s="1"/>
  <c r="BT951" i="5"/>
  <c r="BB1074" i="5"/>
  <c r="BA1105" i="5"/>
  <c r="BB1105" i="5"/>
  <c r="BT1105" i="5" s="1"/>
  <c r="CH1367" i="5"/>
  <c r="BT1969" i="5"/>
  <c r="BD1969" i="5"/>
  <c r="BD106" i="5"/>
  <c r="BB291" i="5"/>
  <c r="BS291" i="5" s="1"/>
  <c r="BQ306" i="5"/>
  <c r="BB307" i="5"/>
  <c r="BC307" i="5" s="1"/>
  <c r="BA344" i="5"/>
  <c r="BS522" i="5"/>
  <c r="BS530" i="5"/>
  <c r="CG561" i="5"/>
  <c r="BC606" i="5"/>
  <c r="BB632" i="5"/>
  <c r="BT632" i="5" s="1"/>
  <c r="BB640" i="5"/>
  <c r="BT640" i="5" s="1"/>
  <c r="BA672" i="5"/>
  <c r="BB694" i="5"/>
  <c r="BA720" i="5"/>
  <c r="BC743" i="5"/>
  <c r="BA771" i="5"/>
  <c r="CD771" i="5" s="1"/>
  <c r="BA792" i="5"/>
  <c r="BA869" i="5"/>
  <c r="CD869" i="5" s="1"/>
  <c r="CE869" i="5" s="1"/>
  <c r="BA923" i="5"/>
  <c r="BA943" i="5"/>
  <c r="BA990" i="5"/>
  <c r="CD990" i="5" s="1"/>
  <c r="BB1018" i="5"/>
  <c r="BB1054" i="5"/>
  <c r="BB1078" i="5"/>
  <c r="BC1078" i="5" s="1"/>
  <c r="BT1297" i="5"/>
  <c r="BS1297" i="5"/>
  <c r="BD1297" i="5"/>
  <c r="BC1297" i="5"/>
  <c r="BA54" i="5"/>
  <c r="BB81" i="5"/>
  <c r="BT81" i="5" s="1"/>
  <c r="BA290" i="5"/>
  <c r="BA407" i="5"/>
  <c r="CD407" i="5" s="1"/>
  <c r="CG461" i="5"/>
  <c r="BC473" i="5"/>
  <c r="BA581" i="5"/>
  <c r="BB585" i="5"/>
  <c r="BC586" i="5"/>
  <c r="CG589" i="5"/>
  <c r="BB620" i="5"/>
  <c r="BT620" i="5" s="1"/>
  <c r="BA857" i="5"/>
  <c r="CD857" i="5" s="1"/>
  <c r="CE857" i="5" s="1"/>
  <c r="BA929" i="5"/>
  <c r="BA935" i="5"/>
  <c r="BA941" i="5"/>
  <c r="CD941" i="5" s="1"/>
  <c r="BB942" i="5"/>
  <c r="CH942" i="5" s="1"/>
  <c r="BB978" i="5"/>
  <c r="BT978" i="5" s="1"/>
  <c r="BA979" i="5"/>
  <c r="BB1017" i="5"/>
  <c r="BB1058" i="5"/>
  <c r="BB53" i="5"/>
  <c r="BT53" i="5" s="1"/>
  <c r="BQ54" i="5"/>
  <c r="BB161" i="5"/>
  <c r="BT161" i="5" s="1"/>
  <c r="BB319" i="5"/>
  <c r="BC319" i="5" s="1"/>
  <c r="BB348" i="5"/>
  <c r="BS348" i="5" s="1"/>
  <c r="BB351" i="5"/>
  <c r="BC351" i="5" s="1"/>
  <c r="BA384" i="5"/>
  <c r="BS472" i="5"/>
  <c r="BA478" i="5"/>
  <c r="CD478" i="5" s="1"/>
  <c r="CE478" i="5" s="1"/>
  <c r="BA483" i="5"/>
  <c r="BA509" i="5"/>
  <c r="CD509" i="5" s="1"/>
  <c r="CE509" i="5" s="1"/>
  <c r="BS526" i="5"/>
  <c r="BA532" i="5"/>
  <c r="CD532" i="5" s="1"/>
  <c r="BA533" i="5"/>
  <c r="BA548" i="5"/>
  <c r="CD548" i="5" s="1"/>
  <c r="BB556" i="5"/>
  <c r="BA629" i="5"/>
  <c r="BS646" i="5"/>
  <c r="BB671" i="5"/>
  <c r="BS671" i="5" s="1"/>
  <c r="BA674" i="5"/>
  <c r="BA678" i="5"/>
  <c r="BA719" i="5"/>
  <c r="CD719" i="5" s="1"/>
  <c r="CE719" i="5" s="1"/>
  <c r="BC726" i="5"/>
  <c r="BA747" i="5"/>
  <c r="CD747" i="5" s="1"/>
  <c r="CH767" i="5"/>
  <c r="BA773" i="5"/>
  <c r="CD773" i="5" s="1"/>
  <c r="CE773" i="5" s="1"/>
  <c r="BA789" i="5"/>
  <c r="CD789" i="5" s="1"/>
  <c r="CE789" i="5" s="1"/>
  <c r="BQ790" i="5"/>
  <c r="BQ794" i="5"/>
  <c r="BA841" i="5"/>
  <c r="CD841" i="5" s="1"/>
  <c r="CE841" i="5" s="1"/>
  <c r="BA866" i="5"/>
  <c r="CD866" i="5" s="1"/>
  <c r="CE866" i="5" s="1"/>
  <c r="BB983" i="5"/>
  <c r="BD1024" i="5"/>
  <c r="BB1030" i="5"/>
  <c r="BB1085" i="5"/>
  <c r="BT1085" i="5" s="1"/>
  <c r="BB149" i="5"/>
  <c r="BT149" i="5" s="1"/>
  <c r="BB150" i="5"/>
  <c r="BB233" i="5"/>
  <c r="BT233" i="5" s="1"/>
  <c r="BA246" i="5"/>
  <c r="BT254" i="5"/>
  <c r="BA324" i="5"/>
  <c r="BB327" i="5"/>
  <c r="BC327" i="5" s="1"/>
  <c r="BA352" i="5"/>
  <c r="BA388" i="5"/>
  <c r="BA413" i="5"/>
  <c r="BA423" i="5"/>
  <c r="BQ441" i="5"/>
  <c r="BA485" i="5"/>
  <c r="CD485" i="5" s="1"/>
  <c r="CE485" i="5" s="1"/>
  <c r="BA506" i="5"/>
  <c r="CD506" i="5" s="1"/>
  <c r="CE506" i="5" s="1"/>
  <c r="BA520" i="5"/>
  <c r="CD520" i="5" s="1"/>
  <c r="CG525" i="5"/>
  <c r="BT526" i="5"/>
  <c r="BA536" i="5"/>
  <c r="CD536" i="5" s="1"/>
  <c r="BB537" i="5"/>
  <c r="BQ540" i="5"/>
  <c r="BB564" i="5"/>
  <c r="BB628" i="5"/>
  <c r="BT628" i="5" s="1"/>
  <c r="CG654" i="5"/>
  <c r="BQ747" i="5"/>
  <c r="BA758" i="5"/>
  <c r="BA820" i="5"/>
  <c r="BA849" i="5"/>
  <c r="CD849" i="5" s="1"/>
  <c r="CE849" i="5" s="1"/>
  <c r="BA852" i="5"/>
  <c r="BA854" i="5"/>
  <c r="CD854" i="5" s="1"/>
  <c r="CE854" i="5" s="1"/>
  <c r="BB904" i="5"/>
  <c r="BT904" i="5" s="1"/>
  <c r="BB911" i="5"/>
  <c r="BT911" i="5" s="1"/>
  <c r="BD917" i="5"/>
  <c r="BA933" i="5"/>
  <c r="CD933" i="5" s="1"/>
  <c r="BB1023" i="5"/>
  <c r="BT1724" i="5"/>
  <c r="BQ1724" i="5"/>
  <c r="BB109" i="5"/>
  <c r="BB110" i="5"/>
  <c r="BB117" i="5"/>
  <c r="BT117" i="5" s="1"/>
  <c r="BA232" i="5"/>
  <c r="BB242" i="5"/>
  <c r="BS242" i="5" s="1"/>
  <c r="BB356" i="5"/>
  <c r="BS356" i="5" s="1"/>
  <c r="BB359" i="5"/>
  <c r="BC359" i="5" s="1"/>
  <c r="CG431" i="5"/>
  <c r="BA436" i="5"/>
  <c r="CD436" i="5" s="1"/>
  <c r="CE436" i="5" s="1"/>
  <c r="CG441" i="5"/>
  <c r="BB452" i="5"/>
  <c r="BA453" i="5"/>
  <c r="BA463" i="5"/>
  <c r="BA471" i="5"/>
  <c r="BA482" i="5"/>
  <c r="CD482" i="5" s="1"/>
  <c r="CE482" i="5" s="1"/>
  <c r="BA495" i="5"/>
  <c r="BB616" i="5"/>
  <c r="BT616" i="5" s="1"/>
  <c r="BA712" i="5"/>
  <c r="BA715" i="5"/>
  <c r="CD715" i="5" s="1"/>
  <c r="CE715" i="5" s="1"/>
  <c r="CG726" i="5"/>
  <c r="BA745" i="5"/>
  <c r="CD745" i="5" s="1"/>
  <c r="BA777" i="5"/>
  <c r="CD777" i="5" s="1"/>
  <c r="CE777" i="5" s="1"/>
  <c r="BA801" i="5"/>
  <c r="CD801" i="5" s="1"/>
  <c r="BA805" i="5"/>
  <c r="CD805" i="5" s="1"/>
  <c r="CE805" i="5" s="1"/>
  <c r="BA813" i="5"/>
  <c r="CD813" i="5" s="1"/>
  <c r="CE813" i="5" s="1"/>
  <c r="BA819" i="5"/>
  <c r="BA830" i="5"/>
  <c r="CD830" i="5" s="1"/>
  <c r="CE830" i="5" s="1"/>
  <c r="BA833" i="5"/>
  <c r="CD833" i="5" s="1"/>
  <c r="CE833" i="5" s="1"/>
  <c r="BA846" i="5"/>
  <c r="CD846" i="5" s="1"/>
  <c r="CE846" i="5" s="1"/>
  <c r="BB926" i="5"/>
  <c r="BC926" i="5" s="1"/>
  <c r="BB1034" i="5"/>
  <c r="BA1110" i="5"/>
  <c r="BB1110" i="5"/>
  <c r="BT1110" i="5" s="1"/>
  <c r="BB1147" i="5"/>
  <c r="BD1147" i="5" s="1"/>
  <c r="BA1240" i="5"/>
  <c r="CD1240" i="5" s="1"/>
  <c r="BT1254" i="5"/>
  <c r="BA1258" i="5"/>
  <c r="BB1287" i="5"/>
  <c r="BT1287" i="5" s="1"/>
  <c r="BA1291" i="5"/>
  <c r="CD1291" i="5" s="1"/>
  <c r="CE1291" i="5" s="1"/>
  <c r="BQ1297" i="5"/>
  <c r="CE1309" i="5"/>
  <c r="BA1317" i="5"/>
  <c r="CD1317" i="5" s="1"/>
  <c r="CE1323" i="5"/>
  <c r="BB1328" i="5"/>
  <c r="CH1328" i="5" s="1"/>
  <c r="BA1405" i="5"/>
  <c r="CD1405" i="5" s="1"/>
  <c r="BA1411" i="5"/>
  <c r="BS1412" i="5"/>
  <c r="BA1438" i="5"/>
  <c r="CD1438" i="5" s="1"/>
  <c r="CE1438" i="5" s="1"/>
  <c r="BB1447" i="5"/>
  <c r="BS1447" i="5" s="1"/>
  <c r="BQ1450" i="5"/>
  <c r="BA1458" i="5"/>
  <c r="CD1458" i="5" s="1"/>
  <c r="CE1458" i="5" s="1"/>
  <c r="BB1459" i="5"/>
  <c r="BS1459" i="5" s="1"/>
  <c r="BA1545" i="5"/>
  <c r="BA1549" i="5"/>
  <c r="BB1583" i="5"/>
  <c r="CG1607" i="5"/>
  <c r="BB1628" i="5"/>
  <c r="BT1628" i="5" s="1"/>
  <c r="BT1828" i="5"/>
  <c r="BB1887" i="5"/>
  <c r="BB1141" i="5"/>
  <c r="BT1141" i="5" s="1"/>
  <c r="BB1164" i="5"/>
  <c r="BD1240" i="5"/>
  <c r="BB1241" i="5"/>
  <c r="BS1241" i="5" s="1"/>
  <c r="BA1253" i="5"/>
  <c r="CD1253" i="5" s="1"/>
  <c r="BA1254" i="5"/>
  <c r="BA1261" i="5"/>
  <c r="CD1261" i="5" s="1"/>
  <c r="BA1265" i="5"/>
  <c r="BA1274" i="5"/>
  <c r="BA1290" i="5"/>
  <c r="BA1297" i="5"/>
  <c r="BD1299" i="5"/>
  <c r="BA1303" i="5"/>
  <c r="CD1303" i="5" s="1"/>
  <c r="CE1303" i="5" s="1"/>
  <c r="BA1307" i="5"/>
  <c r="CD1307" i="5" s="1"/>
  <c r="CE1307" i="5" s="1"/>
  <c r="BS1313" i="5"/>
  <c r="CG1351" i="5"/>
  <c r="BA1410" i="5"/>
  <c r="CD1410" i="5" s="1"/>
  <c r="CE1410" i="5" s="1"/>
  <c r="BB1439" i="5"/>
  <c r="BS1439" i="5" s="1"/>
  <c r="BA1446" i="5"/>
  <c r="CD1446" i="5" s="1"/>
  <c r="CE1446" i="5" s="1"/>
  <c r="BA1450" i="5"/>
  <c r="CD1450" i="5" s="1"/>
  <c r="CE1450" i="5" s="1"/>
  <c r="BA1476" i="5"/>
  <c r="CD1476" i="5" s="1"/>
  <c r="CE1476" i="5" s="1"/>
  <c r="BA1488" i="5"/>
  <c r="CD1488" i="5" s="1"/>
  <c r="CE1488" i="5" s="1"/>
  <c r="BA1511" i="5"/>
  <c r="CD1511" i="5" s="1"/>
  <c r="BA1553" i="5"/>
  <c r="BA1569" i="5"/>
  <c r="CE1636" i="5"/>
  <c r="BB1638" i="5"/>
  <c r="BT1638" i="5" s="1"/>
  <c r="BB1644" i="5"/>
  <c r="BT1644" i="5" s="1"/>
  <c r="BS1654" i="5"/>
  <c r="BB1659" i="5"/>
  <c r="BQ1659" i="5" s="1"/>
  <c r="BB1663" i="5"/>
  <c r="CH1663" i="5" s="1"/>
  <c r="BB1671" i="5"/>
  <c r="BT1671" i="5" s="1"/>
  <c r="BB1689" i="5"/>
  <c r="BS1689" i="5" s="1"/>
  <c r="BB1701" i="5"/>
  <c r="BT1701" i="5" s="1"/>
  <c r="BT1707" i="5"/>
  <c r="BT1711" i="5"/>
  <c r="BT1719" i="5"/>
  <c r="BA1730" i="5"/>
  <c r="BS1753" i="5"/>
  <c r="BS1761" i="5"/>
  <c r="BB1797" i="5"/>
  <c r="BS1797" i="5" s="1"/>
  <c r="BA1810" i="5"/>
  <c r="BA1816" i="5"/>
  <c r="CD1816" i="5" s="1"/>
  <c r="CE1816" i="5" s="1"/>
  <c r="CE1855" i="5"/>
  <c r="BA1865" i="5"/>
  <c r="CE1925" i="5"/>
  <c r="BA1927" i="5"/>
  <c r="CD1927" i="5" s="1"/>
  <c r="BB1940" i="5"/>
  <c r="BA1967" i="5"/>
  <c r="BA1969" i="5"/>
  <c r="BB1129" i="5"/>
  <c r="BT1129" i="5" s="1"/>
  <c r="BB1131" i="5"/>
  <c r="BD1131" i="5" s="1"/>
  <c r="BB1139" i="5"/>
  <c r="BD1139" i="5" s="1"/>
  <c r="BB1155" i="5"/>
  <c r="CH1155" i="5" s="1"/>
  <c r="BB1159" i="5"/>
  <c r="CH1159" i="5" s="1"/>
  <c r="BB1172" i="5"/>
  <c r="BS1172" i="5" s="1"/>
  <c r="BB1210" i="5"/>
  <c r="BT1210" i="5" s="1"/>
  <c r="BB1211" i="5"/>
  <c r="BT1211" i="5" s="1"/>
  <c r="BQ1240" i="5"/>
  <c r="BA1252" i="5"/>
  <c r="CD1252" i="5" s="1"/>
  <c r="BC1253" i="5"/>
  <c r="BQ1258" i="5"/>
  <c r="BC1262" i="5"/>
  <c r="BS1293" i="5"/>
  <c r="BD1303" i="5"/>
  <c r="BS1307" i="5"/>
  <c r="CG1396" i="5"/>
  <c r="BA1517" i="5"/>
  <c r="BD1643" i="5"/>
  <c r="BA1700" i="5"/>
  <c r="BQ1748" i="5"/>
  <c r="BC1765" i="5"/>
  <c r="BB1796" i="5"/>
  <c r="BA1806" i="5"/>
  <c r="CD1806" i="5" s="1"/>
  <c r="BB1821" i="5"/>
  <c r="BS1821" i="5" s="1"/>
  <c r="BQ1832" i="5"/>
  <c r="BA1968" i="5"/>
  <c r="BB1230" i="5"/>
  <c r="BT1230" i="5" s="1"/>
  <c r="BB1231" i="5"/>
  <c r="BT1231" i="5" s="1"/>
  <c r="CH1247" i="5"/>
  <c r="BA1248" i="5"/>
  <c r="CD1248" i="5" s="1"/>
  <c r="BD1262" i="5"/>
  <c r="BA1331" i="5"/>
  <c r="CD1331" i="5" s="1"/>
  <c r="CE1331" i="5" s="1"/>
  <c r="BA1335" i="5"/>
  <c r="CD1335" i="5" s="1"/>
  <c r="CE1335" i="5" s="1"/>
  <c r="BT1351" i="5"/>
  <c r="BA1486" i="5"/>
  <c r="CD1486" i="5" s="1"/>
  <c r="CE1486" i="5" s="1"/>
  <c r="CH1497" i="5"/>
  <c r="BD1517" i="5"/>
  <c r="BC1617" i="5"/>
  <c r="BS1658" i="5"/>
  <c r="BD1736" i="5"/>
  <c r="BA1740" i="5"/>
  <c r="BA1744" i="5"/>
  <c r="CD1744" i="5" s="1"/>
  <c r="BT1748" i="5"/>
  <c r="BA1764" i="5"/>
  <c r="CG1793" i="5"/>
  <c r="BB1801" i="5"/>
  <c r="BS1801" i="5" s="1"/>
  <c r="CG1810" i="5"/>
  <c r="BA1820" i="5"/>
  <c r="BB1976" i="5"/>
  <c r="BQ1991" i="5"/>
  <c r="BA1992" i="5"/>
  <c r="CD1992" i="5" s="1"/>
  <c r="CE1992" i="5" s="1"/>
  <c r="BA1994" i="5"/>
  <c r="CG1121" i="5"/>
  <c r="CG1240" i="5"/>
  <c r="CG1244" i="5"/>
  <c r="CG1262" i="5"/>
  <c r="BQ1262" i="5"/>
  <c r="BA1267" i="5"/>
  <c r="CD1267" i="5" s="1"/>
  <c r="CE1267" i="5" s="1"/>
  <c r="BB1397" i="5"/>
  <c r="BQ1397" i="5" s="1"/>
  <c r="CG1438" i="5"/>
  <c r="BA1456" i="5"/>
  <c r="CD1456" i="5" s="1"/>
  <c r="CE1456" i="5" s="1"/>
  <c r="CD1502" i="5"/>
  <c r="CE1502" i="5" s="1"/>
  <c r="CG1527" i="5"/>
  <c r="BB1534" i="5"/>
  <c r="BB1538" i="5"/>
  <c r="BA1539" i="5"/>
  <c r="CD1539" i="5" s="1"/>
  <c r="BA1547" i="5"/>
  <c r="CD1547" i="5" s="1"/>
  <c r="BB1555" i="5"/>
  <c r="BB1636" i="5"/>
  <c r="BQ1709" i="5"/>
  <c r="BA1713" i="5"/>
  <c r="CG1724" i="5"/>
  <c r="CH1734" i="5"/>
  <c r="BD1740" i="5"/>
  <c r="BD1744" i="5"/>
  <c r="BA1757" i="5"/>
  <c r="BA1768" i="5"/>
  <c r="BA1789" i="5"/>
  <c r="CD1789" i="5" s="1"/>
  <c r="CE1796" i="5"/>
  <c r="BD1871" i="5"/>
  <c r="BB1921" i="5"/>
  <c r="BT1921" i="5" s="1"/>
  <c r="BA1935" i="5"/>
  <c r="BB1944" i="5"/>
  <c r="BT1944" i="5" s="1"/>
  <c r="BB1963" i="5"/>
  <c r="BB1987" i="5"/>
  <c r="CG1261" i="5"/>
  <c r="CG1297" i="5"/>
  <c r="BS1325" i="5"/>
  <c r="BA1369" i="5"/>
  <c r="CD1369" i="5" s="1"/>
  <c r="CE1369" i="5" s="1"/>
  <c r="BT1396" i="5"/>
  <c r="BB1421" i="5"/>
  <c r="CG1450" i="5"/>
  <c r="BA1478" i="5"/>
  <c r="CD1478" i="5" s="1"/>
  <c r="CE1478" i="5" s="1"/>
  <c r="BB1542" i="5"/>
  <c r="BD1551" i="5"/>
  <c r="CG1559" i="5"/>
  <c r="BB1624" i="5"/>
  <c r="BT1624" i="5" s="1"/>
  <c r="BA1625" i="5"/>
  <c r="CD1625" i="5" s="1"/>
  <c r="CH1659" i="5"/>
  <c r="BQ1736" i="5"/>
  <c r="BA1756" i="5"/>
  <c r="CD1756" i="5" s="1"/>
  <c r="BB1800" i="5"/>
  <c r="BB1831" i="5"/>
  <c r="BT1831" i="5" s="1"/>
  <c r="BD1875" i="5"/>
  <c r="BT1875" i="5"/>
  <c r="BD1891" i="5"/>
  <c r="BB1913" i="5"/>
  <c r="BT1913" i="5" s="1"/>
  <c r="BA1942" i="5"/>
  <c r="BA1943" i="5"/>
  <c r="BB1952" i="5"/>
  <c r="BT1952" i="5" s="1"/>
  <c r="BA1955" i="5"/>
  <c r="CG1967" i="5"/>
  <c r="CG1971" i="5"/>
  <c r="BA1977" i="5"/>
  <c r="BA1978" i="5"/>
  <c r="CD1978" i="5" s="1"/>
  <c r="CE1978" i="5" s="1"/>
  <c r="BA1979" i="5"/>
  <c r="BA1983" i="5"/>
  <c r="BA1412" i="5"/>
  <c r="CD1412" i="5" s="1"/>
  <c r="BA1413" i="5"/>
  <c r="CD1413" i="5" s="1"/>
  <c r="BA1420" i="5"/>
  <c r="CD1420" i="5" s="1"/>
  <c r="CE1420" i="5" s="1"/>
  <c r="CH1434" i="5"/>
  <c r="BB1694" i="5"/>
  <c r="BQ1694" i="5" s="1"/>
  <c r="CE1701" i="5"/>
  <c r="CG1719" i="5"/>
  <c r="BB1735" i="5"/>
  <c r="CH1735" i="5" s="1"/>
  <c r="BT1744" i="5"/>
  <c r="BB1862" i="5"/>
  <c r="BT1862" i="5" s="1"/>
  <c r="BB1874" i="5"/>
  <c r="BT1874" i="5" s="1"/>
  <c r="BB1893" i="5"/>
  <c r="BA1898" i="5"/>
  <c r="CD1898" i="5" s="1"/>
  <c r="CE1898" i="5" s="1"/>
  <c r="BA1930" i="5"/>
  <c r="CD1930" i="5" s="1"/>
  <c r="BA1946" i="5"/>
  <c r="BA1947" i="5"/>
  <c r="BA1951" i="5"/>
  <c r="BA1954" i="5"/>
  <c r="BB1959" i="5"/>
  <c r="BA1960" i="5"/>
  <c r="CH1984" i="5"/>
  <c r="BT1121" i="5"/>
  <c r="BB1183" i="5"/>
  <c r="BT1183" i="5" s="1"/>
  <c r="BT1262" i="5"/>
  <c r="BT1295" i="5"/>
  <c r="BD1313" i="5"/>
  <c r="BA1327" i="5"/>
  <c r="CD1327" i="5" s="1"/>
  <c r="CE1327" i="5" s="1"/>
  <c r="BA1329" i="5"/>
  <c r="CD1329" i="5" s="1"/>
  <c r="CE1329" i="5" s="1"/>
  <c r="CH1332" i="5"/>
  <c r="BB1363" i="5"/>
  <c r="BT1363" i="5" s="1"/>
  <c r="BT1382" i="5"/>
  <c r="BC1412" i="5"/>
  <c r="BB1417" i="5"/>
  <c r="BQ1417" i="5" s="1"/>
  <c r="BD1420" i="5"/>
  <c r="BA1440" i="5"/>
  <c r="CD1440" i="5" s="1"/>
  <c r="CE1440" i="5" s="1"/>
  <c r="CG1486" i="5"/>
  <c r="BA1493" i="5"/>
  <c r="BB1496" i="5"/>
  <c r="BT1496" i="5" s="1"/>
  <c r="BB1499" i="5"/>
  <c r="BT1499" i="5" s="1"/>
  <c r="BB1500" i="5"/>
  <c r="BT1500" i="5" s="1"/>
  <c r="BA1529" i="5"/>
  <c r="BA1541" i="5"/>
  <c r="BB1591" i="5"/>
  <c r="BC1605" i="5"/>
  <c r="BB1609" i="5"/>
  <c r="BA1627" i="5"/>
  <c r="CH1645" i="5"/>
  <c r="BD1654" i="5"/>
  <c r="BA1679" i="5"/>
  <c r="CD1679" i="5" s="1"/>
  <c r="BA1725" i="5"/>
  <c r="CG1729" i="5"/>
  <c r="BS1734" i="5"/>
  <c r="BA1750" i="5"/>
  <c r="CE1767" i="5"/>
  <c r="CH1845" i="5"/>
  <c r="CE1875" i="5"/>
  <c r="CE1877" i="5"/>
  <c r="BB1897" i="5"/>
  <c r="BB1902" i="5"/>
  <c r="CH73" i="5"/>
  <c r="BS138" i="5"/>
  <c r="BQ138" i="5"/>
  <c r="CG138" i="5"/>
  <c r="BD138" i="5"/>
  <c r="BS234" i="5"/>
  <c r="BT234" i="5"/>
  <c r="BQ234" i="5"/>
  <c r="BD234" i="5"/>
  <c r="BS766" i="5"/>
  <c r="BC766" i="5"/>
  <c r="BS770" i="5"/>
  <c r="BQ770" i="5"/>
  <c r="BC770" i="5"/>
  <c r="CH770" i="5"/>
  <c r="BS778" i="5"/>
  <c r="CG778" i="5"/>
  <c r="BQ778" i="5"/>
  <c r="BS782" i="5"/>
  <c r="BQ782" i="5"/>
  <c r="BC814" i="5"/>
  <c r="BS814" i="5"/>
  <c r="BQ814" i="5"/>
  <c r="BS94" i="5"/>
  <c r="BD94" i="5"/>
  <c r="BT94" i="5"/>
  <c r="BA129" i="5"/>
  <c r="BB129" i="5"/>
  <c r="CG54" i="5"/>
  <c r="BS98" i="5"/>
  <c r="BT98" i="5"/>
  <c r="BB102" i="5"/>
  <c r="BS134" i="5"/>
  <c r="BT134" i="5"/>
  <c r="BQ134" i="5"/>
  <c r="BS162" i="5"/>
  <c r="BQ162" i="5"/>
  <c r="CG162" i="5"/>
  <c r="BD162" i="5"/>
  <c r="BT162" i="5"/>
  <c r="BS170" i="5"/>
  <c r="BQ170" i="5"/>
  <c r="CG170" i="5"/>
  <c r="BD170" i="5"/>
  <c r="BT170" i="5"/>
  <c r="BS214" i="5"/>
  <c r="BQ214" i="5"/>
  <c r="BD214" i="5"/>
  <c r="BT214" i="5"/>
  <c r="BS250" i="5"/>
  <c r="BT250" i="5"/>
  <c r="BQ250" i="5"/>
  <c r="BD250" i="5"/>
  <c r="BQ262" i="5"/>
  <c r="BD262" i="5"/>
  <c r="BC262" i="5"/>
  <c r="BT262" i="5"/>
  <c r="BQ405" i="5"/>
  <c r="BD405" i="5"/>
  <c r="BT405" i="5"/>
  <c r="BS405" i="5"/>
  <c r="BS456" i="5"/>
  <c r="BC456" i="5"/>
  <c r="BS464" i="5"/>
  <c r="BC464" i="5"/>
  <c r="BQ464" i="5"/>
  <c r="CG533" i="5"/>
  <c r="CH533" i="5"/>
  <c r="BS533" i="5"/>
  <c r="BC533" i="5"/>
  <c r="CD556" i="5"/>
  <c r="CE556" i="5" s="1"/>
  <c r="BT572" i="5"/>
  <c r="CG572" i="5"/>
  <c r="BQ572" i="5"/>
  <c r="BC572" i="5"/>
  <c r="BT573" i="5"/>
  <c r="BQ573" i="5"/>
  <c r="BC573" i="5"/>
  <c r="CG573" i="5"/>
  <c r="BS573" i="5"/>
  <c r="BD658" i="5"/>
  <c r="BC658" i="5"/>
  <c r="BQ658" i="5"/>
  <c r="CH695" i="5"/>
  <c r="BS695" i="5"/>
  <c r="BC695" i="5"/>
  <c r="BT706" i="5"/>
  <c r="BQ706" i="5"/>
  <c r="BC706" i="5"/>
  <c r="CG706" i="5"/>
  <c r="CH727" i="5"/>
  <c r="BS727" i="5"/>
  <c r="BC727" i="5"/>
  <c r="BS802" i="5"/>
  <c r="BQ802" i="5"/>
  <c r="BS118" i="5"/>
  <c r="BT118" i="5"/>
  <c r="BD118" i="5"/>
  <c r="CG118" i="5"/>
  <c r="BS178" i="5"/>
  <c r="BQ178" i="5"/>
  <c r="CG178" i="5"/>
  <c r="BD178" i="5"/>
  <c r="BT178" i="5"/>
  <c r="BS218" i="5"/>
  <c r="BT218" i="5"/>
  <c r="BQ218" i="5"/>
  <c r="BD218" i="5"/>
  <c r="CH274" i="5"/>
  <c r="BQ274" i="5"/>
  <c r="BD274" i="5"/>
  <c r="BC274" i="5"/>
  <c r="BT274" i="5"/>
  <c r="CH437" i="5"/>
  <c r="BC437" i="5"/>
  <c r="BT437" i="5"/>
  <c r="BS437" i="5"/>
  <c r="BQ437" i="5"/>
  <c r="BD437" i="5"/>
  <c r="CG536" i="5"/>
  <c r="BS541" i="5"/>
  <c r="BQ541" i="5"/>
  <c r="BC541" i="5"/>
  <c r="CD564" i="5"/>
  <c r="CE564" i="5" s="1"/>
  <c r="BS683" i="5"/>
  <c r="BC683" i="5"/>
  <c r="BS687" i="5"/>
  <c r="BC687" i="5"/>
  <c r="CH691" i="5"/>
  <c r="BS691" i="5"/>
  <c r="BC691" i="5"/>
  <c r="CH723" i="5"/>
  <c r="BS723" i="5"/>
  <c r="BC723" i="5"/>
  <c r="CH735" i="5"/>
  <c r="BS735" i="5"/>
  <c r="BC735" i="5"/>
  <c r="BS758" i="5"/>
  <c r="BC758" i="5"/>
  <c r="CH807" i="5"/>
  <c r="BT807" i="5"/>
  <c r="BS807" i="5"/>
  <c r="BQ807" i="5"/>
  <c r="BD807" i="5"/>
  <c r="BC807" i="5"/>
  <c r="BS126" i="5"/>
  <c r="BA57" i="5"/>
  <c r="CD57" i="5" s="1"/>
  <c r="CE57" i="5" s="1"/>
  <c r="BB57" i="5"/>
  <c r="CG57" i="5" s="1"/>
  <c r="CH89" i="5"/>
  <c r="BA93" i="5"/>
  <c r="BB93" i="5"/>
  <c r="BQ93" i="5" s="1"/>
  <c r="CH109" i="5"/>
  <c r="BS114" i="5"/>
  <c r="BT114" i="5"/>
  <c r="BQ114" i="5"/>
  <c r="CG134" i="5"/>
  <c r="BS146" i="5"/>
  <c r="BQ146" i="5"/>
  <c r="CG146" i="5"/>
  <c r="BD146" i="5"/>
  <c r="BS186" i="5"/>
  <c r="BQ186" i="5"/>
  <c r="CG186" i="5"/>
  <c r="BD186" i="5"/>
  <c r="BT186" i="5"/>
  <c r="BD270" i="5"/>
  <c r="BC270" i="5"/>
  <c r="BT270" i="5"/>
  <c r="BQ270" i="5"/>
  <c r="BS436" i="5"/>
  <c r="BQ436" i="5"/>
  <c r="BC436" i="5"/>
  <c r="CH529" i="5"/>
  <c r="BQ529" i="5"/>
  <c r="BC529" i="5"/>
  <c r="CG529" i="5"/>
  <c r="CG540" i="5"/>
  <c r="BT601" i="5"/>
  <c r="BQ601" i="5"/>
  <c r="BT702" i="5"/>
  <c r="BQ702" i="5"/>
  <c r="BC702" i="5"/>
  <c r="CG702" i="5"/>
  <c r="CH715" i="5"/>
  <c r="BS715" i="5"/>
  <c r="BC715" i="5"/>
  <c r="BT734" i="5"/>
  <c r="BQ734" i="5"/>
  <c r="BC734" i="5"/>
  <c r="CG734" i="5"/>
  <c r="BS793" i="5"/>
  <c r="BD793" i="5"/>
  <c r="BC793" i="5"/>
  <c r="BD479" i="5"/>
  <c r="BC479" i="5"/>
  <c r="BS479" i="5"/>
  <c r="BQ479" i="5"/>
  <c r="BT738" i="5"/>
  <c r="BQ738" i="5"/>
  <c r="BC738" i="5"/>
  <c r="CG738" i="5"/>
  <c r="CH428" i="5"/>
  <c r="BC428" i="5"/>
  <c r="CG428" i="5"/>
  <c r="BS428" i="5"/>
  <c r="BQ428" i="5"/>
  <c r="CH429" i="5"/>
  <c r="BS429" i="5"/>
  <c r="BQ429" i="5"/>
  <c r="BD429" i="5"/>
  <c r="BC429" i="5"/>
  <c r="BT429" i="5"/>
  <c r="BT714" i="5"/>
  <c r="BQ714" i="5"/>
  <c r="BC714" i="5"/>
  <c r="CG714" i="5"/>
  <c r="BA69" i="5"/>
  <c r="CD69" i="5" s="1"/>
  <c r="CE69" i="5" s="1"/>
  <c r="BB69" i="5"/>
  <c r="BD134" i="5"/>
  <c r="CH433" i="5"/>
  <c r="BQ433" i="5"/>
  <c r="BD433" i="5"/>
  <c r="BC433" i="5"/>
  <c r="BT433" i="5"/>
  <c r="BS433" i="5"/>
  <c r="CH468" i="5"/>
  <c r="BQ468" i="5"/>
  <c r="BS468" i="5"/>
  <c r="BC468" i="5"/>
  <c r="CH501" i="5"/>
  <c r="BQ501" i="5"/>
  <c r="BD501" i="5"/>
  <c r="BC501" i="5"/>
  <c r="CH545" i="5"/>
  <c r="BS545" i="5"/>
  <c r="CG545" i="5"/>
  <c r="BT633" i="5"/>
  <c r="BQ633" i="5"/>
  <c r="CH699" i="5"/>
  <c r="BS699" i="5"/>
  <c r="BC699" i="5"/>
  <c r="BT742" i="5"/>
  <c r="BQ742" i="5"/>
  <c r="BC742" i="5"/>
  <c r="CG742" i="5"/>
  <c r="BS460" i="5"/>
  <c r="BQ460" i="5"/>
  <c r="BC460" i="5"/>
  <c r="CH711" i="5"/>
  <c r="BS711" i="5"/>
  <c r="BC711" i="5"/>
  <c r="BB62" i="5"/>
  <c r="CH62" i="5" s="1"/>
  <c r="BB70" i="5"/>
  <c r="BD70" i="5" s="1"/>
  <c r="BA70" i="5"/>
  <c r="CD70" i="5" s="1"/>
  <c r="CE70" i="5" s="1"/>
  <c r="BB85" i="5"/>
  <c r="BC85" i="5" s="1"/>
  <c r="BT138" i="5"/>
  <c r="BS154" i="5"/>
  <c r="BQ154" i="5"/>
  <c r="CG154" i="5"/>
  <c r="BD154" i="5"/>
  <c r="CH420" i="5"/>
  <c r="BQ420" i="5"/>
  <c r="BC420" i="5"/>
  <c r="CG420" i="5"/>
  <c r="BS420" i="5"/>
  <c r="BC448" i="5"/>
  <c r="BS448" i="5"/>
  <c r="BQ448" i="5"/>
  <c r="BT609" i="5"/>
  <c r="BQ609" i="5"/>
  <c r="BT698" i="5"/>
  <c r="BC698" i="5"/>
  <c r="CG698" i="5"/>
  <c r="BQ698" i="5"/>
  <c r="CH731" i="5"/>
  <c r="BS731" i="5"/>
  <c r="BC731" i="5"/>
  <c r="BT757" i="5"/>
  <c r="BS757" i="5"/>
  <c r="BD757" i="5"/>
  <c r="BC757" i="5"/>
  <c r="BB169" i="5"/>
  <c r="BB177" i="5"/>
  <c r="BT177" i="5" s="1"/>
  <c r="BB185" i="5"/>
  <c r="BD185" i="5" s="1"/>
  <c r="BB193" i="5"/>
  <c r="BT193" i="5" s="1"/>
  <c r="BB194" i="5"/>
  <c r="BB197" i="5"/>
  <c r="CH197" i="5" s="1"/>
  <c r="BB198" i="5"/>
  <c r="BC198" i="5" s="1"/>
  <c r="BB201" i="5"/>
  <c r="BS201" i="5" s="1"/>
  <c r="BB202" i="5"/>
  <c r="BB221" i="5"/>
  <c r="BT221" i="5" s="1"/>
  <c r="BB222" i="5"/>
  <c r="CH222" i="5" s="1"/>
  <c r="BB238" i="5"/>
  <c r="BA240" i="5"/>
  <c r="CD240" i="5" s="1"/>
  <c r="CE240" i="5" s="1"/>
  <c r="BA250" i="5"/>
  <c r="CD250" i="5" s="1"/>
  <c r="CE250" i="5" s="1"/>
  <c r="BA252" i="5"/>
  <c r="CD252" i="5" s="1"/>
  <c r="CE252" i="5" s="1"/>
  <c r="BD254" i="5"/>
  <c r="BQ258" i="5"/>
  <c r="BS262" i="5"/>
  <c r="BB266" i="5"/>
  <c r="BS266" i="5" s="1"/>
  <c r="BA268" i="5"/>
  <c r="CD268" i="5" s="1"/>
  <c r="CE268" i="5" s="1"/>
  <c r="CG270" i="5"/>
  <c r="BS274" i="5"/>
  <c r="CH300" i="5"/>
  <c r="BB308" i="5"/>
  <c r="CG319" i="5"/>
  <c r="CG327" i="5"/>
  <c r="CG335" i="5"/>
  <c r="CG343" i="5"/>
  <c r="CG351" i="5"/>
  <c r="CG359" i="5"/>
  <c r="CG367" i="5"/>
  <c r="BB375" i="5"/>
  <c r="CG383" i="5"/>
  <c r="BB392" i="5"/>
  <c r="BS392" i="5" s="1"/>
  <c r="CH404" i="5"/>
  <c r="BB409" i="5"/>
  <c r="BS417" i="5"/>
  <c r="CG421" i="5"/>
  <c r="CG433" i="5"/>
  <c r="CG435" i="5"/>
  <c r="BS440" i="5"/>
  <c r="BS444" i="5"/>
  <c r="CG464" i="5"/>
  <c r="BQ472" i="5"/>
  <c r="CG479" i="5"/>
  <c r="CG556" i="5"/>
  <c r="CG560" i="5"/>
  <c r="CG564" i="5"/>
  <c r="CG568" i="5"/>
  <c r="BB580" i="5"/>
  <c r="BS580" i="5" s="1"/>
  <c r="CG581" i="5"/>
  <c r="BS581" i="5"/>
  <c r="BA589" i="5"/>
  <c r="CD589" i="5" s="1"/>
  <c r="CE589" i="5" s="1"/>
  <c r="BB593" i="5"/>
  <c r="CG597" i="5"/>
  <c r="BC602" i="5"/>
  <c r="CG621" i="5"/>
  <c r="CG625" i="5"/>
  <c r="CG637" i="5"/>
  <c r="CG642" i="5"/>
  <c r="CH670" i="5"/>
  <c r="CG670" i="5"/>
  <c r="CG674" i="5"/>
  <c r="CG678" i="5"/>
  <c r="BS710" i="5"/>
  <c r="BA714" i="5"/>
  <c r="CD714" i="5" s="1"/>
  <c r="CE714" i="5" s="1"/>
  <c r="BB718" i="5"/>
  <c r="BD718" i="5" s="1"/>
  <c r="BC722" i="5"/>
  <c r="BQ730" i="5"/>
  <c r="BA735" i="5"/>
  <c r="CD735" i="5" s="1"/>
  <c r="CE735" i="5" s="1"/>
  <c r="BA736" i="5"/>
  <c r="CD736" i="5" s="1"/>
  <c r="CE736" i="5" s="1"/>
  <c r="BA742" i="5"/>
  <c r="CE743" i="5"/>
  <c r="BA749" i="5"/>
  <c r="CD749" i="5" s="1"/>
  <c r="CE749" i="5" s="1"/>
  <c r="BA750" i="5"/>
  <c r="CD750" i="5" s="1"/>
  <c r="BA753" i="5"/>
  <c r="CD753" i="5" s="1"/>
  <c r="CH758" i="5"/>
  <c r="BS759" i="5"/>
  <c r="BC765" i="5"/>
  <c r="BS767" i="5"/>
  <c r="BC773" i="5"/>
  <c r="CH774" i="5"/>
  <c r="CG779" i="5"/>
  <c r="BA782" i="5"/>
  <c r="CD782" i="5" s="1"/>
  <c r="CG786" i="5"/>
  <c r="BD787" i="5"/>
  <c r="CG794" i="5"/>
  <c r="BA797" i="5"/>
  <c r="CD797" i="5" s="1"/>
  <c r="CE797" i="5" s="1"/>
  <c r="BQ798" i="5"/>
  <c r="BQ806" i="5"/>
  <c r="BA807" i="5"/>
  <c r="CD807" i="5" s="1"/>
  <c r="CE807" i="5" s="1"/>
  <c r="CH810" i="5"/>
  <c r="BS810" i="5"/>
  <c r="BA812" i="5"/>
  <c r="CD812" i="5" s="1"/>
  <c r="CE812" i="5" s="1"/>
  <c r="BS829" i="5"/>
  <c r="BQ829" i="5"/>
  <c r="BD829" i="5"/>
  <c r="CG834" i="5"/>
  <c r="BS834" i="5"/>
  <c r="BA860" i="5"/>
  <c r="CD860" i="5" s="1"/>
  <c r="CE860" i="5" s="1"/>
  <c r="BA888" i="5"/>
  <c r="CD888" i="5" s="1"/>
  <c r="CE888" i="5" s="1"/>
  <c r="BB900" i="5"/>
  <c r="CG900" i="5" s="1"/>
  <c r="BA916" i="5"/>
  <c r="CD916" i="5" s="1"/>
  <c r="CE916" i="5" s="1"/>
  <c r="BB916" i="5"/>
  <c r="CH916" i="5" s="1"/>
  <c r="BB927" i="5"/>
  <c r="BA927" i="5"/>
  <c r="CD927" i="5" s="1"/>
  <c r="CE927" i="5" s="1"/>
  <c r="BD991" i="5"/>
  <c r="BA1006" i="5"/>
  <c r="CD1006" i="5" s="1"/>
  <c r="CE1006" i="5" s="1"/>
  <c r="BB1006" i="5"/>
  <c r="BQ1006" i="5" s="1"/>
  <c r="BA1033" i="5"/>
  <c r="CD1033" i="5" s="1"/>
  <c r="CE1033" i="5" s="1"/>
  <c r="BB1033" i="5"/>
  <c r="BD1033" i="5" s="1"/>
  <c r="CH1050" i="5"/>
  <c r="BT1050" i="5"/>
  <c r="BD1050" i="5"/>
  <c r="CH1066" i="5"/>
  <c r="BT1066" i="5"/>
  <c r="BD1066" i="5"/>
  <c r="CH1110" i="5"/>
  <c r="BD1110" i="5"/>
  <c r="BC1110" i="5"/>
  <c r="BA1122" i="5"/>
  <c r="BB1122" i="5"/>
  <c r="CH1122" i="5" s="1"/>
  <c r="BA1187" i="5"/>
  <c r="CD1187" i="5" s="1"/>
  <c r="BB1187" i="5"/>
  <c r="BA1239" i="5"/>
  <c r="BB1239" i="5"/>
  <c r="BC1239" i="5" s="1"/>
  <c r="BB1259" i="5"/>
  <c r="CG1259" i="5" s="1"/>
  <c r="BA1259" i="5"/>
  <c r="CD1259" i="5" s="1"/>
  <c r="CE1259" i="5" s="1"/>
  <c r="BB105" i="5"/>
  <c r="BT105" i="5" s="1"/>
  <c r="BT106" i="5"/>
  <c r="BA118" i="5"/>
  <c r="CD118" i="5" s="1"/>
  <c r="CE118" i="5" s="1"/>
  <c r="BB121" i="5"/>
  <c r="BA138" i="5"/>
  <c r="CD138" i="5" s="1"/>
  <c r="CE138" i="5" s="1"/>
  <c r="BA146" i="5"/>
  <c r="CD146" i="5" s="1"/>
  <c r="CE146" i="5" s="1"/>
  <c r="BA154" i="5"/>
  <c r="CD154" i="5" s="1"/>
  <c r="CE154" i="5" s="1"/>
  <c r="BA162" i="5"/>
  <c r="CD162" i="5" s="1"/>
  <c r="CE162" i="5" s="1"/>
  <c r="BA170" i="5"/>
  <c r="BA178" i="5"/>
  <c r="CD178" i="5" s="1"/>
  <c r="CE178" i="5" s="1"/>
  <c r="BA186" i="5"/>
  <c r="CD186" i="5" s="1"/>
  <c r="CE186" i="5" s="1"/>
  <c r="CG206" i="5"/>
  <c r="BQ206" i="5"/>
  <c r="BT210" i="5"/>
  <c r="BB217" i="5"/>
  <c r="BS217" i="5" s="1"/>
  <c r="BA218" i="5"/>
  <c r="CD218" i="5" s="1"/>
  <c r="CE218" i="5" s="1"/>
  <c r="CG226" i="5"/>
  <c r="BQ226" i="5"/>
  <c r="BT230" i="5"/>
  <c r="BA234" i="5"/>
  <c r="CD234" i="5" s="1"/>
  <c r="CE234" i="5" s="1"/>
  <c r="BB237" i="5"/>
  <c r="CG242" i="5"/>
  <c r="BQ242" i="5"/>
  <c r="BT246" i="5"/>
  <c r="BA262" i="5"/>
  <c r="BB265" i="5"/>
  <c r="BA274" i="5"/>
  <c r="CD274" i="5" s="1"/>
  <c r="CE274" i="5" s="1"/>
  <c r="BA280" i="5"/>
  <c r="CD293" i="5"/>
  <c r="CE293" i="5" s="1"/>
  <c r="CH405" i="5"/>
  <c r="CH424" i="5"/>
  <c r="CG424" i="5"/>
  <c r="CG437" i="5"/>
  <c r="CG448" i="5"/>
  <c r="BC576" i="5"/>
  <c r="BQ584" i="5"/>
  <c r="BA601" i="5"/>
  <c r="CG613" i="5"/>
  <c r="CG617" i="5"/>
  <c r="CG629" i="5"/>
  <c r="BC666" i="5"/>
  <c r="BC670" i="5"/>
  <c r="BC674" i="5"/>
  <c r="BC678" i="5"/>
  <c r="BS706" i="5"/>
  <c r="BC707" i="5"/>
  <c r="BS707" i="5"/>
  <c r="CG710" i="5"/>
  <c r="BQ726" i="5"/>
  <c r="BA731" i="5"/>
  <c r="CD731" i="5" s="1"/>
  <c r="CE731" i="5" s="1"/>
  <c r="BA732" i="5"/>
  <c r="CD732" i="5" s="1"/>
  <c r="CE732" i="5" s="1"/>
  <c r="BS738" i="5"/>
  <c r="BC739" i="5"/>
  <c r="BS739" i="5"/>
  <c r="BC749" i="5"/>
  <c r="BQ749" i="5"/>
  <c r="BD751" i="5"/>
  <c r="BQ757" i="5"/>
  <c r="BB764" i="5"/>
  <c r="CG764" i="5" s="1"/>
  <c r="BA766" i="5"/>
  <c r="CD766" i="5" s="1"/>
  <c r="CE766" i="5" s="1"/>
  <c r="BA767" i="5"/>
  <c r="BA769" i="5"/>
  <c r="CD769" i="5" s="1"/>
  <c r="BS769" i="5"/>
  <c r="BA770" i="5"/>
  <c r="CD770" i="5" s="1"/>
  <c r="BA783" i="5"/>
  <c r="CD783" i="5" s="1"/>
  <c r="CE783" i="5" s="1"/>
  <c r="CG787" i="5"/>
  <c r="BS788" i="5"/>
  <c r="CG790" i="5"/>
  <c r="CG791" i="5"/>
  <c r="BQ793" i="5"/>
  <c r="BS799" i="5"/>
  <c r="CG806" i="5"/>
  <c r="BA809" i="5"/>
  <c r="CD809" i="5" s="1"/>
  <c r="CE809" i="5" s="1"/>
  <c r="BA811" i="5"/>
  <c r="CD811" i="5" s="1"/>
  <c r="CE811" i="5" s="1"/>
  <c r="BA814" i="5"/>
  <c r="CD814" i="5" s="1"/>
  <c r="CE814" i="5" s="1"/>
  <c r="BA825" i="5"/>
  <c r="CD825" i="5" s="1"/>
  <c r="CE825" i="5" s="1"/>
  <c r="BB828" i="5"/>
  <c r="CH828" i="5" s="1"/>
  <c r="BA828" i="5"/>
  <c r="CD828" i="5" s="1"/>
  <c r="CE828" i="5" s="1"/>
  <c r="BB832" i="5"/>
  <c r="CH832" i="5" s="1"/>
  <c r="BA832" i="5"/>
  <c r="BB844" i="5"/>
  <c r="BS844" i="5" s="1"/>
  <c r="BA844" i="5"/>
  <c r="CD844" i="5" s="1"/>
  <c r="CE844" i="5" s="1"/>
  <c r="BT908" i="5"/>
  <c r="CH908" i="5"/>
  <c r="BA912" i="5"/>
  <c r="BB912" i="5"/>
  <c r="BT912" i="5" s="1"/>
  <c r="BS926" i="5"/>
  <c r="CH926" i="5"/>
  <c r="BB955" i="5"/>
  <c r="BC955" i="5" s="1"/>
  <c r="BA955" i="5"/>
  <c r="CD955" i="5" s="1"/>
  <c r="CE955" i="5" s="1"/>
  <c r="BA1000" i="5"/>
  <c r="CD1000" i="5" s="1"/>
  <c r="BB1000" i="5"/>
  <c r="CG1000" i="5" s="1"/>
  <c r="BC1050" i="5"/>
  <c r="BC1066" i="5"/>
  <c r="BS1164" i="5"/>
  <c r="BT1164" i="5"/>
  <c r="BD1164" i="5"/>
  <c r="BT1263" i="5"/>
  <c r="BS1263" i="5"/>
  <c r="BC1263" i="5"/>
  <c r="BQ1263" i="5"/>
  <c r="BD1386" i="5"/>
  <c r="BC1386" i="5"/>
  <c r="BQ1389" i="5"/>
  <c r="BS1389" i="5"/>
  <c r="BC1389" i="5"/>
  <c r="CG1389" i="5"/>
  <c r="BD1414" i="5"/>
  <c r="BC1414" i="5"/>
  <c r="BS1414" i="5"/>
  <c r="BB77" i="5"/>
  <c r="BT77" i="5" s="1"/>
  <c r="BT110" i="5"/>
  <c r="CG122" i="5"/>
  <c r="BB125" i="5"/>
  <c r="BT130" i="5"/>
  <c r="BQ142" i="5"/>
  <c r="BQ150" i="5"/>
  <c r="BQ158" i="5"/>
  <c r="BQ166" i="5"/>
  <c r="BQ174" i="5"/>
  <c r="BQ182" i="5"/>
  <c r="BQ190" i="5"/>
  <c r="BB213" i="5"/>
  <c r="BT213" i="5" s="1"/>
  <c r="BA214" i="5"/>
  <c r="CD214" i="5" s="1"/>
  <c r="CE214" i="5" s="1"/>
  <c r="BA236" i="5"/>
  <c r="CD236" i="5" s="1"/>
  <c r="CE236" i="5" s="1"/>
  <c r="BB249" i="5"/>
  <c r="BT249" i="5" s="1"/>
  <c r="CG254" i="5"/>
  <c r="BQ254" i="5"/>
  <c r="BT258" i="5"/>
  <c r="BA264" i="5"/>
  <c r="CD264" i="5" s="1"/>
  <c r="CE264" i="5" s="1"/>
  <c r="BA276" i="5"/>
  <c r="CD276" i="5" s="1"/>
  <c r="CE289" i="5"/>
  <c r="CH297" i="5"/>
  <c r="BB304" i="5"/>
  <c r="BD304" i="5" s="1"/>
  <c r="BA320" i="5"/>
  <c r="BA368" i="5"/>
  <c r="BB399" i="5"/>
  <c r="BT399" i="5" s="1"/>
  <c r="CH408" i="5"/>
  <c r="CG413" i="5"/>
  <c r="BC421" i="5"/>
  <c r="BC424" i="5"/>
  <c r="BC432" i="5"/>
  <c r="BS441" i="5"/>
  <c r="CG443" i="5"/>
  <c r="BQ452" i="5"/>
  <c r="BA466" i="5"/>
  <c r="CD466" i="5" s="1"/>
  <c r="CE466" i="5" s="1"/>
  <c r="CG468" i="5"/>
  <c r="BD473" i="5"/>
  <c r="BQ473" i="5"/>
  <c r="BA490" i="5"/>
  <c r="CD490" i="5" s="1"/>
  <c r="CE490" i="5" s="1"/>
  <c r="BA493" i="5"/>
  <c r="CD493" i="5" s="1"/>
  <c r="CE493" i="5" s="1"/>
  <c r="BA499" i="5"/>
  <c r="CD499" i="5" s="1"/>
  <c r="CE499" i="5" s="1"/>
  <c r="BT501" i="5"/>
  <c r="BA503" i="5"/>
  <c r="CD503" i="5" s="1"/>
  <c r="CE503" i="5" s="1"/>
  <c r="BA511" i="5"/>
  <c r="CD511" i="5" s="1"/>
  <c r="CE511" i="5" s="1"/>
  <c r="BC521" i="5"/>
  <c r="BD522" i="5"/>
  <c r="CG552" i="5"/>
  <c r="BQ553" i="5"/>
  <c r="BS557" i="5"/>
  <c r="BC560" i="5"/>
  <c r="BS561" i="5"/>
  <c r="BC568" i="5"/>
  <c r="CG577" i="5"/>
  <c r="BS642" i="5"/>
  <c r="CH645" i="5"/>
  <c r="BC654" i="5"/>
  <c r="CH662" i="5"/>
  <c r="BD666" i="5"/>
  <c r="BD670" i="5"/>
  <c r="BD674" i="5"/>
  <c r="BD678" i="5"/>
  <c r="BQ682" i="5"/>
  <c r="BQ686" i="5"/>
  <c r="BQ690" i="5"/>
  <c r="BA695" i="5"/>
  <c r="CD695" i="5" s="1"/>
  <c r="CE695" i="5" s="1"/>
  <c r="BA696" i="5"/>
  <c r="CD696" i="5" s="1"/>
  <c r="CE696" i="5" s="1"/>
  <c r="BS702" i="5"/>
  <c r="BC703" i="5"/>
  <c r="BS703" i="5"/>
  <c r="BA706" i="5"/>
  <c r="CD706" i="5" s="1"/>
  <c r="CE706" i="5" s="1"/>
  <c r="BQ722" i="5"/>
  <c r="BA727" i="5"/>
  <c r="CD727" i="5" s="1"/>
  <c r="CE727" i="5" s="1"/>
  <c r="BA728" i="5"/>
  <c r="BS734" i="5"/>
  <c r="BA738" i="5"/>
  <c r="CD738" i="5" s="1"/>
  <c r="CE738" i="5" s="1"/>
  <c r="BD749" i="5"/>
  <c r="BA757" i="5"/>
  <c r="CD757" i="5" s="1"/>
  <c r="CE757" i="5" s="1"/>
  <c r="BA763" i="5"/>
  <c r="CD763" i="5" s="1"/>
  <c r="CE763" i="5" s="1"/>
  <c r="CE764" i="5"/>
  <c r="BT765" i="5"/>
  <c r="BC767" i="5"/>
  <c r="BA768" i="5"/>
  <c r="BQ768" i="5"/>
  <c r="BC769" i="5"/>
  <c r="BA775" i="5"/>
  <c r="BA778" i="5"/>
  <c r="CD778" i="5" s="1"/>
  <c r="BA781" i="5"/>
  <c r="BC783" i="5"/>
  <c r="BA784" i="5"/>
  <c r="BQ787" i="5"/>
  <c r="BA788" i="5"/>
  <c r="CD788" i="5" s="1"/>
  <c r="CE788" i="5" s="1"/>
  <c r="BA793" i="5"/>
  <c r="CG798" i="5"/>
  <c r="BA802" i="5"/>
  <c r="CD802" i="5" s="1"/>
  <c r="CE802" i="5" s="1"/>
  <c r="BS806" i="5"/>
  <c r="BQ810" i="5"/>
  <c r="BB818" i="5"/>
  <c r="CG818" i="5" s="1"/>
  <c r="CG826" i="5"/>
  <c r="CG830" i="5"/>
  <c r="BB842" i="5"/>
  <c r="CG842" i="5" s="1"/>
  <c r="BA842" i="5"/>
  <c r="CD842" i="5" s="1"/>
  <c r="CE842" i="5" s="1"/>
  <c r="BA871" i="5"/>
  <c r="CD871" i="5" s="1"/>
  <c r="CE871" i="5" s="1"/>
  <c r="BB873" i="5"/>
  <c r="BA873" i="5"/>
  <c r="CD873" i="5" s="1"/>
  <c r="CE873" i="5" s="1"/>
  <c r="BA896" i="5"/>
  <c r="CD896" i="5" s="1"/>
  <c r="CE896" i="5" s="1"/>
  <c r="BB896" i="5"/>
  <c r="BD896" i="5" s="1"/>
  <c r="BA901" i="5"/>
  <c r="CD901" i="5" s="1"/>
  <c r="CE901" i="5" s="1"/>
  <c r="BB901" i="5"/>
  <c r="CG901" i="5" s="1"/>
  <c r="BD908" i="5"/>
  <c r="BS908" i="5"/>
  <c r="CD914" i="5"/>
  <c r="CE914" i="5" s="1"/>
  <c r="BB915" i="5"/>
  <c r="BT915" i="5" s="1"/>
  <c r="BA915" i="5"/>
  <c r="CD915" i="5" s="1"/>
  <c r="CE915" i="5" s="1"/>
  <c r="BT939" i="5"/>
  <c r="BD939" i="5"/>
  <c r="BD947" i="5"/>
  <c r="CH1054" i="5"/>
  <c r="BT1054" i="5"/>
  <c r="BD1054" i="5"/>
  <c r="CH1070" i="5"/>
  <c r="BT1070" i="5"/>
  <c r="BD1070" i="5"/>
  <c r="BA1171" i="5"/>
  <c r="CD1171" i="5" s="1"/>
  <c r="CE1171" i="5" s="1"/>
  <c r="BB1171" i="5"/>
  <c r="BT1171" i="5" s="1"/>
  <c r="CH1359" i="5"/>
  <c r="BC1359" i="5"/>
  <c r="BD1359" i="5"/>
  <c r="CH1490" i="5"/>
  <c r="BD1490" i="5"/>
  <c r="BC1490" i="5"/>
  <c r="BT206" i="5"/>
  <c r="BT226" i="5"/>
  <c r="BT242" i="5"/>
  <c r="BS270" i="5"/>
  <c r="CH291" i="5"/>
  <c r="CH293" i="5"/>
  <c r="CH307" i="5"/>
  <c r="BB395" i="5"/>
  <c r="CG403" i="5"/>
  <c r="BC408" i="5"/>
  <c r="BC413" i="5"/>
  <c r="BA419" i="5"/>
  <c r="CD419" i="5" s="1"/>
  <c r="BD421" i="5"/>
  <c r="BQ421" i="5"/>
  <c r="BS425" i="5"/>
  <c r="CG427" i="5"/>
  <c r="BA455" i="5"/>
  <c r="CD455" i="5" s="1"/>
  <c r="CE455" i="5" s="1"/>
  <c r="BA460" i="5"/>
  <c r="CD460" i="5" s="1"/>
  <c r="CE460" i="5" s="1"/>
  <c r="BA470" i="5"/>
  <c r="CD470" i="5" s="1"/>
  <c r="CE470" i="5" s="1"/>
  <c r="CG472" i="5"/>
  <c r="CG473" i="5"/>
  <c r="BS473" i="5"/>
  <c r="BT479" i="5"/>
  <c r="BA481" i="5"/>
  <c r="CD481" i="5" s="1"/>
  <c r="CE481" i="5" s="1"/>
  <c r="BA487" i="5"/>
  <c r="CD487" i="5" s="1"/>
  <c r="CE487" i="5" s="1"/>
  <c r="BA496" i="5"/>
  <c r="CD496" i="5" s="1"/>
  <c r="CE496" i="5" s="1"/>
  <c r="BA501" i="5"/>
  <c r="CD501" i="5" s="1"/>
  <c r="CE501" i="5" s="1"/>
  <c r="BA505" i="5"/>
  <c r="CD505" i="5" s="1"/>
  <c r="CE505" i="5" s="1"/>
  <c r="BA513" i="5"/>
  <c r="CD513" i="5" s="1"/>
  <c r="CE513" i="5" s="1"/>
  <c r="BB519" i="5"/>
  <c r="BS519" i="5" s="1"/>
  <c r="BA524" i="5"/>
  <c r="CD524" i="5" s="1"/>
  <c r="BA528" i="5"/>
  <c r="BS538" i="5"/>
  <c r="BC542" i="5"/>
  <c r="BA544" i="5"/>
  <c r="CD544" i="5" s="1"/>
  <c r="CE544" i="5" s="1"/>
  <c r="CG553" i="5"/>
  <c r="BQ556" i="5"/>
  <c r="BQ564" i="5"/>
  <c r="CG565" i="5"/>
  <c r="CG569" i="5"/>
  <c r="BQ576" i="5"/>
  <c r="BA609" i="5"/>
  <c r="CD609" i="5" s="1"/>
  <c r="CE609" i="5" s="1"/>
  <c r="BC622" i="5"/>
  <c r="BA633" i="5"/>
  <c r="CD633" i="5" s="1"/>
  <c r="CE633" i="5" s="1"/>
  <c r="BC634" i="5"/>
  <c r="BA642" i="5"/>
  <c r="CD642" i="5" s="1"/>
  <c r="BA650" i="5"/>
  <c r="BA658" i="5"/>
  <c r="CD658" i="5" s="1"/>
  <c r="CE658" i="5" s="1"/>
  <c r="BC662" i="5"/>
  <c r="BA664" i="5"/>
  <c r="BA683" i="5"/>
  <c r="CD683" i="5" s="1"/>
  <c r="CE683" i="5" s="1"/>
  <c r="BA687" i="5"/>
  <c r="CD687" i="5" s="1"/>
  <c r="CE687" i="5" s="1"/>
  <c r="BA691" i="5"/>
  <c r="CD691" i="5" s="1"/>
  <c r="CE691" i="5" s="1"/>
  <c r="BA692" i="5"/>
  <c r="CD692" i="5" s="1"/>
  <c r="CE692" i="5" s="1"/>
  <c r="BS698" i="5"/>
  <c r="BA702" i="5"/>
  <c r="CD702" i="5" s="1"/>
  <c r="CE702" i="5" s="1"/>
  <c r="BA723" i="5"/>
  <c r="CD723" i="5" s="1"/>
  <c r="CE723" i="5" s="1"/>
  <c r="BA724" i="5"/>
  <c r="CD724" i="5" s="1"/>
  <c r="CE724" i="5" s="1"/>
  <c r="BS730" i="5"/>
  <c r="BA734" i="5"/>
  <c r="CD734" i="5" s="1"/>
  <c r="CE734" i="5" s="1"/>
  <c r="CG751" i="5"/>
  <c r="BA762" i="5"/>
  <c r="BC775" i="5"/>
  <c r="BS787" i="5"/>
  <c r="BQ826" i="5"/>
  <c r="BC826" i="5"/>
  <c r="BB827" i="5"/>
  <c r="BD827" i="5" s="1"/>
  <c r="BA827" i="5"/>
  <c r="CD827" i="5" s="1"/>
  <c r="CE827" i="5" s="1"/>
  <c r="CH830" i="5"/>
  <c r="BQ830" i="5"/>
  <c r="BC830" i="5"/>
  <c r="BB831" i="5"/>
  <c r="CG831" i="5" s="1"/>
  <c r="BA831" i="5"/>
  <c r="CD831" i="5" s="1"/>
  <c r="CE831" i="5" s="1"/>
  <c r="BB839" i="5"/>
  <c r="BC839" i="5" s="1"/>
  <c r="BA839" i="5"/>
  <c r="CD839" i="5" s="1"/>
  <c r="CE839" i="5" s="1"/>
  <c r="BB856" i="5"/>
  <c r="CG856" i="5" s="1"/>
  <c r="BA856" i="5"/>
  <c r="CD856" i="5" s="1"/>
  <c r="CE856" i="5" s="1"/>
  <c r="BB868" i="5"/>
  <c r="BD868" i="5" s="1"/>
  <c r="BA868" i="5"/>
  <c r="CD868" i="5" s="1"/>
  <c r="CE868" i="5" s="1"/>
  <c r="BB870" i="5"/>
  <c r="BT870" i="5" s="1"/>
  <c r="BA870" i="5"/>
  <c r="CD870" i="5" s="1"/>
  <c r="CE870" i="5" s="1"/>
  <c r="BB884" i="5"/>
  <c r="CH884" i="5" s="1"/>
  <c r="BA884" i="5"/>
  <c r="CD884" i="5" s="1"/>
  <c r="CE884" i="5" s="1"/>
  <c r="BB919" i="5"/>
  <c r="BA919" i="5"/>
  <c r="CD919" i="5" s="1"/>
  <c r="CE919" i="5" s="1"/>
  <c r="BA930" i="5"/>
  <c r="CD930" i="5" s="1"/>
  <c r="CE930" i="5" s="1"/>
  <c r="BB930" i="5"/>
  <c r="BT930" i="5" s="1"/>
  <c r="BB971" i="5"/>
  <c r="BA971" i="5"/>
  <c r="BT979" i="5"/>
  <c r="BD979" i="5"/>
  <c r="BA1022" i="5"/>
  <c r="BB1022" i="5"/>
  <c r="CG1022" i="5" s="1"/>
  <c r="BA1037" i="5"/>
  <c r="BB1037" i="5"/>
  <c r="BC1054" i="5"/>
  <c r="BA1124" i="5"/>
  <c r="CD1124" i="5" s="1"/>
  <c r="CE1124" i="5" s="1"/>
  <c r="BB1124" i="5"/>
  <c r="BT1124" i="5" s="1"/>
  <c r="BA1176" i="5"/>
  <c r="CD1176" i="5" s="1"/>
  <c r="CE1176" i="5" s="1"/>
  <c r="BB1176" i="5"/>
  <c r="BQ1176" i="5" s="1"/>
  <c r="BB1250" i="5"/>
  <c r="BT1250" i="5" s="1"/>
  <c r="BA1250" i="5"/>
  <c r="CD1250" i="5" s="1"/>
  <c r="BB1260" i="5"/>
  <c r="BS1260" i="5" s="1"/>
  <c r="BA1260" i="5"/>
  <c r="CD1260" i="5" s="1"/>
  <c r="CE1260" i="5" s="1"/>
  <c r="BT1267" i="5"/>
  <c r="BQ1267" i="5"/>
  <c r="BC1267" i="5"/>
  <c r="BT1272" i="5"/>
  <c r="BS1272" i="5"/>
  <c r="BQ1272" i="5"/>
  <c r="BD1272" i="5"/>
  <c r="BC1272" i="5"/>
  <c r="CG1375" i="5"/>
  <c r="CH1464" i="5"/>
  <c r="BC1464" i="5"/>
  <c r="BD1464" i="5"/>
  <c r="CG250" i="5"/>
  <c r="BB323" i="5"/>
  <c r="BQ323" i="5" s="1"/>
  <c r="BB331" i="5"/>
  <c r="BD331" i="5" s="1"/>
  <c r="BB339" i="5"/>
  <c r="BB347" i="5"/>
  <c r="BS347" i="5" s="1"/>
  <c r="BB355" i="5"/>
  <c r="BB363" i="5"/>
  <c r="BB371" i="5"/>
  <c r="BQ371" i="5" s="1"/>
  <c r="BB379" i="5"/>
  <c r="BQ379" i="5" s="1"/>
  <c r="BB391" i="5"/>
  <c r="BT391" i="5" s="1"/>
  <c r="BA400" i="5"/>
  <c r="CD400" i="5" s="1"/>
  <c r="CE400" i="5" s="1"/>
  <c r="BQ404" i="5"/>
  <c r="BQ424" i="5"/>
  <c r="BA428" i="5"/>
  <c r="CD428" i="5" s="1"/>
  <c r="CE428" i="5" s="1"/>
  <c r="CG432" i="5"/>
  <c r="BQ432" i="5"/>
  <c r="BA433" i="5"/>
  <c r="CD433" i="5" s="1"/>
  <c r="CE433" i="5" s="1"/>
  <c r="BA435" i="5"/>
  <c r="CD435" i="5" s="1"/>
  <c r="CE435" i="5" s="1"/>
  <c r="BS452" i="5"/>
  <c r="BA464" i="5"/>
  <c r="CD464" i="5" s="1"/>
  <c r="CE464" i="5" s="1"/>
  <c r="BA479" i="5"/>
  <c r="CD479" i="5" s="1"/>
  <c r="CE479" i="5" s="1"/>
  <c r="BA484" i="5"/>
  <c r="CD484" i="5" s="1"/>
  <c r="CE484" i="5" s="1"/>
  <c r="BA498" i="5"/>
  <c r="CD498" i="5" s="1"/>
  <c r="CE498" i="5" s="1"/>
  <c r="BA502" i="5"/>
  <c r="CD502" i="5" s="1"/>
  <c r="CE502" i="5" s="1"/>
  <c r="BA510" i="5"/>
  <c r="CD510" i="5" s="1"/>
  <c r="CE510" i="5" s="1"/>
  <c r="BA518" i="5"/>
  <c r="CD518" i="5" s="1"/>
  <c r="CE518" i="5" s="1"/>
  <c r="CD519" i="5"/>
  <c r="CE519" i="5" s="1"/>
  <c r="BA529" i="5"/>
  <c r="CD529" i="5" s="1"/>
  <c r="CE529" i="5" s="1"/>
  <c r="BD534" i="5"/>
  <c r="BC538" i="5"/>
  <c r="BT538" i="5"/>
  <c r="BA545" i="5"/>
  <c r="CD545" i="5" s="1"/>
  <c r="CE548" i="5"/>
  <c r="BS553" i="5"/>
  <c r="CG557" i="5"/>
  <c r="BQ560" i="5"/>
  <c r="BQ568" i="5"/>
  <c r="BA573" i="5"/>
  <c r="BS584" i="5"/>
  <c r="CE584" i="5"/>
  <c r="BQ605" i="5"/>
  <c r="BQ621" i="5"/>
  <c r="BC642" i="5"/>
  <c r="BA643" i="5"/>
  <c r="CD643" i="5" s="1"/>
  <c r="CE643" i="5" s="1"/>
  <c r="BA644" i="5"/>
  <c r="CD644" i="5" s="1"/>
  <c r="BB655" i="5"/>
  <c r="BT655" i="5" s="1"/>
  <c r="BD662" i="5"/>
  <c r="BB667" i="5"/>
  <c r="BD667" i="5" s="1"/>
  <c r="BA668" i="5"/>
  <c r="CD668" i="5" s="1"/>
  <c r="CE668" i="5" s="1"/>
  <c r="BQ670" i="5"/>
  <c r="BQ674" i="5"/>
  <c r="BQ678" i="5"/>
  <c r="BA684" i="5"/>
  <c r="CD684" i="5" s="1"/>
  <c r="BA688" i="5"/>
  <c r="CD688" i="5" s="1"/>
  <c r="CE688" i="5" s="1"/>
  <c r="BS694" i="5"/>
  <c r="BA698" i="5"/>
  <c r="CD698" i="5" s="1"/>
  <c r="CE698" i="5" s="1"/>
  <c r="BS726" i="5"/>
  <c r="CG730" i="5"/>
  <c r="CG749" i="5"/>
  <c r="CG782" i="5"/>
  <c r="BQ783" i="5"/>
  <c r="CG807" i="5"/>
  <c r="BB853" i="5"/>
  <c r="BA853" i="5"/>
  <c r="CD853" i="5" s="1"/>
  <c r="CE853" i="5" s="1"/>
  <c r="BB865" i="5"/>
  <c r="BD865" i="5" s="1"/>
  <c r="BA865" i="5"/>
  <c r="CD865" i="5" s="1"/>
  <c r="CE865" i="5" s="1"/>
  <c r="BB881" i="5"/>
  <c r="BT881" i="5" s="1"/>
  <c r="BA881" i="5"/>
  <c r="CD881" i="5" s="1"/>
  <c r="CE881" i="5" s="1"/>
  <c r="BB893" i="5"/>
  <c r="BC893" i="5" s="1"/>
  <c r="BA893" i="5"/>
  <c r="CD893" i="5" s="1"/>
  <c r="CE893" i="5" s="1"/>
  <c r="BB953" i="5"/>
  <c r="CG953" i="5" s="1"/>
  <c r="BA953" i="5"/>
  <c r="CD953" i="5" s="1"/>
  <c r="BA954" i="5"/>
  <c r="CD954" i="5" s="1"/>
  <c r="CE954" i="5" s="1"/>
  <c r="BB954" i="5"/>
  <c r="BS954" i="5" s="1"/>
  <c r="BA1010" i="5"/>
  <c r="CD1010" i="5" s="1"/>
  <c r="BB1010" i="5"/>
  <c r="CH1017" i="5"/>
  <c r="BA1042" i="5"/>
  <c r="CD1042" i="5" s="1"/>
  <c r="CE1042" i="5" s="1"/>
  <c r="BB1042" i="5"/>
  <c r="CH1058" i="5"/>
  <c r="BT1058" i="5"/>
  <c r="BD1058" i="5"/>
  <c r="CH1074" i="5"/>
  <c r="BT1074" i="5"/>
  <c r="BD1074" i="5"/>
  <c r="BA1227" i="5"/>
  <c r="CD1227" i="5" s="1"/>
  <c r="CE1227" i="5" s="1"/>
  <c r="BB1227" i="5"/>
  <c r="BC1247" i="5"/>
  <c r="BQ1247" i="5"/>
  <c r="BS1247" i="5"/>
  <c r="CG1302" i="5"/>
  <c r="BQ1302" i="5"/>
  <c r="CH1375" i="5"/>
  <c r="BC1375" i="5"/>
  <c r="BD1375" i="5"/>
  <c r="BD1497" i="5"/>
  <c r="CG1497" i="5"/>
  <c r="BB101" i="5"/>
  <c r="CG110" i="5"/>
  <c r="BB113" i="5"/>
  <c r="BQ122" i="5"/>
  <c r="CG130" i="5"/>
  <c r="BB133" i="5"/>
  <c r="BD210" i="5"/>
  <c r="CG218" i="5"/>
  <c r="BB229" i="5"/>
  <c r="BT229" i="5" s="1"/>
  <c r="BD230" i="5"/>
  <c r="CG234" i="5"/>
  <c r="BB245" i="5"/>
  <c r="CH245" i="5" s="1"/>
  <c r="BD246" i="5"/>
  <c r="BB257" i="5"/>
  <c r="BC258" i="5"/>
  <c r="CG262" i="5"/>
  <c r="BA272" i="5"/>
  <c r="CD272" i="5" s="1"/>
  <c r="CE272" i="5" s="1"/>
  <c r="CG274" i="5"/>
  <c r="BT297" i="5"/>
  <c r="BB301" i="5"/>
  <c r="BD301" i="5" s="1"/>
  <c r="BS307" i="5"/>
  <c r="BB311" i="5"/>
  <c r="BB387" i="5"/>
  <c r="BS387" i="5" s="1"/>
  <c r="BA405" i="5"/>
  <c r="BQ413" i="5"/>
  <c r="CE415" i="5"/>
  <c r="BC417" i="5"/>
  <c r="BS421" i="5"/>
  <c r="BA437" i="5"/>
  <c r="CD437" i="5" s="1"/>
  <c r="CE437" i="5" s="1"/>
  <c r="BA439" i="5"/>
  <c r="CD439" i="5" s="1"/>
  <c r="CE439" i="5" s="1"/>
  <c r="BC440" i="5"/>
  <c r="BA443" i="5"/>
  <c r="CD443" i="5" s="1"/>
  <c r="BC444" i="5"/>
  <c r="BA448" i="5"/>
  <c r="CD448" i="5" s="1"/>
  <c r="CE448" i="5" s="1"/>
  <c r="BS534" i="5"/>
  <c r="CH541" i="5"/>
  <c r="CH546" i="5"/>
  <c r="BS572" i="5"/>
  <c r="BQ597" i="5"/>
  <c r="CG601" i="5"/>
  <c r="BQ625" i="5"/>
  <c r="BQ637" i="5"/>
  <c r="BD642" i="5"/>
  <c r="BA656" i="5"/>
  <c r="CD656" i="5" s="1"/>
  <c r="CE656" i="5" s="1"/>
  <c r="BB675" i="5"/>
  <c r="BQ675" i="5" s="1"/>
  <c r="BA676" i="5"/>
  <c r="CD676" i="5" s="1"/>
  <c r="CE676" i="5" s="1"/>
  <c r="BB679" i="5"/>
  <c r="CH679" i="5" s="1"/>
  <c r="BA680" i="5"/>
  <c r="BS682" i="5"/>
  <c r="BS686" i="5"/>
  <c r="BS690" i="5"/>
  <c r="CG694" i="5"/>
  <c r="BS722" i="5"/>
  <c r="CE744" i="5"/>
  <c r="BC759" i="5"/>
  <c r="CH766" i="5"/>
  <c r="CE801" i="5"/>
  <c r="CG814" i="5"/>
  <c r="BC834" i="5"/>
  <c r="BB850" i="5"/>
  <c r="BQ850" i="5" s="1"/>
  <c r="BA850" i="5"/>
  <c r="CD850" i="5" s="1"/>
  <c r="CE850" i="5" s="1"/>
  <c r="BB855" i="5"/>
  <c r="BA855" i="5"/>
  <c r="CD855" i="5" s="1"/>
  <c r="CE855" i="5" s="1"/>
  <c r="BB862" i="5"/>
  <c r="CG862" i="5" s="1"/>
  <c r="BA862" i="5"/>
  <c r="CD862" i="5" s="1"/>
  <c r="CE862" i="5" s="1"/>
  <c r="BB867" i="5"/>
  <c r="BA867" i="5"/>
  <c r="CD867" i="5" s="1"/>
  <c r="BB876" i="5"/>
  <c r="BT876" i="5" s="1"/>
  <c r="BA876" i="5"/>
  <c r="CD876" i="5" s="1"/>
  <c r="CE876" i="5" s="1"/>
  <c r="BB878" i="5"/>
  <c r="BA878" i="5"/>
  <c r="CD878" i="5" s="1"/>
  <c r="CE878" i="5" s="1"/>
  <c r="BB890" i="5"/>
  <c r="CH890" i="5" s="1"/>
  <c r="BA890" i="5"/>
  <c r="CD890" i="5" s="1"/>
  <c r="CE890" i="5" s="1"/>
  <c r="BA895" i="5"/>
  <c r="CD895" i="5" s="1"/>
  <c r="CE895" i="5" s="1"/>
  <c r="BB895" i="5"/>
  <c r="BT895" i="5" s="1"/>
  <c r="BA906" i="5"/>
  <c r="CD906" i="5" s="1"/>
  <c r="CE906" i="5" s="1"/>
  <c r="BB906" i="5"/>
  <c r="CG906" i="5" s="1"/>
  <c r="BB914" i="5"/>
  <c r="BA922" i="5"/>
  <c r="CD922" i="5" s="1"/>
  <c r="CE922" i="5" s="1"/>
  <c r="BB922" i="5"/>
  <c r="BD922" i="5" s="1"/>
  <c r="BA934" i="5"/>
  <c r="CD934" i="5" s="1"/>
  <c r="CE934" i="5" s="1"/>
  <c r="BB934" i="5"/>
  <c r="BA1003" i="5"/>
  <c r="CD1003" i="5" s="1"/>
  <c r="CE1003" i="5" s="1"/>
  <c r="BB1003" i="5"/>
  <c r="BQ1003" i="5" s="1"/>
  <c r="BA1021" i="5"/>
  <c r="CD1021" i="5" s="1"/>
  <c r="BB1021" i="5"/>
  <c r="BC1058" i="5"/>
  <c r="BC1074" i="5"/>
  <c r="BA1116" i="5"/>
  <c r="CD1116" i="5" s="1"/>
  <c r="CE1116" i="5" s="1"/>
  <c r="BB1116" i="5"/>
  <c r="BS1116" i="5" s="1"/>
  <c r="BB1238" i="5"/>
  <c r="BS1238" i="5" s="1"/>
  <c r="BA1238" i="5"/>
  <c r="BT1275" i="5"/>
  <c r="BS1275" i="5"/>
  <c r="BC1275" i="5"/>
  <c r="BB1280" i="5"/>
  <c r="BC1280" i="5" s="1"/>
  <c r="BA1280" i="5"/>
  <c r="CD1280" i="5" s="1"/>
  <c r="CE1280" i="5" s="1"/>
  <c r="BS1290" i="5"/>
  <c r="BQ1290" i="5"/>
  <c r="BC1290" i="5"/>
  <c r="BT1291" i="5"/>
  <c r="BS1291" i="5"/>
  <c r="BC1291" i="5"/>
  <c r="BQ1291" i="5"/>
  <c r="CH1306" i="5"/>
  <c r="BQ1306" i="5"/>
  <c r="CH1333" i="5"/>
  <c r="BT1333" i="5"/>
  <c r="BS1333" i="5"/>
  <c r="BD1333" i="5"/>
  <c r="BC1333" i="5"/>
  <c r="CH1511" i="5"/>
  <c r="CG214" i="5"/>
  <c r="BD258" i="5"/>
  <c r="BB312" i="5"/>
  <c r="BA332" i="5"/>
  <c r="CD332" i="5" s="1"/>
  <c r="CE332" i="5" s="1"/>
  <c r="BA340" i="5"/>
  <c r="CD340" i="5" s="1"/>
  <c r="CE340" i="5" s="1"/>
  <c r="BD417" i="5"/>
  <c r="BQ417" i="5"/>
  <c r="BT421" i="5"/>
  <c r="BS424" i="5"/>
  <c r="CG429" i="5"/>
  <c r="BS432" i="5"/>
  <c r="CG436" i="5"/>
  <c r="CH461" i="5"/>
  <c r="BT473" i="5"/>
  <c r="BC526" i="5"/>
  <c r="BC546" i="5"/>
  <c r="BS546" i="5"/>
  <c r="BS556" i="5"/>
  <c r="BS564" i="5"/>
  <c r="BA572" i="5"/>
  <c r="BS576" i="5"/>
  <c r="BC581" i="5"/>
  <c r="BQ581" i="5"/>
  <c r="CG584" i="5"/>
  <c r="BQ617" i="5"/>
  <c r="BQ629" i="5"/>
  <c r="BA648" i="5"/>
  <c r="CG652" i="5"/>
  <c r="BD656" i="5"/>
  <c r="BA660" i="5"/>
  <c r="CD660" i="5" s="1"/>
  <c r="CE660" i="5" s="1"/>
  <c r="BB663" i="5"/>
  <c r="CG663" i="5" s="1"/>
  <c r="BT670" i="5"/>
  <c r="BC671" i="5"/>
  <c r="BT674" i="5"/>
  <c r="BT678" i="5"/>
  <c r="CG682" i="5"/>
  <c r="CG686" i="5"/>
  <c r="CG690" i="5"/>
  <c r="BA711" i="5"/>
  <c r="CD711" i="5" s="1"/>
  <c r="CE711" i="5" s="1"/>
  <c r="BC719" i="5"/>
  <c r="BS719" i="5"/>
  <c r="CG722" i="5"/>
  <c r="BC730" i="5"/>
  <c r="BT743" i="5"/>
  <c r="BS751" i="5"/>
  <c r="CG757" i="5"/>
  <c r="CG768" i="5"/>
  <c r="CG775" i="5"/>
  <c r="CG793" i="5"/>
  <c r="CG802" i="5"/>
  <c r="BB837" i="5"/>
  <c r="BS837" i="5" s="1"/>
  <c r="BA837" i="5"/>
  <c r="CD837" i="5" s="1"/>
  <c r="CE837" i="5" s="1"/>
  <c r="BS838" i="5"/>
  <c r="BQ838" i="5"/>
  <c r="BB847" i="5"/>
  <c r="BS847" i="5" s="1"/>
  <c r="BA847" i="5"/>
  <c r="CD847" i="5" s="1"/>
  <c r="CE847" i="5" s="1"/>
  <c r="BA970" i="5"/>
  <c r="BB970" i="5"/>
  <c r="CH970" i="5" s="1"/>
  <c r="CH1006" i="5"/>
  <c r="BA1029" i="5"/>
  <c r="BB1029" i="5"/>
  <c r="CH1029" i="5" s="1"/>
  <c r="CH1062" i="5"/>
  <c r="BT1062" i="5"/>
  <c r="BD1062" i="5"/>
  <c r="CH1078" i="5"/>
  <c r="BT1078" i="5"/>
  <c r="BD1078" i="5"/>
  <c r="BA1151" i="5"/>
  <c r="CD1151" i="5" s="1"/>
  <c r="CE1151" i="5" s="1"/>
  <c r="BB1151" i="5"/>
  <c r="CH1151" i="5" s="1"/>
  <c r="BA1226" i="5"/>
  <c r="CD1226" i="5" s="1"/>
  <c r="CE1226" i="5" s="1"/>
  <c r="BB1226" i="5"/>
  <c r="BT1226" i="5" s="1"/>
  <c r="BS1267" i="5"/>
  <c r="BB1273" i="5"/>
  <c r="CG1273" i="5" s="1"/>
  <c r="BA1273" i="5"/>
  <c r="CD1273" i="5" s="1"/>
  <c r="CE1273" i="5" s="1"/>
  <c r="BT1283" i="5"/>
  <c r="BQ1283" i="5"/>
  <c r="BC1283" i="5"/>
  <c r="CD1381" i="5"/>
  <c r="CE1381" i="5" s="1"/>
  <c r="BD1511" i="5"/>
  <c r="CG1511" i="5"/>
  <c r="BQ106" i="5"/>
  <c r="BD110" i="5"/>
  <c r="BT122" i="5"/>
  <c r="BD130" i="5"/>
  <c r="BD142" i="5"/>
  <c r="CG142" i="5"/>
  <c r="BD150" i="5"/>
  <c r="CG150" i="5"/>
  <c r="BD158" i="5"/>
  <c r="CG158" i="5"/>
  <c r="BD166" i="5"/>
  <c r="CG166" i="5"/>
  <c r="BD174" i="5"/>
  <c r="CG174" i="5"/>
  <c r="BD182" i="5"/>
  <c r="CG182" i="5"/>
  <c r="BD190" i="5"/>
  <c r="CG190" i="5"/>
  <c r="BD206" i="5"/>
  <c r="CG210" i="5"/>
  <c r="BQ210" i="5"/>
  <c r="BA224" i="5"/>
  <c r="CD224" i="5" s="1"/>
  <c r="CE224" i="5" s="1"/>
  <c r="BD226" i="5"/>
  <c r="CG230" i="5"/>
  <c r="BQ230" i="5"/>
  <c r="BB241" i="5"/>
  <c r="BQ241" i="5" s="1"/>
  <c r="BD242" i="5"/>
  <c r="CG246" i="5"/>
  <c r="BQ246" i="5"/>
  <c r="BB253" i="5"/>
  <c r="BC253" i="5" s="1"/>
  <c r="CG258" i="5"/>
  <c r="BB269" i="5"/>
  <c r="BA284" i="5"/>
  <c r="BA296" i="5"/>
  <c r="CD296" i="5" s="1"/>
  <c r="CE296" i="5" s="1"/>
  <c r="BB303" i="5"/>
  <c r="BS327" i="5"/>
  <c r="BS335" i="5"/>
  <c r="BS343" i="5"/>
  <c r="BS383" i="5"/>
  <c r="BA403" i="5"/>
  <c r="BA411" i="5"/>
  <c r="BS413" i="5"/>
  <c r="CG417" i="5"/>
  <c r="CG419" i="5"/>
  <c r="CH425" i="5"/>
  <c r="BA427" i="5"/>
  <c r="CD427" i="5" s="1"/>
  <c r="CE427" i="5" s="1"/>
  <c r="CH441" i="5"/>
  <c r="CG444" i="5"/>
  <c r="BA447" i="5"/>
  <c r="CD447" i="5" s="1"/>
  <c r="CE447" i="5" s="1"/>
  <c r="BA458" i="5"/>
  <c r="CD458" i="5" s="1"/>
  <c r="CE458" i="5" s="1"/>
  <c r="CG460" i="5"/>
  <c r="BC461" i="5"/>
  <c r="BA475" i="5"/>
  <c r="CD475" i="5" s="1"/>
  <c r="CE475" i="5" s="1"/>
  <c r="BA480" i="5"/>
  <c r="CD480" i="5" s="1"/>
  <c r="CE480" i="5" s="1"/>
  <c r="BA494" i="5"/>
  <c r="CD494" i="5" s="1"/>
  <c r="CE494" i="5" s="1"/>
  <c r="BA497" i="5"/>
  <c r="CD497" i="5" s="1"/>
  <c r="CE497" i="5" s="1"/>
  <c r="CG501" i="5"/>
  <c r="BA517" i="5"/>
  <c r="CD517" i="5" s="1"/>
  <c r="CE517" i="5" s="1"/>
  <c r="BD530" i="5"/>
  <c r="BQ536" i="5"/>
  <c r="BA540" i="5"/>
  <c r="BD546" i="5"/>
  <c r="BT546" i="5"/>
  <c r="BQ548" i="5"/>
  <c r="BC557" i="5"/>
  <c r="BS560" i="5"/>
  <c r="BC561" i="5"/>
  <c r="BC565" i="5"/>
  <c r="BQ565" i="5"/>
  <c r="BS568" i="5"/>
  <c r="BC569" i="5"/>
  <c r="BQ569" i="5"/>
  <c r="CG576" i="5"/>
  <c r="BC584" i="5"/>
  <c r="CG585" i="5"/>
  <c r="BS585" i="5"/>
  <c r="CG605" i="5"/>
  <c r="CG609" i="5"/>
  <c r="CE616" i="5"/>
  <c r="CE628" i="5"/>
  <c r="CG633" i="5"/>
  <c r="CG658" i="5"/>
  <c r="BB659" i="5"/>
  <c r="CH659" i="5" s="1"/>
  <c r="BA708" i="5"/>
  <c r="CD708" i="5" s="1"/>
  <c r="CE708" i="5" s="1"/>
  <c r="BS714" i="5"/>
  <c r="BS742" i="5"/>
  <c r="CE752" i="5"/>
  <c r="BB816" i="5"/>
  <c r="CH816" i="5" s="1"/>
  <c r="BA816" i="5"/>
  <c r="CD816" i="5" s="1"/>
  <c r="CE816" i="5" s="1"/>
  <c r="BB859" i="5"/>
  <c r="CG859" i="5" s="1"/>
  <c r="BA859" i="5"/>
  <c r="CD859" i="5" s="1"/>
  <c r="CE859" i="5" s="1"/>
  <c r="BB875" i="5"/>
  <c r="BS875" i="5" s="1"/>
  <c r="BA875" i="5"/>
  <c r="CD875" i="5" s="1"/>
  <c r="CE875" i="5" s="1"/>
  <c r="BB887" i="5"/>
  <c r="BD887" i="5" s="1"/>
  <c r="BA887" i="5"/>
  <c r="CD887" i="5" s="1"/>
  <c r="CE887" i="5" s="1"/>
  <c r="BA902" i="5"/>
  <c r="CD902" i="5" s="1"/>
  <c r="CE902" i="5" s="1"/>
  <c r="BB902" i="5"/>
  <c r="BQ902" i="5" s="1"/>
  <c r="BB921" i="5"/>
  <c r="BS921" i="5" s="1"/>
  <c r="BA921" i="5"/>
  <c r="CD921" i="5" s="1"/>
  <c r="BB969" i="5"/>
  <c r="BS969" i="5" s="1"/>
  <c r="BA969" i="5"/>
  <c r="CD969" i="5" s="1"/>
  <c r="BA987" i="5"/>
  <c r="CD987" i="5" s="1"/>
  <c r="CE987" i="5" s="1"/>
  <c r="BB987" i="5"/>
  <c r="BA1001" i="5"/>
  <c r="CD1001" i="5" s="1"/>
  <c r="BB1001" i="5"/>
  <c r="CG1001" i="5" s="1"/>
  <c r="BA1156" i="5"/>
  <c r="BB1156" i="5"/>
  <c r="BT1255" i="5"/>
  <c r="BQ1255" i="5"/>
  <c r="BC1255" i="5"/>
  <c r="BA961" i="5"/>
  <c r="CD961" i="5" s="1"/>
  <c r="BA977" i="5"/>
  <c r="CD977" i="5" s="1"/>
  <c r="BB982" i="5"/>
  <c r="BB1049" i="5"/>
  <c r="BD1049" i="5" s="1"/>
  <c r="BS1050" i="5"/>
  <c r="BB1053" i="5"/>
  <c r="BT1053" i="5" s="1"/>
  <c r="BS1054" i="5"/>
  <c r="BB1057" i="5"/>
  <c r="BT1057" i="5" s="1"/>
  <c r="BS1058" i="5"/>
  <c r="BB1061" i="5"/>
  <c r="BT1061" i="5" s="1"/>
  <c r="BS1062" i="5"/>
  <c r="BB1065" i="5"/>
  <c r="CG1065" i="5" s="1"/>
  <c r="BS1066" i="5"/>
  <c r="BB1069" i="5"/>
  <c r="BT1069" i="5" s="1"/>
  <c r="BS1070" i="5"/>
  <c r="BB1073" i="5"/>
  <c r="BT1073" i="5" s="1"/>
  <c r="BS1074" i="5"/>
  <c r="BB1077" i="5"/>
  <c r="BT1077" i="5" s="1"/>
  <c r="BS1078" i="5"/>
  <c r="BB1082" i="5"/>
  <c r="BQ1082" i="5" s="1"/>
  <c r="BB1137" i="5"/>
  <c r="BT1139" i="5"/>
  <c r="BB1146" i="5"/>
  <c r="BD1146" i="5" s="1"/>
  <c r="BB1163" i="5"/>
  <c r="BT1163" i="5" s="1"/>
  <c r="BB1168" i="5"/>
  <c r="BT1172" i="5"/>
  <c r="BB1179" i="5"/>
  <c r="BB1222" i="5"/>
  <c r="BT1222" i="5" s="1"/>
  <c r="BB1223" i="5"/>
  <c r="BT1223" i="5" s="1"/>
  <c r="BS1240" i="5"/>
  <c r="CG1245" i="5"/>
  <c r="BC1249" i="5"/>
  <c r="BB1251" i="5"/>
  <c r="CG1251" i="5" s="1"/>
  <c r="BS1254" i="5"/>
  <c r="BA1266" i="5"/>
  <c r="CD1266" i="5" s="1"/>
  <c r="CE1266" i="5" s="1"/>
  <c r="BB1268" i="5"/>
  <c r="CG1268" i="5" s="1"/>
  <c r="BB1271" i="5"/>
  <c r="CG1271" i="5" s="1"/>
  <c r="BC1299" i="5"/>
  <c r="BC1301" i="5"/>
  <c r="BC1305" i="5"/>
  <c r="BC1325" i="5"/>
  <c r="BB1355" i="5"/>
  <c r="CG1355" i="5" s="1"/>
  <c r="BB1364" i="5"/>
  <c r="BT1364" i="5" s="1"/>
  <c r="BT1367" i="5"/>
  <c r="CG1367" i="5"/>
  <c r="BB1371" i="5"/>
  <c r="BT1371" i="5" s="1"/>
  <c r="CG1378" i="5"/>
  <c r="BB1381" i="5"/>
  <c r="CH1381" i="5" s="1"/>
  <c r="BB1383" i="5"/>
  <c r="CG1386" i="5"/>
  <c r="CH1389" i="5"/>
  <c r="BB1416" i="5"/>
  <c r="CG1416" i="5" s="1"/>
  <c r="BA1424" i="5"/>
  <c r="CD1424" i="5" s="1"/>
  <c r="CE1424" i="5" s="1"/>
  <c r="BB1425" i="5"/>
  <c r="CH1425" i="5" s="1"/>
  <c r="BD1426" i="5"/>
  <c r="BQ1434" i="5"/>
  <c r="BA1482" i="5"/>
  <c r="CD1482" i="5" s="1"/>
  <c r="CE1482" i="5" s="1"/>
  <c r="BA1490" i="5"/>
  <c r="CD1490" i="5" s="1"/>
  <c r="CE1490" i="5" s="1"/>
  <c r="CH1496" i="5"/>
  <c r="BA1507" i="5"/>
  <c r="CD1507" i="5" s="1"/>
  <c r="CE1507" i="5" s="1"/>
  <c r="BB1508" i="5"/>
  <c r="BS1508" i="5" s="1"/>
  <c r="BQ1521" i="5"/>
  <c r="BD1521" i="5"/>
  <c r="BS1527" i="5"/>
  <c r="BT1527" i="5"/>
  <c r="BD1527" i="5"/>
  <c r="BB1580" i="5"/>
  <c r="BA1580" i="5"/>
  <c r="CD1580" i="5" s="1"/>
  <c r="CG1651" i="5"/>
  <c r="BQ1651" i="5"/>
  <c r="BT1720" i="5"/>
  <c r="BQ1720" i="5"/>
  <c r="CH1723" i="5"/>
  <c r="BS1723" i="5"/>
  <c r="BD1723" i="5"/>
  <c r="BC1723" i="5"/>
  <c r="BS1742" i="5"/>
  <c r="BC1742" i="5"/>
  <c r="BC1746" i="5"/>
  <c r="BS1746" i="5"/>
  <c r="CD1801" i="5"/>
  <c r="CE1801" i="5" s="1"/>
  <c r="BS1809" i="5"/>
  <c r="BQ1809" i="5"/>
  <c r="BD1809" i="5"/>
  <c r="BT1809" i="5"/>
  <c r="CH1939" i="5"/>
  <c r="BC1939" i="5"/>
  <c r="BC1964" i="5"/>
  <c r="BT1964" i="5"/>
  <c r="BS1964" i="5"/>
  <c r="BQ1964" i="5"/>
  <c r="BD1964" i="5"/>
  <c r="BQ1992" i="5"/>
  <c r="BD1992" i="5"/>
  <c r="BC1992" i="5"/>
  <c r="BT1992" i="5"/>
  <c r="BS1992" i="5"/>
  <c r="BT1999" i="5"/>
  <c r="CG1999" i="5"/>
  <c r="BQ1999" i="5"/>
  <c r="BQ1333" i="5"/>
  <c r="CG1333" i="5"/>
  <c r="CH1394" i="5"/>
  <c r="CH1398" i="5"/>
  <c r="CH1438" i="5"/>
  <c r="BA1454" i="5"/>
  <c r="CD1454" i="5" s="1"/>
  <c r="CE1454" i="5" s="1"/>
  <c r="BB1455" i="5"/>
  <c r="BS1455" i="5" s="1"/>
  <c r="BA1468" i="5"/>
  <c r="CD1468" i="5" s="1"/>
  <c r="CE1468" i="5" s="1"/>
  <c r="BQ1486" i="5"/>
  <c r="BB1504" i="5"/>
  <c r="BS1504" i="5" s="1"/>
  <c r="BB1510" i="5"/>
  <c r="BD1510" i="5" s="1"/>
  <c r="BB1513" i="5"/>
  <c r="BT1513" i="5" s="1"/>
  <c r="BB1514" i="5"/>
  <c r="BT1514" i="5" s="1"/>
  <c r="BB1526" i="5"/>
  <c r="BD1526" i="5" s="1"/>
  <c r="BS1559" i="5"/>
  <c r="BQ1559" i="5"/>
  <c r="BD1559" i="5"/>
  <c r="BT1641" i="5"/>
  <c r="BD1641" i="5"/>
  <c r="BS1805" i="5"/>
  <c r="BT1805" i="5"/>
  <c r="BQ1805" i="5"/>
  <c r="BD1805" i="5"/>
  <c r="CH1918" i="5"/>
  <c r="BC1935" i="5"/>
  <c r="CH1935" i="5"/>
  <c r="BS1935" i="5"/>
  <c r="CH2000" i="5"/>
  <c r="CG1246" i="5"/>
  <c r="CG1255" i="5"/>
  <c r="CG1257" i="5"/>
  <c r="CG1267" i="5"/>
  <c r="CG1283" i="5"/>
  <c r="BQ1287" i="5"/>
  <c r="CG1290" i="5"/>
  <c r="CH1390" i="5"/>
  <c r="BT1511" i="5"/>
  <c r="BT1542" i="5"/>
  <c r="BC1542" i="5"/>
  <c r="BS1543" i="5"/>
  <c r="BT1543" i="5"/>
  <c r="BQ1543" i="5"/>
  <c r="BD1543" i="5"/>
  <c r="BB1604" i="5"/>
  <c r="BC1604" i="5" s="1"/>
  <c r="BA1604" i="5"/>
  <c r="CD1604" i="5" s="1"/>
  <c r="BS1621" i="5"/>
  <c r="BD1621" i="5"/>
  <c r="BQ1621" i="5"/>
  <c r="BC1621" i="5"/>
  <c r="BT1621" i="5"/>
  <c r="CH1625" i="5"/>
  <c r="BT1625" i="5"/>
  <c r="BS1625" i="5"/>
  <c r="BD1625" i="5"/>
  <c r="BQ1625" i="5"/>
  <c r="BC1625" i="5"/>
  <c r="BT1786" i="5"/>
  <c r="BS1786" i="5"/>
  <c r="BC1786" i="5"/>
  <c r="CH1943" i="5"/>
  <c r="BC1943" i="5"/>
  <c r="BS1943" i="5"/>
  <c r="BT1979" i="5"/>
  <c r="BQ1979" i="5"/>
  <c r="CG1979" i="5"/>
  <c r="BD2000" i="5"/>
  <c r="BC2000" i="5"/>
  <c r="BT2000" i="5"/>
  <c r="BS2000" i="5"/>
  <c r="BQ2000" i="5"/>
  <c r="CE985" i="5"/>
  <c r="CH1009" i="5"/>
  <c r="BT1020" i="5"/>
  <c r="BB1041" i="5"/>
  <c r="CH1041" i="5" s="1"/>
  <c r="BB1046" i="5"/>
  <c r="CH1046" i="5" s="1"/>
  <c r="BB1114" i="5"/>
  <c r="CG1114" i="5" s="1"/>
  <c r="BB1120" i="5"/>
  <c r="BT1120" i="5" s="1"/>
  <c r="BB1133" i="5"/>
  <c r="BQ1133" i="5" s="1"/>
  <c r="BB1160" i="5"/>
  <c r="BB1175" i="5"/>
  <c r="BT1175" i="5" s="1"/>
  <c r="BB1218" i="5"/>
  <c r="BT1218" i="5" s="1"/>
  <c r="BB1219" i="5"/>
  <c r="BT1219" i="5" s="1"/>
  <c r="CG1242" i="5"/>
  <c r="CH1248" i="5"/>
  <c r="BA1269" i="5"/>
  <c r="BA1286" i="5"/>
  <c r="CD1286" i="5" s="1"/>
  <c r="CE1286" i="5" s="1"/>
  <c r="BC1287" i="5"/>
  <c r="BA1292" i="5"/>
  <c r="BQ1295" i="5"/>
  <c r="BC1315" i="5"/>
  <c r="CE1317" i="5"/>
  <c r="BA1341" i="5"/>
  <c r="CD1341" i="5" s="1"/>
  <c r="CE1341" i="5" s="1"/>
  <c r="CH1351" i="5"/>
  <c r="BC1367" i="5"/>
  <c r="BT1378" i="5"/>
  <c r="CG1382" i="5"/>
  <c r="BS1386" i="5"/>
  <c r="BT1388" i="5"/>
  <c r="BA1396" i="5"/>
  <c r="CD1396" i="5" s="1"/>
  <c r="BQ1413" i="5"/>
  <c r="BQ1414" i="5"/>
  <c r="CG1414" i="5"/>
  <c r="BC1434" i="5"/>
  <c r="BD1438" i="5"/>
  <c r="CG1464" i="5"/>
  <c r="CH1486" i="5"/>
  <c r="BS1531" i="5"/>
  <c r="CG1531" i="5"/>
  <c r="BT1531" i="5"/>
  <c r="BD1531" i="5"/>
  <c r="BS1542" i="5"/>
  <c r="CG1584" i="5"/>
  <c r="BS1584" i="5"/>
  <c r="BD1584" i="5"/>
  <c r="CG1597" i="5"/>
  <c r="CH1597" i="5"/>
  <c r="BT1597" i="5"/>
  <c r="BS1597" i="5"/>
  <c r="BD1597" i="5"/>
  <c r="BQ1597" i="5"/>
  <c r="BC1597" i="5"/>
  <c r="BT1601" i="5"/>
  <c r="BS1601" i="5"/>
  <c r="BD1601" i="5"/>
  <c r="BD1715" i="5"/>
  <c r="BC1715" i="5"/>
  <c r="BT1824" i="5"/>
  <c r="BQ1824" i="5"/>
  <c r="CH1824" i="5"/>
  <c r="BS1841" i="5"/>
  <c r="BC1841" i="5"/>
  <c r="CH1910" i="5"/>
  <c r="BS1931" i="5"/>
  <c r="BC1931" i="5"/>
  <c r="CG1931" i="5"/>
  <c r="CH1951" i="5"/>
  <c r="BC1951" i="5"/>
  <c r="BS1951" i="5"/>
  <c r="CD1959" i="5"/>
  <c r="CE1959" i="5" s="1"/>
  <c r="CD1980" i="5"/>
  <c r="CE1980" i="5" s="1"/>
  <c r="BD923" i="5"/>
  <c r="BD931" i="5"/>
  <c r="BD935" i="5"/>
  <c r="CG1272" i="5"/>
  <c r="CG1275" i="5"/>
  <c r="BQ1279" i="5"/>
  <c r="BS1287" i="5"/>
  <c r="CH1302" i="5"/>
  <c r="CG1306" i="5"/>
  <c r="CH1311" i="5"/>
  <c r="BA1321" i="5"/>
  <c r="CD1321" i="5" s="1"/>
  <c r="CE1321" i="5" s="1"/>
  <c r="CH1324" i="5"/>
  <c r="BA1339" i="5"/>
  <c r="CD1339" i="5" s="1"/>
  <c r="CE1339" i="5" s="1"/>
  <c r="BA1340" i="5"/>
  <c r="CD1340" i="5" s="1"/>
  <c r="CE1340" i="5" s="1"/>
  <c r="BT1359" i="5"/>
  <c r="CG1359" i="5"/>
  <c r="CH1363" i="5"/>
  <c r="BD1367" i="5"/>
  <c r="BT1375" i="5"/>
  <c r="BA1378" i="5"/>
  <c r="CD1378" i="5" s="1"/>
  <c r="CH1380" i="5"/>
  <c r="BA1386" i="5"/>
  <c r="CD1386" i="5" s="1"/>
  <c r="CE1386" i="5" s="1"/>
  <c r="BA1388" i="5"/>
  <c r="CD1388" i="5" s="1"/>
  <c r="BA1389" i="5"/>
  <c r="CD1389" i="5" s="1"/>
  <c r="CE1389" i="5" s="1"/>
  <c r="BA1394" i="5"/>
  <c r="CD1394" i="5" s="1"/>
  <c r="CE1394" i="5" s="1"/>
  <c r="BA1395" i="5"/>
  <c r="BA1398" i="5"/>
  <c r="CD1398" i="5" s="1"/>
  <c r="CE1398" i="5" s="1"/>
  <c r="CE1404" i="5"/>
  <c r="BA1414" i="5"/>
  <c r="CD1414" i="5" s="1"/>
  <c r="CE1414" i="5" s="1"/>
  <c r="CH1415" i="5"/>
  <c r="BT1428" i="5"/>
  <c r="BA1432" i="5"/>
  <c r="CD1432" i="5" s="1"/>
  <c r="CE1432" i="5" s="1"/>
  <c r="BD1434" i="5"/>
  <c r="BB1435" i="5"/>
  <c r="BS1435" i="5" s="1"/>
  <c r="CH1450" i="5"/>
  <c r="BA1452" i="5"/>
  <c r="CD1452" i="5" s="1"/>
  <c r="CE1452" i="5" s="1"/>
  <c r="BT1464" i="5"/>
  <c r="BA1466" i="5"/>
  <c r="CD1466" i="5" s="1"/>
  <c r="CE1466" i="5" s="1"/>
  <c r="BA1480" i="5"/>
  <c r="CD1480" i="5" s="1"/>
  <c r="CE1480" i="5" s="1"/>
  <c r="BC1486" i="5"/>
  <c r="BT1497" i="5"/>
  <c r="BS1530" i="5"/>
  <c r="BC1530" i="5"/>
  <c r="BT1546" i="5"/>
  <c r="BC1546" i="5"/>
  <c r="BS1547" i="5"/>
  <c r="BT1547" i="5"/>
  <c r="BQ1547" i="5"/>
  <c r="BD1547" i="5"/>
  <c r="BA1558" i="5"/>
  <c r="CD1558" i="5" s="1"/>
  <c r="CE1558" i="5" s="1"/>
  <c r="BB1558" i="5"/>
  <c r="CG1558" i="5" s="1"/>
  <c r="BB1600" i="5"/>
  <c r="BT1600" i="5" s="1"/>
  <c r="BA1600" i="5"/>
  <c r="CD1600" i="5" s="1"/>
  <c r="BS1608" i="5"/>
  <c r="BQ1608" i="5"/>
  <c r="CG1632" i="5"/>
  <c r="BC1632" i="5"/>
  <c r="BT1632" i="5"/>
  <c r="BQ1708" i="5"/>
  <c r="BS1708" i="5"/>
  <c r="BC1708" i="5"/>
  <c r="CG1708" i="5"/>
  <c r="BT1782" i="5"/>
  <c r="BS1782" i="5"/>
  <c r="BC1782" i="5"/>
  <c r="BT1886" i="5"/>
  <c r="CG1886" i="5"/>
  <c r="BQ1886" i="5"/>
  <c r="CG822" i="5"/>
  <c r="BT1106" i="5"/>
  <c r="BA1243" i="5"/>
  <c r="CD1243" i="5" s="1"/>
  <c r="CE1243" i="5" s="1"/>
  <c r="BA1244" i="5"/>
  <c r="CD1244" i="5" s="1"/>
  <c r="BA1246" i="5"/>
  <c r="CD1246" i="5" s="1"/>
  <c r="CE1246" i="5" s="1"/>
  <c r="BA1247" i="5"/>
  <c r="CD1247" i="5" s="1"/>
  <c r="BC1254" i="5"/>
  <c r="BA1257" i="5"/>
  <c r="CD1257" i="5" s="1"/>
  <c r="CE1261" i="5"/>
  <c r="BA1263" i="5"/>
  <c r="CD1263" i="5" s="1"/>
  <c r="CE1263" i="5" s="1"/>
  <c r="BA1264" i="5"/>
  <c r="CD1264" i="5" s="1"/>
  <c r="CE1264" i="5" s="1"/>
  <c r="BA1278" i="5"/>
  <c r="BC1279" i="5"/>
  <c r="BA1285" i="5"/>
  <c r="CD1285" i="5" s="1"/>
  <c r="CE1285" i="5" s="1"/>
  <c r="CG1287" i="5"/>
  <c r="BT1290" i="5"/>
  <c r="BC1293" i="5"/>
  <c r="CG1295" i="5"/>
  <c r="BC1311" i="5"/>
  <c r="BA1319" i="5"/>
  <c r="CD1319" i="5" s="1"/>
  <c r="CE1319" i="5" s="1"/>
  <c r="BA1320" i="5"/>
  <c r="BC1321" i="5"/>
  <c r="BA1345" i="5"/>
  <c r="CD1345" i="5" s="1"/>
  <c r="CE1345" i="5" s="1"/>
  <c r="BD1351" i="5"/>
  <c r="BA1352" i="5"/>
  <c r="CD1352" i="5" s="1"/>
  <c r="CE1352" i="5" s="1"/>
  <c r="BA1359" i="5"/>
  <c r="CD1359" i="5" s="1"/>
  <c r="CE1359" i="5" s="1"/>
  <c r="BC1363" i="5"/>
  <c r="BA1368" i="5"/>
  <c r="BA1375" i="5"/>
  <c r="CD1375" i="5" s="1"/>
  <c r="CE1375" i="5" s="1"/>
  <c r="CH1384" i="5"/>
  <c r="BA1387" i="5"/>
  <c r="BA1390" i="5"/>
  <c r="CG1392" i="5"/>
  <c r="BC1394" i="5"/>
  <c r="BC1397" i="5"/>
  <c r="BS1397" i="5"/>
  <c r="CE1412" i="5"/>
  <c r="BA1428" i="5"/>
  <c r="CD1428" i="5" s="1"/>
  <c r="CE1428" i="5" s="1"/>
  <c r="BC1430" i="5"/>
  <c r="BC1450" i="5"/>
  <c r="BA1464" i="5"/>
  <c r="CD1464" i="5" s="1"/>
  <c r="CE1464" i="5" s="1"/>
  <c r="BA1470" i="5"/>
  <c r="CD1470" i="5" s="1"/>
  <c r="CE1470" i="5" s="1"/>
  <c r="BA1484" i="5"/>
  <c r="CD1484" i="5" s="1"/>
  <c r="CE1484" i="5" s="1"/>
  <c r="BD1486" i="5"/>
  <c r="CD1494" i="5"/>
  <c r="CE1494" i="5" s="1"/>
  <c r="BA1497" i="5"/>
  <c r="CD1497" i="5" s="1"/>
  <c r="BA1501" i="5"/>
  <c r="CE1506" i="5"/>
  <c r="CH1530" i="5"/>
  <c r="BQ1531" i="5"/>
  <c r="BB1533" i="5"/>
  <c r="CH1533" i="5" s="1"/>
  <c r="BA1533" i="5"/>
  <c r="BB1535" i="5"/>
  <c r="CG1535" i="5" s="1"/>
  <c r="BS1546" i="5"/>
  <c r="BB1563" i="5"/>
  <c r="BT1563" i="5" s="1"/>
  <c r="BA1563" i="5"/>
  <c r="CD1563" i="5" s="1"/>
  <c r="BQ1601" i="5"/>
  <c r="CG1706" i="5"/>
  <c r="CH1706" i="5"/>
  <c r="BD1706" i="5"/>
  <c r="BT1766" i="5"/>
  <c r="BS1766" i="5"/>
  <c r="BC1766" i="5"/>
  <c r="BT1778" i="5"/>
  <c r="BS1778" i="5"/>
  <c r="BC1778" i="5"/>
  <c r="BS1817" i="5"/>
  <c r="BT1817" i="5"/>
  <c r="BQ1817" i="5"/>
  <c r="BD1817" i="5"/>
  <c r="CG1927" i="5"/>
  <c r="BT1973" i="5"/>
  <c r="BS1973" i="5"/>
  <c r="BC1973" i="5"/>
  <c r="BC1988" i="5"/>
  <c r="BT1988" i="5"/>
  <c r="BS1988" i="5"/>
  <c r="BQ1988" i="5"/>
  <c r="BD1988" i="5"/>
  <c r="CG829" i="5"/>
  <c r="CG838" i="5"/>
  <c r="CH923" i="5"/>
  <c r="BA949" i="5"/>
  <c r="CD949" i="5" s="1"/>
  <c r="BA951" i="5"/>
  <c r="CD951" i="5" s="1"/>
  <c r="CE951" i="5" s="1"/>
  <c r="BA965" i="5"/>
  <c r="CD965" i="5" s="1"/>
  <c r="BA967" i="5"/>
  <c r="CD967" i="5" s="1"/>
  <c r="CE967" i="5" s="1"/>
  <c r="BB985" i="5"/>
  <c r="BT985" i="5" s="1"/>
  <c r="BA986" i="5"/>
  <c r="CD986" i="5" s="1"/>
  <c r="CE986" i="5" s="1"/>
  <c r="BB994" i="5"/>
  <c r="CG994" i="5" s="1"/>
  <c r="BB997" i="5"/>
  <c r="CG997" i="5" s="1"/>
  <c r="BB1011" i="5"/>
  <c r="BC1011" i="5" s="1"/>
  <c r="CH1023" i="5"/>
  <c r="CH1106" i="5"/>
  <c r="CD1114" i="5"/>
  <c r="CE1114" i="5" s="1"/>
  <c r="BB1198" i="5"/>
  <c r="BT1198" i="5" s="1"/>
  <c r="BB1199" i="5"/>
  <c r="BT1199" i="5" s="1"/>
  <c r="BB1206" i="5"/>
  <c r="BT1206" i="5" s="1"/>
  <c r="BB1207" i="5"/>
  <c r="BQ1207" i="5" s="1"/>
  <c r="BB1214" i="5"/>
  <c r="BB1215" i="5"/>
  <c r="CH1215" i="5" s="1"/>
  <c r="BD1244" i="5"/>
  <c r="BS1244" i="5"/>
  <c r="BC1245" i="5"/>
  <c r="BS1249" i="5"/>
  <c r="CE1253" i="5"/>
  <c r="BD1254" i="5"/>
  <c r="BS1279" i="5"/>
  <c r="CG1291" i="5"/>
  <c r="BD1293" i="5"/>
  <c r="BD1311" i="5"/>
  <c r="BS1321" i="5"/>
  <c r="BD1363" i="5"/>
  <c r="BA1365" i="5"/>
  <c r="CD1365" i="5" s="1"/>
  <c r="CE1365" i="5" s="1"/>
  <c r="BS1382" i="5"/>
  <c r="BD1394" i="5"/>
  <c r="BS1406" i="5"/>
  <c r="BA1408" i="5"/>
  <c r="BA1409" i="5"/>
  <c r="CD1409" i="5" s="1"/>
  <c r="CE1409" i="5" s="1"/>
  <c r="CG1413" i="5"/>
  <c r="BB1431" i="5"/>
  <c r="BA1442" i="5"/>
  <c r="CD1442" i="5" s="1"/>
  <c r="CE1442" i="5" s="1"/>
  <c r="BB1443" i="5"/>
  <c r="CH1443" i="5" s="1"/>
  <c r="BA1448" i="5"/>
  <c r="CD1448" i="5" s="1"/>
  <c r="CE1448" i="5" s="1"/>
  <c r="BD1450" i="5"/>
  <c r="BB1451" i="5"/>
  <c r="BS1451" i="5" s="1"/>
  <c r="BA1462" i="5"/>
  <c r="CD1462" i="5" s="1"/>
  <c r="CE1462" i="5" s="1"/>
  <c r="BB1463" i="5"/>
  <c r="BS1463" i="5" s="1"/>
  <c r="BA1474" i="5"/>
  <c r="CD1474" i="5" s="1"/>
  <c r="CE1474" i="5" s="1"/>
  <c r="CE1514" i="5"/>
  <c r="BT1534" i="5"/>
  <c r="BC1534" i="5"/>
  <c r="BS1539" i="5"/>
  <c r="BT1539" i="5"/>
  <c r="BQ1539" i="5"/>
  <c r="BD1539" i="5"/>
  <c r="BS1555" i="5"/>
  <c r="BD1555" i="5"/>
  <c r="CH1596" i="5"/>
  <c r="CG1596" i="5"/>
  <c r="BT1613" i="5"/>
  <c r="BS1613" i="5"/>
  <c r="BD1613" i="5"/>
  <c r="BQ1613" i="5"/>
  <c r="BC1613" i="5"/>
  <c r="BT1616" i="5"/>
  <c r="BS1616" i="5"/>
  <c r="BC1616" i="5"/>
  <c r="BQ1629" i="5"/>
  <c r="BC1629" i="5"/>
  <c r="BT1629" i="5"/>
  <c r="BS1629" i="5"/>
  <c r="BD1629" i="5"/>
  <c r="CD1797" i="5"/>
  <c r="CE1797" i="5" s="1"/>
  <c r="BT1927" i="5"/>
  <c r="CH1927" i="5"/>
  <c r="BC1927" i="5"/>
  <c r="BS1927" i="5"/>
  <c r="BQ1927" i="5"/>
  <c r="BD1927" i="5"/>
  <c r="CD1986" i="5"/>
  <c r="CE1986" i="5" s="1"/>
  <c r="CD1998" i="5"/>
  <c r="CE1998" i="5" s="1"/>
  <c r="BA858" i="5"/>
  <c r="CD858" i="5" s="1"/>
  <c r="CE858" i="5" s="1"/>
  <c r="BA861" i="5"/>
  <c r="CD861" i="5" s="1"/>
  <c r="CE861" i="5" s="1"/>
  <c r="BA883" i="5"/>
  <c r="BA886" i="5"/>
  <c r="CD886" i="5" s="1"/>
  <c r="CE886" i="5" s="1"/>
  <c r="BA889" i="5"/>
  <c r="CD889" i="5" s="1"/>
  <c r="CE889" i="5" s="1"/>
  <c r="BB898" i="5"/>
  <c r="BQ898" i="5" s="1"/>
  <c r="BA945" i="5"/>
  <c r="CD945" i="5" s="1"/>
  <c r="BB950" i="5"/>
  <c r="CG950" i="5" s="1"/>
  <c r="BB966" i="5"/>
  <c r="BQ966" i="5" s="1"/>
  <c r="BA981" i="5"/>
  <c r="BT1018" i="5"/>
  <c r="BB1026" i="5"/>
  <c r="BD1026" i="5" s="1"/>
  <c r="BD1030" i="5"/>
  <c r="BD1034" i="5"/>
  <c r="BD1038" i="5"/>
  <c r="BB1081" i="5"/>
  <c r="CH1081" i="5" s="1"/>
  <c r="BB1086" i="5"/>
  <c r="BS1086" i="5" s="1"/>
  <c r="BB1089" i="5"/>
  <c r="BB1090" i="5"/>
  <c r="BB1093" i="5"/>
  <c r="CG1093" i="5" s="1"/>
  <c r="BB1094" i="5"/>
  <c r="BQ1094" i="5" s="1"/>
  <c r="BB1097" i="5"/>
  <c r="BB1098" i="5"/>
  <c r="BB1101" i="5"/>
  <c r="BS1101" i="5" s="1"/>
  <c r="BB1102" i="5"/>
  <c r="BC1106" i="5"/>
  <c r="BB1145" i="5"/>
  <c r="BS1145" i="5" s="1"/>
  <c r="BT1147" i="5"/>
  <c r="BB1167" i="5"/>
  <c r="BT1167" i="5" s="1"/>
  <c r="BD1172" i="5"/>
  <c r="BB1234" i="5"/>
  <c r="CH1234" i="5" s="1"/>
  <c r="BB1235" i="5"/>
  <c r="BA1242" i="5"/>
  <c r="CD1242" i="5" s="1"/>
  <c r="BA1249" i="5"/>
  <c r="CD1249" i="5" s="1"/>
  <c r="CG1254" i="5"/>
  <c r="BA1256" i="5"/>
  <c r="CD1256" i="5" s="1"/>
  <c r="CE1256" i="5" s="1"/>
  <c r="BA1277" i="5"/>
  <c r="CD1277" i="5" s="1"/>
  <c r="CE1277" i="5" s="1"/>
  <c r="CG1279" i="5"/>
  <c r="BA1284" i="5"/>
  <c r="CD1284" i="5" s="1"/>
  <c r="CE1284" i="5" s="1"/>
  <c r="CG1293" i="5"/>
  <c r="BA1299" i="5"/>
  <c r="CD1299" i="5" s="1"/>
  <c r="CE1299" i="5" s="1"/>
  <c r="BA1301" i="5"/>
  <c r="BA1305" i="5"/>
  <c r="BD1307" i="5"/>
  <c r="BB1308" i="5"/>
  <c r="CH1308" i="5" s="1"/>
  <c r="BT1311" i="5"/>
  <c r="BA1325" i="5"/>
  <c r="CD1325" i="5" s="1"/>
  <c r="CE1325" i="5" s="1"/>
  <c r="BA1349" i="5"/>
  <c r="CD1349" i="5" s="1"/>
  <c r="CE1349" i="5" s="1"/>
  <c r="BA1380" i="5"/>
  <c r="CD1380" i="5" s="1"/>
  <c r="CE1380" i="5" s="1"/>
  <c r="BA1382" i="5"/>
  <c r="CD1382" i="5" s="1"/>
  <c r="CH1397" i="5"/>
  <c r="CG1397" i="5"/>
  <c r="BA1401" i="5"/>
  <c r="CD1401" i="5" s="1"/>
  <c r="CE1401" i="5" s="1"/>
  <c r="CH1403" i="5"/>
  <c r="BA1406" i="5"/>
  <c r="BA1418" i="5"/>
  <c r="CD1418" i="5" s="1"/>
  <c r="CE1418" i="5" s="1"/>
  <c r="BA1426" i="5"/>
  <c r="CD1426" i="5" s="1"/>
  <c r="CE1426" i="5" s="1"/>
  <c r="CG1434" i="5"/>
  <c r="BQ1438" i="5"/>
  <c r="BQ1490" i="5"/>
  <c r="CG1490" i="5"/>
  <c r="CD1500" i="5"/>
  <c r="CE1500" i="5" s="1"/>
  <c r="BT1507" i="5"/>
  <c r="BS1534" i="5"/>
  <c r="BQ1555" i="5"/>
  <c r="BB1557" i="5"/>
  <c r="CH1557" i="5" s="1"/>
  <c r="BA1557" i="5"/>
  <c r="CD1557" i="5" s="1"/>
  <c r="CE1557" i="5" s="1"/>
  <c r="BB1565" i="5"/>
  <c r="BT1565" i="5" s="1"/>
  <c r="BA1565" i="5"/>
  <c r="CD1565" i="5" s="1"/>
  <c r="CE1565" i="5" s="1"/>
  <c r="CG1592" i="5"/>
  <c r="BD1592" i="5"/>
  <c r="BS1592" i="5"/>
  <c r="BT1617" i="5"/>
  <c r="BS1617" i="5"/>
  <c r="BD1617" i="5"/>
  <c r="BT1758" i="5"/>
  <c r="BS1758" i="5"/>
  <c r="BC1758" i="5"/>
  <c r="BT1774" i="5"/>
  <c r="BS1774" i="5"/>
  <c r="BC1774" i="5"/>
  <c r="BS1813" i="5"/>
  <c r="BQ1813" i="5"/>
  <c r="BD1813" i="5"/>
  <c r="BT1813" i="5"/>
  <c r="CD1821" i="5"/>
  <c r="CE1821" i="5" s="1"/>
  <c r="CH1906" i="5"/>
  <c r="BC1968" i="5"/>
  <c r="BT1968" i="5"/>
  <c r="BS1968" i="5"/>
  <c r="BQ1968" i="5"/>
  <c r="BD1968" i="5"/>
  <c r="CD1982" i="5"/>
  <c r="CE1982" i="5" s="1"/>
  <c r="CH1656" i="5"/>
  <c r="BA1692" i="5"/>
  <c r="BB1693" i="5"/>
  <c r="BT1693" i="5" s="1"/>
  <c r="BA1715" i="5"/>
  <c r="CD1715" i="5" s="1"/>
  <c r="CE1715" i="5" s="1"/>
  <c r="BA1717" i="5"/>
  <c r="CD1717" i="5" s="1"/>
  <c r="BA1720" i="5"/>
  <c r="CD1720" i="5" s="1"/>
  <c r="BA1721" i="5"/>
  <c r="BA1722" i="5"/>
  <c r="CD1722" i="5" s="1"/>
  <c r="CE1722" i="5" s="1"/>
  <c r="BA1723" i="5"/>
  <c r="CD1723" i="5" s="1"/>
  <c r="CE1723" i="5" s="1"/>
  <c r="CE1727" i="5"/>
  <c r="CG1809" i="5"/>
  <c r="CG1813" i="5"/>
  <c r="CG1845" i="5"/>
  <c r="BA1848" i="5"/>
  <c r="CD1848" i="5" s="1"/>
  <c r="CE1848" i="5" s="1"/>
  <c r="BQ1848" i="5"/>
  <c r="CE1851" i="5"/>
  <c r="BB1867" i="5"/>
  <c r="CH1867" i="5" s="1"/>
  <c r="BA1868" i="5"/>
  <c r="BB1885" i="5"/>
  <c r="BS1885" i="5" s="1"/>
  <c r="BB1909" i="5"/>
  <c r="BT1909" i="5" s="1"/>
  <c r="BA1910" i="5"/>
  <c r="CD1910" i="5" s="1"/>
  <c r="CE1910" i="5" s="1"/>
  <c r="BB1917" i="5"/>
  <c r="BT1917" i="5" s="1"/>
  <c r="BA1918" i="5"/>
  <c r="CD1918" i="5" s="1"/>
  <c r="CE1918" i="5" s="1"/>
  <c r="BB1936" i="5"/>
  <c r="BQ1936" i="5" s="1"/>
  <c r="BB1972" i="5"/>
  <c r="CG1972" i="5" s="1"/>
  <c r="BB1975" i="5"/>
  <c r="BC1975" i="5" s="1"/>
  <c r="BC1980" i="5"/>
  <c r="BC1981" i="5"/>
  <c r="BT1984" i="5"/>
  <c r="CG1987" i="5"/>
  <c r="BB1996" i="5"/>
  <c r="CH1996" i="5" s="1"/>
  <c r="BB1997" i="5"/>
  <c r="BQ1997" i="5" s="1"/>
  <c r="BB1998" i="5"/>
  <c r="BT1998" i="5" s="1"/>
  <c r="BT1521" i="5"/>
  <c r="CG1599" i="5"/>
  <c r="CG1603" i="5"/>
  <c r="BD1609" i="5"/>
  <c r="BC1620" i="5"/>
  <c r="BS1624" i="5"/>
  <c r="CG1629" i="5"/>
  <c r="BC1644" i="5"/>
  <c r="BC1648" i="5"/>
  <c r="BC1656" i="5"/>
  <c r="BA1661" i="5"/>
  <c r="CD1661" i="5" s="1"/>
  <c r="CH1689" i="5"/>
  <c r="BT1694" i="5"/>
  <c r="BA1716" i="5"/>
  <c r="CD1716" i="5" s="1"/>
  <c r="CE1716" i="5" s="1"/>
  <c r="BC1717" i="5"/>
  <c r="BC1718" i="5"/>
  <c r="BC1722" i="5"/>
  <c r="BS1737" i="5"/>
  <c r="BB1747" i="5"/>
  <c r="CH1747" i="5" s="1"/>
  <c r="CG1752" i="5"/>
  <c r="BT1752" i="5"/>
  <c r="BQ1753" i="5"/>
  <c r="BA1760" i="5"/>
  <c r="CD1760" i="5" s="1"/>
  <c r="BC1761" i="5"/>
  <c r="BB1767" i="5"/>
  <c r="BT1767" i="5" s="1"/>
  <c r="BC1770" i="5"/>
  <c r="BD1797" i="5"/>
  <c r="BD1801" i="5"/>
  <c r="BD1821" i="5"/>
  <c r="BD1831" i="5"/>
  <c r="CG1841" i="5"/>
  <c r="BQ1845" i="5"/>
  <c r="CG1864" i="5"/>
  <c r="BD1883" i="5"/>
  <c r="BT1894" i="5"/>
  <c r="CH1897" i="5"/>
  <c r="BC1960" i="5"/>
  <c r="CG1964" i="5"/>
  <c r="CG1968" i="5"/>
  <c r="CG1601" i="5"/>
  <c r="CG1617" i="5"/>
  <c r="BD1648" i="5"/>
  <c r="BT1650" i="5"/>
  <c r="BD1656" i="5"/>
  <c r="BS1770" i="5"/>
  <c r="CG1784" i="5"/>
  <c r="BQ1797" i="5"/>
  <c r="BQ1801" i="5"/>
  <c r="CG1805" i="5"/>
  <c r="BQ1821" i="5"/>
  <c r="BQ1841" i="5"/>
  <c r="CG1852" i="5"/>
  <c r="BD1855" i="5"/>
  <c r="CE1859" i="5"/>
  <c r="CH1894" i="5"/>
  <c r="CH1898" i="5"/>
  <c r="CE1930" i="5"/>
  <c r="CH1955" i="5"/>
  <c r="BD1960" i="5"/>
  <c r="BQ1960" i="5"/>
  <c r="BC1984" i="5"/>
  <c r="CG1995" i="5"/>
  <c r="CD1997" i="5"/>
  <c r="CE1997" i="5" s="1"/>
  <c r="BQ1551" i="5"/>
  <c r="CG1555" i="5"/>
  <c r="BT1559" i="5"/>
  <c r="BD1588" i="5"/>
  <c r="CG1613" i="5"/>
  <c r="BA1621" i="5"/>
  <c r="CD1621" i="5" s="1"/>
  <c r="BA1623" i="5"/>
  <c r="CD1623" i="5" s="1"/>
  <c r="CE1623" i="5" s="1"/>
  <c r="BC1628" i="5"/>
  <c r="BA1641" i="5"/>
  <c r="BA1645" i="5"/>
  <c r="CD1645" i="5" s="1"/>
  <c r="BC1650" i="5"/>
  <c r="BA1651" i="5"/>
  <c r="CD1651" i="5" s="1"/>
  <c r="CD1693" i="5"/>
  <c r="CE1693" i="5" s="1"/>
  <c r="BD1694" i="5"/>
  <c r="BA1708" i="5"/>
  <c r="CH1710" i="5"/>
  <c r="BQ1717" i="5"/>
  <c r="BA1732" i="5"/>
  <c r="CD1732" i="5" s="1"/>
  <c r="CE1732" i="5" s="1"/>
  <c r="CG1733" i="5"/>
  <c r="BA1758" i="5"/>
  <c r="CD1758" i="5" s="1"/>
  <c r="CE1758" i="5" s="1"/>
  <c r="BB1759" i="5"/>
  <c r="BT1759" i="5" s="1"/>
  <c r="BC1762" i="5"/>
  <c r="CG1772" i="5"/>
  <c r="BB1788" i="5"/>
  <c r="BS1788" i="5" s="1"/>
  <c r="BA1790" i="5"/>
  <c r="CD1790" i="5" s="1"/>
  <c r="CE1790" i="5" s="1"/>
  <c r="CG1797" i="5"/>
  <c r="BA1798" i="5"/>
  <c r="CD1798" i="5" s="1"/>
  <c r="CG1801" i="5"/>
  <c r="BA1802" i="5"/>
  <c r="CD1802" i="5" s="1"/>
  <c r="CE1802" i="5" s="1"/>
  <c r="CG1821" i="5"/>
  <c r="BA1822" i="5"/>
  <c r="CD1822" i="5" s="1"/>
  <c r="CE1822" i="5" s="1"/>
  <c r="BB1835" i="5"/>
  <c r="BQ1835" i="5" s="1"/>
  <c r="BA1841" i="5"/>
  <c r="CD1841" i="5" s="1"/>
  <c r="CE1841" i="5" s="1"/>
  <c r="BB1854" i="5"/>
  <c r="BT1854" i="5" s="1"/>
  <c r="BT1855" i="5"/>
  <c r="BT1915" i="5"/>
  <c r="BA1931" i="5"/>
  <c r="CD1931" i="5" s="1"/>
  <c r="CH1947" i="5"/>
  <c r="CG1950" i="5"/>
  <c r="BC1955" i="5"/>
  <c r="BQ1959" i="5"/>
  <c r="BQ1980" i="5"/>
  <c r="CG1983" i="5"/>
  <c r="BD1984" i="5"/>
  <c r="CD1985" i="5"/>
  <c r="CE1985" i="5" s="1"/>
  <c r="BA1515" i="5"/>
  <c r="CG1551" i="5"/>
  <c r="BA1559" i="5"/>
  <c r="CD1559" i="5" s="1"/>
  <c r="BA1571" i="5"/>
  <c r="CD1571" i="5" s="1"/>
  <c r="BQ1599" i="5"/>
  <c r="BQ1603" i="5"/>
  <c r="BA1608" i="5"/>
  <c r="CD1608" i="5" s="1"/>
  <c r="CE1608" i="5" s="1"/>
  <c r="BA1611" i="5"/>
  <c r="BS1620" i="5"/>
  <c r="CG1625" i="5"/>
  <c r="BA1631" i="5"/>
  <c r="CD1631" i="5" s="1"/>
  <c r="CE1631" i="5" s="1"/>
  <c r="BA1632" i="5"/>
  <c r="BB1642" i="5"/>
  <c r="BB1652" i="5"/>
  <c r="BT1656" i="5"/>
  <c r="BA1657" i="5"/>
  <c r="CD1657" i="5" s="1"/>
  <c r="BT1689" i="5"/>
  <c r="BB1702" i="5"/>
  <c r="CH1702" i="5" s="1"/>
  <c r="CG1715" i="5"/>
  <c r="CG1717" i="5"/>
  <c r="CG1720" i="5"/>
  <c r="CG1723" i="5"/>
  <c r="BD1732" i="5"/>
  <c r="CG1737" i="5"/>
  <c r="BC1754" i="5"/>
  <c r="CE1759" i="5"/>
  <c r="BS1762" i="5"/>
  <c r="BA1778" i="5"/>
  <c r="BA1781" i="5"/>
  <c r="BA1782" i="5"/>
  <c r="CD1782" i="5" s="1"/>
  <c r="CE1782" i="5" s="1"/>
  <c r="BA1785" i="5"/>
  <c r="CD1785" i="5" s="1"/>
  <c r="CE1785" i="5" s="1"/>
  <c r="BA1786" i="5"/>
  <c r="BC1790" i="5"/>
  <c r="BD1793" i="5"/>
  <c r="BT1797" i="5"/>
  <c r="BT1801" i="5"/>
  <c r="CH1804" i="5"/>
  <c r="BA1809" i="5"/>
  <c r="BA1813" i="5"/>
  <c r="CD1813" i="5" s="1"/>
  <c r="CE1813" i="5" s="1"/>
  <c r="CG1814" i="5"/>
  <c r="BT1821" i="5"/>
  <c r="BA1828" i="5"/>
  <c r="CD1828" i="5" s="1"/>
  <c r="CE1828" i="5" s="1"/>
  <c r="BA1840" i="5"/>
  <c r="CD1840" i="5" s="1"/>
  <c r="CE1840" i="5" s="1"/>
  <c r="BD1843" i="5"/>
  <c r="BC1845" i="5"/>
  <c r="BB1851" i="5"/>
  <c r="BQ1851" i="5" s="1"/>
  <c r="BA1853" i="5"/>
  <c r="CD1853" i="5" s="1"/>
  <c r="CE1853" i="5" s="1"/>
  <c r="CG1860" i="5"/>
  <c r="BD1863" i="5"/>
  <c r="BC1874" i="5"/>
  <c r="BA1934" i="5"/>
  <c r="CD1934" i="5" s="1"/>
  <c r="CE1934" i="5" s="1"/>
  <c r="BA1938" i="5"/>
  <c r="BC1947" i="5"/>
  <c r="BS1960" i="5"/>
  <c r="BQ1967" i="5"/>
  <c r="BC1969" i="5"/>
  <c r="BA1973" i="5"/>
  <c r="CD1973" i="5" s="1"/>
  <c r="CE1973" i="5" s="1"/>
  <c r="CH1976" i="5"/>
  <c r="CD1977" i="5"/>
  <c r="CE1977" i="5" s="1"/>
  <c r="BA2000" i="5"/>
  <c r="CD2000" i="5" s="1"/>
  <c r="CE2000" i="5" s="1"/>
  <c r="CG1543" i="5"/>
  <c r="CG1547" i="5"/>
  <c r="BT1551" i="5"/>
  <c r="BB1589" i="5"/>
  <c r="BA1592" i="5"/>
  <c r="CD1592" i="5" s="1"/>
  <c r="CG1595" i="5"/>
  <c r="BA1599" i="5"/>
  <c r="CD1599" i="5" s="1"/>
  <c r="BA1603" i="5"/>
  <c r="CD1603" i="5" s="1"/>
  <c r="BA1612" i="5"/>
  <c r="CD1612" i="5" s="1"/>
  <c r="CE1612" i="5" s="1"/>
  <c r="BA1629" i="5"/>
  <c r="CE1644" i="5"/>
  <c r="BQ1706" i="5"/>
  <c r="BA1709" i="5"/>
  <c r="CD1709" i="5" s="1"/>
  <c r="CE1709" i="5" s="1"/>
  <c r="CG1722" i="5"/>
  <c r="BA1728" i="5"/>
  <c r="BT1728" i="5"/>
  <c r="BB1731" i="5"/>
  <c r="BS1731" i="5" s="1"/>
  <c r="BD1735" i="5"/>
  <c r="BT1735" i="5"/>
  <c r="BA1737" i="5"/>
  <c r="CD1737" i="5" s="1"/>
  <c r="CE1737" i="5" s="1"/>
  <c r="BT1740" i="5"/>
  <c r="BA1742" i="5"/>
  <c r="CD1742" i="5" s="1"/>
  <c r="CE1742" i="5" s="1"/>
  <c r="BB1743" i="5"/>
  <c r="BD1743" i="5" s="1"/>
  <c r="BA1746" i="5"/>
  <c r="CD1746" i="5" s="1"/>
  <c r="CE1746" i="5" s="1"/>
  <c r="BA1752" i="5"/>
  <c r="CG1753" i="5"/>
  <c r="BB1755" i="5"/>
  <c r="BT1755" i="5" s="1"/>
  <c r="CG1768" i="5"/>
  <c r="BA1777" i="5"/>
  <c r="CD1777" i="5" s="1"/>
  <c r="CE1777" i="5" s="1"/>
  <c r="BB1779" i="5"/>
  <c r="BT1779" i="5" s="1"/>
  <c r="BA1780" i="5"/>
  <c r="CD1780" i="5" s="1"/>
  <c r="CE1780" i="5" s="1"/>
  <c r="BA1783" i="5"/>
  <c r="CD1783" i="5" s="1"/>
  <c r="CE1783" i="5" s="1"/>
  <c r="BA1784" i="5"/>
  <c r="CD1784" i="5" s="1"/>
  <c r="CE1784" i="5" s="1"/>
  <c r="BC1785" i="5"/>
  <c r="BA1787" i="5"/>
  <c r="CD1787" i="5" s="1"/>
  <c r="BD1790" i="5"/>
  <c r="BQ1793" i="5"/>
  <c r="CG1817" i="5"/>
  <c r="BT1890" i="5"/>
  <c r="CH1922" i="5"/>
  <c r="CG1959" i="5"/>
  <c r="BT1960" i="5"/>
  <c r="CH1963" i="5"/>
  <c r="BA1974" i="5"/>
  <c r="BC1976" i="5"/>
  <c r="BS1980" i="5"/>
  <c r="BQ1984" i="5"/>
  <c r="BA1988" i="5"/>
  <c r="CD1988" i="5" s="1"/>
  <c r="CE1988" i="5" s="1"/>
  <c r="BA1989" i="5"/>
  <c r="CD1989" i="5" s="1"/>
  <c r="CE1989" i="5" s="1"/>
  <c r="BA1990" i="5"/>
  <c r="CG1991" i="5"/>
  <c r="CH1992" i="5"/>
  <c r="CD1993" i="5"/>
  <c r="CE1993" i="5" s="1"/>
  <c r="BA1999" i="5"/>
  <c r="CD1999" i="5" s="1"/>
  <c r="CE1999" i="5" s="1"/>
  <c r="CG1539" i="5"/>
  <c r="BB1554" i="5"/>
  <c r="BD1554" i="5" s="1"/>
  <c r="BT1555" i="5"/>
  <c r="BA1567" i="5"/>
  <c r="CD1567" i="5" s="1"/>
  <c r="BS1588" i="5"/>
  <c r="BA1601" i="5"/>
  <c r="CD1601" i="5" s="1"/>
  <c r="CE1601" i="5" s="1"/>
  <c r="BA1607" i="5"/>
  <c r="CD1607" i="5" s="1"/>
  <c r="CE1607" i="5" s="1"/>
  <c r="BA1617" i="5"/>
  <c r="CD1617" i="5" s="1"/>
  <c r="BA1619" i="5"/>
  <c r="CD1619" i="5" s="1"/>
  <c r="CE1619" i="5" s="1"/>
  <c r="BC1624" i="5"/>
  <c r="BS1628" i="5"/>
  <c r="BS1636" i="5"/>
  <c r="CE1656" i="5"/>
  <c r="BD1664" i="5"/>
  <c r="BA1675" i="5"/>
  <c r="CD1675" i="5" s="1"/>
  <c r="BA1706" i="5"/>
  <c r="CD1706" i="5" s="1"/>
  <c r="BD1709" i="5"/>
  <c r="CE1731" i="5"/>
  <c r="BQ1732" i="5"/>
  <c r="CG1740" i="5"/>
  <c r="BA1773" i="5"/>
  <c r="CD1773" i="5" s="1"/>
  <c r="CE1773" i="5" s="1"/>
  <c r="BA1774" i="5"/>
  <c r="CD1774" i="5" s="1"/>
  <c r="CE1774" i="5" s="1"/>
  <c r="BA1776" i="5"/>
  <c r="CD1776" i="5" s="1"/>
  <c r="CE1776" i="5" s="1"/>
  <c r="BA1805" i="5"/>
  <c r="BB1808" i="5"/>
  <c r="BT1808" i="5" s="1"/>
  <c r="BB1812" i="5"/>
  <c r="BD1812" i="5" s="1"/>
  <c r="BA1825" i="5"/>
  <c r="CD1825" i="5" s="1"/>
  <c r="BB1827" i="5"/>
  <c r="BD1827" i="5" s="1"/>
  <c r="BB1842" i="5"/>
  <c r="CH1842" i="5" s="1"/>
  <c r="BS1845" i="5"/>
  <c r="BB1850" i="5"/>
  <c r="BT1850" i="5" s="1"/>
  <c r="BB1859" i="5"/>
  <c r="BQ1859" i="5" s="1"/>
  <c r="BA1861" i="5"/>
  <c r="CD1861" i="5" s="1"/>
  <c r="CE1861" i="5" s="1"/>
  <c r="BB1870" i="5"/>
  <c r="BT1871" i="5"/>
  <c r="BA1886" i="5"/>
  <c r="CD1886" i="5" s="1"/>
  <c r="BA1890" i="5"/>
  <c r="CD1890" i="5" s="1"/>
  <c r="CE1890" i="5" s="1"/>
  <c r="BB1901" i="5"/>
  <c r="BQ1901" i="5" s="1"/>
  <c r="BB1926" i="5"/>
  <c r="CH1926" i="5" s="1"/>
  <c r="BB1932" i="5"/>
  <c r="BA1939" i="5"/>
  <c r="BS1947" i="5"/>
  <c r="BA1950" i="5"/>
  <c r="CG1954" i="5"/>
  <c r="BS1969" i="5"/>
  <c r="BQ1971" i="5"/>
  <c r="BD1976" i="5"/>
  <c r="CD1981" i="5"/>
  <c r="CE1981" i="5" s="1"/>
  <c r="BQ1995" i="5"/>
  <c r="CG1537" i="5"/>
  <c r="BB1550" i="5"/>
  <c r="CG1550" i="5" s="1"/>
  <c r="BA1573" i="5"/>
  <c r="BB1581" i="5"/>
  <c r="BQ1581" i="5" s="1"/>
  <c r="CH1609" i="5"/>
  <c r="BQ1609" i="5"/>
  <c r="CG1621" i="5"/>
  <c r="CH1636" i="5"/>
  <c r="BT1648" i="5"/>
  <c r="CE1648" i="5"/>
  <c r="CH1651" i="5"/>
  <c r="BA1653" i="5"/>
  <c r="CD1653" i="5" s="1"/>
  <c r="BS1656" i="5"/>
  <c r="BB1697" i="5"/>
  <c r="BC1697" i="5" s="1"/>
  <c r="CH1708" i="5"/>
  <c r="BC1711" i="5"/>
  <c r="BT1715" i="5"/>
  <c r="CH1719" i="5"/>
  <c r="BT1723" i="5"/>
  <c r="BB1727" i="5"/>
  <c r="CH1727" i="5" s="1"/>
  <c r="CG1728" i="5"/>
  <c r="CG1732" i="5"/>
  <c r="CH1738" i="5"/>
  <c r="CD1740" i="5"/>
  <c r="CE1740" i="5" s="1"/>
  <c r="CE1744" i="5"/>
  <c r="BA1748" i="5"/>
  <c r="CD1748" i="5" s="1"/>
  <c r="BS1750" i="5"/>
  <c r="BB1751" i="5"/>
  <c r="BT1751" i="5" s="1"/>
  <c r="BS1754" i="5"/>
  <c r="CE1755" i="5"/>
  <c r="CE1756" i="5"/>
  <c r="BA1765" i="5"/>
  <c r="BA1769" i="5"/>
  <c r="CD1769" i="5" s="1"/>
  <c r="CE1769" i="5" s="1"/>
  <c r="BA1772" i="5"/>
  <c r="CD1772" i="5" s="1"/>
  <c r="CE1772" i="5" s="1"/>
  <c r="BS1773" i="5"/>
  <c r="BB1775" i="5"/>
  <c r="BT1775" i="5" s="1"/>
  <c r="CG1790" i="5"/>
  <c r="BT1793" i="5"/>
  <c r="BC1811" i="5"/>
  <c r="BA1814" i="5"/>
  <c r="BB1826" i="5"/>
  <c r="BA1832" i="5"/>
  <c r="CD1832" i="5" s="1"/>
  <c r="CE1832" i="5" s="1"/>
  <c r="BS1837" i="5"/>
  <c r="BA1849" i="5"/>
  <c r="CD1849" i="5" s="1"/>
  <c r="CE1849" i="5" s="1"/>
  <c r="CG1856" i="5"/>
  <c r="BA1860" i="5"/>
  <c r="CD1860" i="5" s="1"/>
  <c r="CE1860" i="5" s="1"/>
  <c r="BQ1860" i="5"/>
  <c r="CE1863" i="5"/>
  <c r="BA1869" i="5"/>
  <c r="CD1869" i="5" s="1"/>
  <c r="CE1869" i="5" s="1"/>
  <c r="CG1872" i="5"/>
  <c r="CE1881" i="5"/>
  <c r="CG1887" i="5"/>
  <c r="BA1891" i="5"/>
  <c r="CD1891" i="5" s="1"/>
  <c r="CG1930" i="5"/>
  <c r="CG1960" i="5"/>
  <c r="CD1969" i="5"/>
  <c r="CE1969" i="5" s="1"/>
  <c r="BQ1983" i="5"/>
  <c r="CD63" i="5"/>
  <c r="CE63" i="5" s="1"/>
  <c r="CD87" i="5"/>
  <c r="CE87" i="5" s="1"/>
  <c r="CD99" i="5"/>
  <c r="CE99" i="5" s="1"/>
  <c r="CD105" i="5"/>
  <c r="CE105" i="5" s="1"/>
  <c r="CD107" i="5"/>
  <c r="CE107" i="5" s="1"/>
  <c r="CD121" i="5"/>
  <c r="CE121" i="5" s="1"/>
  <c r="CD207" i="5"/>
  <c r="CE207" i="5" s="1"/>
  <c r="CD217" i="5"/>
  <c r="CE217" i="5" s="1"/>
  <c r="CD227" i="5"/>
  <c r="CE227" i="5" s="1"/>
  <c r="CD237" i="5"/>
  <c r="CE237" i="5" s="1"/>
  <c r="CD243" i="5"/>
  <c r="CE243" i="5" s="1"/>
  <c r="CD265" i="5"/>
  <c r="CE265" i="5" s="1"/>
  <c r="CD271" i="5"/>
  <c r="CE271" i="5" s="1"/>
  <c r="BD280" i="5"/>
  <c r="BT280" i="5"/>
  <c r="BC280" i="5"/>
  <c r="BS280" i="5"/>
  <c r="CH280" i="5"/>
  <c r="BQ280" i="5"/>
  <c r="CG280" i="5"/>
  <c r="CD65" i="5"/>
  <c r="CE65" i="5" s="1"/>
  <c r="BS68" i="5"/>
  <c r="BC68" i="5"/>
  <c r="CH68" i="5"/>
  <c r="CG68" i="5"/>
  <c r="BQ68" i="5"/>
  <c r="BT68" i="5"/>
  <c r="BD68" i="5"/>
  <c r="CD71" i="5"/>
  <c r="CE71" i="5" s="1"/>
  <c r="CD77" i="5"/>
  <c r="CE77" i="5" s="1"/>
  <c r="BS80" i="5"/>
  <c r="BC80" i="5"/>
  <c r="CH80" i="5"/>
  <c r="CG80" i="5"/>
  <c r="BQ80" i="5"/>
  <c r="BT80" i="5"/>
  <c r="BD80" i="5"/>
  <c r="CD111" i="5"/>
  <c r="CE111" i="5" s="1"/>
  <c r="BS116" i="5"/>
  <c r="BC116" i="5"/>
  <c r="CH116" i="5"/>
  <c r="CG116" i="5"/>
  <c r="BQ116" i="5"/>
  <c r="BT116" i="5"/>
  <c r="BD116" i="5"/>
  <c r="CD125" i="5"/>
  <c r="CE125" i="5" s="1"/>
  <c r="CD131" i="5"/>
  <c r="CE131" i="5" s="1"/>
  <c r="BS136" i="5"/>
  <c r="BC136" i="5"/>
  <c r="CH136" i="5"/>
  <c r="CG136" i="5"/>
  <c r="BQ136" i="5"/>
  <c r="BT136" i="5"/>
  <c r="BD136" i="5"/>
  <c r="BS144" i="5"/>
  <c r="BC144" i="5"/>
  <c r="CH144" i="5"/>
  <c r="CG144" i="5"/>
  <c r="BQ144" i="5"/>
  <c r="BT144" i="5"/>
  <c r="BD144" i="5"/>
  <c r="BS152" i="5"/>
  <c r="BC152" i="5"/>
  <c r="CH152" i="5"/>
  <c r="CG152" i="5"/>
  <c r="BQ152" i="5"/>
  <c r="BT152" i="5"/>
  <c r="BD152" i="5"/>
  <c r="BS160" i="5"/>
  <c r="BC160" i="5"/>
  <c r="CH160" i="5"/>
  <c r="CG160" i="5"/>
  <c r="BQ160" i="5"/>
  <c r="BT160" i="5"/>
  <c r="BD160" i="5"/>
  <c r="BS168" i="5"/>
  <c r="BC168" i="5"/>
  <c r="CH168" i="5"/>
  <c r="CG168" i="5"/>
  <c r="BQ168" i="5"/>
  <c r="BT168" i="5"/>
  <c r="BD168" i="5"/>
  <c r="BS176" i="5"/>
  <c r="BC176" i="5"/>
  <c r="CH176" i="5"/>
  <c r="CG176" i="5"/>
  <c r="BQ176" i="5"/>
  <c r="BT176" i="5"/>
  <c r="BD176" i="5"/>
  <c r="BS184" i="5"/>
  <c r="BC184" i="5"/>
  <c r="CH184" i="5"/>
  <c r="CG184" i="5"/>
  <c r="BQ184" i="5"/>
  <c r="BT184" i="5"/>
  <c r="BD184" i="5"/>
  <c r="BS192" i="5"/>
  <c r="BC192" i="5"/>
  <c r="CH192" i="5"/>
  <c r="CG192" i="5"/>
  <c r="BQ192" i="5"/>
  <c r="BT192" i="5"/>
  <c r="BD192" i="5"/>
  <c r="BS196" i="5"/>
  <c r="BC196" i="5"/>
  <c r="CH196" i="5"/>
  <c r="CG196" i="5"/>
  <c r="BQ196" i="5"/>
  <c r="BT196" i="5"/>
  <c r="BD196" i="5"/>
  <c r="BS200" i="5"/>
  <c r="BC200" i="5"/>
  <c r="CH200" i="5"/>
  <c r="CG200" i="5"/>
  <c r="BQ200" i="5"/>
  <c r="BT200" i="5"/>
  <c r="BD200" i="5"/>
  <c r="CD213" i="5"/>
  <c r="CE213" i="5" s="1"/>
  <c r="BS220" i="5"/>
  <c r="BC220" i="5"/>
  <c r="CH220" i="5"/>
  <c r="CG220" i="5"/>
  <c r="BQ220" i="5"/>
  <c r="BT220" i="5"/>
  <c r="BD220" i="5"/>
  <c r="BS236" i="5"/>
  <c r="BC236" i="5"/>
  <c r="CH236" i="5"/>
  <c r="CG236" i="5"/>
  <c r="BQ236" i="5"/>
  <c r="BT236" i="5"/>
  <c r="BD236" i="5"/>
  <c r="CD249" i="5"/>
  <c r="CE249" i="5" s="1"/>
  <c r="CD255" i="5"/>
  <c r="CE255" i="5" s="1"/>
  <c r="BS264" i="5"/>
  <c r="BC264" i="5"/>
  <c r="CH264" i="5"/>
  <c r="CG264" i="5"/>
  <c r="BQ264" i="5"/>
  <c r="BT264" i="5"/>
  <c r="BD264" i="5"/>
  <c r="BS276" i="5"/>
  <c r="BC276" i="5"/>
  <c r="CH276" i="5"/>
  <c r="BQ276" i="5"/>
  <c r="CG276" i="5"/>
  <c r="BT276" i="5"/>
  <c r="BD276" i="5"/>
  <c r="CD279" i="5"/>
  <c r="CE279" i="5" s="1"/>
  <c r="BS56" i="5"/>
  <c r="BC56" i="5"/>
  <c r="CH56" i="5"/>
  <c r="CG56" i="5"/>
  <c r="BQ56" i="5"/>
  <c r="BT56" i="5"/>
  <c r="BD56" i="5"/>
  <c r="BS60" i="5"/>
  <c r="BC60" i="5"/>
  <c r="CH60" i="5"/>
  <c r="CG60" i="5"/>
  <c r="BQ60" i="5"/>
  <c r="BT60" i="5"/>
  <c r="BD60" i="5"/>
  <c r="CD83" i="5"/>
  <c r="CE83" i="5" s="1"/>
  <c r="CD93" i="5"/>
  <c r="CE93" i="5" s="1"/>
  <c r="BS104" i="5"/>
  <c r="BC104" i="5"/>
  <c r="CH104" i="5"/>
  <c r="CG104" i="5"/>
  <c r="BQ104" i="5"/>
  <c r="BT104" i="5"/>
  <c r="BD104" i="5"/>
  <c r="BS120" i="5"/>
  <c r="BC120" i="5"/>
  <c r="CH120" i="5"/>
  <c r="CG120" i="5"/>
  <c r="BQ120" i="5"/>
  <c r="BT120" i="5"/>
  <c r="BD120" i="5"/>
  <c r="CD129" i="5"/>
  <c r="CE129" i="5" s="1"/>
  <c r="CD203" i="5"/>
  <c r="CE203" i="5" s="1"/>
  <c r="BS216" i="5"/>
  <c r="BC216" i="5"/>
  <c r="CH216" i="5"/>
  <c r="CG216" i="5"/>
  <c r="BQ216" i="5"/>
  <c r="BT216" i="5"/>
  <c r="BD216" i="5"/>
  <c r="CD223" i="5"/>
  <c r="CE223" i="5" s="1"/>
  <c r="CD233" i="5"/>
  <c r="CE233" i="5" s="1"/>
  <c r="CD239" i="5"/>
  <c r="CE239" i="5" s="1"/>
  <c r="BS248" i="5"/>
  <c r="BC248" i="5"/>
  <c r="CH248" i="5"/>
  <c r="CG248" i="5"/>
  <c r="BQ248" i="5"/>
  <c r="BT248" i="5"/>
  <c r="BD248" i="5"/>
  <c r="CD261" i="5"/>
  <c r="CE261" i="5" s="1"/>
  <c r="BS278" i="5"/>
  <c r="BC278" i="5"/>
  <c r="BD278" i="5"/>
  <c r="BT278" i="5"/>
  <c r="CH278" i="5"/>
  <c r="BQ278" i="5"/>
  <c r="CG278" i="5"/>
  <c r="CD73" i="5"/>
  <c r="CE73" i="5" s="1"/>
  <c r="BS76" i="5"/>
  <c r="BC76" i="5"/>
  <c r="CH76" i="5"/>
  <c r="CG76" i="5"/>
  <c r="BQ76" i="5"/>
  <c r="BT76" i="5"/>
  <c r="BD76" i="5"/>
  <c r="CD89" i="5"/>
  <c r="CE89" i="5" s="1"/>
  <c r="BS92" i="5"/>
  <c r="BC92" i="5"/>
  <c r="CH92" i="5"/>
  <c r="CG92" i="5"/>
  <c r="BQ92" i="5"/>
  <c r="BT92" i="5"/>
  <c r="BD92" i="5"/>
  <c r="CD97" i="5"/>
  <c r="CE97" i="5" s="1"/>
  <c r="CD109" i="5"/>
  <c r="CE109" i="5" s="1"/>
  <c r="BS124" i="5"/>
  <c r="BC124" i="5"/>
  <c r="CH124" i="5"/>
  <c r="CG124" i="5"/>
  <c r="BQ124" i="5"/>
  <c r="BT124" i="5"/>
  <c r="BD124" i="5"/>
  <c r="CD141" i="5"/>
  <c r="CE141" i="5" s="1"/>
  <c r="CD143" i="5"/>
  <c r="CE143" i="5" s="1"/>
  <c r="CD149" i="5"/>
  <c r="CE149" i="5" s="1"/>
  <c r="CD151" i="5"/>
  <c r="CE151" i="5" s="1"/>
  <c r="CD157" i="5"/>
  <c r="CE157" i="5" s="1"/>
  <c r="CD159" i="5"/>
  <c r="CE159" i="5" s="1"/>
  <c r="CD165" i="5"/>
  <c r="CE165" i="5" s="1"/>
  <c r="CD167" i="5"/>
  <c r="CE167" i="5" s="1"/>
  <c r="CD173" i="5"/>
  <c r="CE173" i="5" s="1"/>
  <c r="CD175" i="5"/>
  <c r="CE175" i="5" s="1"/>
  <c r="CD181" i="5"/>
  <c r="CE181" i="5" s="1"/>
  <c r="CD183" i="5"/>
  <c r="CE183" i="5" s="1"/>
  <c r="CD189" i="5"/>
  <c r="CE189" i="5" s="1"/>
  <c r="CD191" i="5"/>
  <c r="CE191" i="5" s="1"/>
  <c r="CD209" i="5"/>
  <c r="CE209" i="5" s="1"/>
  <c r="BS212" i="5"/>
  <c r="BC212" i="5"/>
  <c r="CH212" i="5"/>
  <c r="CG212" i="5"/>
  <c r="BQ212" i="5"/>
  <c r="BT212" i="5"/>
  <c r="BD212" i="5"/>
  <c r="BS232" i="5"/>
  <c r="BC232" i="5"/>
  <c r="CH232" i="5"/>
  <c r="CG232" i="5"/>
  <c r="BQ232" i="5"/>
  <c r="BT232" i="5"/>
  <c r="BD232" i="5"/>
  <c r="CD251" i="5"/>
  <c r="CE251" i="5" s="1"/>
  <c r="BS260" i="5"/>
  <c r="BC260" i="5"/>
  <c r="CH260" i="5"/>
  <c r="CG260" i="5"/>
  <c r="BQ260" i="5"/>
  <c r="BT260" i="5"/>
  <c r="BD260" i="5"/>
  <c r="CD267" i="5"/>
  <c r="CE267" i="5" s="1"/>
  <c r="CD273" i="5"/>
  <c r="CE273" i="5" s="1"/>
  <c r="CD286" i="5"/>
  <c r="CE286" i="5" s="1"/>
  <c r="BS290" i="5"/>
  <c r="BC290" i="5"/>
  <c r="CG290" i="5"/>
  <c r="BD290" i="5"/>
  <c r="BT290" i="5"/>
  <c r="BQ290" i="5"/>
  <c r="CH290" i="5"/>
  <c r="CD292" i="5"/>
  <c r="CE292" i="5" s="1"/>
  <c r="BS64" i="5"/>
  <c r="BC64" i="5"/>
  <c r="CH64" i="5"/>
  <c r="CG64" i="5"/>
  <c r="BQ64" i="5"/>
  <c r="BT64" i="5"/>
  <c r="BD64" i="5"/>
  <c r="CD67" i="5"/>
  <c r="CE67" i="5" s="1"/>
  <c r="CD79" i="5"/>
  <c r="CE79" i="5" s="1"/>
  <c r="BS96" i="5"/>
  <c r="BC96" i="5"/>
  <c r="CH96" i="5"/>
  <c r="CG96" i="5"/>
  <c r="BQ96" i="5"/>
  <c r="BT96" i="5"/>
  <c r="BD96" i="5"/>
  <c r="CD101" i="5"/>
  <c r="CE101" i="5" s="1"/>
  <c r="CD113" i="5"/>
  <c r="CE113" i="5" s="1"/>
  <c r="CD115" i="5"/>
  <c r="CE115" i="5" s="1"/>
  <c r="BS128" i="5"/>
  <c r="BC128" i="5"/>
  <c r="CH128" i="5"/>
  <c r="CG128" i="5"/>
  <c r="BQ128" i="5"/>
  <c r="BT128" i="5"/>
  <c r="BD128" i="5"/>
  <c r="CD133" i="5"/>
  <c r="CE133" i="5" s="1"/>
  <c r="CD135" i="5"/>
  <c r="CE135" i="5" s="1"/>
  <c r="CD195" i="5"/>
  <c r="CE195" i="5" s="1"/>
  <c r="CD199" i="5"/>
  <c r="CE199" i="5" s="1"/>
  <c r="CD219" i="5"/>
  <c r="CE219" i="5" s="1"/>
  <c r="CD229" i="5"/>
  <c r="CE229" i="5" s="1"/>
  <c r="CD235" i="5"/>
  <c r="CE235" i="5" s="1"/>
  <c r="CD245" i="5"/>
  <c r="CE245" i="5" s="1"/>
  <c r="CD257" i="5"/>
  <c r="CE257" i="5" s="1"/>
  <c r="CH262" i="5"/>
  <c r="BS272" i="5"/>
  <c r="BC272" i="5"/>
  <c r="CH272" i="5"/>
  <c r="CG272" i="5"/>
  <c r="BQ272" i="5"/>
  <c r="BT272" i="5"/>
  <c r="BD272" i="5"/>
  <c r="CD85" i="5"/>
  <c r="CE85" i="5" s="1"/>
  <c r="BS88" i="5"/>
  <c r="BC88" i="5"/>
  <c r="CH88" i="5"/>
  <c r="CG88" i="5"/>
  <c r="BQ88" i="5"/>
  <c r="BT88" i="5"/>
  <c r="BD88" i="5"/>
  <c r="BS100" i="5"/>
  <c r="BC100" i="5"/>
  <c r="CH100" i="5"/>
  <c r="CG100" i="5"/>
  <c r="BQ100" i="5"/>
  <c r="BT100" i="5"/>
  <c r="BD100" i="5"/>
  <c r="CD103" i="5"/>
  <c r="CE103" i="5" s="1"/>
  <c r="BS108" i="5"/>
  <c r="BC108" i="5"/>
  <c r="CH108" i="5"/>
  <c r="CG108" i="5"/>
  <c r="BQ108" i="5"/>
  <c r="BT108" i="5"/>
  <c r="BD108" i="5"/>
  <c r="CD119" i="5"/>
  <c r="CE119" i="5" s="1"/>
  <c r="BS140" i="5"/>
  <c r="BC140" i="5"/>
  <c r="CH140" i="5"/>
  <c r="CG140" i="5"/>
  <c r="BQ140" i="5"/>
  <c r="BT140" i="5"/>
  <c r="BD140" i="5"/>
  <c r="BS148" i="5"/>
  <c r="BC148" i="5"/>
  <c r="CH148" i="5"/>
  <c r="CG148" i="5"/>
  <c r="BQ148" i="5"/>
  <c r="BT148" i="5"/>
  <c r="BD148" i="5"/>
  <c r="BS156" i="5"/>
  <c r="BC156" i="5"/>
  <c r="CH156" i="5"/>
  <c r="CG156" i="5"/>
  <c r="BQ156" i="5"/>
  <c r="BT156" i="5"/>
  <c r="BD156" i="5"/>
  <c r="BS164" i="5"/>
  <c r="BC164" i="5"/>
  <c r="CH164" i="5"/>
  <c r="CG164" i="5"/>
  <c r="BQ164" i="5"/>
  <c r="BT164" i="5"/>
  <c r="BD164" i="5"/>
  <c r="BS172" i="5"/>
  <c r="BC172" i="5"/>
  <c r="CH172" i="5"/>
  <c r="CG172" i="5"/>
  <c r="BQ172" i="5"/>
  <c r="BT172" i="5"/>
  <c r="BD172" i="5"/>
  <c r="BS180" i="5"/>
  <c r="BC180" i="5"/>
  <c r="CH180" i="5"/>
  <c r="CG180" i="5"/>
  <c r="BQ180" i="5"/>
  <c r="BT180" i="5"/>
  <c r="BD180" i="5"/>
  <c r="BS188" i="5"/>
  <c r="BC188" i="5"/>
  <c r="CH188" i="5"/>
  <c r="CG188" i="5"/>
  <c r="BQ188" i="5"/>
  <c r="BT188" i="5"/>
  <c r="BD188" i="5"/>
  <c r="CD205" i="5"/>
  <c r="CE205" i="5" s="1"/>
  <c r="BS208" i="5"/>
  <c r="BC208" i="5"/>
  <c r="CH208" i="5"/>
  <c r="CG208" i="5"/>
  <c r="BQ208" i="5"/>
  <c r="BT208" i="5"/>
  <c r="BD208" i="5"/>
  <c r="CD215" i="5"/>
  <c r="CE215" i="5" s="1"/>
  <c r="CD225" i="5"/>
  <c r="CE225" i="5" s="1"/>
  <c r="BS228" i="5"/>
  <c r="BC228" i="5"/>
  <c r="CH228" i="5"/>
  <c r="CG228" i="5"/>
  <c r="BQ228" i="5"/>
  <c r="BT228" i="5"/>
  <c r="BD228" i="5"/>
  <c r="BS244" i="5"/>
  <c r="BC244" i="5"/>
  <c r="CH244" i="5"/>
  <c r="CG244" i="5"/>
  <c r="BQ244" i="5"/>
  <c r="BT244" i="5"/>
  <c r="BD244" i="5"/>
  <c r="BS256" i="5"/>
  <c r="BC256" i="5"/>
  <c r="CH256" i="5"/>
  <c r="CG256" i="5"/>
  <c r="BQ256" i="5"/>
  <c r="BT256" i="5"/>
  <c r="BD256" i="5"/>
  <c r="CD263" i="5"/>
  <c r="CE263" i="5" s="1"/>
  <c r="CD275" i="5"/>
  <c r="CE275" i="5" s="1"/>
  <c r="BS288" i="5"/>
  <c r="BC288" i="5"/>
  <c r="BQ288" i="5"/>
  <c r="CH288" i="5"/>
  <c r="CG288" i="5"/>
  <c r="BD288" i="5"/>
  <c r="BT288" i="5"/>
  <c r="CD55" i="5"/>
  <c r="CE55" i="5" s="1"/>
  <c r="CD59" i="5"/>
  <c r="CE59" i="5" s="1"/>
  <c r="BS72" i="5"/>
  <c r="BC72" i="5"/>
  <c r="CH72" i="5"/>
  <c r="CG72" i="5"/>
  <c r="BQ72" i="5"/>
  <c r="BT72" i="5"/>
  <c r="BD72" i="5"/>
  <c r="CD75" i="5"/>
  <c r="CE75" i="5" s="1"/>
  <c r="CD91" i="5"/>
  <c r="CE91" i="5" s="1"/>
  <c r="BS112" i="5"/>
  <c r="BC112" i="5"/>
  <c r="CH112" i="5"/>
  <c r="CG112" i="5"/>
  <c r="BQ112" i="5"/>
  <c r="BT112" i="5"/>
  <c r="BD112" i="5"/>
  <c r="CD123" i="5"/>
  <c r="CE123" i="5" s="1"/>
  <c r="BS132" i="5"/>
  <c r="BC132" i="5"/>
  <c r="CH132" i="5"/>
  <c r="CG132" i="5"/>
  <c r="BQ132" i="5"/>
  <c r="BT132" i="5"/>
  <c r="BD132" i="5"/>
  <c r="CD211" i="5"/>
  <c r="CE211" i="5" s="1"/>
  <c r="BS224" i="5"/>
  <c r="BC224" i="5"/>
  <c r="CH224" i="5"/>
  <c r="CG224" i="5"/>
  <c r="BQ224" i="5"/>
  <c r="BT224" i="5"/>
  <c r="BD224" i="5"/>
  <c r="CD231" i="5"/>
  <c r="CE231" i="5" s="1"/>
  <c r="CD241" i="5"/>
  <c r="CE241" i="5" s="1"/>
  <c r="CD247" i="5"/>
  <c r="CE247" i="5" s="1"/>
  <c r="CD253" i="5"/>
  <c r="CE253" i="5" s="1"/>
  <c r="CD269" i="5"/>
  <c r="CE269" i="5" s="1"/>
  <c r="BS284" i="5"/>
  <c r="BC284" i="5"/>
  <c r="BD284" i="5"/>
  <c r="BT284" i="5"/>
  <c r="BQ284" i="5"/>
  <c r="CH284" i="5"/>
  <c r="CG284" i="5"/>
  <c r="CH294" i="5"/>
  <c r="CG294" i="5"/>
  <c r="BS296" i="5"/>
  <c r="BC296" i="5"/>
  <c r="CG296" i="5"/>
  <c r="BD296" i="5"/>
  <c r="BT296" i="5"/>
  <c r="BQ296" i="5"/>
  <c r="CH296" i="5"/>
  <c r="BS298" i="5"/>
  <c r="BC298" i="5"/>
  <c r="BT298" i="5"/>
  <c r="BQ298" i="5"/>
  <c r="CH298" i="5"/>
  <c r="CG298" i="5"/>
  <c r="BD298" i="5"/>
  <c r="BT302" i="5"/>
  <c r="BS302" i="5"/>
  <c r="BC302" i="5"/>
  <c r="BQ302" i="5"/>
  <c r="CH302" i="5"/>
  <c r="CG302" i="5"/>
  <c r="BD302" i="5"/>
  <c r="CD53" i="5"/>
  <c r="CE53" i="5" s="1"/>
  <c r="BS52" i="5"/>
  <c r="BC52" i="5"/>
  <c r="CH52" i="5"/>
  <c r="CG52" i="5"/>
  <c r="BQ52" i="5"/>
  <c r="BT52" i="5"/>
  <c r="BD52" i="5"/>
  <c r="CD61" i="5"/>
  <c r="CE61" i="5" s="1"/>
  <c r="CD81" i="5"/>
  <c r="CE81" i="5" s="1"/>
  <c r="BS84" i="5"/>
  <c r="BC84" i="5"/>
  <c r="CH84" i="5"/>
  <c r="CG84" i="5"/>
  <c r="BQ84" i="5"/>
  <c r="BT84" i="5"/>
  <c r="BD84" i="5"/>
  <c r="CD95" i="5"/>
  <c r="CE95" i="5" s="1"/>
  <c r="CD117" i="5"/>
  <c r="CE117" i="5" s="1"/>
  <c r="CD127" i="5"/>
  <c r="CE127" i="5" s="1"/>
  <c r="CD137" i="5"/>
  <c r="CE137" i="5" s="1"/>
  <c r="CD139" i="5"/>
  <c r="CE139" i="5" s="1"/>
  <c r="CD145" i="5"/>
  <c r="CE145" i="5" s="1"/>
  <c r="CD147" i="5"/>
  <c r="CE147" i="5" s="1"/>
  <c r="CD153" i="5"/>
  <c r="CE153" i="5" s="1"/>
  <c r="CD155" i="5"/>
  <c r="CE155" i="5" s="1"/>
  <c r="CD161" i="5"/>
  <c r="CE161" i="5" s="1"/>
  <c r="CD163" i="5"/>
  <c r="CE163" i="5" s="1"/>
  <c r="CD169" i="5"/>
  <c r="CE169" i="5" s="1"/>
  <c r="CD171" i="5"/>
  <c r="CE171" i="5" s="1"/>
  <c r="CD177" i="5"/>
  <c r="CE177" i="5" s="1"/>
  <c r="CD179" i="5"/>
  <c r="CE179" i="5" s="1"/>
  <c r="CD185" i="5"/>
  <c r="CE185" i="5" s="1"/>
  <c r="CD187" i="5"/>
  <c r="CE187" i="5" s="1"/>
  <c r="CD193" i="5"/>
  <c r="CE193" i="5" s="1"/>
  <c r="CD197" i="5"/>
  <c r="CE197" i="5" s="1"/>
  <c r="CD201" i="5"/>
  <c r="CE201" i="5" s="1"/>
  <c r="BS204" i="5"/>
  <c r="BC204" i="5"/>
  <c r="CH204" i="5"/>
  <c r="CG204" i="5"/>
  <c r="BQ204" i="5"/>
  <c r="BT204" i="5"/>
  <c r="BD204" i="5"/>
  <c r="CD221" i="5"/>
  <c r="CE221" i="5" s="1"/>
  <c r="BS240" i="5"/>
  <c r="BC240" i="5"/>
  <c r="CH240" i="5"/>
  <c r="CG240" i="5"/>
  <c r="BQ240" i="5"/>
  <c r="BT240" i="5"/>
  <c r="BD240" i="5"/>
  <c r="BS252" i="5"/>
  <c r="BC252" i="5"/>
  <c r="CH252" i="5"/>
  <c r="CG252" i="5"/>
  <c r="BQ252" i="5"/>
  <c r="BT252" i="5"/>
  <c r="BD252" i="5"/>
  <c r="CD259" i="5"/>
  <c r="CE259" i="5" s="1"/>
  <c r="BS268" i="5"/>
  <c r="BC268" i="5"/>
  <c r="CH268" i="5"/>
  <c r="CG268" i="5"/>
  <c r="BQ268" i="5"/>
  <c r="BT268" i="5"/>
  <c r="BD268" i="5"/>
  <c r="CH270" i="5"/>
  <c r="BS282" i="5"/>
  <c r="BC282" i="5"/>
  <c r="BQ282" i="5"/>
  <c r="CH282" i="5"/>
  <c r="CG282" i="5"/>
  <c r="BD282" i="5"/>
  <c r="BT282" i="5"/>
  <c r="BT58" i="5"/>
  <c r="BP60" i="5"/>
  <c r="BP72" i="5"/>
  <c r="BD82" i="5"/>
  <c r="BP84" i="5"/>
  <c r="BT86" i="5"/>
  <c r="BB55" i="5"/>
  <c r="BR55" i="5"/>
  <c r="BB59" i="5"/>
  <c r="BR59" i="5"/>
  <c r="BB63" i="5"/>
  <c r="BR63" i="5"/>
  <c r="BB67" i="5"/>
  <c r="BR67" i="5"/>
  <c r="BB71" i="5"/>
  <c r="BR71" i="5"/>
  <c r="BB75" i="5"/>
  <c r="BR75" i="5"/>
  <c r="BB79" i="5"/>
  <c r="BR79" i="5"/>
  <c r="BB83" i="5"/>
  <c r="BR83" i="5"/>
  <c r="BB87" i="5"/>
  <c r="BR87" i="5"/>
  <c r="BB91" i="5"/>
  <c r="BR91" i="5"/>
  <c r="BB95" i="5"/>
  <c r="BR95" i="5"/>
  <c r="BB99" i="5"/>
  <c r="BR99" i="5"/>
  <c r="BB103" i="5"/>
  <c r="BR103" i="5"/>
  <c r="BB107" i="5"/>
  <c r="BR107" i="5"/>
  <c r="BB111" i="5"/>
  <c r="BR111" i="5"/>
  <c r="BB115" i="5"/>
  <c r="BR115" i="5"/>
  <c r="BB119" i="5"/>
  <c r="BR119" i="5"/>
  <c r="BB123" i="5"/>
  <c r="BR123" i="5"/>
  <c r="BB127" i="5"/>
  <c r="BR127" i="5"/>
  <c r="BB131" i="5"/>
  <c r="BR131" i="5"/>
  <c r="BB135" i="5"/>
  <c r="BR135" i="5"/>
  <c r="BB139" i="5"/>
  <c r="BR139" i="5"/>
  <c r="BB143" i="5"/>
  <c r="BR143" i="5"/>
  <c r="BB147" i="5"/>
  <c r="BR147" i="5"/>
  <c r="BB151" i="5"/>
  <c r="BR151" i="5"/>
  <c r="BB155" i="5"/>
  <c r="BR155" i="5"/>
  <c r="BB159" i="5"/>
  <c r="BR159" i="5"/>
  <c r="BB163" i="5"/>
  <c r="BR163" i="5"/>
  <c r="BB167" i="5"/>
  <c r="BR167" i="5"/>
  <c r="BB171" i="5"/>
  <c r="BR171" i="5"/>
  <c r="BB175" i="5"/>
  <c r="BR175" i="5"/>
  <c r="BB179" i="5"/>
  <c r="BR179" i="5"/>
  <c r="BB183" i="5"/>
  <c r="BR183" i="5"/>
  <c r="BB187" i="5"/>
  <c r="BR187" i="5"/>
  <c r="BB191" i="5"/>
  <c r="BR191" i="5"/>
  <c r="BB195" i="5"/>
  <c r="BR195" i="5"/>
  <c r="BB199" i="5"/>
  <c r="BR199" i="5"/>
  <c r="BB203" i="5"/>
  <c r="BR203" i="5"/>
  <c r="BB207" i="5"/>
  <c r="BR207" i="5"/>
  <c r="BB211" i="5"/>
  <c r="BR211" i="5"/>
  <c r="BB215" i="5"/>
  <c r="BR215" i="5"/>
  <c r="BB219" i="5"/>
  <c r="BR219" i="5"/>
  <c r="BB223" i="5"/>
  <c r="BR223" i="5"/>
  <c r="BB227" i="5"/>
  <c r="BR227" i="5"/>
  <c r="BB231" i="5"/>
  <c r="BR231" i="5"/>
  <c r="BB235" i="5"/>
  <c r="BR235" i="5"/>
  <c r="BB239" i="5"/>
  <c r="BR239" i="5"/>
  <c r="BB243" i="5"/>
  <c r="BR243" i="5"/>
  <c r="BB247" i="5"/>
  <c r="BR247" i="5"/>
  <c r="BB251" i="5"/>
  <c r="BR251" i="5"/>
  <c r="BB255" i="5"/>
  <c r="BR255" i="5"/>
  <c r="BB259" i="5"/>
  <c r="BR259" i="5"/>
  <c r="BB263" i="5"/>
  <c r="BR263" i="5"/>
  <c r="BB267" i="5"/>
  <c r="BR267" i="5"/>
  <c r="BB271" i="5"/>
  <c r="BR271" i="5"/>
  <c r="BB275" i="5"/>
  <c r="BR275" i="5"/>
  <c r="BH277" i="5"/>
  <c r="BR277" i="5"/>
  <c r="BB279" i="5"/>
  <c r="BB281" i="5"/>
  <c r="BK281" i="5"/>
  <c r="BH283" i="5"/>
  <c r="BB286" i="5"/>
  <c r="CG287" i="5"/>
  <c r="BQ287" i="5"/>
  <c r="BT287" i="5"/>
  <c r="BB292" i="5"/>
  <c r="CG293" i="5"/>
  <c r="BQ293" i="5"/>
  <c r="CD299" i="5"/>
  <c r="CE299" i="5" s="1"/>
  <c r="CE300" i="5"/>
  <c r="BK300" i="5"/>
  <c r="BB309" i="5"/>
  <c r="BA309" i="5"/>
  <c r="BB317" i="5"/>
  <c r="BA317" i="5"/>
  <c r="BS320" i="5"/>
  <c r="BC320" i="5"/>
  <c r="CG320" i="5"/>
  <c r="BQ320" i="5"/>
  <c r="BT320" i="5"/>
  <c r="BD320" i="5"/>
  <c r="BS324" i="5"/>
  <c r="BC324" i="5"/>
  <c r="CG324" i="5"/>
  <c r="BQ324" i="5"/>
  <c r="BT324" i="5"/>
  <c r="BD324" i="5"/>
  <c r="BS328" i="5"/>
  <c r="BC328" i="5"/>
  <c r="CG328" i="5"/>
  <c r="BQ328" i="5"/>
  <c r="BT328" i="5"/>
  <c r="BD328" i="5"/>
  <c r="BS332" i="5"/>
  <c r="BC332" i="5"/>
  <c r="CG332" i="5"/>
  <c r="BQ332" i="5"/>
  <c r="BT332" i="5"/>
  <c r="BD332" i="5"/>
  <c r="BT337" i="5"/>
  <c r="BD337" i="5"/>
  <c r="BS337" i="5"/>
  <c r="BC337" i="5"/>
  <c r="CH337" i="5"/>
  <c r="CG337" i="5"/>
  <c r="BQ337" i="5"/>
  <c r="BT345" i="5"/>
  <c r="BD345" i="5"/>
  <c r="BS345" i="5"/>
  <c r="BC345" i="5"/>
  <c r="CH345" i="5"/>
  <c r="CG345" i="5"/>
  <c r="BQ345" i="5"/>
  <c r="BT353" i="5"/>
  <c r="BD353" i="5"/>
  <c r="BS353" i="5"/>
  <c r="BC353" i="5"/>
  <c r="CH353" i="5"/>
  <c r="CG353" i="5"/>
  <c r="BQ353" i="5"/>
  <c r="BT361" i="5"/>
  <c r="BD361" i="5"/>
  <c r="BS361" i="5"/>
  <c r="BC361" i="5"/>
  <c r="CH361" i="5"/>
  <c r="CG361" i="5"/>
  <c r="BQ361" i="5"/>
  <c r="BT369" i="5"/>
  <c r="BD369" i="5"/>
  <c r="BS369" i="5"/>
  <c r="BC369" i="5"/>
  <c r="CH369" i="5"/>
  <c r="CG369" i="5"/>
  <c r="BQ369" i="5"/>
  <c r="BT377" i="5"/>
  <c r="BD377" i="5"/>
  <c r="BS377" i="5"/>
  <c r="BC377" i="5"/>
  <c r="CH377" i="5"/>
  <c r="CG377" i="5"/>
  <c r="BQ377" i="5"/>
  <c r="BT385" i="5"/>
  <c r="BD385" i="5"/>
  <c r="BS385" i="5"/>
  <c r="BC385" i="5"/>
  <c r="CH385" i="5"/>
  <c r="CG385" i="5"/>
  <c r="BQ385" i="5"/>
  <c r="BQ58" i="5"/>
  <c r="CG58" i="5"/>
  <c r="BQ66" i="5"/>
  <c r="CG66" i="5"/>
  <c r="BQ74" i="5"/>
  <c r="CG74" i="5"/>
  <c r="BQ78" i="5"/>
  <c r="CG78" i="5"/>
  <c r="BQ82" i="5"/>
  <c r="CG82" i="5"/>
  <c r="BQ86" i="5"/>
  <c r="CG86" i="5"/>
  <c r="BQ90" i="5"/>
  <c r="CG90" i="5"/>
  <c r="BQ94" i="5"/>
  <c r="CG94" i="5"/>
  <c r="BQ98" i="5"/>
  <c r="CG98" i="5"/>
  <c r="BS300" i="5"/>
  <c r="BC300" i="5"/>
  <c r="BB310" i="5"/>
  <c r="BA310" i="5"/>
  <c r="CG315" i="5"/>
  <c r="BQ315" i="5"/>
  <c r="BT315" i="5"/>
  <c r="BD315" i="5"/>
  <c r="BS315" i="5"/>
  <c r="BC315" i="5"/>
  <c r="BB318" i="5"/>
  <c r="BA318" i="5"/>
  <c r="BT334" i="5"/>
  <c r="BD334" i="5"/>
  <c r="BS334" i="5"/>
  <c r="BC334" i="5"/>
  <c r="CH334" i="5"/>
  <c r="CG334" i="5"/>
  <c r="BQ334" i="5"/>
  <c r="BT342" i="5"/>
  <c r="BD342" i="5"/>
  <c r="BS342" i="5"/>
  <c r="BC342" i="5"/>
  <c r="CH342" i="5"/>
  <c r="CG342" i="5"/>
  <c r="BQ342" i="5"/>
  <c r="BT350" i="5"/>
  <c r="BD350" i="5"/>
  <c r="BS350" i="5"/>
  <c r="BC350" i="5"/>
  <c r="CH350" i="5"/>
  <c r="CG350" i="5"/>
  <c r="BQ350" i="5"/>
  <c r="BT358" i="5"/>
  <c r="BD358" i="5"/>
  <c r="BS358" i="5"/>
  <c r="BC358" i="5"/>
  <c r="CH358" i="5"/>
  <c r="CG358" i="5"/>
  <c r="BQ358" i="5"/>
  <c r="BT366" i="5"/>
  <c r="BD366" i="5"/>
  <c r="BS366" i="5"/>
  <c r="BC366" i="5"/>
  <c r="CH366" i="5"/>
  <c r="CG366" i="5"/>
  <c r="BQ366" i="5"/>
  <c r="BT374" i="5"/>
  <c r="BD374" i="5"/>
  <c r="BS374" i="5"/>
  <c r="BC374" i="5"/>
  <c r="CH374" i="5"/>
  <c r="CG374" i="5"/>
  <c r="BQ374" i="5"/>
  <c r="BT382" i="5"/>
  <c r="BD382" i="5"/>
  <c r="BS382" i="5"/>
  <c r="BC382" i="5"/>
  <c r="CH382" i="5"/>
  <c r="CG382" i="5"/>
  <c r="BQ382" i="5"/>
  <c r="CD399" i="5"/>
  <c r="CE399" i="5" s="1"/>
  <c r="CH102" i="5"/>
  <c r="CH106" i="5"/>
  <c r="CH110" i="5"/>
  <c r="CH114" i="5"/>
  <c r="CH118" i="5"/>
  <c r="CH122" i="5"/>
  <c r="CH126" i="5"/>
  <c r="CH130" i="5"/>
  <c r="CH134" i="5"/>
  <c r="CH138" i="5"/>
  <c r="CH142" i="5"/>
  <c r="CH146" i="5"/>
  <c r="CH150" i="5"/>
  <c r="CH154" i="5"/>
  <c r="CH158" i="5"/>
  <c r="CH162" i="5"/>
  <c r="CH166" i="5"/>
  <c r="CH170" i="5"/>
  <c r="CH174" i="5"/>
  <c r="CH178" i="5"/>
  <c r="CH182" i="5"/>
  <c r="CH186" i="5"/>
  <c r="CH190" i="5"/>
  <c r="CH198" i="5"/>
  <c r="CH206" i="5"/>
  <c r="CH210" i="5"/>
  <c r="CH214" i="5"/>
  <c r="CH218" i="5"/>
  <c r="CH226" i="5"/>
  <c r="CD228" i="5"/>
  <c r="CE228" i="5" s="1"/>
  <c r="CH230" i="5"/>
  <c r="CD232" i="5"/>
  <c r="CE232" i="5" s="1"/>
  <c r="CH234" i="5"/>
  <c r="CH242" i="5"/>
  <c r="CD244" i="5"/>
  <c r="CE244" i="5" s="1"/>
  <c r="CH246" i="5"/>
  <c r="CD248" i="5"/>
  <c r="CE248" i="5" s="1"/>
  <c r="CH250" i="5"/>
  <c r="CH254" i="5"/>
  <c r="CD256" i="5"/>
  <c r="CE256" i="5" s="1"/>
  <c r="CH258" i="5"/>
  <c r="CD260" i="5"/>
  <c r="CE260" i="5" s="1"/>
  <c r="BB277" i="5"/>
  <c r="CD281" i="5"/>
  <c r="CE281" i="5" s="1"/>
  <c r="BA282" i="5"/>
  <c r="BP285" i="5"/>
  <c r="BD287" i="5"/>
  <c r="CD287" i="5"/>
  <c r="CE287" i="5" s="1"/>
  <c r="BA288" i="5"/>
  <c r="BP291" i="5"/>
  <c r="BD293" i="5"/>
  <c r="BS294" i="5"/>
  <c r="BC294" i="5"/>
  <c r="CD294" i="5"/>
  <c r="CE294" i="5" s="1"/>
  <c r="BB295" i="5"/>
  <c r="BD300" i="5"/>
  <c r="BA302" i="5"/>
  <c r="BA306" i="5"/>
  <c r="BC308" i="5"/>
  <c r="BR309" i="5"/>
  <c r="BP309" i="5"/>
  <c r="CD311" i="5"/>
  <c r="CE311" i="5" s="1"/>
  <c r="BS316" i="5"/>
  <c r="BC316" i="5"/>
  <c r="CG316" i="5"/>
  <c r="BQ316" i="5"/>
  <c r="BR317" i="5"/>
  <c r="BP317" i="5"/>
  <c r="CD319" i="5"/>
  <c r="CE319" i="5" s="1"/>
  <c r="CH320" i="5"/>
  <c r="CD323" i="5"/>
  <c r="CE323" i="5" s="1"/>
  <c r="CH324" i="5"/>
  <c r="CD327" i="5"/>
  <c r="CE327" i="5" s="1"/>
  <c r="CH328" i="5"/>
  <c r="CD331" i="5"/>
  <c r="CE331" i="5" s="1"/>
  <c r="CH332" i="5"/>
  <c r="CD395" i="5"/>
  <c r="CE395" i="5" s="1"/>
  <c r="BT401" i="5"/>
  <c r="BD401" i="5"/>
  <c r="BS401" i="5"/>
  <c r="BC401" i="5"/>
  <c r="CH401" i="5"/>
  <c r="CG401" i="5"/>
  <c r="BQ401" i="5"/>
  <c r="CH58" i="5"/>
  <c r="CH78" i="5"/>
  <c r="CH82" i="5"/>
  <c r="CH86" i="5"/>
  <c r="CH90" i="5"/>
  <c r="CH94" i="5"/>
  <c r="CH98" i="5"/>
  <c r="BQ53" i="5"/>
  <c r="CG53" i="5"/>
  <c r="BC54" i="5"/>
  <c r="BS54" i="5"/>
  <c r="BE55" i="5"/>
  <c r="BF55" i="5" s="1"/>
  <c r="BC58" i="5"/>
  <c r="BS58" i="5"/>
  <c r="BE59" i="5"/>
  <c r="BF59" i="5" s="1"/>
  <c r="BQ61" i="5"/>
  <c r="CG61" i="5"/>
  <c r="BE63" i="5"/>
  <c r="BF63" i="5" s="1"/>
  <c r="BQ65" i="5"/>
  <c r="CG65" i="5"/>
  <c r="BC66" i="5"/>
  <c r="BS66" i="5"/>
  <c r="BE67" i="5"/>
  <c r="BF67" i="5" s="1"/>
  <c r="BE71" i="5"/>
  <c r="BF71" i="5" s="1"/>
  <c r="BQ73" i="5"/>
  <c r="CG73" i="5"/>
  <c r="BC74" i="5"/>
  <c r="BS74" i="5"/>
  <c r="BE75" i="5"/>
  <c r="BF75" i="5" s="1"/>
  <c r="BC78" i="5"/>
  <c r="BS78" i="5"/>
  <c r="BE79" i="5"/>
  <c r="BF79" i="5" s="1"/>
  <c r="BQ81" i="5"/>
  <c r="CG81" i="5"/>
  <c r="BC82" i="5"/>
  <c r="BS82" i="5"/>
  <c r="BE83" i="5"/>
  <c r="BF83" i="5" s="1"/>
  <c r="BC86" i="5"/>
  <c r="BS86" i="5"/>
  <c r="BE87" i="5"/>
  <c r="BF87" i="5" s="1"/>
  <c r="BQ89" i="5"/>
  <c r="CG89" i="5"/>
  <c r="BC90" i="5"/>
  <c r="BS90" i="5"/>
  <c r="BE91" i="5"/>
  <c r="BF91" i="5" s="1"/>
  <c r="CG93" i="5"/>
  <c r="BC94" i="5"/>
  <c r="BE95" i="5"/>
  <c r="BF95" i="5" s="1"/>
  <c r="BQ97" i="5"/>
  <c r="CG97" i="5"/>
  <c r="BC98" i="5"/>
  <c r="BE99" i="5"/>
  <c r="BF99" i="5" s="1"/>
  <c r="BC102" i="5"/>
  <c r="BE103" i="5"/>
  <c r="BF103" i="5" s="1"/>
  <c r="BC106" i="5"/>
  <c r="BE107" i="5"/>
  <c r="BF107" i="5" s="1"/>
  <c r="BQ109" i="5"/>
  <c r="CG109" i="5"/>
  <c r="BC110" i="5"/>
  <c r="BE111" i="5"/>
  <c r="BF111" i="5" s="1"/>
  <c r="BC114" i="5"/>
  <c r="BE115" i="5"/>
  <c r="BF115" i="5" s="1"/>
  <c r="BQ117" i="5"/>
  <c r="CG117" i="5"/>
  <c r="BC118" i="5"/>
  <c r="BE119" i="5"/>
  <c r="BF119" i="5" s="1"/>
  <c r="BC122" i="5"/>
  <c r="BE123" i="5"/>
  <c r="BF123" i="5" s="1"/>
  <c r="BC126" i="5"/>
  <c r="BE127" i="5"/>
  <c r="BF127" i="5" s="1"/>
  <c r="BQ129" i="5"/>
  <c r="CG129" i="5"/>
  <c r="BC130" i="5"/>
  <c r="BE131" i="5"/>
  <c r="BF131" i="5" s="1"/>
  <c r="BC134" i="5"/>
  <c r="BE135" i="5"/>
  <c r="BF135" i="5" s="1"/>
  <c r="BQ137" i="5"/>
  <c r="CG137" i="5"/>
  <c r="BC138" i="5"/>
  <c r="BE139" i="5"/>
  <c r="BF139" i="5" s="1"/>
  <c r="BQ141" i="5"/>
  <c r="CG141" i="5"/>
  <c r="BC142" i="5"/>
  <c r="BE143" i="5"/>
  <c r="BF143" i="5" s="1"/>
  <c r="BQ145" i="5"/>
  <c r="CG145" i="5"/>
  <c r="BC146" i="5"/>
  <c r="BE147" i="5"/>
  <c r="BF147" i="5" s="1"/>
  <c r="BQ149" i="5"/>
  <c r="CG149" i="5"/>
  <c r="BC150" i="5"/>
  <c r="BE151" i="5"/>
  <c r="BF151" i="5" s="1"/>
  <c r="BQ153" i="5"/>
  <c r="CG153" i="5"/>
  <c r="BC154" i="5"/>
  <c r="BE155" i="5"/>
  <c r="BF155" i="5" s="1"/>
  <c r="BQ157" i="5"/>
  <c r="CG157" i="5"/>
  <c r="BC158" i="5"/>
  <c r="BE159" i="5"/>
  <c r="BF159" i="5" s="1"/>
  <c r="BQ161" i="5"/>
  <c r="CG161" i="5"/>
  <c r="BC162" i="5"/>
  <c r="BE163" i="5"/>
  <c r="BF163" i="5" s="1"/>
  <c r="BQ165" i="5"/>
  <c r="CG165" i="5"/>
  <c r="BC166" i="5"/>
  <c r="BE167" i="5"/>
  <c r="BF167" i="5" s="1"/>
  <c r="BC170" i="5"/>
  <c r="BE171" i="5"/>
  <c r="BF171" i="5" s="1"/>
  <c r="BQ173" i="5"/>
  <c r="CG173" i="5"/>
  <c r="BC174" i="5"/>
  <c r="BE175" i="5"/>
  <c r="BF175" i="5" s="1"/>
  <c r="BC178" i="5"/>
  <c r="BE179" i="5"/>
  <c r="BF179" i="5" s="1"/>
  <c r="BQ181" i="5"/>
  <c r="CG181" i="5"/>
  <c r="BC182" i="5"/>
  <c r="BE183" i="5"/>
  <c r="BF183" i="5" s="1"/>
  <c r="BC186" i="5"/>
  <c r="BE187" i="5"/>
  <c r="BF187" i="5" s="1"/>
  <c r="BQ189" i="5"/>
  <c r="CG189" i="5"/>
  <c r="BC190" i="5"/>
  <c r="BE191" i="5"/>
  <c r="BF191" i="5" s="1"/>
  <c r="BE195" i="5"/>
  <c r="BF195" i="5" s="1"/>
  <c r="BQ205" i="5"/>
  <c r="CG205" i="5"/>
  <c r="BC206" i="5"/>
  <c r="BQ209" i="5"/>
  <c r="CG209" i="5"/>
  <c r="BC210" i="5"/>
  <c r="BC214" i="5"/>
  <c r="BC218" i="5"/>
  <c r="BQ225" i="5"/>
  <c r="CG225" i="5"/>
  <c r="BC226" i="5"/>
  <c r="BC230" i="5"/>
  <c r="BQ233" i="5"/>
  <c r="CG233" i="5"/>
  <c r="BC234" i="5"/>
  <c r="BC242" i="5"/>
  <c r="BC246" i="5"/>
  <c r="BC250" i="5"/>
  <c r="BC254" i="5"/>
  <c r="BQ261" i="5"/>
  <c r="CG261" i="5"/>
  <c r="BQ273" i="5"/>
  <c r="CG273" i="5"/>
  <c r="BB283" i="5"/>
  <c r="BH285" i="5"/>
  <c r="BB289" i="5"/>
  <c r="CG300" i="5"/>
  <c r="CD307" i="5"/>
  <c r="CE307" i="5" s="1"/>
  <c r="CD312" i="5"/>
  <c r="CE312" i="5" s="1"/>
  <c r="BB322" i="5"/>
  <c r="BA322" i="5"/>
  <c r="BB326" i="5"/>
  <c r="BA326" i="5"/>
  <c r="BB330" i="5"/>
  <c r="BA330" i="5"/>
  <c r="CD339" i="5"/>
  <c r="CE339" i="5" s="1"/>
  <c r="CD347" i="5"/>
  <c r="CE347" i="5" s="1"/>
  <c r="CD355" i="5"/>
  <c r="CE355" i="5" s="1"/>
  <c r="CD363" i="5"/>
  <c r="CE363" i="5" s="1"/>
  <c r="CD371" i="5"/>
  <c r="CE371" i="5" s="1"/>
  <c r="CD379" i="5"/>
  <c r="CE379" i="5" s="1"/>
  <c r="CD391" i="5"/>
  <c r="CE391" i="5" s="1"/>
  <c r="BT398" i="5"/>
  <c r="BD398" i="5"/>
  <c r="BS398" i="5"/>
  <c r="BC398" i="5"/>
  <c r="CH398" i="5"/>
  <c r="CG398" i="5"/>
  <c r="BQ398" i="5"/>
  <c r="CH54" i="5"/>
  <c r="CH74" i="5"/>
  <c r="CH53" i="5"/>
  <c r="BD66" i="5"/>
  <c r="BD74" i="5"/>
  <c r="BD78" i="5"/>
  <c r="CH137" i="5"/>
  <c r="CH141" i="5"/>
  <c r="CH145" i="5"/>
  <c r="CH149" i="5"/>
  <c r="CH153" i="5"/>
  <c r="CH157" i="5"/>
  <c r="CH161" i="5"/>
  <c r="CH165" i="5"/>
  <c r="CH173" i="5"/>
  <c r="CH181" i="5"/>
  <c r="CH189" i="5"/>
  <c r="CH205" i="5"/>
  <c r="CH209" i="5"/>
  <c r="CH225" i="5"/>
  <c r="CH233" i="5"/>
  <c r="CH261" i="5"/>
  <c r="CH273" i="5"/>
  <c r="BB313" i="5"/>
  <c r="BA313" i="5"/>
  <c r="BS321" i="5"/>
  <c r="BC321" i="5"/>
  <c r="CH321" i="5"/>
  <c r="CG321" i="5"/>
  <c r="BQ321" i="5"/>
  <c r="BS325" i="5"/>
  <c r="BC325" i="5"/>
  <c r="CH325" i="5"/>
  <c r="CG325" i="5"/>
  <c r="BQ325" i="5"/>
  <c r="BS329" i="5"/>
  <c r="BC329" i="5"/>
  <c r="CH329" i="5"/>
  <c r="CG329" i="5"/>
  <c r="BQ329" i="5"/>
  <c r="BT333" i="5"/>
  <c r="BD333" i="5"/>
  <c r="BS333" i="5"/>
  <c r="BC333" i="5"/>
  <c r="CH333" i="5"/>
  <c r="CG333" i="5"/>
  <c r="BQ333" i="5"/>
  <c r="BT341" i="5"/>
  <c r="BD341" i="5"/>
  <c r="BS341" i="5"/>
  <c r="BC341" i="5"/>
  <c r="CH341" i="5"/>
  <c r="CG341" i="5"/>
  <c r="BQ341" i="5"/>
  <c r="BT349" i="5"/>
  <c r="BD349" i="5"/>
  <c r="BS349" i="5"/>
  <c r="BC349" i="5"/>
  <c r="CH349" i="5"/>
  <c r="CG349" i="5"/>
  <c r="BQ349" i="5"/>
  <c r="BT357" i="5"/>
  <c r="BD357" i="5"/>
  <c r="BS357" i="5"/>
  <c r="BC357" i="5"/>
  <c r="CH357" i="5"/>
  <c r="CG357" i="5"/>
  <c r="BQ357" i="5"/>
  <c r="BT365" i="5"/>
  <c r="BD365" i="5"/>
  <c r="BS365" i="5"/>
  <c r="BC365" i="5"/>
  <c r="CH365" i="5"/>
  <c r="CG365" i="5"/>
  <c r="BQ365" i="5"/>
  <c r="BT373" i="5"/>
  <c r="BD373" i="5"/>
  <c r="BS373" i="5"/>
  <c r="BC373" i="5"/>
  <c r="CH373" i="5"/>
  <c r="CG373" i="5"/>
  <c r="BQ373" i="5"/>
  <c r="BT381" i="5"/>
  <c r="BD381" i="5"/>
  <c r="BS381" i="5"/>
  <c r="BC381" i="5"/>
  <c r="CH381" i="5"/>
  <c r="CG381" i="5"/>
  <c r="BQ381" i="5"/>
  <c r="CD387" i="5"/>
  <c r="CE387" i="5" s="1"/>
  <c r="BT394" i="5"/>
  <c r="BD394" i="5"/>
  <c r="BS394" i="5"/>
  <c r="BC394" i="5"/>
  <c r="CH394" i="5"/>
  <c r="CG394" i="5"/>
  <c r="BQ394" i="5"/>
  <c r="BT397" i="5"/>
  <c r="BD397" i="5"/>
  <c r="BS397" i="5"/>
  <c r="BC397" i="5"/>
  <c r="CH397" i="5"/>
  <c r="CG397" i="5"/>
  <c r="BQ397" i="5"/>
  <c r="BP68" i="5"/>
  <c r="BD90" i="5"/>
  <c r="CH97" i="5"/>
  <c r="BA52" i="5"/>
  <c r="BC53" i="5"/>
  <c r="BS53" i="5"/>
  <c r="BA56" i="5"/>
  <c r="BA60" i="5"/>
  <c r="BC61" i="5"/>
  <c r="BS61" i="5"/>
  <c r="BA64" i="5"/>
  <c r="BC65" i="5"/>
  <c r="BS65" i="5"/>
  <c r="BA68" i="5"/>
  <c r="BA72" i="5"/>
  <c r="BC73" i="5"/>
  <c r="BS73" i="5"/>
  <c r="BA76" i="5"/>
  <c r="BA80" i="5"/>
  <c r="BC81" i="5"/>
  <c r="BS81" i="5"/>
  <c r="BA84" i="5"/>
  <c r="BA88" i="5"/>
  <c r="BC89" i="5"/>
  <c r="BS89" i="5"/>
  <c r="BA92" i="5"/>
  <c r="BA96" i="5"/>
  <c r="BC97" i="5"/>
  <c r="BS97" i="5"/>
  <c r="BA100" i="5"/>
  <c r="BA104" i="5"/>
  <c r="BC105" i="5"/>
  <c r="BA108" i="5"/>
  <c r="BC109" i="5"/>
  <c r="BS109" i="5"/>
  <c r="BA112" i="5"/>
  <c r="BA116" i="5"/>
  <c r="BC117" i="5"/>
  <c r="BS117" i="5"/>
  <c r="BA120" i="5"/>
  <c r="BA124" i="5"/>
  <c r="BA128" i="5"/>
  <c r="BC129" i="5"/>
  <c r="BS129" i="5"/>
  <c r="BA132" i="5"/>
  <c r="BA136" i="5"/>
  <c r="BC137" i="5"/>
  <c r="BS137" i="5"/>
  <c r="BA140" i="5"/>
  <c r="BC141" i="5"/>
  <c r="BS141" i="5"/>
  <c r="BA144" i="5"/>
  <c r="BC145" i="5"/>
  <c r="BS145" i="5"/>
  <c r="BA148" i="5"/>
  <c r="BC149" i="5"/>
  <c r="BS149" i="5"/>
  <c r="BA152" i="5"/>
  <c r="BC153" i="5"/>
  <c r="BS153" i="5"/>
  <c r="BA156" i="5"/>
  <c r="BC157" i="5"/>
  <c r="BS157" i="5"/>
  <c r="BA160" i="5"/>
  <c r="BC161" i="5"/>
  <c r="BS161" i="5"/>
  <c r="BA164" i="5"/>
  <c r="BC165" i="5"/>
  <c r="BS165" i="5"/>
  <c r="BA168" i="5"/>
  <c r="BS169" i="5"/>
  <c r="BA172" i="5"/>
  <c r="BC173" i="5"/>
  <c r="BS173" i="5"/>
  <c r="BA176" i="5"/>
  <c r="BA180" i="5"/>
  <c r="BC181" i="5"/>
  <c r="BS181" i="5"/>
  <c r="BA184" i="5"/>
  <c r="BA188" i="5"/>
  <c r="BC189" i="5"/>
  <c r="BS189" i="5"/>
  <c r="BA192" i="5"/>
  <c r="BA196" i="5"/>
  <c r="BA200" i="5"/>
  <c r="BA204" i="5"/>
  <c r="BC205" i="5"/>
  <c r="BS205" i="5"/>
  <c r="BA208" i="5"/>
  <c r="BC209" i="5"/>
  <c r="BS209" i="5"/>
  <c r="BA212" i="5"/>
  <c r="BC213" i="5"/>
  <c r="BA216" i="5"/>
  <c r="BA220" i="5"/>
  <c r="BC225" i="5"/>
  <c r="BS225" i="5"/>
  <c r="BS229" i="5"/>
  <c r="BC233" i="5"/>
  <c r="BS233" i="5"/>
  <c r="BC237" i="5"/>
  <c r="BI260" i="5"/>
  <c r="BC261" i="5"/>
  <c r="BS261" i="5"/>
  <c r="BI264" i="5"/>
  <c r="BI268" i="5"/>
  <c r="BI272" i="5"/>
  <c r="BC273" i="5"/>
  <c r="BS273" i="5"/>
  <c r="BI276" i="5"/>
  <c r="CD283" i="5"/>
  <c r="CE283" i="5" s="1"/>
  <c r="BK284" i="5"/>
  <c r="CH287" i="5"/>
  <c r="CD290" i="5"/>
  <c r="CE290" i="5" s="1"/>
  <c r="CG291" i="5"/>
  <c r="BQ291" i="5"/>
  <c r="BT291" i="5"/>
  <c r="BP294" i="5"/>
  <c r="CG297" i="5"/>
  <c r="BQ297" i="5"/>
  <c r="BQ300" i="5"/>
  <c r="CD304" i="5"/>
  <c r="CE304" i="5" s="1"/>
  <c r="BK304" i="5"/>
  <c r="BP310" i="5"/>
  <c r="BQ311" i="5"/>
  <c r="BB314" i="5"/>
  <c r="BA314" i="5"/>
  <c r="CH315" i="5"/>
  <c r="BP318" i="5"/>
  <c r="BT338" i="5"/>
  <c r="BD338" i="5"/>
  <c r="BS338" i="5"/>
  <c r="BC338" i="5"/>
  <c r="CH338" i="5"/>
  <c r="CG338" i="5"/>
  <c r="BQ338" i="5"/>
  <c r="BT346" i="5"/>
  <c r="BD346" i="5"/>
  <c r="BS346" i="5"/>
  <c r="BC346" i="5"/>
  <c r="CH346" i="5"/>
  <c r="CG346" i="5"/>
  <c r="BQ346" i="5"/>
  <c r="BT354" i="5"/>
  <c r="BD354" i="5"/>
  <c r="BS354" i="5"/>
  <c r="BC354" i="5"/>
  <c r="CH354" i="5"/>
  <c r="CG354" i="5"/>
  <c r="BQ354" i="5"/>
  <c r="BT362" i="5"/>
  <c r="BD362" i="5"/>
  <c r="BS362" i="5"/>
  <c r="BC362" i="5"/>
  <c r="CH362" i="5"/>
  <c r="CG362" i="5"/>
  <c r="BQ362" i="5"/>
  <c r="BT370" i="5"/>
  <c r="BD370" i="5"/>
  <c r="BS370" i="5"/>
  <c r="BC370" i="5"/>
  <c r="CH370" i="5"/>
  <c r="CG370" i="5"/>
  <c r="BQ370" i="5"/>
  <c r="BT378" i="5"/>
  <c r="BD378" i="5"/>
  <c r="BS378" i="5"/>
  <c r="BC378" i="5"/>
  <c r="CH378" i="5"/>
  <c r="CG378" i="5"/>
  <c r="BQ378" i="5"/>
  <c r="BT390" i="5"/>
  <c r="BD390" i="5"/>
  <c r="BS390" i="5"/>
  <c r="BC390" i="5"/>
  <c r="CH390" i="5"/>
  <c r="CG390" i="5"/>
  <c r="BQ390" i="5"/>
  <c r="BT393" i="5"/>
  <c r="BD393" i="5"/>
  <c r="BS393" i="5"/>
  <c r="BC393" i="5"/>
  <c r="CH393" i="5"/>
  <c r="CG393" i="5"/>
  <c r="BQ393" i="5"/>
  <c r="CH66" i="5"/>
  <c r="BP52" i="5"/>
  <c r="BP64" i="5"/>
  <c r="CH65" i="5"/>
  <c r="BP80" i="5"/>
  <c r="CH81" i="5"/>
  <c r="CH117" i="5"/>
  <c r="BD53" i="5"/>
  <c r="BR56" i="5"/>
  <c r="CD58" i="5"/>
  <c r="CE58" i="5" s="1"/>
  <c r="CD62" i="5"/>
  <c r="CE62" i="5" s="1"/>
  <c r="BD65" i="5"/>
  <c r="CD66" i="5"/>
  <c r="CE66" i="5" s="1"/>
  <c r="BD73" i="5"/>
  <c r="BT73" i="5"/>
  <c r="CD74" i="5"/>
  <c r="CE74" i="5" s="1"/>
  <c r="BR76" i="5"/>
  <c r="CD78" i="5"/>
  <c r="CE78" i="5" s="1"/>
  <c r="BD81" i="5"/>
  <c r="CD82" i="5"/>
  <c r="CE82" i="5" s="1"/>
  <c r="CD86" i="5"/>
  <c r="CE86" i="5" s="1"/>
  <c r="BR88" i="5"/>
  <c r="BD89" i="5"/>
  <c r="BT89" i="5"/>
  <c r="CD90" i="5"/>
  <c r="CE90" i="5" s="1"/>
  <c r="CD94" i="5"/>
  <c r="CE94" i="5" s="1"/>
  <c r="BD97" i="5"/>
  <c r="CD98" i="5"/>
  <c r="CE98" i="5" s="1"/>
  <c r="CD102" i="5"/>
  <c r="CE102" i="5" s="1"/>
  <c r="CD106" i="5"/>
  <c r="CE106" i="5" s="1"/>
  <c r="BD109" i="5"/>
  <c r="BT109" i="5"/>
  <c r="CD110" i="5"/>
  <c r="CE110" i="5" s="1"/>
  <c r="CD114" i="5"/>
  <c r="CE114" i="5" s="1"/>
  <c r="BD117" i="5"/>
  <c r="CD122" i="5"/>
  <c r="CE122" i="5" s="1"/>
  <c r="CD126" i="5"/>
  <c r="CE126" i="5" s="1"/>
  <c r="BD129" i="5"/>
  <c r="CD130" i="5"/>
  <c r="CE130" i="5" s="1"/>
  <c r="CD134" i="5"/>
  <c r="CE134" i="5" s="1"/>
  <c r="BD137" i="5"/>
  <c r="BD141" i="5"/>
  <c r="CD142" i="5"/>
  <c r="CE142" i="5" s="1"/>
  <c r="BD145" i="5"/>
  <c r="BD149" i="5"/>
  <c r="CD150" i="5"/>
  <c r="CE150" i="5" s="1"/>
  <c r="BD153" i="5"/>
  <c r="BD157" i="5"/>
  <c r="CD158" i="5"/>
  <c r="CE158" i="5" s="1"/>
  <c r="BD161" i="5"/>
  <c r="BD165" i="5"/>
  <c r="CD166" i="5"/>
  <c r="CE166" i="5" s="1"/>
  <c r="CD170" i="5"/>
  <c r="CE170" i="5" s="1"/>
  <c r="BD173" i="5"/>
  <c r="CD174" i="5"/>
  <c r="CE174" i="5" s="1"/>
  <c r="BD181" i="5"/>
  <c r="CD182" i="5"/>
  <c r="CE182" i="5" s="1"/>
  <c r="BD189" i="5"/>
  <c r="CD190" i="5"/>
  <c r="CE190" i="5" s="1"/>
  <c r="BD193" i="5"/>
  <c r="CD194" i="5"/>
  <c r="CE194" i="5" s="1"/>
  <c r="CD198" i="5"/>
  <c r="CE198" i="5" s="1"/>
  <c r="CD202" i="5"/>
  <c r="CE202" i="5" s="1"/>
  <c r="BD205" i="5"/>
  <c r="CD206" i="5"/>
  <c r="CE206" i="5" s="1"/>
  <c r="BD209" i="5"/>
  <c r="CD210" i="5"/>
  <c r="CE210" i="5" s="1"/>
  <c r="CD222" i="5"/>
  <c r="CE222" i="5" s="1"/>
  <c r="BD225" i="5"/>
  <c r="CD226" i="5"/>
  <c r="CE226" i="5" s="1"/>
  <c r="CD230" i="5"/>
  <c r="CE230" i="5" s="1"/>
  <c r="BD233" i="5"/>
  <c r="BD237" i="5"/>
  <c r="CD238" i="5"/>
  <c r="CE238" i="5" s="1"/>
  <c r="CD242" i="5"/>
  <c r="CE242" i="5" s="1"/>
  <c r="CD246" i="5"/>
  <c r="CE246" i="5" s="1"/>
  <c r="CD254" i="5"/>
  <c r="CE254" i="5" s="1"/>
  <c r="CD258" i="5"/>
  <c r="CE258" i="5" s="1"/>
  <c r="BD261" i="5"/>
  <c r="CD262" i="5"/>
  <c r="CE262" i="5" s="1"/>
  <c r="CD266" i="5"/>
  <c r="CE266" i="5" s="1"/>
  <c r="CD270" i="5"/>
  <c r="CE270" i="5" s="1"/>
  <c r="BD273" i="5"/>
  <c r="CD278" i="5"/>
  <c r="CE278" i="5" s="1"/>
  <c r="CD284" i="5"/>
  <c r="CE284" i="5" s="1"/>
  <c r="BB285" i="5"/>
  <c r="BC291" i="5"/>
  <c r="BS293" i="5"/>
  <c r="BQ294" i="5"/>
  <c r="BC297" i="5"/>
  <c r="BA298" i="5"/>
  <c r="BK298" i="5"/>
  <c r="BH303" i="5"/>
  <c r="BB305" i="5"/>
  <c r="BA305" i="5"/>
  <c r="CG307" i="5"/>
  <c r="BQ307" i="5"/>
  <c r="BT307" i="5"/>
  <c r="BD307" i="5"/>
  <c r="BR313" i="5"/>
  <c r="BP313" i="5"/>
  <c r="CD315" i="5"/>
  <c r="CE315" i="5" s="1"/>
  <c r="CH316" i="5"/>
  <c r="BR322" i="5"/>
  <c r="BP322" i="5"/>
  <c r="BR326" i="5"/>
  <c r="BP326" i="5"/>
  <c r="BR330" i="5"/>
  <c r="BP330" i="5"/>
  <c r="BT386" i="5"/>
  <c r="BD386" i="5"/>
  <c r="BS386" i="5"/>
  <c r="BC386" i="5"/>
  <c r="CH386" i="5"/>
  <c r="CG386" i="5"/>
  <c r="BQ386" i="5"/>
  <c r="BT389" i="5"/>
  <c r="BD389" i="5"/>
  <c r="BS389" i="5"/>
  <c r="BC389" i="5"/>
  <c r="CH389" i="5"/>
  <c r="CG389" i="5"/>
  <c r="BQ389" i="5"/>
  <c r="BD54" i="5"/>
  <c r="CH61" i="5"/>
  <c r="CD54" i="5"/>
  <c r="CE54" i="5" s="1"/>
  <c r="BD61" i="5"/>
  <c r="BD69" i="5"/>
  <c r="BS287" i="5"/>
  <c r="BD291" i="5"/>
  <c r="BK292" i="5"/>
  <c r="BT293" i="5"/>
  <c r="BH295" i="5"/>
  <c r="BD297" i="5"/>
  <c r="BB299" i="5"/>
  <c r="BT300" i="5"/>
  <c r="CD303" i="5"/>
  <c r="CE303" i="5" s="1"/>
  <c r="BR305" i="5"/>
  <c r="BP305" i="5"/>
  <c r="BT306" i="5"/>
  <c r="BD306" i="5"/>
  <c r="BS306" i="5"/>
  <c r="BC306" i="5"/>
  <c r="CH306" i="5"/>
  <c r="CD308" i="5"/>
  <c r="CE308" i="5" s="1"/>
  <c r="CD316" i="5"/>
  <c r="CE316" i="5" s="1"/>
  <c r="BD321" i="5"/>
  <c r="BT321" i="5"/>
  <c r="BD325" i="5"/>
  <c r="BT325" i="5"/>
  <c r="BD329" i="5"/>
  <c r="BT329" i="5"/>
  <c r="CD335" i="5"/>
  <c r="CE335" i="5" s="1"/>
  <c r="CD343" i="5"/>
  <c r="CE343" i="5" s="1"/>
  <c r="CD351" i="5"/>
  <c r="CE351" i="5" s="1"/>
  <c r="CD359" i="5"/>
  <c r="CE359" i="5" s="1"/>
  <c r="CD367" i="5"/>
  <c r="CE367" i="5" s="1"/>
  <c r="CD375" i="5"/>
  <c r="CE375" i="5" s="1"/>
  <c r="CD383" i="5"/>
  <c r="CE383" i="5" s="1"/>
  <c r="CH319" i="5"/>
  <c r="CH327" i="5"/>
  <c r="BP334" i="5"/>
  <c r="CH335" i="5"/>
  <c r="BD336" i="5"/>
  <c r="BT336" i="5"/>
  <c r="BP338" i="5"/>
  <c r="BD340" i="5"/>
  <c r="BT340" i="5"/>
  <c r="BP342" i="5"/>
  <c r="CH343" i="5"/>
  <c r="BD344" i="5"/>
  <c r="BT344" i="5"/>
  <c r="BP346" i="5"/>
  <c r="BD348" i="5"/>
  <c r="BT348" i="5"/>
  <c r="BP350" i="5"/>
  <c r="CH351" i="5"/>
  <c r="BD352" i="5"/>
  <c r="BT352" i="5"/>
  <c r="BP354" i="5"/>
  <c r="BD356" i="5"/>
  <c r="BT356" i="5"/>
  <c r="BP358" i="5"/>
  <c r="CH359" i="5"/>
  <c r="BD360" i="5"/>
  <c r="BT360" i="5"/>
  <c r="BP362" i="5"/>
  <c r="BD364" i="5"/>
  <c r="BT364" i="5"/>
  <c r="BP366" i="5"/>
  <c r="CH367" i="5"/>
  <c r="BD368" i="5"/>
  <c r="BT368" i="5"/>
  <c r="BP370" i="5"/>
  <c r="BD372" i="5"/>
  <c r="BT372" i="5"/>
  <c r="BP374" i="5"/>
  <c r="BD376" i="5"/>
  <c r="BT376" i="5"/>
  <c r="BP378" i="5"/>
  <c r="BD380" i="5"/>
  <c r="BT380" i="5"/>
  <c r="BP382" i="5"/>
  <c r="CH383" i="5"/>
  <c r="BD384" i="5"/>
  <c r="BT384" i="5"/>
  <c r="BP386" i="5"/>
  <c r="BD388" i="5"/>
  <c r="BT388" i="5"/>
  <c r="BP390" i="5"/>
  <c r="BP394" i="5"/>
  <c r="BD396" i="5"/>
  <c r="BT396" i="5"/>
  <c r="BP398" i="5"/>
  <c r="BD400" i="5"/>
  <c r="BT400" i="5"/>
  <c r="BK406" i="5"/>
  <c r="CE412" i="5"/>
  <c r="CD413" i="5"/>
  <c r="CE413" i="5" s="1"/>
  <c r="CG415" i="5"/>
  <c r="CH416" i="5"/>
  <c r="CD421" i="5"/>
  <c r="CE421" i="5" s="1"/>
  <c r="BH422" i="5"/>
  <c r="BT426" i="5"/>
  <c r="BD426" i="5"/>
  <c r="CH426" i="5"/>
  <c r="CG426" i="5"/>
  <c r="BQ426" i="5"/>
  <c r="BH444" i="5"/>
  <c r="CH448" i="5"/>
  <c r="BT451" i="5"/>
  <c r="BD451" i="5"/>
  <c r="BS451" i="5"/>
  <c r="BC451" i="5"/>
  <c r="CH451" i="5"/>
  <c r="CG451" i="5"/>
  <c r="BQ451" i="5"/>
  <c r="BT471" i="5"/>
  <c r="BD471" i="5"/>
  <c r="BS471" i="5"/>
  <c r="BC471" i="5"/>
  <c r="CH471" i="5"/>
  <c r="CG471" i="5"/>
  <c r="BQ471" i="5"/>
  <c r="BT474" i="5"/>
  <c r="BD474" i="5"/>
  <c r="BS474" i="5"/>
  <c r="BC474" i="5"/>
  <c r="CH474" i="5"/>
  <c r="CG474" i="5"/>
  <c r="BQ474" i="5"/>
  <c r="BT477" i="5"/>
  <c r="BD477" i="5"/>
  <c r="BS477" i="5"/>
  <c r="BC477" i="5"/>
  <c r="CH477" i="5"/>
  <c r="CG477" i="5"/>
  <c r="BQ477" i="5"/>
  <c r="CH488" i="5"/>
  <c r="CG488" i="5"/>
  <c r="BQ488" i="5"/>
  <c r="BT488" i="5"/>
  <c r="BD488" i="5"/>
  <c r="BS488" i="5"/>
  <c r="BC488" i="5"/>
  <c r="BA334" i="5"/>
  <c r="BA338" i="5"/>
  <c r="BA342" i="5"/>
  <c r="BA346" i="5"/>
  <c r="BA350" i="5"/>
  <c r="BA354" i="5"/>
  <c r="BA358" i="5"/>
  <c r="BA362" i="5"/>
  <c r="BA366" i="5"/>
  <c r="BA370" i="5"/>
  <c r="BA374" i="5"/>
  <c r="BA378" i="5"/>
  <c r="BA382" i="5"/>
  <c r="BA386" i="5"/>
  <c r="BA390" i="5"/>
  <c r="BS391" i="5"/>
  <c r="BA394" i="5"/>
  <c r="BS395" i="5"/>
  <c r="BA398" i="5"/>
  <c r="BB402" i="5"/>
  <c r="BK403" i="5"/>
  <c r="BT411" i="5"/>
  <c r="BD411" i="5"/>
  <c r="BS411" i="5"/>
  <c r="BC411" i="5"/>
  <c r="CH411" i="5"/>
  <c r="BT412" i="5"/>
  <c r="BD412" i="5"/>
  <c r="BQ416" i="5"/>
  <c r="BB418" i="5"/>
  <c r="BA418" i="5"/>
  <c r="CE420" i="5"/>
  <c r="BT430" i="5"/>
  <c r="BD430" i="5"/>
  <c r="BS430" i="5"/>
  <c r="BC430" i="5"/>
  <c r="CH430" i="5"/>
  <c r="CG430" i="5"/>
  <c r="BQ430" i="5"/>
  <c r="CD431" i="5"/>
  <c r="CE431" i="5" s="1"/>
  <c r="BK433" i="5"/>
  <c r="BI433" i="5"/>
  <c r="BK441" i="5"/>
  <c r="BI441" i="5"/>
  <c r="BT453" i="5"/>
  <c r="BD453" i="5"/>
  <c r="BS453" i="5"/>
  <c r="BC453" i="5"/>
  <c r="CH453" i="5"/>
  <c r="CG453" i="5"/>
  <c r="BQ453" i="5"/>
  <c r="BT457" i="5"/>
  <c r="BD457" i="5"/>
  <c r="BS457" i="5"/>
  <c r="BC457" i="5"/>
  <c r="CH457" i="5"/>
  <c r="CG457" i="5"/>
  <c r="BQ457" i="5"/>
  <c r="BT466" i="5"/>
  <c r="BD466" i="5"/>
  <c r="BS466" i="5"/>
  <c r="BC466" i="5"/>
  <c r="CH466" i="5"/>
  <c r="CG466" i="5"/>
  <c r="BQ466" i="5"/>
  <c r="BT490" i="5"/>
  <c r="BD490" i="5"/>
  <c r="BS490" i="5"/>
  <c r="BC490" i="5"/>
  <c r="CH490" i="5"/>
  <c r="CG490" i="5"/>
  <c r="BQ490" i="5"/>
  <c r="BT493" i="5"/>
  <c r="BD493" i="5"/>
  <c r="BS493" i="5"/>
  <c r="BC493" i="5"/>
  <c r="CH493" i="5"/>
  <c r="CG493" i="5"/>
  <c r="BQ493" i="5"/>
  <c r="BT499" i="5"/>
  <c r="BD499" i="5"/>
  <c r="BS499" i="5"/>
  <c r="BC499" i="5"/>
  <c r="CH499" i="5"/>
  <c r="CG499" i="5"/>
  <c r="BQ499" i="5"/>
  <c r="BT503" i="5"/>
  <c r="BD503" i="5"/>
  <c r="BS503" i="5"/>
  <c r="BC503" i="5"/>
  <c r="CH503" i="5"/>
  <c r="CG503" i="5"/>
  <c r="BQ503" i="5"/>
  <c r="BT511" i="5"/>
  <c r="BD511" i="5"/>
  <c r="BS511" i="5"/>
  <c r="BC511" i="5"/>
  <c r="CH511" i="5"/>
  <c r="CG511" i="5"/>
  <c r="BQ511" i="5"/>
  <c r="BD319" i="5"/>
  <c r="BT319" i="5"/>
  <c r="CD320" i="5"/>
  <c r="CE320" i="5" s="1"/>
  <c r="BP321" i="5"/>
  <c r="CD324" i="5"/>
  <c r="CE324" i="5" s="1"/>
  <c r="BP325" i="5"/>
  <c r="BD327" i="5"/>
  <c r="BT327" i="5"/>
  <c r="CD328" i="5"/>
  <c r="CE328" i="5" s="1"/>
  <c r="BP329" i="5"/>
  <c r="BP333" i="5"/>
  <c r="BD335" i="5"/>
  <c r="BT335" i="5"/>
  <c r="CD336" i="5"/>
  <c r="CE336" i="5" s="1"/>
  <c r="BP337" i="5"/>
  <c r="BP341" i="5"/>
  <c r="BD343" i="5"/>
  <c r="BT343" i="5"/>
  <c r="CD344" i="5"/>
  <c r="CE344" i="5" s="1"/>
  <c r="BP345" i="5"/>
  <c r="CD348" i="5"/>
  <c r="CE348" i="5" s="1"/>
  <c r="BP349" i="5"/>
  <c r="BD351" i="5"/>
  <c r="BT351" i="5"/>
  <c r="CD352" i="5"/>
  <c r="CE352" i="5" s="1"/>
  <c r="BP353" i="5"/>
  <c r="CD356" i="5"/>
  <c r="CE356" i="5" s="1"/>
  <c r="BP357" i="5"/>
  <c r="BD359" i="5"/>
  <c r="BT359" i="5"/>
  <c r="CD360" i="5"/>
  <c r="CE360" i="5" s="1"/>
  <c r="BP361" i="5"/>
  <c r="CD364" i="5"/>
  <c r="CE364" i="5" s="1"/>
  <c r="BP365" i="5"/>
  <c r="BD367" i="5"/>
  <c r="BT367" i="5"/>
  <c r="CD368" i="5"/>
  <c r="CE368" i="5" s="1"/>
  <c r="BP369" i="5"/>
  <c r="CD372" i="5"/>
  <c r="CE372" i="5" s="1"/>
  <c r="BP373" i="5"/>
  <c r="CD376" i="5"/>
  <c r="CE376" i="5" s="1"/>
  <c r="BP377" i="5"/>
  <c r="CD380" i="5"/>
  <c r="CE380" i="5" s="1"/>
  <c r="BP381" i="5"/>
  <c r="BD383" i="5"/>
  <c r="BT383" i="5"/>
  <c r="CD384" i="5"/>
  <c r="CE384" i="5" s="1"/>
  <c r="CD388" i="5"/>
  <c r="CE388" i="5" s="1"/>
  <c r="CD392" i="5"/>
  <c r="CE392" i="5" s="1"/>
  <c r="CD396" i="5"/>
  <c r="CE396" i="5" s="1"/>
  <c r="BT404" i="5"/>
  <c r="BD404" i="5"/>
  <c r="CE404" i="5"/>
  <c r="CD405" i="5"/>
  <c r="CE405" i="5" s="1"/>
  <c r="BR410" i="5"/>
  <c r="BP410" i="5"/>
  <c r="BC412" i="5"/>
  <c r="CG412" i="5"/>
  <c r="BH414" i="5"/>
  <c r="BK423" i="5"/>
  <c r="BQ431" i="5"/>
  <c r="BT438" i="5"/>
  <c r="BD438" i="5"/>
  <c r="BS438" i="5"/>
  <c r="BC438" i="5"/>
  <c r="CH438" i="5"/>
  <c r="CG438" i="5"/>
  <c r="BQ438" i="5"/>
  <c r="BT443" i="5"/>
  <c r="BD443" i="5"/>
  <c r="BS443" i="5"/>
  <c r="BC443" i="5"/>
  <c r="CH443" i="5"/>
  <c r="BT446" i="5"/>
  <c r="BD446" i="5"/>
  <c r="BS446" i="5"/>
  <c r="BC446" i="5"/>
  <c r="CH446" i="5"/>
  <c r="CG446" i="5"/>
  <c r="BQ446" i="5"/>
  <c r="BT455" i="5"/>
  <c r="BD455" i="5"/>
  <c r="BS455" i="5"/>
  <c r="BC455" i="5"/>
  <c r="CH455" i="5"/>
  <c r="CG455" i="5"/>
  <c r="BQ455" i="5"/>
  <c r="BT470" i="5"/>
  <c r="BD470" i="5"/>
  <c r="BS470" i="5"/>
  <c r="BC470" i="5"/>
  <c r="CH470" i="5"/>
  <c r="CG470" i="5"/>
  <c r="BQ470" i="5"/>
  <c r="BT481" i="5"/>
  <c r="BD481" i="5"/>
  <c r="BS481" i="5"/>
  <c r="BC481" i="5"/>
  <c r="CH481" i="5"/>
  <c r="CG481" i="5"/>
  <c r="BQ481" i="5"/>
  <c r="BT487" i="5"/>
  <c r="BD487" i="5"/>
  <c r="BS487" i="5"/>
  <c r="BC487" i="5"/>
  <c r="CH487" i="5"/>
  <c r="CG487" i="5"/>
  <c r="BQ487" i="5"/>
  <c r="CH496" i="5"/>
  <c r="CG496" i="5"/>
  <c r="BQ496" i="5"/>
  <c r="BT496" i="5"/>
  <c r="BD496" i="5"/>
  <c r="BS496" i="5"/>
  <c r="BC496" i="5"/>
  <c r="BT505" i="5"/>
  <c r="BD505" i="5"/>
  <c r="BS505" i="5"/>
  <c r="BC505" i="5"/>
  <c r="CH505" i="5"/>
  <c r="CG505" i="5"/>
  <c r="BQ505" i="5"/>
  <c r="BT513" i="5"/>
  <c r="BD513" i="5"/>
  <c r="BS513" i="5"/>
  <c r="BC513" i="5"/>
  <c r="CH513" i="5"/>
  <c r="CG513" i="5"/>
  <c r="BQ513" i="5"/>
  <c r="BA321" i="5"/>
  <c r="BA325" i="5"/>
  <c r="BA329" i="5"/>
  <c r="BA333" i="5"/>
  <c r="BA337" i="5"/>
  <c r="BA341" i="5"/>
  <c r="BA345" i="5"/>
  <c r="BA349" i="5"/>
  <c r="BA353" i="5"/>
  <c r="BA357" i="5"/>
  <c r="BA361" i="5"/>
  <c r="BA365" i="5"/>
  <c r="BA369" i="5"/>
  <c r="BA373" i="5"/>
  <c r="BA377" i="5"/>
  <c r="BA381" i="5"/>
  <c r="BA385" i="5"/>
  <c r="BA389" i="5"/>
  <c r="BA393" i="5"/>
  <c r="BA397" i="5"/>
  <c r="BA401" i="5"/>
  <c r="CD402" i="5"/>
  <c r="CE402" i="5" s="1"/>
  <c r="BC404" i="5"/>
  <c r="BR406" i="5"/>
  <c r="BP406" i="5"/>
  <c r="BT407" i="5"/>
  <c r="BD407" i="5"/>
  <c r="BS407" i="5"/>
  <c r="BC407" i="5"/>
  <c r="CH407" i="5"/>
  <c r="CE408" i="5"/>
  <c r="CD409" i="5"/>
  <c r="CE409" i="5" s="1"/>
  <c r="CG411" i="5"/>
  <c r="BH412" i="5"/>
  <c r="CH412" i="5"/>
  <c r="BI417" i="5"/>
  <c r="BT419" i="5"/>
  <c r="BD419" i="5"/>
  <c r="BS419" i="5"/>
  <c r="BC419" i="5"/>
  <c r="CH419" i="5"/>
  <c r="BK419" i="5"/>
  <c r="BT423" i="5"/>
  <c r="BD423" i="5"/>
  <c r="BS423" i="5"/>
  <c r="BC423" i="5"/>
  <c r="CH423" i="5"/>
  <c r="BI425" i="5"/>
  <c r="BC426" i="5"/>
  <c r="BS426" i="5"/>
  <c r="BT435" i="5"/>
  <c r="BD435" i="5"/>
  <c r="BS435" i="5"/>
  <c r="BC435" i="5"/>
  <c r="CH435" i="5"/>
  <c r="CH440" i="5"/>
  <c r="CH484" i="5"/>
  <c r="CG484" i="5"/>
  <c r="BQ484" i="5"/>
  <c r="BT484" i="5"/>
  <c r="BD484" i="5"/>
  <c r="BS484" i="5"/>
  <c r="BC484" i="5"/>
  <c r="BT498" i="5"/>
  <c r="BD498" i="5"/>
  <c r="BS498" i="5"/>
  <c r="BC498" i="5"/>
  <c r="CH498" i="5"/>
  <c r="CG498" i="5"/>
  <c r="BQ498" i="5"/>
  <c r="BT502" i="5"/>
  <c r="BD502" i="5"/>
  <c r="BS502" i="5"/>
  <c r="BC502" i="5"/>
  <c r="CH502" i="5"/>
  <c r="CG502" i="5"/>
  <c r="BQ502" i="5"/>
  <c r="CH508" i="5"/>
  <c r="CG508" i="5"/>
  <c r="BQ508" i="5"/>
  <c r="BT508" i="5"/>
  <c r="BD508" i="5"/>
  <c r="BS508" i="5"/>
  <c r="BC508" i="5"/>
  <c r="BT510" i="5"/>
  <c r="BD510" i="5"/>
  <c r="BS510" i="5"/>
  <c r="BC510" i="5"/>
  <c r="CH510" i="5"/>
  <c r="CG510" i="5"/>
  <c r="BQ510" i="5"/>
  <c r="CH516" i="5"/>
  <c r="CG516" i="5"/>
  <c r="BQ516" i="5"/>
  <c r="BT516" i="5"/>
  <c r="BD516" i="5"/>
  <c r="BS516" i="5"/>
  <c r="BC516" i="5"/>
  <c r="CH518" i="5"/>
  <c r="BT518" i="5"/>
  <c r="BD518" i="5"/>
  <c r="BS518" i="5"/>
  <c r="BC518" i="5"/>
  <c r="BQ518" i="5"/>
  <c r="CG518" i="5"/>
  <c r="CG404" i="5"/>
  <c r="BC405" i="5"/>
  <c r="CG405" i="5"/>
  <c r="BK407" i="5"/>
  <c r="CE407" i="5"/>
  <c r="BT408" i="5"/>
  <c r="BD408" i="5"/>
  <c r="CD411" i="5"/>
  <c r="CE411" i="5" s="1"/>
  <c r="BQ412" i="5"/>
  <c r="BE413" i="5"/>
  <c r="BF413" i="5" s="1"/>
  <c r="BB414" i="5"/>
  <c r="BA414" i="5"/>
  <c r="BR418" i="5"/>
  <c r="BP418" i="5"/>
  <c r="BE421" i="5"/>
  <c r="BF421" i="5" s="1"/>
  <c r="BT422" i="5"/>
  <c r="BD422" i="5"/>
  <c r="CH422" i="5"/>
  <c r="CG422" i="5"/>
  <c r="BQ422" i="5"/>
  <c r="BH426" i="5"/>
  <c r="BK429" i="5"/>
  <c r="BI429" i="5"/>
  <c r="BH432" i="5"/>
  <c r="BT450" i="5"/>
  <c r="BD450" i="5"/>
  <c r="BS450" i="5"/>
  <c r="BC450" i="5"/>
  <c r="CH450" i="5"/>
  <c r="CG450" i="5"/>
  <c r="BQ450" i="5"/>
  <c r="CH456" i="5"/>
  <c r="BT459" i="5"/>
  <c r="BD459" i="5"/>
  <c r="BS459" i="5"/>
  <c r="BC459" i="5"/>
  <c r="CH459" i="5"/>
  <c r="CG459" i="5"/>
  <c r="BQ459" i="5"/>
  <c r="BT465" i="5"/>
  <c r="BD465" i="5"/>
  <c r="BS465" i="5"/>
  <c r="BC465" i="5"/>
  <c r="CH465" i="5"/>
  <c r="CG465" i="5"/>
  <c r="BQ465" i="5"/>
  <c r="CH476" i="5"/>
  <c r="CG476" i="5"/>
  <c r="BQ476" i="5"/>
  <c r="BT476" i="5"/>
  <c r="BD476" i="5"/>
  <c r="BS476" i="5"/>
  <c r="BC476" i="5"/>
  <c r="BT486" i="5"/>
  <c r="BD486" i="5"/>
  <c r="BS486" i="5"/>
  <c r="BC486" i="5"/>
  <c r="CH486" i="5"/>
  <c r="CG486" i="5"/>
  <c r="BQ486" i="5"/>
  <c r="BT489" i="5"/>
  <c r="BD489" i="5"/>
  <c r="BS489" i="5"/>
  <c r="BC489" i="5"/>
  <c r="CH489" i="5"/>
  <c r="CG489" i="5"/>
  <c r="BQ489" i="5"/>
  <c r="BT495" i="5"/>
  <c r="BD495" i="5"/>
  <c r="BS495" i="5"/>
  <c r="BC495" i="5"/>
  <c r="CH495" i="5"/>
  <c r="CG495" i="5"/>
  <c r="BQ495" i="5"/>
  <c r="BQ336" i="5"/>
  <c r="CG336" i="5"/>
  <c r="BQ340" i="5"/>
  <c r="CG340" i="5"/>
  <c r="BQ344" i="5"/>
  <c r="CG344" i="5"/>
  <c r="BQ348" i="5"/>
  <c r="CG348" i="5"/>
  <c r="BQ352" i="5"/>
  <c r="CG352" i="5"/>
  <c r="BQ356" i="5"/>
  <c r="CG356" i="5"/>
  <c r="BQ360" i="5"/>
  <c r="CG360" i="5"/>
  <c r="BQ364" i="5"/>
  <c r="CG364" i="5"/>
  <c r="BQ368" i="5"/>
  <c r="CG368" i="5"/>
  <c r="BQ372" i="5"/>
  <c r="CG372" i="5"/>
  <c r="BQ376" i="5"/>
  <c r="CG376" i="5"/>
  <c r="BQ380" i="5"/>
  <c r="CG380" i="5"/>
  <c r="BQ384" i="5"/>
  <c r="CG384" i="5"/>
  <c r="BQ388" i="5"/>
  <c r="CG388" i="5"/>
  <c r="CG392" i="5"/>
  <c r="BQ396" i="5"/>
  <c r="CG396" i="5"/>
  <c r="BQ400" i="5"/>
  <c r="CG400" i="5"/>
  <c r="BI415" i="5"/>
  <c r="CE416" i="5"/>
  <c r="CD417" i="5"/>
  <c r="CE417" i="5" s="1"/>
  <c r="CD425" i="5"/>
  <c r="CE425" i="5" s="1"/>
  <c r="BK437" i="5"/>
  <c r="BI437" i="5"/>
  <c r="BT442" i="5"/>
  <c r="BD442" i="5"/>
  <c r="BS442" i="5"/>
  <c r="BC442" i="5"/>
  <c r="CH442" i="5"/>
  <c r="CG442" i="5"/>
  <c r="BQ442" i="5"/>
  <c r="BT445" i="5"/>
  <c r="BD445" i="5"/>
  <c r="BS445" i="5"/>
  <c r="BC445" i="5"/>
  <c r="CH445" i="5"/>
  <c r="CG445" i="5"/>
  <c r="BQ445" i="5"/>
  <c r="BT463" i="5"/>
  <c r="BD463" i="5"/>
  <c r="BS463" i="5"/>
  <c r="BC463" i="5"/>
  <c r="CH463" i="5"/>
  <c r="CG463" i="5"/>
  <c r="BQ463" i="5"/>
  <c r="BT469" i="5"/>
  <c r="BD469" i="5"/>
  <c r="BS469" i="5"/>
  <c r="BC469" i="5"/>
  <c r="CH469" i="5"/>
  <c r="CG469" i="5"/>
  <c r="BQ469" i="5"/>
  <c r="BT478" i="5"/>
  <c r="BD478" i="5"/>
  <c r="BS478" i="5"/>
  <c r="BC478" i="5"/>
  <c r="CH478" i="5"/>
  <c r="CG478" i="5"/>
  <c r="BQ478" i="5"/>
  <c r="BT483" i="5"/>
  <c r="BD483" i="5"/>
  <c r="BS483" i="5"/>
  <c r="BC483" i="5"/>
  <c r="CH483" i="5"/>
  <c r="CG483" i="5"/>
  <c r="BQ483" i="5"/>
  <c r="CH492" i="5"/>
  <c r="CG492" i="5"/>
  <c r="BQ492" i="5"/>
  <c r="BT492" i="5"/>
  <c r="BD492" i="5"/>
  <c r="BS492" i="5"/>
  <c r="BC492" i="5"/>
  <c r="BT507" i="5"/>
  <c r="BD507" i="5"/>
  <c r="BS507" i="5"/>
  <c r="BC507" i="5"/>
  <c r="CH507" i="5"/>
  <c r="CG507" i="5"/>
  <c r="BQ507" i="5"/>
  <c r="BT515" i="5"/>
  <c r="BD515" i="5"/>
  <c r="BS515" i="5"/>
  <c r="BC515" i="5"/>
  <c r="CH515" i="5"/>
  <c r="CG515" i="5"/>
  <c r="BQ515" i="5"/>
  <c r="CH336" i="5"/>
  <c r="CH340" i="5"/>
  <c r="CH344" i="5"/>
  <c r="CH348" i="5"/>
  <c r="CH352" i="5"/>
  <c r="CH356" i="5"/>
  <c r="CH360" i="5"/>
  <c r="CH364" i="5"/>
  <c r="CH368" i="5"/>
  <c r="CH372" i="5"/>
  <c r="CH376" i="5"/>
  <c r="CH380" i="5"/>
  <c r="CH384" i="5"/>
  <c r="CH388" i="5"/>
  <c r="CH396" i="5"/>
  <c r="CH400" i="5"/>
  <c r="BT415" i="5"/>
  <c r="BD415" i="5"/>
  <c r="BS415" i="5"/>
  <c r="BC415" i="5"/>
  <c r="CH415" i="5"/>
  <c r="BT416" i="5"/>
  <c r="BD416" i="5"/>
  <c r="CD423" i="5"/>
  <c r="CE423" i="5" s="1"/>
  <c r="BK427" i="5"/>
  <c r="BT431" i="5"/>
  <c r="BD431" i="5"/>
  <c r="BS431" i="5"/>
  <c r="BC431" i="5"/>
  <c r="CH431" i="5"/>
  <c r="BT434" i="5"/>
  <c r="BD434" i="5"/>
  <c r="BS434" i="5"/>
  <c r="BC434" i="5"/>
  <c r="CH434" i="5"/>
  <c r="CG434" i="5"/>
  <c r="BQ434" i="5"/>
  <c r="BQ443" i="5"/>
  <c r="CH444" i="5"/>
  <c r="BT447" i="5"/>
  <c r="BD447" i="5"/>
  <c r="BS447" i="5"/>
  <c r="BC447" i="5"/>
  <c r="CH447" i="5"/>
  <c r="CG447" i="5"/>
  <c r="BQ447" i="5"/>
  <c r="BT454" i="5"/>
  <c r="BD454" i="5"/>
  <c r="BS454" i="5"/>
  <c r="BC454" i="5"/>
  <c r="CH454" i="5"/>
  <c r="CG454" i="5"/>
  <c r="BQ454" i="5"/>
  <c r="BT458" i="5"/>
  <c r="BD458" i="5"/>
  <c r="BS458" i="5"/>
  <c r="BC458" i="5"/>
  <c r="CH458" i="5"/>
  <c r="CG458" i="5"/>
  <c r="BQ458" i="5"/>
  <c r="CH460" i="5"/>
  <c r="BT475" i="5"/>
  <c r="BD475" i="5"/>
  <c r="BS475" i="5"/>
  <c r="BC475" i="5"/>
  <c r="CH475" i="5"/>
  <c r="CG475" i="5"/>
  <c r="BQ475" i="5"/>
  <c r="CH480" i="5"/>
  <c r="CG480" i="5"/>
  <c r="BQ480" i="5"/>
  <c r="BT480" i="5"/>
  <c r="BD480" i="5"/>
  <c r="BS480" i="5"/>
  <c r="BC480" i="5"/>
  <c r="BT494" i="5"/>
  <c r="BD494" i="5"/>
  <c r="BS494" i="5"/>
  <c r="BC494" i="5"/>
  <c r="CH494" i="5"/>
  <c r="CG494" i="5"/>
  <c r="BQ494" i="5"/>
  <c r="BT497" i="5"/>
  <c r="BD497" i="5"/>
  <c r="BS497" i="5"/>
  <c r="BC497" i="5"/>
  <c r="CH497" i="5"/>
  <c r="CG497" i="5"/>
  <c r="BQ497" i="5"/>
  <c r="BT509" i="5"/>
  <c r="BD509" i="5"/>
  <c r="BS509" i="5"/>
  <c r="BC509" i="5"/>
  <c r="CH509" i="5"/>
  <c r="CG509" i="5"/>
  <c r="BQ509" i="5"/>
  <c r="BT517" i="5"/>
  <c r="BD517" i="5"/>
  <c r="BS517" i="5"/>
  <c r="BC517" i="5"/>
  <c r="CH517" i="5"/>
  <c r="CG517" i="5"/>
  <c r="BQ517" i="5"/>
  <c r="BQ319" i="5"/>
  <c r="BQ327" i="5"/>
  <c r="BQ335" i="5"/>
  <c r="BC336" i="5"/>
  <c r="BC340" i="5"/>
  <c r="BQ343" i="5"/>
  <c r="BC344" i="5"/>
  <c r="BQ347" i="5"/>
  <c r="BC348" i="5"/>
  <c r="BQ351" i="5"/>
  <c r="BC352" i="5"/>
  <c r="BC356" i="5"/>
  <c r="BQ359" i="5"/>
  <c r="BC360" i="5"/>
  <c r="BC364" i="5"/>
  <c r="BQ367" i="5"/>
  <c r="BC368" i="5"/>
  <c r="BC372" i="5"/>
  <c r="BC376" i="5"/>
  <c r="BC380" i="5"/>
  <c r="BQ383" i="5"/>
  <c r="BC384" i="5"/>
  <c r="BC388" i="5"/>
  <c r="BC396" i="5"/>
  <c r="BC400" i="5"/>
  <c r="BT403" i="5"/>
  <c r="BS403" i="5"/>
  <c r="BC403" i="5"/>
  <c r="CH403" i="5"/>
  <c r="BQ403" i="5"/>
  <c r="BB406" i="5"/>
  <c r="BA406" i="5"/>
  <c r="BQ408" i="5"/>
  <c r="BE409" i="5"/>
  <c r="BF409" i="5" s="1"/>
  <c r="BB410" i="5"/>
  <c r="BA410" i="5"/>
  <c r="BK410" i="5"/>
  <c r="BQ411" i="5"/>
  <c r="BR414" i="5"/>
  <c r="BP414" i="5"/>
  <c r="BC416" i="5"/>
  <c r="CG416" i="5"/>
  <c r="BH418" i="5"/>
  <c r="BC422" i="5"/>
  <c r="BS422" i="5"/>
  <c r="BQ423" i="5"/>
  <c r="BT427" i="5"/>
  <c r="BD427" i="5"/>
  <c r="BS427" i="5"/>
  <c r="BC427" i="5"/>
  <c r="CH427" i="5"/>
  <c r="BQ435" i="5"/>
  <c r="CH436" i="5"/>
  <c r="BT439" i="5"/>
  <c r="BD439" i="5"/>
  <c r="BS439" i="5"/>
  <c r="BC439" i="5"/>
  <c r="CH439" i="5"/>
  <c r="BT449" i="5"/>
  <c r="BD449" i="5"/>
  <c r="BS449" i="5"/>
  <c r="BC449" i="5"/>
  <c r="CH449" i="5"/>
  <c r="CG449" i="5"/>
  <c r="BQ449" i="5"/>
  <c r="BT462" i="5"/>
  <c r="BD462" i="5"/>
  <c r="BS462" i="5"/>
  <c r="BC462" i="5"/>
  <c r="CH462" i="5"/>
  <c r="CG462" i="5"/>
  <c r="BQ462" i="5"/>
  <c r="CH464" i="5"/>
  <c r="BT467" i="5"/>
  <c r="BD467" i="5"/>
  <c r="BS467" i="5"/>
  <c r="BC467" i="5"/>
  <c r="CH467" i="5"/>
  <c r="CG467" i="5"/>
  <c r="BQ467" i="5"/>
  <c r="CH479" i="5"/>
  <c r="BT482" i="5"/>
  <c r="BD482" i="5"/>
  <c r="BS482" i="5"/>
  <c r="BC482" i="5"/>
  <c r="CH482" i="5"/>
  <c r="CG482" i="5"/>
  <c r="BQ482" i="5"/>
  <c r="BT485" i="5"/>
  <c r="BD485" i="5"/>
  <c r="BS485" i="5"/>
  <c r="BC485" i="5"/>
  <c r="CH485" i="5"/>
  <c r="CG485" i="5"/>
  <c r="BQ485" i="5"/>
  <c r="BT491" i="5"/>
  <c r="BD491" i="5"/>
  <c r="BS491" i="5"/>
  <c r="BC491" i="5"/>
  <c r="CH491" i="5"/>
  <c r="CG491" i="5"/>
  <c r="BQ491" i="5"/>
  <c r="CH500" i="5"/>
  <c r="CG500" i="5"/>
  <c r="BQ500" i="5"/>
  <c r="BT500" i="5"/>
  <c r="BD500" i="5"/>
  <c r="BS500" i="5"/>
  <c r="BC500" i="5"/>
  <c r="CH504" i="5"/>
  <c r="CG504" i="5"/>
  <c r="BQ504" i="5"/>
  <c r="BT504" i="5"/>
  <c r="BD504" i="5"/>
  <c r="BS504" i="5"/>
  <c r="BC504" i="5"/>
  <c r="BT506" i="5"/>
  <c r="BD506" i="5"/>
  <c r="BS506" i="5"/>
  <c r="BC506" i="5"/>
  <c r="CH506" i="5"/>
  <c r="CG506" i="5"/>
  <c r="BQ506" i="5"/>
  <c r="CH512" i="5"/>
  <c r="CG512" i="5"/>
  <c r="BQ512" i="5"/>
  <c r="BT512" i="5"/>
  <c r="BD512" i="5"/>
  <c r="BS512" i="5"/>
  <c r="BC512" i="5"/>
  <c r="BT514" i="5"/>
  <c r="BD514" i="5"/>
  <c r="BS514" i="5"/>
  <c r="BC514" i="5"/>
  <c r="CH514" i="5"/>
  <c r="CG514" i="5"/>
  <c r="BQ514" i="5"/>
  <c r="CD525" i="5"/>
  <c r="CE525" i="5" s="1"/>
  <c r="BR547" i="5"/>
  <c r="BP547" i="5"/>
  <c r="BH554" i="5"/>
  <c r="CH558" i="5"/>
  <c r="CG558" i="5"/>
  <c r="BQ558" i="5"/>
  <c r="BT558" i="5"/>
  <c r="BD558" i="5"/>
  <c r="BT588" i="5"/>
  <c r="BD588" i="5"/>
  <c r="BS588" i="5"/>
  <c r="BC588" i="5"/>
  <c r="CH588" i="5"/>
  <c r="CG588" i="5"/>
  <c r="BQ588" i="5"/>
  <c r="CH594" i="5"/>
  <c r="CG594" i="5"/>
  <c r="BQ594" i="5"/>
  <c r="BT594" i="5"/>
  <c r="BD594" i="5"/>
  <c r="CD605" i="5"/>
  <c r="CE605" i="5" s="1"/>
  <c r="CD621" i="5"/>
  <c r="CE621" i="5" s="1"/>
  <c r="CH626" i="5"/>
  <c r="CG626" i="5"/>
  <c r="BQ626" i="5"/>
  <c r="BT626" i="5"/>
  <c r="BD626" i="5"/>
  <c r="BT649" i="5"/>
  <c r="BD649" i="5"/>
  <c r="CH649" i="5"/>
  <c r="CG649" i="5"/>
  <c r="BC649" i="5"/>
  <c r="BS649" i="5"/>
  <c r="CD682" i="5"/>
  <c r="CE682" i="5" s="1"/>
  <c r="BT717" i="5"/>
  <c r="BD717" i="5"/>
  <c r="BS717" i="5"/>
  <c r="BC717" i="5"/>
  <c r="CH717" i="5"/>
  <c r="CG717" i="5"/>
  <c r="BQ717" i="5"/>
  <c r="BI793" i="5"/>
  <c r="BK793" i="5"/>
  <c r="BT812" i="5"/>
  <c r="BD812" i="5"/>
  <c r="BS812" i="5"/>
  <c r="BC812" i="5"/>
  <c r="CH812" i="5"/>
  <c r="CG812" i="5"/>
  <c r="BQ812" i="5"/>
  <c r="CG833" i="5"/>
  <c r="BQ833" i="5"/>
  <c r="BT833" i="5"/>
  <c r="BD833" i="5"/>
  <c r="BS833" i="5"/>
  <c r="BC833" i="5"/>
  <c r="CH833" i="5"/>
  <c r="BT835" i="5"/>
  <c r="BD835" i="5"/>
  <c r="BS835" i="5"/>
  <c r="BC835" i="5"/>
  <c r="CH835" i="5"/>
  <c r="CG835" i="5"/>
  <c r="BQ835" i="5"/>
  <c r="BT851" i="5"/>
  <c r="BD851" i="5"/>
  <c r="BS851" i="5"/>
  <c r="BC851" i="5"/>
  <c r="CH851" i="5"/>
  <c r="CG851" i="5"/>
  <c r="BQ851" i="5"/>
  <c r="BS854" i="5"/>
  <c r="BC854" i="5"/>
  <c r="CH854" i="5"/>
  <c r="CG854" i="5"/>
  <c r="BQ854" i="5"/>
  <c r="BT854" i="5"/>
  <c r="BD854" i="5"/>
  <c r="CG857" i="5"/>
  <c r="BQ857" i="5"/>
  <c r="BT857" i="5"/>
  <c r="BD857" i="5"/>
  <c r="BS857" i="5"/>
  <c r="BC857" i="5"/>
  <c r="CH857" i="5"/>
  <c r="BT872" i="5"/>
  <c r="BD872" i="5"/>
  <c r="BS872" i="5"/>
  <c r="BC872" i="5"/>
  <c r="CH872" i="5"/>
  <c r="CG872" i="5"/>
  <c r="BQ872" i="5"/>
  <c r="BT879" i="5"/>
  <c r="BD879" i="5"/>
  <c r="BS879" i="5"/>
  <c r="BC879" i="5"/>
  <c r="CH879" i="5"/>
  <c r="CG879" i="5"/>
  <c r="BQ879" i="5"/>
  <c r="BS882" i="5"/>
  <c r="BC882" i="5"/>
  <c r="CH882" i="5"/>
  <c r="CG882" i="5"/>
  <c r="BQ882" i="5"/>
  <c r="BT882" i="5"/>
  <c r="BD882" i="5"/>
  <c r="CG885" i="5"/>
  <c r="BQ885" i="5"/>
  <c r="BT885" i="5"/>
  <c r="BD885" i="5"/>
  <c r="BS885" i="5"/>
  <c r="BC885" i="5"/>
  <c r="CH885" i="5"/>
  <c r="CD903" i="5"/>
  <c r="CE903" i="5" s="1"/>
  <c r="CD909" i="5"/>
  <c r="CE909" i="5" s="1"/>
  <c r="BD420" i="5"/>
  <c r="BT420" i="5"/>
  <c r="BP422" i="5"/>
  <c r="BD424" i="5"/>
  <c r="BT424" i="5"/>
  <c r="BP426" i="5"/>
  <c r="BD428" i="5"/>
  <c r="BT428" i="5"/>
  <c r="CD429" i="5"/>
  <c r="CE429" i="5" s="1"/>
  <c r="BP430" i="5"/>
  <c r="BD432" i="5"/>
  <c r="BT432" i="5"/>
  <c r="BP434" i="5"/>
  <c r="BD436" i="5"/>
  <c r="BT436" i="5"/>
  <c r="BP438" i="5"/>
  <c r="BD440" i="5"/>
  <c r="BT440" i="5"/>
  <c r="CD441" i="5"/>
  <c r="CE441" i="5" s="1"/>
  <c r="BP442" i="5"/>
  <c r="BD444" i="5"/>
  <c r="BT444" i="5"/>
  <c r="CD445" i="5"/>
  <c r="CE445" i="5" s="1"/>
  <c r="BP446" i="5"/>
  <c r="BD448" i="5"/>
  <c r="BT448" i="5"/>
  <c r="CD449" i="5"/>
  <c r="CE449" i="5" s="1"/>
  <c r="BP450" i="5"/>
  <c r="BD452" i="5"/>
  <c r="BT452" i="5"/>
  <c r="CD453" i="5"/>
  <c r="CE453" i="5" s="1"/>
  <c r="BP454" i="5"/>
  <c r="BD456" i="5"/>
  <c r="BT456" i="5"/>
  <c r="CD457" i="5"/>
  <c r="CE457" i="5" s="1"/>
  <c r="BP458" i="5"/>
  <c r="BD460" i="5"/>
  <c r="BT460" i="5"/>
  <c r="CD461" i="5"/>
  <c r="CE461" i="5" s="1"/>
  <c r="BP462" i="5"/>
  <c r="BD464" i="5"/>
  <c r="BT464" i="5"/>
  <c r="BP466" i="5"/>
  <c r="BD468" i="5"/>
  <c r="BT468" i="5"/>
  <c r="BP470" i="5"/>
  <c r="BD472" i="5"/>
  <c r="BT472" i="5"/>
  <c r="BP474" i="5"/>
  <c r="BP478" i="5"/>
  <c r="BP482" i="5"/>
  <c r="BP486" i="5"/>
  <c r="BP490" i="5"/>
  <c r="BP494" i="5"/>
  <c r="BP498" i="5"/>
  <c r="BP502" i="5"/>
  <c r="BP506" i="5"/>
  <c r="BP510" i="5"/>
  <c r="BP514" i="5"/>
  <c r="BP518" i="5"/>
  <c r="BR519" i="5"/>
  <c r="CG520" i="5"/>
  <c r="BH521" i="5"/>
  <c r="BQ521" i="5"/>
  <c r="CH522" i="5"/>
  <c r="CG522" i="5"/>
  <c r="BQ522" i="5"/>
  <c r="BK523" i="5"/>
  <c r="CE524" i="5"/>
  <c r="BT525" i="5"/>
  <c r="BD525" i="5"/>
  <c r="BH526" i="5"/>
  <c r="BH530" i="5"/>
  <c r="BD542" i="5"/>
  <c r="BH549" i="5"/>
  <c r="BC550" i="5"/>
  <c r="BK551" i="5"/>
  <c r="BT555" i="5"/>
  <c r="BD555" i="5"/>
  <c r="BS555" i="5"/>
  <c r="BC555" i="5"/>
  <c r="CH555" i="5"/>
  <c r="CG555" i="5"/>
  <c r="BQ555" i="5"/>
  <c r="BH557" i="5"/>
  <c r="BE557" i="5"/>
  <c r="BF557" i="5" s="1"/>
  <c r="CD565" i="5"/>
  <c r="CE565" i="5" s="1"/>
  <c r="CH566" i="5"/>
  <c r="CG566" i="5"/>
  <c r="BQ566" i="5"/>
  <c r="BT566" i="5"/>
  <c r="BD566" i="5"/>
  <c r="BT575" i="5"/>
  <c r="BD575" i="5"/>
  <c r="BS575" i="5"/>
  <c r="BC575" i="5"/>
  <c r="CH575" i="5"/>
  <c r="CG575" i="5"/>
  <c r="BQ575" i="5"/>
  <c r="BH578" i="5"/>
  <c r="BK587" i="5"/>
  <c r="CH598" i="5"/>
  <c r="CG598" i="5"/>
  <c r="BQ598" i="5"/>
  <c r="BT598" i="5"/>
  <c r="BD598" i="5"/>
  <c r="BT600" i="5"/>
  <c r="BD600" i="5"/>
  <c r="BS600" i="5"/>
  <c r="BC600" i="5"/>
  <c r="CH600" i="5"/>
  <c r="CG600" i="5"/>
  <c r="BQ600" i="5"/>
  <c r="BK603" i="5"/>
  <c r="BH606" i="5"/>
  <c r="BH610" i="5"/>
  <c r="BK611" i="5"/>
  <c r="BT619" i="5"/>
  <c r="BD619" i="5"/>
  <c r="BS619" i="5"/>
  <c r="BC619" i="5"/>
  <c r="CH619" i="5"/>
  <c r="CG619" i="5"/>
  <c r="BQ619" i="5"/>
  <c r="BT631" i="5"/>
  <c r="BD631" i="5"/>
  <c r="BS631" i="5"/>
  <c r="BC631" i="5"/>
  <c r="CH631" i="5"/>
  <c r="CG631" i="5"/>
  <c r="BQ631" i="5"/>
  <c r="CH638" i="5"/>
  <c r="CG638" i="5"/>
  <c r="BQ638" i="5"/>
  <c r="BT638" i="5"/>
  <c r="BD638" i="5"/>
  <c r="CE640" i="5"/>
  <c r="CD652" i="5"/>
  <c r="CE652" i="5" s="1"/>
  <c r="BK664" i="5"/>
  <c r="BI664" i="5"/>
  <c r="CD678" i="5"/>
  <c r="CE678" i="5" s="1"/>
  <c r="BH679" i="5"/>
  <c r="BT713" i="5"/>
  <c r="BD713" i="5"/>
  <c r="BS713" i="5"/>
  <c r="BC713" i="5"/>
  <c r="CH713" i="5"/>
  <c r="CG713" i="5"/>
  <c r="BQ713" i="5"/>
  <c r="BI776" i="5"/>
  <c r="BK776" i="5"/>
  <c r="BA422" i="5"/>
  <c r="BA426" i="5"/>
  <c r="BA430" i="5"/>
  <c r="BA434" i="5"/>
  <c r="BA438" i="5"/>
  <c r="BA442" i="5"/>
  <c r="BA446" i="5"/>
  <c r="BA450" i="5"/>
  <c r="BA454" i="5"/>
  <c r="BH519" i="5"/>
  <c r="BK522" i="5"/>
  <c r="BT524" i="5"/>
  <c r="BD524" i="5"/>
  <c r="BS524" i="5"/>
  <c r="BC524" i="5"/>
  <c r="CH524" i="5"/>
  <c r="CD526" i="5"/>
  <c r="CE526" i="5" s="1"/>
  <c r="CD533" i="5"/>
  <c r="CE533" i="5" s="1"/>
  <c r="CG537" i="5"/>
  <c r="CG541" i="5"/>
  <c r="CD553" i="5"/>
  <c r="CE553" i="5" s="1"/>
  <c r="BK554" i="5"/>
  <c r="BH562" i="5"/>
  <c r="CD569" i="5"/>
  <c r="CE569" i="5" s="1"/>
  <c r="CH570" i="5"/>
  <c r="CG570" i="5"/>
  <c r="BQ570" i="5"/>
  <c r="BT570" i="5"/>
  <c r="BD570" i="5"/>
  <c r="BT579" i="5"/>
  <c r="BD579" i="5"/>
  <c r="BS579" i="5"/>
  <c r="BC579" i="5"/>
  <c r="CH579" i="5"/>
  <c r="CG579" i="5"/>
  <c r="BQ579" i="5"/>
  <c r="CH590" i="5"/>
  <c r="CG590" i="5"/>
  <c r="BQ590" i="5"/>
  <c r="BT590" i="5"/>
  <c r="BD590" i="5"/>
  <c r="BT592" i="5"/>
  <c r="BD592" i="5"/>
  <c r="BS592" i="5"/>
  <c r="BC592" i="5"/>
  <c r="CH592" i="5"/>
  <c r="CG592" i="5"/>
  <c r="BQ592" i="5"/>
  <c r="CD593" i="5"/>
  <c r="CE593" i="5" s="1"/>
  <c r="BS594" i="5"/>
  <c r="CH614" i="5"/>
  <c r="CG614" i="5"/>
  <c r="BQ614" i="5"/>
  <c r="BT614" i="5"/>
  <c r="BD614" i="5"/>
  <c r="CD625" i="5"/>
  <c r="CE625" i="5" s="1"/>
  <c r="CE632" i="5"/>
  <c r="BH634" i="5"/>
  <c r="BK635" i="5"/>
  <c r="BT709" i="5"/>
  <c r="BD709" i="5"/>
  <c r="BS709" i="5"/>
  <c r="BC709" i="5"/>
  <c r="CH709" i="5"/>
  <c r="CG709" i="5"/>
  <c r="BQ709" i="5"/>
  <c r="BT741" i="5"/>
  <c r="BD741" i="5"/>
  <c r="BS741" i="5"/>
  <c r="BC741" i="5"/>
  <c r="CH741" i="5"/>
  <c r="CG741" i="5"/>
  <c r="BQ741" i="5"/>
  <c r="BS521" i="5"/>
  <c r="BB523" i="5"/>
  <c r="BA523" i="5"/>
  <c r="CG524" i="5"/>
  <c r="BH525" i="5"/>
  <c r="BT528" i="5"/>
  <c r="BD528" i="5"/>
  <c r="BS528" i="5"/>
  <c r="BC528" i="5"/>
  <c r="CH528" i="5"/>
  <c r="BT529" i="5"/>
  <c r="BD529" i="5"/>
  <c r="CH530" i="5"/>
  <c r="CG530" i="5"/>
  <c r="BQ530" i="5"/>
  <c r="BK530" i="5"/>
  <c r="BT532" i="5"/>
  <c r="BD532" i="5"/>
  <c r="BS532" i="5"/>
  <c r="BC532" i="5"/>
  <c r="CH532" i="5"/>
  <c r="CE532" i="5"/>
  <c r="BT533" i="5"/>
  <c r="BD533" i="5"/>
  <c r="BH538" i="5"/>
  <c r="BH542" i="5"/>
  <c r="BK543" i="5"/>
  <c r="BH550" i="5"/>
  <c r="CE552" i="5"/>
  <c r="CH554" i="5"/>
  <c r="CG554" i="5"/>
  <c r="BQ554" i="5"/>
  <c r="BT554" i="5"/>
  <c r="BD554" i="5"/>
  <c r="BC558" i="5"/>
  <c r="BS558" i="5"/>
  <c r="BT563" i="5"/>
  <c r="BD563" i="5"/>
  <c r="BS563" i="5"/>
  <c r="BC563" i="5"/>
  <c r="CH563" i="5"/>
  <c r="CG563" i="5"/>
  <c r="BQ563" i="5"/>
  <c r="BT583" i="5"/>
  <c r="BD583" i="5"/>
  <c r="BS583" i="5"/>
  <c r="BC583" i="5"/>
  <c r="CH583" i="5"/>
  <c r="CG583" i="5"/>
  <c r="BQ583" i="5"/>
  <c r="BH586" i="5"/>
  <c r="BC594" i="5"/>
  <c r="CD597" i="5"/>
  <c r="CE597" i="5" s="1"/>
  <c r="BT607" i="5"/>
  <c r="BD607" i="5"/>
  <c r="BS607" i="5"/>
  <c r="BC607" i="5"/>
  <c r="CH607" i="5"/>
  <c r="CG607" i="5"/>
  <c r="BQ607" i="5"/>
  <c r="BT611" i="5"/>
  <c r="BD611" i="5"/>
  <c r="BS611" i="5"/>
  <c r="BC611" i="5"/>
  <c r="CH611" i="5"/>
  <c r="CG611" i="5"/>
  <c r="BQ611" i="5"/>
  <c r="CD613" i="5"/>
  <c r="CE613" i="5" s="1"/>
  <c r="BT623" i="5"/>
  <c r="BD623" i="5"/>
  <c r="BS623" i="5"/>
  <c r="BC623" i="5"/>
  <c r="CH623" i="5"/>
  <c r="CG623" i="5"/>
  <c r="BQ623" i="5"/>
  <c r="BC626" i="5"/>
  <c r="BS626" i="5"/>
  <c r="CD637" i="5"/>
  <c r="CE637" i="5" s="1"/>
  <c r="BK645" i="5"/>
  <c r="BQ649" i="5"/>
  <c r="BK672" i="5"/>
  <c r="BI672" i="5"/>
  <c r="BT705" i="5"/>
  <c r="BD705" i="5"/>
  <c r="BS705" i="5"/>
  <c r="BC705" i="5"/>
  <c r="CH705" i="5"/>
  <c r="CG705" i="5"/>
  <c r="BQ705" i="5"/>
  <c r="BT737" i="5"/>
  <c r="BD737" i="5"/>
  <c r="BS737" i="5"/>
  <c r="BC737" i="5"/>
  <c r="CH737" i="5"/>
  <c r="CG737" i="5"/>
  <c r="BQ737" i="5"/>
  <c r="BI445" i="5"/>
  <c r="BI449" i="5"/>
  <c r="BI453" i="5"/>
  <c r="BI457" i="5"/>
  <c r="BI461" i="5"/>
  <c r="BI465" i="5"/>
  <c r="BI469" i="5"/>
  <c r="BI473" i="5"/>
  <c r="BI477" i="5"/>
  <c r="BI481" i="5"/>
  <c r="BI485" i="5"/>
  <c r="BI489" i="5"/>
  <c r="BI493" i="5"/>
  <c r="BI497" i="5"/>
  <c r="BI501" i="5"/>
  <c r="BI505" i="5"/>
  <c r="BI509" i="5"/>
  <c r="BI513" i="5"/>
  <c r="BI517" i="5"/>
  <c r="BK519" i="5"/>
  <c r="CD522" i="5"/>
  <c r="CE522" i="5" s="1"/>
  <c r="BR523" i="5"/>
  <c r="BP523" i="5"/>
  <c r="BB527" i="5"/>
  <c r="BA527" i="5"/>
  <c r="BB531" i="5"/>
  <c r="BA531" i="5"/>
  <c r="CH534" i="5"/>
  <c r="CG534" i="5"/>
  <c r="BQ534" i="5"/>
  <c r="CD537" i="5"/>
  <c r="CE537" i="5" s="1"/>
  <c r="CD541" i="5"/>
  <c r="CE541" i="5" s="1"/>
  <c r="BT544" i="5"/>
  <c r="BD544" i="5"/>
  <c r="BS544" i="5"/>
  <c r="BC544" i="5"/>
  <c r="CH544" i="5"/>
  <c r="BT545" i="5"/>
  <c r="BD545" i="5"/>
  <c r="BH546" i="5"/>
  <c r="BT551" i="5"/>
  <c r="BD551" i="5"/>
  <c r="BS551" i="5"/>
  <c r="BC551" i="5"/>
  <c r="CH551" i="5"/>
  <c r="CG551" i="5"/>
  <c r="BQ551" i="5"/>
  <c r="CD561" i="5"/>
  <c r="CE561" i="5" s="1"/>
  <c r="BK562" i="5"/>
  <c r="BS570" i="5"/>
  <c r="CH574" i="5"/>
  <c r="CG574" i="5"/>
  <c r="BQ574" i="5"/>
  <c r="BT574" i="5"/>
  <c r="BD574" i="5"/>
  <c r="BT587" i="5"/>
  <c r="BD587" i="5"/>
  <c r="BS587" i="5"/>
  <c r="BC587" i="5"/>
  <c r="CH587" i="5"/>
  <c r="CG587" i="5"/>
  <c r="BQ587" i="5"/>
  <c r="BT589" i="5"/>
  <c r="BD589" i="5"/>
  <c r="BS589" i="5"/>
  <c r="BC589" i="5"/>
  <c r="CH589" i="5"/>
  <c r="BS590" i="5"/>
  <c r="BT603" i="5"/>
  <c r="BD603" i="5"/>
  <c r="BS603" i="5"/>
  <c r="BC603" i="5"/>
  <c r="CH603" i="5"/>
  <c r="CG603" i="5"/>
  <c r="BQ603" i="5"/>
  <c r="BS614" i="5"/>
  <c r="CH618" i="5"/>
  <c r="CG618" i="5"/>
  <c r="BQ618" i="5"/>
  <c r="BT618" i="5"/>
  <c r="BD618" i="5"/>
  <c r="CE624" i="5"/>
  <c r="CH630" i="5"/>
  <c r="CG630" i="5"/>
  <c r="BQ630" i="5"/>
  <c r="BT630" i="5"/>
  <c r="BD630" i="5"/>
  <c r="BT635" i="5"/>
  <c r="BD635" i="5"/>
  <c r="BS635" i="5"/>
  <c r="BC635" i="5"/>
  <c r="CH635" i="5"/>
  <c r="CG635" i="5"/>
  <c r="BQ635" i="5"/>
  <c r="BC638" i="5"/>
  <c r="BS638" i="5"/>
  <c r="CG647" i="5"/>
  <c r="BT647" i="5"/>
  <c r="BD647" i="5"/>
  <c r="BS647" i="5"/>
  <c r="BQ647" i="5"/>
  <c r="CH647" i="5"/>
  <c r="BA651" i="5"/>
  <c r="BB651" i="5"/>
  <c r="BT701" i="5"/>
  <c r="BD701" i="5"/>
  <c r="BS701" i="5"/>
  <c r="BC701" i="5"/>
  <c r="CH701" i="5"/>
  <c r="CG701" i="5"/>
  <c r="BQ701" i="5"/>
  <c r="BT733" i="5"/>
  <c r="BD733" i="5"/>
  <c r="BS733" i="5"/>
  <c r="BC733" i="5"/>
  <c r="CH733" i="5"/>
  <c r="CG733" i="5"/>
  <c r="BQ733" i="5"/>
  <c r="CD451" i="5"/>
  <c r="CE451" i="5" s="1"/>
  <c r="CD459" i="5"/>
  <c r="CE459" i="5" s="1"/>
  <c r="CD463" i="5"/>
  <c r="CE463" i="5" s="1"/>
  <c r="CD467" i="5"/>
  <c r="CE467" i="5" s="1"/>
  <c r="BP468" i="5"/>
  <c r="CD471" i="5"/>
  <c r="CE471" i="5" s="1"/>
  <c r="BP472" i="5"/>
  <c r="BP476" i="5"/>
  <c r="BP480" i="5"/>
  <c r="CD483" i="5"/>
  <c r="CE483" i="5" s="1"/>
  <c r="BP484" i="5"/>
  <c r="BP488" i="5"/>
  <c r="CD491" i="5"/>
  <c r="CE491" i="5" s="1"/>
  <c r="BP492" i="5"/>
  <c r="CD495" i="5"/>
  <c r="CE495" i="5" s="1"/>
  <c r="BP496" i="5"/>
  <c r="BP500" i="5"/>
  <c r="BP504" i="5"/>
  <c r="CD507" i="5"/>
  <c r="CE507" i="5" s="1"/>
  <c r="BP508" i="5"/>
  <c r="BP512" i="5"/>
  <c r="CD515" i="5"/>
  <c r="CE515" i="5" s="1"/>
  <c r="BP516" i="5"/>
  <c r="CE521" i="5"/>
  <c r="BC522" i="5"/>
  <c r="BS525" i="5"/>
  <c r="CH526" i="5"/>
  <c r="BR527" i="5"/>
  <c r="BP527" i="5"/>
  <c r="CG528" i="5"/>
  <c r="BH529" i="5"/>
  <c r="BR531" i="5"/>
  <c r="BP531" i="5"/>
  <c r="CG532" i="5"/>
  <c r="BH533" i="5"/>
  <c r="BQ533" i="5"/>
  <c r="BT536" i="5"/>
  <c r="BD536" i="5"/>
  <c r="BS536" i="5"/>
  <c r="BC536" i="5"/>
  <c r="CH536" i="5"/>
  <c r="CE536" i="5"/>
  <c r="BT537" i="5"/>
  <c r="BD537" i="5"/>
  <c r="CH538" i="5"/>
  <c r="CG538" i="5"/>
  <c r="BQ538" i="5"/>
  <c r="BK538" i="5"/>
  <c r="BT540" i="5"/>
  <c r="BD540" i="5"/>
  <c r="BS540" i="5"/>
  <c r="BC540" i="5"/>
  <c r="CH540" i="5"/>
  <c r="BT541" i="5"/>
  <c r="BD541" i="5"/>
  <c r="CH542" i="5"/>
  <c r="CG542" i="5"/>
  <c r="BQ542" i="5"/>
  <c r="BK542" i="5"/>
  <c r="BB543" i="5"/>
  <c r="BA543" i="5"/>
  <c r="BH545" i="5"/>
  <c r="BE545" i="5"/>
  <c r="BF545" i="5" s="1"/>
  <c r="BC545" i="5"/>
  <c r="CD546" i="5"/>
  <c r="CE546" i="5" s="1"/>
  <c r="BK547" i="5"/>
  <c r="BK550" i="5"/>
  <c r="BH553" i="5"/>
  <c r="BH558" i="5"/>
  <c r="CE560" i="5"/>
  <c r="CH562" i="5"/>
  <c r="CG562" i="5"/>
  <c r="BQ562" i="5"/>
  <c r="BT562" i="5"/>
  <c r="BD562" i="5"/>
  <c r="BH566" i="5"/>
  <c r="BC570" i="5"/>
  <c r="CD577" i="5"/>
  <c r="CE577" i="5" s="1"/>
  <c r="CH578" i="5"/>
  <c r="CG578" i="5"/>
  <c r="BQ578" i="5"/>
  <c r="BT578" i="5"/>
  <c r="BD578" i="5"/>
  <c r="BC590" i="5"/>
  <c r="BT595" i="5"/>
  <c r="BD595" i="5"/>
  <c r="BS595" i="5"/>
  <c r="BC595" i="5"/>
  <c r="CH595" i="5"/>
  <c r="CG595" i="5"/>
  <c r="BQ595" i="5"/>
  <c r="CE596" i="5"/>
  <c r="BH598" i="5"/>
  <c r="CH606" i="5"/>
  <c r="CG606" i="5"/>
  <c r="BQ606" i="5"/>
  <c r="BT606" i="5"/>
  <c r="BD606" i="5"/>
  <c r="CH610" i="5"/>
  <c r="CG610" i="5"/>
  <c r="BQ610" i="5"/>
  <c r="BT610" i="5"/>
  <c r="BD610" i="5"/>
  <c r="CE612" i="5"/>
  <c r="BC614" i="5"/>
  <c r="BK615" i="5"/>
  <c r="CH622" i="5"/>
  <c r="CG622" i="5"/>
  <c r="BQ622" i="5"/>
  <c r="BT622" i="5"/>
  <c r="BD622" i="5"/>
  <c r="BH626" i="5"/>
  <c r="BE626" i="5"/>
  <c r="BF626" i="5" s="1"/>
  <c r="BK627" i="5"/>
  <c r="BI627" i="5"/>
  <c r="CE636" i="5"/>
  <c r="BQ642" i="5"/>
  <c r="BT642" i="5"/>
  <c r="CH644" i="5"/>
  <c r="CG644" i="5"/>
  <c r="BD644" i="5"/>
  <c r="BC644" i="5"/>
  <c r="BT644" i="5"/>
  <c r="BS644" i="5"/>
  <c r="BQ644" i="5"/>
  <c r="CD663" i="5"/>
  <c r="CE663" i="5" s="1"/>
  <c r="BT697" i="5"/>
  <c r="BD697" i="5"/>
  <c r="BS697" i="5"/>
  <c r="BC697" i="5"/>
  <c r="CH697" i="5"/>
  <c r="CG697" i="5"/>
  <c r="BQ697" i="5"/>
  <c r="BT729" i="5"/>
  <c r="BD729" i="5"/>
  <c r="BS729" i="5"/>
  <c r="BC729" i="5"/>
  <c r="CH729" i="5"/>
  <c r="CG729" i="5"/>
  <c r="BQ729" i="5"/>
  <c r="CG440" i="5"/>
  <c r="CG452" i="5"/>
  <c r="BQ456" i="5"/>
  <c r="CG456" i="5"/>
  <c r="BA500" i="5"/>
  <c r="BS501" i="5"/>
  <c r="BA504" i="5"/>
  <c r="BA508" i="5"/>
  <c r="BA512" i="5"/>
  <c r="BA516" i="5"/>
  <c r="BT519" i="5"/>
  <c r="CH519" i="5"/>
  <c r="BS529" i="5"/>
  <c r="BB535" i="5"/>
  <c r="BA535" i="5"/>
  <c r="BB539" i="5"/>
  <c r="BA539" i="5"/>
  <c r="BR543" i="5"/>
  <c r="BP543" i="5"/>
  <c r="CG544" i="5"/>
  <c r="BQ545" i="5"/>
  <c r="BK546" i="5"/>
  <c r="BT548" i="5"/>
  <c r="BD548" i="5"/>
  <c r="BS548" i="5"/>
  <c r="BC548" i="5"/>
  <c r="CH548" i="5"/>
  <c r="CD549" i="5"/>
  <c r="CE549" i="5" s="1"/>
  <c r="CH550" i="5"/>
  <c r="CG550" i="5"/>
  <c r="BQ550" i="5"/>
  <c r="BT550" i="5"/>
  <c r="BD550" i="5"/>
  <c r="BC554" i="5"/>
  <c r="BS554" i="5"/>
  <c r="BK555" i="5"/>
  <c r="BT559" i="5"/>
  <c r="BD559" i="5"/>
  <c r="BS559" i="5"/>
  <c r="BC559" i="5"/>
  <c r="CH559" i="5"/>
  <c r="CG559" i="5"/>
  <c r="BQ559" i="5"/>
  <c r="BH561" i="5"/>
  <c r="BE561" i="5"/>
  <c r="BF561" i="5" s="1"/>
  <c r="BT567" i="5"/>
  <c r="BD567" i="5"/>
  <c r="BS567" i="5"/>
  <c r="BC567" i="5"/>
  <c r="CH567" i="5"/>
  <c r="CG567" i="5"/>
  <c r="BQ567" i="5"/>
  <c r="BH570" i="5"/>
  <c r="BS574" i="5"/>
  <c r="BK575" i="5"/>
  <c r="CD581" i="5"/>
  <c r="CE581" i="5" s="1"/>
  <c r="CH582" i="5"/>
  <c r="CG582" i="5"/>
  <c r="BQ582" i="5"/>
  <c r="BT582" i="5"/>
  <c r="BD582" i="5"/>
  <c r="BQ589" i="5"/>
  <c r="BT599" i="5"/>
  <c r="BD599" i="5"/>
  <c r="BS599" i="5"/>
  <c r="BC599" i="5"/>
  <c r="CH599" i="5"/>
  <c r="CG599" i="5"/>
  <c r="BQ599" i="5"/>
  <c r="BT608" i="5"/>
  <c r="BD608" i="5"/>
  <c r="BS608" i="5"/>
  <c r="BC608" i="5"/>
  <c r="CH608" i="5"/>
  <c r="CG608" i="5"/>
  <c r="BQ608" i="5"/>
  <c r="BH614" i="5"/>
  <c r="CD617" i="5"/>
  <c r="CE617" i="5" s="1"/>
  <c r="BS618" i="5"/>
  <c r="BT627" i="5"/>
  <c r="BD627" i="5"/>
  <c r="BS627" i="5"/>
  <c r="BC627" i="5"/>
  <c r="CH627" i="5"/>
  <c r="CG627" i="5"/>
  <c r="BQ627" i="5"/>
  <c r="CD629" i="5"/>
  <c r="CE629" i="5" s="1"/>
  <c r="BS630" i="5"/>
  <c r="CH634" i="5"/>
  <c r="CG634" i="5"/>
  <c r="BQ634" i="5"/>
  <c r="BT634" i="5"/>
  <c r="BD634" i="5"/>
  <c r="BT645" i="5"/>
  <c r="BD645" i="5"/>
  <c r="CG645" i="5"/>
  <c r="BC645" i="5"/>
  <c r="BS645" i="5"/>
  <c r="BQ645" i="5"/>
  <c r="BK650" i="5"/>
  <c r="BI650" i="5"/>
  <c r="BT693" i="5"/>
  <c r="BD693" i="5"/>
  <c r="BS693" i="5"/>
  <c r="BC693" i="5"/>
  <c r="CH693" i="5"/>
  <c r="CG693" i="5"/>
  <c r="BQ693" i="5"/>
  <c r="BT725" i="5"/>
  <c r="BD725" i="5"/>
  <c r="BS725" i="5"/>
  <c r="BC725" i="5"/>
  <c r="CH725" i="5"/>
  <c r="CG725" i="5"/>
  <c r="BQ725" i="5"/>
  <c r="BT520" i="5"/>
  <c r="BD520" i="5"/>
  <c r="BS520" i="5"/>
  <c r="BC520" i="5"/>
  <c r="CH520" i="5"/>
  <c r="BK520" i="5"/>
  <c r="CE520" i="5"/>
  <c r="BT521" i="5"/>
  <c r="BD521" i="5"/>
  <c r="CH521" i="5"/>
  <c r="BE522" i="5"/>
  <c r="BF522" i="5" s="1"/>
  <c r="BQ524" i="5"/>
  <c r="BC534" i="5"/>
  <c r="BR535" i="5"/>
  <c r="BP535" i="5"/>
  <c r="BR539" i="5"/>
  <c r="BP539" i="5"/>
  <c r="BB547" i="5"/>
  <c r="BA547" i="5"/>
  <c r="CD557" i="5"/>
  <c r="CE557" i="5" s="1"/>
  <c r="BK558" i="5"/>
  <c r="BT571" i="5"/>
  <c r="BD571" i="5"/>
  <c r="BS571" i="5"/>
  <c r="BC571" i="5"/>
  <c r="CH571" i="5"/>
  <c r="CG571" i="5"/>
  <c r="BQ571" i="5"/>
  <c r="CD585" i="5"/>
  <c r="CE585" i="5" s="1"/>
  <c r="CH586" i="5"/>
  <c r="CG586" i="5"/>
  <c r="BQ586" i="5"/>
  <c r="BT586" i="5"/>
  <c r="BD586" i="5"/>
  <c r="BT591" i="5"/>
  <c r="BD591" i="5"/>
  <c r="BS591" i="5"/>
  <c r="BC591" i="5"/>
  <c r="CH591" i="5"/>
  <c r="CG591" i="5"/>
  <c r="BQ591" i="5"/>
  <c r="CH602" i="5"/>
  <c r="CG602" i="5"/>
  <c r="BQ602" i="5"/>
  <c r="BT602" i="5"/>
  <c r="BD602" i="5"/>
  <c r="BT604" i="5"/>
  <c r="BD604" i="5"/>
  <c r="BS604" i="5"/>
  <c r="BC604" i="5"/>
  <c r="CH604" i="5"/>
  <c r="CG604" i="5"/>
  <c r="BQ604" i="5"/>
  <c r="BT615" i="5"/>
  <c r="BD615" i="5"/>
  <c r="BS615" i="5"/>
  <c r="BC615" i="5"/>
  <c r="CH615" i="5"/>
  <c r="CG615" i="5"/>
  <c r="BQ615" i="5"/>
  <c r="BC618" i="5"/>
  <c r="BK619" i="5"/>
  <c r="BC630" i="5"/>
  <c r="BK631" i="5"/>
  <c r="BT639" i="5"/>
  <c r="BD639" i="5"/>
  <c r="BS639" i="5"/>
  <c r="BC639" i="5"/>
  <c r="CH639" i="5"/>
  <c r="CG639" i="5"/>
  <c r="BQ639" i="5"/>
  <c r="CD641" i="5"/>
  <c r="CE641" i="5" s="1"/>
  <c r="BT654" i="5"/>
  <c r="BS654" i="5"/>
  <c r="BQ654" i="5"/>
  <c r="BT689" i="5"/>
  <c r="BD689" i="5"/>
  <c r="BS689" i="5"/>
  <c r="BC689" i="5"/>
  <c r="CH689" i="5"/>
  <c r="CG689" i="5"/>
  <c r="BQ689" i="5"/>
  <c r="BT721" i="5"/>
  <c r="BD721" i="5"/>
  <c r="BS721" i="5"/>
  <c r="BC721" i="5"/>
  <c r="CH721" i="5"/>
  <c r="CG721" i="5"/>
  <c r="BQ721" i="5"/>
  <c r="CH549" i="5"/>
  <c r="CH553" i="5"/>
  <c r="CH557" i="5"/>
  <c r="CH561" i="5"/>
  <c r="CH565" i="5"/>
  <c r="CH569" i="5"/>
  <c r="CH573" i="5"/>
  <c r="CH577" i="5"/>
  <c r="CH581" i="5"/>
  <c r="CH585" i="5"/>
  <c r="BP588" i="5"/>
  <c r="BR589" i="5"/>
  <c r="CH597" i="5"/>
  <c r="CH601" i="5"/>
  <c r="CH605" i="5"/>
  <c r="CH609" i="5"/>
  <c r="CH613" i="5"/>
  <c r="CH617" i="5"/>
  <c r="CH621" i="5"/>
  <c r="CH625" i="5"/>
  <c r="CH629" i="5"/>
  <c r="CH633" i="5"/>
  <c r="CH637" i="5"/>
  <c r="BT641" i="5"/>
  <c r="BD641" i="5"/>
  <c r="CH650" i="5"/>
  <c r="BQ650" i="5"/>
  <c r="CD654" i="5"/>
  <c r="CE654" i="5" s="1"/>
  <c r="BH655" i="5"/>
  <c r="BB657" i="5"/>
  <c r="BA657" i="5"/>
  <c r="CD659" i="5"/>
  <c r="CE659" i="5" s="1"/>
  <c r="BK660" i="5"/>
  <c r="BI660" i="5"/>
  <c r="BS664" i="5"/>
  <c r="BC664" i="5"/>
  <c r="CH664" i="5"/>
  <c r="CG664" i="5"/>
  <c r="BQ664" i="5"/>
  <c r="BB665" i="5"/>
  <c r="BA665" i="5"/>
  <c r="CD671" i="5"/>
  <c r="CE671" i="5" s="1"/>
  <c r="BT672" i="5"/>
  <c r="BD672" i="5"/>
  <c r="BS672" i="5"/>
  <c r="BC672" i="5"/>
  <c r="CH672" i="5"/>
  <c r="CG672" i="5"/>
  <c r="BQ672" i="5"/>
  <c r="BK676" i="5"/>
  <c r="BI676" i="5"/>
  <c r="CD686" i="5"/>
  <c r="CE686" i="5" s="1"/>
  <c r="BH687" i="5"/>
  <c r="BH743" i="5"/>
  <c r="CG753" i="5"/>
  <c r="BB754" i="5"/>
  <c r="BA754" i="5"/>
  <c r="BT756" i="5"/>
  <c r="BD756" i="5"/>
  <c r="BC756" i="5"/>
  <c r="BS756" i="5"/>
  <c r="BQ756" i="5"/>
  <c r="CH756" i="5"/>
  <c r="BP756" i="5"/>
  <c r="BR756" i="5"/>
  <c r="BQ759" i="5"/>
  <c r="BT759" i="5"/>
  <c r="BK771" i="5"/>
  <c r="BI771" i="5"/>
  <c r="BB772" i="5"/>
  <c r="BA772" i="5"/>
  <c r="BA588" i="5"/>
  <c r="BA592" i="5"/>
  <c r="BQ596" i="5"/>
  <c r="CG596" i="5"/>
  <c r="BC597" i="5"/>
  <c r="BS597" i="5"/>
  <c r="BA600" i="5"/>
  <c r="BC601" i="5"/>
  <c r="BS601" i="5"/>
  <c r="BA604" i="5"/>
  <c r="BC605" i="5"/>
  <c r="BS605" i="5"/>
  <c r="BA608" i="5"/>
  <c r="BC609" i="5"/>
  <c r="BS609" i="5"/>
  <c r="BQ612" i="5"/>
  <c r="CG612" i="5"/>
  <c r="BC613" i="5"/>
  <c r="BS613" i="5"/>
  <c r="BQ616" i="5"/>
  <c r="CG616" i="5"/>
  <c r="BC617" i="5"/>
  <c r="BS617" i="5"/>
  <c r="BQ620" i="5"/>
  <c r="CG620" i="5"/>
  <c r="BC621" i="5"/>
  <c r="BS621" i="5"/>
  <c r="BQ624" i="5"/>
  <c r="CG624" i="5"/>
  <c r="BC625" i="5"/>
  <c r="BS625" i="5"/>
  <c r="BQ628" i="5"/>
  <c r="CG628" i="5"/>
  <c r="BC629" i="5"/>
  <c r="BS629" i="5"/>
  <c r="BQ632" i="5"/>
  <c r="CG632" i="5"/>
  <c r="BC633" i="5"/>
  <c r="BS633" i="5"/>
  <c r="BQ636" i="5"/>
  <c r="CG636" i="5"/>
  <c r="BC637" i="5"/>
  <c r="BS637" i="5"/>
  <c r="BQ640" i="5"/>
  <c r="CG640" i="5"/>
  <c r="BC641" i="5"/>
  <c r="CH646" i="5"/>
  <c r="BS650" i="5"/>
  <c r="CD653" i="5"/>
  <c r="CE653" i="5" s="1"/>
  <c r="CH654" i="5"/>
  <c r="BS660" i="5"/>
  <c r="BC660" i="5"/>
  <c r="CH660" i="5"/>
  <c r="CG660" i="5"/>
  <c r="BQ660" i="5"/>
  <c r="BB661" i="5"/>
  <c r="BA661" i="5"/>
  <c r="CD675" i="5"/>
  <c r="CE675" i="5" s="1"/>
  <c r="BT676" i="5"/>
  <c r="BD676" i="5"/>
  <c r="BS676" i="5"/>
  <c r="BC676" i="5"/>
  <c r="CH676" i="5"/>
  <c r="CG676" i="5"/>
  <c r="BQ676" i="5"/>
  <c r="BK680" i="5"/>
  <c r="BI680" i="5"/>
  <c r="BK684" i="5"/>
  <c r="BI684" i="5"/>
  <c r="CD690" i="5"/>
  <c r="CE690" i="5" s="1"/>
  <c r="BH691" i="5"/>
  <c r="CD694" i="5"/>
  <c r="CE694" i="5" s="1"/>
  <c r="BH695" i="5"/>
  <c r="BH699" i="5"/>
  <c r="BH703" i="5"/>
  <c r="BH707" i="5"/>
  <c r="CD710" i="5"/>
  <c r="CE710" i="5" s="1"/>
  <c r="BH711" i="5"/>
  <c r="BH715" i="5"/>
  <c r="CD718" i="5"/>
  <c r="CE718" i="5" s="1"/>
  <c r="BH719" i="5"/>
  <c r="CD722" i="5"/>
  <c r="CE722" i="5" s="1"/>
  <c r="BH723" i="5"/>
  <c r="CD726" i="5"/>
  <c r="CE726" i="5" s="1"/>
  <c r="BH727" i="5"/>
  <c r="CD730" i="5"/>
  <c r="CE730" i="5" s="1"/>
  <c r="BH731" i="5"/>
  <c r="BH735" i="5"/>
  <c r="BH739" i="5"/>
  <c r="BK747" i="5"/>
  <c r="BI747" i="5"/>
  <c r="BH757" i="5"/>
  <c r="BE757" i="5"/>
  <c r="BF757" i="5" s="1"/>
  <c r="CD758" i="5"/>
  <c r="CE758" i="5" s="1"/>
  <c r="BT760" i="5"/>
  <c r="BD760" i="5"/>
  <c r="BQ760" i="5"/>
  <c r="CH760" i="5"/>
  <c r="CG760" i="5"/>
  <c r="BC760" i="5"/>
  <c r="BS760" i="5"/>
  <c r="BT767" i="5"/>
  <c r="BE769" i="5"/>
  <c r="BF769" i="5" s="1"/>
  <c r="BD549" i="5"/>
  <c r="BP551" i="5"/>
  <c r="CH552" i="5"/>
  <c r="BD553" i="5"/>
  <c r="BP555" i="5"/>
  <c r="CH556" i="5"/>
  <c r="BD557" i="5"/>
  <c r="BP559" i="5"/>
  <c r="CH560" i="5"/>
  <c r="BD561" i="5"/>
  <c r="BP563" i="5"/>
  <c r="CH564" i="5"/>
  <c r="BD565" i="5"/>
  <c r="BP567" i="5"/>
  <c r="CH568" i="5"/>
  <c r="BD569" i="5"/>
  <c r="BP571" i="5"/>
  <c r="CH572" i="5"/>
  <c r="BD573" i="5"/>
  <c r="BP575" i="5"/>
  <c r="CH576" i="5"/>
  <c r="BD577" i="5"/>
  <c r="BP579" i="5"/>
  <c r="CH580" i="5"/>
  <c r="BD581" i="5"/>
  <c r="BP583" i="5"/>
  <c r="CH584" i="5"/>
  <c r="BD585" i="5"/>
  <c r="BP591" i="5"/>
  <c r="BP595" i="5"/>
  <c r="CH596" i="5"/>
  <c r="BD597" i="5"/>
  <c r="BP599" i="5"/>
  <c r="BD601" i="5"/>
  <c r="BP603" i="5"/>
  <c r="BD605" i="5"/>
  <c r="BP607" i="5"/>
  <c r="BD609" i="5"/>
  <c r="BP611" i="5"/>
  <c r="CH612" i="5"/>
  <c r="BD613" i="5"/>
  <c r="BP615" i="5"/>
  <c r="CH616" i="5"/>
  <c r="BD617" i="5"/>
  <c r="BP619" i="5"/>
  <c r="CH620" i="5"/>
  <c r="BD621" i="5"/>
  <c r="BP623" i="5"/>
  <c r="CH624" i="5"/>
  <c r="BD625" i="5"/>
  <c r="BP627" i="5"/>
  <c r="CH628" i="5"/>
  <c r="BD629" i="5"/>
  <c r="BP631" i="5"/>
  <c r="CH632" i="5"/>
  <c r="BD633" i="5"/>
  <c r="BP635" i="5"/>
  <c r="CH636" i="5"/>
  <c r="BD637" i="5"/>
  <c r="BP639" i="5"/>
  <c r="CH640" i="5"/>
  <c r="CG641" i="5"/>
  <c r="BT643" i="5"/>
  <c r="BD643" i="5"/>
  <c r="BI646" i="5"/>
  <c r="BH647" i="5"/>
  <c r="BS648" i="5"/>
  <c r="BC648" i="5"/>
  <c r="CH648" i="5"/>
  <c r="BT648" i="5"/>
  <c r="BT650" i="5"/>
  <c r="BR665" i="5"/>
  <c r="BP665" i="5"/>
  <c r="BT666" i="5"/>
  <c r="BS666" i="5"/>
  <c r="CD679" i="5"/>
  <c r="CE679" i="5" s="1"/>
  <c r="BT680" i="5"/>
  <c r="BD680" i="5"/>
  <c r="BS680" i="5"/>
  <c r="BC680" i="5"/>
  <c r="CH680" i="5"/>
  <c r="CG680" i="5"/>
  <c r="BQ680" i="5"/>
  <c r="BT684" i="5"/>
  <c r="BD684" i="5"/>
  <c r="BS684" i="5"/>
  <c r="BC684" i="5"/>
  <c r="CH684" i="5"/>
  <c r="CG684" i="5"/>
  <c r="BQ684" i="5"/>
  <c r="BK688" i="5"/>
  <c r="BI688" i="5"/>
  <c r="BK692" i="5"/>
  <c r="BI692" i="5"/>
  <c r="BK696" i="5"/>
  <c r="BI696" i="5"/>
  <c r="BK700" i="5"/>
  <c r="BI700" i="5"/>
  <c r="BK704" i="5"/>
  <c r="BI704" i="5"/>
  <c r="BK708" i="5"/>
  <c r="BI708" i="5"/>
  <c r="BK712" i="5"/>
  <c r="BI712" i="5"/>
  <c r="BK716" i="5"/>
  <c r="BI716" i="5"/>
  <c r="BK720" i="5"/>
  <c r="BI720" i="5"/>
  <c r="BK724" i="5"/>
  <c r="BI724" i="5"/>
  <c r="BK728" i="5"/>
  <c r="BI728" i="5"/>
  <c r="BK732" i="5"/>
  <c r="BI732" i="5"/>
  <c r="BK736" i="5"/>
  <c r="BI736" i="5"/>
  <c r="BK740" i="5"/>
  <c r="BI740" i="5"/>
  <c r="CD751" i="5"/>
  <c r="CE751" i="5" s="1"/>
  <c r="BT796" i="5"/>
  <c r="BD796" i="5"/>
  <c r="BS796" i="5"/>
  <c r="BC796" i="5"/>
  <c r="CH796" i="5"/>
  <c r="CG796" i="5"/>
  <c r="BQ796" i="5"/>
  <c r="BA551" i="5"/>
  <c r="BA555" i="5"/>
  <c r="BA559" i="5"/>
  <c r="BA563" i="5"/>
  <c r="BA567" i="5"/>
  <c r="BA571" i="5"/>
  <c r="BA575" i="5"/>
  <c r="BA579" i="5"/>
  <c r="BA583" i="5"/>
  <c r="BA587" i="5"/>
  <c r="BA591" i="5"/>
  <c r="BA595" i="5"/>
  <c r="BC596" i="5"/>
  <c r="BS596" i="5"/>
  <c r="BA599" i="5"/>
  <c r="BA603" i="5"/>
  <c r="BA607" i="5"/>
  <c r="BA611" i="5"/>
  <c r="BC612" i="5"/>
  <c r="BS612" i="5"/>
  <c r="BA615" i="5"/>
  <c r="BC616" i="5"/>
  <c r="BS616" i="5"/>
  <c r="BA619" i="5"/>
  <c r="BC620" i="5"/>
  <c r="BS620" i="5"/>
  <c r="BA623" i="5"/>
  <c r="BC624" i="5"/>
  <c r="BS624" i="5"/>
  <c r="BA627" i="5"/>
  <c r="BC628" i="5"/>
  <c r="BS628" i="5"/>
  <c r="BA631" i="5"/>
  <c r="BC632" i="5"/>
  <c r="BS632" i="5"/>
  <c r="BA635" i="5"/>
  <c r="BC636" i="5"/>
  <c r="BS636" i="5"/>
  <c r="BA639" i="5"/>
  <c r="BC640" i="5"/>
  <c r="BS640" i="5"/>
  <c r="CH641" i="5"/>
  <c r="BE642" i="5"/>
  <c r="BF642" i="5" s="1"/>
  <c r="BC643" i="5"/>
  <c r="BA645" i="5"/>
  <c r="BR647" i="5"/>
  <c r="BA649" i="5"/>
  <c r="CD650" i="5"/>
  <c r="CE650" i="5" s="1"/>
  <c r="BB653" i="5"/>
  <c r="BR657" i="5"/>
  <c r="BP657" i="5"/>
  <c r="BR661" i="5"/>
  <c r="BP661" i="5"/>
  <c r="BT662" i="5"/>
  <c r="BS662" i="5"/>
  <c r="BC663" i="5"/>
  <c r="CD666" i="5"/>
  <c r="CE666" i="5" s="1"/>
  <c r="BH667" i="5"/>
  <c r="CH671" i="5"/>
  <c r="BT688" i="5"/>
  <c r="BD688" i="5"/>
  <c r="BS688" i="5"/>
  <c r="BC688" i="5"/>
  <c r="CH688" i="5"/>
  <c r="CG688" i="5"/>
  <c r="BQ688" i="5"/>
  <c r="BT692" i="5"/>
  <c r="BD692" i="5"/>
  <c r="BS692" i="5"/>
  <c r="BC692" i="5"/>
  <c r="CH692" i="5"/>
  <c r="CG692" i="5"/>
  <c r="BQ692" i="5"/>
  <c r="BT696" i="5"/>
  <c r="BD696" i="5"/>
  <c r="BS696" i="5"/>
  <c r="BC696" i="5"/>
  <c r="CH696" i="5"/>
  <c r="CG696" i="5"/>
  <c r="BQ696" i="5"/>
  <c r="BT700" i="5"/>
  <c r="BD700" i="5"/>
  <c r="BS700" i="5"/>
  <c r="BC700" i="5"/>
  <c r="CH700" i="5"/>
  <c r="CG700" i="5"/>
  <c r="BQ700" i="5"/>
  <c r="BT704" i="5"/>
  <c r="BD704" i="5"/>
  <c r="BS704" i="5"/>
  <c r="BC704" i="5"/>
  <c r="CH704" i="5"/>
  <c r="CG704" i="5"/>
  <c r="BQ704" i="5"/>
  <c r="BT708" i="5"/>
  <c r="BD708" i="5"/>
  <c r="BS708" i="5"/>
  <c r="BC708" i="5"/>
  <c r="CH708" i="5"/>
  <c r="CG708" i="5"/>
  <c r="BQ708" i="5"/>
  <c r="BT712" i="5"/>
  <c r="BD712" i="5"/>
  <c r="BS712" i="5"/>
  <c r="BC712" i="5"/>
  <c r="CH712" i="5"/>
  <c r="CG712" i="5"/>
  <c r="BQ712" i="5"/>
  <c r="BT716" i="5"/>
  <c r="BD716" i="5"/>
  <c r="BS716" i="5"/>
  <c r="BC716" i="5"/>
  <c r="CH716" i="5"/>
  <c r="CG716" i="5"/>
  <c r="BQ716" i="5"/>
  <c r="BT720" i="5"/>
  <c r="BD720" i="5"/>
  <c r="BS720" i="5"/>
  <c r="BC720" i="5"/>
  <c r="CH720" i="5"/>
  <c r="CG720" i="5"/>
  <c r="BQ720" i="5"/>
  <c r="BT724" i="5"/>
  <c r="BD724" i="5"/>
  <c r="BS724" i="5"/>
  <c r="BC724" i="5"/>
  <c r="CH724" i="5"/>
  <c r="CG724" i="5"/>
  <c r="BQ724" i="5"/>
  <c r="BT728" i="5"/>
  <c r="BD728" i="5"/>
  <c r="BS728" i="5"/>
  <c r="BC728" i="5"/>
  <c r="CH728" i="5"/>
  <c r="CG728" i="5"/>
  <c r="BQ728" i="5"/>
  <c r="BT732" i="5"/>
  <c r="BD732" i="5"/>
  <c r="BS732" i="5"/>
  <c r="BC732" i="5"/>
  <c r="CH732" i="5"/>
  <c r="CG732" i="5"/>
  <c r="BQ732" i="5"/>
  <c r="BT736" i="5"/>
  <c r="BD736" i="5"/>
  <c r="BS736" i="5"/>
  <c r="BC736" i="5"/>
  <c r="CH736" i="5"/>
  <c r="CG736" i="5"/>
  <c r="BQ736" i="5"/>
  <c r="BT740" i="5"/>
  <c r="BD740" i="5"/>
  <c r="BS740" i="5"/>
  <c r="BC740" i="5"/>
  <c r="CH740" i="5"/>
  <c r="CG740" i="5"/>
  <c r="BQ740" i="5"/>
  <c r="CG745" i="5"/>
  <c r="BB746" i="5"/>
  <c r="BA746" i="5"/>
  <c r="BT748" i="5"/>
  <c r="BD748" i="5"/>
  <c r="BC748" i="5"/>
  <c r="BS748" i="5"/>
  <c r="BQ748" i="5"/>
  <c r="CH748" i="5"/>
  <c r="BP748" i="5"/>
  <c r="BR748" i="5"/>
  <c r="BT808" i="5"/>
  <c r="BD808" i="5"/>
  <c r="BS808" i="5"/>
  <c r="BC808" i="5"/>
  <c r="CH808" i="5"/>
  <c r="CG808" i="5"/>
  <c r="BQ808" i="5"/>
  <c r="BP542" i="5"/>
  <c r="BP550" i="5"/>
  <c r="BD552" i="5"/>
  <c r="BP554" i="5"/>
  <c r="BD556" i="5"/>
  <c r="BP558" i="5"/>
  <c r="BD560" i="5"/>
  <c r="BP562" i="5"/>
  <c r="BD564" i="5"/>
  <c r="BP566" i="5"/>
  <c r="BD568" i="5"/>
  <c r="BP570" i="5"/>
  <c r="BD572" i="5"/>
  <c r="BP574" i="5"/>
  <c r="BD576" i="5"/>
  <c r="BP578" i="5"/>
  <c r="BP582" i="5"/>
  <c r="BD584" i="5"/>
  <c r="BP586" i="5"/>
  <c r="BP590" i="5"/>
  <c r="BP594" i="5"/>
  <c r="BD596" i="5"/>
  <c r="BP598" i="5"/>
  <c r="BP602" i="5"/>
  <c r="BP610" i="5"/>
  <c r="BD612" i="5"/>
  <c r="BP614" i="5"/>
  <c r="BD616" i="5"/>
  <c r="BP618" i="5"/>
  <c r="BD620" i="5"/>
  <c r="BP622" i="5"/>
  <c r="BD624" i="5"/>
  <c r="BP626" i="5"/>
  <c r="BD628" i="5"/>
  <c r="BP630" i="5"/>
  <c r="BD632" i="5"/>
  <c r="BP634" i="5"/>
  <c r="BD636" i="5"/>
  <c r="BP638" i="5"/>
  <c r="BD640" i="5"/>
  <c r="BH641" i="5"/>
  <c r="BQ641" i="5"/>
  <c r="CG643" i="5"/>
  <c r="CD646" i="5"/>
  <c r="CE646" i="5" s="1"/>
  <c r="BT646" i="5"/>
  <c r="BC650" i="5"/>
  <c r="BS652" i="5"/>
  <c r="BC652" i="5"/>
  <c r="CH652" i="5"/>
  <c r="BI652" i="5"/>
  <c r="BT658" i="5"/>
  <c r="BS658" i="5"/>
  <c r="CD662" i="5"/>
  <c r="CE662" i="5" s="1"/>
  <c r="BH663" i="5"/>
  <c r="BD664" i="5"/>
  <c r="CH666" i="5"/>
  <c r="BT669" i="5"/>
  <c r="BD669" i="5"/>
  <c r="BS669" i="5"/>
  <c r="BC669" i="5"/>
  <c r="CH669" i="5"/>
  <c r="CG669" i="5"/>
  <c r="BQ669" i="5"/>
  <c r="BT750" i="5"/>
  <c r="BD750" i="5"/>
  <c r="BS750" i="5"/>
  <c r="BQ750" i="5"/>
  <c r="CH750" i="5"/>
  <c r="CG750" i="5"/>
  <c r="BC750" i="5"/>
  <c r="BK762" i="5"/>
  <c r="BI762" i="5"/>
  <c r="CG763" i="5"/>
  <c r="BQ526" i="5"/>
  <c r="CG526" i="5"/>
  <c r="BA530" i="5"/>
  <c r="BA534" i="5"/>
  <c r="BA538" i="5"/>
  <c r="BA542" i="5"/>
  <c r="BQ546" i="5"/>
  <c r="CG546" i="5"/>
  <c r="BA550" i="5"/>
  <c r="BA554" i="5"/>
  <c r="BA558" i="5"/>
  <c r="BA562" i="5"/>
  <c r="BA566" i="5"/>
  <c r="BA570" i="5"/>
  <c r="BA574" i="5"/>
  <c r="BA578" i="5"/>
  <c r="BA582" i="5"/>
  <c r="BA586" i="5"/>
  <c r="BA590" i="5"/>
  <c r="BA594" i="5"/>
  <c r="BA598" i="5"/>
  <c r="BA602" i="5"/>
  <c r="BA606" i="5"/>
  <c r="BA610" i="5"/>
  <c r="BA614" i="5"/>
  <c r="BA618" i="5"/>
  <c r="BA622" i="5"/>
  <c r="BA626" i="5"/>
  <c r="BA630" i="5"/>
  <c r="BA634" i="5"/>
  <c r="BA638" i="5"/>
  <c r="BR641" i="5"/>
  <c r="CH642" i="5"/>
  <c r="CH643" i="5"/>
  <c r="BC646" i="5"/>
  <c r="BA647" i="5"/>
  <c r="CD648" i="5"/>
  <c r="CE648" i="5" s="1"/>
  <c r="BD650" i="5"/>
  <c r="CG650" i="5"/>
  <c r="BR651" i="5"/>
  <c r="BS656" i="5"/>
  <c r="BC656" i="5"/>
  <c r="CH656" i="5"/>
  <c r="BH657" i="5"/>
  <c r="BH659" i="5"/>
  <c r="BD660" i="5"/>
  <c r="BT664" i="5"/>
  <c r="BK668" i="5"/>
  <c r="BI668" i="5"/>
  <c r="CD670" i="5"/>
  <c r="CE670" i="5" s="1"/>
  <c r="BH671" i="5"/>
  <c r="BT673" i="5"/>
  <c r="BD673" i="5"/>
  <c r="BS673" i="5"/>
  <c r="BC673" i="5"/>
  <c r="CH673" i="5"/>
  <c r="CG673" i="5"/>
  <c r="BQ673" i="5"/>
  <c r="CH683" i="5"/>
  <c r="BT762" i="5"/>
  <c r="BD762" i="5"/>
  <c r="CG762" i="5"/>
  <c r="BC762" i="5"/>
  <c r="BS762" i="5"/>
  <c r="BQ762" i="5"/>
  <c r="CD786" i="5"/>
  <c r="CE786" i="5" s="1"/>
  <c r="CG805" i="5"/>
  <c r="BQ805" i="5"/>
  <c r="BT805" i="5"/>
  <c r="BD805" i="5"/>
  <c r="BS805" i="5"/>
  <c r="BC805" i="5"/>
  <c r="CH805" i="5"/>
  <c r="BS641" i="5"/>
  <c r="BH643" i="5"/>
  <c r="BQ643" i="5"/>
  <c r="BD646" i="5"/>
  <c r="BD648" i="5"/>
  <c r="CG648" i="5"/>
  <c r="BH653" i="5"/>
  <c r="CG656" i="5"/>
  <c r="CH658" i="5"/>
  <c r="BT660" i="5"/>
  <c r="CD667" i="5"/>
  <c r="CE667" i="5" s="1"/>
  <c r="BT668" i="5"/>
  <c r="BD668" i="5"/>
  <c r="BS668" i="5"/>
  <c r="BC668" i="5"/>
  <c r="CH668" i="5"/>
  <c r="CG668" i="5"/>
  <c r="BQ668" i="5"/>
  <c r="CD674" i="5"/>
  <c r="CE674" i="5" s="1"/>
  <c r="BH675" i="5"/>
  <c r="BT677" i="5"/>
  <c r="BD677" i="5"/>
  <c r="BS677" i="5"/>
  <c r="BC677" i="5"/>
  <c r="CH677" i="5"/>
  <c r="CG677" i="5"/>
  <c r="BQ677" i="5"/>
  <c r="BT681" i="5"/>
  <c r="BD681" i="5"/>
  <c r="BS681" i="5"/>
  <c r="BC681" i="5"/>
  <c r="CH681" i="5"/>
  <c r="CG681" i="5"/>
  <c r="BQ681" i="5"/>
  <c r="BT685" i="5"/>
  <c r="BD685" i="5"/>
  <c r="BS685" i="5"/>
  <c r="BC685" i="5"/>
  <c r="CH685" i="5"/>
  <c r="CG685" i="5"/>
  <c r="BQ685" i="5"/>
  <c r="CH687" i="5"/>
  <c r="CD700" i="5"/>
  <c r="CE700" i="5" s="1"/>
  <c r="CD704" i="5"/>
  <c r="CE704" i="5" s="1"/>
  <c r="CD712" i="5"/>
  <c r="CE712" i="5" s="1"/>
  <c r="CD716" i="5"/>
  <c r="CE716" i="5" s="1"/>
  <c r="CD720" i="5"/>
  <c r="CE720" i="5" s="1"/>
  <c r="CD728" i="5"/>
  <c r="CE728" i="5" s="1"/>
  <c r="CD740" i="5"/>
  <c r="CE740" i="5" s="1"/>
  <c r="BK755" i="5"/>
  <c r="BI755" i="5"/>
  <c r="CH761" i="5"/>
  <c r="CG761" i="5"/>
  <c r="BD761" i="5"/>
  <c r="BC761" i="5"/>
  <c r="BT761" i="5"/>
  <c r="BS761" i="5"/>
  <c r="BQ761" i="5"/>
  <c r="BH803" i="5"/>
  <c r="CD664" i="5"/>
  <c r="CE664" i="5" s="1"/>
  <c r="BP669" i="5"/>
  <c r="BD671" i="5"/>
  <c r="BT671" i="5"/>
  <c r="CD672" i="5"/>
  <c r="CE672" i="5" s="1"/>
  <c r="BP673" i="5"/>
  <c r="BP677" i="5"/>
  <c r="CD680" i="5"/>
  <c r="CE680" i="5" s="1"/>
  <c r="BP681" i="5"/>
  <c r="CH682" i="5"/>
  <c r="BD683" i="5"/>
  <c r="BT683" i="5"/>
  <c r="BP685" i="5"/>
  <c r="CH686" i="5"/>
  <c r="BD687" i="5"/>
  <c r="BT687" i="5"/>
  <c r="BP689" i="5"/>
  <c r="CH690" i="5"/>
  <c r="BD691" i="5"/>
  <c r="BT691" i="5"/>
  <c r="BP693" i="5"/>
  <c r="CH694" i="5"/>
  <c r="BD695" i="5"/>
  <c r="BT695" i="5"/>
  <c r="BP697" i="5"/>
  <c r="CH698" i="5"/>
  <c r="BD699" i="5"/>
  <c r="BT699" i="5"/>
  <c r="BP701" i="5"/>
  <c r="CH702" i="5"/>
  <c r="BD703" i="5"/>
  <c r="BT703" i="5"/>
  <c r="BP705" i="5"/>
  <c r="CH706" i="5"/>
  <c r="BD707" i="5"/>
  <c r="BT707" i="5"/>
  <c r="BP709" i="5"/>
  <c r="CH710" i="5"/>
  <c r="BD711" i="5"/>
  <c r="BT711" i="5"/>
  <c r="BP713" i="5"/>
  <c r="CH714" i="5"/>
  <c r="BD715" i="5"/>
  <c r="BT715" i="5"/>
  <c r="BP717" i="5"/>
  <c r="BD719" i="5"/>
  <c r="BT719" i="5"/>
  <c r="BP721" i="5"/>
  <c r="CH722" i="5"/>
  <c r="BD723" i="5"/>
  <c r="BT723" i="5"/>
  <c r="BP725" i="5"/>
  <c r="CH726" i="5"/>
  <c r="BD727" i="5"/>
  <c r="BT727" i="5"/>
  <c r="BP729" i="5"/>
  <c r="CH730" i="5"/>
  <c r="BD731" i="5"/>
  <c r="BT731" i="5"/>
  <c r="BP733" i="5"/>
  <c r="CH734" i="5"/>
  <c r="BD735" i="5"/>
  <c r="BT735" i="5"/>
  <c r="BP737" i="5"/>
  <c r="CH738" i="5"/>
  <c r="BD739" i="5"/>
  <c r="BT739" i="5"/>
  <c r="BP741" i="5"/>
  <c r="CH742" i="5"/>
  <c r="BD743" i="5"/>
  <c r="BS745" i="5"/>
  <c r="CH747" i="5"/>
  <c r="BS753" i="5"/>
  <c r="CH755" i="5"/>
  <c r="BT758" i="5"/>
  <c r="BD758" i="5"/>
  <c r="CD759" i="5"/>
  <c r="CE759" i="5" s="1"/>
  <c r="BI761" i="5"/>
  <c r="BD765" i="5"/>
  <c r="BT766" i="5"/>
  <c r="BD766" i="5"/>
  <c r="BH770" i="5"/>
  <c r="CH771" i="5"/>
  <c r="BQ771" i="5"/>
  <c r="BD775" i="5"/>
  <c r="BB776" i="5"/>
  <c r="BA776" i="5"/>
  <c r="BT779" i="5"/>
  <c r="BD779" i="5"/>
  <c r="CH779" i="5"/>
  <c r="BH780" i="5"/>
  <c r="BI781" i="5"/>
  <c r="BK781" i="5"/>
  <c r="BH783" i="5"/>
  <c r="CD785" i="5"/>
  <c r="CE785" i="5" s="1"/>
  <c r="BT824" i="5"/>
  <c r="BD824" i="5"/>
  <c r="BS824" i="5"/>
  <c r="BC824" i="5"/>
  <c r="CH824" i="5"/>
  <c r="CG824" i="5"/>
  <c r="BQ824" i="5"/>
  <c r="CH834" i="5"/>
  <c r="CG845" i="5"/>
  <c r="BQ845" i="5"/>
  <c r="BT845" i="5"/>
  <c r="BD845" i="5"/>
  <c r="BS845" i="5"/>
  <c r="BC845" i="5"/>
  <c r="CH845" i="5"/>
  <c r="BT860" i="5"/>
  <c r="BD860" i="5"/>
  <c r="BS860" i="5"/>
  <c r="BC860" i="5"/>
  <c r="CH860" i="5"/>
  <c r="CG860" i="5"/>
  <c r="BQ860" i="5"/>
  <c r="BT871" i="5"/>
  <c r="BD871" i="5"/>
  <c r="BS871" i="5"/>
  <c r="BC871" i="5"/>
  <c r="CH871" i="5"/>
  <c r="CG871" i="5"/>
  <c r="BQ871" i="5"/>
  <c r="BT888" i="5"/>
  <c r="BD888" i="5"/>
  <c r="BS888" i="5"/>
  <c r="BC888" i="5"/>
  <c r="CH888" i="5"/>
  <c r="CG888" i="5"/>
  <c r="BQ888" i="5"/>
  <c r="BA669" i="5"/>
  <c r="BS670" i="5"/>
  <c r="BA673" i="5"/>
  <c r="BS674" i="5"/>
  <c r="BA677" i="5"/>
  <c r="BS678" i="5"/>
  <c r="BA681" i="5"/>
  <c r="BA685" i="5"/>
  <c r="BA689" i="5"/>
  <c r="BA693" i="5"/>
  <c r="BA697" i="5"/>
  <c r="BA701" i="5"/>
  <c r="BA705" i="5"/>
  <c r="BA709" i="5"/>
  <c r="BA713" i="5"/>
  <c r="BA717" i="5"/>
  <c r="BA721" i="5"/>
  <c r="BA725" i="5"/>
  <c r="BA729" i="5"/>
  <c r="BA733" i="5"/>
  <c r="BA737" i="5"/>
  <c r="BA741" i="5"/>
  <c r="BT744" i="5"/>
  <c r="BD744" i="5"/>
  <c r="BT745" i="5"/>
  <c r="BH748" i="5"/>
  <c r="BT752" i="5"/>
  <c r="BD752" i="5"/>
  <c r="BT753" i="5"/>
  <c r="BH756" i="5"/>
  <c r="BA760" i="5"/>
  <c r="BR762" i="5"/>
  <c r="CH763" i="5"/>
  <c r="BR768" i="5"/>
  <c r="BP768" i="5"/>
  <c r="CG781" i="5"/>
  <c r="BQ781" i="5"/>
  <c r="BT781" i="5"/>
  <c r="BD781" i="5"/>
  <c r="BS781" i="5"/>
  <c r="BC781" i="5"/>
  <c r="CH781" i="5"/>
  <c r="CD791" i="5"/>
  <c r="CE791" i="5" s="1"/>
  <c r="BT792" i="5"/>
  <c r="BD792" i="5"/>
  <c r="CH792" i="5"/>
  <c r="CG792" i="5"/>
  <c r="BQ792" i="5"/>
  <c r="CD795" i="5"/>
  <c r="CE795" i="5" s="1"/>
  <c r="BH799" i="5"/>
  <c r="CG801" i="5"/>
  <c r="BQ801" i="5"/>
  <c r="BT801" i="5"/>
  <c r="BD801" i="5"/>
  <c r="BS801" i="5"/>
  <c r="BC801" i="5"/>
  <c r="CH801" i="5"/>
  <c r="CD806" i="5"/>
  <c r="CE806" i="5" s="1"/>
  <c r="BH807" i="5"/>
  <c r="CG821" i="5"/>
  <c r="BQ821" i="5"/>
  <c r="BT821" i="5"/>
  <c r="BD821" i="5"/>
  <c r="BS821" i="5"/>
  <c r="BC821" i="5"/>
  <c r="CH821" i="5"/>
  <c r="BT823" i="5"/>
  <c r="BD823" i="5"/>
  <c r="BS823" i="5"/>
  <c r="BC823" i="5"/>
  <c r="CH823" i="5"/>
  <c r="CG823" i="5"/>
  <c r="BQ823" i="5"/>
  <c r="BT840" i="5"/>
  <c r="BD840" i="5"/>
  <c r="BS840" i="5"/>
  <c r="BC840" i="5"/>
  <c r="CH840" i="5"/>
  <c r="CG840" i="5"/>
  <c r="BQ840" i="5"/>
  <c r="BT848" i="5"/>
  <c r="BD848" i="5"/>
  <c r="BS848" i="5"/>
  <c r="BC848" i="5"/>
  <c r="CH848" i="5"/>
  <c r="CG848" i="5"/>
  <c r="BQ848" i="5"/>
  <c r="BQ862" i="5"/>
  <c r="BT862" i="5"/>
  <c r="BS865" i="5"/>
  <c r="BQ876" i="5"/>
  <c r="BC887" i="5"/>
  <c r="BQ890" i="5"/>
  <c r="CH893" i="5"/>
  <c r="BS907" i="5"/>
  <c r="BC907" i="5"/>
  <c r="BT907" i="5"/>
  <c r="BQ907" i="5"/>
  <c r="CH907" i="5"/>
  <c r="CG907" i="5"/>
  <c r="BD907" i="5"/>
  <c r="BP680" i="5"/>
  <c r="BD682" i="5"/>
  <c r="BP684" i="5"/>
  <c r="BD686" i="5"/>
  <c r="BP688" i="5"/>
  <c r="BD690" i="5"/>
  <c r="BP692" i="5"/>
  <c r="BD694" i="5"/>
  <c r="BP696" i="5"/>
  <c r="BD698" i="5"/>
  <c r="BP700" i="5"/>
  <c r="BD702" i="5"/>
  <c r="BP704" i="5"/>
  <c r="BD706" i="5"/>
  <c r="BP708" i="5"/>
  <c r="BD710" i="5"/>
  <c r="BP712" i="5"/>
  <c r="BD714" i="5"/>
  <c r="BP716" i="5"/>
  <c r="BP720" i="5"/>
  <c r="BD722" i="5"/>
  <c r="BP724" i="5"/>
  <c r="BD726" i="5"/>
  <c r="BP728" i="5"/>
  <c r="BD730" i="5"/>
  <c r="BP732" i="5"/>
  <c r="BD734" i="5"/>
  <c r="BP736" i="5"/>
  <c r="BD738" i="5"/>
  <c r="BP740" i="5"/>
  <c r="BD742" i="5"/>
  <c r="BC744" i="5"/>
  <c r="BC745" i="5"/>
  <c r="BS747" i="5"/>
  <c r="CH749" i="5"/>
  <c r="BC752" i="5"/>
  <c r="BC753" i="5"/>
  <c r="BS755" i="5"/>
  <c r="CG758" i="5"/>
  <c r="BD759" i="5"/>
  <c r="CD761" i="5"/>
  <c r="CE761" i="5" s="1"/>
  <c r="BI763" i="5"/>
  <c r="BQ763" i="5"/>
  <c r="BH764" i="5"/>
  <c r="CG765" i="5"/>
  <c r="CG766" i="5"/>
  <c r="BD767" i="5"/>
  <c r="CG767" i="5"/>
  <c r="BT769" i="5"/>
  <c r="BD769" i="5"/>
  <c r="CH769" i="5"/>
  <c r="BI769" i="5"/>
  <c r="BQ769" i="5"/>
  <c r="BT771" i="5"/>
  <c r="CD774" i="5"/>
  <c r="CE774" i="5" s="1"/>
  <c r="BQ775" i="5"/>
  <c r="BK780" i="5"/>
  <c r="BC784" i="5"/>
  <c r="CD787" i="5"/>
  <c r="CE787" i="5" s="1"/>
  <c r="BC791" i="5"/>
  <c r="BC795" i="5"/>
  <c r="BT803" i="5"/>
  <c r="BD803" i="5"/>
  <c r="CH803" i="5"/>
  <c r="CG803" i="5"/>
  <c r="BQ803" i="5"/>
  <c r="BK804" i="5"/>
  <c r="BI804" i="5"/>
  <c r="BC811" i="5"/>
  <c r="BC816" i="5"/>
  <c r="BQ816" i="5"/>
  <c r="CH822" i="5"/>
  <c r="BT837" i="5"/>
  <c r="CH837" i="5"/>
  <c r="BT847" i="5"/>
  <c r="BC847" i="5"/>
  <c r="BQ847" i="5"/>
  <c r="BS850" i="5"/>
  <c r="BS868" i="5"/>
  <c r="BQ868" i="5"/>
  <c r="BS913" i="5"/>
  <c r="BC913" i="5"/>
  <c r="CH913" i="5"/>
  <c r="CG913" i="5"/>
  <c r="BD913" i="5"/>
  <c r="BT913" i="5"/>
  <c r="BQ913" i="5"/>
  <c r="CG743" i="5"/>
  <c r="CG744" i="5"/>
  <c r="BD745" i="5"/>
  <c r="CE745" i="5"/>
  <c r="BI749" i="5"/>
  <c r="CG752" i="5"/>
  <c r="BD753" i="5"/>
  <c r="BS763" i="5"/>
  <c r="BI764" i="5"/>
  <c r="BH768" i="5"/>
  <c r="CG773" i="5"/>
  <c r="BQ773" i="5"/>
  <c r="BT773" i="5"/>
  <c r="BD773" i="5"/>
  <c r="CH773" i="5"/>
  <c r="BS774" i="5"/>
  <c r="BC774" i="5"/>
  <c r="BT774" i="5"/>
  <c r="BD774" i="5"/>
  <c r="BS775" i="5"/>
  <c r="CD779" i="5"/>
  <c r="CE779" i="5" s="1"/>
  <c r="BT780" i="5"/>
  <c r="BD780" i="5"/>
  <c r="CH780" i="5"/>
  <c r="CG780" i="5"/>
  <c r="BQ780" i="5"/>
  <c r="BT783" i="5"/>
  <c r="BD783" i="5"/>
  <c r="CH783" i="5"/>
  <c r="CH787" i="5"/>
  <c r="BI789" i="5"/>
  <c r="BK789" i="5"/>
  <c r="CE790" i="5"/>
  <c r="BH791" i="5"/>
  <c r="CE794" i="5"/>
  <c r="BH795" i="5"/>
  <c r="CG797" i="5"/>
  <c r="BQ797" i="5"/>
  <c r="BT797" i="5"/>
  <c r="BD797" i="5"/>
  <c r="BS797" i="5"/>
  <c r="BC797" i="5"/>
  <c r="CH797" i="5"/>
  <c r="BT804" i="5"/>
  <c r="BD804" i="5"/>
  <c r="BS804" i="5"/>
  <c r="BC804" i="5"/>
  <c r="CH804" i="5"/>
  <c r="CG804" i="5"/>
  <c r="BQ804" i="5"/>
  <c r="CG809" i="5"/>
  <c r="BQ809" i="5"/>
  <c r="BT809" i="5"/>
  <c r="BD809" i="5"/>
  <c r="BS809" i="5"/>
  <c r="BC809" i="5"/>
  <c r="CH809" i="5"/>
  <c r="BH811" i="5"/>
  <c r="CG813" i="5"/>
  <c r="BQ813" i="5"/>
  <c r="BT813" i="5"/>
  <c r="BD813" i="5"/>
  <c r="BS813" i="5"/>
  <c r="BC813" i="5"/>
  <c r="CH813" i="5"/>
  <c r="BT815" i="5"/>
  <c r="BD815" i="5"/>
  <c r="BS815" i="5"/>
  <c r="BC815" i="5"/>
  <c r="CH815" i="5"/>
  <c r="CG815" i="5"/>
  <c r="BQ815" i="5"/>
  <c r="BD828" i="5"/>
  <c r="BS828" i="5"/>
  <c r="BC828" i="5"/>
  <c r="CG828" i="5"/>
  <c r="BQ828" i="5"/>
  <c r="CH829" i="5"/>
  <c r="BT832" i="5"/>
  <c r="CH838" i="5"/>
  <c r="BS856" i="5"/>
  <c r="CG884" i="5"/>
  <c r="BS899" i="5"/>
  <c r="BC899" i="5"/>
  <c r="BT899" i="5"/>
  <c r="BQ899" i="5"/>
  <c r="CH899" i="5"/>
  <c r="CG899" i="5"/>
  <c r="BD899" i="5"/>
  <c r="BP743" i="5"/>
  <c r="CH744" i="5"/>
  <c r="BC747" i="5"/>
  <c r="BA748" i="5"/>
  <c r="BS749" i="5"/>
  <c r="BR750" i="5"/>
  <c r="CH751" i="5"/>
  <c r="CH752" i="5"/>
  <c r="BC755" i="5"/>
  <c r="BA756" i="5"/>
  <c r="BH758" i="5"/>
  <c r="BQ758" i="5"/>
  <c r="CD762" i="5"/>
  <c r="CE762" i="5" s="1"/>
  <c r="BT763" i="5"/>
  <c r="BQ765" i="5"/>
  <c r="BH766" i="5"/>
  <c r="BQ766" i="5"/>
  <c r="BH767" i="5"/>
  <c r="BT768" i="5"/>
  <c r="BD768" i="5"/>
  <c r="CH768" i="5"/>
  <c r="BS768" i="5"/>
  <c r="BC771" i="5"/>
  <c r="CE771" i="5"/>
  <c r="BR772" i="5"/>
  <c r="BP772" i="5"/>
  <c r="BK773" i="5"/>
  <c r="BQ774" i="5"/>
  <c r="BT775" i="5"/>
  <c r="BC779" i="5"/>
  <c r="CG783" i="5"/>
  <c r="BH784" i="5"/>
  <c r="BI785" i="5"/>
  <c r="BK785" i="5"/>
  <c r="CG789" i="5"/>
  <c r="BQ789" i="5"/>
  <c r="BT789" i="5"/>
  <c r="BD789" i="5"/>
  <c r="BS789" i="5"/>
  <c r="BC789" i="5"/>
  <c r="CH789" i="5"/>
  <c r="BQ791" i="5"/>
  <c r="CH793" i="5"/>
  <c r="BT799" i="5"/>
  <c r="BD799" i="5"/>
  <c r="CH799" i="5"/>
  <c r="CG799" i="5"/>
  <c r="BQ799" i="5"/>
  <c r="BK800" i="5"/>
  <c r="BI800" i="5"/>
  <c r="CH814" i="5"/>
  <c r="CG825" i="5"/>
  <c r="BQ825" i="5"/>
  <c r="BT825" i="5"/>
  <c r="BD825" i="5"/>
  <c r="BS825" i="5"/>
  <c r="BC825" i="5"/>
  <c r="CH825" i="5"/>
  <c r="BQ831" i="5"/>
  <c r="BS858" i="5"/>
  <c r="BC858" i="5"/>
  <c r="CH858" i="5"/>
  <c r="CG858" i="5"/>
  <c r="BQ858" i="5"/>
  <c r="BT858" i="5"/>
  <c r="BD858" i="5"/>
  <c r="CG861" i="5"/>
  <c r="BQ861" i="5"/>
  <c r="BT861" i="5"/>
  <c r="BD861" i="5"/>
  <c r="BS861" i="5"/>
  <c r="BC861" i="5"/>
  <c r="CH861" i="5"/>
  <c r="BT883" i="5"/>
  <c r="BD883" i="5"/>
  <c r="BS883" i="5"/>
  <c r="BC883" i="5"/>
  <c r="CH883" i="5"/>
  <c r="CG883" i="5"/>
  <c r="BQ883" i="5"/>
  <c r="BS886" i="5"/>
  <c r="BC886" i="5"/>
  <c r="CH886" i="5"/>
  <c r="CG886" i="5"/>
  <c r="BQ886" i="5"/>
  <c r="BT886" i="5"/>
  <c r="BD886" i="5"/>
  <c r="CG889" i="5"/>
  <c r="BQ889" i="5"/>
  <c r="BT889" i="5"/>
  <c r="BD889" i="5"/>
  <c r="BS889" i="5"/>
  <c r="BC889" i="5"/>
  <c r="CH889" i="5"/>
  <c r="BS905" i="5"/>
  <c r="BC905" i="5"/>
  <c r="CG905" i="5"/>
  <c r="BD905" i="5"/>
  <c r="BT905" i="5"/>
  <c r="BQ905" i="5"/>
  <c r="CH905" i="5"/>
  <c r="BQ671" i="5"/>
  <c r="CG671" i="5"/>
  <c r="BQ683" i="5"/>
  <c r="CG683" i="5"/>
  <c r="BQ687" i="5"/>
  <c r="CG687" i="5"/>
  <c r="BQ691" i="5"/>
  <c r="CG691" i="5"/>
  <c r="BQ695" i="5"/>
  <c r="CG695" i="5"/>
  <c r="BQ699" i="5"/>
  <c r="CG699" i="5"/>
  <c r="BQ703" i="5"/>
  <c r="CG703" i="5"/>
  <c r="BQ707" i="5"/>
  <c r="CG707" i="5"/>
  <c r="BQ711" i="5"/>
  <c r="CG711" i="5"/>
  <c r="BQ715" i="5"/>
  <c r="CG715" i="5"/>
  <c r="BQ719" i="5"/>
  <c r="CG719" i="5"/>
  <c r="BQ723" i="5"/>
  <c r="CG723" i="5"/>
  <c r="BQ727" i="5"/>
  <c r="CG727" i="5"/>
  <c r="BQ731" i="5"/>
  <c r="CG731" i="5"/>
  <c r="BQ735" i="5"/>
  <c r="CG735" i="5"/>
  <c r="BQ739" i="5"/>
  <c r="CG739" i="5"/>
  <c r="BQ744" i="5"/>
  <c r="BD747" i="5"/>
  <c r="CE747" i="5"/>
  <c r="BQ751" i="5"/>
  <c r="BQ752" i="5"/>
  <c r="BD755" i="5"/>
  <c r="CE755" i="5"/>
  <c r="CH759" i="5"/>
  <c r="BC763" i="5"/>
  <c r="BS765" i="5"/>
  <c r="BQ767" i="5"/>
  <c r="BT770" i="5"/>
  <c r="BD770" i="5"/>
  <c r="CG770" i="5"/>
  <c r="BD771" i="5"/>
  <c r="CG771" i="5"/>
  <c r="BH776" i="5"/>
  <c r="BI777" i="5"/>
  <c r="BK777" i="5"/>
  <c r="BH779" i="5"/>
  <c r="CG785" i="5"/>
  <c r="BQ785" i="5"/>
  <c r="BT785" i="5"/>
  <c r="BD785" i="5"/>
  <c r="BS785" i="5"/>
  <c r="BC785" i="5"/>
  <c r="CH785" i="5"/>
  <c r="BT788" i="5"/>
  <c r="BD788" i="5"/>
  <c r="CH788" i="5"/>
  <c r="CG788" i="5"/>
  <c r="BQ788" i="5"/>
  <c r="BK788" i="5"/>
  <c r="BC792" i="5"/>
  <c r="BS792" i="5"/>
  <c r="CD798" i="5"/>
  <c r="CE798" i="5" s="1"/>
  <c r="BT800" i="5"/>
  <c r="BD800" i="5"/>
  <c r="BS800" i="5"/>
  <c r="BC800" i="5"/>
  <c r="CH800" i="5"/>
  <c r="CG800" i="5"/>
  <c r="BQ800" i="5"/>
  <c r="CD810" i="5"/>
  <c r="CE810" i="5" s="1"/>
  <c r="BT820" i="5"/>
  <c r="BD820" i="5"/>
  <c r="BS820" i="5"/>
  <c r="BC820" i="5"/>
  <c r="CH820" i="5"/>
  <c r="CG820" i="5"/>
  <c r="BQ820" i="5"/>
  <c r="CH826" i="5"/>
  <c r="CG841" i="5"/>
  <c r="BQ841" i="5"/>
  <c r="BT841" i="5"/>
  <c r="BD841" i="5"/>
  <c r="BS841" i="5"/>
  <c r="BC841" i="5"/>
  <c r="CH841" i="5"/>
  <c r="BT843" i="5"/>
  <c r="BD843" i="5"/>
  <c r="BS843" i="5"/>
  <c r="BC843" i="5"/>
  <c r="CH843" i="5"/>
  <c r="CG843" i="5"/>
  <c r="BQ843" i="5"/>
  <c r="BS846" i="5"/>
  <c r="BC846" i="5"/>
  <c r="CH846" i="5"/>
  <c r="CG846" i="5"/>
  <c r="BQ846" i="5"/>
  <c r="BT846" i="5"/>
  <c r="BD846" i="5"/>
  <c r="CG849" i="5"/>
  <c r="BQ849" i="5"/>
  <c r="BT849" i="5"/>
  <c r="BD849" i="5"/>
  <c r="BS849" i="5"/>
  <c r="BC849" i="5"/>
  <c r="CH849" i="5"/>
  <c r="BT864" i="5"/>
  <c r="BD864" i="5"/>
  <c r="BS864" i="5"/>
  <c r="BC864" i="5"/>
  <c r="CH864" i="5"/>
  <c r="CG864" i="5"/>
  <c r="BQ864" i="5"/>
  <c r="BS874" i="5"/>
  <c r="BC874" i="5"/>
  <c r="CH874" i="5"/>
  <c r="CG874" i="5"/>
  <c r="BQ874" i="5"/>
  <c r="BT874" i="5"/>
  <c r="BD874" i="5"/>
  <c r="CG877" i="5"/>
  <c r="BQ877" i="5"/>
  <c r="BT877" i="5"/>
  <c r="BD877" i="5"/>
  <c r="BS877" i="5"/>
  <c r="BC877" i="5"/>
  <c r="CH877" i="5"/>
  <c r="BT892" i="5"/>
  <c r="BD892" i="5"/>
  <c r="BS892" i="5"/>
  <c r="BC892" i="5"/>
  <c r="CH892" i="5"/>
  <c r="CG892" i="5"/>
  <c r="BQ892" i="5"/>
  <c r="CD911" i="5"/>
  <c r="CE911" i="5" s="1"/>
  <c r="CH743" i="5"/>
  <c r="BS743" i="5"/>
  <c r="CH745" i="5"/>
  <c r="CH753" i="5"/>
  <c r="CH757" i="5"/>
  <c r="CD765" i="5"/>
  <c r="CE765" i="5" s="1"/>
  <c r="CG777" i="5"/>
  <c r="BQ777" i="5"/>
  <c r="BT777" i="5"/>
  <c r="BD777" i="5"/>
  <c r="BS777" i="5"/>
  <c r="BC777" i="5"/>
  <c r="CH777" i="5"/>
  <c r="BT784" i="5"/>
  <c r="BD784" i="5"/>
  <c r="CH784" i="5"/>
  <c r="CG784" i="5"/>
  <c r="BQ784" i="5"/>
  <c r="BT791" i="5"/>
  <c r="BD791" i="5"/>
  <c r="CH791" i="5"/>
  <c r="BT795" i="5"/>
  <c r="BD795" i="5"/>
  <c r="CH795" i="5"/>
  <c r="CG795" i="5"/>
  <c r="BQ795" i="5"/>
  <c r="BK796" i="5"/>
  <c r="BI796" i="5"/>
  <c r="BK808" i="5"/>
  <c r="BI808" i="5"/>
  <c r="BT811" i="5"/>
  <c r="BD811" i="5"/>
  <c r="CH811" i="5"/>
  <c r="CG811" i="5"/>
  <c r="BQ811" i="5"/>
  <c r="BK812" i="5"/>
  <c r="BI812" i="5"/>
  <c r="CG817" i="5"/>
  <c r="BQ817" i="5"/>
  <c r="BT817" i="5"/>
  <c r="BD817" i="5"/>
  <c r="BS817" i="5"/>
  <c r="BC817" i="5"/>
  <c r="CH817" i="5"/>
  <c r="BT819" i="5"/>
  <c r="BD819" i="5"/>
  <c r="BS819" i="5"/>
  <c r="BC819" i="5"/>
  <c r="CH819" i="5"/>
  <c r="CG819" i="5"/>
  <c r="BQ819" i="5"/>
  <c r="BT836" i="5"/>
  <c r="BD836" i="5"/>
  <c r="BS836" i="5"/>
  <c r="BC836" i="5"/>
  <c r="CH836" i="5"/>
  <c r="CG836" i="5"/>
  <c r="BQ836" i="5"/>
  <c r="BT852" i="5"/>
  <c r="BD852" i="5"/>
  <c r="BS852" i="5"/>
  <c r="BC852" i="5"/>
  <c r="CH852" i="5"/>
  <c r="CG852" i="5"/>
  <c r="BQ852" i="5"/>
  <c r="BT863" i="5"/>
  <c r="BD863" i="5"/>
  <c r="BS863" i="5"/>
  <c r="BC863" i="5"/>
  <c r="CH863" i="5"/>
  <c r="CG863" i="5"/>
  <c r="BQ863" i="5"/>
  <c r="BS866" i="5"/>
  <c r="BC866" i="5"/>
  <c r="CH866" i="5"/>
  <c r="CG866" i="5"/>
  <c r="BQ866" i="5"/>
  <c r="BT866" i="5"/>
  <c r="BD866" i="5"/>
  <c r="CG869" i="5"/>
  <c r="BQ869" i="5"/>
  <c r="BT869" i="5"/>
  <c r="BD869" i="5"/>
  <c r="BS869" i="5"/>
  <c r="BC869" i="5"/>
  <c r="CH869" i="5"/>
  <c r="BT880" i="5"/>
  <c r="BD880" i="5"/>
  <c r="BS880" i="5"/>
  <c r="BC880" i="5"/>
  <c r="CH880" i="5"/>
  <c r="CG880" i="5"/>
  <c r="BQ880" i="5"/>
  <c r="BT891" i="5"/>
  <c r="BD891" i="5"/>
  <c r="BS891" i="5"/>
  <c r="BC891" i="5"/>
  <c r="CH891" i="5"/>
  <c r="CG891" i="5"/>
  <c r="BQ891" i="5"/>
  <c r="CG894" i="5"/>
  <c r="BS894" i="5"/>
  <c r="BC894" i="5"/>
  <c r="CH894" i="5"/>
  <c r="BQ894" i="5"/>
  <c r="BT894" i="5"/>
  <c r="BD894" i="5"/>
  <c r="BS897" i="5"/>
  <c r="BC897" i="5"/>
  <c r="CG897" i="5"/>
  <c r="BD897" i="5"/>
  <c r="BT897" i="5"/>
  <c r="BQ897" i="5"/>
  <c r="CH897" i="5"/>
  <c r="BP776" i="5"/>
  <c r="BD778" i="5"/>
  <c r="BT778" i="5"/>
  <c r="BP780" i="5"/>
  <c r="BD782" i="5"/>
  <c r="BT782" i="5"/>
  <c r="BP784" i="5"/>
  <c r="BD786" i="5"/>
  <c r="BT786" i="5"/>
  <c r="BP788" i="5"/>
  <c r="BD790" i="5"/>
  <c r="BT790" i="5"/>
  <c r="BP792" i="5"/>
  <c r="BD794" i="5"/>
  <c r="BT794" i="5"/>
  <c r="BP796" i="5"/>
  <c r="BD798" i="5"/>
  <c r="BT798" i="5"/>
  <c r="CD799" i="5"/>
  <c r="CE799" i="5" s="1"/>
  <c r="BP800" i="5"/>
  <c r="BD802" i="5"/>
  <c r="BT802" i="5"/>
  <c r="CD803" i="5"/>
  <c r="CE803" i="5" s="1"/>
  <c r="BP804" i="5"/>
  <c r="BD806" i="5"/>
  <c r="BT806" i="5"/>
  <c r="BP808" i="5"/>
  <c r="BD810" i="5"/>
  <c r="BT810" i="5"/>
  <c r="BP812" i="5"/>
  <c r="BD814" i="5"/>
  <c r="BT814" i="5"/>
  <c r="CD815" i="5"/>
  <c r="CE815" i="5" s="1"/>
  <c r="BP816" i="5"/>
  <c r="BT818" i="5"/>
  <c r="CD819" i="5"/>
  <c r="CE819" i="5" s="1"/>
  <c r="BP820" i="5"/>
  <c r="BD822" i="5"/>
  <c r="BT822" i="5"/>
  <c r="CD823" i="5"/>
  <c r="CE823" i="5" s="1"/>
  <c r="BP824" i="5"/>
  <c r="BD826" i="5"/>
  <c r="BT826" i="5"/>
  <c r="BP828" i="5"/>
  <c r="BD830" i="5"/>
  <c r="BT830" i="5"/>
  <c r="BP832" i="5"/>
  <c r="BD834" i="5"/>
  <c r="BT834" i="5"/>
  <c r="CD835" i="5"/>
  <c r="CE835" i="5" s="1"/>
  <c r="BP836" i="5"/>
  <c r="BD838" i="5"/>
  <c r="BT838" i="5"/>
  <c r="BP840" i="5"/>
  <c r="CD843" i="5"/>
  <c r="CE843" i="5" s="1"/>
  <c r="BP844" i="5"/>
  <c r="BP848" i="5"/>
  <c r="CD851" i="5"/>
  <c r="CE851" i="5" s="1"/>
  <c r="BP852" i="5"/>
  <c r="BP856" i="5"/>
  <c r="BP860" i="5"/>
  <c r="CD863" i="5"/>
  <c r="CE863" i="5" s="1"/>
  <c r="BP864" i="5"/>
  <c r="BP868" i="5"/>
  <c r="BP872" i="5"/>
  <c r="BP876" i="5"/>
  <c r="CD879" i="5"/>
  <c r="CE879" i="5" s="1"/>
  <c r="BP880" i="5"/>
  <c r="CD883" i="5"/>
  <c r="CE883" i="5" s="1"/>
  <c r="BP884" i="5"/>
  <c r="BP888" i="5"/>
  <c r="CD891" i="5"/>
  <c r="CE891" i="5" s="1"/>
  <c r="BP892" i="5"/>
  <c r="BR895" i="5"/>
  <c r="BR896" i="5"/>
  <c r="BP897" i="5"/>
  <c r="BK901" i="5"/>
  <c r="BR903" i="5"/>
  <c r="BR904" i="5"/>
  <c r="BP905" i="5"/>
  <c r="BC908" i="5"/>
  <c r="BK909" i="5"/>
  <c r="BR911" i="5"/>
  <c r="BR912" i="5"/>
  <c r="BP913" i="5"/>
  <c r="BA917" i="5"/>
  <c r="BK927" i="5"/>
  <c r="CH931" i="5"/>
  <c r="BB936" i="5"/>
  <c r="BA936" i="5"/>
  <c r="CD938" i="5"/>
  <c r="CE938" i="5" s="1"/>
  <c r="CH947" i="5"/>
  <c r="CH951" i="5"/>
  <c r="BT957" i="5"/>
  <c r="BD957" i="5"/>
  <c r="BS957" i="5"/>
  <c r="BC957" i="5"/>
  <c r="CH957" i="5"/>
  <c r="CG957" i="5"/>
  <c r="BQ957" i="5"/>
  <c r="BT964" i="5"/>
  <c r="BD964" i="5"/>
  <c r="BS964" i="5"/>
  <c r="BC964" i="5"/>
  <c r="CH964" i="5"/>
  <c r="CG964" i="5"/>
  <c r="BQ964" i="5"/>
  <c r="CH967" i="5"/>
  <c r="BT973" i="5"/>
  <c r="BD973" i="5"/>
  <c r="BS973" i="5"/>
  <c r="BC973" i="5"/>
  <c r="CH973" i="5"/>
  <c r="CG973" i="5"/>
  <c r="BQ973" i="5"/>
  <c r="BT984" i="5"/>
  <c r="BD984" i="5"/>
  <c r="BS984" i="5"/>
  <c r="BC984" i="5"/>
  <c r="CH984" i="5"/>
  <c r="BQ984" i="5"/>
  <c r="CG984" i="5"/>
  <c r="BA780" i="5"/>
  <c r="BK797" i="5"/>
  <c r="BK801" i="5"/>
  <c r="BK805" i="5"/>
  <c r="BK809" i="5"/>
  <c r="BK813" i="5"/>
  <c r="BK817" i="5"/>
  <c r="BK821" i="5"/>
  <c r="BK825" i="5"/>
  <c r="BK829" i="5"/>
  <c r="BK833" i="5"/>
  <c r="BK837" i="5"/>
  <c r="BK841" i="5"/>
  <c r="BK845" i="5"/>
  <c r="BK849" i="5"/>
  <c r="BK853" i="5"/>
  <c r="BK857" i="5"/>
  <c r="BK861" i="5"/>
  <c r="BK865" i="5"/>
  <c r="BK869" i="5"/>
  <c r="BK873" i="5"/>
  <c r="BK877" i="5"/>
  <c r="BK881" i="5"/>
  <c r="BK885" i="5"/>
  <c r="BK889" i="5"/>
  <c r="BK893" i="5"/>
  <c r="CG902" i="5"/>
  <c r="BS904" i="5"/>
  <c r="BS909" i="5"/>
  <c r="BC909" i="5"/>
  <c r="CG910" i="5"/>
  <c r="BQ910" i="5"/>
  <c r="CG917" i="5"/>
  <c r="BR920" i="5"/>
  <c r="BP920" i="5"/>
  <c r="CG925" i="5"/>
  <c r="BB928" i="5"/>
  <c r="BA928" i="5"/>
  <c r="BT929" i="5"/>
  <c r="BD929" i="5"/>
  <c r="BS929" i="5"/>
  <c r="BC929" i="5"/>
  <c r="CH929" i="5"/>
  <c r="BR936" i="5"/>
  <c r="BP936" i="5"/>
  <c r="BT941" i="5"/>
  <c r="BD941" i="5"/>
  <c r="BS941" i="5"/>
  <c r="BC941" i="5"/>
  <c r="CH941" i="5"/>
  <c r="CG941" i="5"/>
  <c r="BQ941" i="5"/>
  <c r="CD958" i="5"/>
  <c r="CE958" i="5" s="1"/>
  <c r="CD974" i="5"/>
  <c r="CE974" i="5" s="1"/>
  <c r="BT980" i="5"/>
  <c r="BD980" i="5"/>
  <c r="BS980" i="5"/>
  <c r="BC980" i="5"/>
  <c r="CH980" i="5"/>
  <c r="CG980" i="5"/>
  <c r="BQ980" i="5"/>
  <c r="BT793" i="5"/>
  <c r="BK895" i="5"/>
  <c r="BP899" i="5"/>
  <c r="BC902" i="5"/>
  <c r="BK903" i="5"/>
  <c r="BP907" i="5"/>
  <c r="BD909" i="5"/>
  <c r="BC910" i="5"/>
  <c r="BK911" i="5"/>
  <c r="BC916" i="5"/>
  <c r="BK919" i="5"/>
  <c r="BA925" i="5"/>
  <c r="BR928" i="5"/>
  <c r="BP928" i="5"/>
  <c r="CG929" i="5"/>
  <c r="CH935" i="5"/>
  <c r="BB940" i="5"/>
  <c r="BA940" i="5"/>
  <c r="CD942" i="5"/>
  <c r="CE942" i="5" s="1"/>
  <c r="BT960" i="5"/>
  <c r="BD960" i="5"/>
  <c r="BS960" i="5"/>
  <c r="BC960" i="5"/>
  <c r="CH960" i="5"/>
  <c r="CG960" i="5"/>
  <c r="BQ960" i="5"/>
  <c r="CH963" i="5"/>
  <c r="BT969" i="5"/>
  <c r="BT976" i="5"/>
  <c r="BD976" i="5"/>
  <c r="BS976" i="5"/>
  <c r="BC976" i="5"/>
  <c r="CH976" i="5"/>
  <c r="CG976" i="5"/>
  <c r="BQ976" i="5"/>
  <c r="CH983" i="5"/>
  <c r="BS903" i="5"/>
  <c r="BC903" i="5"/>
  <c r="CG904" i="5"/>
  <c r="BQ904" i="5"/>
  <c r="BS911" i="5"/>
  <c r="BC911" i="5"/>
  <c r="BD914" i="5"/>
  <c r="BC915" i="5"/>
  <c r="BK921" i="5"/>
  <c r="BK923" i="5"/>
  <c r="CD926" i="5"/>
  <c r="CE926" i="5" s="1"/>
  <c r="CH927" i="5"/>
  <c r="CG927" i="5"/>
  <c r="BQ927" i="5"/>
  <c r="BS927" i="5"/>
  <c r="BC927" i="5"/>
  <c r="BT938" i="5"/>
  <c r="BD938" i="5"/>
  <c r="BS938" i="5"/>
  <c r="BC938" i="5"/>
  <c r="CG938" i="5"/>
  <c r="BQ938" i="5"/>
  <c r="BR940" i="5"/>
  <c r="BP940" i="5"/>
  <c r="BT945" i="5"/>
  <c r="BD945" i="5"/>
  <c r="BS945" i="5"/>
  <c r="BC945" i="5"/>
  <c r="CH945" i="5"/>
  <c r="CG945" i="5"/>
  <c r="BQ945" i="5"/>
  <c r="CD970" i="5"/>
  <c r="CE970" i="5" s="1"/>
  <c r="CH979" i="5"/>
  <c r="BS988" i="5"/>
  <c r="BC988" i="5"/>
  <c r="CG988" i="5"/>
  <c r="BD988" i="5"/>
  <c r="BT988" i="5"/>
  <c r="BQ988" i="5"/>
  <c r="CH988" i="5"/>
  <c r="BP846" i="5"/>
  <c r="BP850" i="5"/>
  <c r="BP854" i="5"/>
  <c r="BP858" i="5"/>
  <c r="BP862" i="5"/>
  <c r="BP866" i="5"/>
  <c r="BP870" i="5"/>
  <c r="BP874" i="5"/>
  <c r="BP878" i="5"/>
  <c r="BP882" i="5"/>
  <c r="BP886" i="5"/>
  <c r="BP890" i="5"/>
  <c r="BP894" i="5"/>
  <c r="BA897" i="5"/>
  <c r="BP901" i="5"/>
  <c r="BD903" i="5"/>
  <c r="BC904" i="5"/>
  <c r="BA905" i="5"/>
  <c r="BP909" i="5"/>
  <c r="CH909" i="5"/>
  <c r="BD911" i="5"/>
  <c r="BA913" i="5"/>
  <c r="BD915" i="5"/>
  <c r="BR916" i="5"/>
  <c r="CE918" i="5"/>
  <c r="BH920" i="5"/>
  <c r="BH922" i="5"/>
  <c r="BP925" i="5"/>
  <c r="BD927" i="5"/>
  <c r="CD929" i="5"/>
  <c r="CE929" i="5" s="1"/>
  <c r="CH939" i="5"/>
  <c r="BB944" i="5"/>
  <c r="BA944" i="5"/>
  <c r="CD946" i="5"/>
  <c r="CE946" i="5" s="1"/>
  <c r="BT949" i="5"/>
  <c r="BD949" i="5"/>
  <c r="BS949" i="5"/>
  <c r="BC949" i="5"/>
  <c r="CH949" i="5"/>
  <c r="CG949" i="5"/>
  <c r="BQ949" i="5"/>
  <c r="BT956" i="5"/>
  <c r="BD956" i="5"/>
  <c r="BS956" i="5"/>
  <c r="BC956" i="5"/>
  <c r="CH956" i="5"/>
  <c r="CG956" i="5"/>
  <c r="BQ956" i="5"/>
  <c r="CH959" i="5"/>
  <c r="BT965" i="5"/>
  <c r="BD965" i="5"/>
  <c r="BS965" i="5"/>
  <c r="BC965" i="5"/>
  <c r="CH965" i="5"/>
  <c r="CG965" i="5"/>
  <c r="BQ965" i="5"/>
  <c r="BT972" i="5"/>
  <c r="BD972" i="5"/>
  <c r="BS972" i="5"/>
  <c r="BC972" i="5"/>
  <c r="CH972" i="5"/>
  <c r="CG972" i="5"/>
  <c r="BQ972" i="5"/>
  <c r="CH975" i="5"/>
  <c r="BS986" i="5"/>
  <c r="BC986" i="5"/>
  <c r="BQ986" i="5"/>
  <c r="CH986" i="5"/>
  <c r="CG986" i="5"/>
  <c r="BD986" i="5"/>
  <c r="BT986" i="5"/>
  <c r="BI846" i="5"/>
  <c r="BI850" i="5"/>
  <c r="BI854" i="5"/>
  <c r="BI858" i="5"/>
  <c r="BI862" i="5"/>
  <c r="BI866" i="5"/>
  <c r="BI870" i="5"/>
  <c r="BI874" i="5"/>
  <c r="BI878" i="5"/>
  <c r="BI882" i="5"/>
  <c r="BI886" i="5"/>
  <c r="BI890" i="5"/>
  <c r="BI894" i="5"/>
  <c r="BP902" i="5"/>
  <c r="CH902" i="5"/>
  <c r="CG903" i="5"/>
  <c r="BD904" i="5"/>
  <c r="BQ906" i="5"/>
  <c r="BQ909" i="5"/>
  <c r="BP910" i="5"/>
  <c r="CH910" i="5"/>
  <c r="CG911" i="5"/>
  <c r="BH916" i="5"/>
  <c r="BS917" i="5"/>
  <c r="BC917" i="5"/>
  <c r="CH917" i="5"/>
  <c r="BT917" i="5"/>
  <c r="BB924" i="5"/>
  <c r="BA924" i="5"/>
  <c r="BT933" i="5"/>
  <c r="BD933" i="5"/>
  <c r="BS933" i="5"/>
  <c r="BC933" i="5"/>
  <c r="CH933" i="5"/>
  <c r="CG933" i="5"/>
  <c r="BQ933" i="5"/>
  <c r="BT942" i="5"/>
  <c r="BD942" i="5"/>
  <c r="BS942" i="5"/>
  <c r="BC942" i="5"/>
  <c r="CG942" i="5"/>
  <c r="BQ942" i="5"/>
  <c r="BR944" i="5"/>
  <c r="BP944" i="5"/>
  <c r="CD950" i="5"/>
  <c r="CE950" i="5" s="1"/>
  <c r="CD966" i="5"/>
  <c r="CE966" i="5" s="1"/>
  <c r="BT981" i="5"/>
  <c r="BD981" i="5"/>
  <c r="BS981" i="5"/>
  <c r="BC981" i="5"/>
  <c r="CH981" i="5"/>
  <c r="CG981" i="5"/>
  <c r="BQ981" i="5"/>
  <c r="CH778" i="5"/>
  <c r="CH782" i="5"/>
  <c r="CD784" i="5"/>
  <c r="CE784" i="5" s="1"/>
  <c r="CH786" i="5"/>
  <c r="CH790" i="5"/>
  <c r="CD792" i="5"/>
  <c r="CE792" i="5" s="1"/>
  <c r="CH794" i="5"/>
  <c r="CD796" i="5"/>
  <c r="CE796" i="5" s="1"/>
  <c r="CH798" i="5"/>
  <c r="CD800" i="5"/>
  <c r="CE800" i="5" s="1"/>
  <c r="CH802" i="5"/>
  <c r="CD804" i="5"/>
  <c r="CE804" i="5" s="1"/>
  <c r="CD808" i="5"/>
  <c r="CE808" i="5" s="1"/>
  <c r="CD820" i="5"/>
  <c r="CE820" i="5" s="1"/>
  <c r="CD824" i="5"/>
  <c r="CE824" i="5" s="1"/>
  <c r="CD832" i="5"/>
  <c r="CE832" i="5" s="1"/>
  <c r="CD836" i="5"/>
  <c r="CE836" i="5" s="1"/>
  <c r="CD840" i="5"/>
  <c r="CE840" i="5" s="1"/>
  <c r="CD848" i="5"/>
  <c r="CE848" i="5" s="1"/>
  <c r="CD852" i="5"/>
  <c r="CE852" i="5" s="1"/>
  <c r="CD864" i="5"/>
  <c r="CE864" i="5" s="1"/>
  <c r="CD872" i="5"/>
  <c r="CE872" i="5" s="1"/>
  <c r="CD880" i="5"/>
  <c r="CE880" i="5" s="1"/>
  <c r="CD892" i="5"/>
  <c r="CE892" i="5" s="1"/>
  <c r="BC898" i="5"/>
  <c r="BA899" i="5"/>
  <c r="CH903" i="5"/>
  <c r="BA907" i="5"/>
  <c r="CH911" i="5"/>
  <c r="BQ915" i="5"/>
  <c r="BB918" i="5"/>
  <c r="BB920" i="5"/>
  <c r="BA920" i="5"/>
  <c r="CG923" i="5"/>
  <c r="BQ923" i="5"/>
  <c r="BS923" i="5"/>
  <c r="BC923" i="5"/>
  <c r="BT926" i="5"/>
  <c r="BD926" i="5"/>
  <c r="CG926" i="5"/>
  <c r="BQ926" i="5"/>
  <c r="BT927" i="5"/>
  <c r="BB932" i="5"/>
  <c r="BA932" i="5"/>
  <c r="CH938" i="5"/>
  <c r="CH943" i="5"/>
  <c r="BB948" i="5"/>
  <c r="BA948" i="5"/>
  <c r="BR948" i="5"/>
  <c r="BP948" i="5"/>
  <c r="BT952" i="5"/>
  <c r="BD952" i="5"/>
  <c r="BS952" i="5"/>
  <c r="BC952" i="5"/>
  <c r="CH952" i="5"/>
  <c r="CG952" i="5"/>
  <c r="BQ952" i="5"/>
  <c r="BT961" i="5"/>
  <c r="BD961" i="5"/>
  <c r="BS961" i="5"/>
  <c r="BC961" i="5"/>
  <c r="CH961" i="5"/>
  <c r="CG961" i="5"/>
  <c r="BQ961" i="5"/>
  <c r="BT968" i="5"/>
  <c r="BD968" i="5"/>
  <c r="BS968" i="5"/>
  <c r="BC968" i="5"/>
  <c r="CH968" i="5"/>
  <c r="CG968" i="5"/>
  <c r="BQ968" i="5"/>
  <c r="BT977" i="5"/>
  <c r="BD977" i="5"/>
  <c r="BS977" i="5"/>
  <c r="BC977" i="5"/>
  <c r="CH977" i="5"/>
  <c r="CG977" i="5"/>
  <c r="BQ977" i="5"/>
  <c r="CD982" i="5"/>
  <c r="CE982" i="5" s="1"/>
  <c r="BC778" i="5"/>
  <c r="BC782" i="5"/>
  <c r="BC786" i="5"/>
  <c r="BC790" i="5"/>
  <c r="BC794" i="5"/>
  <c r="BC798" i="5"/>
  <c r="BC802" i="5"/>
  <c r="BS902" i="5"/>
  <c r="BQ903" i="5"/>
  <c r="CH904" i="5"/>
  <c r="CG908" i="5"/>
  <c r="BQ908" i="5"/>
  <c r="BT909" i="5"/>
  <c r="BS910" i="5"/>
  <c r="BQ911" i="5"/>
  <c r="BH914" i="5"/>
  <c r="BR924" i="5"/>
  <c r="BP924" i="5"/>
  <c r="BT925" i="5"/>
  <c r="BD925" i="5"/>
  <c r="BS925" i="5"/>
  <c r="BC925" i="5"/>
  <c r="CH925" i="5"/>
  <c r="BQ929" i="5"/>
  <c r="BD930" i="5"/>
  <c r="BR932" i="5"/>
  <c r="BP932" i="5"/>
  <c r="BT937" i="5"/>
  <c r="BD937" i="5"/>
  <c r="BS937" i="5"/>
  <c r="BC937" i="5"/>
  <c r="CH937" i="5"/>
  <c r="CG937" i="5"/>
  <c r="BQ937" i="5"/>
  <c r="BT946" i="5"/>
  <c r="BD946" i="5"/>
  <c r="BS946" i="5"/>
  <c r="BC946" i="5"/>
  <c r="CG946" i="5"/>
  <c r="BQ946" i="5"/>
  <c r="CD962" i="5"/>
  <c r="CE962" i="5" s="1"/>
  <c r="CD978" i="5"/>
  <c r="CE978" i="5" s="1"/>
  <c r="CH990" i="5"/>
  <c r="CG990" i="5"/>
  <c r="BC931" i="5"/>
  <c r="BS931" i="5"/>
  <c r="CE933" i="5"/>
  <c r="BC935" i="5"/>
  <c r="BS935" i="5"/>
  <c r="CE937" i="5"/>
  <c r="BC939" i="5"/>
  <c r="BS939" i="5"/>
  <c r="CE941" i="5"/>
  <c r="BC943" i="5"/>
  <c r="BS943" i="5"/>
  <c r="BC947" i="5"/>
  <c r="BS947" i="5"/>
  <c r="BC951" i="5"/>
  <c r="BS951" i="5"/>
  <c r="CE953" i="5"/>
  <c r="CE957" i="5"/>
  <c r="BQ958" i="5"/>
  <c r="CG958" i="5"/>
  <c r="BC959" i="5"/>
  <c r="BS959" i="5"/>
  <c r="BQ962" i="5"/>
  <c r="CG962" i="5"/>
  <c r="BC963" i="5"/>
  <c r="BS963" i="5"/>
  <c r="BC967" i="5"/>
  <c r="BS967" i="5"/>
  <c r="BS971" i="5"/>
  <c r="CE973" i="5"/>
  <c r="BQ974" i="5"/>
  <c r="CG974" i="5"/>
  <c r="BC975" i="5"/>
  <c r="BS975" i="5"/>
  <c r="BQ978" i="5"/>
  <c r="CG978" i="5"/>
  <c r="BC979" i="5"/>
  <c r="BS979" i="5"/>
  <c r="CG982" i="5"/>
  <c r="BC983" i="5"/>
  <c r="BS983" i="5"/>
  <c r="BR986" i="5"/>
  <c r="BD990" i="5"/>
  <c r="BC991" i="5"/>
  <c r="BB992" i="5"/>
  <c r="CE994" i="5"/>
  <c r="BB995" i="5"/>
  <c r="BB998" i="5"/>
  <c r="BD1001" i="5"/>
  <c r="BB1005" i="5"/>
  <c r="BB1007" i="5"/>
  <c r="BR1011" i="5"/>
  <c r="BS1014" i="5"/>
  <c r="CE1015" i="5"/>
  <c r="BR1017" i="5"/>
  <c r="BB1025" i="5"/>
  <c r="CD1026" i="5"/>
  <c r="CE1026" i="5" s="1"/>
  <c r="CD1045" i="5"/>
  <c r="CE1045" i="5" s="1"/>
  <c r="CH1048" i="5"/>
  <c r="CG1048" i="5"/>
  <c r="BQ1048" i="5"/>
  <c r="BT1048" i="5"/>
  <c r="BD1048" i="5"/>
  <c r="BS1048" i="5"/>
  <c r="BC1048" i="5"/>
  <c r="CH1052" i="5"/>
  <c r="CG1052" i="5"/>
  <c r="BQ1052" i="5"/>
  <c r="BT1052" i="5"/>
  <c r="BD1052" i="5"/>
  <c r="BS1052" i="5"/>
  <c r="BC1052" i="5"/>
  <c r="CH1056" i="5"/>
  <c r="CG1056" i="5"/>
  <c r="BQ1056" i="5"/>
  <c r="BT1056" i="5"/>
  <c r="BD1056" i="5"/>
  <c r="BS1056" i="5"/>
  <c r="BC1056" i="5"/>
  <c r="CH1060" i="5"/>
  <c r="CG1060" i="5"/>
  <c r="BQ1060" i="5"/>
  <c r="BT1060" i="5"/>
  <c r="BD1060" i="5"/>
  <c r="BS1060" i="5"/>
  <c r="BC1060" i="5"/>
  <c r="CH1064" i="5"/>
  <c r="CG1064" i="5"/>
  <c r="BQ1064" i="5"/>
  <c r="BT1064" i="5"/>
  <c r="BD1064" i="5"/>
  <c r="BS1064" i="5"/>
  <c r="BC1064" i="5"/>
  <c r="CH1068" i="5"/>
  <c r="CG1068" i="5"/>
  <c r="BQ1068" i="5"/>
  <c r="BT1068" i="5"/>
  <c r="BD1068" i="5"/>
  <c r="BS1068" i="5"/>
  <c r="BC1068" i="5"/>
  <c r="CH1072" i="5"/>
  <c r="CG1072" i="5"/>
  <c r="BQ1072" i="5"/>
  <c r="BT1072" i="5"/>
  <c r="BD1072" i="5"/>
  <c r="BS1072" i="5"/>
  <c r="BC1072" i="5"/>
  <c r="CH1076" i="5"/>
  <c r="CG1076" i="5"/>
  <c r="BQ1076" i="5"/>
  <c r="BT1076" i="5"/>
  <c r="BD1076" i="5"/>
  <c r="BS1076" i="5"/>
  <c r="BC1076" i="5"/>
  <c r="BT1087" i="5"/>
  <c r="BD1087" i="5"/>
  <c r="BS1087" i="5"/>
  <c r="BC1087" i="5"/>
  <c r="CH1087" i="5"/>
  <c r="CG1087" i="5"/>
  <c r="BQ1087" i="5"/>
  <c r="BT1091" i="5"/>
  <c r="BD1091" i="5"/>
  <c r="BS1091" i="5"/>
  <c r="BC1091" i="5"/>
  <c r="CH1091" i="5"/>
  <c r="CG1091" i="5"/>
  <c r="BQ1091" i="5"/>
  <c r="BT1095" i="5"/>
  <c r="BD1095" i="5"/>
  <c r="BS1095" i="5"/>
  <c r="BC1095" i="5"/>
  <c r="CH1095" i="5"/>
  <c r="CG1095" i="5"/>
  <c r="BQ1095" i="5"/>
  <c r="BT1099" i="5"/>
  <c r="BD1099" i="5"/>
  <c r="BS1099" i="5"/>
  <c r="BC1099" i="5"/>
  <c r="CH1099" i="5"/>
  <c r="CG1099" i="5"/>
  <c r="BQ1099" i="5"/>
  <c r="BT1103" i="5"/>
  <c r="BD1103" i="5"/>
  <c r="BS1103" i="5"/>
  <c r="BC1103" i="5"/>
  <c r="CH1103" i="5"/>
  <c r="CG1103" i="5"/>
  <c r="BQ1103" i="5"/>
  <c r="CD1110" i="5"/>
  <c r="CE1110" i="5" s="1"/>
  <c r="CH958" i="5"/>
  <c r="CH962" i="5"/>
  <c r="CH974" i="5"/>
  <c r="CH978" i="5"/>
  <c r="CH982" i="5"/>
  <c r="BB1008" i="5"/>
  <c r="BA1008" i="5"/>
  <c r="CD1013" i="5"/>
  <c r="CE1013" i="5" s="1"/>
  <c r="CH1028" i="5"/>
  <c r="CG1028" i="5"/>
  <c r="BQ1028" i="5"/>
  <c r="BT1028" i="5"/>
  <c r="BD1028" i="5"/>
  <c r="BS1028" i="5"/>
  <c r="BC1028" i="5"/>
  <c r="CD1030" i="5"/>
  <c r="CE1030" i="5" s="1"/>
  <c r="CD1037" i="5"/>
  <c r="CE1037" i="5" s="1"/>
  <c r="CD1041" i="5"/>
  <c r="CE1041" i="5" s="1"/>
  <c r="CD1046" i="5"/>
  <c r="CE1046" i="5" s="1"/>
  <c r="BT1083" i="5"/>
  <c r="BD1083" i="5"/>
  <c r="BS1083" i="5"/>
  <c r="BC1083" i="5"/>
  <c r="CH1083" i="5"/>
  <c r="CG1083" i="5"/>
  <c r="BQ1083" i="5"/>
  <c r="BC958" i="5"/>
  <c r="BS958" i="5"/>
  <c r="BC962" i="5"/>
  <c r="BS962" i="5"/>
  <c r="BC974" i="5"/>
  <c r="BS974" i="5"/>
  <c r="BC978" i="5"/>
  <c r="BS978" i="5"/>
  <c r="BC982" i="5"/>
  <c r="BS982" i="5"/>
  <c r="BP990" i="5"/>
  <c r="BP992" i="5"/>
  <c r="BS997" i="5"/>
  <c r="BP998" i="5"/>
  <c r="BQ1000" i="5"/>
  <c r="CH1000" i="5"/>
  <c r="CH1016" i="5"/>
  <c r="CG1016" i="5"/>
  <c r="BQ1016" i="5"/>
  <c r="BS1016" i="5"/>
  <c r="BC1016" i="5"/>
  <c r="CE1023" i="5"/>
  <c r="CH1032" i="5"/>
  <c r="CG1032" i="5"/>
  <c r="BQ1032" i="5"/>
  <c r="BT1032" i="5"/>
  <c r="BD1032" i="5"/>
  <c r="BS1032" i="5"/>
  <c r="BC1032" i="5"/>
  <c r="CD1034" i="5"/>
  <c r="CE1034" i="5" s="1"/>
  <c r="CH1044" i="5"/>
  <c r="CG1044" i="5"/>
  <c r="BQ1044" i="5"/>
  <c r="BT1044" i="5"/>
  <c r="BD1044" i="5"/>
  <c r="BS1044" i="5"/>
  <c r="BC1044" i="5"/>
  <c r="BT1079" i="5"/>
  <c r="BD1079" i="5"/>
  <c r="BS1079" i="5"/>
  <c r="BC1079" i="5"/>
  <c r="CH1079" i="5"/>
  <c r="CG1079" i="5"/>
  <c r="BQ1079" i="5"/>
  <c r="CH1108" i="5"/>
  <c r="CG1108" i="5"/>
  <c r="BQ1108" i="5"/>
  <c r="BT1108" i="5"/>
  <c r="BD1108" i="5"/>
  <c r="BS1108" i="5"/>
  <c r="BC1108" i="5"/>
  <c r="BT1109" i="5"/>
  <c r="BD1109" i="5"/>
  <c r="BS1109" i="5"/>
  <c r="BC1109" i="5"/>
  <c r="CH1109" i="5"/>
  <c r="CG1109" i="5"/>
  <c r="BQ1109" i="5"/>
  <c r="BT1111" i="5"/>
  <c r="BD1111" i="5"/>
  <c r="BS1111" i="5"/>
  <c r="BC1111" i="5"/>
  <c r="CH1111" i="5"/>
  <c r="CG1111" i="5"/>
  <c r="BQ1111" i="5"/>
  <c r="BS1117" i="5"/>
  <c r="BC1117" i="5"/>
  <c r="BT1117" i="5"/>
  <c r="BQ1117" i="5"/>
  <c r="CH1117" i="5"/>
  <c r="CG1117" i="5"/>
  <c r="BD1117" i="5"/>
  <c r="BS1125" i="5"/>
  <c r="BC1125" i="5"/>
  <c r="BT1125" i="5"/>
  <c r="BQ1125" i="5"/>
  <c r="CH1125" i="5"/>
  <c r="CG1125" i="5"/>
  <c r="BD1125" i="5"/>
  <c r="CD923" i="5"/>
  <c r="CE923" i="5" s="1"/>
  <c r="CD931" i="5"/>
  <c r="CE931" i="5" s="1"/>
  <c r="CD935" i="5"/>
  <c r="CE935" i="5" s="1"/>
  <c r="CD939" i="5"/>
  <c r="CE939" i="5" s="1"/>
  <c r="CD943" i="5"/>
  <c r="CE943" i="5" s="1"/>
  <c r="CD947" i="5"/>
  <c r="CE947" i="5" s="1"/>
  <c r="BP952" i="5"/>
  <c r="BP956" i="5"/>
  <c r="BD958" i="5"/>
  <c r="CD959" i="5"/>
  <c r="CE959" i="5" s="1"/>
  <c r="BP960" i="5"/>
  <c r="BD962" i="5"/>
  <c r="CD963" i="5"/>
  <c r="CE963" i="5" s="1"/>
  <c r="BP964" i="5"/>
  <c r="BP968" i="5"/>
  <c r="CD971" i="5"/>
  <c r="CE971" i="5" s="1"/>
  <c r="BP972" i="5"/>
  <c r="BD974" i="5"/>
  <c r="CD975" i="5"/>
  <c r="CE975" i="5" s="1"/>
  <c r="BP976" i="5"/>
  <c r="BD978" i="5"/>
  <c r="CD979" i="5"/>
  <c r="CE979" i="5" s="1"/>
  <c r="BP980" i="5"/>
  <c r="BD982" i="5"/>
  <c r="CD983" i="5"/>
  <c r="CE983" i="5" s="1"/>
  <c r="BP984" i="5"/>
  <c r="BQ990" i="5"/>
  <c r="BP991" i="5"/>
  <c r="CH991" i="5"/>
  <c r="CD996" i="5"/>
  <c r="CE996" i="5" s="1"/>
  <c r="CD999" i="5"/>
  <c r="CE999" i="5" s="1"/>
  <c r="BD1000" i="5"/>
  <c r="CD1002" i="5"/>
  <c r="CE1002" i="5" s="1"/>
  <c r="BB1004" i="5"/>
  <c r="BA1004" i="5"/>
  <c r="CD1009" i="5"/>
  <c r="CE1009" i="5" s="1"/>
  <c r="CD1011" i="5"/>
  <c r="CE1011" i="5" s="1"/>
  <c r="BP1012" i="5"/>
  <c r="BB1015" i="5"/>
  <c r="CE1017" i="5"/>
  <c r="CH1020" i="5"/>
  <c r="CG1020" i="5"/>
  <c r="BQ1020" i="5"/>
  <c r="BS1020" i="5"/>
  <c r="BC1020" i="5"/>
  <c r="BB1027" i="5"/>
  <c r="BA1027" i="5"/>
  <c r="BB1031" i="5"/>
  <c r="BA1031" i="5"/>
  <c r="CH1036" i="5"/>
  <c r="CG1036" i="5"/>
  <c r="BQ1036" i="5"/>
  <c r="BT1036" i="5"/>
  <c r="BD1036" i="5"/>
  <c r="BS1036" i="5"/>
  <c r="BC1036" i="5"/>
  <c r="CD1038" i="5"/>
  <c r="CE1038" i="5" s="1"/>
  <c r="CH1040" i="5"/>
  <c r="CG1040" i="5"/>
  <c r="BQ1040" i="5"/>
  <c r="BT1040" i="5"/>
  <c r="BD1040" i="5"/>
  <c r="BS1040" i="5"/>
  <c r="BC1040" i="5"/>
  <c r="BT1047" i="5"/>
  <c r="BD1047" i="5"/>
  <c r="BS1047" i="5"/>
  <c r="BC1047" i="5"/>
  <c r="CH1047" i="5"/>
  <c r="CG1047" i="5"/>
  <c r="BQ1047" i="5"/>
  <c r="BT1051" i="5"/>
  <c r="BD1051" i="5"/>
  <c r="BS1051" i="5"/>
  <c r="BC1051" i="5"/>
  <c r="CH1051" i="5"/>
  <c r="CG1051" i="5"/>
  <c r="BQ1051" i="5"/>
  <c r="BT1055" i="5"/>
  <c r="BD1055" i="5"/>
  <c r="BS1055" i="5"/>
  <c r="BC1055" i="5"/>
  <c r="CH1055" i="5"/>
  <c r="CG1055" i="5"/>
  <c r="BQ1055" i="5"/>
  <c r="BT1059" i="5"/>
  <c r="BD1059" i="5"/>
  <c r="BS1059" i="5"/>
  <c r="BC1059" i="5"/>
  <c r="CH1059" i="5"/>
  <c r="CG1059" i="5"/>
  <c r="BQ1059" i="5"/>
  <c r="BT1063" i="5"/>
  <c r="BD1063" i="5"/>
  <c r="BS1063" i="5"/>
  <c r="BC1063" i="5"/>
  <c r="CH1063" i="5"/>
  <c r="CG1063" i="5"/>
  <c r="BQ1063" i="5"/>
  <c r="BT1067" i="5"/>
  <c r="BD1067" i="5"/>
  <c r="BS1067" i="5"/>
  <c r="BC1067" i="5"/>
  <c r="CH1067" i="5"/>
  <c r="CG1067" i="5"/>
  <c r="BQ1067" i="5"/>
  <c r="BT1071" i="5"/>
  <c r="BD1071" i="5"/>
  <c r="BS1071" i="5"/>
  <c r="BC1071" i="5"/>
  <c r="CH1071" i="5"/>
  <c r="CG1071" i="5"/>
  <c r="BQ1071" i="5"/>
  <c r="BT1075" i="5"/>
  <c r="BD1075" i="5"/>
  <c r="BS1075" i="5"/>
  <c r="BC1075" i="5"/>
  <c r="CH1075" i="5"/>
  <c r="CG1075" i="5"/>
  <c r="BQ1075" i="5"/>
  <c r="BS1113" i="5"/>
  <c r="BC1113" i="5"/>
  <c r="CH1113" i="5"/>
  <c r="BQ1113" i="5"/>
  <c r="CG1113" i="5"/>
  <c r="BD1113" i="5"/>
  <c r="BT1113" i="5"/>
  <c r="BS1115" i="5"/>
  <c r="BC1115" i="5"/>
  <c r="CG1115" i="5"/>
  <c r="BD1115" i="5"/>
  <c r="BT1115" i="5"/>
  <c r="BQ1115" i="5"/>
  <c r="CH1115" i="5"/>
  <c r="BS1119" i="5"/>
  <c r="BC1119" i="5"/>
  <c r="BT1119" i="5"/>
  <c r="BQ1119" i="5"/>
  <c r="CH1119" i="5"/>
  <c r="CG1119" i="5"/>
  <c r="BD1119" i="5"/>
  <c r="BE930" i="5"/>
  <c r="BF930" i="5" s="1"/>
  <c r="BE934" i="5"/>
  <c r="BF934" i="5" s="1"/>
  <c r="BE938" i="5"/>
  <c r="BF938" i="5" s="1"/>
  <c r="BE942" i="5"/>
  <c r="BF942" i="5" s="1"/>
  <c r="BE946" i="5"/>
  <c r="BF946" i="5" s="1"/>
  <c r="BE950" i="5"/>
  <c r="BF950" i="5" s="1"/>
  <c r="BA952" i="5"/>
  <c r="BE954" i="5"/>
  <c r="BF954" i="5" s="1"/>
  <c r="BA956" i="5"/>
  <c r="BE958" i="5"/>
  <c r="BF958" i="5" s="1"/>
  <c r="BA960" i="5"/>
  <c r="BE962" i="5"/>
  <c r="BF962" i="5" s="1"/>
  <c r="BA964" i="5"/>
  <c r="BE966" i="5"/>
  <c r="BF966" i="5" s="1"/>
  <c r="BA968" i="5"/>
  <c r="BE970" i="5"/>
  <c r="BF970" i="5" s="1"/>
  <c r="BA972" i="5"/>
  <c r="BE974" i="5"/>
  <c r="BF974" i="5" s="1"/>
  <c r="BA976" i="5"/>
  <c r="BE978" i="5"/>
  <c r="BF978" i="5" s="1"/>
  <c r="BA980" i="5"/>
  <c r="BE982" i="5"/>
  <c r="BF982" i="5" s="1"/>
  <c r="BA984" i="5"/>
  <c r="BA988" i="5"/>
  <c r="BK988" i="5"/>
  <c r="CD993" i="5"/>
  <c r="CE993" i="5" s="1"/>
  <c r="BR1003" i="5"/>
  <c r="BS1006" i="5"/>
  <c r="CG1006" i="5"/>
  <c r="BB1013" i="5"/>
  <c r="BR1015" i="5"/>
  <c r="BB1019" i="5"/>
  <c r="CH1024" i="5"/>
  <c r="CG1024" i="5"/>
  <c r="BQ1024" i="5"/>
  <c r="BS1024" i="5"/>
  <c r="BC1024" i="5"/>
  <c r="BP1027" i="5"/>
  <c r="BR1027" i="5"/>
  <c r="BB1035" i="5"/>
  <c r="BA1035" i="5"/>
  <c r="BD1037" i="5"/>
  <c r="BS1037" i="5"/>
  <c r="CD1085" i="5"/>
  <c r="CE1085" i="5" s="1"/>
  <c r="CH1104" i="5"/>
  <c r="CG1104" i="5"/>
  <c r="BQ1104" i="5"/>
  <c r="BT1104" i="5"/>
  <c r="BD1104" i="5"/>
  <c r="BS1104" i="5"/>
  <c r="BC1104" i="5"/>
  <c r="CD1105" i="5"/>
  <c r="CE1105" i="5" s="1"/>
  <c r="CD1106" i="5"/>
  <c r="CE1106" i="5" s="1"/>
  <c r="BB989" i="5"/>
  <c r="BS991" i="5"/>
  <c r="BB993" i="5"/>
  <c r="BB996" i="5"/>
  <c r="BB999" i="5"/>
  <c r="BB1002" i="5"/>
  <c r="CD1005" i="5"/>
  <c r="CE1005" i="5" s="1"/>
  <c r="CD1007" i="5"/>
  <c r="CE1007" i="5" s="1"/>
  <c r="CD1014" i="5"/>
  <c r="CE1014" i="5" s="1"/>
  <c r="BD1016" i="5"/>
  <c r="BT1023" i="5"/>
  <c r="BD1023" i="5"/>
  <c r="BS1023" i="5"/>
  <c r="BC1023" i="5"/>
  <c r="CG1023" i="5"/>
  <c r="BQ1023" i="5"/>
  <c r="CE1025" i="5"/>
  <c r="BP1031" i="5"/>
  <c r="BR1031" i="5"/>
  <c r="BB1039" i="5"/>
  <c r="BA1039" i="5"/>
  <c r="BT1043" i="5"/>
  <c r="BD1043" i="5"/>
  <c r="BS1043" i="5"/>
  <c r="BC1043" i="5"/>
  <c r="CH1043" i="5"/>
  <c r="CG1043" i="5"/>
  <c r="BQ1043" i="5"/>
  <c r="CD1081" i="5"/>
  <c r="CE1081" i="5" s="1"/>
  <c r="CD1086" i="5"/>
  <c r="CE1086" i="5" s="1"/>
  <c r="CH1088" i="5"/>
  <c r="CG1088" i="5"/>
  <c r="BQ1088" i="5"/>
  <c r="BT1088" i="5"/>
  <c r="BD1088" i="5"/>
  <c r="BS1088" i="5"/>
  <c r="BC1088" i="5"/>
  <c r="CD1089" i="5"/>
  <c r="CE1089" i="5" s="1"/>
  <c r="CD1090" i="5"/>
  <c r="CE1090" i="5" s="1"/>
  <c r="CH1092" i="5"/>
  <c r="CG1092" i="5"/>
  <c r="BQ1092" i="5"/>
  <c r="BT1092" i="5"/>
  <c r="BD1092" i="5"/>
  <c r="BS1092" i="5"/>
  <c r="BC1092" i="5"/>
  <c r="CD1093" i="5"/>
  <c r="CE1093" i="5" s="1"/>
  <c r="CD1094" i="5"/>
  <c r="CE1094" i="5" s="1"/>
  <c r="CH1096" i="5"/>
  <c r="CG1096" i="5"/>
  <c r="BQ1096" i="5"/>
  <c r="BT1096" i="5"/>
  <c r="BD1096" i="5"/>
  <c r="BS1096" i="5"/>
  <c r="BC1096" i="5"/>
  <c r="CD1097" i="5"/>
  <c r="CE1097" i="5" s="1"/>
  <c r="CD1098" i="5"/>
  <c r="CE1098" i="5" s="1"/>
  <c r="CH1100" i="5"/>
  <c r="CG1100" i="5"/>
  <c r="BQ1100" i="5"/>
  <c r="BT1100" i="5"/>
  <c r="BD1100" i="5"/>
  <c r="BS1100" i="5"/>
  <c r="BC1100" i="5"/>
  <c r="CD1101" i="5"/>
  <c r="CE1101" i="5" s="1"/>
  <c r="CD1102" i="5"/>
  <c r="CE1102" i="5" s="1"/>
  <c r="BS1123" i="5"/>
  <c r="BC1123" i="5"/>
  <c r="CG1123" i="5"/>
  <c r="BD1123" i="5"/>
  <c r="BT1123" i="5"/>
  <c r="BQ1123" i="5"/>
  <c r="CH1123" i="5"/>
  <c r="BQ931" i="5"/>
  <c r="CG931" i="5"/>
  <c r="BQ935" i="5"/>
  <c r="CG935" i="5"/>
  <c r="BQ939" i="5"/>
  <c r="CG939" i="5"/>
  <c r="BQ943" i="5"/>
  <c r="CG943" i="5"/>
  <c r="BQ947" i="5"/>
  <c r="CG947" i="5"/>
  <c r="BQ951" i="5"/>
  <c r="CG951" i="5"/>
  <c r="BQ955" i="5"/>
  <c r="BQ959" i="5"/>
  <c r="CG959" i="5"/>
  <c r="BQ963" i="5"/>
  <c r="CG963" i="5"/>
  <c r="BQ967" i="5"/>
  <c r="CG967" i="5"/>
  <c r="BQ971" i="5"/>
  <c r="BQ975" i="5"/>
  <c r="CG975" i="5"/>
  <c r="BQ979" i="5"/>
  <c r="CG979" i="5"/>
  <c r="BQ983" i="5"/>
  <c r="CG983" i="5"/>
  <c r="CD989" i="5"/>
  <c r="CE989" i="5" s="1"/>
  <c r="CE990" i="5"/>
  <c r="BK990" i="5"/>
  <c r="CD992" i="5"/>
  <c r="CE992" i="5" s="1"/>
  <c r="CD995" i="5"/>
  <c r="CE995" i="5" s="1"/>
  <c r="CD998" i="5"/>
  <c r="CE998" i="5" s="1"/>
  <c r="BT1000" i="5"/>
  <c r="BT1009" i="5"/>
  <c r="BD1009" i="5"/>
  <c r="BS1009" i="5"/>
  <c r="BC1009" i="5"/>
  <c r="CG1009" i="5"/>
  <c r="BQ1009" i="5"/>
  <c r="BT1017" i="5"/>
  <c r="BD1017" i="5"/>
  <c r="BS1017" i="5"/>
  <c r="BC1017" i="5"/>
  <c r="CG1017" i="5"/>
  <c r="BQ1017" i="5"/>
  <c r="CD1018" i="5"/>
  <c r="CE1018" i="5" s="1"/>
  <c r="BP1035" i="5"/>
  <c r="BR1035" i="5"/>
  <c r="CD1049" i="5"/>
  <c r="CE1049" i="5" s="1"/>
  <c r="CD1053" i="5"/>
  <c r="CE1053" i="5" s="1"/>
  <c r="CD1057" i="5"/>
  <c r="CE1057" i="5" s="1"/>
  <c r="CD1061" i="5"/>
  <c r="CE1061" i="5" s="1"/>
  <c r="CD1065" i="5"/>
  <c r="CE1065" i="5" s="1"/>
  <c r="CD1069" i="5"/>
  <c r="CE1069" i="5" s="1"/>
  <c r="CD1073" i="5"/>
  <c r="CE1073" i="5" s="1"/>
  <c r="CD1077" i="5"/>
  <c r="CE1077" i="5" s="1"/>
  <c r="CD1082" i="5"/>
  <c r="CE1082" i="5" s="1"/>
  <c r="CH1084" i="5"/>
  <c r="CG1084" i="5"/>
  <c r="BQ1084" i="5"/>
  <c r="BT1084" i="5"/>
  <c r="BD1084" i="5"/>
  <c r="BS1084" i="5"/>
  <c r="BC1084" i="5"/>
  <c r="BT1107" i="5"/>
  <c r="BD1107" i="5"/>
  <c r="BS1107" i="5"/>
  <c r="BC1107" i="5"/>
  <c r="CH1107" i="5"/>
  <c r="CG1107" i="5"/>
  <c r="BQ1107" i="5"/>
  <c r="BS990" i="5"/>
  <c r="BC990" i="5"/>
  <c r="CG991" i="5"/>
  <c r="BQ991" i="5"/>
  <c r="CE997" i="5"/>
  <c r="BS1001" i="5"/>
  <c r="BC1001" i="5"/>
  <c r="BB1012" i="5"/>
  <c r="BA1012" i="5"/>
  <c r="BT1016" i="5"/>
  <c r="CD1019" i="5"/>
  <c r="CE1019" i="5" s="1"/>
  <c r="CD1022" i="5"/>
  <c r="CE1022" i="5" s="1"/>
  <c r="BP1039" i="5"/>
  <c r="BR1039" i="5"/>
  <c r="CD1050" i="5"/>
  <c r="CE1050" i="5" s="1"/>
  <c r="CD1054" i="5"/>
  <c r="CE1054" i="5" s="1"/>
  <c r="CD1058" i="5"/>
  <c r="CE1058" i="5" s="1"/>
  <c r="CD1062" i="5"/>
  <c r="CE1062" i="5" s="1"/>
  <c r="CD1066" i="5"/>
  <c r="CE1066" i="5" s="1"/>
  <c r="CD1070" i="5"/>
  <c r="CE1070" i="5" s="1"/>
  <c r="CD1074" i="5"/>
  <c r="CE1074" i="5" s="1"/>
  <c r="CD1078" i="5"/>
  <c r="CE1078" i="5" s="1"/>
  <c r="CH1080" i="5"/>
  <c r="CG1080" i="5"/>
  <c r="BQ1080" i="5"/>
  <c r="BT1080" i="5"/>
  <c r="BD1080" i="5"/>
  <c r="BS1080" i="5"/>
  <c r="BC1080" i="5"/>
  <c r="BA1043" i="5"/>
  <c r="BA1047" i="5"/>
  <c r="BA1051" i="5"/>
  <c r="BA1055" i="5"/>
  <c r="BA1059" i="5"/>
  <c r="BA1063" i="5"/>
  <c r="BA1067" i="5"/>
  <c r="BA1071" i="5"/>
  <c r="BA1075" i="5"/>
  <c r="BA1079" i="5"/>
  <c r="BA1083" i="5"/>
  <c r="BA1087" i="5"/>
  <c r="BA1091" i="5"/>
  <c r="BA1095" i="5"/>
  <c r="BA1099" i="5"/>
  <c r="BA1103" i="5"/>
  <c r="BA1107" i="5"/>
  <c r="BA1111" i="5"/>
  <c r="BA1113" i="5"/>
  <c r="BK1113" i="5"/>
  <c r="BR1114" i="5"/>
  <c r="BA1119" i="5"/>
  <c r="BK1119" i="5"/>
  <c r="BR1121" i="5"/>
  <c r="BR1122" i="5"/>
  <c r="BP1123" i="5"/>
  <c r="CE1131" i="5"/>
  <c r="BB1132" i="5"/>
  <c r="CE1139" i="5"/>
  <c r="BB1140" i="5"/>
  <c r="CE1147" i="5"/>
  <c r="BB1148" i="5"/>
  <c r="BP1150" i="5"/>
  <c r="BB1153" i="5"/>
  <c r="BA1153" i="5"/>
  <c r="BT1155" i="5"/>
  <c r="BD1155" i="5"/>
  <c r="BS1155" i="5"/>
  <c r="BC1155" i="5"/>
  <c r="CG1155" i="5"/>
  <c r="BQ1155" i="5"/>
  <c r="BB1157" i="5"/>
  <c r="BA1157" i="5"/>
  <c r="BT1159" i="5"/>
  <c r="BD1159" i="5"/>
  <c r="BS1159" i="5"/>
  <c r="BC1159" i="5"/>
  <c r="CG1159" i="5"/>
  <c r="BQ1159" i="5"/>
  <c r="BB1161" i="5"/>
  <c r="BA1161" i="5"/>
  <c r="BD1163" i="5"/>
  <c r="BB1165" i="5"/>
  <c r="BA1165" i="5"/>
  <c r="BT1178" i="5"/>
  <c r="BD1178" i="5"/>
  <c r="BS1178" i="5"/>
  <c r="BC1178" i="5"/>
  <c r="CH1178" i="5"/>
  <c r="CG1178" i="5"/>
  <c r="BQ1178" i="5"/>
  <c r="CD1183" i="5"/>
  <c r="CE1183" i="5" s="1"/>
  <c r="CH1189" i="5"/>
  <c r="CG1189" i="5"/>
  <c r="BQ1189" i="5"/>
  <c r="BT1189" i="5"/>
  <c r="BD1189" i="5"/>
  <c r="BS1189" i="5"/>
  <c r="BC1189" i="5"/>
  <c r="CD1194" i="5"/>
  <c r="CE1194" i="5" s="1"/>
  <c r="CD1195" i="5"/>
  <c r="CE1195" i="5" s="1"/>
  <c r="CD1202" i="5"/>
  <c r="CE1202" i="5" s="1"/>
  <c r="CD1203" i="5"/>
  <c r="CE1203" i="5" s="1"/>
  <c r="CD1210" i="5"/>
  <c r="CE1210" i="5" s="1"/>
  <c r="CD1211" i="5"/>
  <c r="CE1211" i="5" s="1"/>
  <c r="CH1221" i="5"/>
  <c r="CG1221" i="5"/>
  <c r="BQ1221" i="5"/>
  <c r="BT1221" i="5"/>
  <c r="BD1221" i="5"/>
  <c r="BS1221" i="5"/>
  <c r="BC1221" i="5"/>
  <c r="CD1230" i="5"/>
  <c r="CE1230" i="5" s="1"/>
  <c r="CD1231" i="5"/>
  <c r="CE1231" i="5" s="1"/>
  <c r="CD1241" i="5"/>
  <c r="CE1241" i="5" s="1"/>
  <c r="BR1043" i="5"/>
  <c r="BR1047" i="5"/>
  <c r="BR1051" i="5"/>
  <c r="BR1055" i="5"/>
  <c r="BR1059" i="5"/>
  <c r="BR1063" i="5"/>
  <c r="BR1067" i="5"/>
  <c r="BR1071" i="5"/>
  <c r="BR1075" i="5"/>
  <c r="BR1079" i="5"/>
  <c r="BR1083" i="5"/>
  <c r="BR1087" i="5"/>
  <c r="BR1091" i="5"/>
  <c r="BR1095" i="5"/>
  <c r="BR1099" i="5"/>
  <c r="BR1103" i="5"/>
  <c r="BR1107" i="5"/>
  <c r="BR1111" i="5"/>
  <c r="CG1120" i="5"/>
  <c r="BQ1120" i="5"/>
  <c r="CG1129" i="5"/>
  <c r="BQ1129" i="5"/>
  <c r="BS1129" i="5"/>
  <c r="BC1129" i="5"/>
  <c r="CH1129" i="5"/>
  <c r="BQ1145" i="5"/>
  <c r="BC1145" i="5"/>
  <c r="CD1175" i="5"/>
  <c r="CE1175" i="5" s="1"/>
  <c r="BT1184" i="5"/>
  <c r="BD1184" i="5"/>
  <c r="BS1184" i="5"/>
  <c r="BC1184" i="5"/>
  <c r="CH1184" i="5"/>
  <c r="CG1184" i="5"/>
  <c r="BQ1184" i="5"/>
  <c r="BT1196" i="5"/>
  <c r="BD1196" i="5"/>
  <c r="BS1196" i="5"/>
  <c r="BC1196" i="5"/>
  <c r="CH1196" i="5"/>
  <c r="CG1196" i="5"/>
  <c r="BQ1196" i="5"/>
  <c r="BT1204" i="5"/>
  <c r="BD1204" i="5"/>
  <c r="BS1204" i="5"/>
  <c r="BC1204" i="5"/>
  <c r="CH1204" i="5"/>
  <c r="CG1204" i="5"/>
  <c r="BQ1204" i="5"/>
  <c r="BT1212" i="5"/>
  <c r="BD1212" i="5"/>
  <c r="BS1212" i="5"/>
  <c r="BC1212" i="5"/>
  <c r="CH1212" i="5"/>
  <c r="CG1212" i="5"/>
  <c r="BQ1212" i="5"/>
  <c r="CD1218" i="5"/>
  <c r="CE1218" i="5" s="1"/>
  <c r="CD1219" i="5"/>
  <c r="CE1219" i="5" s="1"/>
  <c r="BT1232" i="5"/>
  <c r="BD1232" i="5"/>
  <c r="BS1232" i="5"/>
  <c r="BC1232" i="5"/>
  <c r="CH1232" i="5"/>
  <c r="CG1232" i="5"/>
  <c r="BQ1232" i="5"/>
  <c r="BQ1014" i="5"/>
  <c r="CG1014" i="5"/>
  <c r="BQ1018" i="5"/>
  <c r="CG1018" i="5"/>
  <c r="BQ1030" i="5"/>
  <c r="CG1030" i="5"/>
  <c r="BQ1034" i="5"/>
  <c r="CG1034" i="5"/>
  <c r="BQ1038" i="5"/>
  <c r="CG1038" i="5"/>
  <c r="BQ1050" i="5"/>
  <c r="CG1050" i="5"/>
  <c r="BQ1054" i="5"/>
  <c r="CG1054" i="5"/>
  <c r="BQ1058" i="5"/>
  <c r="CG1058" i="5"/>
  <c r="BQ1062" i="5"/>
  <c r="CG1062" i="5"/>
  <c r="BQ1066" i="5"/>
  <c r="CG1066" i="5"/>
  <c r="BQ1070" i="5"/>
  <c r="CG1070" i="5"/>
  <c r="BQ1074" i="5"/>
  <c r="CG1074" i="5"/>
  <c r="BQ1078" i="5"/>
  <c r="CG1078" i="5"/>
  <c r="CG1090" i="5"/>
  <c r="BQ1098" i="5"/>
  <c r="BQ1106" i="5"/>
  <c r="CG1106" i="5"/>
  <c r="BQ1110" i="5"/>
  <c r="CG1110" i="5"/>
  <c r="BP1117" i="5"/>
  <c r="BC1120" i="5"/>
  <c r="CE1121" i="5"/>
  <c r="BK1121" i="5"/>
  <c r="BP1125" i="5"/>
  <c r="CD1128" i="5"/>
  <c r="CE1128" i="5" s="1"/>
  <c r="BD1129" i="5"/>
  <c r="BB1134" i="5"/>
  <c r="CD1136" i="5"/>
  <c r="CE1136" i="5" s="1"/>
  <c r="BB1142" i="5"/>
  <c r="CD1144" i="5"/>
  <c r="CE1144" i="5" s="1"/>
  <c r="BD1145" i="5"/>
  <c r="BB1149" i="5"/>
  <c r="BA1149" i="5"/>
  <c r="BS1152" i="5"/>
  <c r="BC1152" i="5"/>
  <c r="CH1152" i="5"/>
  <c r="CG1152" i="5"/>
  <c r="BQ1152" i="5"/>
  <c r="BR1153" i="5"/>
  <c r="BP1153" i="5"/>
  <c r="BR1157" i="5"/>
  <c r="BP1157" i="5"/>
  <c r="BR1161" i="5"/>
  <c r="BP1161" i="5"/>
  <c r="BR1165" i="5"/>
  <c r="BP1165" i="5"/>
  <c r="CH1177" i="5"/>
  <c r="CG1177" i="5"/>
  <c r="BQ1177" i="5"/>
  <c r="BT1177" i="5"/>
  <c r="BD1177" i="5"/>
  <c r="BS1177" i="5"/>
  <c r="BC1177" i="5"/>
  <c r="BT1182" i="5"/>
  <c r="BD1182" i="5"/>
  <c r="BS1182" i="5"/>
  <c r="BC1182" i="5"/>
  <c r="CH1182" i="5"/>
  <c r="CG1182" i="5"/>
  <c r="BQ1182" i="5"/>
  <c r="CH1193" i="5"/>
  <c r="CG1193" i="5"/>
  <c r="BQ1193" i="5"/>
  <c r="BT1193" i="5"/>
  <c r="BD1193" i="5"/>
  <c r="BS1193" i="5"/>
  <c r="BC1193" i="5"/>
  <c r="CH1201" i="5"/>
  <c r="CG1201" i="5"/>
  <c r="BQ1201" i="5"/>
  <c r="BT1201" i="5"/>
  <c r="BD1201" i="5"/>
  <c r="BS1201" i="5"/>
  <c r="BC1201" i="5"/>
  <c r="CH1209" i="5"/>
  <c r="CG1209" i="5"/>
  <c r="BQ1209" i="5"/>
  <c r="BT1209" i="5"/>
  <c r="BD1209" i="5"/>
  <c r="BS1209" i="5"/>
  <c r="BC1209" i="5"/>
  <c r="BT1220" i="5"/>
  <c r="BD1220" i="5"/>
  <c r="BS1220" i="5"/>
  <c r="BC1220" i="5"/>
  <c r="CH1220" i="5"/>
  <c r="CG1220" i="5"/>
  <c r="BQ1220" i="5"/>
  <c r="CH1229" i="5"/>
  <c r="CG1229" i="5"/>
  <c r="BQ1229" i="5"/>
  <c r="BT1229" i="5"/>
  <c r="BD1229" i="5"/>
  <c r="BS1229" i="5"/>
  <c r="BC1229" i="5"/>
  <c r="CD1239" i="5"/>
  <c r="CH1014" i="5"/>
  <c r="CH1018" i="5"/>
  <c r="CH1030" i="5"/>
  <c r="CH1034" i="5"/>
  <c r="CH1038" i="5"/>
  <c r="BP1109" i="5"/>
  <c r="BP1112" i="5"/>
  <c r="BP1118" i="5"/>
  <c r="BS1121" i="5"/>
  <c r="BC1121" i="5"/>
  <c r="BP1126" i="5"/>
  <c r="CE1130" i="5"/>
  <c r="BS1131" i="5"/>
  <c r="BC1131" i="5"/>
  <c r="CG1131" i="5"/>
  <c r="BQ1131" i="5"/>
  <c r="CH1131" i="5"/>
  <c r="CD1133" i="5"/>
  <c r="CE1133" i="5" s="1"/>
  <c r="CE1138" i="5"/>
  <c r="BS1139" i="5"/>
  <c r="BC1139" i="5"/>
  <c r="CG1139" i="5"/>
  <c r="BQ1139" i="5"/>
  <c r="CH1139" i="5"/>
  <c r="CD1141" i="5"/>
  <c r="CE1141" i="5" s="1"/>
  <c r="CE1146" i="5"/>
  <c r="BS1147" i="5"/>
  <c r="BC1147" i="5"/>
  <c r="CG1147" i="5"/>
  <c r="BQ1147" i="5"/>
  <c r="CH1147" i="5"/>
  <c r="BD1152" i="5"/>
  <c r="BT1174" i="5"/>
  <c r="BD1174" i="5"/>
  <c r="BS1174" i="5"/>
  <c r="BC1174" i="5"/>
  <c r="CH1174" i="5"/>
  <c r="CG1174" i="5"/>
  <c r="BQ1174" i="5"/>
  <c r="BT1188" i="5"/>
  <c r="BD1188" i="5"/>
  <c r="BS1188" i="5"/>
  <c r="BC1188" i="5"/>
  <c r="CH1188" i="5"/>
  <c r="CG1188" i="5"/>
  <c r="BQ1188" i="5"/>
  <c r="CH1217" i="5"/>
  <c r="CG1217" i="5"/>
  <c r="BQ1217" i="5"/>
  <c r="BT1217" i="5"/>
  <c r="BD1217" i="5"/>
  <c r="BS1217" i="5"/>
  <c r="BC1217" i="5"/>
  <c r="BC1014" i="5"/>
  <c r="BC1018" i="5"/>
  <c r="BC1030" i="5"/>
  <c r="BC1034" i="5"/>
  <c r="BC1038" i="5"/>
  <c r="BQ1045" i="5"/>
  <c r="CG1045" i="5"/>
  <c r="BQ1053" i="5"/>
  <c r="BQ1077" i="5"/>
  <c r="CG1077" i="5"/>
  <c r="BQ1085" i="5"/>
  <c r="CG1085" i="5"/>
  <c r="BQ1093" i="5"/>
  <c r="BQ1105" i="5"/>
  <c r="CG1105" i="5"/>
  <c r="BS1106" i="5"/>
  <c r="BA1109" i="5"/>
  <c r="BS1110" i="5"/>
  <c r="BA1115" i="5"/>
  <c r="BH1118" i="5"/>
  <c r="BA1123" i="5"/>
  <c r="CE1126" i="5"/>
  <c r="BH1126" i="5"/>
  <c r="CE1127" i="5"/>
  <c r="BB1128" i="5"/>
  <c r="CE1135" i="5"/>
  <c r="BB1136" i="5"/>
  <c r="CE1143" i="5"/>
  <c r="BB1144" i="5"/>
  <c r="CE1150" i="5"/>
  <c r="CD1172" i="5"/>
  <c r="CE1172" i="5" s="1"/>
  <c r="CH1181" i="5"/>
  <c r="CG1181" i="5"/>
  <c r="BQ1181" i="5"/>
  <c r="BT1181" i="5"/>
  <c r="BD1181" i="5"/>
  <c r="BS1181" i="5"/>
  <c r="BC1181" i="5"/>
  <c r="BT1186" i="5"/>
  <c r="BD1186" i="5"/>
  <c r="BS1186" i="5"/>
  <c r="BC1186" i="5"/>
  <c r="CH1186" i="5"/>
  <c r="CG1186" i="5"/>
  <c r="BQ1186" i="5"/>
  <c r="CD1191" i="5"/>
  <c r="CE1191" i="5" s="1"/>
  <c r="CD1198" i="5"/>
  <c r="CE1198" i="5" s="1"/>
  <c r="CD1199" i="5"/>
  <c r="CE1199" i="5" s="1"/>
  <c r="CD1206" i="5"/>
  <c r="CE1206" i="5" s="1"/>
  <c r="CD1207" i="5"/>
  <c r="CE1207" i="5" s="1"/>
  <c r="CD1214" i="5"/>
  <c r="CE1214" i="5" s="1"/>
  <c r="CD1215" i="5"/>
  <c r="CE1215" i="5" s="1"/>
  <c r="BT1228" i="5"/>
  <c r="BD1228" i="5"/>
  <c r="BS1228" i="5"/>
  <c r="BC1228" i="5"/>
  <c r="CH1228" i="5"/>
  <c r="CG1228" i="5"/>
  <c r="BQ1228" i="5"/>
  <c r="BT1237" i="5"/>
  <c r="BS1237" i="5"/>
  <c r="BQ1237" i="5"/>
  <c r="CH1237" i="5"/>
  <c r="CG1237" i="5"/>
  <c r="BD1237" i="5"/>
  <c r="BC1237" i="5"/>
  <c r="CH1045" i="5"/>
  <c r="CH1061" i="5"/>
  <c r="CH1085" i="5"/>
  <c r="CH1105" i="5"/>
  <c r="CH1120" i="5"/>
  <c r="CG1133" i="5"/>
  <c r="CH1133" i="5"/>
  <c r="CG1141" i="5"/>
  <c r="BQ1141" i="5"/>
  <c r="BS1141" i="5"/>
  <c r="BC1141" i="5"/>
  <c r="CH1141" i="5"/>
  <c r="CD1155" i="5"/>
  <c r="CE1155" i="5" s="1"/>
  <c r="CD1159" i="5"/>
  <c r="CE1159" i="5" s="1"/>
  <c r="CD1163" i="5"/>
  <c r="CE1163" i="5" s="1"/>
  <c r="CD1167" i="5"/>
  <c r="CE1167" i="5" s="1"/>
  <c r="BT1170" i="5"/>
  <c r="BD1170" i="5"/>
  <c r="BS1170" i="5"/>
  <c r="BC1170" i="5"/>
  <c r="CH1170" i="5"/>
  <c r="CG1170" i="5"/>
  <c r="BQ1170" i="5"/>
  <c r="CH1173" i="5"/>
  <c r="CG1173" i="5"/>
  <c r="BQ1173" i="5"/>
  <c r="BT1173" i="5"/>
  <c r="BD1173" i="5"/>
  <c r="BS1173" i="5"/>
  <c r="BC1173" i="5"/>
  <c r="BT1192" i="5"/>
  <c r="BD1192" i="5"/>
  <c r="BS1192" i="5"/>
  <c r="BC1192" i="5"/>
  <c r="CH1192" i="5"/>
  <c r="CG1192" i="5"/>
  <c r="BQ1192" i="5"/>
  <c r="BT1200" i="5"/>
  <c r="BD1200" i="5"/>
  <c r="BS1200" i="5"/>
  <c r="BC1200" i="5"/>
  <c r="CH1200" i="5"/>
  <c r="CG1200" i="5"/>
  <c r="BQ1200" i="5"/>
  <c r="BT1208" i="5"/>
  <c r="BD1208" i="5"/>
  <c r="BS1208" i="5"/>
  <c r="BC1208" i="5"/>
  <c r="CH1208" i="5"/>
  <c r="CG1208" i="5"/>
  <c r="BQ1208" i="5"/>
  <c r="BT1216" i="5"/>
  <c r="BD1216" i="5"/>
  <c r="BS1216" i="5"/>
  <c r="BC1216" i="5"/>
  <c r="CH1216" i="5"/>
  <c r="CG1216" i="5"/>
  <c r="BQ1216" i="5"/>
  <c r="CH1225" i="5"/>
  <c r="CG1225" i="5"/>
  <c r="BQ1225" i="5"/>
  <c r="BT1225" i="5"/>
  <c r="BD1225" i="5"/>
  <c r="BS1225" i="5"/>
  <c r="BC1225" i="5"/>
  <c r="CD1234" i="5"/>
  <c r="CE1234" i="5" s="1"/>
  <c r="CD1235" i="5"/>
  <c r="CE1235" i="5" s="1"/>
  <c r="BA1016" i="5"/>
  <c r="BA1020" i="5"/>
  <c r="BA1024" i="5"/>
  <c r="BA1028" i="5"/>
  <c r="BA1032" i="5"/>
  <c r="BA1036" i="5"/>
  <c r="BA1040" i="5"/>
  <c r="BA1044" i="5"/>
  <c r="BC1045" i="5"/>
  <c r="BS1045" i="5"/>
  <c r="BA1048" i="5"/>
  <c r="BA1052" i="5"/>
  <c r="BA1056" i="5"/>
  <c r="BA1060" i="5"/>
  <c r="BC1061" i="5"/>
  <c r="BS1061" i="5"/>
  <c r="BA1064" i="5"/>
  <c r="BA1068" i="5"/>
  <c r="BS1069" i="5"/>
  <c r="BA1072" i="5"/>
  <c r="BA1076" i="5"/>
  <c r="BA1080" i="5"/>
  <c r="BA1084" i="5"/>
  <c r="BC1085" i="5"/>
  <c r="BS1085" i="5"/>
  <c r="BA1088" i="5"/>
  <c r="BC1089" i="5"/>
  <c r="BA1092" i="5"/>
  <c r="BA1096" i="5"/>
  <c r="BA1100" i="5"/>
  <c r="BA1104" i="5"/>
  <c r="BC1105" i="5"/>
  <c r="BS1105" i="5"/>
  <c r="BA1108" i="5"/>
  <c r="BB1112" i="5"/>
  <c r="BA1117" i="5"/>
  <c r="BK1117" i="5"/>
  <c r="CH1121" i="5"/>
  <c r="BA1125" i="5"/>
  <c r="BK1125" i="5"/>
  <c r="BP1128" i="5"/>
  <c r="BB1130" i="5"/>
  <c r="CD1132" i="5"/>
  <c r="CE1132" i="5" s="1"/>
  <c r="BP1136" i="5"/>
  <c r="BB1138" i="5"/>
  <c r="CD1140" i="5"/>
  <c r="CE1140" i="5" s="1"/>
  <c r="BD1141" i="5"/>
  <c r="BP1144" i="5"/>
  <c r="CD1148" i="5"/>
  <c r="CE1148" i="5" s="1"/>
  <c r="BP1149" i="5"/>
  <c r="CD1168" i="5"/>
  <c r="CE1168" i="5" s="1"/>
  <c r="CD1179" i="5"/>
  <c r="CE1179" i="5" s="1"/>
  <c r="CH1185" i="5"/>
  <c r="CG1185" i="5"/>
  <c r="BQ1185" i="5"/>
  <c r="BT1185" i="5"/>
  <c r="BD1185" i="5"/>
  <c r="BS1185" i="5"/>
  <c r="BC1185" i="5"/>
  <c r="BT1190" i="5"/>
  <c r="BD1190" i="5"/>
  <c r="BS1190" i="5"/>
  <c r="BC1190" i="5"/>
  <c r="CH1190" i="5"/>
  <c r="CG1190" i="5"/>
  <c r="BQ1190" i="5"/>
  <c r="CH1197" i="5"/>
  <c r="CG1197" i="5"/>
  <c r="BQ1197" i="5"/>
  <c r="BT1197" i="5"/>
  <c r="BD1197" i="5"/>
  <c r="BS1197" i="5"/>
  <c r="BC1197" i="5"/>
  <c r="CH1205" i="5"/>
  <c r="CG1205" i="5"/>
  <c r="BQ1205" i="5"/>
  <c r="BT1205" i="5"/>
  <c r="BD1205" i="5"/>
  <c r="BS1205" i="5"/>
  <c r="BC1205" i="5"/>
  <c r="CH1213" i="5"/>
  <c r="CG1213" i="5"/>
  <c r="BQ1213" i="5"/>
  <c r="BT1213" i="5"/>
  <c r="BD1213" i="5"/>
  <c r="BS1213" i="5"/>
  <c r="BC1213" i="5"/>
  <c r="CD1222" i="5"/>
  <c r="CE1222" i="5" s="1"/>
  <c r="CD1223" i="5"/>
  <c r="CE1223" i="5" s="1"/>
  <c r="BT1236" i="5"/>
  <c r="BD1236" i="5"/>
  <c r="BS1236" i="5"/>
  <c r="BC1236" i="5"/>
  <c r="CH1236" i="5"/>
  <c r="CG1236" i="5"/>
  <c r="BQ1236" i="5"/>
  <c r="BD1045" i="5"/>
  <c r="BD1069" i="5"/>
  <c r="BD1077" i="5"/>
  <c r="BD1085" i="5"/>
  <c r="BD1093" i="5"/>
  <c r="BD1097" i="5"/>
  <c r="BD1105" i="5"/>
  <c r="BB1118" i="5"/>
  <c r="BQ1121" i="5"/>
  <c r="BB1126" i="5"/>
  <c r="BB1127" i="5"/>
  <c r="CD1129" i="5"/>
  <c r="CE1129" i="5" s="1"/>
  <c r="BT1131" i="5"/>
  <c r="CE1134" i="5"/>
  <c r="BB1135" i="5"/>
  <c r="CD1137" i="5"/>
  <c r="CE1137" i="5" s="1"/>
  <c r="CE1142" i="5"/>
  <c r="BB1143" i="5"/>
  <c r="CD1145" i="5"/>
  <c r="CE1145" i="5" s="1"/>
  <c r="BB1150" i="5"/>
  <c r="CD1152" i="5"/>
  <c r="CE1152" i="5" s="1"/>
  <c r="BT1154" i="5"/>
  <c r="BD1154" i="5"/>
  <c r="BS1154" i="5"/>
  <c r="BC1154" i="5"/>
  <c r="CH1154" i="5"/>
  <c r="CG1154" i="5"/>
  <c r="BQ1154" i="5"/>
  <c r="BT1158" i="5"/>
  <c r="BD1158" i="5"/>
  <c r="BS1158" i="5"/>
  <c r="BC1158" i="5"/>
  <c r="CH1158" i="5"/>
  <c r="CG1158" i="5"/>
  <c r="BQ1158" i="5"/>
  <c r="CD1160" i="5"/>
  <c r="CE1160" i="5" s="1"/>
  <c r="BT1162" i="5"/>
  <c r="BD1162" i="5"/>
  <c r="BS1162" i="5"/>
  <c r="BC1162" i="5"/>
  <c r="CH1162" i="5"/>
  <c r="CG1162" i="5"/>
  <c r="BQ1162" i="5"/>
  <c r="CD1164" i="5"/>
  <c r="CE1164" i="5" s="1"/>
  <c r="BT1166" i="5"/>
  <c r="BD1166" i="5"/>
  <c r="BS1166" i="5"/>
  <c r="BC1166" i="5"/>
  <c r="CH1166" i="5"/>
  <c r="CG1166" i="5"/>
  <c r="BQ1166" i="5"/>
  <c r="CH1169" i="5"/>
  <c r="CG1169" i="5"/>
  <c r="BQ1169" i="5"/>
  <c r="BT1169" i="5"/>
  <c r="BD1169" i="5"/>
  <c r="BS1169" i="5"/>
  <c r="BC1169" i="5"/>
  <c r="BT1180" i="5"/>
  <c r="BD1180" i="5"/>
  <c r="BS1180" i="5"/>
  <c r="BC1180" i="5"/>
  <c r="CH1180" i="5"/>
  <c r="CG1180" i="5"/>
  <c r="BQ1180" i="5"/>
  <c r="BT1224" i="5"/>
  <c r="BD1224" i="5"/>
  <c r="BS1224" i="5"/>
  <c r="BC1224" i="5"/>
  <c r="CH1224" i="5"/>
  <c r="CG1224" i="5"/>
  <c r="BQ1224" i="5"/>
  <c r="CH1233" i="5"/>
  <c r="CG1233" i="5"/>
  <c r="BQ1233" i="5"/>
  <c r="BT1233" i="5"/>
  <c r="BD1233" i="5"/>
  <c r="BS1233" i="5"/>
  <c r="BC1233" i="5"/>
  <c r="BQ1164" i="5"/>
  <c r="CG1164" i="5"/>
  <c r="BQ1172" i="5"/>
  <c r="CG1172" i="5"/>
  <c r="BA1180" i="5"/>
  <c r="BA1184" i="5"/>
  <c r="BA1188" i="5"/>
  <c r="BA1192" i="5"/>
  <c r="BA1196" i="5"/>
  <c r="BA1200" i="5"/>
  <c r="BA1204" i="5"/>
  <c r="BA1208" i="5"/>
  <c r="BA1212" i="5"/>
  <c r="BA1216" i="5"/>
  <c r="BA1220" i="5"/>
  <c r="BA1224" i="5"/>
  <c r="BA1228" i="5"/>
  <c r="BA1232" i="5"/>
  <c r="BA1236" i="5"/>
  <c r="BR1239" i="5"/>
  <c r="CH1240" i="5"/>
  <c r="CH1241" i="5"/>
  <c r="BH1243" i="5"/>
  <c r="BQ1243" i="5"/>
  <c r="CH1244" i="5"/>
  <c r="BI1244" i="5"/>
  <c r="BQ1244" i="5"/>
  <c r="BT1247" i="5"/>
  <c r="BD1247" i="5"/>
  <c r="CG1247" i="5"/>
  <c r="BD1248" i="5"/>
  <c r="CG1248" i="5"/>
  <c r="BH1249" i="5"/>
  <c r="CD1251" i="5"/>
  <c r="CE1251" i="5" s="1"/>
  <c r="BI1252" i="5"/>
  <c r="BT1260" i="5"/>
  <c r="BD1260" i="5"/>
  <c r="CH1260" i="5"/>
  <c r="BQ1260" i="5"/>
  <c r="CG1265" i="5"/>
  <c r="BQ1265" i="5"/>
  <c r="BT1265" i="5"/>
  <c r="BD1265" i="5"/>
  <c r="BS1265" i="5"/>
  <c r="BC1265" i="5"/>
  <c r="CH1265" i="5"/>
  <c r="BS1274" i="5"/>
  <c r="BC1274" i="5"/>
  <c r="CH1274" i="5"/>
  <c r="CG1274" i="5"/>
  <c r="BQ1274" i="5"/>
  <c r="BT1274" i="5"/>
  <c r="BD1274" i="5"/>
  <c r="CG1281" i="5"/>
  <c r="BQ1281" i="5"/>
  <c r="BT1281" i="5"/>
  <c r="BD1281" i="5"/>
  <c r="BS1281" i="5"/>
  <c r="BC1281" i="5"/>
  <c r="CH1281" i="5"/>
  <c r="BT1288" i="5"/>
  <c r="BD1288" i="5"/>
  <c r="BS1288" i="5"/>
  <c r="BC1288" i="5"/>
  <c r="CH1288" i="5"/>
  <c r="CG1288" i="5"/>
  <c r="BQ1288" i="5"/>
  <c r="CH1290" i="5"/>
  <c r="BT1296" i="5"/>
  <c r="BD1296" i="5"/>
  <c r="BQ1296" i="5"/>
  <c r="CH1296" i="5"/>
  <c r="CG1296" i="5"/>
  <c r="BC1296" i="5"/>
  <c r="BS1296" i="5"/>
  <c r="BT1300" i="5"/>
  <c r="BD1300" i="5"/>
  <c r="BS1300" i="5"/>
  <c r="BC1300" i="5"/>
  <c r="CH1300" i="5"/>
  <c r="CG1300" i="5"/>
  <c r="BQ1300" i="5"/>
  <c r="CH1164" i="5"/>
  <c r="CH1168" i="5"/>
  <c r="CH1172" i="5"/>
  <c r="BR1176" i="5"/>
  <c r="BR1180" i="5"/>
  <c r="BR1184" i="5"/>
  <c r="BR1188" i="5"/>
  <c r="BR1192" i="5"/>
  <c r="BR1196" i="5"/>
  <c r="BR1200" i="5"/>
  <c r="BR1204" i="5"/>
  <c r="BR1208" i="5"/>
  <c r="BR1212" i="5"/>
  <c r="BR1216" i="5"/>
  <c r="BR1220" i="5"/>
  <c r="BR1224" i="5"/>
  <c r="BR1228" i="5"/>
  <c r="BR1232" i="5"/>
  <c r="BR1236" i="5"/>
  <c r="BK1238" i="5"/>
  <c r="BQ1241" i="5"/>
  <c r="BC1246" i="5"/>
  <c r="BI1249" i="5"/>
  <c r="BK1250" i="5"/>
  <c r="CE1252" i="5"/>
  <c r="BH1253" i="5"/>
  <c r="CD1254" i="5"/>
  <c r="CE1254" i="5" s="1"/>
  <c r="BH1255" i="5"/>
  <c r="CE1257" i="5"/>
  <c r="BH1258" i="5"/>
  <c r="CG1269" i="5"/>
  <c r="BQ1269" i="5"/>
  <c r="BT1269" i="5"/>
  <c r="BD1269" i="5"/>
  <c r="BS1269" i="5"/>
  <c r="BC1269" i="5"/>
  <c r="CH1269" i="5"/>
  <c r="BS1286" i="5"/>
  <c r="BC1286" i="5"/>
  <c r="CH1286" i="5"/>
  <c r="CG1286" i="5"/>
  <c r="BQ1286" i="5"/>
  <c r="BT1286" i="5"/>
  <c r="BD1286" i="5"/>
  <c r="BT1292" i="5"/>
  <c r="BD1292" i="5"/>
  <c r="BS1292" i="5"/>
  <c r="BC1292" i="5"/>
  <c r="CH1292" i="5"/>
  <c r="BQ1292" i="5"/>
  <c r="CG1292" i="5"/>
  <c r="BC1164" i="5"/>
  <c r="BC1172" i="5"/>
  <c r="BC1176" i="5"/>
  <c r="BQ1179" i="5"/>
  <c r="CG1179" i="5"/>
  <c r="BQ1183" i="5"/>
  <c r="CG1183" i="5"/>
  <c r="BQ1191" i="5"/>
  <c r="CG1191" i="5"/>
  <c r="BQ1195" i="5"/>
  <c r="CG1195" i="5"/>
  <c r="BQ1203" i="5"/>
  <c r="CG1203" i="5"/>
  <c r="BQ1211" i="5"/>
  <c r="CG1211" i="5"/>
  <c r="CG1215" i="5"/>
  <c r="BQ1231" i="5"/>
  <c r="CG1231" i="5"/>
  <c r="BR1241" i="5"/>
  <c r="CH1242" i="5"/>
  <c r="BT1242" i="5"/>
  <c r="BD1242" i="5"/>
  <c r="BI1242" i="5"/>
  <c r="BQ1242" i="5"/>
  <c r="BA1245" i="5"/>
  <c r="BT1249" i="5"/>
  <c r="BD1249" i="5"/>
  <c r="CH1249" i="5"/>
  <c r="CE1250" i="5"/>
  <c r="BT1252" i="5"/>
  <c r="BD1252" i="5"/>
  <c r="BS1252" i="5"/>
  <c r="BC1252" i="5"/>
  <c r="CH1252" i="5"/>
  <c r="CG1252" i="5"/>
  <c r="CH1254" i="5"/>
  <c r="CH1272" i="5"/>
  <c r="BQ1273" i="5"/>
  <c r="BT1273" i="5"/>
  <c r="BD1273" i="5"/>
  <c r="BC1273" i="5"/>
  <c r="CH1273" i="5"/>
  <c r="CH1280" i="5"/>
  <c r="CH1167" i="5"/>
  <c r="CH1179" i="5"/>
  <c r="CH1183" i="5"/>
  <c r="CH1191" i="5"/>
  <c r="CH1195" i="5"/>
  <c r="CH1203" i="5"/>
  <c r="CH1211" i="5"/>
  <c r="CH1231" i="5"/>
  <c r="BQ1248" i="5"/>
  <c r="CE1249" i="5"/>
  <c r="BK1256" i="5"/>
  <c r="BI1256" i="5"/>
  <c r="BT1257" i="5"/>
  <c r="BD1257" i="5"/>
  <c r="BS1257" i="5"/>
  <c r="BC1257" i="5"/>
  <c r="CH1257" i="5"/>
  <c r="BT1264" i="5"/>
  <c r="BD1264" i="5"/>
  <c r="BS1264" i="5"/>
  <c r="BC1264" i="5"/>
  <c r="CH1264" i="5"/>
  <c r="CG1264" i="5"/>
  <c r="BQ1264" i="5"/>
  <c r="BS1278" i="5"/>
  <c r="BC1278" i="5"/>
  <c r="CH1278" i="5"/>
  <c r="CG1278" i="5"/>
  <c r="BQ1278" i="5"/>
  <c r="BT1278" i="5"/>
  <c r="BD1278" i="5"/>
  <c r="CG1285" i="5"/>
  <c r="BQ1285" i="5"/>
  <c r="BT1285" i="5"/>
  <c r="BD1285" i="5"/>
  <c r="BS1285" i="5"/>
  <c r="BC1285" i="5"/>
  <c r="CH1285" i="5"/>
  <c r="BT1294" i="5"/>
  <c r="BD1294" i="5"/>
  <c r="BS1294" i="5"/>
  <c r="BQ1294" i="5"/>
  <c r="CH1294" i="5"/>
  <c r="CG1294" i="5"/>
  <c r="BC1294" i="5"/>
  <c r="BS1314" i="5"/>
  <c r="BC1314" i="5"/>
  <c r="BT1314" i="5"/>
  <c r="BD1314" i="5"/>
  <c r="CH1314" i="5"/>
  <c r="CG1314" i="5"/>
  <c r="BQ1314" i="5"/>
  <c r="BA1154" i="5"/>
  <c r="BA1158" i="5"/>
  <c r="BA1162" i="5"/>
  <c r="BA1166" i="5"/>
  <c r="BA1170" i="5"/>
  <c r="BA1174" i="5"/>
  <c r="BA1178" i="5"/>
  <c r="BC1179" i="5"/>
  <c r="BA1182" i="5"/>
  <c r="BC1183" i="5"/>
  <c r="BS1183" i="5"/>
  <c r="BA1186" i="5"/>
  <c r="BA1190" i="5"/>
  <c r="BC1191" i="5"/>
  <c r="BS1191" i="5"/>
  <c r="BQ1194" i="5"/>
  <c r="CG1194" i="5"/>
  <c r="BC1195" i="5"/>
  <c r="BS1195" i="5"/>
  <c r="BQ1202" i="5"/>
  <c r="CG1202" i="5"/>
  <c r="BC1203" i="5"/>
  <c r="BS1203" i="5"/>
  <c r="BQ1210" i="5"/>
  <c r="CG1210" i="5"/>
  <c r="BC1211" i="5"/>
  <c r="BS1211" i="5"/>
  <c r="BQ1218" i="5"/>
  <c r="BS1219" i="5"/>
  <c r="BQ1226" i="5"/>
  <c r="BQ1230" i="5"/>
  <c r="CG1230" i="5"/>
  <c r="BC1231" i="5"/>
  <c r="BS1231" i="5"/>
  <c r="CG1234" i="5"/>
  <c r="BC1240" i="5"/>
  <c r="BC1244" i="5"/>
  <c r="CE1244" i="5"/>
  <c r="BP1245" i="5"/>
  <c r="BR1245" i="5"/>
  <c r="BS1248" i="5"/>
  <c r="CG1249" i="5"/>
  <c r="BH1251" i="5"/>
  <c r="BT1253" i="5"/>
  <c r="BD1253" i="5"/>
  <c r="BS1253" i="5"/>
  <c r="CH1253" i="5"/>
  <c r="CG1253" i="5"/>
  <c r="BT1256" i="5"/>
  <c r="BD1256" i="5"/>
  <c r="BS1256" i="5"/>
  <c r="BC1256" i="5"/>
  <c r="CH1256" i="5"/>
  <c r="CG1256" i="5"/>
  <c r="BQ1256" i="5"/>
  <c r="CH1258" i="5"/>
  <c r="BT1258" i="5"/>
  <c r="BD1258" i="5"/>
  <c r="CG1258" i="5"/>
  <c r="CH1262" i="5"/>
  <c r="BS1310" i="5"/>
  <c r="BC1310" i="5"/>
  <c r="BT1310" i="5"/>
  <c r="BD1310" i="5"/>
  <c r="BQ1310" i="5"/>
  <c r="CH1310" i="5"/>
  <c r="CG1310" i="5"/>
  <c r="BT1312" i="5"/>
  <c r="BD1312" i="5"/>
  <c r="BS1312" i="5"/>
  <c r="BC1312" i="5"/>
  <c r="CH1312" i="5"/>
  <c r="CG1312" i="5"/>
  <c r="BQ1312" i="5"/>
  <c r="BP1169" i="5"/>
  <c r="BP1173" i="5"/>
  <c r="BP1177" i="5"/>
  <c r="BD1179" i="5"/>
  <c r="BP1181" i="5"/>
  <c r="BD1183" i="5"/>
  <c r="BP1185" i="5"/>
  <c r="BP1189" i="5"/>
  <c r="BD1191" i="5"/>
  <c r="BP1193" i="5"/>
  <c r="CH1194" i="5"/>
  <c r="BD1195" i="5"/>
  <c r="BP1197" i="5"/>
  <c r="BP1201" i="5"/>
  <c r="CH1202" i="5"/>
  <c r="BD1203" i="5"/>
  <c r="BP1205" i="5"/>
  <c r="CH1206" i="5"/>
  <c r="BD1207" i="5"/>
  <c r="BP1209" i="5"/>
  <c r="CH1210" i="5"/>
  <c r="BD1211" i="5"/>
  <c r="BP1213" i="5"/>
  <c r="BP1217" i="5"/>
  <c r="BP1221" i="5"/>
  <c r="BP1225" i="5"/>
  <c r="BP1229" i="5"/>
  <c r="CH1230" i="5"/>
  <c r="BD1231" i="5"/>
  <c r="BP1233" i="5"/>
  <c r="CG1239" i="5"/>
  <c r="CE1240" i="5"/>
  <c r="BT1241" i="5"/>
  <c r="BD1241" i="5"/>
  <c r="BT1243" i="5"/>
  <c r="BD1243" i="5"/>
  <c r="CG1243" i="5"/>
  <c r="CH1246" i="5"/>
  <c r="BT1246" i="5"/>
  <c r="BD1246" i="5"/>
  <c r="BQ1246" i="5"/>
  <c r="CG1277" i="5"/>
  <c r="BQ1277" i="5"/>
  <c r="BT1277" i="5"/>
  <c r="BD1277" i="5"/>
  <c r="BS1277" i="5"/>
  <c r="BC1277" i="5"/>
  <c r="CH1277" i="5"/>
  <c r="BT1284" i="5"/>
  <c r="BD1284" i="5"/>
  <c r="BS1284" i="5"/>
  <c r="BC1284" i="5"/>
  <c r="CH1284" i="5"/>
  <c r="CG1284" i="5"/>
  <c r="BQ1284" i="5"/>
  <c r="CD1308" i="5"/>
  <c r="CE1308" i="5" s="1"/>
  <c r="BA1169" i="5"/>
  <c r="BA1173" i="5"/>
  <c r="BA1177" i="5"/>
  <c r="BA1181" i="5"/>
  <c r="BA1185" i="5"/>
  <c r="BA1189" i="5"/>
  <c r="BA1193" i="5"/>
  <c r="BC1194" i="5"/>
  <c r="BS1194" i="5"/>
  <c r="BA1197" i="5"/>
  <c r="BA1201" i="5"/>
  <c r="BC1202" i="5"/>
  <c r="BS1202" i="5"/>
  <c r="BA1205" i="5"/>
  <c r="BS1206" i="5"/>
  <c r="BA1209" i="5"/>
  <c r="BC1210" i="5"/>
  <c r="BS1210" i="5"/>
  <c r="BA1213" i="5"/>
  <c r="BA1217" i="5"/>
  <c r="BS1218" i="5"/>
  <c r="BA1221" i="5"/>
  <c r="BA1225" i="5"/>
  <c r="BC1226" i="5"/>
  <c r="BS1226" i="5"/>
  <c r="BA1229" i="5"/>
  <c r="BC1230" i="5"/>
  <c r="BS1230" i="5"/>
  <c r="BA1233" i="5"/>
  <c r="BA1237" i="5"/>
  <c r="BR1237" i="5"/>
  <c r="BC1241" i="5"/>
  <c r="BC1242" i="5"/>
  <c r="BC1243" i="5"/>
  <c r="CH1243" i="5"/>
  <c r="BS1246" i="5"/>
  <c r="BH1250" i="5"/>
  <c r="BS1266" i="5"/>
  <c r="BC1266" i="5"/>
  <c r="CH1266" i="5"/>
  <c r="CG1266" i="5"/>
  <c r="BQ1266" i="5"/>
  <c r="BT1266" i="5"/>
  <c r="BD1266" i="5"/>
  <c r="BS1282" i="5"/>
  <c r="BC1282" i="5"/>
  <c r="CH1282" i="5"/>
  <c r="CG1282" i="5"/>
  <c r="BQ1282" i="5"/>
  <c r="BT1282" i="5"/>
  <c r="BD1282" i="5"/>
  <c r="CG1289" i="5"/>
  <c r="BQ1289" i="5"/>
  <c r="BT1289" i="5"/>
  <c r="BD1289" i="5"/>
  <c r="BS1289" i="5"/>
  <c r="BC1289" i="5"/>
  <c r="CH1289" i="5"/>
  <c r="BD1194" i="5"/>
  <c r="BD1202" i="5"/>
  <c r="BD1206" i="5"/>
  <c r="BD1210" i="5"/>
  <c r="BD1226" i="5"/>
  <c r="BD1230" i="5"/>
  <c r="CG1241" i="5"/>
  <c r="BH1244" i="5"/>
  <c r="BT1245" i="5"/>
  <c r="BD1245" i="5"/>
  <c r="CH1245" i="5"/>
  <c r="BS1245" i="5"/>
  <c r="BC1248" i="5"/>
  <c r="CE1248" i="5"/>
  <c r="BQ1257" i="5"/>
  <c r="CD1258" i="5"/>
  <c r="CE1258" i="5" s="1"/>
  <c r="BK1259" i="5"/>
  <c r="BK1260" i="5"/>
  <c r="BI1260" i="5"/>
  <c r="BT1261" i="5"/>
  <c r="BD1261" i="5"/>
  <c r="BS1261" i="5"/>
  <c r="BC1261" i="5"/>
  <c r="CH1261" i="5"/>
  <c r="BH1262" i="5"/>
  <c r="BS1270" i="5"/>
  <c r="BC1270" i="5"/>
  <c r="CH1270" i="5"/>
  <c r="CG1270" i="5"/>
  <c r="BQ1270" i="5"/>
  <c r="BT1270" i="5"/>
  <c r="BD1270" i="5"/>
  <c r="BT1276" i="5"/>
  <c r="BD1276" i="5"/>
  <c r="BS1276" i="5"/>
  <c r="BC1276" i="5"/>
  <c r="CH1276" i="5"/>
  <c r="CG1276" i="5"/>
  <c r="BQ1276" i="5"/>
  <c r="BS1298" i="5"/>
  <c r="BC1298" i="5"/>
  <c r="BT1298" i="5"/>
  <c r="BD1298" i="5"/>
  <c r="CH1298" i="5"/>
  <c r="CG1298" i="5"/>
  <c r="BQ1298" i="5"/>
  <c r="BT1304" i="5"/>
  <c r="BD1304" i="5"/>
  <c r="BS1304" i="5"/>
  <c r="BC1304" i="5"/>
  <c r="BQ1304" i="5"/>
  <c r="CH1304" i="5"/>
  <c r="CG1304" i="5"/>
  <c r="BR1249" i="5"/>
  <c r="BR1253" i="5"/>
  <c r="BR1257" i="5"/>
  <c r="BR1261" i="5"/>
  <c r="BR1265" i="5"/>
  <c r="BR1269" i="5"/>
  <c r="BR1273" i="5"/>
  <c r="BR1277" i="5"/>
  <c r="BR1281" i="5"/>
  <c r="BR1285" i="5"/>
  <c r="BR1289" i="5"/>
  <c r="BA1294" i="5"/>
  <c r="BR1296" i="5"/>
  <c r="CH1299" i="5"/>
  <c r="CG1299" i="5"/>
  <c r="BQ1299" i="5"/>
  <c r="BT1299" i="5"/>
  <c r="BA1300" i="5"/>
  <c r="BD1305" i="5"/>
  <c r="CG1313" i="5"/>
  <c r="BQ1313" i="5"/>
  <c r="CH1313" i="5"/>
  <c r="BT1313" i="5"/>
  <c r="BA1314" i="5"/>
  <c r="CD1316" i="5"/>
  <c r="CE1316" i="5" s="1"/>
  <c r="BT1319" i="5"/>
  <c r="BD1319" i="5"/>
  <c r="BS1319" i="5"/>
  <c r="BC1319" i="5"/>
  <c r="CH1319" i="5"/>
  <c r="CG1319" i="5"/>
  <c r="BQ1319" i="5"/>
  <c r="CG1320" i="5"/>
  <c r="BD1321" i="5"/>
  <c r="BT1324" i="5"/>
  <c r="BD1324" i="5"/>
  <c r="BS1324" i="5"/>
  <c r="BC1324" i="5"/>
  <c r="BQ1324" i="5"/>
  <c r="BT1335" i="5"/>
  <c r="BD1335" i="5"/>
  <c r="BS1335" i="5"/>
  <c r="BC1335" i="5"/>
  <c r="CH1335" i="5"/>
  <c r="CG1335" i="5"/>
  <c r="BQ1335" i="5"/>
  <c r="BS1342" i="5"/>
  <c r="BC1342" i="5"/>
  <c r="CH1342" i="5"/>
  <c r="CG1342" i="5"/>
  <c r="BQ1342" i="5"/>
  <c r="BT1342" i="5"/>
  <c r="BD1342" i="5"/>
  <c r="CG1357" i="5"/>
  <c r="BQ1357" i="5"/>
  <c r="BT1357" i="5"/>
  <c r="BD1357" i="5"/>
  <c r="BS1357" i="5"/>
  <c r="BC1357" i="5"/>
  <c r="CH1357" i="5"/>
  <c r="CG1373" i="5"/>
  <c r="BQ1373" i="5"/>
  <c r="BT1373" i="5"/>
  <c r="BD1373" i="5"/>
  <c r="BS1373" i="5"/>
  <c r="BC1373" i="5"/>
  <c r="CH1373" i="5"/>
  <c r="BT1379" i="5"/>
  <c r="BD1379" i="5"/>
  <c r="BS1379" i="5"/>
  <c r="BQ1379" i="5"/>
  <c r="CH1379" i="5"/>
  <c r="CG1379" i="5"/>
  <c r="BC1379" i="5"/>
  <c r="BT1405" i="5"/>
  <c r="BD1405" i="5"/>
  <c r="BS1405" i="5"/>
  <c r="BC1405" i="5"/>
  <c r="CH1405" i="5"/>
  <c r="CG1405" i="5"/>
  <c r="BQ1405" i="5"/>
  <c r="BI1264" i="5"/>
  <c r="BI1268" i="5"/>
  <c r="BI1272" i="5"/>
  <c r="BI1276" i="5"/>
  <c r="BI1280" i="5"/>
  <c r="BI1284" i="5"/>
  <c r="BI1288" i="5"/>
  <c r="BI1292" i="5"/>
  <c r="CG1301" i="5"/>
  <c r="BQ1301" i="5"/>
  <c r="CH1301" i="5"/>
  <c r="BT1301" i="5"/>
  <c r="BH1303" i="5"/>
  <c r="BK1306" i="5"/>
  <c r="BC1309" i="5"/>
  <c r="BT1315" i="5"/>
  <c r="CH1315" i="5"/>
  <c r="CG1315" i="5"/>
  <c r="BQ1315" i="5"/>
  <c r="BT1316" i="5"/>
  <c r="BD1316" i="5"/>
  <c r="BS1316" i="5"/>
  <c r="BC1316" i="5"/>
  <c r="BQ1316" i="5"/>
  <c r="BB1326" i="5"/>
  <c r="BA1326" i="5"/>
  <c r="CG1329" i="5"/>
  <c r="BQ1329" i="5"/>
  <c r="BS1329" i="5"/>
  <c r="BC1329" i="5"/>
  <c r="CH1329" i="5"/>
  <c r="CG1341" i="5"/>
  <c r="BQ1341" i="5"/>
  <c r="BT1341" i="5"/>
  <c r="BD1341" i="5"/>
  <c r="BS1341" i="5"/>
  <c r="BC1341" i="5"/>
  <c r="CH1341" i="5"/>
  <c r="BS1354" i="5"/>
  <c r="BC1354" i="5"/>
  <c r="CH1354" i="5"/>
  <c r="CG1354" i="5"/>
  <c r="BQ1354" i="5"/>
  <c r="BT1354" i="5"/>
  <c r="BD1354" i="5"/>
  <c r="BS1370" i="5"/>
  <c r="BC1370" i="5"/>
  <c r="CH1370" i="5"/>
  <c r="CG1370" i="5"/>
  <c r="BQ1370" i="5"/>
  <c r="BT1370" i="5"/>
  <c r="BD1370" i="5"/>
  <c r="BS1411" i="5"/>
  <c r="BC1411" i="5"/>
  <c r="BT1411" i="5"/>
  <c r="BD1411" i="5"/>
  <c r="BQ1411" i="5"/>
  <c r="CH1411" i="5"/>
  <c r="CG1411" i="5"/>
  <c r="CD1262" i="5"/>
  <c r="CE1262" i="5" s="1"/>
  <c r="CD1270" i="5"/>
  <c r="CE1270" i="5" s="1"/>
  <c r="CD1274" i="5"/>
  <c r="CE1274" i="5" s="1"/>
  <c r="CD1278" i="5"/>
  <c r="CE1278" i="5" s="1"/>
  <c r="CD1282" i="5"/>
  <c r="CE1282" i="5" s="1"/>
  <c r="CD1290" i="5"/>
  <c r="CE1290" i="5" s="1"/>
  <c r="BA1296" i="5"/>
  <c r="BI1297" i="5"/>
  <c r="BS1302" i="5"/>
  <c r="BC1302" i="5"/>
  <c r="BT1302" i="5"/>
  <c r="BD1302" i="5"/>
  <c r="CH1303" i="5"/>
  <c r="CG1303" i="5"/>
  <c r="BQ1303" i="5"/>
  <c r="BT1303" i="5"/>
  <c r="BA1304" i="5"/>
  <c r="BK1308" i="5"/>
  <c r="BD1309" i="5"/>
  <c r="BR1312" i="5"/>
  <c r="BR1326" i="5"/>
  <c r="BP1326" i="5"/>
  <c r="CD1328" i="5"/>
  <c r="CE1328" i="5" s="1"/>
  <c r="BB1330" i="5"/>
  <c r="BA1330" i="5"/>
  <c r="BT1339" i="5"/>
  <c r="BD1339" i="5"/>
  <c r="BS1339" i="5"/>
  <c r="BC1339" i="5"/>
  <c r="CH1339" i="5"/>
  <c r="CG1339" i="5"/>
  <c r="BQ1339" i="5"/>
  <c r="BS1346" i="5"/>
  <c r="BC1346" i="5"/>
  <c r="CH1346" i="5"/>
  <c r="CG1346" i="5"/>
  <c r="BQ1346" i="5"/>
  <c r="BT1346" i="5"/>
  <c r="BD1346" i="5"/>
  <c r="CG1353" i="5"/>
  <c r="BQ1353" i="5"/>
  <c r="BT1353" i="5"/>
  <c r="BD1353" i="5"/>
  <c r="BS1353" i="5"/>
  <c r="BC1353" i="5"/>
  <c r="CH1353" i="5"/>
  <c r="CG1369" i="5"/>
  <c r="BQ1369" i="5"/>
  <c r="BT1369" i="5"/>
  <c r="BD1369" i="5"/>
  <c r="BS1369" i="5"/>
  <c r="BC1369" i="5"/>
  <c r="CH1369" i="5"/>
  <c r="BT1399" i="5"/>
  <c r="BD1399" i="5"/>
  <c r="BC1399" i="5"/>
  <c r="BS1399" i="5"/>
  <c r="BQ1399" i="5"/>
  <c r="CH1399" i="5"/>
  <c r="CG1399" i="5"/>
  <c r="BI1263" i="5"/>
  <c r="BI1267" i="5"/>
  <c r="BI1271" i="5"/>
  <c r="BI1275" i="5"/>
  <c r="BI1279" i="5"/>
  <c r="BI1283" i="5"/>
  <c r="BI1287" i="5"/>
  <c r="BI1291" i="5"/>
  <c r="CE1295" i="5"/>
  <c r="CD1297" i="5"/>
  <c r="CE1297" i="5" s="1"/>
  <c r="BK1298" i="5"/>
  <c r="CD1298" i="5"/>
  <c r="CE1298" i="5" s="1"/>
  <c r="BR1300" i="5"/>
  <c r="CG1305" i="5"/>
  <c r="BQ1305" i="5"/>
  <c r="CH1305" i="5"/>
  <c r="BT1305" i="5"/>
  <c r="CE1306" i="5"/>
  <c r="BH1307" i="5"/>
  <c r="BK1310" i="5"/>
  <c r="BR1314" i="5"/>
  <c r="BC1317" i="5"/>
  <c r="BB1318" i="5"/>
  <c r="BA1318" i="5"/>
  <c r="CG1321" i="5"/>
  <c r="BQ1321" i="5"/>
  <c r="CH1321" i="5"/>
  <c r="BT1323" i="5"/>
  <c r="BD1323" i="5"/>
  <c r="BS1323" i="5"/>
  <c r="BC1323" i="5"/>
  <c r="CH1323" i="5"/>
  <c r="CG1323" i="5"/>
  <c r="BQ1323" i="5"/>
  <c r="CG1324" i="5"/>
  <c r="BT1328" i="5"/>
  <c r="BD1328" i="5"/>
  <c r="BS1328" i="5"/>
  <c r="BC1328" i="5"/>
  <c r="BQ1328" i="5"/>
  <c r="BR1330" i="5"/>
  <c r="BP1330" i="5"/>
  <c r="BT1332" i="5"/>
  <c r="BD1332" i="5"/>
  <c r="BS1332" i="5"/>
  <c r="BC1332" i="5"/>
  <c r="CG1332" i="5"/>
  <c r="BQ1332" i="5"/>
  <c r="BB1334" i="5"/>
  <c r="BA1334" i="5"/>
  <c r="CG1345" i="5"/>
  <c r="BQ1345" i="5"/>
  <c r="BT1345" i="5"/>
  <c r="BD1345" i="5"/>
  <c r="BS1345" i="5"/>
  <c r="BC1345" i="5"/>
  <c r="CH1345" i="5"/>
  <c r="BS1366" i="5"/>
  <c r="BC1366" i="5"/>
  <c r="CH1366" i="5"/>
  <c r="CG1366" i="5"/>
  <c r="BQ1366" i="5"/>
  <c r="BT1366" i="5"/>
  <c r="BD1366" i="5"/>
  <c r="BT1391" i="5"/>
  <c r="BD1391" i="5"/>
  <c r="BC1391" i="5"/>
  <c r="BS1391" i="5"/>
  <c r="BQ1391" i="5"/>
  <c r="CH1391" i="5"/>
  <c r="CG1391" i="5"/>
  <c r="CH1255" i="5"/>
  <c r="CH1263" i="5"/>
  <c r="CD1265" i="5"/>
  <c r="CE1265" i="5" s="1"/>
  <c r="CH1267" i="5"/>
  <c r="CD1269" i="5"/>
  <c r="CE1269" i="5" s="1"/>
  <c r="CH1275" i="5"/>
  <c r="CH1279" i="5"/>
  <c r="CD1281" i="5"/>
  <c r="CE1281" i="5" s="1"/>
  <c r="CH1283" i="5"/>
  <c r="CH1287" i="5"/>
  <c r="CD1289" i="5"/>
  <c r="CE1289" i="5" s="1"/>
  <c r="CH1291" i="5"/>
  <c r="CH1297" i="5"/>
  <c r="BS1306" i="5"/>
  <c r="BC1306" i="5"/>
  <c r="BT1306" i="5"/>
  <c r="BD1306" i="5"/>
  <c r="CH1307" i="5"/>
  <c r="CG1307" i="5"/>
  <c r="BQ1307" i="5"/>
  <c r="BT1307" i="5"/>
  <c r="CG1316" i="5"/>
  <c r="BD1317" i="5"/>
  <c r="BR1318" i="5"/>
  <c r="BP1318" i="5"/>
  <c r="CD1320" i="5"/>
  <c r="BK1322" i="5"/>
  <c r="BH1325" i="5"/>
  <c r="BR1334" i="5"/>
  <c r="BP1334" i="5"/>
  <c r="BT1343" i="5"/>
  <c r="BD1343" i="5"/>
  <c r="BS1343" i="5"/>
  <c r="BC1343" i="5"/>
  <c r="CH1343" i="5"/>
  <c r="CG1343" i="5"/>
  <c r="BQ1343" i="5"/>
  <c r="BS1350" i="5"/>
  <c r="BC1350" i="5"/>
  <c r="CH1350" i="5"/>
  <c r="CG1350" i="5"/>
  <c r="BQ1350" i="5"/>
  <c r="BT1350" i="5"/>
  <c r="BD1350" i="5"/>
  <c r="CG1365" i="5"/>
  <c r="BQ1365" i="5"/>
  <c r="BT1365" i="5"/>
  <c r="BD1365" i="5"/>
  <c r="BS1365" i="5"/>
  <c r="BC1365" i="5"/>
  <c r="CH1365" i="5"/>
  <c r="BQ1293" i="5"/>
  <c r="CG1309" i="5"/>
  <c r="BQ1309" i="5"/>
  <c r="CH1309" i="5"/>
  <c r="BT1309" i="5"/>
  <c r="CE1310" i="5"/>
  <c r="BS1317" i="5"/>
  <c r="BT1320" i="5"/>
  <c r="BD1320" i="5"/>
  <c r="BS1320" i="5"/>
  <c r="BC1320" i="5"/>
  <c r="BQ1320" i="5"/>
  <c r="CG1349" i="5"/>
  <c r="BQ1349" i="5"/>
  <c r="BT1349" i="5"/>
  <c r="BD1349" i="5"/>
  <c r="BS1349" i="5"/>
  <c r="BC1349" i="5"/>
  <c r="CH1349" i="5"/>
  <c r="BS1362" i="5"/>
  <c r="BC1362" i="5"/>
  <c r="CH1362" i="5"/>
  <c r="CG1362" i="5"/>
  <c r="BQ1362" i="5"/>
  <c r="BT1362" i="5"/>
  <c r="BD1362" i="5"/>
  <c r="BT1401" i="5"/>
  <c r="BD1401" i="5"/>
  <c r="BS1401" i="5"/>
  <c r="BQ1401" i="5"/>
  <c r="CH1401" i="5"/>
  <c r="CG1401" i="5"/>
  <c r="BC1401" i="5"/>
  <c r="BD1255" i="5"/>
  <c r="BD1263" i="5"/>
  <c r="BD1267" i="5"/>
  <c r="BD1271" i="5"/>
  <c r="BD1275" i="5"/>
  <c r="BD1279" i="5"/>
  <c r="BD1283" i="5"/>
  <c r="BD1287" i="5"/>
  <c r="BD1291" i="5"/>
  <c r="CD1293" i="5"/>
  <c r="CE1293" i="5" s="1"/>
  <c r="BR1294" i="5"/>
  <c r="CH1295" i="5"/>
  <c r="BK1300" i="5"/>
  <c r="BD1301" i="5"/>
  <c r="CD1302" i="5"/>
  <c r="CE1302" i="5" s="1"/>
  <c r="BC1303" i="5"/>
  <c r="BR1306" i="5"/>
  <c r="BS1311" i="5"/>
  <c r="BK1314" i="5"/>
  <c r="BD1315" i="5"/>
  <c r="BB1322" i="5"/>
  <c r="BA1322" i="5"/>
  <c r="CG1325" i="5"/>
  <c r="BQ1325" i="5"/>
  <c r="CH1325" i="5"/>
  <c r="BT1327" i="5"/>
  <c r="BD1327" i="5"/>
  <c r="BS1327" i="5"/>
  <c r="BC1327" i="5"/>
  <c r="CH1327" i="5"/>
  <c r="CG1327" i="5"/>
  <c r="BQ1327" i="5"/>
  <c r="CG1328" i="5"/>
  <c r="BH1329" i="5"/>
  <c r="BT1329" i="5"/>
  <c r="BS1338" i="5"/>
  <c r="BC1338" i="5"/>
  <c r="CH1338" i="5"/>
  <c r="CG1338" i="5"/>
  <c r="BQ1338" i="5"/>
  <c r="BT1338" i="5"/>
  <c r="BD1338" i="5"/>
  <c r="BT1347" i="5"/>
  <c r="BD1347" i="5"/>
  <c r="BS1347" i="5"/>
  <c r="BC1347" i="5"/>
  <c r="CH1347" i="5"/>
  <c r="CG1347" i="5"/>
  <c r="BQ1347" i="5"/>
  <c r="CG1361" i="5"/>
  <c r="BQ1361" i="5"/>
  <c r="BT1361" i="5"/>
  <c r="BD1361" i="5"/>
  <c r="BS1361" i="5"/>
  <c r="BC1361" i="5"/>
  <c r="CH1361" i="5"/>
  <c r="BT1377" i="5"/>
  <c r="BD1377" i="5"/>
  <c r="BC1377" i="5"/>
  <c r="BS1377" i="5"/>
  <c r="BQ1377" i="5"/>
  <c r="CH1377" i="5"/>
  <c r="CG1377" i="5"/>
  <c r="BT1385" i="5"/>
  <c r="BD1385" i="5"/>
  <c r="BC1385" i="5"/>
  <c r="BS1385" i="5"/>
  <c r="BQ1385" i="5"/>
  <c r="CH1385" i="5"/>
  <c r="CG1385" i="5"/>
  <c r="BT1393" i="5"/>
  <c r="BD1393" i="5"/>
  <c r="BS1393" i="5"/>
  <c r="BQ1393" i="5"/>
  <c r="CH1393" i="5"/>
  <c r="CG1393" i="5"/>
  <c r="BC1393" i="5"/>
  <c r="CH1293" i="5"/>
  <c r="CE1312" i="5"/>
  <c r="CG1317" i="5"/>
  <c r="BQ1317" i="5"/>
  <c r="CH1317" i="5"/>
  <c r="BR1322" i="5"/>
  <c r="BP1322" i="5"/>
  <c r="CD1324" i="5"/>
  <c r="CE1324" i="5" s="1"/>
  <c r="BT1331" i="5"/>
  <c r="BD1331" i="5"/>
  <c r="BS1331" i="5"/>
  <c r="BC1331" i="5"/>
  <c r="CH1331" i="5"/>
  <c r="CG1331" i="5"/>
  <c r="BQ1331" i="5"/>
  <c r="CG1337" i="5"/>
  <c r="BQ1337" i="5"/>
  <c r="BT1337" i="5"/>
  <c r="BD1337" i="5"/>
  <c r="BS1337" i="5"/>
  <c r="BC1337" i="5"/>
  <c r="CH1337" i="5"/>
  <c r="BS1358" i="5"/>
  <c r="BC1358" i="5"/>
  <c r="CH1358" i="5"/>
  <c r="CG1358" i="5"/>
  <c r="BQ1358" i="5"/>
  <c r="BT1358" i="5"/>
  <c r="BD1358" i="5"/>
  <c r="BS1374" i="5"/>
  <c r="BC1374" i="5"/>
  <c r="CH1374" i="5"/>
  <c r="CG1374" i="5"/>
  <c r="BQ1374" i="5"/>
  <c r="BT1374" i="5"/>
  <c r="BD1374" i="5"/>
  <c r="CD1407" i="5"/>
  <c r="CE1407" i="5" s="1"/>
  <c r="CD1417" i="5"/>
  <c r="CE1417" i="5" s="1"/>
  <c r="CG1376" i="5"/>
  <c r="CE1378" i="5"/>
  <c r="BT1380" i="5"/>
  <c r="BQ1382" i="5"/>
  <c r="BH1383" i="5"/>
  <c r="CG1384" i="5"/>
  <c r="BT1386" i="5"/>
  <c r="BQ1388" i="5"/>
  <c r="BH1389" i="5"/>
  <c r="CG1390" i="5"/>
  <c r="CE1392" i="5"/>
  <c r="BT1394" i="5"/>
  <c r="BQ1396" i="5"/>
  <c r="BH1397" i="5"/>
  <c r="CG1398" i="5"/>
  <c r="CE1400" i="5"/>
  <c r="CD1402" i="5"/>
  <c r="CE1402" i="5" s="1"/>
  <c r="BQ1403" i="5"/>
  <c r="CG1406" i="5"/>
  <c r="BQ1406" i="5"/>
  <c r="CH1406" i="5"/>
  <c r="BT1406" i="5"/>
  <c r="BK1411" i="5"/>
  <c r="CH1414" i="5"/>
  <c r="BQ1415" i="5"/>
  <c r="BB1419" i="5"/>
  <c r="BR1419" i="5"/>
  <c r="CG1422" i="5"/>
  <c r="BQ1422" i="5"/>
  <c r="BS1422" i="5"/>
  <c r="BC1422" i="5"/>
  <c r="CH1422" i="5"/>
  <c r="BR1425" i="5"/>
  <c r="BT1436" i="5"/>
  <c r="BD1436" i="5"/>
  <c r="BS1436" i="5"/>
  <c r="BC1436" i="5"/>
  <c r="CH1436" i="5"/>
  <c r="CG1436" i="5"/>
  <c r="BQ1436" i="5"/>
  <c r="BT1441" i="5"/>
  <c r="BD1441" i="5"/>
  <c r="BS1441" i="5"/>
  <c r="BC1441" i="5"/>
  <c r="CH1441" i="5"/>
  <c r="CG1441" i="5"/>
  <c r="BQ1441" i="5"/>
  <c r="BT1460" i="5"/>
  <c r="BD1460" i="5"/>
  <c r="BS1460" i="5"/>
  <c r="BC1460" i="5"/>
  <c r="CH1460" i="5"/>
  <c r="CG1460" i="5"/>
  <c r="BQ1460" i="5"/>
  <c r="BT1461" i="5"/>
  <c r="BD1461" i="5"/>
  <c r="BS1461" i="5"/>
  <c r="BC1461" i="5"/>
  <c r="CH1461" i="5"/>
  <c r="CG1461" i="5"/>
  <c r="BQ1461" i="5"/>
  <c r="BT1472" i="5"/>
  <c r="BD1472" i="5"/>
  <c r="BS1472" i="5"/>
  <c r="BC1472" i="5"/>
  <c r="CH1472" i="5"/>
  <c r="CG1472" i="5"/>
  <c r="BQ1472" i="5"/>
  <c r="BT1473" i="5"/>
  <c r="BD1473" i="5"/>
  <c r="BS1473" i="5"/>
  <c r="BC1473" i="5"/>
  <c r="CH1473" i="5"/>
  <c r="CG1473" i="5"/>
  <c r="BQ1473" i="5"/>
  <c r="BS1503" i="5"/>
  <c r="BC1503" i="5"/>
  <c r="BD1503" i="5"/>
  <c r="BT1503" i="5"/>
  <c r="BQ1503" i="5"/>
  <c r="CH1503" i="5"/>
  <c r="CG1503" i="5"/>
  <c r="BS1509" i="5"/>
  <c r="BC1509" i="5"/>
  <c r="BD1509" i="5"/>
  <c r="BT1509" i="5"/>
  <c r="BQ1509" i="5"/>
  <c r="CH1509" i="5"/>
  <c r="CG1509" i="5"/>
  <c r="BQ1336" i="5"/>
  <c r="CG1336" i="5"/>
  <c r="BQ1340" i="5"/>
  <c r="CG1340" i="5"/>
  <c r="BQ1344" i="5"/>
  <c r="CG1344" i="5"/>
  <c r="BQ1348" i="5"/>
  <c r="CG1348" i="5"/>
  <c r="BQ1352" i="5"/>
  <c r="CG1352" i="5"/>
  <c r="BQ1356" i="5"/>
  <c r="CG1356" i="5"/>
  <c r="BQ1360" i="5"/>
  <c r="CG1360" i="5"/>
  <c r="BQ1368" i="5"/>
  <c r="CG1368" i="5"/>
  <c r="BQ1372" i="5"/>
  <c r="CG1372" i="5"/>
  <c r="BS1388" i="5"/>
  <c r="BS1396" i="5"/>
  <c r="BS1407" i="5"/>
  <c r="BC1407" i="5"/>
  <c r="BT1407" i="5"/>
  <c r="BD1407" i="5"/>
  <c r="CH1408" i="5"/>
  <c r="CG1408" i="5"/>
  <c r="BQ1408" i="5"/>
  <c r="BT1408" i="5"/>
  <c r="BT1417" i="5"/>
  <c r="BD1417" i="5"/>
  <c r="BS1417" i="5"/>
  <c r="BC1417" i="5"/>
  <c r="CG1418" i="5"/>
  <c r="BQ1418" i="5"/>
  <c r="CH1418" i="5"/>
  <c r="BT1418" i="5"/>
  <c r="BT1437" i="5"/>
  <c r="BD1437" i="5"/>
  <c r="BS1437" i="5"/>
  <c r="BC1437" i="5"/>
  <c r="CH1437" i="5"/>
  <c r="CG1437" i="5"/>
  <c r="BQ1437" i="5"/>
  <c r="CD1439" i="5"/>
  <c r="CE1439" i="5" s="1"/>
  <c r="CG1458" i="5"/>
  <c r="BQ1458" i="5"/>
  <c r="BT1458" i="5"/>
  <c r="BD1458" i="5"/>
  <c r="BS1458" i="5"/>
  <c r="BC1458" i="5"/>
  <c r="CH1458" i="5"/>
  <c r="CD1459" i="5"/>
  <c r="CE1459" i="5" s="1"/>
  <c r="BT1476" i="5"/>
  <c r="BD1476" i="5"/>
  <c r="BS1476" i="5"/>
  <c r="BC1476" i="5"/>
  <c r="CH1476" i="5"/>
  <c r="CG1476" i="5"/>
  <c r="BQ1476" i="5"/>
  <c r="BT1477" i="5"/>
  <c r="BD1477" i="5"/>
  <c r="BS1477" i="5"/>
  <c r="BC1477" i="5"/>
  <c r="CH1477" i="5"/>
  <c r="CG1477" i="5"/>
  <c r="BQ1477" i="5"/>
  <c r="BT1488" i="5"/>
  <c r="BD1488" i="5"/>
  <c r="BS1488" i="5"/>
  <c r="BC1488" i="5"/>
  <c r="CH1488" i="5"/>
  <c r="CG1488" i="5"/>
  <c r="BQ1488" i="5"/>
  <c r="CD1499" i="5"/>
  <c r="CE1499" i="5" s="1"/>
  <c r="BS1515" i="5"/>
  <c r="BC1515" i="5"/>
  <c r="CH1515" i="5"/>
  <c r="CG1515" i="5"/>
  <c r="BD1515" i="5"/>
  <c r="BT1515" i="5"/>
  <c r="BQ1515" i="5"/>
  <c r="CH1336" i="5"/>
  <c r="CH1340" i="5"/>
  <c r="CH1344" i="5"/>
  <c r="CH1348" i="5"/>
  <c r="CH1352" i="5"/>
  <c r="CH1356" i="5"/>
  <c r="CH1360" i="5"/>
  <c r="CH1368" i="5"/>
  <c r="CH1372" i="5"/>
  <c r="CH1376" i="5"/>
  <c r="BQ1384" i="5"/>
  <c r="BT1387" i="5"/>
  <c r="BD1387" i="5"/>
  <c r="CD1387" i="5"/>
  <c r="CE1387" i="5" s="1"/>
  <c r="BQ1390" i="5"/>
  <c r="BT1395" i="5"/>
  <c r="BD1395" i="5"/>
  <c r="CD1395" i="5"/>
  <c r="CE1395" i="5" s="1"/>
  <c r="BQ1398" i="5"/>
  <c r="BQ1407" i="5"/>
  <c r="BT1409" i="5"/>
  <c r="BD1409" i="5"/>
  <c r="BS1409" i="5"/>
  <c r="BC1409" i="5"/>
  <c r="CG1410" i="5"/>
  <c r="BQ1410" i="5"/>
  <c r="CH1410" i="5"/>
  <c r="BT1410" i="5"/>
  <c r="BT1421" i="5"/>
  <c r="BD1421" i="5"/>
  <c r="BS1421" i="5"/>
  <c r="BC1421" i="5"/>
  <c r="CG1421" i="5"/>
  <c r="BQ1421" i="5"/>
  <c r="BS1424" i="5"/>
  <c r="BC1424" i="5"/>
  <c r="CH1424" i="5"/>
  <c r="CG1424" i="5"/>
  <c r="BQ1424" i="5"/>
  <c r="BS1427" i="5"/>
  <c r="BC1427" i="5"/>
  <c r="CG1427" i="5"/>
  <c r="BQ1427" i="5"/>
  <c r="BT1427" i="5"/>
  <c r="BD1427" i="5"/>
  <c r="BR1427" i="5"/>
  <c r="BT1432" i="5"/>
  <c r="BD1432" i="5"/>
  <c r="BS1432" i="5"/>
  <c r="BC1432" i="5"/>
  <c r="CH1432" i="5"/>
  <c r="CG1432" i="5"/>
  <c r="BQ1432" i="5"/>
  <c r="BT1433" i="5"/>
  <c r="BD1433" i="5"/>
  <c r="BS1433" i="5"/>
  <c r="BC1433" i="5"/>
  <c r="CH1433" i="5"/>
  <c r="CG1433" i="5"/>
  <c r="BQ1433" i="5"/>
  <c r="CD1435" i="5"/>
  <c r="CE1435" i="5" s="1"/>
  <c r="BT1444" i="5"/>
  <c r="BD1444" i="5"/>
  <c r="BS1444" i="5"/>
  <c r="BC1444" i="5"/>
  <c r="CH1444" i="5"/>
  <c r="CG1444" i="5"/>
  <c r="BQ1444" i="5"/>
  <c r="BT1445" i="5"/>
  <c r="BD1445" i="5"/>
  <c r="BS1445" i="5"/>
  <c r="BC1445" i="5"/>
  <c r="CH1445" i="5"/>
  <c r="CG1445" i="5"/>
  <c r="BQ1445" i="5"/>
  <c r="BT1452" i="5"/>
  <c r="BD1452" i="5"/>
  <c r="BS1452" i="5"/>
  <c r="BC1452" i="5"/>
  <c r="CH1452" i="5"/>
  <c r="CG1452" i="5"/>
  <c r="BQ1452" i="5"/>
  <c r="BT1453" i="5"/>
  <c r="BD1453" i="5"/>
  <c r="BS1453" i="5"/>
  <c r="BC1453" i="5"/>
  <c r="CH1453" i="5"/>
  <c r="CG1453" i="5"/>
  <c r="BQ1453" i="5"/>
  <c r="CG1466" i="5"/>
  <c r="BQ1466" i="5"/>
  <c r="BT1466" i="5"/>
  <c r="BD1466" i="5"/>
  <c r="BS1466" i="5"/>
  <c r="BC1466" i="5"/>
  <c r="CH1466" i="5"/>
  <c r="BS1467" i="5"/>
  <c r="BC1467" i="5"/>
  <c r="CH1467" i="5"/>
  <c r="CG1467" i="5"/>
  <c r="BQ1467" i="5"/>
  <c r="BT1467" i="5"/>
  <c r="BD1467" i="5"/>
  <c r="BT1480" i="5"/>
  <c r="BD1480" i="5"/>
  <c r="BS1480" i="5"/>
  <c r="BC1480" i="5"/>
  <c r="CH1480" i="5"/>
  <c r="CG1480" i="5"/>
  <c r="BQ1480" i="5"/>
  <c r="BT1481" i="5"/>
  <c r="BD1481" i="5"/>
  <c r="BS1481" i="5"/>
  <c r="BC1481" i="5"/>
  <c r="CH1481" i="5"/>
  <c r="CG1481" i="5"/>
  <c r="BQ1481" i="5"/>
  <c r="BT1489" i="5"/>
  <c r="BD1489" i="5"/>
  <c r="BS1489" i="5"/>
  <c r="BC1489" i="5"/>
  <c r="CH1489" i="5"/>
  <c r="CG1489" i="5"/>
  <c r="BQ1489" i="5"/>
  <c r="BT1491" i="5"/>
  <c r="BC1491" i="5"/>
  <c r="BS1491" i="5"/>
  <c r="CH1491" i="5"/>
  <c r="BQ1491" i="5"/>
  <c r="CG1491" i="5"/>
  <c r="BD1491" i="5"/>
  <c r="BS1495" i="5"/>
  <c r="BC1495" i="5"/>
  <c r="BD1495" i="5"/>
  <c r="BT1495" i="5"/>
  <c r="BQ1495" i="5"/>
  <c r="CH1495" i="5"/>
  <c r="CG1495" i="5"/>
  <c r="BC1336" i="5"/>
  <c r="BS1336" i="5"/>
  <c r="BC1340" i="5"/>
  <c r="BS1340" i="5"/>
  <c r="BC1344" i="5"/>
  <c r="BS1344" i="5"/>
  <c r="BC1348" i="5"/>
  <c r="BS1348" i="5"/>
  <c r="BQ1351" i="5"/>
  <c r="BC1352" i="5"/>
  <c r="BS1352" i="5"/>
  <c r="BC1356" i="5"/>
  <c r="BS1356" i="5"/>
  <c r="BQ1359" i="5"/>
  <c r="BC1360" i="5"/>
  <c r="BS1360" i="5"/>
  <c r="BQ1363" i="5"/>
  <c r="BS1364" i="5"/>
  <c r="BQ1367" i="5"/>
  <c r="BC1368" i="5"/>
  <c r="BS1368" i="5"/>
  <c r="BC1372" i="5"/>
  <c r="BS1372" i="5"/>
  <c r="BQ1375" i="5"/>
  <c r="BC1376" i="5"/>
  <c r="BS1376" i="5"/>
  <c r="BI1377" i="5"/>
  <c r="CH1378" i="5"/>
  <c r="BE1380" i="5"/>
  <c r="BF1380" i="5" s="1"/>
  <c r="BC1382" i="5"/>
  <c r="BS1384" i="5"/>
  <c r="BI1385" i="5"/>
  <c r="BC1387" i="5"/>
  <c r="BC1388" i="5"/>
  <c r="BS1390" i="5"/>
  <c r="BI1391" i="5"/>
  <c r="CH1392" i="5"/>
  <c r="BE1394" i="5"/>
  <c r="BF1394" i="5" s="1"/>
  <c r="BC1395" i="5"/>
  <c r="BC1396" i="5"/>
  <c r="BS1398" i="5"/>
  <c r="BI1399" i="5"/>
  <c r="CH1400" i="5"/>
  <c r="BE1402" i="5"/>
  <c r="BF1402" i="5" s="1"/>
  <c r="BC1404" i="5"/>
  <c r="BR1407" i="5"/>
  <c r="BQ1409" i="5"/>
  <c r="CH1412" i="5"/>
  <c r="CG1412" i="5"/>
  <c r="BQ1412" i="5"/>
  <c r="BT1412" i="5"/>
  <c r="CE1413" i="5"/>
  <c r="BR1417" i="5"/>
  <c r="BR1421" i="5"/>
  <c r="BQ1430" i="5"/>
  <c r="BT1430" i="5"/>
  <c r="BS1430" i="5"/>
  <c r="CG1470" i="5"/>
  <c r="BQ1470" i="5"/>
  <c r="BT1470" i="5"/>
  <c r="BD1470" i="5"/>
  <c r="BS1470" i="5"/>
  <c r="BC1470" i="5"/>
  <c r="CH1470" i="5"/>
  <c r="BS1471" i="5"/>
  <c r="BC1471" i="5"/>
  <c r="CH1471" i="5"/>
  <c r="CG1471" i="5"/>
  <c r="BQ1471" i="5"/>
  <c r="BT1471" i="5"/>
  <c r="BD1471" i="5"/>
  <c r="BT1484" i="5"/>
  <c r="BD1484" i="5"/>
  <c r="BS1484" i="5"/>
  <c r="BC1484" i="5"/>
  <c r="CH1484" i="5"/>
  <c r="CG1484" i="5"/>
  <c r="BQ1484" i="5"/>
  <c r="BS1501" i="5"/>
  <c r="BC1501" i="5"/>
  <c r="CH1501" i="5"/>
  <c r="CG1501" i="5"/>
  <c r="BD1501" i="5"/>
  <c r="BT1501" i="5"/>
  <c r="BQ1501" i="5"/>
  <c r="BD1336" i="5"/>
  <c r="BP1338" i="5"/>
  <c r="BD1340" i="5"/>
  <c r="BP1342" i="5"/>
  <c r="BD1344" i="5"/>
  <c r="BP1346" i="5"/>
  <c r="BD1348" i="5"/>
  <c r="BP1350" i="5"/>
  <c r="BD1352" i="5"/>
  <c r="BP1354" i="5"/>
  <c r="BD1356" i="5"/>
  <c r="BP1358" i="5"/>
  <c r="BD1360" i="5"/>
  <c r="BP1362" i="5"/>
  <c r="BP1366" i="5"/>
  <c r="BD1368" i="5"/>
  <c r="BP1370" i="5"/>
  <c r="BD1372" i="5"/>
  <c r="BP1374" i="5"/>
  <c r="BD1376" i="5"/>
  <c r="BT1376" i="5"/>
  <c r="BI1378" i="5"/>
  <c r="BQ1378" i="5"/>
  <c r="BH1379" i="5"/>
  <c r="CG1380" i="5"/>
  <c r="CD1384" i="5"/>
  <c r="CE1384" i="5" s="1"/>
  <c r="BT1384" i="5"/>
  <c r="CG1387" i="5"/>
  <c r="BT1389" i="5"/>
  <c r="BD1389" i="5"/>
  <c r="CD1390" i="5"/>
  <c r="CE1390" i="5" s="1"/>
  <c r="BT1390" i="5"/>
  <c r="BI1392" i="5"/>
  <c r="BQ1392" i="5"/>
  <c r="BH1393" i="5"/>
  <c r="CG1394" i="5"/>
  <c r="CG1395" i="5"/>
  <c r="BT1397" i="5"/>
  <c r="BD1397" i="5"/>
  <c r="BT1398" i="5"/>
  <c r="BI1400" i="5"/>
  <c r="BQ1400" i="5"/>
  <c r="BH1401" i="5"/>
  <c r="BK1403" i="5"/>
  <c r="BR1409" i="5"/>
  <c r="BT1413" i="5"/>
  <c r="BD1413" i="5"/>
  <c r="BS1413" i="5"/>
  <c r="BC1413" i="5"/>
  <c r="BK1415" i="5"/>
  <c r="BK1419" i="5"/>
  <c r="CE1425" i="5"/>
  <c r="BB1429" i="5"/>
  <c r="CD1431" i="5"/>
  <c r="CE1431" i="5" s="1"/>
  <c r="CG1442" i="5"/>
  <c r="BQ1442" i="5"/>
  <c r="BT1442" i="5"/>
  <c r="BD1442" i="5"/>
  <c r="BS1442" i="5"/>
  <c r="BC1442" i="5"/>
  <c r="CH1442" i="5"/>
  <c r="CD1443" i="5"/>
  <c r="CE1443" i="5" s="1"/>
  <c r="BT1448" i="5"/>
  <c r="BD1448" i="5"/>
  <c r="BS1448" i="5"/>
  <c r="BC1448" i="5"/>
  <c r="CH1448" i="5"/>
  <c r="CG1448" i="5"/>
  <c r="BQ1448" i="5"/>
  <c r="BT1449" i="5"/>
  <c r="BD1449" i="5"/>
  <c r="BS1449" i="5"/>
  <c r="BC1449" i="5"/>
  <c r="CH1449" i="5"/>
  <c r="CG1449" i="5"/>
  <c r="BQ1449" i="5"/>
  <c r="CD1451" i="5"/>
  <c r="CE1451" i="5" s="1"/>
  <c r="CG1462" i="5"/>
  <c r="BQ1462" i="5"/>
  <c r="BT1462" i="5"/>
  <c r="BD1462" i="5"/>
  <c r="BS1462" i="5"/>
  <c r="BC1462" i="5"/>
  <c r="CH1462" i="5"/>
  <c r="CD1463" i="5"/>
  <c r="CE1463" i="5" s="1"/>
  <c r="CG1474" i="5"/>
  <c r="BQ1474" i="5"/>
  <c r="BT1474" i="5"/>
  <c r="BD1474" i="5"/>
  <c r="BS1474" i="5"/>
  <c r="BC1474" i="5"/>
  <c r="CH1474" i="5"/>
  <c r="BS1475" i="5"/>
  <c r="BC1475" i="5"/>
  <c r="CH1475" i="5"/>
  <c r="CG1475" i="5"/>
  <c r="BQ1475" i="5"/>
  <c r="BT1475" i="5"/>
  <c r="BD1475" i="5"/>
  <c r="BT1485" i="5"/>
  <c r="BD1485" i="5"/>
  <c r="BS1485" i="5"/>
  <c r="BC1485" i="5"/>
  <c r="CH1485" i="5"/>
  <c r="CG1485" i="5"/>
  <c r="BQ1485" i="5"/>
  <c r="BS1487" i="5"/>
  <c r="BC1487" i="5"/>
  <c r="CH1487" i="5"/>
  <c r="CG1487" i="5"/>
  <c r="BQ1487" i="5"/>
  <c r="BT1487" i="5"/>
  <c r="BD1487" i="5"/>
  <c r="BA1338" i="5"/>
  <c r="BA1342" i="5"/>
  <c r="BA1346" i="5"/>
  <c r="BA1350" i="5"/>
  <c r="BS1351" i="5"/>
  <c r="BA1354" i="5"/>
  <c r="BA1358" i="5"/>
  <c r="BS1359" i="5"/>
  <c r="BA1362" i="5"/>
  <c r="BS1363" i="5"/>
  <c r="BA1366" i="5"/>
  <c r="BS1367" i="5"/>
  <c r="BA1370" i="5"/>
  <c r="BA1374" i="5"/>
  <c r="BS1375" i="5"/>
  <c r="BA1377" i="5"/>
  <c r="BS1378" i="5"/>
  <c r="BR1379" i="5"/>
  <c r="BC1384" i="5"/>
  <c r="BA1385" i="5"/>
  <c r="BI1386" i="5"/>
  <c r="BQ1386" i="5"/>
  <c r="CH1387" i="5"/>
  <c r="BC1390" i="5"/>
  <c r="BA1391" i="5"/>
  <c r="BS1392" i="5"/>
  <c r="BR1393" i="5"/>
  <c r="CH1395" i="5"/>
  <c r="BC1398" i="5"/>
  <c r="BA1399" i="5"/>
  <c r="BS1400" i="5"/>
  <c r="BR1401" i="5"/>
  <c r="CG1402" i="5"/>
  <c r="BQ1402" i="5"/>
  <c r="CH1402" i="5"/>
  <c r="BS1402" i="5"/>
  <c r="BC1408" i="5"/>
  <c r="BC1418" i="5"/>
  <c r="CE1419" i="5"/>
  <c r="BS1420" i="5"/>
  <c r="BC1420" i="5"/>
  <c r="CH1420" i="5"/>
  <c r="CG1420" i="5"/>
  <c r="BQ1420" i="5"/>
  <c r="BB1423" i="5"/>
  <c r="CG1426" i="5"/>
  <c r="BQ1426" i="5"/>
  <c r="BS1426" i="5"/>
  <c r="BC1426" i="5"/>
  <c r="CH1426" i="5"/>
  <c r="CH1427" i="5"/>
  <c r="CH1430" i="5"/>
  <c r="BT1456" i="5"/>
  <c r="BD1456" i="5"/>
  <c r="BS1456" i="5"/>
  <c r="BC1456" i="5"/>
  <c r="CH1456" i="5"/>
  <c r="CG1456" i="5"/>
  <c r="BQ1456" i="5"/>
  <c r="BT1457" i="5"/>
  <c r="BD1457" i="5"/>
  <c r="BS1457" i="5"/>
  <c r="BC1457" i="5"/>
  <c r="CH1457" i="5"/>
  <c r="CG1457" i="5"/>
  <c r="BQ1457" i="5"/>
  <c r="CG1478" i="5"/>
  <c r="BQ1478" i="5"/>
  <c r="BT1478" i="5"/>
  <c r="BD1478" i="5"/>
  <c r="BS1478" i="5"/>
  <c r="BC1478" i="5"/>
  <c r="CH1478" i="5"/>
  <c r="BS1479" i="5"/>
  <c r="BC1479" i="5"/>
  <c r="CH1479" i="5"/>
  <c r="CG1479" i="5"/>
  <c r="BQ1479" i="5"/>
  <c r="BT1479" i="5"/>
  <c r="BD1479" i="5"/>
  <c r="BS1493" i="5"/>
  <c r="BC1493" i="5"/>
  <c r="CH1493" i="5"/>
  <c r="CG1493" i="5"/>
  <c r="BD1493" i="5"/>
  <c r="BT1493" i="5"/>
  <c r="BQ1493" i="5"/>
  <c r="CH1507" i="5"/>
  <c r="CG1507" i="5"/>
  <c r="CD1332" i="5"/>
  <c r="CE1332" i="5" s="1"/>
  <c r="CD1336" i="5"/>
  <c r="CE1336" i="5" s="1"/>
  <c r="CD1344" i="5"/>
  <c r="CE1344" i="5" s="1"/>
  <c r="CD1348" i="5"/>
  <c r="CE1348" i="5" s="1"/>
  <c r="CD1356" i="5"/>
  <c r="CE1356" i="5" s="1"/>
  <c r="CD1360" i="5"/>
  <c r="CE1360" i="5" s="1"/>
  <c r="CD1364" i="5"/>
  <c r="CE1364" i="5" s="1"/>
  <c r="CD1368" i="5"/>
  <c r="CE1368" i="5" s="1"/>
  <c r="CD1372" i="5"/>
  <c r="CE1372" i="5" s="1"/>
  <c r="CE1376" i="5"/>
  <c r="BQ1380" i="5"/>
  <c r="BD1384" i="5"/>
  <c r="BQ1387" i="5"/>
  <c r="BD1390" i="5"/>
  <c r="BQ1394" i="5"/>
  <c r="BQ1395" i="5"/>
  <c r="BD1398" i="5"/>
  <c r="BT1402" i="5"/>
  <c r="CE1403" i="5"/>
  <c r="CG1407" i="5"/>
  <c r="BD1408" i="5"/>
  <c r="BC1410" i="5"/>
  <c r="BT1414" i="5"/>
  <c r="CE1415" i="5"/>
  <c r="CG1417" i="5"/>
  <c r="BD1418" i="5"/>
  <c r="CH1421" i="5"/>
  <c r="BD1424" i="5"/>
  <c r="CG1446" i="5"/>
  <c r="BQ1446" i="5"/>
  <c r="BT1446" i="5"/>
  <c r="BD1446" i="5"/>
  <c r="BS1446" i="5"/>
  <c r="BC1446" i="5"/>
  <c r="CH1446" i="5"/>
  <c r="CD1447" i="5"/>
  <c r="CE1447" i="5" s="1"/>
  <c r="BT1465" i="5"/>
  <c r="BD1465" i="5"/>
  <c r="BS1465" i="5"/>
  <c r="BC1465" i="5"/>
  <c r="CH1465" i="5"/>
  <c r="CG1465" i="5"/>
  <c r="BQ1465" i="5"/>
  <c r="CG1482" i="5"/>
  <c r="BQ1482" i="5"/>
  <c r="BT1482" i="5"/>
  <c r="BD1482" i="5"/>
  <c r="BS1482" i="5"/>
  <c r="BC1482" i="5"/>
  <c r="CH1482" i="5"/>
  <c r="BS1483" i="5"/>
  <c r="BC1483" i="5"/>
  <c r="CH1483" i="5"/>
  <c r="CG1483" i="5"/>
  <c r="BQ1483" i="5"/>
  <c r="BT1483" i="5"/>
  <c r="BD1483" i="5"/>
  <c r="BC1378" i="5"/>
  <c r="BS1380" i="5"/>
  <c r="CH1382" i="5"/>
  <c r="CH1386" i="5"/>
  <c r="CH1388" i="5"/>
  <c r="BS1394" i="5"/>
  <c r="CH1396" i="5"/>
  <c r="BS1403" i="5"/>
  <c r="BC1403" i="5"/>
  <c r="BT1403" i="5"/>
  <c r="BD1403" i="5"/>
  <c r="CH1404" i="5"/>
  <c r="CG1404" i="5"/>
  <c r="BQ1404" i="5"/>
  <c r="BT1404" i="5"/>
  <c r="CE1405" i="5"/>
  <c r="CH1407" i="5"/>
  <c r="BK1409" i="5"/>
  <c r="CG1409" i="5"/>
  <c r="BD1410" i="5"/>
  <c r="CD1411" i="5"/>
  <c r="CE1411" i="5" s="1"/>
  <c r="BS1415" i="5"/>
  <c r="BC1415" i="5"/>
  <c r="BT1415" i="5"/>
  <c r="BD1415" i="5"/>
  <c r="BS1416" i="5"/>
  <c r="CH1417" i="5"/>
  <c r="CE1421" i="5"/>
  <c r="CD1423" i="5"/>
  <c r="CE1423" i="5" s="1"/>
  <c r="BD1425" i="5"/>
  <c r="CE1427" i="5"/>
  <c r="BS1428" i="5"/>
  <c r="BC1428" i="5"/>
  <c r="CH1428" i="5"/>
  <c r="CG1428" i="5"/>
  <c r="BQ1428" i="5"/>
  <c r="CD1429" i="5"/>
  <c r="CE1429" i="5" s="1"/>
  <c r="BT1440" i="5"/>
  <c r="BD1440" i="5"/>
  <c r="BS1440" i="5"/>
  <c r="BC1440" i="5"/>
  <c r="CH1440" i="5"/>
  <c r="CG1440" i="5"/>
  <c r="BQ1440" i="5"/>
  <c r="CG1454" i="5"/>
  <c r="BQ1454" i="5"/>
  <c r="BT1454" i="5"/>
  <c r="BD1454" i="5"/>
  <c r="BS1454" i="5"/>
  <c r="BC1454" i="5"/>
  <c r="CH1454" i="5"/>
  <c r="CD1455" i="5"/>
  <c r="CE1455" i="5" s="1"/>
  <c r="BT1468" i="5"/>
  <c r="BD1468" i="5"/>
  <c r="BS1468" i="5"/>
  <c r="BC1468" i="5"/>
  <c r="CH1468" i="5"/>
  <c r="CG1468" i="5"/>
  <c r="BQ1468" i="5"/>
  <c r="BT1469" i="5"/>
  <c r="BD1469" i="5"/>
  <c r="BS1469" i="5"/>
  <c r="BC1469" i="5"/>
  <c r="CH1469" i="5"/>
  <c r="CG1469" i="5"/>
  <c r="BQ1469" i="5"/>
  <c r="BS1505" i="5"/>
  <c r="BC1505" i="5"/>
  <c r="BT1505" i="5"/>
  <c r="BQ1505" i="5"/>
  <c r="CH1505" i="5"/>
  <c r="CG1505" i="5"/>
  <c r="BD1505" i="5"/>
  <c r="CD1513" i="5"/>
  <c r="CE1513" i="5" s="1"/>
  <c r="BP1433" i="5"/>
  <c r="BD1435" i="5"/>
  <c r="BP1437" i="5"/>
  <c r="BD1439" i="5"/>
  <c r="BT1439" i="5"/>
  <c r="BP1441" i="5"/>
  <c r="BP1445" i="5"/>
  <c r="BD1447" i="5"/>
  <c r="BT1447" i="5"/>
  <c r="BP1449" i="5"/>
  <c r="BP1453" i="5"/>
  <c r="BP1457" i="5"/>
  <c r="BD1459" i="5"/>
  <c r="BT1459" i="5"/>
  <c r="BP1461" i="5"/>
  <c r="BD1463" i="5"/>
  <c r="BP1465" i="5"/>
  <c r="BP1469" i="5"/>
  <c r="BP1473" i="5"/>
  <c r="BP1477" i="5"/>
  <c r="BP1481" i="5"/>
  <c r="BP1485" i="5"/>
  <c r="BP1489" i="5"/>
  <c r="BP1494" i="5"/>
  <c r="BD1496" i="5"/>
  <c r="CE1496" i="5"/>
  <c r="BS1497" i="5"/>
  <c r="BC1497" i="5"/>
  <c r="BB1498" i="5"/>
  <c r="BS1500" i="5"/>
  <c r="BP1502" i="5"/>
  <c r="BA1505" i="5"/>
  <c r="BP1508" i="5"/>
  <c r="CE1510" i="5"/>
  <c r="BS1511" i="5"/>
  <c r="BC1511" i="5"/>
  <c r="BB1512" i="5"/>
  <c r="BP1516" i="5"/>
  <c r="BB1518" i="5"/>
  <c r="BQ1519" i="5"/>
  <c r="CD1523" i="5"/>
  <c r="CE1523" i="5" s="1"/>
  <c r="CG1523" i="5"/>
  <c r="BH1524" i="5"/>
  <c r="CE1526" i="5"/>
  <c r="BT1530" i="5"/>
  <c r="BD1530" i="5"/>
  <c r="CG1530" i="5"/>
  <c r="BQ1530" i="5"/>
  <c r="BC1532" i="5"/>
  <c r="CD1533" i="5"/>
  <c r="CE1533" i="5" s="1"/>
  <c r="BC1536" i="5"/>
  <c r="CD1537" i="5"/>
  <c r="CE1537" i="5" s="1"/>
  <c r="BT1552" i="5"/>
  <c r="BD1552" i="5"/>
  <c r="BS1552" i="5"/>
  <c r="BC1552" i="5"/>
  <c r="CH1552" i="5"/>
  <c r="CG1552" i="5"/>
  <c r="BQ1552" i="5"/>
  <c r="BQ1565" i="5"/>
  <c r="BC1585" i="5"/>
  <c r="BT1585" i="5"/>
  <c r="BS1585" i="5"/>
  <c r="BQ1585" i="5"/>
  <c r="CH1585" i="5"/>
  <c r="CG1585" i="5"/>
  <c r="BD1585" i="5"/>
  <c r="BA1433" i="5"/>
  <c r="BS1434" i="5"/>
  <c r="BA1437" i="5"/>
  <c r="BS1438" i="5"/>
  <c r="BA1441" i="5"/>
  <c r="BA1445" i="5"/>
  <c r="BA1449" i="5"/>
  <c r="BS1450" i="5"/>
  <c r="BA1453" i="5"/>
  <c r="BA1457" i="5"/>
  <c r="BA1461" i="5"/>
  <c r="BA1465" i="5"/>
  <c r="BA1469" i="5"/>
  <c r="BA1473" i="5"/>
  <c r="BA1477" i="5"/>
  <c r="BA1481" i="5"/>
  <c r="BA1485" i="5"/>
  <c r="BS1486" i="5"/>
  <c r="BA1489" i="5"/>
  <c r="BS1490" i="5"/>
  <c r="BB1492" i="5"/>
  <c r="BK1492" i="5"/>
  <c r="BR1493" i="5"/>
  <c r="BH1494" i="5"/>
  <c r="BK1499" i="5"/>
  <c r="BR1501" i="5"/>
  <c r="BH1502" i="5"/>
  <c r="BB1506" i="5"/>
  <c r="BK1513" i="5"/>
  <c r="BR1515" i="5"/>
  <c r="BH1516" i="5"/>
  <c r="CH1517" i="5"/>
  <c r="BS1517" i="5"/>
  <c r="BC1517" i="5"/>
  <c r="BB1520" i="5"/>
  <c r="BD1523" i="5"/>
  <c r="BB1528" i="5"/>
  <c r="BA1528" i="5"/>
  <c r="BH1532" i="5"/>
  <c r="BH1536" i="5"/>
  <c r="BT1548" i="5"/>
  <c r="BD1548" i="5"/>
  <c r="BS1548" i="5"/>
  <c r="BC1548" i="5"/>
  <c r="CH1548" i="5"/>
  <c r="CG1548" i="5"/>
  <c r="BQ1548" i="5"/>
  <c r="BT1568" i="5"/>
  <c r="BD1568" i="5"/>
  <c r="BS1568" i="5"/>
  <c r="BC1568" i="5"/>
  <c r="CH1568" i="5"/>
  <c r="CG1568" i="5"/>
  <c r="BQ1568" i="5"/>
  <c r="BT1571" i="5"/>
  <c r="BD1571" i="5"/>
  <c r="BS1571" i="5"/>
  <c r="BC1571" i="5"/>
  <c r="CH1571" i="5"/>
  <c r="CG1571" i="5"/>
  <c r="BQ1571" i="5"/>
  <c r="BT1587" i="5"/>
  <c r="BD1587" i="5"/>
  <c r="BS1587" i="5"/>
  <c r="BC1587" i="5"/>
  <c r="BQ1587" i="5"/>
  <c r="CH1587" i="5"/>
  <c r="CG1587" i="5"/>
  <c r="BT1434" i="5"/>
  <c r="BT1438" i="5"/>
  <c r="BT1450" i="5"/>
  <c r="BT1486" i="5"/>
  <c r="BT1490" i="5"/>
  <c r="BS1499" i="5"/>
  <c r="BC1499" i="5"/>
  <c r="CG1500" i="5"/>
  <c r="BQ1500" i="5"/>
  <c r="CG1514" i="5"/>
  <c r="BQ1514" i="5"/>
  <c r="BS1519" i="5"/>
  <c r="BC1519" i="5"/>
  <c r="CH1519" i="5"/>
  <c r="CD1524" i="5"/>
  <c r="CE1524" i="5" s="1"/>
  <c r="CD1525" i="5"/>
  <c r="CE1525" i="5" s="1"/>
  <c r="BH1530" i="5"/>
  <c r="BT1540" i="5"/>
  <c r="BD1540" i="5"/>
  <c r="BS1540" i="5"/>
  <c r="BC1540" i="5"/>
  <c r="CH1540" i="5"/>
  <c r="CG1540" i="5"/>
  <c r="BQ1540" i="5"/>
  <c r="BT1544" i="5"/>
  <c r="BD1544" i="5"/>
  <c r="BS1544" i="5"/>
  <c r="BC1544" i="5"/>
  <c r="CH1544" i="5"/>
  <c r="CG1544" i="5"/>
  <c r="BQ1544" i="5"/>
  <c r="BQ1557" i="5"/>
  <c r="BT1557" i="5"/>
  <c r="BS1557" i="5"/>
  <c r="BT1560" i="5"/>
  <c r="BD1560" i="5"/>
  <c r="BS1560" i="5"/>
  <c r="BC1560" i="5"/>
  <c r="CH1560" i="5"/>
  <c r="CG1560" i="5"/>
  <c r="BQ1560" i="5"/>
  <c r="BT1574" i="5"/>
  <c r="BD1574" i="5"/>
  <c r="BS1574" i="5"/>
  <c r="BC1574" i="5"/>
  <c r="CH1574" i="5"/>
  <c r="CG1574" i="5"/>
  <c r="BQ1574" i="5"/>
  <c r="BC1577" i="5"/>
  <c r="BT1577" i="5"/>
  <c r="BS1577" i="5"/>
  <c r="BQ1577" i="5"/>
  <c r="CH1577" i="5"/>
  <c r="CG1577" i="5"/>
  <c r="BD1577" i="5"/>
  <c r="CD1589" i="5"/>
  <c r="CE1589" i="5" s="1"/>
  <c r="BQ1464" i="5"/>
  <c r="BP1491" i="5"/>
  <c r="CD1492" i="5"/>
  <c r="CE1492" i="5" s="1"/>
  <c r="BP1497" i="5"/>
  <c r="BD1499" i="5"/>
  <c r="BC1500" i="5"/>
  <c r="BP1504" i="5"/>
  <c r="CH1504" i="5"/>
  <c r="BS1507" i="5"/>
  <c r="BC1507" i="5"/>
  <c r="CG1508" i="5"/>
  <c r="BQ1508" i="5"/>
  <c r="BT1508" i="5"/>
  <c r="BP1511" i="5"/>
  <c r="BC1514" i="5"/>
  <c r="CG1517" i="5"/>
  <c r="BH1518" i="5"/>
  <c r="BK1519" i="5"/>
  <c r="BR1520" i="5"/>
  <c r="BT1522" i="5"/>
  <c r="BD1522" i="5"/>
  <c r="CG1522" i="5"/>
  <c r="BQ1522" i="5"/>
  <c r="CH1522" i="5"/>
  <c r="BP1528" i="5"/>
  <c r="BR1528" i="5"/>
  <c r="CH1529" i="5"/>
  <c r="BT1529" i="5"/>
  <c r="BD1529" i="5"/>
  <c r="BS1529" i="5"/>
  <c r="BC1529" i="5"/>
  <c r="BK1529" i="5"/>
  <c r="CG1529" i="5"/>
  <c r="CD1531" i="5"/>
  <c r="CE1531" i="5" s="1"/>
  <c r="BH1534" i="5"/>
  <c r="CD1535" i="5"/>
  <c r="CE1535" i="5" s="1"/>
  <c r="BH1538" i="5"/>
  <c r="CD1554" i="5"/>
  <c r="CE1554" i="5" s="1"/>
  <c r="BT1564" i="5"/>
  <c r="BD1564" i="5"/>
  <c r="BS1564" i="5"/>
  <c r="BC1564" i="5"/>
  <c r="CH1564" i="5"/>
  <c r="CG1564" i="5"/>
  <c r="BQ1564" i="5"/>
  <c r="BT1567" i="5"/>
  <c r="BD1567" i="5"/>
  <c r="BS1567" i="5"/>
  <c r="BC1567" i="5"/>
  <c r="CH1567" i="5"/>
  <c r="CG1567" i="5"/>
  <c r="BQ1567" i="5"/>
  <c r="BT1579" i="5"/>
  <c r="BD1579" i="5"/>
  <c r="BS1579" i="5"/>
  <c r="BC1579" i="5"/>
  <c r="BQ1579" i="5"/>
  <c r="CH1579" i="5"/>
  <c r="CG1579" i="5"/>
  <c r="BP1467" i="5"/>
  <c r="BP1471" i="5"/>
  <c r="BP1475" i="5"/>
  <c r="BP1479" i="5"/>
  <c r="BP1483" i="5"/>
  <c r="BP1487" i="5"/>
  <c r="CD1493" i="5"/>
  <c r="CE1493" i="5" s="1"/>
  <c r="BB1494" i="5"/>
  <c r="BS1496" i="5"/>
  <c r="BQ1497" i="5"/>
  <c r="BP1498" i="5"/>
  <c r="CG1499" i="5"/>
  <c r="BD1500" i="5"/>
  <c r="BB1502" i="5"/>
  <c r="BD1507" i="5"/>
  <c r="BC1508" i="5"/>
  <c r="BS1510" i="5"/>
  <c r="BQ1511" i="5"/>
  <c r="BP1512" i="5"/>
  <c r="CD1515" i="5"/>
  <c r="CE1515" i="5" s="1"/>
  <c r="BB1516" i="5"/>
  <c r="CD1517" i="5"/>
  <c r="CE1517" i="5" s="1"/>
  <c r="CG1519" i="5"/>
  <c r="BH1520" i="5"/>
  <c r="BC1522" i="5"/>
  <c r="BQ1526" i="5"/>
  <c r="CE1530" i="5"/>
  <c r="CD1550" i="5"/>
  <c r="CE1550" i="5" s="1"/>
  <c r="BT1570" i="5"/>
  <c r="BD1570" i="5"/>
  <c r="BS1570" i="5"/>
  <c r="BC1570" i="5"/>
  <c r="CH1570" i="5"/>
  <c r="CG1570" i="5"/>
  <c r="BQ1570" i="5"/>
  <c r="CH1573" i="5"/>
  <c r="CG1573" i="5"/>
  <c r="BQ1573" i="5"/>
  <c r="BT1573" i="5"/>
  <c r="BD1573" i="5"/>
  <c r="BS1573" i="5"/>
  <c r="BC1573" i="5"/>
  <c r="CD1581" i="5"/>
  <c r="CE1581" i="5" s="1"/>
  <c r="CD1591" i="5"/>
  <c r="CE1591" i="5" s="1"/>
  <c r="CG1431" i="5"/>
  <c r="BQ1435" i="5"/>
  <c r="BQ1439" i="5"/>
  <c r="CG1439" i="5"/>
  <c r="BQ1447" i="5"/>
  <c r="CG1447" i="5"/>
  <c r="CG1455" i="5"/>
  <c r="BQ1459" i="5"/>
  <c r="CG1459" i="5"/>
  <c r="BQ1463" i="5"/>
  <c r="CG1463" i="5"/>
  <c r="BS1464" i="5"/>
  <c r="BA1467" i="5"/>
  <c r="BA1471" i="5"/>
  <c r="BA1475" i="5"/>
  <c r="BA1479" i="5"/>
  <c r="BA1483" i="5"/>
  <c r="BA1487" i="5"/>
  <c r="BA1491" i="5"/>
  <c r="BA1495" i="5"/>
  <c r="BH1498" i="5"/>
  <c r="CH1499" i="5"/>
  <c r="BA1503" i="5"/>
  <c r="BA1509" i="5"/>
  <c r="BH1512" i="5"/>
  <c r="CD1519" i="5"/>
  <c r="CE1519" i="5" s="1"/>
  <c r="BK1521" i="5"/>
  <c r="BS1523" i="5"/>
  <c r="BC1523" i="5"/>
  <c r="CH1523" i="5"/>
  <c r="BT1523" i="5"/>
  <c r="BB1524" i="5"/>
  <c r="BT1532" i="5"/>
  <c r="BD1532" i="5"/>
  <c r="CH1532" i="5"/>
  <c r="CG1532" i="5"/>
  <c r="BQ1532" i="5"/>
  <c r="CE1534" i="5"/>
  <c r="BT1536" i="5"/>
  <c r="BD1536" i="5"/>
  <c r="CH1536" i="5"/>
  <c r="CG1536" i="5"/>
  <c r="BQ1536" i="5"/>
  <c r="CH1537" i="5"/>
  <c r="BT1537" i="5"/>
  <c r="BD1537" i="5"/>
  <c r="BS1537" i="5"/>
  <c r="BC1537" i="5"/>
  <c r="CD1542" i="5"/>
  <c r="CE1542" i="5" s="1"/>
  <c r="CD1546" i="5"/>
  <c r="CE1546" i="5" s="1"/>
  <c r="CH1553" i="5"/>
  <c r="CG1553" i="5"/>
  <c r="BQ1553" i="5"/>
  <c r="BT1553" i="5"/>
  <c r="BD1553" i="5"/>
  <c r="BS1553" i="5"/>
  <c r="BC1553" i="5"/>
  <c r="BT1556" i="5"/>
  <c r="BD1556" i="5"/>
  <c r="BS1556" i="5"/>
  <c r="BC1556" i="5"/>
  <c r="CH1556" i="5"/>
  <c r="CG1556" i="5"/>
  <c r="BQ1556" i="5"/>
  <c r="BT1562" i="5"/>
  <c r="BD1562" i="5"/>
  <c r="BS1562" i="5"/>
  <c r="BC1562" i="5"/>
  <c r="CH1562" i="5"/>
  <c r="CG1562" i="5"/>
  <c r="BQ1562" i="5"/>
  <c r="CG1576" i="5"/>
  <c r="BT1576" i="5"/>
  <c r="BD1576" i="5"/>
  <c r="BS1576" i="5"/>
  <c r="BC1576" i="5"/>
  <c r="CH1576" i="5"/>
  <c r="BQ1576" i="5"/>
  <c r="CH1439" i="5"/>
  <c r="CH1447" i="5"/>
  <c r="CH1459" i="5"/>
  <c r="CG1496" i="5"/>
  <c r="BQ1496" i="5"/>
  <c r="BQ1499" i="5"/>
  <c r="CH1500" i="5"/>
  <c r="CG1504" i="5"/>
  <c r="CH1514" i="5"/>
  <c r="BD1519" i="5"/>
  <c r="CD1520" i="5"/>
  <c r="CE1520" i="5" s="1"/>
  <c r="CD1521" i="5"/>
  <c r="CE1521" i="5" s="1"/>
  <c r="BH1526" i="5"/>
  <c r="BH1528" i="5"/>
  <c r="CD1529" i="5"/>
  <c r="CE1529" i="5" s="1"/>
  <c r="CD1538" i="5"/>
  <c r="CE1538" i="5" s="1"/>
  <c r="CH1549" i="5"/>
  <c r="CG1549" i="5"/>
  <c r="BQ1549" i="5"/>
  <c r="BT1549" i="5"/>
  <c r="BD1549" i="5"/>
  <c r="BS1549" i="5"/>
  <c r="BC1549" i="5"/>
  <c r="BT1566" i="5"/>
  <c r="BD1566" i="5"/>
  <c r="BS1566" i="5"/>
  <c r="BC1566" i="5"/>
  <c r="CH1566" i="5"/>
  <c r="CG1566" i="5"/>
  <c r="BQ1566" i="5"/>
  <c r="CH1569" i="5"/>
  <c r="CG1569" i="5"/>
  <c r="BQ1569" i="5"/>
  <c r="BT1569" i="5"/>
  <c r="BD1569" i="5"/>
  <c r="BS1569" i="5"/>
  <c r="BC1569" i="5"/>
  <c r="CD1583" i="5"/>
  <c r="CE1583" i="5" s="1"/>
  <c r="BC1593" i="5"/>
  <c r="BT1593" i="5"/>
  <c r="BS1593" i="5"/>
  <c r="BQ1593" i="5"/>
  <c r="CH1593" i="5"/>
  <c r="CG1593" i="5"/>
  <c r="BD1593" i="5"/>
  <c r="BC1439" i="5"/>
  <c r="BC1447" i="5"/>
  <c r="BC1459" i="5"/>
  <c r="BC1463" i="5"/>
  <c r="BC1496" i="5"/>
  <c r="BK1497" i="5"/>
  <c r="BC1504" i="5"/>
  <c r="BQ1507" i="5"/>
  <c r="CE1511" i="5"/>
  <c r="BK1511" i="5"/>
  <c r="BQ1517" i="5"/>
  <c r="CH1521" i="5"/>
  <c r="BR1524" i="5"/>
  <c r="CH1525" i="5"/>
  <c r="BT1525" i="5"/>
  <c r="BD1525" i="5"/>
  <c r="BS1525" i="5"/>
  <c r="BC1525" i="5"/>
  <c r="BK1525" i="5"/>
  <c r="CG1525" i="5"/>
  <c r="CD1527" i="5"/>
  <c r="CE1527" i="5" s="1"/>
  <c r="CH1541" i="5"/>
  <c r="CG1541" i="5"/>
  <c r="BQ1541" i="5"/>
  <c r="BT1541" i="5"/>
  <c r="BD1541" i="5"/>
  <c r="BS1541" i="5"/>
  <c r="BC1541" i="5"/>
  <c r="CH1545" i="5"/>
  <c r="CG1545" i="5"/>
  <c r="BQ1545" i="5"/>
  <c r="BT1545" i="5"/>
  <c r="BD1545" i="5"/>
  <c r="BS1545" i="5"/>
  <c r="BC1545" i="5"/>
  <c r="CH1561" i="5"/>
  <c r="CG1561" i="5"/>
  <c r="BQ1561" i="5"/>
  <c r="BT1561" i="5"/>
  <c r="BD1561" i="5"/>
  <c r="BS1561" i="5"/>
  <c r="BC1561" i="5"/>
  <c r="BT1572" i="5"/>
  <c r="BD1572" i="5"/>
  <c r="BS1572" i="5"/>
  <c r="BC1572" i="5"/>
  <c r="CH1572" i="5"/>
  <c r="CG1572" i="5"/>
  <c r="BQ1572" i="5"/>
  <c r="BT1575" i="5"/>
  <c r="BD1575" i="5"/>
  <c r="BS1575" i="5"/>
  <c r="BC1575" i="5"/>
  <c r="CH1575" i="5"/>
  <c r="CG1575" i="5"/>
  <c r="BQ1575" i="5"/>
  <c r="BC1521" i="5"/>
  <c r="BS1521" i="5"/>
  <c r="BA1532" i="5"/>
  <c r="BA1536" i="5"/>
  <c r="CE1539" i="5"/>
  <c r="BA1540" i="5"/>
  <c r="CE1543" i="5"/>
  <c r="BA1544" i="5"/>
  <c r="CE1547" i="5"/>
  <c r="BA1548" i="5"/>
  <c r="CE1551" i="5"/>
  <c r="BA1552" i="5"/>
  <c r="CE1555" i="5"/>
  <c r="BA1556" i="5"/>
  <c r="BA1560" i="5"/>
  <c r="CE1563" i="5"/>
  <c r="BA1564" i="5"/>
  <c r="CE1567" i="5"/>
  <c r="BA1568" i="5"/>
  <c r="CE1571" i="5"/>
  <c r="BA1572" i="5"/>
  <c r="CE1575" i="5"/>
  <c r="BA1576" i="5"/>
  <c r="BK1583" i="5"/>
  <c r="BQ1584" i="5"/>
  <c r="CH1584" i="5"/>
  <c r="BC1588" i="5"/>
  <c r="BK1591" i="5"/>
  <c r="BQ1592" i="5"/>
  <c r="CH1592" i="5"/>
  <c r="BH1597" i="5"/>
  <c r="BK1598" i="5"/>
  <c r="BI1601" i="5"/>
  <c r="BP1602" i="5"/>
  <c r="BR1602" i="5"/>
  <c r="BK1609" i="5"/>
  <c r="CH1623" i="5"/>
  <c r="CG1623" i="5"/>
  <c r="BQ1623" i="5"/>
  <c r="BT1623" i="5"/>
  <c r="BD1623" i="5"/>
  <c r="BS1623" i="5"/>
  <c r="BC1623" i="5"/>
  <c r="BT1626" i="5"/>
  <c r="BD1626" i="5"/>
  <c r="BS1626" i="5"/>
  <c r="BC1626" i="5"/>
  <c r="CH1626" i="5"/>
  <c r="CG1626" i="5"/>
  <c r="BQ1626" i="5"/>
  <c r="BR1532" i="5"/>
  <c r="BR1536" i="5"/>
  <c r="BR1540" i="5"/>
  <c r="BR1544" i="5"/>
  <c r="BR1548" i="5"/>
  <c r="BR1552" i="5"/>
  <c r="BR1556" i="5"/>
  <c r="BR1560" i="5"/>
  <c r="BR1564" i="5"/>
  <c r="BR1568" i="5"/>
  <c r="BR1572" i="5"/>
  <c r="BR1576" i="5"/>
  <c r="BK1582" i="5"/>
  <c r="CE1588" i="5"/>
  <c r="BT1589" i="5"/>
  <c r="BK1590" i="5"/>
  <c r="CH1595" i="5"/>
  <c r="BT1595" i="5"/>
  <c r="BD1595" i="5"/>
  <c r="BS1595" i="5"/>
  <c r="BC1595" i="5"/>
  <c r="BB1606" i="5"/>
  <c r="BA1606" i="5"/>
  <c r="BK1610" i="5"/>
  <c r="BI1610" i="5"/>
  <c r="CH1611" i="5"/>
  <c r="BT1611" i="5"/>
  <c r="BD1611" i="5"/>
  <c r="BS1611" i="5"/>
  <c r="BC1611" i="5"/>
  <c r="BT1612" i="5"/>
  <c r="BD1612" i="5"/>
  <c r="CG1612" i="5"/>
  <c r="CH1612" i="5"/>
  <c r="CH1631" i="5"/>
  <c r="CG1631" i="5"/>
  <c r="BQ1631" i="5"/>
  <c r="BT1631" i="5"/>
  <c r="BD1631" i="5"/>
  <c r="BS1631" i="5"/>
  <c r="BC1631" i="5"/>
  <c r="BT1583" i="5"/>
  <c r="BD1583" i="5"/>
  <c r="BS1583" i="5"/>
  <c r="BC1583" i="5"/>
  <c r="BT1591" i="5"/>
  <c r="BD1591" i="5"/>
  <c r="BS1591" i="5"/>
  <c r="BC1591" i="5"/>
  <c r="BB1610" i="5"/>
  <c r="BA1610" i="5"/>
  <c r="BK1613" i="5"/>
  <c r="BI1613" i="5"/>
  <c r="BK1617" i="5"/>
  <c r="BI1617" i="5"/>
  <c r="CH1635" i="5"/>
  <c r="CG1635" i="5"/>
  <c r="BT1649" i="5"/>
  <c r="BD1649" i="5"/>
  <c r="BS1649" i="5"/>
  <c r="BC1649" i="5"/>
  <c r="BQ1649" i="5"/>
  <c r="CH1649" i="5"/>
  <c r="CG1649" i="5"/>
  <c r="CH1527" i="5"/>
  <c r="CH1531" i="5"/>
  <c r="CH1535" i="5"/>
  <c r="CH1539" i="5"/>
  <c r="CD1541" i="5"/>
  <c r="CE1541" i="5" s="1"/>
  <c r="CH1543" i="5"/>
  <c r="CD1545" i="5"/>
  <c r="CE1545" i="5" s="1"/>
  <c r="CH1547" i="5"/>
  <c r="CD1549" i="5"/>
  <c r="CE1549" i="5" s="1"/>
  <c r="CH1551" i="5"/>
  <c r="CD1553" i="5"/>
  <c r="CE1553" i="5" s="1"/>
  <c r="CH1555" i="5"/>
  <c r="CH1559" i="5"/>
  <c r="CD1561" i="5"/>
  <c r="CE1561" i="5" s="1"/>
  <c r="BP1562" i="5"/>
  <c r="BP1566" i="5"/>
  <c r="CD1569" i="5"/>
  <c r="CE1569" i="5" s="1"/>
  <c r="BP1570" i="5"/>
  <c r="CD1573" i="5"/>
  <c r="CE1573" i="5" s="1"/>
  <c r="BP1574" i="5"/>
  <c r="BH1577" i="5"/>
  <c r="BR1577" i="5"/>
  <c r="BB1578" i="5"/>
  <c r="BA1578" i="5"/>
  <c r="BT1584" i="5"/>
  <c r="BH1585" i="5"/>
  <c r="BR1585" i="5"/>
  <c r="BB1586" i="5"/>
  <c r="BA1586" i="5"/>
  <c r="CG1588" i="5"/>
  <c r="BC1589" i="5"/>
  <c r="BT1592" i="5"/>
  <c r="BR1593" i="5"/>
  <c r="BB1594" i="5"/>
  <c r="BA1594" i="5"/>
  <c r="BT1596" i="5"/>
  <c r="BD1596" i="5"/>
  <c r="CE1596" i="5"/>
  <c r="CD1597" i="5"/>
  <c r="CE1597" i="5" s="1"/>
  <c r="BP1598" i="5"/>
  <c r="BR1598" i="5"/>
  <c r="CH1599" i="5"/>
  <c r="BT1599" i="5"/>
  <c r="BD1599" i="5"/>
  <c r="BS1599" i="5"/>
  <c r="BC1599" i="5"/>
  <c r="BK1599" i="5"/>
  <c r="CE1599" i="5"/>
  <c r="BD1600" i="5"/>
  <c r="CH1601" i="5"/>
  <c r="BH1602" i="5"/>
  <c r="CH1607" i="5"/>
  <c r="BT1607" i="5"/>
  <c r="BD1607" i="5"/>
  <c r="BS1607" i="5"/>
  <c r="BC1607" i="5"/>
  <c r="BK1607" i="5"/>
  <c r="BT1608" i="5"/>
  <c r="BD1608" i="5"/>
  <c r="CG1608" i="5"/>
  <c r="BP1610" i="5"/>
  <c r="BR1610" i="5"/>
  <c r="CG1611" i="5"/>
  <c r="BH1612" i="5"/>
  <c r="CH1619" i="5"/>
  <c r="CG1619" i="5"/>
  <c r="BQ1619" i="5"/>
  <c r="BT1619" i="5"/>
  <c r="BD1619" i="5"/>
  <c r="BS1619" i="5"/>
  <c r="BC1619" i="5"/>
  <c r="BT1622" i="5"/>
  <c r="BD1622" i="5"/>
  <c r="BS1622" i="5"/>
  <c r="BC1622" i="5"/>
  <c r="CH1622" i="5"/>
  <c r="CG1622" i="5"/>
  <c r="BQ1622" i="5"/>
  <c r="CD1639" i="5"/>
  <c r="CE1639" i="5" s="1"/>
  <c r="BC1527" i="5"/>
  <c r="BC1531" i="5"/>
  <c r="BQ1534" i="5"/>
  <c r="CG1534" i="5"/>
  <c r="BQ1538" i="5"/>
  <c r="CG1538" i="5"/>
  <c r="BC1539" i="5"/>
  <c r="BQ1542" i="5"/>
  <c r="CG1542" i="5"/>
  <c r="BC1543" i="5"/>
  <c r="BQ1546" i="5"/>
  <c r="CG1546" i="5"/>
  <c r="BC1547" i="5"/>
  <c r="BC1551" i="5"/>
  <c r="BC1555" i="5"/>
  <c r="BC1559" i="5"/>
  <c r="BA1562" i="5"/>
  <c r="BC1563" i="5"/>
  <c r="BA1566" i="5"/>
  <c r="BA1570" i="5"/>
  <c r="BA1574" i="5"/>
  <c r="BK1579" i="5"/>
  <c r="CG1583" i="5"/>
  <c r="BC1584" i="5"/>
  <c r="BK1587" i="5"/>
  <c r="BQ1588" i="5"/>
  <c r="CH1588" i="5"/>
  <c r="CG1591" i="5"/>
  <c r="BC1592" i="5"/>
  <c r="BA1595" i="5"/>
  <c r="BC1596" i="5"/>
  <c r="BC1600" i="5"/>
  <c r="CG1600" i="5"/>
  <c r="BI1605" i="5"/>
  <c r="BP1606" i="5"/>
  <c r="BR1606" i="5"/>
  <c r="BC1608" i="5"/>
  <c r="CH1608" i="5"/>
  <c r="BQ1612" i="5"/>
  <c r="CH1615" i="5"/>
  <c r="BT1615" i="5"/>
  <c r="BD1615" i="5"/>
  <c r="BS1615" i="5"/>
  <c r="BC1615" i="5"/>
  <c r="CH1621" i="5"/>
  <c r="BS1633" i="5"/>
  <c r="BC1633" i="5"/>
  <c r="BT1633" i="5"/>
  <c r="BQ1633" i="5"/>
  <c r="CH1633" i="5"/>
  <c r="CG1633" i="5"/>
  <c r="BD1633" i="5"/>
  <c r="BT1653" i="5"/>
  <c r="BD1653" i="5"/>
  <c r="BS1653" i="5"/>
  <c r="BC1653" i="5"/>
  <c r="CH1653" i="5"/>
  <c r="CG1653" i="5"/>
  <c r="BQ1653" i="5"/>
  <c r="CH1534" i="5"/>
  <c r="CH1538" i="5"/>
  <c r="CH1542" i="5"/>
  <c r="CH1546" i="5"/>
  <c r="BA1577" i="5"/>
  <c r="BK1578" i="5"/>
  <c r="BA1579" i="5"/>
  <c r="CH1583" i="5"/>
  <c r="CE1584" i="5"/>
  <c r="BA1585" i="5"/>
  <c r="BK1586" i="5"/>
  <c r="BA1587" i="5"/>
  <c r="CH1591" i="5"/>
  <c r="BA1593" i="5"/>
  <c r="BK1594" i="5"/>
  <c r="BB1602" i="5"/>
  <c r="BA1602" i="5"/>
  <c r="CH1627" i="5"/>
  <c r="CG1627" i="5"/>
  <c r="BQ1627" i="5"/>
  <c r="BT1627" i="5"/>
  <c r="BD1627" i="5"/>
  <c r="BS1627" i="5"/>
  <c r="BC1627" i="5"/>
  <c r="BT1630" i="5"/>
  <c r="BD1630" i="5"/>
  <c r="BS1630" i="5"/>
  <c r="BC1630" i="5"/>
  <c r="CH1630" i="5"/>
  <c r="CG1630" i="5"/>
  <c r="BQ1630" i="5"/>
  <c r="BQ1583" i="5"/>
  <c r="BQ1591" i="5"/>
  <c r="CE1604" i="5"/>
  <c r="CD1605" i="5"/>
  <c r="CE1605" i="5" s="1"/>
  <c r="BS1612" i="5"/>
  <c r="BT1614" i="5"/>
  <c r="BD1614" i="5"/>
  <c r="BS1614" i="5"/>
  <c r="BC1614" i="5"/>
  <c r="CH1614" i="5"/>
  <c r="CG1614" i="5"/>
  <c r="BQ1614" i="5"/>
  <c r="BT1618" i="5"/>
  <c r="BD1618" i="5"/>
  <c r="BS1618" i="5"/>
  <c r="BC1618" i="5"/>
  <c r="CH1618" i="5"/>
  <c r="CG1618" i="5"/>
  <c r="BQ1618" i="5"/>
  <c r="CH1629" i="5"/>
  <c r="CD1655" i="5"/>
  <c r="CE1655" i="5" s="1"/>
  <c r="BD1534" i="5"/>
  <c r="BD1538" i="5"/>
  <c r="BD1542" i="5"/>
  <c r="BD1546" i="5"/>
  <c r="BH1581" i="5"/>
  <c r="BR1581" i="5"/>
  <c r="BB1582" i="5"/>
  <c r="BA1582" i="5"/>
  <c r="BH1589" i="5"/>
  <c r="BR1589" i="5"/>
  <c r="BB1590" i="5"/>
  <c r="BA1590" i="5"/>
  <c r="BP1595" i="5"/>
  <c r="BQ1596" i="5"/>
  <c r="BB1598" i="5"/>
  <c r="BA1598" i="5"/>
  <c r="CH1603" i="5"/>
  <c r="BT1603" i="5"/>
  <c r="BD1603" i="5"/>
  <c r="BS1603" i="5"/>
  <c r="BC1603" i="5"/>
  <c r="BK1603" i="5"/>
  <c r="CE1603" i="5"/>
  <c r="CH1605" i="5"/>
  <c r="BH1606" i="5"/>
  <c r="BQ1611" i="5"/>
  <c r="CH1613" i="5"/>
  <c r="CD1615" i="5"/>
  <c r="CE1615" i="5" s="1"/>
  <c r="CH1617" i="5"/>
  <c r="CH1641" i="5"/>
  <c r="CG1641" i="5"/>
  <c r="CE1609" i="5"/>
  <c r="CE1613" i="5"/>
  <c r="BA1614" i="5"/>
  <c r="BI1614" i="5"/>
  <c r="BA1618" i="5"/>
  <c r="BI1618" i="5"/>
  <c r="CE1621" i="5"/>
  <c r="BA1622" i="5"/>
  <c r="BI1622" i="5"/>
  <c r="CE1625" i="5"/>
  <c r="BA1626" i="5"/>
  <c r="BI1626" i="5"/>
  <c r="BA1630" i="5"/>
  <c r="BI1630" i="5"/>
  <c r="CD1632" i="5"/>
  <c r="CE1632" i="5" s="1"/>
  <c r="BA1633" i="5"/>
  <c r="BK1633" i="5"/>
  <c r="BP1636" i="5"/>
  <c r="CG1637" i="5"/>
  <c r="BD1638" i="5"/>
  <c r="CE1638" i="5"/>
  <c r="BB1639" i="5"/>
  <c r="BB1640" i="5"/>
  <c r="BR1642" i="5"/>
  <c r="CH1643" i="5"/>
  <c r="BR1645" i="5"/>
  <c r="BQ1647" i="5"/>
  <c r="BS1648" i="5"/>
  <c r="BK1649" i="5"/>
  <c r="CE1652" i="5"/>
  <c r="CH1654" i="5"/>
  <c r="CG1654" i="5"/>
  <c r="BQ1654" i="5"/>
  <c r="BB1655" i="5"/>
  <c r="BK1657" i="5"/>
  <c r="BT1666" i="5"/>
  <c r="BD1666" i="5"/>
  <c r="BS1666" i="5"/>
  <c r="BC1666" i="5"/>
  <c r="CH1666" i="5"/>
  <c r="CG1666" i="5"/>
  <c r="BQ1666" i="5"/>
  <c r="BT1672" i="5"/>
  <c r="BD1672" i="5"/>
  <c r="BS1672" i="5"/>
  <c r="BC1672" i="5"/>
  <c r="CH1672" i="5"/>
  <c r="CG1672" i="5"/>
  <c r="BQ1672" i="5"/>
  <c r="CH1677" i="5"/>
  <c r="CG1677" i="5"/>
  <c r="BQ1677" i="5"/>
  <c r="BT1677" i="5"/>
  <c r="BD1677" i="5"/>
  <c r="BS1677" i="5"/>
  <c r="BC1677" i="5"/>
  <c r="BS1704" i="5"/>
  <c r="BC1704" i="5"/>
  <c r="CH1704" i="5"/>
  <c r="BT1704" i="5"/>
  <c r="BQ1704" i="5"/>
  <c r="CG1704" i="5"/>
  <c r="BD1704" i="5"/>
  <c r="BR1614" i="5"/>
  <c r="CD1616" i="5"/>
  <c r="CE1616" i="5" s="1"/>
  <c r="BR1618" i="5"/>
  <c r="CD1620" i="5"/>
  <c r="CE1620" i="5" s="1"/>
  <c r="BR1622" i="5"/>
  <c r="CD1624" i="5"/>
  <c r="CE1624" i="5" s="1"/>
  <c r="BR1626" i="5"/>
  <c r="CD1628" i="5"/>
  <c r="CE1628" i="5" s="1"/>
  <c r="BR1630" i="5"/>
  <c r="BB1634" i="5"/>
  <c r="CH1637" i="5"/>
  <c r="BQ1643" i="5"/>
  <c r="BH1644" i="5"/>
  <c r="BC1646" i="5"/>
  <c r="BR1647" i="5"/>
  <c r="BA1649" i="5"/>
  <c r="BK1651" i="5"/>
  <c r="BT1658" i="5"/>
  <c r="BD1658" i="5"/>
  <c r="CH1658" i="5"/>
  <c r="CG1658" i="5"/>
  <c r="BQ1658" i="5"/>
  <c r="BC1660" i="5"/>
  <c r="CH1661" i="5"/>
  <c r="BT1661" i="5"/>
  <c r="BD1661" i="5"/>
  <c r="BS1661" i="5"/>
  <c r="BC1661" i="5"/>
  <c r="CG1661" i="5"/>
  <c r="BT1670" i="5"/>
  <c r="BD1670" i="5"/>
  <c r="BS1670" i="5"/>
  <c r="BC1670" i="5"/>
  <c r="CH1670" i="5"/>
  <c r="CG1670" i="5"/>
  <c r="BQ1670" i="5"/>
  <c r="BS1686" i="5"/>
  <c r="BC1686" i="5"/>
  <c r="CG1686" i="5"/>
  <c r="BD1686" i="5"/>
  <c r="BT1686" i="5"/>
  <c r="BQ1686" i="5"/>
  <c r="CH1686" i="5"/>
  <c r="CD1702" i="5"/>
  <c r="CE1702" i="5" s="1"/>
  <c r="BI1621" i="5"/>
  <c r="BI1625" i="5"/>
  <c r="BI1629" i="5"/>
  <c r="BH1632" i="5"/>
  <c r="CD1634" i="5"/>
  <c r="CE1634" i="5" s="1"/>
  <c r="BK1635" i="5"/>
  <c r="BQ1637" i="5"/>
  <c r="CH1638" i="5"/>
  <c r="CD1640" i="5"/>
  <c r="CE1640" i="5" s="1"/>
  <c r="BK1641" i="5"/>
  <c r="BD1646" i="5"/>
  <c r="CE1657" i="5"/>
  <c r="BD1660" i="5"/>
  <c r="BS1664" i="5"/>
  <c r="BC1664" i="5"/>
  <c r="CH1664" i="5"/>
  <c r="CG1664" i="5"/>
  <c r="BQ1664" i="5"/>
  <c r="BB1665" i="5"/>
  <c r="BA1665" i="5"/>
  <c r="BT1676" i="5"/>
  <c r="BD1676" i="5"/>
  <c r="BS1676" i="5"/>
  <c r="BC1676" i="5"/>
  <c r="CH1676" i="5"/>
  <c r="CG1676" i="5"/>
  <c r="BQ1676" i="5"/>
  <c r="CH1681" i="5"/>
  <c r="CG1681" i="5"/>
  <c r="BQ1681" i="5"/>
  <c r="BT1681" i="5"/>
  <c r="BD1681" i="5"/>
  <c r="BS1681" i="5"/>
  <c r="BC1681" i="5"/>
  <c r="CD1627" i="5"/>
  <c r="CE1627" i="5" s="1"/>
  <c r="BQ1632" i="5"/>
  <c r="CH1632" i="5"/>
  <c r="BS1635" i="5"/>
  <c r="BC1635" i="5"/>
  <c r="CD1635" i="5"/>
  <c r="CE1635" i="5" s="1"/>
  <c r="CG1636" i="5"/>
  <c r="BQ1636" i="5"/>
  <c r="BT1636" i="5"/>
  <c r="BS1641" i="5"/>
  <c r="BC1641" i="5"/>
  <c r="CD1641" i="5"/>
  <c r="CE1641" i="5" s="1"/>
  <c r="BQ1642" i="5"/>
  <c r="BS1644" i="5"/>
  <c r="CG1645" i="5"/>
  <c r="CH1650" i="5"/>
  <c r="CG1650" i="5"/>
  <c r="BQ1650" i="5"/>
  <c r="BT1651" i="5"/>
  <c r="BD1651" i="5"/>
  <c r="BS1651" i="5"/>
  <c r="BC1651" i="5"/>
  <c r="BR1657" i="5"/>
  <c r="BP1657" i="5"/>
  <c r="CG1659" i="5"/>
  <c r="BH1660" i="5"/>
  <c r="BS1660" i="5"/>
  <c r="BT1662" i="5"/>
  <c r="BD1662" i="5"/>
  <c r="BS1662" i="5"/>
  <c r="BC1662" i="5"/>
  <c r="CH1662" i="5"/>
  <c r="CG1662" i="5"/>
  <c r="BQ1662" i="5"/>
  <c r="BT1674" i="5"/>
  <c r="BD1674" i="5"/>
  <c r="BS1674" i="5"/>
  <c r="BC1674" i="5"/>
  <c r="CH1674" i="5"/>
  <c r="CG1674" i="5"/>
  <c r="BQ1674" i="5"/>
  <c r="BS1690" i="5"/>
  <c r="BC1690" i="5"/>
  <c r="BT1690" i="5"/>
  <c r="BQ1690" i="5"/>
  <c r="CH1690" i="5"/>
  <c r="CG1690" i="5"/>
  <c r="BD1690" i="5"/>
  <c r="BQ1616" i="5"/>
  <c r="CG1616" i="5"/>
  <c r="BQ1620" i="5"/>
  <c r="CG1620" i="5"/>
  <c r="BQ1624" i="5"/>
  <c r="CG1624" i="5"/>
  <c r="BQ1628" i="5"/>
  <c r="CG1628" i="5"/>
  <c r="BS1638" i="5"/>
  <c r="CE1645" i="5"/>
  <c r="BS1646" i="5"/>
  <c r="CG1647" i="5"/>
  <c r="CE1661" i="5"/>
  <c r="BR1665" i="5"/>
  <c r="BP1665" i="5"/>
  <c r="CH1669" i="5"/>
  <c r="CG1669" i="5"/>
  <c r="BQ1669" i="5"/>
  <c r="BT1669" i="5"/>
  <c r="BD1669" i="5"/>
  <c r="BS1669" i="5"/>
  <c r="BC1669" i="5"/>
  <c r="BT1680" i="5"/>
  <c r="BD1680" i="5"/>
  <c r="BS1680" i="5"/>
  <c r="BC1680" i="5"/>
  <c r="CH1680" i="5"/>
  <c r="CG1680" i="5"/>
  <c r="BQ1680" i="5"/>
  <c r="CH1685" i="5"/>
  <c r="CG1685" i="5"/>
  <c r="BQ1685" i="5"/>
  <c r="BT1685" i="5"/>
  <c r="BD1685" i="5"/>
  <c r="BS1685" i="5"/>
  <c r="BC1685" i="5"/>
  <c r="BS1688" i="5"/>
  <c r="BC1688" i="5"/>
  <c r="BT1688" i="5"/>
  <c r="BQ1688" i="5"/>
  <c r="CH1688" i="5"/>
  <c r="CG1688" i="5"/>
  <c r="BD1688" i="5"/>
  <c r="CH1616" i="5"/>
  <c r="CH1620" i="5"/>
  <c r="CH1624" i="5"/>
  <c r="CH1628" i="5"/>
  <c r="BS1632" i="5"/>
  <c r="CE1637" i="5"/>
  <c r="BS1643" i="5"/>
  <c r="BC1643" i="5"/>
  <c r="CD1643" i="5"/>
  <c r="CE1643" i="5" s="1"/>
  <c r="CH1644" i="5"/>
  <c r="CG1644" i="5"/>
  <c r="BQ1644" i="5"/>
  <c r="BT1645" i="5"/>
  <c r="BD1645" i="5"/>
  <c r="BS1645" i="5"/>
  <c r="BC1645" i="5"/>
  <c r="CE1647" i="5"/>
  <c r="BR1661" i="5"/>
  <c r="BP1661" i="5"/>
  <c r="BT1678" i="5"/>
  <c r="BD1678" i="5"/>
  <c r="BS1678" i="5"/>
  <c r="BC1678" i="5"/>
  <c r="CH1678" i="5"/>
  <c r="CG1678" i="5"/>
  <c r="BQ1678" i="5"/>
  <c r="BS1698" i="5"/>
  <c r="BC1698" i="5"/>
  <c r="BT1698" i="5"/>
  <c r="BQ1698" i="5"/>
  <c r="CH1698" i="5"/>
  <c r="CG1698" i="5"/>
  <c r="BD1698" i="5"/>
  <c r="BS1637" i="5"/>
  <c r="BC1637" i="5"/>
  <c r="CG1638" i="5"/>
  <c r="BQ1638" i="5"/>
  <c r="CH1646" i="5"/>
  <c r="CG1646" i="5"/>
  <c r="BQ1646" i="5"/>
  <c r="BT1647" i="5"/>
  <c r="BD1647" i="5"/>
  <c r="BS1647" i="5"/>
  <c r="BC1647" i="5"/>
  <c r="BH1658" i="5"/>
  <c r="CD1659" i="5"/>
  <c r="CE1659" i="5" s="1"/>
  <c r="CH1660" i="5"/>
  <c r="CG1660" i="5"/>
  <c r="BQ1660" i="5"/>
  <c r="BT1663" i="5"/>
  <c r="BD1663" i="5"/>
  <c r="BS1663" i="5"/>
  <c r="BC1663" i="5"/>
  <c r="CG1663" i="5"/>
  <c r="BQ1663" i="5"/>
  <c r="BT1668" i="5"/>
  <c r="BD1668" i="5"/>
  <c r="BS1668" i="5"/>
  <c r="BC1668" i="5"/>
  <c r="CH1668" i="5"/>
  <c r="CG1668" i="5"/>
  <c r="BQ1668" i="5"/>
  <c r="CH1673" i="5"/>
  <c r="CG1673" i="5"/>
  <c r="BQ1673" i="5"/>
  <c r="BT1673" i="5"/>
  <c r="BD1673" i="5"/>
  <c r="BS1673" i="5"/>
  <c r="BC1673" i="5"/>
  <c r="BT1684" i="5"/>
  <c r="BD1684" i="5"/>
  <c r="BS1684" i="5"/>
  <c r="BC1684" i="5"/>
  <c r="CH1684" i="5"/>
  <c r="CG1684" i="5"/>
  <c r="BQ1684" i="5"/>
  <c r="BS1696" i="5"/>
  <c r="BC1696" i="5"/>
  <c r="BT1696" i="5"/>
  <c r="BQ1696" i="5"/>
  <c r="CH1696" i="5"/>
  <c r="CG1696" i="5"/>
  <c r="BD1696" i="5"/>
  <c r="BD1616" i="5"/>
  <c r="BD1620" i="5"/>
  <c r="BD1624" i="5"/>
  <c r="BD1628" i="5"/>
  <c r="BD1632" i="5"/>
  <c r="BQ1635" i="5"/>
  <c r="BD1637" i="5"/>
  <c r="BC1638" i="5"/>
  <c r="BK1639" i="5"/>
  <c r="BQ1641" i="5"/>
  <c r="CG1643" i="5"/>
  <c r="BD1644" i="5"/>
  <c r="BQ1645" i="5"/>
  <c r="BD1650" i="5"/>
  <c r="CH1657" i="5"/>
  <c r="BT1657" i="5"/>
  <c r="BD1657" i="5"/>
  <c r="BS1657" i="5"/>
  <c r="BC1657" i="5"/>
  <c r="CG1657" i="5"/>
  <c r="BT1659" i="5"/>
  <c r="BD1659" i="5"/>
  <c r="BS1659" i="5"/>
  <c r="BC1659" i="5"/>
  <c r="BT1682" i="5"/>
  <c r="BD1682" i="5"/>
  <c r="BS1682" i="5"/>
  <c r="BC1682" i="5"/>
  <c r="CH1682" i="5"/>
  <c r="CG1682" i="5"/>
  <c r="BQ1682" i="5"/>
  <c r="CD1694" i="5"/>
  <c r="CE1694" i="5" s="1"/>
  <c r="BQ1648" i="5"/>
  <c r="CG1648" i="5"/>
  <c r="BQ1656" i="5"/>
  <c r="CG1656" i="5"/>
  <c r="BA1660" i="5"/>
  <c r="CE1663" i="5"/>
  <c r="BA1664" i="5"/>
  <c r="CE1667" i="5"/>
  <c r="BA1668" i="5"/>
  <c r="CE1671" i="5"/>
  <c r="BA1672" i="5"/>
  <c r="BA1676" i="5"/>
  <c r="CE1679" i="5"/>
  <c r="BA1680" i="5"/>
  <c r="CE1683" i="5"/>
  <c r="BA1684" i="5"/>
  <c r="BC1689" i="5"/>
  <c r="BA1690" i="5"/>
  <c r="BK1690" i="5"/>
  <c r="CH1694" i="5"/>
  <c r="BA1698" i="5"/>
  <c r="BK1698" i="5"/>
  <c r="BP1705" i="5"/>
  <c r="BK1710" i="5"/>
  <c r="BD1689" i="5"/>
  <c r="BB1691" i="5"/>
  <c r="BS1693" i="5"/>
  <c r="BB1699" i="5"/>
  <c r="BS1701" i="5"/>
  <c r="BH1705" i="5"/>
  <c r="CD1707" i="5"/>
  <c r="CE1707" i="5" s="1"/>
  <c r="BQ1667" i="5"/>
  <c r="CG1667" i="5"/>
  <c r="BQ1671" i="5"/>
  <c r="CG1671" i="5"/>
  <c r="BQ1675" i="5"/>
  <c r="CG1675" i="5"/>
  <c r="BQ1679" i="5"/>
  <c r="CG1679" i="5"/>
  <c r="BQ1683" i="5"/>
  <c r="CG1683" i="5"/>
  <c r="BH1686" i="5"/>
  <c r="CD1691" i="5"/>
  <c r="CE1691" i="5" s="1"/>
  <c r="BK1692" i="5"/>
  <c r="CD1699" i="5"/>
  <c r="CE1699" i="5" s="1"/>
  <c r="BK1700" i="5"/>
  <c r="BC1712" i="5"/>
  <c r="CH1667" i="5"/>
  <c r="CH1671" i="5"/>
  <c r="CH1675" i="5"/>
  <c r="CH1679" i="5"/>
  <c r="CH1683" i="5"/>
  <c r="BS1692" i="5"/>
  <c r="BC1692" i="5"/>
  <c r="CD1692" i="5"/>
  <c r="CE1692" i="5" s="1"/>
  <c r="BS1700" i="5"/>
  <c r="BC1700" i="5"/>
  <c r="CD1700" i="5"/>
  <c r="CE1700" i="5" s="1"/>
  <c r="CG1701" i="5"/>
  <c r="BQ1701" i="5"/>
  <c r="CE1710" i="5"/>
  <c r="BA1646" i="5"/>
  <c r="BA1650" i="5"/>
  <c r="BA1654" i="5"/>
  <c r="BA1658" i="5"/>
  <c r="BA1662" i="5"/>
  <c r="BA1666" i="5"/>
  <c r="BC1667" i="5"/>
  <c r="BS1667" i="5"/>
  <c r="BA1670" i="5"/>
  <c r="BC1671" i="5"/>
  <c r="BS1671" i="5"/>
  <c r="BA1674" i="5"/>
  <c r="BC1675" i="5"/>
  <c r="BS1675" i="5"/>
  <c r="BA1678" i="5"/>
  <c r="BC1679" i="5"/>
  <c r="BS1679" i="5"/>
  <c r="BA1682" i="5"/>
  <c r="BC1683" i="5"/>
  <c r="BS1683" i="5"/>
  <c r="BA1686" i="5"/>
  <c r="BP1690" i="5"/>
  <c r="BD1692" i="5"/>
  <c r="BC1693" i="5"/>
  <c r="BP1698" i="5"/>
  <c r="BD1700" i="5"/>
  <c r="BC1701" i="5"/>
  <c r="CD1705" i="5"/>
  <c r="CE1705" i="5" s="1"/>
  <c r="CH1709" i="5"/>
  <c r="BT1709" i="5"/>
  <c r="BS1709" i="5"/>
  <c r="CG1709" i="5"/>
  <c r="BT1710" i="5"/>
  <c r="BD1710" i="5"/>
  <c r="BC1710" i="5"/>
  <c r="BS1710" i="5"/>
  <c r="CG1710" i="5"/>
  <c r="BK1715" i="5"/>
  <c r="BI1715" i="5"/>
  <c r="BD1667" i="5"/>
  <c r="BP1669" i="5"/>
  <c r="BD1671" i="5"/>
  <c r="BP1673" i="5"/>
  <c r="BD1675" i="5"/>
  <c r="BP1677" i="5"/>
  <c r="BD1679" i="5"/>
  <c r="BP1681" i="5"/>
  <c r="BD1683" i="5"/>
  <c r="BP1685" i="5"/>
  <c r="BB1687" i="5"/>
  <c r="BP1691" i="5"/>
  <c r="CG1692" i="5"/>
  <c r="BS1694" i="5"/>
  <c r="BC1694" i="5"/>
  <c r="BB1695" i="5"/>
  <c r="BP1699" i="5"/>
  <c r="CG1700" i="5"/>
  <c r="BD1701" i="5"/>
  <c r="BB1703" i="5"/>
  <c r="BB1705" i="5"/>
  <c r="BK1707" i="5"/>
  <c r="BI1714" i="5"/>
  <c r="BK1714" i="5"/>
  <c r="BA1669" i="5"/>
  <c r="BA1673" i="5"/>
  <c r="BA1677" i="5"/>
  <c r="BA1681" i="5"/>
  <c r="BA1685" i="5"/>
  <c r="CD1687" i="5"/>
  <c r="CE1687" i="5" s="1"/>
  <c r="BA1688" i="5"/>
  <c r="BH1691" i="5"/>
  <c r="CH1692" i="5"/>
  <c r="CD1695" i="5"/>
  <c r="CE1695" i="5" s="1"/>
  <c r="BA1696" i="5"/>
  <c r="BH1699" i="5"/>
  <c r="CH1700" i="5"/>
  <c r="CD1703" i="5"/>
  <c r="CE1703" i="5" s="1"/>
  <c r="BA1704" i="5"/>
  <c r="CD1711" i="5"/>
  <c r="CE1711" i="5" s="1"/>
  <c r="BT1712" i="5"/>
  <c r="BD1712" i="5"/>
  <c r="BQ1712" i="5"/>
  <c r="CH1712" i="5"/>
  <c r="CG1712" i="5"/>
  <c r="CH1713" i="5"/>
  <c r="BS1713" i="5"/>
  <c r="CG1713" i="5"/>
  <c r="BD1713" i="5"/>
  <c r="BC1713" i="5"/>
  <c r="BT1713" i="5"/>
  <c r="BB1714" i="5"/>
  <c r="BA1714" i="5"/>
  <c r="CG1689" i="5"/>
  <c r="BQ1689" i="5"/>
  <c r="BQ1692" i="5"/>
  <c r="CG1697" i="5"/>
  <c r="BQ1700" i="5"/>
  <c r="CH1701" i="5"/>
  <c r="BC1706" i="5"/>
  <c r="BS1706" i="5"/>
  <c r="BQ1707" i="5"/>
  <c r="BH1708" i="5"/>
  <c r="CD1713" i="5"/>
  <c r="CE1713" i="5" s="1"/>
  <c r="CG1716" i="5"/>
  <c r="BH1718" i="5"/>
  <c r="CD1719" i="5"/>
  <c r="CE1719" i="5" s="1"/>
  <c r="CD1724" i="5"/>
  <c r="CE1724" i="5" s="1"/>
  <c r="CH1726" i="5"/>
  <c r="CG1726" i="5"/>
  <c r="BT1726" i="5"/>
  <c r="BD1726" i="5"/>
  <c r="CG1741" i="5"/>
  <c r="CD1753" i="5"/>
  <c r="CE1753" i="5" s="1"/>
  <c r="BQ1715" i="5"/>
  <c r="CH1716" i="5"/>
  <c r="CH1718" i="5"/>
  <c r="BT1718" i="5"/>
  <c r="BD1718" i="5"/>
  <c r="BC1721" i="5"/>
  <c r="CH1722" i="5"/>
  <c r="BT1722" i="5"/>
  <c r="BD1722" i="5"/>
  <c r="BQ1716" i="5"/>
  <c r="BK1720" i="5"/>
  <c r="CE1720" i="5"/>
  <c r="BH1721" i="5"/>
  <c r="BC1707" i="5"/>
  <c r="CH1711" i="5"/>
  <c r="CH1715" i="5"/>
  <c r="BS1715" i="5"/>
  <c r="CH1717" i="5"/>
  <c r="BS1717" i="5"/>
  <c r="CG1718" i="5"/>
  <c r="BQ1721" i="5"/>
  <c r="CD1726" i="5"/>
  <c r="CE1726" i="5" s="1"/>
  <c r="BP1736" i="5"/>
  <c r="BR1736" i="5"/>
  <c r="BS1739" i="5"/>
  <c r="BC1739" i="5"/>
  <c r="CG1739" i="5"/>
  <c r="BQ1739" i="5"/>
  <c r="CH1739" i="5"/>
  <c r="BT1739" i="5"/>
  <c r="BD1739" i="5"/>
  <c r="BT1708" i="5"/>
  <c r="BD1708" i="5"/>
  <c r="BQ1711" i="5"/>
  <c r="BH1712" i="5"/>
  <c r="BT1717" i="5"/>
  <c r="BA1718" i="5"/>
  <c r="BK1723" i="5"/>
  <c r="BK1724" i="5"/>
  <c r="BC1726" i="5"/>
  <c r="BQ1726" i="5"/>
  <c r="CD1728" i="5"/>
  <c r="CE1728" i="5" s="1"/>
  <c r="BT1730" i="5"/>
  <c r="BD1730" i="5"/>
  <c r="CG1730" i="5"/>
  <c r="BQ1730" i="5"/>
  <c r="BC1730" i="5"/>
  <c r="CH1730" i="5"/>
  <c r="BS1730" i="5"/>
  <c r="BT1721" i="5"/>
  <c r="BD1721" i="5"/>
  <c r="CH1721" i="5"/>
  <c r="BH1726" i="5"/>
  <c r="BH1745" i="5"/>
  <c r="BE1745" i="5"/>
  <c r="BF1745" i="5" s="1"/>
  <c r="BT1764" i="5"/>
  <c r="BD1764" i="5"/>
  <c r="BS1764" i="5"/>
  <c r="BC1764" i="5"/>
  <c r="CH1764" i="5"/>
  <c r="CG1764" i="5"/>
  <c r="BQ1764" i="5"/>
  <c r="BT1716" i="5"/>
  <c r="BD1716" i="5"/>
  <c r="BR1718" i="5"/>
  <c r="BP1718" i="5"/>
  <c r="BH1722" i="5"/>
  <c r="BT1725" i="5"/>
  <c r="BD1725" i="5"/>
  <c r="BS1725" i="5"/>
  <c r="BC1725" i="5"/>
  <c r="CH1725" i="5"/>
  <c r="CG1725" i="5"/>
  <c r="BH1742" i="5"/>
  <c r="BE1742" i="5"/>
  <c r="BF1742" i="5" s="1"/>
  <c r="BT1706" i="5"/>
  <c r="CH1707" i="5"/>
  <c r="BC1716" i="5"/>
  <c r="BQ1718" i="5"/>
  <c r="CG1721" i="5"/>
  <c r="BB1749" i="5"/>
  <c r="BA1749" i="5"/>
  <c r="BI1758" i="5"/>
  <c r="BK1758" i="5"/>
  <c r="BH1769" i="5"/>
  <c r="BE1769" i="5"/>
  <c r="BF1769" i="5" s="1"/>
  <c r="CH1777" i="5"/>
  <c r="CG1777" i="5"/>
  <c r="BQ1777" i="5"/>
  <c r="BT1777" i="5"/>
  <c r="BD1777" i="5"/>
  <c r="BK1778" i="5"/>
  <c r="BI1778" i="5"/>
  <c r="BH1781" i="5"/>
  <c r="BE1781" i="5"/>
  <c r="BF1781" i="5" s="1"/>
  <c r="BT1796" i="5"/>
  <c r="BD1796" i="5"/>
  <c r="BS1796" i="5"/>
  <c r="BC1796" i="5"/>
  <c r="CG1796" i="5"/>
  <c r="BQ1796" i="5"/>
  <c r="CH1796" i="5"/>
  <c r="CD1810" i="5"/>
  <c r="CE1810" i="5" s="1"/>
  <c r="CH1819" i="5"/>
  <c r="CG1819" i="5"/>
  <c r="BQ1819" i="5"/>
  <c r="BT1819" i="5"/>
  <c r="BD1819" i="5"/>
  <c r="BS1819" i="5"/>
  <c r="BC1819" i="5"/>
  <c r="CD1868" i="5"/>
  <c r="CE1868" i="5" s="1"/>
  <c r="CD1874" i="5"/>
  <c r="CE1874" i="5" s="1"/>
  <c r="BH1980" i="5"/>
  <c r="BE1980" i="5"/>
  <c r="BF1980" i="5" s="1"/>
  <c r="CD1995" i="5"/>
  <c r="CE1995" i="5" s="1"/>
  <c r="BP1728" i="5"/>
  <c r="BR1728" i="5"/>
  <c r="BP1729" i="5"/>
  <c r="BS1732" i="5"/>
  <c r="BC1732" i="5"/>
  <c r="CH1732" i="5"/>
  <c r="BA1733" i="5"/>
  <c r="BT1734" i="5"/>
  <c r="BD1734" i="5"/>
  <c r="CG1734" i="5"/>
  <c r="BQ1734" i="5"/>
  <c r="BK1735" i="5"/>
  <c r="CH1737" i="5"/>
  <c r="BT1737" i="5"/>
  <c r="BD1737" i="5"/>
  <c r="BQ1737" i="5"/>
  <c r="CG1744" i="5"/>
  <c r="BT1750" i="5"/>
  <c r="CD1751" i="5"/>
  <c r="CE1751" i="5" s="1"/>
  <c r="BS1752" i="5"/>
  <c r="BC1752" i="5"/>
  <c r="CH1752" i="5"/>
  <c r="BR1753" i="5"/>
  <c r="BP1753" i="5"/>
  <c r="CD1757" i="5"/>
  <c r="CE1757" i="5" s="1"/>
  <c r="BK1759" i="5"/>
  <c r="CE1760" i="5"/>
  <c r="BH1761" i="5"/>
  <c r="BE1761" i="5"/>
  <c r="BF1761" i="5" s="1"/>
  <c r="CD1763" i="5"/>
  <c r="CE1763" i="5" s="1"/>
  <c r="CH1765" i="5"/>
  <c r="CG1765" i="5"/>
  <c r="BQ1765" i="5"/>
  <c r="BT1765" i="5"/>
  <c r="BD1765" i="5"/>
  <c r="BK1766" i="5"/>
  <c r="BI1766" i="5"/>
  <c r="CH1729" i="5"/>
  <c r="BT1729" i="5"/>
  <c r="BD1729" i="5"/>
  <c r="BQ1729" i="5"/>
  <c r="BC1733" i="5"/>
  <c r="CD1735" i="5"/>
  <c r="CE1735" i="5" s="1"/>
  <c r="BT1743" i="5"/>
  <c r="BS1743" i="5"/>
  <c r="BC1743" i="5"/>
  <c r="CG1743" i="5"/>
  <c r="BH1753" i="5"/>
  <c r="BE1753" i="5"/>
  <c r="BF1753" i="5" s="1"/>
  <c r="BC1757" i="5"/>
  <c r="BT1760" i="5"/>
  <c r="BD1760" i="5"/>
  <c r="BS1760" i="5"/>
  <c r="BC1760" i="5"/>
  <c r="CH1760" i="5"/>
  <c r="CG1760" i="5"/>
  <c r="BT1768" i="5"/>
  <c r="BD1768" i="5"/>
  <c r="BS1768" i="5"/>
  <c r="BC1768" i="5"/>
  <c r="CH1768" i="5"/>
  <c r="BH1773" i="5"/>
  <c r="BE1773" i="5"/>
  <c r="BF1773" i="5" s="1"/>
  <c r="BT1780" i="5"/>
  <c r="BD1780" i="5"/>
  <c r="BS1780" i="5"/>
  <c r="BC1780" i="5"/>
  <c r="CH1780" i="5"/>
  <c r="BP1802" i="5"/>
  <c r="BR1802" i="5"/>
  <c r="BT1818" i="5"/>
  <c r="BD1818" i="5"/>
  <c r="BS1818" i="5"/>
  <c r="BC1818" i="5"/>
  <c r="CH1818" i="5"/>
  <c r="CG1818" i="5"/>
  <c r="BQ1818" i="5"/>
  <c r="CH1720" i="5"/>
  <c r="CH1724" i="5"/>
  <c r="BS1729" i="5"/>
  <c r="BE1734" i="5"/>
  <c r="BF1734" i="5" s="1"/>
  <c r="BP1740" i="5"/>
  <c r="BR1740" i="5"/>
  <c r="CH1745" i="5"/>
  <c r="BT1745" i="5"/>
  <c r="BD1745" i="5"/>
  <c r="BE1750" i="5"/>
  <c r="BF1750" i="5" s="1"/>
  <c r="BH1757" i="5"/>
  <c r="BE1757" i="5"/>
  <c r="BF1757" i="5" s="1"/>
  <c r="BQ1757" i="5"/>
  <c r="CD1764" i="5"/>
  <c r="CE1764" i="5" s="1"/>
  <c r="CH1769" i="5"/>
  <c r="CG1769" i="5"/>
  <c r="BQ1769" i="5"/>
  <c r="BT1769" i="5"/>
  <c r="BD1769" i="5"/>
  <c r="BK1770" i="5"/>
  <c r="BI1770" i="5"/>
  <c r="CH1781" i="5"/>
  <c r="CG1781" i="5"/>
  <c r="BQ1781" i="5"/>
  <c r="BT1781" i="5"/>
  <c r="BD1781" i="5"/>
  <c r="BK1782" i="5"/>
  <c r="BI1782" i="5"/>
  <c r="BQ1784" i="5"/>
  <c r="BB1794" i="5"/>
  <c r="BA1794" i="5"/>
  <c r="BQ1719" i="5"/>
  <c r="BC1720" i="5"/>
  <c r="BS1720" i="5"/>
  <c r="BQ1723" i="5"/>
  <c r="BC1724" i="5"/>
  <c r="BS1724" i="5"/>
  <c r="BD1727" i="5"/>
  <c r="BS1736" i="5"/>
  <c r="BC1736" i="5"/>
  <c r="CH1736" i="5"/>
  <c r="BT1738" i="5"/>
  <c r="BD1738" i="5"/>
  <c r="CG1738" i="5"/>
  <c r="BQ1738" i="5"/>
  <c r="BK1739" i="5"/>
  <c r="CH1741" i="5"/>
  <c r="BT1741" i="5"/>
  <c r="BD1741" i="5"/>
  <c r="BQ1741" i="5"/>
  <c r="BT1746" i="5"/>
  <c r="CD1747" i="5"/>
  <c r="CE1747" i="5" s="1"/>
  <c r="BS1748" i="5"/>
  <c r="BC1748" i="5"/>
  <c r="CH1748" i="5"/>
  <c r="BR1749" i="5"/>
  <c r="BP1749" i="5"/>
  <c r="BT1756" i="5"/>
  <c r="BD1756" i="5"/>
  <c r="BS1756" i="5"/>
  <c r="BC1756" i="5"/>
  <c r="CH1756" i="5"/>
  <c r="CG1756" i="5"/>
  <c r="CH1761" i="5"/>
  <c r="BT1761" i="5"/>
  <c r="BD1761" i="5"/>
  <c r="BT1772" i="5"/>
  <c r="BD1772" i="5"/>
  <c r="BS1772" i="5"/>
  <c r="BC1772" i="5"/>
  <c r="CH1772" i="5"/>
  <c r="BC1777" i="5"/>
  <c r="BH1785" i="5"/>
  <c r="BE1785" i="5"/>
  <c r="BF1785" i="5" s="1"/>
  <c r="BK1831" i="5"/>
  <c r="BD1720" i="5"/>
  <c r="BP1722" i="5"/>
  <c r="BD1724" i="5"/>
  <c r="BP1726" i="5"/>
  <c r="BS1728" i="5"/>
  <c r="BC1728" i="5"/>
  <c r="CH1728" i="5"/>
  <c r="BA1729" i="5"/>
  <c r="BP1732" i="5"/>
  <c r="BR1732" i="5"/>
  <c r="BH1733" i="5"/>
  <c r="BP1733" i="5"/>
  <c r="BS1735" i="5"/>
  <c r="BC1735" i="5"/>
  <c r="CG1735" i="5"/>
  <c r="BQ1735" i="5"/>
  <c r="BC1738" i="5"/>
  <c r="CD1739" i="5"/>
  <c r="CE1739" i="5" s="1"/>
  <c r="BS1741" i="5"/>
  <c r="BK1743" i="5"/>
  <c r="CH1743" i="5"/>
  <c r="BH1749" i="5"/>
  <c r="BE1749" i="5"/>
  <c r="BF1749" i="5" s="1"/>
  <c r="CH1753" i="5"/>
  <c r="BT1753" i="5"/>
  <c r="BD1753" i="5"/>
  <c r="CG1761" i="5"/>
  <c r="BE1762" i="5"/>
  <c r="BF1762" i="5" s="1"/>
  <c r="CD1768" i="5"/>
  <c r="CE1768" i="5" s="1"/>
  <c r="CH1773" i="5"/>
  <c r="CG1773" i="5"/>
  <c r="BQ1773" i="5"/>
  <c r="BT1773" i="5"/>
  <c r="BD1773" i="5"/>
  <c r="BK1774" i="5"/>
  <c r="BI1774" i="5"/>
  <c r="CE1775" i="5"/>
  <c r="BH1777" i="5"/>
  <c r="BE1777" i="5"/>
  <c r="BF1777" i="5" s="1"/>
  <c r="BS1777" i="5"/>
  <c r="CH1733" i="5"/>
  <c r="BT1733" i="5"/>
  <c r="BD1733" i="5"/>
  <c r="BQ1733" i="5"/>
  <c r="CE1745" i="5"/>
  <c r="CH1757" i="5"/>
  <c r="BT1757" i="5"/>
  <c r="BD1757" i="5"/>
  <c r="BH1765" i="5"/>
  <c r="BE1765" i="5"/>
  <c r="BF1765" i="5" s="1"/>
  <c r="BT1784" i="5"/>
  <c r="BD1784" i="5"/>
  <c r="BS1784" i="5"/>
  <c r="BC1784" i="5"/>
  <c r="CH1784" i="5"/>
  <c r="CD1800" i="5"/>
  <c r="CE1800" i="5" s="1"/>
  <c r="BH1727" i="5"/>
  <c r="BS1733" i="5"/>
  <c r="BA1736" i="5"/>
  <c r="CG1736" i="5"/>
  <c r="BS1740" i="5"/>
  <c r="BC1740" i="5"/>
  <c r="CH1740" i="5"/>
  <c r="BA1741" i="5"/>
  <c r="BT1742" i="5"/>
  <c r="BD1742" i="5"/>
  <c r="CH1742" i="5"/>
  <c r="CG1742" i="5"/>
  <c r="BQ1742" i="5"/>
  <c r="CD1743" i="5"/>
  <c r="CE1743" i="5" s="1"/>
  <c r="BS1744" i="5"/>
  <c r="BC1744" i="5"/>
  <c r="CH1744" i="5"/>
  <c r="BC1745" i="5"/>
  <c r="BR1745" i="5"/>
  <c r="BP1745" i="5"/>
  <c r="BC1747" i="5"/>
  <c r="BK1750" i="5"/>
  <c r="BK1751" i="5"/>
  <c r="CG1757" i="5"/>
  <c r="BE1758" i="5"/>
  <c r="BF1758" i="5" s="1"/>
  <c r="BQ1760" i="5"/>
  <c r="CD1761" i="5"/>
  <c r="CE1761" i="5" s="1"/>
  <c r="BK1763" i="5"/>
  <c r="BQ1768" i="5"/>
  <c r="BC1769" i="5"/>
  <c r="BT1776" i="5"/>
  <c r="BD1776" i="5"/>
  <c r="BS1776" i="5"/>
  <c r="BC1776" i="5"/>
  <c r="CH1776" i="5"/>
  <c r="BQ1780" i="5"/>
  <c r="BC1781" i="5"/>
  <c r="CH1785" i="5"/>
  <c r="CG1785" i="5"/>
  <c r="BQ1785" i="5"/>
  <c r="BT1785" i="5"/>
  <c r="BD1785" i="5"/>
  <c r="BK1786" i="5"/>
  <c r="BI1786" i="5"/>
  <c r="CD1730" i="5"/>
  <c r="CE1730" i="5" s="1"/>
  <c r="CD1734" i="5"/>
  <c r="CE1734" i="5" s="1"/>
  <c r="CD1738" i="5"/>
  <c r="CE1738" i="5" s="1"/>
  <c r="BR1744" i="5"/>
  <c r="BR1748" i="5"/>
  <c r="CD1750" i="5"/>
  <c r="CE1750" i="5" s="1"/>
  <c r="BR1752" i="5"/>
  <c r="CD1754" i="5"/>
  <c r="CE1754" i="5" s="1"/>
  <c r="BR1756" i="5"/>
  <c r="BR1760" i="5"/>
  <c r="CD1762" i="5"/>
  <c r="CE1762" i="5" s="1"/>
  <c r="BR1764" i="5"/>
  <c r="CD1766" i="5"/>
  <c r="CE1766" i="5" s="1"/>
  <c r="BR1768" i="5"/>
  <c r="CD1770" i="5"/>
  <c r="CE1770" i="5" s="1"/>
  <c r="BR1772" i="5"/>
  <c r="BR1776" i="5"/>
  <c r="CD1778" i="5"/>
  <c r="CE1778" i="5" s="1"/>
  <c r="BR1780" i="5"/>
  <c r="BR1784" i="5"/>
  <c r="CD1786" i="5"/>
  <c r="CE1786" i="5" s="1"/>
  <c r="BQ1787" i="5"/>
  <c r="BQ1789" i="5"/>
  <c r="CH1790" i="5"/>
  <c r="BS1790" i="5"/>
  <c r="BH1798" i="5"/>
  <c r="BQ1798" i="5"/>
  <c r="BH1807" i="5"/>
  <c r="BE1807" i="5"/>
  <c r="BF1807" i="5" s="1"/>
  <c r="CD1814" i="5"/>
  <c r="CE1814" i="5" s="1"/>
  <c r="BC1815" i="5"/>
  <c r="BA1823" i="5"/>
  <c r="BB1823" i="5"/>
  <c r="BB1833" i="5"/>
  <c r="BA1833" i="5"/>
  <c r="BR1903" i="5"/>
  <c r="BP1903" i="5"/>
  <c r="BR1908" i="5"/>
  <c r="BP1908" i="5"/>
  <c r="BQ1763" i="5"/>
  <c r="CG1763" i="5"/>
  <c r="BQ1771" i="5"/>
  <c r="CG1771" i="5"/>
  <c r="BQ1779" i="5"/>
  <c r="BQ1783" i="5"/>
  <c r="CG1783" i="5"/>
  <c r="CE1787" i="5"/>
  <c r="BI1787" i="5"/>
  <c r="BT1788" i="5"/>
  <c r="BD1788" i="5"/>
  <c r="CG1788" i="5"/>
  <c r="BT1790" i="5"/>
  <c r="BT1804" i="5"/>
  <c r="BD1804" i="5"/>
  <c r="BS1804" i="5"/>
  <c r="BC1804" i="5"/>
  <c r="CG1804" i="5"/>
  <c r="BQ1804" i="5"/>
  <c r="BT1806" i="5"/>
  <c r="BD1806" i="5"/>
  <c r="BS1806" i="5"/>
  <c r="BC1806" i="5"/>
  <c r="CH1806" i="5"/>
  <c r="CG1806" i="5"/>
  <c r="BH1811" i="5"/>
  <c r="BE1811" i="5"/>
  <c r="BF1811" i="5" s="1"/>
  <c r="BK1812" i="5"/>
  <c r="BQ1814" i="5"/>
  <c r="CD1820" i="5"/>
  <c r="CE1820" i="5" s="1"/>
  <c r="CG1822" i="5"/>
  <c r="BQ1822" i="5"/>
  <c r="CH1822" i="5"/>
  <c r="BD1822" i="5"/>
  <c r="BT1822" i="5"/>
  <c r="BC1822" i="5"/>
  <c r="BS1822" i="5"/>
  <c r="BP1840" i="5"/>
  <c r="BR1840" i="5"/>
  <c r="CD1856" i="5"/>
  <c r="CE1856" i="5" s="1"/>
  <c r="CH1763" i="5"/>
  <c r="CD1765" i="5"/>
  <c r="CE1765" i="5" s="1"/>
  <c r="CH1771" i="5"/>
  <c r="CH1779" i="5"/>
  <c r="CD1781" i="5"/>
  <c r="CE1781" i="5" s="1"/>
  <c r="CH1783" i="5"/>
  <c r="CH1787" i="5"/>
  <c r="CG1787" i="5"/>
  <c r="BT1787" i="5"/>
  <c r="BT1798" i="5"/>
  <c r="BD1798" i="5"/>
  <c r="CH1798" i="5"/>
  <c r="BT1800" i="5"/>
  <c r="BD1800" i="5"/>
  <c r="BS1800" i="5"/>
  <c r="BC1800" i="5"/>
  <c r="CG1800" i="5"/>
  <c r="BQ1800" i="5"/>
  <c r="CD1808" i="5"/>
  <c r="CE1808" i="5" s="1"/>
  <c r="BH1815" i="5"/>
  <c r="BE1815" i="5"/>
  <c r="BF1815" i="5" s="1"/>
  <c r="CD1818" i="5"/>
  <c r="CE1818" i="5" s="1"/>
  <c r="BD1826" i="5"/>
  <c r="BT1834" i="5"/>
  <c r="BD1834" i="5"/>
  <c r="CG1834" i="5"/>
  <c r="BQ1834" i="5"/>
  <c r="CH1834" i="5"/>
  <c r="BS1834" i="5"/>
  <c r="BC1834" i="5"/>
  <c r="BQ1746" i="5"/>
  <c r="CG1746" i="5"/>
  <c r="BQ1750" i="5"/>
  <c r="CG1750" i="5"/>
  <c r="BQ1754" i="5"/>
  <c r="CG1754" i="5"/>
  <c r="BC1755" i="5"/>
  <c r="BQ1758" i="5"/>
  <c r="CG1758" i="5"/>
  <c r="BQ1762" i="5"/>
  <c r="CG1762" i="5"/>
  <c r="BC1763" i="5"/>
  <c r="BS1763" i="5"/>
  <c r="BQ1766" i="5"/>
  <c r="CG1766" i="5"/>
  <c r="BQ1770" i="5"/>
  <c r="CG1770" i="5"/>
  <c r="BC1771" i="5"/>
  <c r="BS1771" i="5"/>
  <c r="BQ1774" i="5"/>
  <c r="CG1774" i="5"/>
  <c r="BS1775" i="5"/>
  <c r="BQ1778" i="5"/>
  <c r="CG1778" i="5"/>
  <c r="BC1779" i="5"/>
  <c r="BQ1782" i="5"/>
  <c r="CG1782" i="5"/>
  <c r="BC1783" i="5"/>
  <c r="BS1783" i="5"/>
  <c r="BQ1786" i="5"/>
  <c r="CG1786" i="5"/>
  <c r="BC1787" i="5"/>
  <c r="BP1791" i="5"/>
  <c r="BP1794" i="5"/>
  <c r="BR1794" i="5"/>
  <c r="CH1795" i="5"/>
  <c r="CG1795" i="5"/>
  <c r="BQ1795" i="5"/>
  <c r="BT1795" i="5"/>
  <c r="BD1795" i="5"/>
  <c r="BK1795" i="5"/>
  <c r="BH1803" i="5"/>
  <c r="CH1807" i="5"/>
  <c r="CG1807" i="5"/>
  <c r="BQ1807" i="5"/>
  <c r="BT1807" i="5"/>
  <c r="BD1807" i="5"/>
  <c r="CD1812" i="5"/>
  <c r="CE1812" i="5" s="1"/>
  <c r="BK1816" i="5"/>
  <c r="CH1831" i="5"/>
  <c r="CD1864" i="5"/>
  <c r="CE1864" i="5" s="1"/>
  <c r="CH1746" i="5"/>
  <c r="CH1750" i="5"/>
  <c r="CH1754" i="5"/>
  <c r="BP1757" i="5"/>
  <c r="CH1758" i="5"/>
  <c r="BP1761" i="5"/>
  <c r="CH1762" i="5"/>
  <c r="BD1763" i="5"/>
  <c r="BP1765" i="5"/>
  <c r="CH1766" i="5"/>
  <c r="BP1769" i="5"/>
  <c r="CH1770" i="5"/>
  <c r="BD1771" i="5"/>
  <c r="BP1773" i="5"/>
  <c r="CH1774" i="5"/>
  <c r="BP1777" i="5"/>
  <c r="CH1778" i="5"/>
  <c r="BD1779" i="5"/>
  <c r="BP1781" i="5"/>
  <c r="CH1782" i="5"/>
  <c r="BD1783" i="5"/>
  <c r="BP1785" i="5"/>
  <c r="CH1786" i="5"/>
  <c r="BD1787" i="5"/>
  <c r="CE1789" i="5"/>
  <c r="BT1792" i="5"/>
  <c r="BD1792" i="5"/>
  <c r="BS1792" i="5"/>
  <c r="BC1792" i="5"/>
  <c r="CG1792" i="5"/>
  <c r="BQ1792" i="5"/>
  <c r="CE1793" i="5"/>
  <c r="CG1798" i="5"/>
  <c r="BT1802" i="5"/>
  <c r="BD1802" i="5"/>
  <c r="BS1802" i="5"/>
  <c r="BC1802" i="5"/>
  <c r="CH1802" i="5"/>
  <c r="CG1802" i="5"/>
  <c r="CE1806" i="5"/>
  <c r="BP1806" i="5"/>
  <c r="BR1806" i="5"/>
  <c r="BT1810" i="5"/>
  <c r="BD1810" i="5"/>
  <c r="BS1810" i="5"/>
  <c r="BC1810" i="5"/>
  <c r="CH1810" i="5"/>
  <c r="CH1811" i="5"/>
  <c r="CG1811" i="5"/>
  <c r="BQ1811" i="5"/>
  <c r="BT1811" i="5"/>
  <c r="BD1811" i="5"/>
  <c r="BH1819" i="5"/>
  <c r="BE1819" i="5"/>
  <c r="BF1819" i="5" s="1"/>
  <c r="BB1836" i="5"/>
  <c r="BA1836" i="5"/>
  <c r="CD1852" i="5"/>
  <c r="CE1852" i="5" s="1"/>
  <c r="BK1788" i="5"/>
  <c r="BS1789" i="5"/>
  <c r="BC1789" i="5"/>
  <c r="CG1789" i="5"/>
  <c r="BP1790" i="5"/>
  <c r="BR1790" i="5"/>
  <c r="BT1814" i="5"/>
  <c r="BD1814" i="5"/>
  <c r="BS1814" i="5"/>
  <c r="BC1814" i="5"/>
  <c r="CH1814" i="5"/>
  <c r="CH1815" i="5"/>
  <c r="CG1815" i="5"/>
  <c r="BQ1815" i="5"/>
  <c r="BT1815" i="5"/>
  <c r="BD1815" i="5"/>
  <c r="BK1820" i="5"/>
  <c r="BC1825" i="5"/>
  <c r="BT1825" i="5"/>
  <c r="BS1825" i="5"/>
  <c r="CH1825" i="5"/>
  <c r="BQ1825" i="5"/>
  <c r="CG1825" i="5"/>
  <c r="BT1830" i="5"/>
  <c r="BD1830" i="5"/>
  <c r="CG1830" i="5"/>
  <c r="BQ1830" i="5"/>
  <c r="CH1830" i="5"/>
  <c r="BS1830" i="5"/>
  <c r="BC1830" i="5"/>
  <c r="BD1746" i="5"/>
  <c r="BD1750" i="5"/>
  <c r="BD1754" i="5"/>
  <c r="BD1758" i="5"/>
  <c r="BD1762" i="5"/>
  <c r="BD1766" i="5"/>
  <c r="BD1770" i="5"/>
  <c r="BD1774" i="5"/>
  <c r="BD1778" i="5"/>
  <c r="BD1782" i="5"/>
  <c r="BD1786" i="5"/>
  <c r="CD1788" i="5"/>
  <c r="CE1788" i="5" s="1"/>
  <c r="BD1789" i="5"/>
  <c r="CH1789" i="5"/>
  <c r="BB1791" i="5"/>
  <c r="BA1791" i="5"/>
  <c r="BC1795" i="5"/>
  <c r="BC1798" i="5"/>
  <c r="BP1798" i="5"/>
  <c r="BR1798" i="5"/>
  <c r="CH1799" i="5"/>
  <c r="CG1799" i="5"/>
  <c r="BQ1799" i="5"/>
  <c r="BT1799" i="5"/>
  <c r="BD1799" i="5"/>
  <c r="BK1799" i="5"/>
  <c r="CH1800" i="5"/>
  <c r="CH1803" i="5"/>
  <c r="CG1803" i="5"/>
  <c r="BQ1803" i="5"/>
  <c r="BT1803" i="5"/>
  <c r="BD1803" i="5"/>
  <c r="CD1804" i="5"/>
  <c r="CE1804" i="5" s="1"/>
  <c r="BQ1806" i="5"/>
  <c r="BC1807" i="5"/>
  <c r="BS1807" i="5"/>
  <c r="BR1810" i="5"/>
  <c r="BR1814" i="5"/>
  <c r="BR1818" i="5"/>
  <c r="BK1823" i="5"/>
  <c r="BR1824" i="5"/>
  <c r="CD1831" i="5"/>
  <c r="CE1831" i="5" s="1"/>
  <c r="BD1839" i="5"/>
  <c r="CD1846" i="5"/>
  <c r="CE1846" i="5" s="1"/>
  <c r="BC1849" i="5"/>
  <c r="BC1853" i="5"/>
  <c r="BC1857" i="5"/>
  <c r="BC1861" i="5"/>
  <c r="BC1865" i="5"/>
  <c r="BQ1868" i="5"/>
  <c r="CD1872" i="5"/>
  <c r="CE1872" i="5" s="1"/>
  <c r="CE1829" i="5"/>
  <c r="BE1830" i="5"/>
  <c r="BF1830" i="5" s="1"/>
  <c r="BE1834" i="5"/>
  <c r="BF1834" i="5" s="1"/>
  <c r="BT1838" i="5"/>
  <c r="BD1838" i="5"/>
  <c r="BS1838" i="5"/>
  <c r="BC1838" i="5"/>
  <c r="CG1838" i="5"/>
  <c r="BQ1838" i="5"/>
  <c r="BT1844" i="5"/>
  <c r="BD1844" i="5"/>
  <c r="BS1844" i="5"/>
  <c r="BC1844" i="5"/>
  <c r="CH1844" i="5"/>
  <c r="BH1849" i="5"/>
  <c r="BE1849" i="5"/>
  <c r="BF1849" i="5" s="1"/>
  <c r="BH1853" i="5"/>
  <c r="BE1853" i="5"/>
  <c r="BF1853" i="5" s="1"/>
  <c r="BH1857" i="5"/>
  <c r="BE1857" i="5"/>
  <c r="BF1857" i="5" s="1"/>
  <c r="BH1861" i="5"/>
  <c r="BE1861" i="5"/>
  <c r="BF1861" i="5" s="1"/>
  <c r="BH1865" i="5"/>
  <c r="BE1865" i="5"/>
  <c r="BF1865" i="5" s="1"/>
  <c r="BC1869" i="5"/>
  <c r="CG1876" i="5"/>
  <c r="BQ1876" i="5"/>
  <c r="BT1876" i="5"/>
  <c r="BS1876" i="5"/>
  <c r="CH1876" i="5"/>
  <c r="BD1876" i="5"/>
  <c r="BC1876" i="5"/>
  <c r="BS1877" i="5"/>
  <c r="BC1877" i="5"/>
  <c r="CG1877" i="5"/>
  <c r="BQ1877" i="5"/>
  <c r="BT1877" i="5"/>
  <c r="CH1877" i="5"/>
  <c r="BD1877" i="5"/>
  <c r="BS1891" i="5"/>
  <c r="BC1891" i="5"/>
  <c r="CH1891" i="5"/>
  <c r="CG1891" i="5"/>
  <c r="BT1891" i="5"/>
  <c r="BR1893" i="5"/>
  <c r="BP1893" i="5"/>
  <c r="CH1793" i="5"/>
  <c r="CH1797" i="5"/>
  <c r="CH1801" i="5"/>
  <c r="CH1805" i="5"/>
  <c r="CH1809" i="5"/>
  <c r="CH1813" i="5"/>
  <c r="CH1817" i="5"/>
  <c r="CH1821" i="5"/>
  <c r="BS1824" i="5"/>
  <c r="BC1824" i="5"/>
  <c r="BK1827" i="5"/>
  <c r="CD1827" i="5"/>
  <c r="CE1827" i="5" s="1"/>
  <c r="BS1832" i="5"/>
  <c r="BC1832" i="5"/>
  <c r="CH1832" i="5"/>
  <c r="BP1836" i="5"/>
  <c r="BR1836" i="5"/>
  <c r="BS1843" i="5"/>
  <c r="BC1843" i="5"/>
  <c r="CH1843" i="5"/>
  <c r="CG1843" i="5"/>
  <c r="BQ1843" i="5"/>
  <c r="CG1844" i="5"/>
  <c r="CE1867" i="5"/>
  <c r="BH1869" i="5"/>
  <c r="BE1869" i="5"/>
  <c r="BF1869" i="5" s="1"/>
  <c r="BC1873" i="5"/>
  <c r="CE1878" i="5"/>
  <c r="CH1879" i="5"/>
  <c r="BQ1879" i="5"/>
  <c r="CG1879" i="5"/>
  <c r="BD1879" i="5"/>
  <c r="BC1879" i="5"/>
  <c r="BT1879" i="5"/>
  <c r="BS1879" i="5"/>
  <c r="BA1889" i="5"/>
  <c r="BB1889" i="5"/>
  <c r="BT1893" i="5"/>
  <c r="BD1893" i="5"/>
  <c r="BS1893" i="5"/>
  <c r="BC1893" i="5"/>
  <c r="CG1893" i="5"/>
  <c r="BQ1893" i="5"/>
  <c r="CH1893" i="5"/>
  <c r="BB1895" i="5"/>
  <c r="BA1895" i="5"/>
  <c r="BS1907" i="5"/>
  <c r="BC1907" i="5"/>
  <c r="CH1907" i="5"/>
  <c r="CG1907" i="5"/>
  <c r="BQ1907" i="5"/>
  <c r="BD1907" i="5"/>
  <c r="BT1907" i="5"/>
  <c r="CD1926" i="5"/>
  <c r="CE1926" i="5" s="1"/>
  <c r="BC1793" i="5"/>
  <c r="BC1797" i="5"/>
  <c r="BC1801" i="5"/>
  <c r="BC1805" i="5"/>
  <c r="BC1809" i="5"/>
  <c r="CG1812" i="5"/>
  <c r="BC1813" i="5"/>
  <c r="BQ1816" i="5"/>
  <c r="CG1816" i="5"/>
  <c r="BC1817" i="5"/>
  <c r="BQ1820" i="5"/>
  <c r="CG1820" i="5"/>
  <c r="BC1821" i="5"/>
  <c r="BE1822" i="5"/>
  <c r="BF1822" i="5" s="1"/>
  <c r="BD1824" i="5"/>
  <c r="BS1831" i="5"/>
  <c r="BC1831" i="5"/>
  <c r="CG1831" i="5"/>
  <c r="BQ1831" i="5"/>
  <c r="CH1837" i="5"/>
  <c r="CG1837" i="5"/>
  <c r="BQ1837" i="5"/>
  <c r="BT1837" i="5"/>
  <c r="BD1837" i="5"/>
  <c r="CH1838" i="5"/>
  <c r="CH1841" i="5"/>
  <c r="CD1842" i="5"/>
  <c r="CE1842" i="5" s="1"/>
  <c r="BH1845" i="5"/>
  <c r="BK1850" i="5"/>
  <c r="BK1854" i="5"/>
  <c r="BK1858" i="5"/>
  <c r="BK1862" i="5"/>
  <c r="BK1866" i="5"/>
  <c r="CE1871" i="5"/>
  <c r="BH1873" i="5"/>
  <c r="BE1873" i="5"/>
  <c r="BF1873" i="5" s="1"/>
  <c r="BS1878" i="5"/>
  <c r="BC1878" i="5"/>
  <c r="BT1878" i="5"/>
  <c r="CH1878" i="5"/>
  <c r="BQ1878" i="5"/>
  <c r="CG1878" i="5"/>
  <c r="BD1878" i="5"/>
  <c r="CG1914" i="5"/>
  <c r="BQ1914" i="5"/>
  <c r="BT1914" i="5"/>
  <c r="BD1914" i="5"/>
  <c r="BS1914" i="5"/>
  <c r="BC1914" i="5"/>
  <c r="CH1914" i="5"/>
  <c r="CH1816" i="5"/>
  <c r="CH1820" i="5"/>
  <c r="CD1826" i="5"/>
  <c r="CE1826" i="5" s="1"/>
  <c r="CD1830" i="5"/>
  <c r="CE1830" i="5" s="1"/>
  <c r="CD1834" i="5"/>
  <c r="CE1834" i="5" s="1"/>
  <c r="BT1840" i="5"/>
  <c r="BD1840" i="5"/>
  <c r="BS1840" i="5"/>
  <c r="BC1840" i="5"/>
  <c r="CH1840" i="5"/>
  <c r="CE1844" i="5"/>
  <c r="BP1844" i="5"/>
  <c r="BR1844" i="5"/>
  <c r="BT1848" i="5"/>
  <c r="BD1848" i="5"/>
  <c r="BS1848" i="5"/>
  <c r="BC1848" i="5"/>
  <c r="CH1848" i="5"/>
  <c r="CH1849" i="5"/>
  <c r="CG1849" i="5"/>
  <c r="BQ1849" i="5"/>
  <c r="BT1849" i="5"/>
  <c r="BD1849" i="5"/>
  <c r="BT1852" i="5"/>
  <c r="BD1852" i="5"/>
  <c r="BS1852" i="5"/>
  <c r="BC1852" i="5"/>
  <c r="CH1852" i="5"/>
  <c r="CH1853" i="5"/>
  <c r="CG1853" i="5"/>
  <c r="BQ1853" i="5"/>
  <c r="BT1853" i="5"/>
  <c r="BD1853" i="5"/>
  <c r="BT1856" i="5"/>
  <c r="BD1856" i="5"/>
  <c r="BS1856" i="5"/>
  <c r="BC1856" i="5"/>
  <c r="CH1856" i="5"/>
  <c r="CH1857" i="5"/>
  <c r="CG1857" i="5"/>
  <c r="BQ1857" i="5"/>
  <c r="BT1857" i="5"/>
  <c r="BD1857" i="5"/>
  <c r="BT1860" i="5"/>
  <c r="BD1860" i="5"/>
  <c r="BS1860" i="5"/>
  <c r="BC1860" i="5"/>
  <c r="CH1860" i="5"/>
  <c r="CH1861" i="5"/>
  <c r="CG1861" i="5"/>
  <c r="BQ1861" i="5"/>
  <c r="BT1861" i="5"/>
  <c r="BD1861" i="5"/>
  <c r="BT1864" i="5"/>
  <c r="BD1864" i="5"/>
  <c r="BS1864" i="5"/>
  <c r="BC1864" i="5"/>
  <c r="CH1864" i="5"/>
  <c r="CH1865" i="5"/>
  <c r="CG1865" i="5"/>
  <c r="BQ1865" i="5"/>
  <c r="BT1865" i="5"/>
  <c r="BD1865" i="5"/>
  <c r="BT1868" i="5"/>
  <c r="BD1868" i="5"/>
  <c r="BS1868" i="5"/>
  <c r="BC1868" i="5"/>
  <c r="CH1868" i="5"/>
  <c r="CD1887" i="5"/>
  <c r="CE1887" i="5" s="1"/>
  <c r="BR1904" i="5"/>
  <c r="BP1904" i="5"/>
  <c r="BA1795" i="5"/>
  <c r="BA1799" i="5"/>
  <c r="BA1803" i="5"/>
  <c r="BA1807" i="5"/>
  <c r="BC1808" i="5"/>
  <c r="BA1811" i="5"/>
  <c r="BC1812" i="5"/>
  <c r="BA1815" i="5"/>
  <c r="BC1816" i="5"/>
  <c r="BS1816" i="5"/>
  <c r="BA1819" i="5"/>
  <c r="BC1820" i="5"/>
  <c r="BS1820" i="5"/>
  <c r="BC1827" i="5"/>
  <c r="CG1827" i="5"/>
  <c r="BQ1827" i="5"/>
  <c r="BP1832" i="5"/>
  <c r="BR1832" i="5"/>
  <c r="CG1832" i="5"/>
  <c r="BK1835" i="5"/>
  <c r="BS1839" i="5"/>
  <c r="BC1839" i="5"/>
  <c r="CH1839" i="5"/>
  <c r="CG1839" i="5"/>
  <c r="BQ1839" i="5"/>
  <c r="CG1840" i="5"/>
  <c r="CD1850" i="5"/>
  <c r="CE1850" i="5" s="1"/>
  <c r="CD1854" i="5"/>
  <c r="CE1854" i="5" s="1"/>
  <c r="CD1858" i="5"/>
  <c r="CE1858" i="5" s="1"/>
  <c r="CD1862" i="5"/>
  <c r="CE1862" i="5" s="1"/>
  <c r="CD1866" i="5"/>
  <c r="CE1866" i="5" s="1"/>
  <c r="CH1869" i="5"/>
  <c r="CG1869" i="5"/>
  <c r="BQ1869" i="5"/>
  <c r="BT1869" i="5"/>
  <c r="BD1869" i="5"/>
  <c r="BT1872" i="5"/>
  <c r="BD1872" i="5"/>
  <c r="BS1872" i="5"/>
  <c r="BC1872" i="5"/>
  <c r="CH1872" i="5"/>
  <c r="BB1882" i="5"/>
  <c r="BA1882" i="5"/>
  <c r="BD1808" i="5"/>
  <c r="BD1816" i="5"/>
  <c r="BD1820" i="5"/>
  <c r="CG1824" i="5"/>
  <c r="BS1828" i="5"/>
  <c r="BC1828" i="5"/>
  <c r="CH1828" i="5"/>
  <c r="BQ1828" i="5"/>
  <c r="CH1829" i="5"/>
  <c r="BT1829" i="5"/>
  <c r="BD1829" i="5"/>
  <c r="BS1829" i="5"/>
  <c r="BD1832" i="5"/>
  <c r="BH1833" i="5"/>
  <c r="CD1835" i="5"/>
  <c r="CE1835" i="5" s="1"/>
  <c r="CD1838" i="5"/>
  <c r="CE1838" i="5" s="1"/>
  <c r="BH1841" i="5"/>
  <c r="BQ1844" i="5"/>
  <c r="BK1846" i="5"/>
  <c r="BT1847" i="5"/>
  <c r="BD1847" i="5"/>
  <c r="BS1847" i="5"/>
  <c r="BC1847" i="5"/>
  <c r="CH1847" i="5"/>
  <c r="CG1847" i="5"/>
  <c r="BQ1847" i="5"/>
  <c r="CD1870" i="5"/>
  <c r="CE1870" i="5" s="1"/>
  <c r="CH1873" i="5"/>
  <c r="CG1873" i="5"/>
  <c r="BQ1873" i="5"/>
  <c r="BT1873" i="5"/>
  <c r="BD1873" i="5"/>
  <c r="BK1874" i="5"/>
  <c r="BI1874" i="5"/>
  <c r="CD1876" i="5"/>
  <c r="CE1876" i="5" s="1"/>
  <c r="BR1888" i="5"/>
  <c r="BP1888" i="5"/>
  <c r="BP1839" i="5"/>
  <c r="BD1841" i="5"/>
  <c r="BT1841" i="5"/>
  <c r="BP1843" i="5"/>
  <c r="BD1845" i="5"/>
  <c r="BT1845" i="5"/>
  <c r="BR1848" i="5"/>
  <c r="BR1852" i="5"/>
  <c r="BR1856" i="5"/>
  <c r="BR1860" i="5"/>
  <c r="BR1864" i="5"/>
  <c r="BR1868" i="5"/>
  <c r="BR1872" i="5"/>
  <c r="BP1875" i="5"/>
  <c r="BA1879" i="5"/>
  <c r="CE1880" i="5"/>
  <c r="BR1882" i="5"/>
  <c r="BQ1887" i="5"/>
  <c r="CH1887" i="5"/>
  <c r="CG1890" i="5"/>
  <c r="BQ1890" i="5"/>
  <c r="BS1890" i="5"/>
  <c r="BC1890" i="5"/>
  <c r="CH1890" i="5"/>
  <c r="BR1891" i="5"/>
  <c r="BB1892" i="5"/>
  <c r="BA1892" i="5"/>
  <c r="BR1899" i="5"/>
  <c r="BP1899" i="5"/>
  <c r="BT1905" i="5"/>
  <c r="CG1910" i="5"/>
  <c r="BQ1910" i="5"/>
  <c r="BT1910" i="5"/>
  <c r="BD1910" i="5"/>
  <c r="BS1910" i="5"/>
  <c r="BC1910" i="5"/>
  <c r="BT1911" i="5"/>
  <c r="BB1924" i="5"/>
  <c r="BA1924" i="5"/>
  <c r="BT1956" i="5"/>
  <c r="BD1956" i="5"/>
  <c r="BS1956" i="5"/>
  <c r="BC1956" i="5"/>
  <c r="CH1956" i="5"/>
  <c r="CG1956" i="5"/>
  <c r="BQ1956" i="5"/>
  <c r="CG1835" i="5"/>
  <c r="BA1839" i="5"/>
  <c r="BA1843" i="5"/>
  <c r="BA1847" i="5"/>
  <c r="BQ1855" i="5"/>
  <c r="CG1855" i="5"/>
  <c r="CG1859" i="5"/>
  <c r="BQ1863" i="5"/>
  <c r="CG1863" i="5"/>
  <c r="BQ1867" i="5"/>
  <c r="CG1867" i="5"/>
  <c r="BQ1871" i="5"/>
  <c r="CG1871" i="5"/>
  <c r="BQ1875" i="5"/>
  <c r="CG1875" i="5"/>
  <c r="BH1880" i="5"/>
  <c r="BK1881" i="5"/>
  <c r="CG1883" i="5"/>
  <c r="BR1887" i="5"/>
  <c r="BD1890" i="5"/>
  <c r="CD1897" i="5"/>
  <c r="CE1897" i="5" s="1"/>
  <c r="BT1898" i="5"/>
  <c r="CG1906" i="5"/>
  <c r="BQ1906" i="5"/>
  <c r="BT1906" i="5"/>
  <c r="BD1906" i="5"/>
  <c r="BS1906" i="5"/>
  <c r="BC1906" i="5"/>
  <c r="CD1921" i="5"/>
  <c r="CE1921" i="5" s="1"/>
  <c r="CH1835" i="5"/>
  <c r="CD1837" i="5"/>
  <c r="CE1837" i="5" s="1"/>
  <c r="CD1845" i="5"/>
  <c r="CE1845" i="5" s="1"/>
  <c r="CH1855" i="5"/>
  <c r="CD1857" i="5"/>
  <c r="CE1857" i="5" s="1"/>
  <c r="CH1863" i="5"/>
  <c r="CD1865" i="5"/>
  <c r="CE1865" i="5" s="1"/>
  <c r="CH1871" i="5"/>
  <c r="CD1873" i="5"/>
  <c r="CE1873" i="5" s="1"/>
  <c r="CH1875" i="5"/>
  <c r="BQ1883" i="5"/>
  <c r="CH1883" i="5"/>
  <c r="BS1886" i="5"/>
  <c r="BC1886" i="5"/>
  <c r="BS1887" i="5"/>
  <c r="BB1888" i="5"/>
  <c r="BA1888" i="5"/>
  <c r="CD1917" i="5"/>
  <c r="CE1917" i="5" s="1"/>
  <c r="BB1920" i="5"/>
  <c r="BA1920" i="5"/>
  <c r="BR1924" i="5"/>
  <c r="BP1924" i="5"/>
  <c r="BC1835" i="5"/>
  <c r="BQ1846" i="5"/>
  <c r="CG1846" i="5"/>
  <c r="CG1850" i="5"/>
  <c r="BQ1854" i="5"/>
  <c r="CG1854" i="5"/>
  <c r="BC1855" i="5"/>
  <c r="BQ1858" i="5"/>
  <c r="CG1858" i="5"/>
  <c r="BQ1862" i="5"/>
  <c r="CG1862" i="5"/>
  <c r="BC1863" i="5"/>
  <c r="BQ1866" i="5"/>
  <c r="CG1866" i="5"/>
  <c r="BQ1870" i="5"/>
  <c r="BC1871" i="5"/>
  <c r="BQ1874" i="5"/>
  <c r="CG1874" i="5"/>
  <c r="BC1875" i="5"/>
  <c r="BB1880" i="5"/>
  <c r="BB1881" i="5"/>
  <c r="BD1886" i="5"/>
  <c r="BT1887" i="5"/>
  <c r="CG1894" i="5"/>
  <c r="BQ1894" i="5"/>
  <c r="BS1894" i="5"/>
  <c r="BC1894" i="5"/>
  <c r="CG1902" i="5"/>
  <c r="BQ1902" i="5"/>
  <c r="BS1902" i="5"/>
  <c r="BC1902" i="5"/>
  <c r="CH1902" i="5"/>
  <c r="CD1913" i="5"/>
  <c r="CE1913" i="5" s="1"/>
  <c r="BB1916" i="5"/>
  <c r="BA1916" i="5"/>
  <c r="BS1923" i="5"/>
  <c r="BC1923" i="5"/>
  <c r="CH1923" i="5"/>
  <c r="CG1923" i="5"/>
  <c r="BQ1923" i="5"/>
  <c r="CH1846" i="5"/>
  <c r="CH1850" i="5"/>
  <c r="CH1854" i="5"/>
  <c r="CH1858" i="5"/>
  <c r="CH1862" i="5"/>
  <c r="CH1866" i="5"/>
  <c r="CH1874" i="5"/>
  <c r="CE1883" i="5"/>
  <c r="BS1883" i="5"/>
  <c r="BB1884" i="5"/>
  <c r="BA1884" i="5"/>
  <c r="BT1885" i="5"/>
  <c r="BC1885" i="5"/>
  <c r="CG1885" i="5"/>
  <c r="BQ1885" i="5"/>
  <c r="CE1893" i="5"/>
  <c r="BH1896" i="5"/>
  <c r="BT1897" i="5"/>
  <c r="BD1897" i="5"/>
  <c r="BS1897" i="5"/>
  <c r="BC1897" i="5"/>
  <c r="CG1897" i="5"/>
  <c r="BQ1897" i="5"/>
  <c r="CD1909" i="5"/>
  <c r="CE1909" i="5" s="1"/>
  <c r="BB1912" i="5"/>
  <c r="BA1912" i="5"/>
  <c r="BS1919" i="5"/>
  <c r="BC1919" i="5"/>
  <c r="CH1919" i="5"/>
  <c r="CG1919" i="5"/>
  <c r="BQ1919" i="5"/>
  <c r="BR1920" i="5"/>
  <c r="BP1920" i="5"/>
  <c r="BK1940" i="5"/>
  <c r="BB1941" i="5"/>
  <c r="BA1941" i="5"/>
  <c r="BC1846" i="5"/>
  <c r="BS1846" i="5"/>
  <c r="BC1850" i="5"/>
  <c r="BC1854" i="5"/>
  <c r="BS1854" i="5"/>
  <c r="BC1858" i="5"/>
  <c r="BS1858" i="5"/>
  <c r="BC1862" i="5"/>
  <c r="BS1862" i="5"/>
  <c r="BC1866" i="5"/>
  <c r="BS1866" i="5"/>
  <c r="BS1874" i="5"/>
  <c r="BT1883" i="5"/>
  <c r="BH1887" i="5"/>
  <c r="BE1887" i="5"/>
  <c r="BF1887" i="5" s="1"/>
  <c r="BB1896" i="5"/>
  <c r="BA1896" i="5"/>
  <c r="BB1903" i="5"/>
  <c r="BA1903" i="5"/>
  <c r="BB1904" i="5"/>
  <c r="BA1904" i="5"/>
  <c r="CD1905" i="5"/>
  <c r="CE1905" i="5" s="1"/>
  <c r="BB1908" i="5"/>
  <c r="BA1908" i="5"/>
  <c r="BS1915" i="5"/>
  <c r="BC1915" i="5"/>
  <c r="CH1915" i="5"/>
  <c r="CG1915" i="5"/>
  <c r="BQ1915" i="5"/>
  <c r="BR1916" i="5"/>
  <c r="BP1916" i="5"/>
  <c r="CG1922" i="5"/>
  <c r="BQ1922" i="5"/>
  <c r="BT1922" i="5"/>
  <c r="BD1922" i="5"/>
  <c r="BS1922" i="5"/>
  <c r="BC1922" i="5"/>
  <c r="BC1928" i="5"/>
  <c r="BT1928" i="5"/>
  <c r="BS1928" i="5"/>
  <c r="BQ1928" i="5"/>
  <c r="CH1928" i="5"/>
  <c r="BD1846" i="5"/>
  <c r="BD1850" i="5"/>
  <c r="BD1854" i="5"/>
  <c r="BD1858" i="5"/>
  <c r="BD1862" i="5"/>
  <c r="BD1866" i="5"/>
  <c r="BD1874" i="5"/>
  <c r="BH1879" i="5"/>
  <c r="CH1886" i="5"/>
  <c r="CG1898" i="5"/>
  <c r="BQ1898" i="5"/>
  <c r="BS1898" i="5"/>
  <c r="BC1898" i="5"/>
  <c r="BB1899" i="5"/>
  <c r="BA1899" i="5"/>
  <c r="BB1900" i="5"/>
  <c r="BA1900" i="5"/>
  <c r="CD1901" i="5"/>
  <c r="CE1901" i="5" s="1"/>
  <c r="BS1911" i="5"/>
  <c r="BC1911" i="5"/>
  <c r="CH1911" i="5"/>
  <c r="CG1911" i="5"/>
  <c r="BQ1911" i="5"/>
  <c r="BR1912" i="5"/>
  <c r="BP1912" i="5"/>
  <c r="CG1918" i="5"/>
  <c r="BQ1918" i="5"/>
  <c r="BT1918" i="5"/>
  <c r="BD1918" i="5"/>
  <c r="BS1918" i="5"/>
  <c r="BC1918" i="5"/>
  <c r="BE1891" i="5"/>
  <c r="BF1891" i="5" s="1"/>
  <c r="BE1895" i="5"/>
  <c r="BF1895" i="5" s="1"/>
  <c r="BE1899" i="5"/>
  <c r="BF1899" i="5" s="1"/>
  <c r="BE1903" i="5"/>
  <c r="BF1903" i="5" s="1"/>
  <c r="BQ1905" i="5"/>
  <c r="CG1905" i="5"/>
  <c r="BE1907" i="5"/>
  <c r="BF1907" i="5" s="1"/>
  <c r="BE1911" i="5"/>
  <c r="BF1911" i="5" s="1"/>
  <c r="BQ1913" i="5"/>
  <c r="CG1913" i="5"/>
  <c r="BE1915" i="5"/>
  <c r="BF1915" i="5" s="1"/>
  <c r="BQ1917" i="5"/>
  <c r="BE1919" i="5"/>
  <c r="BF1919" i="5" s="1"/>
  <c r="BQ1921" i="5"/>
  <c r="CG1921" i="5"/>
  <c r="BE1923" i="5"/>
  <c r="BF1923" i="5" s="1"/>
  <c r="BB1925" i="5"/>
  <c r="BT1931" i="5"/>
  <c r="BD1931" i="5"/>
  <c r="CH1931" i="5"/>
  <c r="CG1939" i="5"/>
  <c r="BQ1939" i="5"/>
  <c r="BT1939" i="5"/>
  <c r="BD1939" i="5"/>
  <c r="CD1940" i="5"/>
  <c r="CE1940" i="5" s="1"/>
  <c r="BR1941" i="5"/>
  <c r="BP1941" i="5"/>
  <c r="BT1945" i="5"/>
  <c r="BD1945" i="5"/>
  <c r="BS1945" i="5"/>
  <c r="BC1945" i="5"/>
  <c r="CH1945" i="5"/>
  <c r="CG1945" i="5"/>
  <c r="BQ1945" i="5"/>
  <c r="BT1949" i="5"/>
  <c r="BD1949" i="5"/>
  <c r="BS1949" i="5"/>
  <c r="BC1949" i="5"/>
  <c r="CH1949" i="5"/>
  <c r="CG1949" i="5"/>
  <c r="BQ1949" i="5"/>
  <c r="CD1950" i="5"/>
  <c r="CE1950" i="5" s="1"/>
  <c r="BK1952" i="5"/>
  <c r="BI1952" i="5"/>
  <c r="BH1972" i="5"/>
  <c r="BE1972" i="5"/>
  <c r="BF1972" i="5" s="1"/>
  <c r="CH1905" i="5"/>
  <c r="CH1913" i="5"/>
  <c r="CH1917" i="5"/>
  <c r="CH1921" i="5"/>
  <c r="BC1926" i="5"/>
  <c r="BH1929" i="5"/>
  <c r="BH1932" i="5"/>
  <c r="BT1938" i="5"/>
  <c r="BD1938" i="5"/>
  <c r="BS1938" i="5"/>
  <c r="BC1938" i="5"/>
  <c r="CH1938" i="5"/>
  <c r="BH1939" i="5"/>
  <c r="BE1939" i="5"/>
  <c r="BF1939" i="5" s="1"/>
  <c r="CD1942" i="5"/>
  <c r="CE1942" i="5" s="1"/>
  <c r="CD1946" i="5"/>
  <c r="CE1946" i="5" s="1"/>
  <c r="BQ1950" i="5"/>
  <c r="CD1952" i="5"/>
  <c r="CE1952" i="5" s="1"/>
  <c r="BH1955" i="5"/>
  <c r="BE1955" i="5"/>
  <c r="BF1955" i="5" s="1"/>
  <c r="BT1958" i="5"/>
  <c r="BS1958" i="5"/>
  <c r="BC1958" i="5"/>
  <c r="CH1958" i="5"/>
  <c r="CG1958" i="5"/>
  <c r="BQ1958" i="5"/>
  <c r="BD1958" i="5"/>
  <c r="BC1905" i="5"/>
  <c r="BS1905" i="5"/>
  <c r="BC1913" i="5"/>
  <c r="BS1913" i="5"/>
  <c r="BS1917" i="5"/>
  <c r="BC1921" i="5"/>
  <c r="BS1921" i="5"/>
  <c r="BH1928" i="5"/>
  <c r="BR1928" i="5"/>
  <c r="BB1929" i="5"/>
  <c r="BA1929" i="5"/>
  <c r="BH1931" i="5"/>
  <c r="BQ1931" i="5"/>
  <c r="CD1932" i="5"/>
  <c r="CE1932" i="5" s="1"/>
  <c r="BK1936" i="5"/>
  <c r="BB1937" i="5"/>
  <c r="BA1937" i="5"/>
  <c r="CG1938" i="5"/>
  <c r="BD1905" i="5"/>
  <c r="BP1907" i="5"/>
  <c r="BP1911" i="5"/>
  <c r="BD1913" i="5"/>
  <c r="BP1915" i="5"/>
  <c r="BP1919" i="5"/>
  <c r="BD1921" i="5"/>
  <c r="BP1923" i="5"/>
  <c r="BK1929" i="5"/>
  <c r="BK1932" i="5"/>
  <c r="CG1935" i="5"/>
  <c r="BQ1935" i="5"/>
  <c r="BT1935" i="5"/>
  <c r="BD1935" i="5"/>
  <c r="CD1936" i="5"/>
  <c r="CE1936" i="5" s="1"/>
  <c r="BR1937" i="5"/>
  <c r="BP1937" i="5"/>
  <c r="BS1939" i="5"/>
  <c r="CD1944" i="5"/>
  <c r="CE1944" i="5" s="1"/>
  <c r="CD1948" i="5"/>
  <c r="CE1948" i="5" s="1"/>
  <c r="BH1951" i="5"/>
  <c r="BE1951" i="5"/>
  <c r="BF1951" i="5" s="1"/>
  <c r="BT1954" i="5"/>
  <c r="BD1954" i="5"/>
  <c r="BS1954" i="5"/>
  <c r="BC1954" i="5"/>
  <c r="CH1954" i="5"/>
  <c r="BA1907" i="5"/>
  <c r="BA1911" i="5"/>
  <c r="BA1915" i="5"/>
  <c r="BA1919" i="5"/>
  <c r="BA1923" i="5"/>
  <c r="CE1927" i="5"/>
  <c r="BA1928" i="5"/>
  <c r="BT1934" i="5"/>
  <c r="BD1934" i="5"/>
  <c r="BS1934" i="5"/>
  <c r="BC1934" i="5"/>
  <c r="CH1934" i="5"/>
  <c r="BH1935" i="5"/>
  <c r="BE1935" i="5"/>
  <c r="BF1935" i="5" s="1"/>
  <c r="CD1938" i="5"/>
  <c r="CE1938" i="5" s="1"/>
  <c r="BB1933" i="5"/>
  <c r="BA1933" i="5"/>
  <c r="CG1934" i="5"/>
  <c r="BH1943" i="5"/>
  <c r="BE1943" i="5"/>
  <c r="BF1943" i="5" s="1"/>
  <c r="BH1947" i="5"/>
  <c r="BE1947" i="5"/>
  <c r="BF1947" i="5" s="1"/>
  <c r="BT1950" i="5"/>
  <c r="BD1950" i="5"/>
  <c r="BS1950" i="5"/>
  <c r="BC1950" i="5"/>
  <c r="CH1950" i="5"/>
  <c r="CD1960" i="5"/>
  <c r="CE1960" i="5" s="1"/>
  <c r="BR1929" i="5"/>
  <c r="BP1929" i="5"/>
  <c r="BT1930" i="5"/>
  <c r="BD1930" i="5"/>
  <c r="BS1930" i="5"/>
  <c r="BC1930" i="5"/>
  <c r="CH1930" i="5"/>
  <c r="BI1930" i="5"/>
  <c r="BR1933" i="5"/>
  <c r="BP1933" i="5"/>
  <c r="BT1942" i="5"/>
  <c r="BD1942" i="5"/>
  <c r="BS1942" i="5"/>
  <c r="BC1942" i="5"/>
  <c r="CH1942" i="5"/>
  <c r="CG1942" i="5"/>
  <c r="BT1946" i="5"/>
  <c r="BD1946" i="5"/>
  <c r="BS1946" i="5"/>
  <c r="BC1946" i="5"/>
  <c r="CH1946" i="5"/>
  <c r="CG1946" i="5"/>
  <c r="BT1953" i="5"/>
  <c r="BD1953" i="5"/>
  <c r="BS1953" i="5"/>
  <c r="BC1953" i="5"/>
  <c r="CH1953" i="5"/>
  <c r="CG1953" i="5"/>
  <c r="BQ1953" i="5"/>
  <c r="CD1954" i="5"/>
  <c r="CE1954" i="5" s="1"/>
  <c r="BK1956" i="5"/>
  <c r="BI1956" i="5"/>
  <c r="BD1943" i="5"/>
  <c r="BT1943" i="5"/>
  <c r="BP1945" i="5"/>
  <c r="BD1947" i="5"/>
  <c r="BT1947" i="5"/>
  <c r="BP1949" i="5"/>
  <c r="BD1951" i="5"/>
  <c r="BT1951" i="5"/>
  <c r="BP1953" i="5"/>
  <c r="BD1955" i="5"/>
  <c r="BT1955" i="5"/>
  <c r="CE1983" i="5"/>
  <c r="CD1983" i="5"/>
  <c r="BK1989" i="5"/>
  <c r="BI1989" i="5"/>
  <c r="BH1996" i="5"/>
  <c r="BE1996" i="5"/>
  <c r="BF1996" i="5" s="1"/>
  <c r="BA1945" i="5"/>
  <c r="BA1949" i="5"/>
  <c r="BA1953" i="5"/>
  <c r="BB1957" i="5"/>
  <c r="BH1960" i="5"/>
  <c r="BE1960" i="5"/>
  <c r="BF1960" i="5" s="1"/>
  <c r="BB1961" i="5"/>
  <c r="BA1961" i="5"/>
  <c r="BK1961" i="5"/>
  <c r="BT1962" i="5"/>
  <c r="BD1962" i="5"/>
  <c r="BS1962" i="5"/>
  <c r="BC1962" i="5"/>
  <c r="CH1962" i="5"/>
  <c r="CG1962" i="5"/>
  <c r="BQ1962" i="5"/>
  <c r="CE1963" i="5"/>
  <c r="CD1964" i="5"/>
  <c r="CE1964" i="5" s="1"/>
  <c r="BK1965" i="5"/>
  <c r="BI1965" i="5"/>
  <c r="CD1971" i="5"/>
  <c r="CE1971" i="5" s="1"/>
  <c r="CD1979" i="5"/>
  <c r="CE1979" i="5" s="1"/>
  <c r="CH1981" i="5"/>
  <c r="CG1981" i="5"/>
  <c r="BK1981" i="5"/>
  <c r="BI1981" i="5"/>
  <c r="BH1984" i="5"/>
  <c r="BE1984" i="5"/>
  <c r="BF1984" i="5" s="1"/>
  <c r="CD1935" i="5"/>
  <c r="CE1935" i="5" s="1"/>
  <c r="CD1939" i="5"/>
  <c r="CE1939" i="5" s="1"/>
  <c r="CD1943" i="5"/>
  <c r="CE1943" i="5" s="1"/>
  <c r="CD1947" i="5"/>
  <c r="CE1947" i="5" s="1"/>
  <c r="CD1951" i="5"/>
  <c r="CE1951" i="5" s="1"/>
  <c r="CD1955" i="5"/>
  <c r="CE1955" i="5" s="1"/>
  <c r="BP1956" i="5"/>
  <c r="BT1959" i="5"/>
  <c r="BD1959" i="5"/>
  <c r="BS1959" i="5"/>
  <c r="BC1959" i="5"/>
  <c r="CH1959" i="5"/>
  <c r="CH1964" i="5"/>
  <c r="BT1965" i="5"/>
  <c r="BD1965" i="5"/>
  <c r="BS1965" i="5"/>
  <c r="BC1965" i="5"/>
  <c r="CH1965" i="5"/>
  <c r="CG1965" i="5"/>
  <c r="BQ1965" i="5"/>
  <c r="CD1991" i="5"/>
  <c r="CE1991" i="5" s="1"/>
  <c r="BK1997" i="5"/>
  <c r="BI1997" i="5"/>
  <c r="BQ1940" i="5"/>
  <c r="CG1940" i="5"/>
  <c r="BQ1944" i="5"/>
  <c r="CG1944" i="5"/>
  <c r="BQ1948" i="5"/>
  <c r="CG1948" i="5"/>
  <c r="BQ1952" i="5"/>
  <c r="CG1952" i="5"/>
  <c r="BA1956" i="5"/>
  <c r="CD1957" i="5"/>
  <c r="CE1957" i="5" s="1"/>
  <c r="BA1958" i="5"/>
  <c r="BK1958" i="5"/>
  <c r="CG1963" i="5"/>
  <c r="BH1964" i="5"/>
  <c r="BE1964" i="5"/>
  <c r="BF1964" i="5" s="1"/>
  <c r="CH1968" i="5"/>
  <c r="BK1969" i="5"/>
  <c r="BI1969" i="5"/>
  <c r="BH1976" i="5"/>
  <c r="BE1976" i="5"/>
  <c r="BF1976" i="5" s="1"/>
  <c r="BK1977" i="5"/>
  <c r="BI1977" i="5"/>
  <c r="BK1985" i="5"/>
  <c r="BI1985" i="5"/>
  <c r="BH1992" i="5"/>
  <c r="BE1992" i="5"/>
  <c r="BF1992" i="5" s="1"/>
  <c r="CH1940" i="5"/>
  <c r="CH1944" i="5"/>
  <c r="CH1948" i="5"/>
  <c r="CH1952" i="5"/>
  <c r="BR1961" i="5"/>
  <c r="BP1961" i="5"/>
  <c r="BH1968" i="5"/>
  <c r="BE1968" i="5"/>
  <c r="BF1968" i="5" s="1"/>
  <c r="BC1940" i="5"/>
  <c r="BQ1943" i="5"/>
  <c r="CG1943" i="5"/>
  <c r="BC1944" i="5"/>
  <c r="BS1944" i="5"/>
  <c r="BQ1947" i="5"/>
  <c r="CG1947" i="5"/>
  <c r="BC1948" i="5"/>
  <c r="BS1948" i="5"/>
  <c r="BQ1951" i="5"/>
  <c r="CG1951" i="5"/>
  <c r="BC1952" i="5"/>
  <c r="BS1952" i="5"/>
  <c r="BQ1955" i="5"/>
  <c r="CG1955" i="5"/>
  <c r="BT1963" i="5"/>
  <c r="BD1963" i="5"/>
  <c r="BS1963" i="5"/>
  <c r="BC1963" i="5"/>
  <c r="BT1966" i="5"/>
  <c r="BD1966" i="5"/>
  <c r="BS1966" i="5"/>
  <c r="BC1966" i="5"/>
  <c r="CH1966" i="5"/>
  <c r="CG1966" i="5"/>
  <c r="BQ1966" i="5"/>
  <c r="CD1975" i="5"/>
  <c r="CE1975" i="5" s="1"/>
  <c r="CD1987" i="5"/>
  <c r="CE1987" i="5" s="1"/>
  <c r="BK1993" i="5"/>
  <c r="BI1993" i="5"/>
  <c r="BH2000" i="5"/>
  <c r="BE2000" i="5"/>
  <c r="BF2000" i="5" s="1"/>
  <c r="BD1944" i="5"/>
  <c r="BD1948" i="5"/>
  <c r="BD1952" i="5"/>
  <c r="BQ1963" i="5"/>
  <c r="CD1967" i="5"/>
  <c r="CE1967" i="5" s="1"/>
  <c r="BT1970" i="5"/>
  <c r="BD1970" i="5"/>
  <c r="BS1970" i="5"/>
  <c r="BC1970" i="5"/>
  <c r="CH1970" i="5"/>
  <c r="CG1970" i="5"/>
  <c r="BQ1970" i="5"/>
  <c r="BK1973" i="5"/>
  <c r="BI1973" i="5"/>
  <c r="BH1988" i="5"/>
  <c r="BE1988" i="5"/>
  <c r="BF1988" i="5" s="1"/>
  <c r="CH1967" i="5"/>
  <c r="CH1971" i="5"/>
  <c r="CH1975" i="5"/>
  <c r="CH1979" i="5"/>
  <c r="CH1983" i="5"/>
  <c r="CH1987" i="5"/>
  <c r="CH1991" i="5"/>
  <c r="CH1995" i="5"/>
  <c r="CH1999" i="5"/>
  <c r="BA1962" i="5"/>
  <c r="BA1966" i="5"/>
  <c r="BC1967" i="5"/>
  <c r="BS1967" i="5"/>
  <c r="BA1970" i="5"/>
  <c r="BI1970" i="5"/>
  <c r="BC1971" i="5"/>
  <c r="BS1971" i="5"/>
  <c r="BI1974" i="5"/>
  <c r="BQ1974" i="5"/>
  <c r="CG1974" i="5"/>
  <c r="BS1975" i="5"/>
  <c r="BI1978" i="5"/>
  <c r="BQ1978" i="5"/>
  <c r="CG1978" i="5"/>
  <c r="BC1979" i="5"/>
  <c r="BS1979" i="5"/>
  <c r="BQ1982" i="5"/>
  <c r="CG1982" i="5"/>
  <c r="BC1983" i="5"/>
  <c r="BS1983" i="5"/>
  <c r="BQ1986" i="5"/>
  <c r="CG1986" i="5"/>
  <c r="BC1987" i="5"/>
  <c r="BS1987" i="5"/>
  <c r="BQ1990" i="5"/>
  <c r="CG1990" i="5"/>
  <c r="BC1991" i="5"/>
  <c r="BS1991" i="5"/>
  <c r="BQ1994" i="5"/>
  <c r="CG1994" i="5"/>
  <c r="BC1995" i="5"/>
  <c r="BS1995" i="5"/>
  <c r="BQ1998" i="5"/>
  <c r="BC1999" i="5"/>
  <c r="BS1999" i="5"/>
  <c r="BP1965" i="5"/>
  <c r="BD1967" i="5"/>
  <c r="CD1968" i="5"/>
  <c r="CE1968" i="5" s="1"/>
  <c r="BD1971" i="5"/>
  <c r="CD1972" i="5"/>
  <c r="CE1972" i="5" s="1"/>
  <c r="CH1974" i="5"/>
  <c r="BD1975" i="5"/>
  <c r="CD1976" i="5"/>
  <c r="CE1976" i="5" s="1"/>
  <c r="CH1978" i="5"/>
  <c r="BD1979" i="5"/>
  <c r="CH1982" i="5"/>
  <c r="BD1983" i="5"/>
  <c r="CH1986" i="5"/>
  <c r="BD1987" i="5"/>
  <c r="CH1990" i="5"/>
  <c r="BD1991" i="5"/>
  <c r="CH1994" i="5"/>
  <c r="BD1995" i="5"/>
  <c r="CH1998" i="5"/>
  <c r="BD1999" i="5"/>
  <c r="BA1965" i="5"/>
  <c r="BQ1969" i="5"/>
  <c r="CG1969" i="5"/>
  <c r="BQ1973" i="5"/>
  <c r="CG1973" i="5"/>
  <c r="BC1974" i="5"/>
  <c r="BS1974" i="5"/>
  <c r="BQ1977" i="5"/>
  <c r="CG1977" i="5"/>
  <c r="BC1978" i="5"/>
  <c r="BS1978" i="5"/>
  <c r="BC1982" i="5"/>
  <c r="BS1982" i="5"/>
  <c r="BQ1985" i="5"/>
  <c r="CG1985" i="5"/>
  <c r="BC1986" i="5"/>
  <c r="BS1986" i="5"/>
  <c r="BQ1989" i="5"/>
  <c r="CG1989" i="5"/>
  <c r="BC1990" i="5"/>
  <c r="BS1990" i="5"/>
  <c r="BQ1993" i="5"/>
  <c r="CG1993" i="5"/>
  <c r="BC1994" i="5"/>
  <c r="BS1994" i="5"/>
  <c r="BC1998" i="5"/>
  <c r="BS1998" i="5"/>
  <c r="CH1969" i="5"/>
  <c r="CH1973" i="5"/>
  <c r="BD1974" i="5"/>
  <c r="CH1977" i="5"/>
  <c r="BD1978" i="5"/>
  <c r="BD1982" i="5"/>
  <c r="CH1985" i="5"/>
  <c r="BD1986" i="5"/>
  <c r="CH1989" i="5"/>
  <c r="BD1990" i="5"/>
  <c r="CH1993" i="5"/>
  <c r="BD1994" i="5"/>
  <c r="BD1998" i="5"/>
  <c r="CG1976" i="5"/>
  <c r="BC1977" i="5"/>
  <c r="BS1977" i="5"/>
  <c r="CG1980" i="5"/>
  <c r="CG1984" i="5"/>
  <c r="BC1985" i="5"/>
  <c r="BS1985" i="5"/>
  <c r="CG1988" i="5"/>
  <c r="BC1989" i="5"/>
  <c r="BS1989" i="5"/>
  <c r="CG1992" i="5"/>
  <c r="BC1993" i="5"/>
  <c r="BS1993" i="5"/>
  <c r="CG2000" i="5"/>
  <c r="BD1973" i="5"/>
  <c r="BD1977" i="5"/>
  <c r="BD1985" i="5"/>
  <c r="BD1989" i="5"/>
  <c r="BD1993" i="5"/>
  <c r="CC4" i="5"/>
  <c r="CC5" i="5"/>
  <c r="CC6" i="5"/>
  <c r="CC7" i="5"/>
  <c r="CC8" i="5"/>
  <c r="CC9" i="5"/>
  <c r="CC10" i="5"/>
  <c r="CC11" i="5"/>
  <c r="CC12" i="5"/>
  <c r="CC13" i="5"/>
  <c r="CC14" i="5"/>
  <c r="CC15" i="5"/>
  <c r="CC16" i="5"/>
  <c r="CC17" i="5"/>
  <c r="CC18" i="5"/>
  <c r="CC19" i="5"/>
  <c r="CC20" i="5"/>
  <c r="CC21" i="5"/>
  <c r="CC22" i="5"/>
  <c r="CC23" i="5"/>
  <c r="CC24" i="5"/>
  <c r="CC25" i="5"/>
  <c r="CC26" i="5"/>
  <c r="CC27" i="5"/>
  <c r="CC28" i="5"/>
  <c r="CC29" i="5"/>
  <c r="CC30" i="5"/>
  <c r="CC31" i="5"/>
  <c r="CC32" i="5"/>
  <c r="CC33" i="5"/>
  <c r="CC34" i="5"/>
  <c r="CC35" i="5"/>
  <c r="CC36" i="5"/>
  <c r="CC37" i="5"/>
  <c r="CC38" i="5"/>
  <c r="CC39" i="5"/>
  <c r="CC40" i="5"/>
  <c r="CC41" i="5"/>
  <c r="CC42" i="5"/>
  <c r="CC43" i="5"/>
  <c r="CC44" i="5"/>
  <c r="CC45" i="5"/>
  <c r="CC46" i="5"/>
  <c r="CC47" i="5"/>
  <c r="CC48" i="5"/>
  <c r="CC49" i="5"/>
  <c r="CC50" i="5"/>
  <c r="CC51" i="5"/>
  <c r="BL51" i="5"/>
  <c r="BL50" i="5"/>
  <c r="BL49" i="5"/>
  <c r="BL48" i="5"/>
  <c r="BL47" i="5"/>
  <c r="BL46" i="5"/>
  <c r="BL45" i="5"/>
  <c r="BL44" i="5"/>
  <c r="BL43" i="5"/>
  <c r="BL42" i="5"/>
  <c r="BL41" i="5"/>
  <c r="BL40" i="5"/>
  <c r="BL39" i="5"/>
  <c r="BL38" i="5"/>
  <c r="BL37" i="5"/>
  <c r="BL36" i="5"/>
  <c r="BL35" i="5"/>
  <c r="BL34" i="5"/>
  <c r="BL33" i="5"/>
  <c r="BL32" i="5"/>
  <c r="BL31" i="5"/>
  <c r="BL30" i="5"/>
  <c r="BL29" i="5"/>
  <c r="BL28" i="5"/>
  <c r="BL27" i="5"/>
  <c r="BL26" i="5"/>
  <c r="BL25" i="5"/>
  <c r="BL24" i="5"/>
  <c r="BL23" i="5"/>
  <c r="BL22" i="5"/>
  <c r="BL21" i="5"/>
  <c r="BL6" i="5"/>
  <c r="BL5" i="5"/>
  <c r="BL3" i="5"/>
  <c r="BD1885" i="5" l="1"/>
  <c r="CG1747" i="5"/>
  <c r="CG1727" i="5"/>
  <c r="CE1706" i="5"/>
  <c r="BT1526" i="5"/>
  <c r="BT1443" i="5"/>
  <c r="BS1171" i="5"/>
  <c r="BS1280" i="5"/>
  <c r="BD1081" i="5"/>
  <c r="BS1133" i="5"/>
  <c r="BQ1022" i="5"/>
  <c r="BQ1029" i="5"/>
  <c r="CE969" i="5"/>
  <c r="BT850" i="5"/>
  <c r="BC890" i="5"/>
  <c r="BT865" i="5"/>
  <c r="BD580" i="5"/>
  <c r="CG1581" i="5"/>
  <c r="BT901" i="5"/>
  <c r="CG1775" i="5"/>
  <c r="CH1885" i="5"/>
  <c r="BQ1842" i="5"/>
  <c r="BQ1775" i="5"/>
  <c r="BD1747" i="5"/>
  <c r="CG1751" i="5"/>
  <c r="CH1693" i="5"/>
  <c r="BQ1693" i="5"/>
  <c r="CE1653" i="5"/>
  <c r="BD1581" i="5"/>
  <c r="BT1504" i="5"/>
  <c r="BC1557" i="5"/>
  <c r="BD1061" i="5"/>
  <c r="BC1093" i="5"/>
  <c r="BS1077" i="5"/>
  <c r="BQ1069" i="5"/>
  <c r="CH1022" i="5"/>
  <c r="BT1151" i="5"/>
  <c r="BS1022" i="5"/>
  <c r="BD898" i="5"/>
  <c r="CH875" i="5"/>
  <c r="BS816" i="5"/>
  <c r="BT893" i="5"/>
  <c r="BS876" i="5"/>
  <c r="CH862" i="5"/>
  <c r="BC222" i="5"/>
  <c r="CH77" i="5"/>
  <c r="CH1751" i="5"/>
  <c r="BT1747" i="5"/>
  <c r="BD1751" i="5"/>
  <c r="CG1693" i="5"/>
  <c r="BC1435" i="5"/>
  <c r="BQ1504" i="5"/>
  <c r="BQ1425" i="5"/>
  <c r="BS1207" i="5"/>
  <c r="BQ1280" i="5"/>
  <c r="BD1101" i="5"/>
  <c r="CG1061" i="5"/>
  <c r="CG1041" i="5"/>
  <c r="BD912" i="5"/>
  <c r="BQ969" i="5"/>
  <c r="CG922" i="5"/>
  <c r="BD875" i="5"/>
  <c r="BD816" i="5"/>
  <c r="BQ893" i="5"/>
  <c r="BC862" i="5"/>
  <c r="BT1355" i="5"/>
  <c r="BC1775" i="5"/>
  <c r="BS1747" i="5"/>
  <c r="BC1842" i="5"/>
  <c r="BD1842" i="5"/>
  <c r="BS1779" i="5"/>
  <c r="CH1581" i="5"/>
  <c r="BT1581" i="5"/>
  <c r="BT1435" i="5"/>
  <c r="BS1425" i="5"/>
  <c r="BC1207" i="5"/>
  <c r="CH1207" i="5"/>
  <c r="CG1280" i="5"/>
  <c r="CG1146" i="5"/>
  <c r="BS1053" i="5"/>
  <c r="CH1077" i="5"/>
  <c r="BQ1061" i="5"/>
  <c r="BS1041" i="5"/>
  <c r="CH969" i="5"/>
  <c r="BT922" i="5"/>
  <c r="CH906" i="5"/>
  <c r="BT875" i="5"/>
  <c r="CH839" i="5"/>
  <c r="BD890" i="5"/>
  <c r="CH865" i="5"/>
  <c r="BS862" i="5"/>
  <c r="BC93" i="5"/>
  <c r="CH213" i="5"/>
  <c r="CE1242" i="5"/>
  <c r="BC1146" i="5"/>
  <c r="BD906" i="5"/>
  <c r="BQ213" i="5"/>
  <c r="CE1886" i="5"/>
  <c r="BQ1747" i="5"/>
  <c r="BD1693" i="5"/>
  <c r="CG1526" i="5"/>
  <c r="CG1557" i="5"/>
  <c r="BT1425" i="5"/>
  <c r="CE1382" i="5"/>
  <c r="BQ1239" i="5"/>
  <c r="CH1250" i="5"/>
  <c r="BC1133" i="5"/>
  <c r="CH1053" i="5"/>
  <c r="BC1046" i="5"/>
  <c r="CE1001" i="5"/>
  <c r="BD1003" i="5"/>
  <c r="BC966" i="5"/>
  <c r="BT827" i="5"/>
  <c r="BS185" i="5"/>
  <c r="BQ229" i="5"/>
  <c r="BQ77" i="5"/>
  <c r="BQ62" i="5"/>
  <c r="BQ304" i="5"/>
  <c r="CG1167" i="5"/>
  <c r="BS1049" i="5"/>
  <c r="BQ387" i="5"/>
  <c r="BS221" i="5"/>
  <c r="CE1748" i="5"/>
  <c r="BC900" i="5"/>
  <c r="BD831" i="5"/>
  <c r="BQ870" i="5"/>
  <c r="CH1936" i="5"/>
  <c r="CG1604" i="5"/>
  <c r="BC1533" i="5"/>
  <c r="CG1381" i="5"/>
  <c r="BD1381" i="5"/>
  <c r="BS1198" i="5"/>
  <c r="BQ1198" i="5"/>
  <c r="CH1199" i="5"/>
  <c r="CH1114" i="5"/>
  <c r="BQ1114" i="5"/>
  <c r="BC1163" i="5"/>
  <c r="CG955" i="5"/>
  <c r="CG969" i="5"/>
  <c r="BT831" i="5"/>
  <c r="BD850" i="5"/>
  <c r="CG519" i="5"/>
  <c r="BS245" i="5"/>
  <c r="BQ1605" i="5"/>
  <c r="CG1605" i="5"/>
  <c r="CG1998" i="5"/>
  <c r="BD1917" i="5"/>
  <c r="BS1926" i="5"/>
  <c r="CG1917" i="5"/>
  <c r="BC1867" i="5"/>
  <c r="BS1842" i="5"/>
  <c r="BQ1788" i="5"/>
  <c r="CG1779" i="5"/>
  <c r="BQ1755" i="5"/>
  <c r="BQ1743" i="5"/>
  <c r="BC1535" i="5"/>
  <c r="CH1463" i="5"/>
  <c r="BD1504" i="5"/>
  <c r="BT1463" i="5"/>
  <c r="CG1425" i="5"/>
  <c r="CE1396" i="5"/>
  <c r="BQ1371" i="5"/>
  <c r="BD1239" i="5"/>
  <c r="BC1077" i="5"/>
  <c r="BC1041" i="5"/>
  <c r="BQ994" i="5"/>
  <c r="BD954" i="5"/>
  <c r="CH954" i="5"/>
  <c r="BC906" i="5"/>
  <c r="BD969" i="5"/>
  <c r="CE778" i="5"/>
  <c r="BC875" i="5"/>
  <c r="BT816" i="5"/>
  <c r="BD862" i="5"/>
  <c r="CG659" i="5"/>
  <c r="BD519" i="5"/>
  <c r="BQ392" i="5"/>
  <c r="BD323" i="5"/>
  <c r="BT392" i="5"/>
  <c r="BD177" i="5"/>
  <c r="BD77" i="5"/>
  <c r="BS213" i="5"/>
  <c r="BS105" i="5"/>
  <c r="BS77" i="5"/>
  <c r="CH229" i="5"/>
  <c r="CG85" i="5"/>
  <c r="CG1563" i="5"/>
  <c r="BS1308" i="5"/>
  <c r="CG1308" i="5"/>
  <c r="BQ1222" i="5"/>
  <c r="BC1057" i="5"/>
  <c r="CE769" i="5"/>
  <c r="CG844" i="5"/>
  <c r="BD392" i="5"/>
  <c r="BQ85" i="5"/>
  <c r="BD1605" i="5"/>
  <c r="CH1550" i="5"/>
  <c r="CG1094" i="5"/>
  <c r="CG985" i="5"/>
  <c r="BC844" i="5"/>
  <c r="BT667" i="5"/>
  <c r="BT387" i="5"/>
  <c r="CH221" i="5"/>
  <c r="CG126" i="5"/>
  <c r="BT1038" i="5"/>
  <c r="BS1011" i="5"/>
  <c r="BT679" i="5"/>
  <c r="BQ667" i="5"/>
  <c r="BD126" i="5"/>
  <c r="BS1605" i="5"/>
  <c r="CG679" i="5"/>
  <c r="CG1926" i="5"/>
  <c r="CH1909" i="5"/>
  <c r="BQ1850" i="5"/>
  <c r="CE1617" i="5"/>
  <c r="BD1550" i="5"/>
  <c r="BS1175" i="5"/>
  <c r="BQ1219" i="5"/>
  <c r="CG1086" i="5"/>
  <c r="BD985" i="5"/>
  <c r="BQ970" i="5"/>
  <c r="CH895" i="5"/>
  <c r="CG898" i="5"/>
  <c r="BC896" i="5"/>
  <c r="CG915" i="5"/>
  <c r="CH898" i="5"/>
  <c r="BC868" i="5"/>
  <c r="CG816" i="5"/>
  <c r="CH764" i="5"/>
  <c r="CE642" i="5"/>
  <c r="CH667" i="5"/>
  <c r="BD371" i="5"/>
  <c r="BC177" i="5"/>
  <c r="BQ221" i="5"/>
  <c r="BQ126" i="5"/>
  <c r="BT873" i="5"/>
  <c r="CG873" i="5"/>
  <c r="BT69" i="5"/>
  <c r="CG69" i="5"/>
  <c r="BC69" i="5"/>
  <c r="CH69" i="5"/>
  <c r="BQ69" i="5"/>
  <c r="BT1214" i="5"/>
  <c r="BD1214" i="5"/>
  <c r="CG1996" i="5"/>
  <c r="CH1259" i="5"/>
  <c r="BC1214" i="5"/>
  <c r="BD1011" i="5"/>
  <c r="BT1234" i="5"/>
  <c r="BQ1234" i="5"/>
  <c r="CG1098" i="5"/>
  <c r="BS1098" i="5"/>
  <c r="BS1431" i="5"/>
  <c r="BC1431" i="5"/>
  <c r="BT1207" i="5"/>
  <c r="CG1207" i="5"/>
  <c r="BQ1146" i="5"/>
  <c r="BT1146" i="5"/>
  <c r="CG266" i="5"/>
  <c r="BS1239" i="5"/>
  <c r="CH1239" i="5"/>
  <c r="BQ1558" i="5"/>
  <c r="BD1259" i="5"/>
  <c r="CG1011" i="5"/>
  <c r="BS69" i="5"/>
  <c r="BT1097" i="5"/>
  <c r="BS1097" i="5"/>
  <c r="BQ1416" i="5"/>
  <c r="CH675" i="5"/>
  <c r="CG675" i="5"/>
  <c r="BD655" i="5"/>
  <c r="CH655" i="5"/>
  <c r="BT355" i="5"/>
  <c r="BD355" i="5"/>
  <c r="BT884" i="5"/>
  <c r="BQ884" i="5"/>
  <c r="CG839" i="5"/>
  <c r="BS839" i="5"/>
  <c r="BD253" i="5"/>
  <c r="CH253" i="5"/>
  <c r="BT1416" i="5"/>
  <c r="BQ1214" i="5"/>
  <c r="BD970" i="5"/>
  <c r="BS970" i="5"/>
  <c r="BT1137" i="5"/>
  <c r="CH1137" i="5"/>
  <c r="BD837" i="5"/>
  <c r="BQ837" i="5"/>
  <c r="CH1003" i="5"/>
  <c r="BS1003" i="5"/>
  <c r="BT1003" i="5"/>
  <c r="BD876" i="5"/>
  <c r="BC876" i="5"/>
  <c r="CH850" i="5"/>
  <c r="BC850" i="5"/>
  <c r="BT301" i="5"/>
  <c r="BQ301" i="5"/>
  <c r="BS301" i="5"/>
  <c r="BC301" i="5"/>
  <c r="BT245" i="5"/>
  <c r="BQ245" i="5"/>
  <c r="BS893" i="5"/>
  <c r="BD893" i="5"/>
  <c r="BT1065" i="5"/>
  <c r="BC1065" i="5"/>
  <c r="BS241" i="5"/>
  <c r="CG241" i="5"/>
  <c r="BT185" i="5"/>
  <c r="BC185" i="5"/>
  <c r="BQ185" i="5"/>
  <c r="BT93" i="5"/>
  <c r="CH93" i="5"/>
  <c r="BS93" i="5"/>
  <c r="BD93" i="5"/>
  <c r="BT62" i="5"/>
  <c r="BS62" i="5"/>
  <c r="BD62" i="5"/>
  <c r="BC62" i="5"/>
  <c r="BS1533" i="5"/>
  <c r="CH1049" i="5"/>
  <c r="CG1101" i="5"/>
  <c r="CG1082" i="5"/>
  <c r="CH921" i="5"/>
  <c r="CH859" i="5"/>
  <c r="BS1751" i="5"/>
  <c r="BQ1751" i="5"/>
  <c r="BT1727" i="5"/>
  <c r="BQ1727" i="5"/>
  <c r="BQ1589" i="5"/>
  <c r="CG1589" i="5"/>
  <c r="CH1589" i="5"/>
  <c r="CG1160" i="5"/>
  <c r="BC1160" i="5"/>
  <c r="BC1580" i="5"/>
  <c r="BQ1580" i="5"/>
  <c r="BT1179" i="5"/>
  <c r="BS1179" i="5"/>
  <c r="BT265" i="5"/>
  <c r="CH265" i="5"/>
  <c r="CG265" i="5"/>
  <c r="BS265" i="5"/>
  <c r="BT970" i="5"/>
  <c r="BC970" i="5"/>
  <c r="CH1558" i="5"/>
  <c r="BD1533" i="5"/>
  <c r="BC912" i="5"/>
  <c r="BD241" i="5"/>
  <c r="BD217" i="5"/>
  <c r="BT1089" i="5"/>
  <c r="CG1089" i="5"/>
  <c r="CD981" i="5"/>
  <c r="CE981" i="5" s="1"/>
  <c r="BT1133" i="5"/>
  <c r="BD1133" i="5"/>
  <c r="CH202" i="5"/>
  <c r="CG202" i="5"/>
  <c r="BC312" i="5"/>
  <c r="BS312" i="5"/>
  <c r="BD1558" i="5"/>
  <c r="BT1533" i="5"/>
  <c r="CH1222" i="5"/>
  <c r="BD1065" i="5"/>
  <c r="CE949" i="5"/>
  <c r="BC832" i="5"/>
  <c r="CH185" i="5"/>
  <c r="CG62" i="5"/>
  <c r="BD1280" i="5"/>
  <c r="BT1280" i="5"/>
  <c r="CH922" i="5"/>
  <c r="BQ922" i="5"/>
  <c r="CG890" i="5"/>
  <c r="BS890" i="5"/>
  <c r="BT890" i="5"/>
  <c r="CG865" i="5"/>
  <c r="BC865" i="5"/>
  <c r="BQ865" i="5"/>
  <c r="CH379" i="5"/>
  <c r="BD379" i="5"/>
  <c r="BD1022" i="5"/>
  <c r="BC1022" i="5"/>
  <c r="BT1022" i="5"/>
  <c r="BD375" i="5"/>
  <c r="BS375" i="5"/>
  <c r="BQ57" i="5"/>
  <c r="BD57" i="5"/>
  <c r="CG1311" i="5"/>
  <c r="CD1817" i="5"/>
  <c r="CE1817" i="5" s="1"/>
  <c r="BT1981" i="5"/>
  <c r="BQ1981" i="5"/>
  <c r="BD1981" i="5"/>
  <c r="BT549" i="5"/>
  <c r="BQ549" i="5"/>
  <c r="BC549" i="5"/>
  <c r="BS1981" i="5"/>
  <c r="BC552" i="5"/>
  <c r="CG1363" i="5"/>
  <c r="BS552" i="5"/>
  <c r="BS190" i="5"/>
  <c r="BT190" i="5"/>
  <c r="CG549" i="5"/>
  <c r="BT1014" i="5"/>
  <c r="BT787" i="5"/>
  <c r="BC787" i="5"/>
  <c r="CG662" i="5"/>
  <c r="BS130" i="5"/>
  <c r="BQ130" i="5"/>
  <c r="BT1863" i="5"/>
  <c r="BC1198" i="5"/>
  <c r="CG1260" i="5"/>
  <c r="CH1026" i="5"/>
  <c r="BS985" i="5"/>
  <c r="BD881" i="5"/>
  <c r="BT868" i="5"/>
  <c r="BC519" i="5"/>
  <c r="BQ519" i="5"/>
  <c r="BC392" i="5"/>
  <c r="BS399" i="5"/>
  <c r="CH105" i="5"/>
  <c r="BQ177" i="5"/>
  <c r="BS351" i="5"/>
  <c r="BS549" i="5"/>
  <c r="BC1719" i="5"/>
  <c r="BS1719" i="5"/>
  <c r="BD1719" i="5"/>
  <c r="BT1980" i="5"/>
  <c r="BD1980" i="5"/>
  <c r="BS122" i="5"/>
  <c r="BD122" i="5"/>
  <c r="CH1021" i="5"/>
  <c r="CG1021" i="5"/>
  <c r="BT1021" i="5"/>
  <c r="BD1021" i="5"/>
  <c r="BT257" i="5"/>
  <c r="BD257" i="5"/>
  <c r="CG257" i="5"/>
  <c r="BC257" i="5"/>
  <c r="CG1042" i="5"/>
  <c r="BQ1042" i="5"/>
  <c r="CH1901" i="5"/>
  <c r="BD1901" i="5"/>
  <c r="BS1901" i="5"/>
  <c r="BS914" i="5"/>
  <c r="CG914" i="5"/>
  <c r="BC914" i="5"/>
  <c r="BQ914" i="5"/>
  <c r="CH311" i="5"/>
  <c r="BC311" i="5"/>
  <c r="BT1227" i="5"/>
  <c r="BQ1227" i="5"/>
  <c r="CG853" i="5"/>
  <c r="BT853" i="5"/>
  <c r="BC853" i="5"/>
  <c r="CH853" i="5"/>
  <c r="CE1891" i="5"/>
  <c r="BQ1812" i="5"/>
  <c r="CG1227" i="5"/>
  <c r="CH1160" i="5"/>
  <c r="BQ1160" i="5"/>
  <c r="BT1702" i="5"/>
  <c r="BS1702" i="5"/>
  <c r="BT1997" i="5"/>
  <c r="CG1997" i="5"/>
  <c r="BS1997" i="5"/>
  <c r="CD1029" i="5"/>
  <c r="CE1029" i="5" s="1"/>
  <c r="CG855" i="5"/>
  <c r="BQ855" i="5"/>
  <c r="CH855" i="5"/>
  <c r="BS916" i="5"/>
  <c r="BQ916" i="5"/>
  <c r="BD916" i="5"/>
  <c r="CG916" i="5"/>
  <c r="CD742" i="5"/>
  <c r="CE742" i="5" s="1"/>
  <c r="BD1227" i="5"/>
  <c r="BC997" i="5"/>
  <c r="BD997" i="5"/>
  <c r="BQ997" i="5"/>
  <c r="CG878" i="5"/>
  <c r="BC878" i="5"/>
  <c r="CH878" i="5"/>
  <c r="BT878" i="5"/>
  <c r="BQ878" i="5"/>
  <c r="BT133" i="5"/>
  <c r="CH133" i="5"/>
  <c r="BQ953" i="5"/>
  <c r="CH953" i="5"/>
  <c r="BT953" i="5"/>
  <c r="BC953" i="5"/>
  <c r="CH363" i="5"/>
  <c r="BD363" i="5"/>
  <c r="BS363" i="5"/>
  <c r="BQ363" i="5"/>
  <c r="BT363" i="5"/>
  <c r="BT169" i="5"/>
  <c r="BQ169" i="5"/>
  <c r="BD169" i="5"/>
  <c r="CH169" i="5"/>
  <c r="BC169" i="5"/>
  <c r="CH1812" i="5"/>
  <c r="BC1702" i="5"/>
  <c r="BD1251" i="5"/>
  <c r="CH1251" i="5"/>
  <c r="BC971" i="5"/>
  <c r="CH971" i="5"/>
  <c r="BD870" i="5"/>
  <c r="CH870" i="5"/>
  <c r="BS870" i="5"/>
  <c r="CG870" i="5"/>
  <c r="BC870" i="5"/>
  <c r="BC831" i="5"/>
  <c r="BS831" i="5"/>
  <c r="CH831" i="5"/>
  <c r="CE1239" i="5"/>
  <c r="BC1826" i="5"/>
  <c r="CH1826" i="5"/>
  <c r="CG1826" i="5"/>
  <c r="CD1629" i="5"/>
  <c r="CE1629" i="5" s="1"/>
  <c r="CG867" i="5"/>
  <c r="BC867" i="5"/>
  <c r="BS867" i="5"/>
  <c r="CG1168" i="5"/>
  <c r="BC1168" i="5"/>
  <c r="BT1187" i="5"/>
  <c r="BQ1187" i="5"/>
  <c r="BC1997" i="5"/>
  <c r="CH1997" i="5"/>
  <c r="CG1901" i="5"/>
  <c r="BS1826" i="5"/>
  <c r="CH1227" i="5"/>
  <c r="CE753" i="5"/>
  <c r="CG1046" i="5"/>
  <c r="BQ1046" i="5"/>
  <c r="BS1381" i="5"/>
  <c r="BT1381" i="5"/>
  <c r="BC1381" i="5"/>
  <c r="BQ1381" i="5"/>
  <c r="BT1870" i="5"/>
  <c r="CG1870" i="5"/>
  <c r="CH1870" i="5"/>
  <c r="CG987" i="5"/>
  <c r="BC987" i="5"/>
  <c r="BT987" i="5"/>
  <c r="BT269" i="5"/>
  <c r="CG269" i="5"/>
  <c r="CH269" i="5"/>
  <c r="BQ269" i="5"/>
  <c r="BC269" i="5"/>
  <c r="BT1116" i="5"/>
  <c r="BQ1116" i="5"/>
  <c r="BC1116" i="5"/>
  <c r="BD1116" i="5"/>
  <c r="BQ331" i="5"/>
  <c r="BS331" i="5"/>
  <c r="BD1997" i="5"/>
  <c r="BD1870" i="5"/>
  <c r="BS1870" i="5"/>
  <c r="BC1901" i="5"/>
  <c r="CE1675" i="5"/>
  <c r="BS1227" i="5"/>
  <c r="BS1187" i="5"/>
  <c r="CG1116" i="5"/>
  <c r="BQ1021" i="5"/>
  <c r="BT916" i="5"/>
  <c r="BC855" i="5"/>
  <c r="BS878" i="5"/>
  <c r="CH331" i="5"/>
  <c r="BT1812" i="5"/>
  <c r="BS1812" i="5"/>
  <c r="BS934" i="5"/>
  <c r="BT934" i="5"/>
  <c r="BD934" i="5"/>
  <c r="BS881" i="5"/>
  <c r="BQ881" i="5"/>
  <c r="BT125" i="5"/>
  <c r="BS125" i="5"/>
  <c r="CD280" i="5"/>
  <c r="CE280" i="5" s="1"/>
  <c r="BT121" i="5"/>
  <c r="BC121" i="5"/>
  <c r="BD121" i="5"/>
  <c r="BQ121" i="5"/>
  <c r="BC1870" i="5"/>
  <c r="BT1901" i="5"/>
  <c r="CE1798" i="5"/>
  <c r="BD1187" i="5"/>
  <c r="BC1187" i="5"/>
  <c r="BS855" i="5"/>
  <c r="CH867" i="5"/>
  <c r="BQ853" i="5"/>
  <c r="BS257" i="5"/>
  <c r="BS121" i="5"/>
  <c r="BT1235" i="5"/>
  <c r="BQ1235" i="5"/>
  <c r="CH1235" i="5"/>
  <c r="BS1235" i="5"/>
  <c r="BS1102" i="5"/>
  <c r="CG1102" i="5"/>
  <c r="BT966" i="5"/>
  <c r="BD966" i="5"/>
  <c r="BS966" i="5"/>
  <c r="CG966" i="5"/>
  <c r="CH966" i="5"/>
  <c r="BS1443" i="5"/>
  <c r="BQ1443" i="5"/>
  <c r="BC1443" i="5"/>
  <c r="BD1443" i="5"/>
  <c r="CG1443" i="5"/>
  <c r="BT1215" i="5"/>
  <c r="BS1215" i="5"/>
  <c r="BD1215" i="5"/>
  <c r="CG1176" i="5"/>
  <c r="CH1176" i="5"/>
  <c r="CH919" i="5"/>
  <c r="CG919" i="5"/>
  <c r="BS919" i="5"/>
  <c r="BC919" i="5"/>
  <c r="CH856" i="5"/>
  <c r="BC856" i="5"/>
  <c r="BD856" i="5"/>
  <c r="BQ856" i="5"/>
  <c r="BT1081" i="5"/>
  <c r="BS1081" i="5"/>
  <c r="BT1026" i="5"/>
  <c r="CH1163" i="5"/>
  <c r="CG1163" i="5"/>
  <c r="BS887" i="5"/>
  <c r="BT887" i="5"/>
  <c r="CG847" i="5"/>
  <c r="BD847" i="5"/>
  <c r="BT954" i="5"/>
  <c r="BC954" i="5"/>
  <c r="CH1037" i="5"/>
  <c r="BT1037" i="5"/>
  <c r="BQ1037" i="5"/>
  <c r="CH395" i="5"/>
  <c r="BQ395" i="5"/>
  <c r="BQ832" i="5"/>
  <c r="BS832" i="5"/>
  <c r="BT217" i="5"/>
  <c r="CH217" i="5"/>
  <c r="CH1033" i="5"/>
  <c r="BT1033" i="5"/>
  <c r="BT1101" i="5"/>
  <c r="BQ1101" i="5"/>
  <c r="BC1101" i="5"/>
  <c r="BT950" i="5"/>
  <c r="BQ950" i="5"/>
  <c r="BD950" i="5"/>
  <c r="CE1320" i="5"/>
  <c r="CH101" i="5"/>
  <c r="BS101" i="5"/>
  <c r="BD101" i="5"/>
  <c r="BQ101" i="5"/>
  <c r="BC101" i="5"/>
  <c r="CH323" i="5"/>
  <c r="BS323" i="5"/>
  <c r="CH930" i="5"/>
  <c r="CG930" i="5"/>
  <c r="CD528" i="5"/>
  <c r="CE528" i="5" s="1"/>
  <c r="BS308" i="5"/>
  <c r="BQ308" i="5"/>
  <c r="BT201" i="5"/>
  <c r="CG201" i="5"/>
  <c r="BQ201" i="5"/>
  <c r="BT57" i="5"/>
  <c r="BC57" i="5"/>
  <c r="BD1909" i="5"/>
  <c r="CG1842" i="5"/>
  <c r="BS1808" i="5"/>
  <c r="CH1808" i="5"/>
  <c r="BD1775" i="5"/>
  <c r="BC1727" i="5"/>
  <c r="CH1580" i="5"/>
  <c r="CH1455" i="5"/>
  <c r="CG1435" i="5"/>
  <c r="BD1557" i="5"/>
  <c r="BD1222" i="5"/>
  <c r="CH1226" i="5"/>
  <c r="CG1226" i="5"/>
  <c r="CH1101" i="5"/>
  <c r="CG1073" i="5"/>
  <c r="CG1037" i="5"/>
  <c r="BD832" i="5"/>
  <c r="CH847" i="5"/>
  <c r="BC837" i="5"/>
  <c r="BQ391" i="5"/>
  <c r="BQ355" i="5"/>
  <c r="BC201" i="5"/>
  <c r="CG229" i="5"/>
  <c r="BQ217" i="5"/>
  <c r="CG101" i="5"/>
  <c r="CG308" i="5"/>
  <c r="CH1146" i="5"/>
  <c r="BS1146" i="5"/>
  <c r="CD540" i="5"/>
  <c r="CE540" i="5" s="1"/>
  <c r="BT253" i="5"/>
  <c r="CG253" i="5"/>
  <c r="BS253" i="5"/>
  <c r="BQ253" i="5"/>
  <c r="BS355" i="5"/>
  <c r="BC1000" i="5"/>
  <c r="BS1000" i="5"/>
  <c r="BT237" i="5"/>
  <c r="CG237" i="5"/>
  <c r="CH237" i="5"/>
  <c r="BQ237" i="5"/>
  <c r="BS237" i="5"/>
  <c r="BD1006" i="5"/>
  <c r="BT1006" i="5"/>
  <c r="BC1006" i="5"/>
  <c r="BS593" i="5"/>
  <c r="BD593" i="5"/>
  <c r="BC593" i="5"/>
  <c r="BT197" i="5"/>
  <c r="BC197" i="5"/>
  <c r="BT85" i="5"/>
  <c r="BS85" i="5"/>
  <c r="BT1093" i="5"/>
  <c r="CH1093" i="5"/>
  <c r="BS1093" i="5"/>
  <c r="BQ921" i="5"/>
  <c r="BC921" i="5"/>
  <c r="BQ764" i="5"/>
  <c r="BD764" i="5"/>
  <c r="CD573" i="5"/>
  <c r="CE573" i="5" s="1"/>
  <c r="CH955" i="5"/>
  <c r="BS955" i="5"/>
  <c r="BC1936" i="5"/>
  <c r="BS1909" i="5"/>
  <c r="BT1842" i="5"/>
  <c r="CE1825" i="5"/>
  <c r="BC1751" i="5"/>
  <c r="CG1580" i="5"/>
  <c r="BS1581" i="5"/>
  <c r="CH1435" i="5"/>
  <c r="BT1455" i="5"/>
  <c r="BS1234" i="5"/>
  <c r="BD1175" i="5"/>
  <c r="BC1260" i="5"/>
  <c r="CD1156" i="5"/>
  <c r="CE1156" i="5" s="1"/>
  <c r="CG1026" i="5"/>
  <c r="CE1021" i="5"/>
  <c r="BQ1033" i="5"/>
  <c r="BS1026" i="5"/>
  <c r="BC950" i="5"/>
  <c r="CH950" i="5"/>
  <c r="CG954" i="5"/>
  <c r="BQ930" i="5"/>
  <c r="CG837" i="5"/>
  <c r="BT675" i="5"/>
  <c r="BQ655" i="5"/>
  <c r="CH593" i="5"/>
  <c r="BT101" i="5"/>
  <c r="BC217" i="5"/>
  <c r="CH70" i="5"/>
  <c r="BT1145" i="5"/>
  <c r="CH1145" i="5"/>
  <c r="BS1090" i="5"/>
  <c r="BQ1090" i="5"/>
  <c r="BT982" i="5"/>
  <c r="BQ982" i="5"/>
  <c r="BT1001" i="5"/>
  <c r="CH1001" i="5"/>
  <c r="BQ1001" i="5"/>
  <c r="BT241" i="5"/>
  <c r="BC241" i="5"/>
  <c r="CH844" i="5"/>
  <c r="BQ844" i="5"/>
  <c r="BD844" i="5"/>
  <c r="CH994" i="5"/>
  <c r="BC994" i="5"/>
  <c r="BD994" i="5"/>
  <c r="BT1049" i="5"/>
  <c r="CG1049" i="5"/>
  <c r="BC1049" i="5"/>
  <c r="BQ859" i="5"/>
  <c r="BC859" i="5"/>
  <c r="BT896" i="5"/>
  <c r="BQ896" i="5"/>
  <c r="CH1775" i="5"/>
  <c r="CG1767" i="5"/>
  <c r="BS1727" i="5"/>
  <c r="CE1651" i="5"/>
  <c r="BD1455" i="5"/>
  <c r="BD1364" i="5"/>
  <c r="BD1234" i="5"/>
  <c r="BC1234" i="5"/>
  <c r="BS1222" i="5"/>
  <c r="BQ1206" i="5"/>
  <c r="BC1081" i="5"/>
  <c r="BS1065" i="5"/>
  <c r="CG1081" i="5"/>
  <c r="CG1057" i="5"/>
  <c r="BQ1026" i="5"/>
  <c r="CG1033" i="5"/>
  <c r="BQ954" i="5"/>
  <c r="BS930" i="5"/>
  <c r="CH896" i="5"/>
  <c r="CG896" i="5"/>
  <c r="BT764" i="5"/>
  <c r="CG832" i="5"/>
  <c r="CH887" i="5"/>
  <c r="BD675" i="5"/>
  <c r="CG655" i="5"/>
  <c r="CH201" i="5"/>
  <c r="CE867" i="5"/>
  <c r="CH113" i="5"/>
  <c r="BT113" i="5"/>
  <c r="CH1010" i="5"/>
  <c r="BS1010" i="5"/>
  <c r="CG1371" i="5"/>
  <c r="CG593" i="5"/>
  <c r="CE545" i="5"/>
  <c r="BT1538" i="5"/>
  <c r="BS1538" i="5"/>
  <c r="BC1538" i="5"/>
  <c r="BT983" i="5"/>
  <c r="BD983" i="5"/>
  <c r="BT556" i="5"/>
  <c r="BC556" i="5"/>
  <c r="BS1018" i="5"/>
  <c r="BD1018" i="5"/>
  <c r="BT316" i="5"/>
  <c r="BD316" i="5"/>
  <c r="BQ1976" i="5"/>
  <c r="BT1976" i="5"/>
  <c r="BS1976" i="5"/>
  <c r="CG1694" i="5"/>
  <c r="BS1940" i="5"/>
  <c r="BT1940" i="5"/>
  <c r="BD1940" i="5"/>
  <c r="BQ537" i="5"/>
  <c r="BC537" i="5"/>
  <c r="BS537" i="5"/>
  <c r="BT694" i="5"/>
  <c r="BQ694" i="5"/>
  <c r="BC694" i="5"/>
  <c r="BS1609" i="5"/>
  <c r="BT1609" i="5"/>
  <c r="BC1609" i="5"/>
  <c r="BT1987" i="5"/>
  <c r="BQ1987" i="5"/>
  <c r="BD1887" i="5"/>
  <c r="BC1887" i="5"/>
  <c r="CH537" i="5"/>
  <c r="BS174" i="5"/>
  <c r="BT174" i="5"/>
  <c r="CG221" i="5"/>
  <c r="CE684" i="5"/>
  <c r="BS150" i="5"/>
  <c r="BT150" i="5"/>
  <c r="CH525" i="5"/>
  <c r="BQ525" i="5"/>
  <c r="BC525" i="5"/>
  <c r="BS182" i="5"/>
  <c r="BT182" i="5"/>
  <c r="BT963" i="5"/>
  <c r="BD963" i="5"/>
  <c r="BT613" i="5"/>
  <c r="BQ613" i="5"/>
  <c r="BD1902" i="5"/>
  <c r="BT1902" i="5"/>
  <c r="BD1636" i="5"/>
  <c r="BC1636" i="5"/>
  <c r="CH452" i="5"/>
  <c r="BC452" i="5"/>
  <c r="BS359" i="5"/>
  <c r="BT710" i="5"/>
  <c r="BQ710" i="5"/>
  <c r="BC710" i="5"/>
  <c r="BS166" i="5"/>
  <c r="BT166" i="5"/>
  <c r="BS822" i="5"/>
  <c r="BQ822" i="5"/>
  <c r="BC822" i="5"/>
  <c r="CD1725" i="5"/>
  <c r="CE1725" i="5" s="1"/>
  <c r="CG1609" i="5"/>
  <c r="BS110" i="5"/>
  <c r="BQ110" i="5"/>
  <c r="BS319" i="5"/>
  <c r="CH417" i="5"/>
  <c r="BT417" i="5"/>
  <c r="BS367" i="5"/>
  <c r="CD1994" i="5"/>
  <c r="CE1994" i="5" s="1"/>
  <c r="BT564" i="5"/>
  <c r="BC564" i="5"/>
  <c r="BS1030" i="5"/>
  <c r="BT1030" i="5"/>
  <c r="BT585" i="5"/>
  <c r="BQ585" i="5"/>
  <c r="BC585" i="5"/>
  <c r="BT553" i="5"/>
  <c r="BC553" i="5"/>
  <c r="BS158" i="5"/>
  <c r="BT158" i="5"/>
  <c r="BQ105" i="5"/>
  <c r="CE443" i="5"/>
  <c r="BS1034" i="5"/>
  <c r="BT1034" i="5"/>
  <c r="BT910" i="5"/>
  <c r="BD910" i="5"/>
  <c r="BS102" i="5"/>
  <c r="BT102" i="5"/>
  <c r="CG102" i="5"/>
  <c r="BD102" i="5"/>
  <c r="BQ102" i="5"/>
  <c r="BC1932" i="5"/>
  <c r="BT1932" i="5"/>
  <c r="BS1932" i="5"/>
  <c r="BD1932" i="5"/>
  <c r="BS194" i="5"/>
  <c r="BT194" i="5"/>
  <c r="BQ194" i="5"/>
  <c r="BD194" i="5"/>
  <c r="CG194" i="5"/>
  <c r="CH1932" i="5"/>
  <c r="BD1199" i="5"/>
  <c r="BD1171" i="5"/>
  <c r="BS1199" i="5"/>
  <c r="BC1171" i="5"/>
  <c r="BQ1167" i="5"/>
  <c r="BC1097" i="5"/>
  <c r="BS1642" i="5"/>
  <c r="BD1642" i="5"/>
  <c r="BC1642" i="5"/>
  <c r="BQ1383" i="5"/>
  <c r="CG1383" i="5"/>
  <c r="BS1383" i="5"/>
  <c r="BC1383" i="5"/>
  <c r="CH303" i="5"/>
  <c r="BD303" i="5"/>
  <c r="BC303" i="5"/>
  <c r="CG339" i="5"/>
  <c r="BC339" i="5"/>
  <c r="BC842" i="5"/>
  <c r="BS842" i="5"/>
  <c r="BQ842" i="5"/>
  <c r="BT1122" i="5"/>
  <c r="BD1122" i="5"/>
  <c r="BS1122" i="5"/>
  <c r="BC1122" i="5"/>
  <c r="CH409" i="5"/>
  <c r="BT409" i="5"/>
  <c r="BS409" i="5"/>
  <c r="BQ409" i="5"/>
  <c r="BD409" i="5"/>
  <c r="BC409" i="5"/>
  <c r="CG409" i="5"/>
  <c r="BS238" i="5"/>
  <c r="BT238" i="5"/>
  <c r="BQ238" i="5"/>
  <c r="BD238" i="5"/>
  <c r="CD1805" i="5"/>
  <c r="CE1805" i="5" s="1"/>
  <c r="CH1652" i="5"/>
  <c r="BD1652" i="5"/>
  <c r="BC1652" i="5"/>
  <c r="BS1156" i="5"/>
  <c r="BT1156" i="5"/>
  <c r="BD1156" i="5"/>
  <c r="BC1238" i="5"/>
  <c r="BT1238" i="5"/>
  <c r="BD1238" i="5"/>
  <c r="BQ1238" i="5"/>
  <c r="CG1565" i="5"/>
  <c r="CH1238" i="5"/>
  <c r="CG1223" i="5"/>
  <c r="BS1124" i="5"/>
  <c r="BC1137" i="5"/>
  <c r="BD113" i="5"/>
  <c r="BS1697" i="5"/>
  <c r="CH1697" i="5"/>
  <c r="CD1408" i="5"/>
  <c r="CE1408" i="5" s="1"/>
  <c r="BS1600" i="5"/>
  <c r="BQ1600" i="5"/>
  <c r="CH1600" i="5"/>
  <c r="BT1510" i="5"/>
  <c r="CH1510" i="5"/>
  <c r="CH1082" i="5"/>
  <c r="BT1082" i="5"/>
  <c r="BD1082" i="5"/>
  <c r="BC1082" i="5"/>
  <c r="CG1936" i="5"/>
  <c r="BQ1926" i="5"/>
  <c r="BC1917" i="5"/>
  <c r="BD1926" i="5"/>
  <c r="CG1909" i="5"/>
  <c r="CE1931" i="5"/>
  <c r="CG1808" i="5"/>
  <c r="BS1767" i="5"/>
  <c r="BS1759" i="5"/>
  <c r="BT1826" i="5"/>
  <c r="CH1759" i="5"/>
  <c r="BC1788" i="5"/>
  <c r="BT1731" i="5"/>
  <c r="CE1592" i="5"/>
  <c r="CG1554" i="5"/>
  <c r="CH1563" i="5"/>
  <c r="BS1589" i="5"/>
  <c r="CE1559" i="5"/>
  <c r="BC1510" i="5"/>
  <c r="BC1455" i="5"/>
  <c r="BQ1510" i="5"/>
  <c r="BQ1455" i="5"/>
  <c r="CH1565" i="5"/>
  <c r="BS1514" i="5"/>
  <c r="BT1431" i="5"/>
  <c r="BC1425" i="5"/>
  <c r="BD1383" i="5"/>
  <c r="CG1364" i="5"/>
  <c r="BQ1308" i="5"/>
  <c r="BT1308" i="5"/>
  <c r="CE1247" i="5"/>
  <c r="BC1206" i="5"/>
  <c r="BD1219" i="5"/>
  <c r="CH1198" i="5"/>
  <c r="BC1223" i="5"/>
  <c r="BC1215" i="5"/>
  <c r="BC1199" i="5"/>
  <c r="CH1223" i="5"/>
  <c r="BS1273" i="5"/>
  <c r="BQ1223" i="5"/>
  <c r="CG1175" i="5"/>
  <c r="BS1120" i="5"/>
  <c r="BD1089" i="5"/>
  <c r="BD1057" i="5"/>
  <c r="BC1124" i="5"/>
  <c r="BS1073" i="5"/>
  <c r="BC1053" i="5"/>
  <c r="CH1073" i="5"/>
  <c r="BQ1089" i="5"/>
  <c r="BQ1073" i="5"/>
  <c r="BQ1057" i="5"/>
  <c r="BC1042" i="5"/>
  <c r="BQ1122" i="5"/>
  <c r="BS1137" i="5"/>
  <c r="BC1021" i="5"/>
  <c r="CE1000" i="5"/>
  <c r="BT1010" i="5"/>
  <c r="BD1041" i="5"/>
  <c r="BC1033" i="5"/>
  <c r="BC1029" i="5"/>
  <c r="BD1010" i="5"/>
  <c r="BS994" i="5"/>
  <c r="CG1003" i="5"/>
  <c r="BC985" i="5"/>
  <c r="CE961" i="5"/>
  <c r="BQ895" i="5"/>
  <c r="BQ901" i="5"/>
  <c r="BD895" i="5"/>
  <c r="BT914" i="5"/>
  <c r="BC969" i="5"/>
  <c r="BS953" i="5"/>
  <c r="BD921" i="5"/>
  <c r="BS912" i="5"/>
  <c r="BD855" i="5"/>
  <c r="BT844" i="5"/>
  <c r="BQ827" i="5"/>
  <c r="BC884" i="5"/>
  <c r="BD867" i="5"/>
  <c r="BT856" i="5"/>
  <c r="BT828" i="5"/>
  <c r="CG881" i="5"/>
  <c r="BQ875" i="5"/>
  <c r="CG868" i="5"/>
  <c r="BS853" i="5"/>
  <c r="CG850" i="5"/>
  <c r="BD839" i="5"/>
  <c r="CG893" i="5"/>
  <c r="BQ887" i="5"/>
  <c r="CG876" i="5"/>
  <c r="BS859" i="5"/>
  <c r="BS659" i="5"/>
  <c r="CD601" i="5"/>
  <c r="CE601" i="5" s="1"/>
  <c r="BQ375" i="5"/>
  <c r="BT375" i="5"/>
  <c r="CH387" i="5"/>
  <c r="CH371" i="5"/>
  <c r="CH355" i="5"/>
  <c r="CH347" i="5"/>
  <c r="CH339" i="5"/>
  <c r="BQ312" i="5"/>
  <c r="BD269" i="5"/>
  <c r="BD221" i="5"/>
  <c r="BD125" i="5"/>
  <c r="BS311" i="5"/>
  <c r="CE276" i="5"/>
  <c r="BC265" i="5"/>
  <c r="BC221" i="5"/>
  <c r="BS177" i="5"/>
  <c r="BC125" i="5"/>
  <c r="BS113" i="5"/>
  <c r="CH125" i="5"/>
  <c r="CH257" i="5"/>
  <c r="CH193" i="5"/>
  <c r="CH121" i="5"/>
  <c r="BQ265" i="5"/>
  <c r="CG197" i="5"/>
  <c r="CG133" i="5"/>
  <c r="CG125" i="5"/>
  <c r="CG301" i="5"/>
  <c r="BC304" i="5"/>
  <c r="CH1788" i="5"/>
  <c r="BT1697" i="5"/>
  <c r="BT1652" i="5"/>
  <c r="BT1975" i="5"/>
  <c r="CG1975" i="5"/>
  <c r="BQ1975" i="5"/>
  <c r="CD1305" i="5"/>
  <c r="CE1305" i="5" s="1"/>
  <c r="BT898" i="5"/>
  <c r="BS898" i="5"/>
  <c r="BT1558" i="5"/>
  <c r="BS1558" i="5"/>
  <c r="BC1558" i="5"/>
  <c r="BS1160" i="5"/>
  <c r="BT1160" i="5"/>
  <c r="BD1160" i="5"/>
  <c r="BT1251" i="5"/>
  <c r="BS1251" i="5"/>
  <c r="BQ1251" i="5"/>
  <c r="BC1251" i="5"/>
  <c r="BT902" i="5"/>
  <c r="BD902" i="5"/>
  <c r="CG391" i="5"/>
  <c r="BD391" i="5"/>
  <c r="BC391" i="5"/>
  <c r="CG331" i="5"/>
  <c r="BC331" i="5"/>
  <c r="CD912" i="5"/>
  <c r="CE912" i="5" s="1"/>
  <c r="CD1122" i="5"/>
  <c r="CE1122" i="5" s="1"/>
  <c r="BT580" i="5"/>
  <c r="CG580" i="5"/>
  <c r="BQ580" i="5"/>
  <c r="BC580" i="5"/>
  <c r="CH266" i="5"/>
  <c r="BT266" i="5"/>
  <c r="BQ266" i="5"/>
  <c r="BD266" i="5"/>
  <c r="BC266" i="5"/>
  <c r="BS222" i="5"/>
  <c r="BT222" i="5"/>
  <c r="BQ222" i="5"/>
  <c r="BD222" i="5"/>
  <c r="BQ1513" i="5"/>
  <c r="BD1513" i="5"/>
  <c r="BD1308" i="5"/>
  <c r="BC1218" i="5"/>
  <c r="BS1223" i="5"/>
  <c r="CG1029" i="5"/>
  <c r="BC659" i="5"/>
  <c r="CG304" i="5"/>
  <c r="CH1094" i="5"/>
  <c r="BT1094" i="5"/>
  <c r="BC1094" i="5"/>
  <c r="BD1094" i="5"/>
  <c r="BS1535" i="5"/>
  <c r="BT1535" i="5"/>
  <c r="BQ1535" i="5"/>
  <c r="BD1535" i="5"/>
  <c r="CD793" i="5"/>
  <c r="CE793" i="5" s="1"/>
  <c r="BT1926" i="5"/>
  <c r="BQ1909" i="5"/>
  <c r="BC1851" i="5"/>
  <c r="CH1851" i="5"/>
  <c r="BQ1808" i="5"/>
  <c r="BD1759" i="5"/>
  <c r="BC1767" i="5"/>
  <c r="BC1759" i="5"/>
  <c r="BQ1826" i="5"/>
  <c r="CH1755" i="5"/>
  <c r="CE1717" i="5"/>
  <c r="BQ1697" i="5"/>
  <c r="CG1652" i="5"/>
  <c r="BQ1554" i="5"/>
  <c r="CE1580" i="5"/>
  <c r="BC1451" i="5"/>
  <c r="CG1510" i="5"/>
  <c r="CH1431" i="5"/>
  <c r="CG1451" i="5"/>
  <c r="BD1514" i="5"/>
  <c r="CD1501" i="5"/>
  <c r="CE1501" i="5" s="1"/>
  <c r="BT1451" i="5"/>
  <c r="BD1431" i="5"/>
  <c r="BT1383" i="5"/>
  <c r="BQ1364" i="5"/>
  <c r="BD1198" i="5"/>
  <c r="BS1214" i="5"/>
  <c r="CH1218" i="5"/>
  <c r="BD1167" i="5"/>
  <c r="CG1222" i="5"/>
  <c r="CG1214" i="5"/>
  <c r="CG1206" i="5"/>
  <c r="CG1198" i="5"/>
  <c r="BS1167" i="5"/>
  <c r="CH1219" i="5"/>
  <c r="CH1187" i="5"/>
  <c r="CG1235" i="5"/>
  <c r="CG1219" i="5"/>
  <c r="CG1187" i="5"/>
  <c r="BQ1175" i="5"/>
  <c r="CH1156" i="5"/>
  <c r="CG1156" i="5"/>
  <c r="BD1053" i="5"/>
  <c r="BC1073" i="5"/>
  <c r="CH1069" i="5"/>
  <c r="CG1069" i="5"/>
  <c r="CG1053" i="5"/>
  <c r="CG1122" i="5"/>
  <c r="CE1187" i="5"/>
  <c r="BQ1137" i="5"/>
  <c r="CH1124" i="5"/>
  <c r="BQ1163" i="5"/>
  <c r="BQ1151" i="5"/>
  <c r="BS1021" i="5"/>
  <c r="CE1010" i="5"/>
  <c r="BT997" i="5"/>
  <c r="CH985" i="5"/>
  <c r="BT1041" i="5"/>
  <c r="BS1033" i="5"/>
  <c r="BS1029" i="5"/>
  <c r="CH997" i="5"/>
  <c r="BC1003" i="5"/>
  <c r="BS950" i="5"/>
  <c r="CH912" i="5"/>
  <c r="CH915" i="5"/>
  <c r="BQ912" i="5"/>
  <c r="BD953" i="5"/>
  <c r="BT921" i="5"/>
  <c r="BQ934" i="5"/>
  <c r="BC901" i="5"/>
  <c r="CD775" i="5"/>
  <c r="CE775" i="5" s="1"/>
  <c r="BT855" i="5"/>
  <c r="CG827" i="5"/>
  <c r="BS884" i="5"/>
  <c r="BT867" i="5"/>
  <c r="BD878" i="5"/>
  <c r="CG875" i="5"/>
  <c r="CH868" i="5"/>
  <c r="BD853" i="5"/>
  <c r="BT839" i="5"/>
  <c r="CG887" i="5"/>
  <c r="CH876" i="5"/>
  <c r="BD859" i="5"/>
  <c r="CE782" i="5"/>
  <c r="CE644" i="5"/>
  <c r="CG312" i="5"/>
  <c r="BD85" i="5"/>
  <c r="BD311" i="5"/>
  <c r="CH301" i="5"/>
  <c r="BS249" i="5"/>
  <c r="BS197" i="5"/>
  <c r="BS133" i="5"/>
  <c r="BC113" i="5"/>
  <c r="CG249" i="5"/>
  <c r="BC238" i="5"/>
  <c r="CG217" i="5"/>
  <c r="BQ197" i="5"/>
  <c r="BQ133" i="5"/>
  <c r="BQ125" i="5"/>
  <c r="CG70" i="5"/>
  <c r="BS304" i="5"/>
  <c r="CD1301" i="5"/>
  <c r="CE1301" i="5" s="1"/>
  <c r="CH1090" i="5"/>
  <c r="BT1090" i="5"/>
  <c r="BC1090" i="5"/>
  <c r="BD1090" i="5"/>
  <c r="CH1011" i="5"/>
  <c r="BT1011" i="5"/>
  <c r="CG1533" i="5"/>
  <c r="BQ1533" i="5"/>
  <c r="CG1250" i="5"/>
  <c r="CD403" i="5"/>
  <c r="CE403" i="5" s="1"/>
  <c r="CG323" i="5"/>
  <c r="BC323" i="5"/>
  <c r="BD971" i="5"/>
  <c r="BT971" i="5"/>
  <c r="BS339" i="5"/>
  <c r="CD768" i="5"/>
  <c r="CE768" i="5" s="1"/>
  <c r="CG399" i="5"/>
  <c r="BD399" i="5"/>
  <c r="BC399" i="5"/>
  <c r="BS1604" i="5"/>
  <c r="BQ1604" i="5"/>
  <c r="CH1604" i="5"/>
  <c r="CH1355" i="5"/>
  <c r="BD1355" i="5"/>
  <c r="BC1355" i="5"/>
  <c r="BT718" i="5"/>
  <c r="CG718" i="5"/>
  <c r="BQ718" i="5"/>
  <c r="BC718" i="5"/>
  <c r="CG1759" i="5"/>
  <c r="BQ1731" i="5"/>
  <c r="BQ1652" i="5"/>
  <c r="CE1600" i="5"/>
  <c r="BQ1451" i="5"/>
  <c r="CG1513" i="5"/>
  <c r="BC1565" i="5"/>
  <c r="BD1451" i="5"/>
  <c r="BC1167" i="5"/>
  <c r="BC1156" i="5"/>
  <c r="BQ1156" i="5"/>
  <c r="CH1097" i="5"/>
  <c r="CH1065" i="5"/>
  <c r="CG1137" i="5"/>
  <c r="CG1151" i="5"/>
  <c r="BD1029" i="5"/>
  <c r="CE945" i="5"/>
  <c r="CG921" i="5"/>
  <c r="CG912" i="5"/>
  <c r="CG934" i="5"/>
  <c r="BS901" i="5"/>
  <c r="CH842" i="5"/>
  <c r="CH827" i="5"/>
  <c r="BD884" i="5"/>
  <c r="CH881" i="5"/>
  <c r="BT859" i="5"/>
  <c r="CH663" i="5"/>
  <c r="BD663" i="5"/>
  <c r="BQ339" i="5"/>
  <c r="BD265" i="5"/>
  <c r="BD249" i="5"/>
  <c r="BD201" i="5"/>
  <c r="BT311" i="5"/>
  <c r="BC249" i="5"/>
  <c r="BC133" i="5"/>
  <c r="BS57" i="5"/>
  <c r="CH249" i="5"/>
  <c r="BQ249" i="5"/>
  <c r="BT304" i="5"/>
  <c r="CH194" i="5"/>
  <c r="BQ70" i="5"/>
  <c r="BT303" i="5"/>
  <c r="CH57" i="5"/>
  <c r="BT1827" i="5"/>
  <c r="CH1827" i="5"/>
  <c r="CD1974" i="5"/>
  <c r="CE1974" i="5" s="1"/>
  <c r="BQ1702" i="5"/>
  <c r="BD1702" i="5"/>
  <c r="BT1996" i="5"/>
  <c r="BS1996" i="5"/>
  <c r="BQ1996" i="5"/>
  <c r="BD1996" i="5"/>
  <c r="BC1996" i="5"/>
  <c r="CH1972" i="5"/>
  <c r="BT1972" i="5"/>
  <c r="BS1972" i="5"/>
  <c r="BQ1972" i="5"/>
  <c r="BD1972" i="5"/>
  <c r="BC1972" i="5"/>
  <c r="BS1867" i="5"/>
  <c r="BT1867" i="5"/>
  <c r="BD1867" i="5"/>
  <c r="CG1702" i="5"/>
  <c r="CH1383" i="5"/>
  <c r="CH1508" i="5"/>
  <c r="BD1508" i="5"/>
  <c r="CH1371" i="5"/>
  <c r="BD1371" i="5"/>
  <c r="BC1371" i="5"/>
  <c r="BS1168" i="5"/>
  <c r="BT1168" i="5"/>
  <c r="BD1168" i="5"/>
  <c r="BS987" i="5"/>
  <c r="BD987" i="5"/>
  <c r="CH987" i="5"/>
  <c r="CD572" i="5"/>
  <c r="CE572" i="5" s="1"/>
  <c r="BS679" i="5"/>
  <c r="BC679" i="5"/>
  <c r="CG387" i="5"/>
  <c r="BD387" i="5"/>
  <c r="BC387" i="5"/>
  <c r="BS667" i="5"/>
  <c r="BC667" i="5"/>
  <c r="CG379" i="5"/>
  <c r="BC379" i="5"/>
  <c r="CG395" i="5"/>
  <c r="BD395" i="5"/>
  <c r="BC395" i="5"/>
  <c r="CG238" i="5"/>
  <c r="CH818" i="5"/>
  <c r="BS818" i="5"/>
  <c r="BQ818" i="5"/>
  <c r="BC818" i="5"/>
  <c r="BT395" i="5"/>
  <c r="CD767" i="5"/>
  <c r="CE767" i="5" s="1"/>
  <c r="BT1259" i="5"/>
  <c r="BS1259" i="5"/>
  <c r="BC1259" i="5"/>
  <c r="BQ1259" i="5"/>
  <c r="BS202" i="5"/>
  <c r="BT202" i="5"/>
  <c r="BQ202" i="5"/>
  <c r="BD202" i="5"/>
  <c r="BT129" i="5"/>
  <c r="CH129" i="5"/>
  <c r="BT1554" i="5"/>
  <c r="BC1554" i="5"/>
  <c r="BS1554" i="5"/>
  <c r="BQ1759" i="5"/>
  <c r="CG1731" i="5"/>
  <c r="BS1652" i="5"/>
  <c r="CG1171" i="5"/>
  <c r="CG1097" i="5"/>
  <c r="BC1151" i="5"/>
  <c r="BT1029" i="5"/>
  <c r="BQ1010" i="5"/>
  <c r="CE965" i="5"/>
  <c r="BC895" i="5"/>
  <c r="BD901" i="5"/>
  <c r="BC934" i="5"/>
  <c r="BT842" i="5"/>
  <c r="BC827" i="5"/>
  <c r="BQ867" i="5"/>
  <c r="BC881" i="5"/>
  <c r="CH718" i="5"/>
  <c r="BD659" i="5"/>
  <c r="BC194" i="5"/>
  <c r="BT1550" i="5"/>
  <c r="BS1550" i="5"/>
  <c r="BC1550" i="5"/>
  <c r="BS1835" i="5"/>
  <c r="BT1835" i="5"/>
  <c r="BD1835" i="5"/>
  <c r="BS1936" i="5"/>
  <c r="BT1936" i="5"/>
  <c r="BD1936" i="5"/>
  <c r="CH1086" i="5"/>
  <c r="BT1086" i="5"/>
  <c r="BC1086" i="5"/>
  <c r="BD1086" i="5"/>
  <c r="BT994" i="5"/>
  <c r="BT1271" i="5"/>
  <c r="BS1271" i="5"/>
  <c r="BQ1271" i="5"/>
  <c r="BC1271" i="5"/>
  <c r="BD312" i="5"/>
  <c r="BT312" i="5"/>
  <c r="CG371" i="5"/>
  <c r="BC371" i="5"/>
  <c r="CG375" i="5"/>
  <c r="BC375" i="5"/>
  <c r="BT308" i="5"/>
  <c r="BD308" i="5"/>
  <c r="BS1859" i="5"/>
  <c r="BD1859" i="5"/>
  <c r="BT1859" i="5"/>
  <c r="BS1851" i="5"/>
  <c r="BT1851" i="5"/>
  <c r="BD1851" i="5"/>
  <c r="CG347" i="5"/>
  <c r="BC347" i="5"/>
  <c r="BQ1767" i="5"/>
  <c r="CG1932" i="5"/>
  <c r="CG1851" i="5"/>
  <c r="BQ1932" i="5"/>
  <c r="BC1859" i="5"/>
  <c r="BD1767" i="5"/>
  <c r="BS1565" i="5"/>
  <c r="BQ1355" i="5"/>
  <c r="CG1199" i="5"/>
  <c r="BQ1124" i="5"/>
  <c r="CH934" i="5"/>
  <c r="CE770" i="5"/>
  <c r="BQ839" i="5"/>
  <c r="BS663" i="5"/>
  <c r="BT663" i="5"/>
  <c r="BQ303" i="5"/>
  <c r="CH238" i="5"/>
  <c r="CH1102" i="5"/>
  <c r="BT1102" i="5"/>
  <c r="BC1102" i="5"/>
  <c r="BD1102" i="5"/>
  <c r="CD1292" i="5"/>
  <c r="CE1292" i="5" s="1"/>
  <c r="BT1114" i="5"/>
  <c r="BD1114" i="5"/>
  <c r="BS1114" i="5"/>
  <c r="BC1114" i="5"/>
  <c r="BS1042" i="5"/>
  <c r="BD1042" i="5"/>
  <c r="BT1042" i="5"/>
  <c r="BD1250" i="5"/>
  <c r="BC1250" i="5"/>
  <c r="BQ1250" i="5"/>
  <c r="BS1250" i="5"/>
  <c r="BT900" i="5"/>
  <c r="CH900" i="5"/>
  <c r="BS900" i="5"/>
  <c r="BD900" i="5"/>
  <c r="BC1909" i="5"/>
  <c r="BS1850" i="5"/>
  <c r="BS1827" i="5"/>
  <c r="BD1755" i="5"/>
  <c r="BS1755" i="5"/>
  <c r="CG1755" i="5"/>
  <c r="BC1731" i="5"/>
  <c r="BD1697" i="5"/>
  <c r="CH1642" i="5"/>
  <c r="CG1642" i="5"/>
  <c r="BD1604" i="5"/>
  <c r="BD1589" i="5"/>
  <c r="BQ1550" i="5"/>
  <c r="BC1581" i="5"/>
  <c r="CE1497" i="5"/>
  <c r="CH1451" i="5"/>
  <c r="CH1513" i="5"/>
  <c r="BQ1431" i="5"/>
  <c r="BC1513" i="5"/>
  <c r="BD1565" i="5"/>
  <c r="BS1371" i="5"/>
  <c r="BS1355" i="5"/>
  <c r="CE1388" i="5"/>
  <c r="BC1364" i="5"/>
  <c r="CH1364" i="5"/>
  <c r="CH1271" i="5"/>
  <c r="BD1218" i="5"/>
  <c r="BC1222" i="5"/>
  <c r="BD1235" i="5"/>
  <c r="CH1214" i="5"/>
  <c r="BC1235" i="5"/>
  <c r="BC1227" i="5"/>
  <c r="BC1219" i="5"/>
  <c r="BC1175" i="5"/>
  <c r="BT1239" i="5"/>
  <c r="CH1175" i="5"/>
  <c r="BQ1215" i="5"/>
  <c r="BQ1199" i="5"/>
  <c r="BQ1171" i="5"/>
  <c r="BQ1168" i="5"/>
  <c r="BD1073" i="5"/>
  <c r="BS1089" i="5"/>
  <c r="BC1069" i="5"/>
  <c r="BS1057" i="5"/>
  <c r="CG1124" i="5"/>
  <c r="CH1089" i="5"/>
  <c r="CH1057" i="5"/>
  <c r="BQ1097" i="5"/>
  <c r="BQ1081" i="5"/>
  <c r="BQ1065" i="5"/>
  <c r="BQ1049" i="5"/>
  <c r="BC1026" i="5"/>
  <c r="BD1120" i="5"/>
  <c r="CH1042" i="5"/>
  <c r="BD1137" i="5"/>
  <c r="BQ1102" i="5"/>
  <c r="BQ1086" i="5"/>
  <c r="CG1145" i="5"/>
  <c r="CH1116" i="5"/>
  <c r="BS1163" i="5"/>
  <c r="BS1151" i="5"/>
  <c r="BQ1011" i="5"/>
  <c r="CG971" i="5"/>
  <c r="BQ1041" i="5"/>
  <c r="BC1037" i="5"/>
  <c r="BQ987" i="5"/>
  <c r="CG1010" i="5"/>
  <c r="BQ985" i="5"/>
  <c r="CE977" i="5"/>
  <c r="CG970" i="5"/>
  <c r="BC930" i="5"/>
  <c r="BQ900" i="5"/>
  <c r="BS922" i="5"/>
  <c r="CH914" i="5"/>
  <c r="CG895" i="5"/>
  <c r="CH901" i="5"/>
  <c r="BS915" i="5"/>
  <c r="BS895" i="5"/>
  <c r="BC922" i="5"/>
  <c r="BS896" i="5"/>
  <c r="BD842" i="5"/>
  <c r="BD818" i="5"/>
  <c r="BQ679" i="5"/>
  <c r="BS827" i="5"/>
  <c r="BD679" i="5"/>
  <c r="BT659" i="5"/>
  <c r="BQ663" i="5"/>
  <c r="CG667" i="5"/>
  <c r="BQ399" i="5"/>
  <c r="CH392" i="5"/>
  <c r="BT379" i="5"/>
  <c r="BT371" i="5"/>
  <c r="BT347" i="5"/>
  <c r="BT339" i="5"/>
  <c r="BT331" i="5"/>
  <c r="BT323" i="5"/>
  <c r="CH399" i="5"/>
  <c r="CH391" i="5"/>
  <c r="CH375" i="5"/>
  <c r="CH308" i="5"/>
  <c r="BD245" i="5"/>
  <c r="BD229" i="5"/>
  <c r="BD213" i="5"/>
  <c r="BD197" i="5"/>
  <c r="BD133" i="5"/>
  <c r="BD105" i="5"/>
  <c r="CH85" i="5"/>
  <c r="CG311" i="5"/>
  <c r="BS269" i="5"/>
  <c r="BC245" i="5"/>
  <c r="BC229" i="5"/>
  <c r="BS193" i="5"/>
  <c r="BC77" i="5"/>
  <c r="BT70" i="5"/>
  <c r="CH241" i="5"/>
  <c r="CH177" i="5"/>
  <c r="BQ257" i="5"/>
  <c r="CG245" i="5"/>
  <c r="CG213" i="5"/>
  <c r="BC202" i="5"/>
  <c r="CG193" i="5"/>
  <c r="CG185" i="5"/>
  <c r="CG177" i="5"/>
  <c r="CG169" i="5"/>
  <c r="CG121" i="5"/>
  <c r="CG113" i="5"/>
  <c r="CG105" i="5"/>
  <c r="CG77" i="5"/>
  <c r="BS70" i="5"/>
  <c r="CG303" i="5"/>
  <c r="CD1990" i="5"/>
  <c r="CE1990" i="5" s="1"/>
  <c r="CD1611" i="5"/>
  <c r="CE1611" i="5" s="1"/>
  <c r="CD1708" i="5"/>
  <c r="CE1708" i="5" s="1"/>
  <c r="BT1642" i="5"/>
  <c r="CD1721" i="5"/>
  <c r="CE1721" i="5" s="1"/>
  <c r="CD1406" i="5"/>
  <c r="CE1406" i="5" s="1"/>
  <c r="BS1082" i="5"/>
  <c r="BS1094" i="5"/>
  <c r="BS1046" i="5"/>
  <c r="BT1046" i="5"/>
  <c r="BD1046" i="5"/>
  <c r="BS1526" i="5"/>
  <c r="BC1526" i="5"/>
  <c r="CH1526" i="5"/>
  <c r="BT1580" i="5"/>
  <c r="BD1580" i="5"/>
  <c r="BS1580" i="5"/>
  <c r="CH1416" i="5"/>
  <c r="BD1416" i="5"/>
  <c r="BC1416" i="5"/>
  <c r="CH1268" i="5"/>
  <c r="BT1268" i="5"/>
  <c r="BS1268" i="5"/>
  <c r="BQ1268" i="5"/>
  <c r="BD1268" i="5"/>
  <c r="BC1268" i="5"/>
  <c r="CH304" i="5"/>
  <c r="BT906" i="5"/>
  <c r="BS906" i="5"/>
  <c r="BS675" i="5"/>
  <c r="BC675" i="5"/>
  <c r="BS655" i="5"/>
  <c r="BC655" i="5"/>
  <c r="CG363" i="5"/>
  <c r="BC363" i="5"/>
  <c r="BS1176" i="5"/>
  <c r="BT1176" i="5"/>
  <c r="BD1176" i="5"/>
  <c r="BS379" i="5"/>
  <c r="CG222" i="5"/>
  <c r="CH873" i="5"/>
  <c r="BS873" i="5"/>
  <c r="BQ873" i="5"/>
  <c r="BD873" i="5"/>
  <c r="BC873" i="5"/>
  <c r="CD781" i="5"/>
  <c r="CE781" i="5" s="1"/>
  <c r="BD955" i="5"/>
  <c r="BT955" i="5"/>
  <c r="BS764" i="5"/>
  <c r="BC764" i="5"/>
  <c r="BT593" i="5"/>
  <c r="BQ593" i="5"/>
  <c r="BS198" i="5"/>
  <c r="BT198" i="5"/>
  <c r="BQ198" i="5"/>
  <c r="BD198" i="5"/>
  <c r="CG198" i="5"/>
  <c r="CD1809" i="5"/>
  <c r="CE1809" i="5" s="1"/>
  <c r="CH1859" i="5"/>
  <c r="CH1767" i="5"/>
  <c r="CH1731" i="5"/>
  <c r="BD1731" i="5"/>
  <c r="BT1604" i="5"/>
  <c r="CH1554" i="5"/>
  <c r="BS1513" i="5"/>
  <c r="BC1308" i="5"/>
  <c r="BD1223" i="5"/>
  <c r="CG1218" i="5"/>
  <c r="CH1171" i="5"/>
  <c r="BD1124" i="5"/>
  <c r="BD1151" i="5"/>
  <c r="BC1010" i="5"/>
  <c r="CE921" i="5"/>
  <c r="CE750" i="5"/>
  <c r="BQ659" i="5"/>
  <c r="CE419" i="5"/>
  <c r="BD347" i="5"/>
  <c r="BD339" i="5"/>
  <c r="BC193" i="5"/>
  <c r="BQ193" i="5"/>
  <c r="BQ113" i="5"/>
  <c r="BC70" i="5"/>
  <c r="CD1752" i="5"/>
  <c r="CE1752" i="5" s="1"/>
  <c r="CH1098" i="5"/>
  <c r="BT1098" i="5"/>
  <c r="BC1098" i="5"/>
  <c r="BD1098" i="5"/>
  <c r="BS1563" i="5"/>
  <c r="BD1563" i="5"/>
  <c r="BQ1563" i="5"/>
  <c r="CG1238" i="5"/>
  <c r="BS718" i="5"/>
  <c r="BS303" i="5"/>
  <c r="CD1238" i="5"/>
  <c r="CE1238" i="5" s="1"/>
  <c r="CG355" i="5"/>
  <c r="BC355" i="5"/>
  <c r="BQ919" i="5"/>
  <c r="BD919" i="5"/>
  <c r="BT919" i="5"/>
  <c r="BS371" i="5"/>
  <c r="CH312" i="5"/>
  <c r="BT1961" i="5"/>
  <c r="BD1961" i="5"/>
  <c r="CH1961" i="5"/>
  <c r="CG1961" i="5"/>
  <c r="BQ1961" i="5"/>
  <c r="BS1961" i="5"/>
  <c r="BC1961" i="5"/>
  <c r="CD1911" i="5"/>
  <c r="CE1911" i="5" s="1"/>
  <c r="BT1937" i="5"/>
  <c r="BD1937" i="5"/>
  <c r="BS1937" i="5"/>
  <c r="BC1937" i="5"/>
  <c r="CH1937" i="5"/>
  <c r="CG1937" i="5"/>
  <c r="BQ1937" i="5"/>
  <c r="CH1929" i="5"/>
  <c r="CG1929" i="5"/>
  <c r="BQ1929" i="5"/>
  <c r="BD1929" i="5"/>
  <c r="BC1929" i="5"/>
  <c r="BT1929" i="5"/>
  <c r="BS1929" i="5"/>
  <c r="BT1908" i="5"/>
  <c r="BD1908" i="5"/>
  <c r="BS1908" i="5"/>
  <c r="BC1908" i="5"/>
  <c r="CH1908" i="5"/>
  <c r="CG1908" i="5"/>
  <c r="BQ1908" i="5"/>
  <c r="CH1896" i="5"/>
  <c r="CG1896" i="5"/>
  <c r="BQ1896" i="5"/>
  <c r="BT1896" i="5"/>
  <c r="BS1896" i="5"/>
  <c r="BD1896" i="5"/>
  <c r="BC1896" i="5"/>
  <c r="CD1882" i="5"/>
  <c r="CE1882" i="5" s="1"/>
  <c r="CD1803" i="5"/>
  <c r="CE1803" i="5" s="1"/>
  <c r="BT1836" i="5"/>
  <c r="BD1836" i="5"/>
  <c r="BS1836" i="5"/>
  <c r="BC1836" i="5"/>
  <c r="CH1836" i="5"/>
  <c r="BQ1836" i="5"/>
  <c r="CG1836" i="5"/>
  <c r="CD1669" i="5"/>
  <c r="CE1669" i="5" s="1"/>
  <c r="CD1674" i="5"/>
  <c r="CE1674" i="5" s="1"/>
  <c r="CD1658" i="5"/>
  <c r="CE1658" i="5" s="1"/>
  <c r="CD1690" i="5"/>
  <c r="CE1690" i="5" s="1"/>
  <c r="CD1672" i="5"/>
  <c r="CE1672" i="5" s="1"/>
  <c r="CH1665" i="5"/>
  <c r="CG1665" i="5"/>
  <c r="BQ1665" i="5"/>
  <c r="BT1665" i="5"/>
  <c r="BD1665" i="5"/>
  <c r="BS1665" i="5"/>
  <c r="BC1665" i="5"/>
  <c r="CD1618" i="5"/>
  <c r="CE1618" i="5" s="1"/>
  <c r="CD1579" i="5"/>
  <c r="CE1579" i="5" s="1"/>
  <c r="BT1606" i="5"/>
  <c r="BD1606" i="5"/>
  <c r="CH1606" i="5"/>
  <c r="CG1606" i="5"/>
  <c r="BQ1606" i="5"/>
  <c r="BS1606" i="5"/>
  <c r="BC1606" i="5"/>
  <c r="CD1532" i="5"/>
  <c r="CE1532" i="5" s="1"/>
  <c r="CD1483" i="5"/>
  <c r="CE1483" i="5" s="1"/>
  <c r="CG1506" i="5"/>
  <c r="BQ1506" i="5"/>
  <c r="BS1506" i="5"/>
  <c r="CH1506" i="5"/>
  <c r="BD1506" i="5"/>
  <c r="BC1506" i="5"/>
  <c r="BT1506" i="5"/>
  <c r="CD1465" i="5"/>
  <c r="CE1465" i="5" s="1"/>
  <c r="CD1391" i="5"/>
  <c r="CE1391" i="5" s="1"/>
  <c r="CD1366" i="5"/>
  <c r="CE1366" i="5" s="1"/>
  <c r="CD1350" i="5"/>
  <c r="CE1350" i="5" s="1"/>
  <c r="CD1334" i="5"/>
  <c r="CE1334" i="5" s="1"/>
  <c r="BS1330" i="5"/>
  <c r="BC1330" i="5"/>
  <c r="CH1330" i="5"/>
  <c r="CG1330" i="5"/>
  <c r="BQ1330" i="5"/>
  <c r="BT1330" i="5"/>
  <c r="BD1330" i="5"/>
  <c r="CD1294" i="5"/>
  <c r="CE1294" i="5" s="1"/>
  <c r="CD1229" i="5"/>
  <c r="CE1229" i="5" s="1"/>
  <c r="CD1197" i="5"/>
  <c r="CE1197" i="5" s="1"/>
  <c r="CD1173" i="5"/>
  <c r="CE1173" i="5" s="1"/>
  <c r="CD1178" i="5"/>
  <c r="CE1178" i="5" s="1"/>
  <c r="CD1208" i="5"/>
  <c r="CE1208" i="5" s="1"/>
  <c r="CD1084" i="5"/>
  <c r="CE1084" i="5" s="1"/>
  <c r="CD1052" i="5"/>
  <c r="CE1052" i="5" s="1"/>
  <c r="CD1036" i="5"/>
  <c r="CE1036" i="5" s="1"/>
  <c r="BS1128" i="5"/>
  <c r="BC1128" i="5"/>
  <c r="CG1128" i="5"/>
  <c r="BQ1128" i="5"/>
  <c r="BD1128" i="5"/>
  <c r="CH1128" i="5"/>
  <c r="BT1128" i="5"/>
  <c r="CD1109" i="5"/>
  <c r="CE1109" i="5" s="1"/>
  <c r="CD1113" i="5"/>
  <c r="CE1113" i="5" s="1"/>
  <c r="CD1083" i="5"/>
  <c r="CE1083" i="5" s="1"/>
  <c r="CD1051" i="5"/>
  <c r="CE1051" i="5" s="1"/>
  <c r="BT1039" i="5"/>
  <c r="BD1039" i="5"/>
  <c r="BS1039" i="5"/>
  <c r="BC1039" i="5"/>
  <c r="CH1039" i="5"/>
  <c r="CG1039" i="5"/>
  <c r="BQ1039" i="5"/>
  <c r="CD1008" i="5"/>
  <c r="CE1008" i="5" s="1"/>
  <c r="CG992" i="5"/>
  <c r="BQ992" i="5"/>
  <c r="BS992" i="5"/>
  <c r="BC992" i="5"/>
  <c r="BT992" i="5"/>
  <c r="BD992" i="5"/>
  <c r="CH992" i="5"/>
  <c r="CD948" i="5"/>
  <c r="CE948" i="5" s="1"/>
  <c r="BS924" i="5"/>
  <c r="BC924" i="5"/>
  <c r="CH924" i="5"/>
  <c r="CG924" i="5"/>
  <c r="BQ924" i="5"/>
  <c r="BT924" i="5"/>
  <c r="BD924" i="5"/>
  <c r="BT944" i="5"/>
  <c r="BD944" i="5"/>
  <c r="BS944" i="5"/>
  <c r="BC944" i="5"/>
  <c r="CH944" i="5"/>
  <c r="CG944" i="5"/>
  <c r="BQ944" i="5"/>
  <c r="CD936" i="5"/>
  <c r="CE936" i="5" s="1"/>
  <c r="CD748" i="5"/>
  <c r="CE748" i="5" s="1"/>
  <c r="CD733" i="5"/>
  <c r="CE733" i="5" s="1"/>
  <c r="CD701" i="5"/>
  <c r="CE701" i="5" s="1"/>
  <c r="BT776" i="5"/>
  <c r="BD776" i="5"/>
  <c r="CH776" i="5"/>
  <c r="CG776" i="5"/>
  <c r="BQ776" i="5"/>
  <c r="BS776" i="5"/>
  <c r="BC776" i="5"/>
  <c r="CD647" i="5"/>
  <c r="CE647" i="5" s="1"/>
  <c r="CD626" i="5"/>
  <c r="CE626" i="5" s="1"/>
  <c r="CD594" i="5"/>
  <c r="CE594" i="5" s="1"/>
  <c r="CD562" i="5"/>
  <c r="CE562" i="5" s="1"/>
  <c r="CD534" i="5"/>
  <c r="CE534" i="5" s="1"/>
  <c r="CD627" i="5"/>
  <c r="CE627" i="5" s="1"/>
  <c r="CD571" i="5"/>
  <c r="CE571" i="5" s="1"/>
  <c r="CD754" i="5"/>
  <c r="CE754" i="5" s="1"/>
  <c r="BT657" i="5"/>
  <c r="BD657" i="5"/>
  <c r="CH657" i="5"/>
  <c r="CG657" i="5"/>
  <c r="BQ657" i="5"/>
  <c r="BS657" i="5"/>
  <c r="BC657" i="5"/>
  <c r="CD500" i="5"/>
  <c r="CE500" i="5" s="1"/>
  <c r="BT543" i="5"/>
  <c r="BD543" i="5"/>
  <c r="BS543" i="5"/>
  <c r="BC543" i="5"/>
  <c r="CH543" i="5"/>
  <c r="CG543" i="5"/>
  <c r="BQ543" i="5"/>
  <c r="CD434" i="5"/>
  <c r="CE434" i="5" s="1"/>
  <c r="CH406" i="5"/>
  <c r="CG406" i="5"/>
  <c r="BQ406" i="5"/>
  <c r="BT406" i="5"/>
  <c r="BS406" i="5"/>
  <c r="BD406" i="5"/>
  <c r="BC406" i="5"/>
  <c r="CD393" i="5"/>
  <c r="CE393" i="5" s="1"/>
  <c r="CD361" i="5"/>
  <c r="CE361" i="5" s="1"/>
  <c r="CD329" i="5"/>
  <c r="CE329" i="5" s="1"/>
  <c r="CD398" i="5"/>
  <c r="CE398" i="5" s="1"/>
  <c r="CD374" i="5"/>
  <c r="CE374" i="5" s="1"/>
  <c r="CD342" i="5"/>
  <c r="CE342" i="5" s="1"/>
  <c r="CD212" i="5"/>
  <c r="CE212" i="5" s="1"/>
  <c r="CD180" i="5"/>
  <c r="CE180" i="5" s="1"/>
  <c r="CD148" i="5"/>
  <c r="CE148" i="5" s="1"/>
  <c r="CD116" i="5"/>
  <c r="CE116" i="5" s="1"/>
  <c r="CD84" i="5"/>
  <c r="CE84" i="5" s="1"/>
  <c r="CD52" i="5"/>
  <c r="CE52" i="5" s="1"/>
  <c r="BT330" i="5"/>
  <c r="BD330" i="5"/>
  <c r="BS330" i="5"/>
  <c r="BC330" i="5"/>
  <c r="CH330" i="5"/>
  <c r="CG330" i="5"/>
  <c r="BQ330" i="5"/>
  <c r="CD318" i="5"/>
  <c r="CE318" i="5" s="1"/>
  <c r="CD310" i="5"/>
  <c r="CE310" i="5" s="1"/>
  <c r="BS309" i="5"/>
  <c r="BC309" i="5"/>
  <c r="CH309" i="5"/>
  <c r="CG309" i="5"/>
  <c r="BQ309" i="5"/>
  <c r="BT309" i="5"/>
  <c r="BD309" i="5"/>
  <c r="CD1956" i="5"/>
  <c r="CE1956" i="5" s="1"/>
  <c r="CD1907" i="5"/>
  <c r="CE1907" i="5" s="1"/>
  <c r="CD1884" i="5"/>
  <c r="CE1884" i="5" s="1"/>
  <c r="CD1920" i="5"/>
  <c r="CE1920" i="5" s="1"/>
  <c r="CD1924" i="5"/>
  <c r="CE1924" i="5" s="1"/>
  <c r="CD1879" i="5"/>
  <c r="CE1879" i="5" s="1"/>
  <c r="BS1882" i="5"/>
  <c r="BC1882" i="5"/>
  <c r="CG1882" i="5"/>
  <c r="BD1882" i="5"/>
  <c r="BT1882" i="5"/>
  <c r="CH1882" i="5"/>
  <c r="BQ1882" i="5"/>
  <c r="CD1815" i="5"/>
  <c r="CE1815" i="5" s="1"/>
  <c r="CD1799" i="5"/>
  <c r="CE1799" i="5" s="1"/>
  <c r="CD1833" i="5"/>
  <c r="CE1833" i="5" s="1"/>
  <c r="CD1741" i="5"/>
  <c r="CE1741" i="5" s="1"/>
  <c r="CD1794" i="5"/>
  <c r="CE1794" i="5" s="1"/>
  <c r="CG1687" i="5"/>
  <c r="BQ1687" i="5"/>
  <c r="BD1687" i="5"/>
  <c r="BC1687" i="5"/>
  <c r="BT1687" i="5"/>
  <c r="BS1687" i="5"/>
  <c r="CH1687" i="5"/>
  <c r="CD1654" i="5"/>
  <c r="CE1654" i="5" s="1"/>
  <c r="CD1598" i="5"/>
  <c r="CE1598" i="5" s="1"/>
  <c r="CD1582" i="5"/>
  <c r="CE1582" i="5" s="1"/>
  <c r="CD1574" i="5"/>
  <c r="CE1574" i="5" s="1"/>
  <c r="CD1564" i="5"/>
  <c r="CE1564" i="5" s="1"/>
  <c r="CD1548" i="5"/>
  <c r="CE1548" i="5" s="1"/>
  <c r="CD1509" i="5"/>
  <c r="CE1509" i="5" s="1"/>
  <c r="CD1479" i="5"/>
  <c r="CE1479" i="5" s="1"/>
  <c r="BT1520" i="5"/>
  <c r="BD1520" i="5"/>
  <c r="CG1520" i="5"/>
  <c r="BQ1520" i="5"/>
  <c r="BS1520" i="5"/>
  <c r="BC1520" i="5"/>
  <c r="CH1520" i="5"/>
  <c r="CD1489" i="5"/>
  <c r="CE1489" i="5" s="1"/>
  <c r="CD1461" i="5"/>
  <c r="CE1461" i="5" s="1"/>
  <c r="CD1437" i="5"/>
  <c r="CE1437" i="5" s="1"/>
  <c r="CG1498" i="5"/>
  <c r="BQ1498" i="5"/>
  <c r="BT1498" i="5"/>
  <c r="BS1498" i="5"/>
  <c r="CH1498" i="5"/>
  <c r="BD1498" i="5"/>
  <c r="BC1498" i="5"/>
  <c r="CD1346" i="5"/>
  <c r="CE1346" i="5" s="1"/>
  <c r="BS1334" i="5"/>
  <c r="BC1334" i="5"/>
  <c r="CH1334" i="5"/>
  <c r="CG1334" i="5"/>
  <c r="BQ1334" i="5"/>
  <c r="BT1334" i="5"/>
  <c r="BD1334" i="5"/>
  <c r="CD1304" i="5"/>
  <c r="CE1304" i="5" s="1"/>
  <c r="CD1217" i="5"/>
  <c r="CE1217" i="5" s="1"/>
  <c r="CD1169" i="5"/>
  <c r="CE1169" i="5" s="1"/>
  <c r="CD1166" i="5"/>
  <c r="CE1166" i="5" s="1"/>
  <c r="CD1236" i="5"/>
  <c r="CE1236" i="5" s="1"/>
  <c r="CD1204" i="5"/>
  <c r="CE1204" i="5" s="1"/>
  <c r="BS1130" i="5"/>
  <c r="BC1130" i="5"/>
  <c r="CG1130" i="5"/>
  <c r="BQ1130" i="5"/>
  <c r="BD1130" i="5"/>
  <c r="CH1130" i="5"/>
  <c r="BT1130" i="5"/>
  <c r="CD1104" i="5"/>
  <c r="CE1104" i="5" s="1"/>
  <c r="CD1072" i="5"/>
  <c r="CE1072" i="5" s="1"/>
  <c r="CD1032" i="5"/>
  <c r="CE1032" i="5" s="1"/>
  <c r="BS1142" i="5"/>
  <c r="BC1142" i="5"/>
  <c r="CG1142" i="5"/>
  <c r="BQ1142" i="5"/>
  <c r="BT1142" i="5"/>
  <c r="BD1142" i="5"/>
  <c r="CH1142" i="5"/>
  <c r="CD1111" i="5"/>
  <c r="CE1111" i="5" s="1"/>
  <c r="CD1079" i="5"/>
  <c r="CE1079" i="5" s="1"/>
  <c r="CD1047" i="5"/>
  <c r="CE1047" i="5" s="1"/>
  <c r="BT1013" i="5"/>
  <c r="BD1013" i="5"/>
  <c r="BS1013" i="5"/>
  <c r="BC1013" i="5"/>
  <c r="CG1013" i="5"/>
  <c r="BQ1013" i="5"/>
  <c r="CH1013" i="5"/>
  <c r="CD976" i="5"/>
  <c r="CE976" i="5" s="1"/>
  <c r="CD960" i="5"/>
  <c r="CE960" i="5" s="1"/>
  <c r="CH1008" i="5"/>
  <c r="CG1008" i="5"/>
  <c r="BQ1008" i="5"/>
  <c r="BS1008" i="5"/>
  <c r="BC1008" i="5"/>
  <c r="BT1008" i="5"/>
  <c r="BD1008" i="5"/>
  <c r="BS1007" i="5"/>
  <c r="BC1007" i="5"/>
  <c r="CG1007" i="5"/>
  <c r="BQ1007" i="5"/>
  <c r="CH1007" i="5"/>
  <c r="BT1007" i="5"/>
  <c r="BD1007" i="5"/>
  <c r="BT948" i="5"/>
  <c r="BD948" i="5"/>
  <c r="BS948" i="5"/>
  <c r="BC948" i="5"/>
  <c r="CH948" i="5"/>
  <c r="CG948" i="5"/>
  <c r="BQ948" i="5"/>
  <c r="CD907" i="5"/>
  <c r="CE907" i="5" s="1"/>
  <c r="CD905" i="5"/>
  <c r="CE905" i="5" s="1"/>
  <c r="BT936" i="5"/>
  <c r="BD936" i="5"/>
  <c r="BS936" i="5"/>
  <c r="BC936" i="5"/>
  <c r="CH936" i="5"/>
  <c r="CG936" i="5"/>
  <c r="BQ936" i="5"/>
  <c r="CD729" i="5"/>
  <c r="CE729" i="5" s="1"/>
  <c r="CD697" i="5"/>
  <c r="CE697" i="5" s="1"/>
  <c r="CD673" i="5"/>
  <c r="CE673" i="5" s="1"/>
  <c r="CD622" i="5"/>
  <c r="CE622" i="5" s="1"/>
  <c r="CD590" i="5"/>
  <c r="CE590" i="5" s="1"/>
  <c r="CD558" i="5"/>
  <c r="CE558" i="5" s="1"/>
  <c r="CD530" i="5"/>
  <c r="CE530" i="5" s="1"/>
  <c r="CD645" i="5"/>
  <c r="CE645" i="5" s="1"/>
  <c r="CD615" i="5"/>
  <c r="CE615" i="5" s="1"/>
  <c r="CD567" i="5"/>
  <c r="CE567" i="5" s="1"/>
  <c r="CD608" i="5"/>
  <c r="CE608" i="5" s="1"/>
  <c r="CD772" i="5"/>
  <c r="CE772" i="5" s="1"/>
  <c r="BT754" i="5"/>
  <c r="BD754" i="5"/>
  <c r="CH754" i="5"/>
  <c r="CG754" i="5"/>
  <c r="BC754" i="5"/>
  <c r="BS754" i="5"/>
  <c r="BQ754" i="5"/>
  <c r="CD539" i="5"/>
  <c r="CE539" i="5" s="1"/>
  <c r="CD430" i="5"/>
  <c r="CE430" i="5" s="1"/>
  <c r="CD389" i="5"/>
  <c r="CE389" i="5" s="1"/>
  <c r="CD357" i="5"/>
  <c r="CE357" i="5" s="1"/>
  <c r="CD325" i="5"/>
  <c r="CE325" i="5" s="1"/>
  <c r="CD370" i="5"/>
  <c r="CE370" i="5" s="1"/>
  <c r="CD338" i="5"/>
  <c r="CE338" i="5" s="1"/>
  <c r="CD200" i="5"/>
  <c r="CE200" i="5" s="1"/>
  <c r="CD168" i="5"/>
  <c r="CE168" i="5" s="1"/>
  <c r="CD136" i="5"/>
  <c r="CE136" i="5" s="1"/>
  <c r="CD104" i="5"/>
  <c r="CE104" i="5" s="1"/>
  <c r="CD72" i="5"/>
  <c r="CE72" i="5" s="1"/>
  <c r="CD313" i="5"/>
  <c r="CE313" i="5" s="1"/>
  <c r="CD326" i="5"/>
  <c r="CE326" i="5" s="1"/>
  <c r="CG295" i="5"/>
  <c r="BQ295" i="5"/>
  <c r="CH295" i="5"/>
  <c r="BD295" i="5"/>
  <c r="BC295" i="5"/>
  <c r="BT295" i="5"/>
  <c r="BS295" i="5"/>
  <c r="BT318" i="5"/>
  <c r="BD318" i="5"/>
  <c r="BS318" i="5"/>
  <c r="BC318" i="5"/>
  <c r="CH318" i="5"/>
  <c r="CG318" i="5"/>
  <c r="BQ318" i="5"/>
  <c r="BT310" i="5"/>
  <c r="BD310" i="5"/>
  <c r="BS310" i="5"/>
  <c r="BC310" i="5"/>
  <c r="CH310" i="5"/>
  <c r="CG310" i="5"/>
  <c r="BQ310" i="5"/>
  <c r="CG271" i="5"/>
  <c r="BQ271" i="5"/>
  <c r="BT271" i="5"/>
  <c r="BD271" i="5"/>
  <c r="BS271" i="5"/>
  <c r="BC271" i="5"/>
  <c r="CH271" i="5"/>
  <c r="CG255" i="5"/>
  <c r="BQ255" i="5"/>
  <c r="BT255" i="5"/>
  <c r="BD255" i="5"/>
  <c r="BS255" i="5"/>
  <c r="BC255" i="5"/>
  <c r="CH255" i="5"/>
  <c r="CG239" i="5"/>
  <c r="BQ239" i="5"/>
  <c r="BT239" i="5"/>
  <c r="BD239" i="5"/>
  <c r="BS239" i="5"/>
  <c r="BC239" i="5"/>
  <c r="CH239" i="5"/>
  <c r="CG223" i="5"/>
  <c r="BQ223" i="5"/>
  <c r="BT223" i="5"/>
  <c r="BD223" i="5"/>
  <c r="BS223" i="5"/>
  <c r="BC223" i="5"/>
  <c r="CH223" i="5"/>
  <c r="CG207" i="5"/>
  <c r="BQ207" i="5"/>
  <c r="BT207" i="5"/>
  <c r="BD207" i="5"/>
  <c r="BS207" i="5"/>
  <c r="BC207" i="5"/>
  <c r="CH207" i="5"/>
  <c r="CG191" i="5"/>
  <c r="BQ191" i="5"/>
  <c r="BT191" i="5"/>
  <c r="BD191" i="5"/>
  <c r="BS191" i="5"/>
  <c r="BC191" i="5"/>
  <c r="CH191" i="5"/>
  <c r="CG175" i="5"/>
  <c r="BQ175" i="5"/>
  <c r="BT175" i="5"/>
  <c r="BD175" i="5"/>
  <c r="BS175" i="5"/>
  <c r="BC175" i="5"/>
  <c r="CH175" i="5"/>
  <c r="CG159" i="5"/>
  <c r="BQ159" i="5"/>
  <c r="BT159" i="5"/>
  <c r="BD159" i="5"/>
  <c r="BS159" i="5"/>
  <c r="BC159" i="5"/>
  <c r="CH159" i="5"/>
  <c r="CG143" i="5"/>
  <c r="BQ143" i="5"/>
  <c r="BT143" i="5"/>
  <c r="BD143" i="5"/>
  <c r="BS143" i="5"/>
  <c r="BC143" i="5"/>
  <c r="CH143" i="5"/>
  <c r="CG127" i="5"/>
  <c r="BQ127" i="5"/>
  <c r="BT127" i="5"/>
  <c r="BD127" i="5"/>
  <c r="BS127" i="5"/>
  <c r="BC127" i="5"/>
  <c r="CH127" i="5"/>
  <c r="CG111" i="5"/>
  <c r="BQ111" i="5"/>
  <c r="BT111" i="5"/>
  <c r="BD111" i="5"/>
  <c r="BS111" i="5"/>
  <c r="BC111" i="5"/>
  <c r="CH111" i="5"/>
  <c r="CG95" i="5"/>
  <c r="BQ95" i="5"/>
  <c r="BT95" i="5"/>
  <c r="BD95" i="5"/>
  <c r="BS95" i="5"/>
  <c r="BC95" i="5"/>
  <c r="CH95" i="5"/>
  <c r="CG79" i="5"/>
  <c r="BQ79" i="5"/>
  <c r="BT79" i="5"/>
  <c r="BD79" i="5"/>
  <c r="BS79" i="5"/>
  <c r="BC79" i="5"/>
  <c r="CH79" i="5"/>
  <c r="CG63" i="5"/>
  <c r="BQ63" i="5"/>
  <c r="BD63" i="5"/>
  <c r="BS63" i="5"/>
  <c r="BC63" i="5"/>
  <c r="CH63" i="5"/>
  <c r="BT63" i="5"/>
  <c r="CD1970" i="5"/>
  <c r="CE1970" i="5" s="1"/>
  <c r="CD1928" i="5"/>
  <c r="CE1928" i="5" s="1"/>
  <c r="CD1900" i="5"/>
  <c r="CE1900" i="5" s="1"/>
  <c r="CH1884" i="5"/>
  <c r="CG1884" i="5"/>
  <c r="BQ1884" i="5"/>
  <c r="BT1884" i="5"/>
  <c r="BS1884" i="5"/>
  <c r="BD1884" i="5"/>
  <c r="BC1884" i="5"/>
  <c r="BT1920" i="5"/>
  <c r="BD1920" i="5"/>
  <c r="BS1920" i="5"/>
  <c r="BC1920" i="5"/>
  <c r="CH1920" i="5"/>
  <c r="CG1920" i="5"/>
  <c r="BQ1920" i="5"/>
  <c r="BT1924" i="5"/>
  <c r="BD1924" i="5"/>
  <c r="BS1924" i="5"/>
  <c r="BC1924" i="5"/>
  <c r="CH1924" i="5"/>
  <c r="CG1924" i="5"/>
  <c r="BQ1924" i="5"/>
  <c r="CD1795" i="5"/>
  <c r="CE1795" i="5" s="1"/>
  <c r="CD1895" i="5"/>
  <c r="CE1895" i="5" s="1"/>
  <c r="CH1833" i="5"/>
  <c r="BT1833" i="5"/>
  <c r="BD1833" i="5"/>
  <c r="BQ1833" i="5"/>
  <c r="BC1833" i="5"/>
  <c r="CG1833" i="5"/>
  <c r="BS1833" i="5"/>
  <c r="BT1794" i="5"/>
  <c r="BD1794" i="5"/>
  <c r="CH1794" i="5"/>
  <c r="BS1794" i="5"/>
  <c r="BQ1794" i="5"/>
  <c r="BC1794" i="5"/>
  <c r="CG1794" i="5"/>
  <c r="CD1704" i="5"/>
  <c r="CE1704" i="5" s="1"/>
  <c r="CD1688" i="5"/>
  <c r="CE1688" i="5" s="1"/>
  <c r="CD1682" i="5"/>
  <c r="CE1682" i="5" s="1"/>
  <c r="CD1650" i="5"/>
  <c r="CE1650" i="5" s="1"/>
  <c r="CD1684" i="5"/>
  <c r="CE1684" i="5" s="1"/>
  <c r="CD1668" i="5"/>
  <c r="CE1668" i="5" s="1"/>
  <c r="CG1634" i="5"/>
  <c r="BQ1634" i="5"/>
  <c r="BS1634" i="5"/>
  <c r="CH1634" i="5"/>
  <c r="BD1634" i="5"/>
  <c r="BC1634" i="5"/>
  <c r="BT1634" i="5"/>
  <c r="BT1655" i="5"/>
  <c r="BD1655" i="5"/>
  <c r="BS1655" i="5"/>
  <c r="BC1655" i="5"/>
  <c r="CH1655" i="5"/>
  <c r="CG1655" i="5"/>
  <c r="BQ1655" i="5"/>
  <c r="CD1626" i="5"/>
  <c r="CE1626" i="5" s="1"/>
  <c r="CH1598" i="5"/>
  <c r="CG1598" i="5"/>
  <c r="BQ1598" i="5"/>
  <c r="BT1598" i="5"/>
  <c r="BS1598" i="5"/>
  <c r="BD1598" i="5"/>
  <c r="BC1598" i="5"/>
  <c r="CH1582" i="5"/>
  <c r="CG1582" i="5"/>
  <c r="BQ1582" i="5"/>
  <c r="BS1582" i="5"/>
  <c r="BD1582" i="5"/>
  <c r="BC1582" i="5"/>
  <c r="BT1582" i="5"/>
  <c r="CD1587" i="5"/>
  <c r="CE1587" i="5" s="1"/>
  <c r="CD1577" i="5"/>
  <c r="CE1577" i="5" s="1"/>
  <c r="CD1595" i="5"/>
  <c r="CE1595" i="5" s="1"/>
  <c r="CD1570" i="5"/>
  <c r="CE1570" i="5" s="1"/>
  <c r="CD1503" i="5"/>
  <c r="CE1503" i="5" s="1"/>
  <c r="CD1475" i="5"/>
  <c r="CE1475" i="5" s="1"/>
  <c r="CD1457" i="5"/>
  <c r="CE1457" i="5" s="1"/>
  <c r="CD1377" i="5"/>
  <c r="CE1377" i="5" s="1"/>
  <c r="CD1362" i="5"/>
  <c r="CE1362" i="5" s="1"/>
  <c r="CD1342" i="5"/>
  <c r="CE1342" i="5" s="1"/>
  <c r="CD1318" i="5"/>
  <c r="CE1318" i="5" s="1"/>
  <c r="CD1300" i="5"/>
  <c r="CE1300" i="5" s="1"/>
  <c r="CD1237" i="5"/>
  <c r="CE1237" i="5" s="1"/>
  <c r="CD1205" i="5"/>
  <c r="CE1205" i="5" s="1"/>
  <c r="CD1186" i="5"/>
  <c r="CE1186" i="5" s="1"/>
  <c r="CD1162" i="5"/>
  <c r="CE1162" i="5" s="1"/>
  <c r="CD1232" i="5"/>
  <c r="CE1232" i="5" s="1"/>
  <c r="CD1200" i="5"/>
  <c r="CE1200" i="5" s="1"/>
  <c r="BS1135" i="5"/>
  <c r="BC1135" i="5"/>
  <c r="CG1135" i="5"/>
  <c r="BQ1135" i="5"/>
  <c r="CH1135" i="5"/>
  <c r="BT1135" i="5"/>
  <c r="BD1135" i="5"/>
  <c r="CD1117" i="5"/>
  <c r="CE1117" i="5" s="1"/>
  <c r="CD1092" i="5"/>
  <c r="CE1092" i="5" s="1"/>
  <c r="CD1060" i="5"/>
  <c r="CE1060" i="5" s="1"/>
  <c r="CD1028" i="5"/>
  <c r="CE1028" i="5" s="1"/>
  <c r="CD1165" i="5"/>
  <c r="CE1165" i="5" s="1"/>
  <c r="CD1161" i="5"/>
  <c r="CE1161" i="5" s="1"/>
  <c r="CD1157" i="5"/>
  <c r="CE1157" i="5" s="1"/>
  <c r="CD1153" i="5"/>
  <c r="CE1153" i="5" s="1"/>
  <c r="CD1107" i="5"/>
  <c r="CE1107" i="5" s="1"/>
  <c r="CD1075" i="5"/>
  <c r="CE1075" i="5" s="1"/>
  <c r="CD1043" i="5"/>
  <c r="CE1043" i="5" s="1"/>
  <c r="BS1002" i="5"/>
  <c r="BC1002" i="5"/>
  <c r="CG1002" i="5"/>
  <c r="BQ1002" i="5"/>
  <c r="BD1002" i="5"/>
  <c r="CH1002" i="5"/>
  <c r="BT1002" i="5"/>
  <c r="CG989" i="5"/>
  <c r="BQ989" i="5"/>
  <c r="BD989" i="5"/>
  <c r="BC989" i="5"/>
  <c r="BT989" i="5"/>
  <c r="BS989" i="5"/>
  <c r="CH989" i="5"/>
  <c r="CD1031" i="5"/>
  <c r="CE1031" i="5" s="1"/>
  <c r="CD1027" i="5"/>
  <c r="CE1027" i="5" s="1"/>
  <c r="CD1004" i="5"/>
  <c r="CE1004" i="5" s="1"/>
  <c r="BT1005" i="5"/>
  <c r="BD1005" i="5"/>
  <c r="BS1005" i="5"/>
  <c r="BC1005" i="5"/>
  <c r="CG1005" i="5"/>
  <c r="BQ1005" i="5"/>
  <c r="CH1005" i="5"/>
  <c r="CD756" i="5"/>
  <c r="CE756" i="5" s="1"/>
  <c r="CD725" i="5"/>
  <c r="CE725" i="5" s="1"/>
  <c r="CD693" i="5"/>
  <c r="CE693" i="5" s="1"/>
  <c r="CD618" i="5"/>
  <c r="CE618" i="5" s="1"/>
  <c r="CD586" i="5"/>
  <c r="CE586" i="5" s="1"/>
  <c r="CD554" i="5"/>
  <c r="CE554" i="5" s="1"/>
  <c r="CD635" i="5"/>
  <c r="CE635" i="5" s="1"/>
  <c r="CD595" i="5"/>
  <c r="CE595" i="5" s="1"/>
  <c r="CD563" i="5"/>
  <c r="CE563" i="5" s="1"/>
  <c r="BT772" i="5"/>
  <c r="BD772" i="5"/>
  <c r="CH772" i="5"/>
  <c r="BS772" i="5"/>
  <c r="BQ772" i="5"/>
  <c r="BC772" i="5"/>
  <c r="CG772" i="5"/>
  <c r="BT539" i="5"/>
  <c r="BD539" i="5"/>
  <c r="BS539" i="5"/>
  <c r="BC539" i="5"/>
  <c r="CH539" i="5"/>
  <c r="CG539" i="5"/>
  <c r="BQ539" i="5"/>
  <c r="CD426" i="5"/>
  <c r="CE426" i="5" s="1"/>
  <c r="CD414" i="5"/>
  <c r="CE414" i="5" s="1"/>
  <c r="CD385" i="5"/>
  <c r="CE385" i="5" s="1"/>
  <c r="CD353" i="5"/>
  <c r="CE353" i="5" s="1"/>
  <c r="CD321" i="5"/>
  <c r="CE321" i="5" s="1"/>
  <c r="CD394" i="5"/>
  <c r="CE394" i="5" s="1"/>
  <c r="CD366" i="5"/>
  <c r="CE366" i="5" s="1"/>
  <c r="CD334" i="5"/>
  <c r="CE334" i="5" s="1"/>
  <c r="CD305" i="5"/>
  <c r="CE305" i="5" s="1"/>
  <c r="CD220" i="5"/>
  <c r="CE220" i="5" s="1"/>
  <c r="CD188" i="5"/>
  <c r="CE188" i="5" s="1"/>
  <c r="CD156" i="5"/>
  <c r="CE156" i="5" s="1"/>
  <c r="CD124" i="5"/>
  <c r="CE124" i="5" s="1"/>
  <c r="CD92" i="5"/>
  <c r="CE92" i="5" s="1"/>
  <c r="CD60" i="5"/>
  <c r="CE60" i="5" s="1"/>
  <c r="BS313" i="5"/>
  <c r="BC313" i="5"/>
  <c r="CH313" i="5"/>
  <c r="CG313" i="5"/>
  <c r="BQ313" i="5"/>
  <c r="BD313" i="5"/>
  <c r="BT313" i="5"/>
  <c r="BT326" i="5"/>
  <c r="BD326" i="5"/>
  <c r="BS326" i="5"/>
  <c r="BC326" i="5"/>
  <c r="CH326" i="5"/>
  <c r="CG326" i="5"/>
  <c r="BQ326" i="5"/>
  <c r="CD306" i="5"/>
  <c r="CE306" i="5" s="1"/>
  <c r="CG281" i="5"/>
  <c r="BQ281" i="5"/>
  <c r="BS281" i="5"/>
  <c r="CH281" i="5"/>
  <c r="BD281" i="5"/>
  <c r="BC281" i="5"/>
  <c r="BT281" i="5"/>
  <c r="CG1957" i="5"/>
  <c r="BQ1957" i="5"/>
  <c r="CH1957" i="5"/>
  <c r="BD1957" i="5"/>
  <c r="BC1957" i="5"/>
  <c r="BT1957" i="5"/>
  <c r="BS1957" i="5"/>
  <c r="BT1900" i="5"/>
  <c r="BD1900" i="5"/>
  <c r="BS1900" i="5"/>
  <c r="BC1900" i="5"/>
  <c r="CH1900" i="5"/>
  <c r="CG1900" i="5"/>
  <c r="BQ1900" i="5"/>
  <c r="CD1904" i="5"/>
  <c r="CE1904" i="5" s="1"/>
  <c r="CD1916" i="5"/>
  <c r="CE1916" i="5" s="1"/>
  <c r="BS1881" i="5"/>
  <c r="BC1881" i="5"/>
  <c r="CG1881" i="5"/>
  <c r="BQ1881" i="5"/>
  <c r="CH1881" i="5"/>
  <c r="BD1881" i="5"/>
  <c r="BT1881" i="5"/>
  <c r="BS1895" i="5"/>
  <c r="BC1895" i="5"/>
  <c r="BT1895" i="5"/>
  <c r="BQ1895" i="5"/>
  <c r="BD1895" i="5"/>
  <c r="CH1895" i="5"/>
  <c r="CG1895" i="5"/>
  <c r="BT1889" i="5"/>
  <c r="BD1889" i="5"/>
  <c r="BS1889" i="5"/>
  <c r="BC1889" i="5"/>
  <c r="CG1889" i="5"/>
  <c r="BQ1889" i="5"/>
  <c r="CH1889" i="5"/>
  <c r="BS1823" i="5"/>
  <c r="BC1823" i="5"/>
  <c r="CG1823" i="5"/>
  <c r="BQ1823" i="5"/>
  <c r="CH1823" i="5"/>
  <c r="BD1823" i="5"/>
  <c r="BT1823" i="5"/>
  <c r="CD1714" i="5"/>
  <c r="CE1714" i="5" s="1"/>
  <c r="CG1695" i="5"/>
  <c r="BQ1695" i="5"/>
  <c r="BD1695" i="5"/>
  <c r="BC1695" i="5"/>
  <c r="BT1695" i="5"/>
  <c r="BS1695" i="5"/>
  <c r="CH1695" i="5"/>
  <c r="CD1670" i="5"/>
  <c r="CE1670" i="5" s="1"/>
  <c r="CD1646" i="5"/>
  <c r="CE1646" i="5" s="1"/>
  <c r="CG1699" i="5"/>
  <c r="BQ1699" i="5"/>
  <c r="BS1699" i="5"/>
  <c r="CH1699" i="5"/>
  <c r="BD1699" i="5"/>
  <c r="BC1699" i="5"/>
  <c r="BT1699" i="5"/>
  <c r="CD1614" i="5"/>
  <c r="CE1614" i="5" s="1"/>
  <c r="CD1602" i="5"/>
  <c r="CE1602" i="5" s="1"/>
  <c r="CD1566" i="5"/>
  <c r="CE1566" i="5" s="1"/>
  <c r="CD1578" i="5"/>
  <c r="CE1578" i="5" s="1"/>
  <c r="CD1576" i="5"/>
  <c r="CE1576" i="5" s="1"/>
  <c r="CD1560" i="5"/>
  <c r="CE1560" i="5" s="1"/>
  <c r="CD1544" i="5"/>
  <c r="CE1544" i="5" s="1"/>
  <c r="CD1471" i="5"/>
  <c r="CE1471" i="5" s="1"/>
  <c r="CD1485" i="5"/>
  <c r="CE1485" i="5" s="1"/>
  <c r="CD1453" i="5"/>
  <c r="CE1453" i="5" s="1"/>
  <c r="CD1433" i="5"/>
  <c r="CE1433" i="5" s="1"/>
  <c r="CD1399" i="5"/>
  <c r="CE1399" i="5" s="1"/>
  <c r="CD1338" i="5"/>
  <c r="CE1338" i="5" s="1"/>
  <c r="BS1318" i="5"/>
  <c r="BC1318" i="5"/>
  <c r="CH1318" i="5"/>
  <c r="CG1318" i="5"/>
  <c r="BQ1318" i="5"/>
  <c r="BT1318" i="5"/>
  <c r="BD1318" i="5"/>
  <c r="CD1296" i="5"/>
  <c r="CE1296" i="5" s="1"/>
  <c r="CD1225" i="5"/>
  <c r="CE1225" i="5" s="1"/>
  <c r="CD1193" i="5"/>
  <c r="CE1193" i="5" s="1"/>
  <c r="CD1174" i="5"/>
  <c r="CE1174" i="5" s="1"/>
  <c r="CD1158" i="5"/>
  <c r="CE1158" i="5" s="1"/>
  <c r="CD1228" i="5"/>
  <c r="CE1228" i="5" s="1"/>
  <c r="CD1196" i="5"/>
  <c r="CE1196" i="5" s="1"/>
  <c r="CD1080" i="5"/>
  <c r="CE1080" i="5" s="1"/>
  <c r="CD1048" i="5"/>
  <c r="CE1048" i="5" s="1"/>
  <c r="CD1024" i="5"/>
  <c r="CE1024" i="5" s="1"/>
  <c r="CH1165" i="5"/>
  <c r="CG1165" i="5"/>
  <c r="BQ1165" i="5"/>
  <c r="BT1165" i="5"/>
  <c r="BD1165" i="5"/>
  <c r="BS1165" i="5"/>
  <c r="BC1165" i="5"/>
  <c r="CH1161" i="5"/>
  <c r="CG1161" i="5"/>
  <c r="BQ1161" i="5"/>
  <c r="BT1161" i="5"/>
  <c r="BD1161" i="5"/>
  <c r="BS1161" i="5"/>
  <c r="BC1161" i="5"/>
  <c r="CH1157" i="5"/>
  <c r="CG1157" i="5"/>
  <c r="BQ1157" i="5"/>
  <c r="BT1157" i="5"/>
  <c r="BD1157" i="5"/>
  <c r="BS1157" i="5"/>
  <c r="BC1157" i="5"/>
  <c r="CH1153" i="5"/>
  <c r="CG1153" i="5"/>
  <c r="BQ1153" i="5"/>
  <c r="BT1153" i="5"/>
  <c r="BD1153" i="5"/>
  <c r="BS1153" i="5"/>
  <c r="BC1153" i="5"/>
  <c r="BS1148" i="5"/>
  <c r="BC1148" i="5"/>
  <c r="CG1148" i="5"/>
  <c r="BQ1148" i="5"/>
  <c r="BT1148" i="5"/>
  <c r="BD1148" i="5"/>
  <c r="CH1148" i="5"/>
  <c r="CD1103" i="5"/>
  <c r="CE1103" i="5" s="1"/>
  <c r="CD1071" i="5"/>
  <c r="CE1071" i="5" s="1"/>
  <c r="BS999" i="5"/>
  <c r="BC999" i="5"/>
  <c r="CG999" i="5"/>
  <c r="BQ999" i="5"/>
  <c r="BD999" i="5"/>
  <c r="CH999" i="5"/>
  <c r="BT999" i="5"/>
  <c r="CD988" i="5"/>
  <c r="CE988" i="5" s="1"/>
  <c r="CD972" i="5"/>
  <c r="CE972" i="5" s="1"/>
  <c r="CD956" i="5"/>
  <c r="CE956" i="5" s="1"/>
  <c r="BT1031" i="5"/>
  <c r="BD1031" i="5"/>
  <c r="BS1031" i="5"/>
  <c r="BC1031" i="5"/>
  <c r="CH1031" i="5"/>
  <c r="CG1031" i="5"/>
  <c r="BQ1031" i="5"/>
  <c r="BT1027" i="5"/>
  <c r="BD1027" i="5"/>
  <c r="BS1027" i="5"/>
  <c r="BC1027" i="5"/>
  <c r="CH1027" i="5"/>
  <c r="CG1027" i="5"/>
  <c r="BQ1027" i="5"/>
  <c r="BT1015" i="5"/>
  <c r="BD1015" i="5"/>
  <c r="BS1015" i="5"/>
  <c r="BC1015" i="5"/>
  <c r="CG1015" i="5"/>
  <c r="BQ1015" i="5"/>
  <c r="CH1015" i="5"/>
  <c r="CH1004" i="5"/>
  <c r="CG1004" i="5"/>
  <c r="BQ1004" i="5"/>
  <c r="BS1004" i="5"/>
  <c r="BC1004" i="5"/>
  <c r="BD1004" i="5"/>
  <c r="BT1004" i="5"/>
  <c r="CD920" i="5"/>
  <c r="CE920" i="5" s="1"/>
  <c r="CD721" i="5"/>
  <c r="CE721" i="5" s="1"/>
  <c r="CD689" i="5"/>
  <c r="CE689" i="5" s="1"/>
  <c r="CD669" i="5"/>
  <c r="CE669" i="5" s="1"/>
  <c r="CD614" i="5"/>
  <c r="CE614" i="5" s="1"/>
  <c r="CD582" i="5"/>
  <c r="CE582" i="5" s="1"/>
  <c r="CD550" i="5"/>
  <c r="CE550" i="5" s="1"/>
  <c r="CD623" i="5"/>
  <c r="CE623" i="5" s="1"/>
  <c r="CD591" i="5"/>
  <c r="CE591" i="5" s="1"/>
  <c r="CD559" i="5"/>
  <c r="CE559" i="5" s="1"/>
  <c r="CD535" i="5"/>
  <c r="CE535" i="5" s="1"/>
  <c r="CD516" i="5"/>
  <c r="CE516" i="5" s="1"/>
  <c r="CG651" i="5"/>
  <c r="BQ651" i="5"/>
  <c r="BT651" i="5"/>
  <c r="BD651" i="5"/>
  <c r="BS651" i="5"/>
  <c r="BC651" i="5"/>
  <c r="CH651" i="5"/>
  <c r="CD454" i="5"/>
  <c r="CE454" i="5" s="1"/>
  <c r="CD422" i="5"/>
  <c r="CE422" i="5" s="1"/>
  <c r="CD410" i="5"/>
  <c r="CE410" i="5" s="1"/>
  <c r="BT414" i="5"/>
  <c r="BD414" i="5"/>
  <c r="CH414" i="5"/>
  <c r="CG414" i="5"/>
  <c r="BQ414" i="5"/>
  <c r="BC414" i="5"/>
  <c r="BS414" i="5"/>
  <c r="CD381" i="5"/>
  <c r="CE381" i="5" s="1"/>
  <c r="CD349" i="5"/>
  <c r="CE349" i="5" s="1"/>
  <c r="CD418" i="5"/>
  <c r="CE418" i="5" s="1"/>
  <c r="CD362" i="5"/>
  <c r="CE362" i="5" s="1"/>
  <c r="CG299" i="5"/>
  <c r="BQ299" i="5"/>
  <c r="BT299" i="5"/>
  <c r="BS299" i="5"/>
  <c r="CH299" i="5"/>
  <c r="BD299" i="5"/>
  <c r="BC299" i="5"/>
  <c r="BS305" i="5"/>
  <c r="BC305" i="5"/>
  <c r="CH305" i="5"/>
  <c r="CG305" i="5"/>
  <c r="BQ305" i="5"/>
  <c r="BT305" i="5"/>
  <c r="BD305" i="5"/>
  <c r="CG285" i="5"/>
  <c r="BQ285" i="5"/>
  <c r="BC285" i="5"/>
  <c r="BT285" i="5"/>
  <c r="BS285" i="5"/>
  <c r="CH285" i="5"/>
  <c r="BD285" i="5"/>
  <c r="CD208" i="5"/>
  <c r="CE208" i="5" s="1"/>
  <c r="CD176" i="5"/>
  <c r="CE176" i="5" s="1"/>
  <c r="CD144" i="5"/>
  <c r="CE144" i="5" s="1"/>
  <c r="CD112" i="5"/>
  <c r="CE112" i="5" s="1"/>
  <c r="CD80" i="5"/>
  <c r="CE80" i="5" s="1"/>
  <c r="CD322" i="5"/>
  <c r="CE322" i="5" s="1"/>
  <c r="CG289" i="5"/>
  <c r="BQ289" i="5"/>
  <c r="CH289" i="5"/>
  <c r="BD289" i="5"/>
  <c r="BC289" i="5"/>
  <c r="BT289" i="5"/>
  <c r="BS289" i="5"/>
  <c r="CD282" i="5"/>
  <c r="CE282" i="5" s="1"/>
  <c r="BS292" i="5"/>
  <c r="BC292" i="5"/>
  <c r="BT292" i="5"/>
  <c r="BQ292" i="5"/>
  <c r="CH292" i="5"/>
  <c r="CG292" i="5"/>
  <c r="BD292" i="5"/>
  <c r="CH279" i="5"/>
  <c r="CG279" i="5"/>
  <c r="BQ279" i="5"/>
  <c r="BD279" i="5"/>
  <c r="BT279" i="5"/>
  <c r="BC279" i="5"/>
  <c r="BS279" i="5"/>
  <c r="CG267" i="5"/>
  <c r="BQ267" i="5"/>
  <c r="BT267" i="5"/>
  <c r="BD267" i="5"/>
  <c r="BS267" i="5"/>
  <c r="BC267" i="5"/>
  <c r="CH267" i="5"/>
  <c r="CG251" i="5"/>
  <c r="BQ251" i="5"/>
  <c r="BT251" i="5"/>
  <c r="BD251" i="5"/>
  <c r="BS251" i="5"/>
  <c r="BC251" i="5"/>
  <c r="CH251" i="5"/>
  <c r="CG235" i="5"/>
  <c r="BQ235" i="5"/>
  <c r="BT235" i="5"/>
  <c r="BD235" i="5"/>
  <c r="BS235" i="5"/>
  <c r="BC235" i="5"/>
  <c r="CH235" i="5"/>
  <c r="CG219" i="5"/>
  <c r="BQ219" i="5"/>
  <c r="BT219" i="5"/>
  <c r="BD219" i="5"/>
  <c r="BS219" i="5"/>
  <c r="BC219" i="5"/>
  <c r="CH219" i="5"/>
  <c r="CG203" i="5"/>
  <c r="BQ203" i="5"/>
  <c r="BT203" i="5"/>
  <c r="BD203" i="5"/>
  <c r="BS203" i="5"/>
  <c r="BC203" i="5"/>
  <c r="CH203" i="5"/>
  <c r="CG187" i="5"/>
  <c r="BQ187" i="5"/>
  <c r="BT187" i="5"/>
  <c r="BD187" i="5"/>
  <c r="BS187" i="5"/>
  <c r="BC187" i="5"/>
  <c r="CH187" i="5"/>
  <c r="CG171" i="5"/>
  <c r="BQ171" i="5"/>
  <c r="BT171" i="5"/>
  <c r="BD171" i="5"/>
  <c r="BS171" i="5"/>
  <c r="BC171" i="5"/>
  <c r="CH171" i="5"/>
  <c r="CG155" i="5"/>
  <c r="BQ155" i="5"/>
  <c r="BT155" i="5"/>
  <c r="BD155" i="5"/>
  <c r="BS155" i="5"/>
  <c r="BC155" i="5"/>
  <c r="CH155" i="5"/>
  <c r="CG139" i="5"/>
  <c r="BQ139" i="5"/>
  <c r="BT139" i="5"/>
  <c r="BD139" i="5"/>
  <c r="BS139" i="5"/>
  <c r="BC139" i="5"/>
  <c r="CH139" i="5"/>
  <c r="CG123" i="5"/>
  <c r="BQ123" i="5"/>
  <c r="BT123" i="5"/>
  <c r="BD123" i="5"/>
  <c r="BS123" i="5"/>
  <c r="BC123" i="5"/>
  <c r="CH123" i="5"/>
  <c r="CG107" i="5"/>
  <c r="BQ107" i="5"/>
  <c r="BT107" i="5"/>
  <c r="BD107" i="5"/>
  <c r="BS107" i="5"/>
  <c r="BC107" i="5"/>
  <c r="CH107" i="5"/>
  <c r="CG91" i="5"/>
  <c r="BQ91" i="5"/>
  <c r="BT91" i="5"/>
  <c r="BD91" i="5"/>
  <c r="BS91" i="5"/>
  <c r="BC91" i="5"/>
  <c r="CH91" i="5"/>
  <c r="CG75" i="5"/>
  <c r="BQ75" i="5"/>
  <c r="BT75" i="5"/>
  <c r="BD75" i="5"/>
  <c r="BS75" i="5"/>
  <c r="BC75" i="5"/>
  <c r="CH75" i="5"/>
  <c r="CG59" i="5"/>
  <c r="BQ59" i="5"/>
  <c r="BD59" i="5"/>
  <c r="BT59" i="5"/>
  <c r="BS59" i="5"/>
  <c r="BC59" i="5"/>
  <c r="CH59" i="5"/>
  <c r="CD1965" i="5"/>
  <c r="CE1965" i="5" s="1"/>
  <c r="CD1953" i="5"/>
  <c r="CE1953" i="5" s="1"/>
  <c r="CD1899" i="5"/>
  <c r="CE1899" i="5" s="1"/>
  <c r="BT1904" i="5"/>
  <c r="BD1904" i="5"/>
  <c r="BS1904" i="5"/>
  <c r="BC1904" i="5"/>
  <c r="CH1904" i="5"/>
  <c r="CG1904" i="5"/>
  <c r="BQ1904" i="5"/>
  <c r="CD1941" i="5"/>
  <c r="CE1941" i="5" s="1"/>
  <c r="BT1916" i="5"/>
  <c r="BD1916" i="5"/>
  <c r="BS1916" i="5"/>
  <c r="BC1916" i="5"/>
  <c r="CH1916" i="5"/>
  <c r="CG1916" i="5"/>
  <c r="BQ1916" i="5"/>
  <c r="CG1880" i="5"/>
  <c r="BQ1880" i="5"/>
  <c r="CH1880" i="5"/>
  <c r="BD1880" i="5"/>
  <c r="BC1880" i="5"/>
  <c r="BT1880" i="5"/>
  <c r="BS1880" i="5"/>
  <c r="CD1847" i="5"/>
  <c r="CE1847" i="5" s="1"/>
  <c r="CD1811" i="5"/>
  <c r="CE1811" i="5" s="1"/>
  <c r="CD1889" i="5"/>
  <c r="CE1889" i="5" s="1"/>
  <c r="CD1823" i="5"/>
  <c r="CE1823" i="5" s="1"/>
  <c r="BT1714" i="5"/>
  <c r="BD1714" i="5"/>
  <c r="CG1714" i="5"/>
  <c r="BC1714" i="5"/>
  <c r="BS1714" i="5"/>
  <c r="CH1714" i="5"/>
  <c r="BQ1714" i="5"/>
  <c r="CD1685" i="5"/>
  <c r="CE1685" i="5" s="1"/>
  <c r="BT1705" i="5"/>
  <c r="BD1705" i="5"/>
  <c r="CG1705" i="5"/>
  <c r="BQ1705" i="5"/>
  <c r="CH1705" i="5"/>
  <c r="BC1705" i="5"/>
  <c r="BS1705" i="5"/>
  <c r="CD1698" i="5"/>
  <c r="CE1698" i="5" s="1"/>
  <c r="CD1680" i="5"/>
  <c r="CE1680" i="5" s="1"/>
  <c r="CD1664" i="5"/>
  <c r="CE1664" i="5" s="1"/>
  <c r="CD1649" i="5"/>
  <c r="CE1649" i="5" s="1"/>
  <c r="CD1633" i="5"/>
  <c r="CE1633" i="5" s="1"/>
  <c r="BT1602" i="5"/>
  <c r="BD1602" i="5"/>
  <c r="CH1602" i="5"/>
  <c r="CG1602" i="5"/>
  <c r="BQ1602" i="5"/>
  <c r="BS1602" i="5"/>
  <c r="BC1602" i="5"/>
  <c r="CD1585" i="5"/>
  <c r="CE1585" i="5" s="1"/>
  <c r="CD1586" i="5"/>
  <c r="CE1586" i="5" s="1"/>
  <c r="CH1578" i="5"/>
  <c r="CG1578" i="5"/>
  <c r="BQ1578" i="5"/>
  <c r="BD1578" i="5"/>
  <c r="BC1578" i="5"/>
  <c r="BT1578" i="5"/>
  <c r="BS1578" i="5"/>
  <c r="CD1610" i="5"/>
  <c r="CE1610" i="5" s="1"/>
  <c r="CD1467" i="5"/>
  <c r="CE1467" i="5" s="1"/>
  <c r="CD1481" i="5"/>
  <c r="CE1481" i="5" s="1"/>
  <c r="BT1518" i="5"/>
  <c r="BD1518" i="5"/>
  <c r="CG1518" i="5"/>
  <c r="BQ1518" i="5"/>
  <c r="BS1518" i="5"/>
  <c r="BC1518" i="5"/>
  <c r="CH1518" i="5"/>
  <c r="BS1423" i="5"/>
  <c r="BC1423" i="5"/>
  <c r="CG1423" i="5"/>
  <c r="BQ1423" i="5"/>
  <c r="BT1423" i="5"/>
  <c r="BD1423" i="5"/>
  <c r="CH1423" i="5"/>
  <c r="CD1374" i="5"/>
  <c r="CE1374" i="5" s="1"/>
  <c r="CD1358" i="5"/>
  <c r="CE1358" i="5" s="1"/>
  <c r="BT1429" i="5"/>
  <c r="BD1429" i="5"/>
  <c r="BS1429" i="5"/>
  <c r="BC1429" i="5"/>
  <c r="CH1429" i="5"/>
  <c r="CG1429" i="5"/>
  <c r="BQ1429" i="5"/>
  <c r="BS1419" i="5"/>
  <c r="BC1419" i="5"/>
  <c r="CG1419" i="5"/>
  <c r="BQ1419" i="5"/>
  <c r="BT1419" i="5"/>
  <c r="BD1419" i="5"/>
  <c r="CH1419" i="5"/>
  <c r="CD1314" i="5"/>
  <c r="CE1314" i="5" s="1"/>
  <c r="CD1213" i="5"/>
  <c r="CE1213" i="5" s="1"/>
  <c r="CD1189" i="5"/>
  <c r="CE1189" i="5" s="1"/>
  <c r="CD1154" i="5"/>
  <c r="CE1154" i="5" s="1"/>
  <c r="CD1224" i="5"/>
  <c r="CE1224" i="5" s="1"/>
  <c r="CD1192" i="5"/>
  <c r="CE1192" i="5" s="1"/>
  <c r="BT1150" i="5"/>
  <c r="BD1150" i="5"/>
  <c r="BS1150" i="5"/>
  <c r="BC1150" i="5"/>
  <c r="CH1150" i="5"/>
  <c r="CG1150" i="5"/>
  <c r="BQ1150" i="5"/>
  <c r="CG1118" i="5"/>
  <c r="BQ1118" i="5"/>
  <c r="BT1118" i="5"/>
  <c r="BS1118" i="5"/>
  <c r="CH1118" i="5"/>
  <c r="BD1118" i="5"/>
  <c r="BC1118" i="5"/>
  <c r="BS1138" i="5"/>
  <c r="BC1138" i="5"/>
  <c r="CG1138" i="5"/>
  <c r="BQ1138" i="5"/>
  <c r="BD1138" i="5"/>
  <c r="CH1138" i="5"/>
  <c r="BT1138" i="5"/>
  <c r="CD1100" i="5"/>
  <c r="CE1100" i="5" s="1"/>
  <c r="CD1068" i="5"/>
  <c r="CE1068" i="5" s="1"/>
  <c r="CD1020" i="5"/>
  <c r="CE1020" i="5" s="1"/>
  <c r="BS1144" i="5"/>
  <c r="BC1144" i="5"/>
  <c r="CG1144" i="5"/>
  <c r="BQ1144" i="5"/>
  <c r="BD1144" i="5"/>
  <c r="CH1144" i="5"/>
  <c r="BT1144" i="5"/>
  <c r="CD1123" i="5"/>
  <c r="CE1123" i="5" s="1"/>
  <c r="CD1099" i="5"/>
  <c r="CE1099" i="5" s="1"/>
  <c r="CD1067" i="5"/>
  <c r="CE1067" i="5" s="1"/>
  <c r="BT1025" i="5"/>
  <c r="BD1025" i="5"/>
  <c r="BS1025" i="5"/>
  <c r="BC1025" i="5"/>
  <c r="CG1025" i="5"/>
  <c r="BQ1025" i="5"/>
  <c r="CH1025" i="5"/>
  <c r="CH920" i="5"/>
  <c r="CG920" i="5"/>
  <c r="BQ920" i="5"/>
  <c r="BT920" i="5"/>
  <c r="BS920" i="5"/>
  <c r="BD920" i="5"/>
  <c r="BC920" i="5"/>
  <c r="CD899" i="5"/>
  <c r="CE899" i="5" s="1"/>
  <c r="CD913" i="5"/>
  <c r="CE913" i="5" s="1"/>
  <c r="CD928" i="5"/>
  <c r="CE928" i="5" s="1"/>
  <c r="CD917" i="5"/>
  <c r="CE917" i="5" s="1"/>
  <c r="CD717" i="5"/>
  <c r="CE717" i="5" s="1"/>
  <c r="CD685" i="5"/>
  <c r="CE685" i="5" s="1"/>
  <c r="CD610" i="5"/>
  <c r="CE610" i="5" s="1"/>
  <c r="CD578" i="5"/>
  <c r="CE578" i="5" s="1"/>
  <c r="BT653" i="5"/>
  <c r="BD653" i="5"/>
  <c r="CG653" i="5"/>
  <c r="BQ653" i="5"/>
  <c r="BC653" i="5"/>
  <c r="CH653" i="5"/>
  <c r="BS653" i="5"/>
  <c r="CD611" i="5"/>
  <c r="CE611" i="5" s="1"/>
  <c r="CD587" i="5"/>
  <c r="CE587" i="5" s="1"/>
  <c r="CD555" i="5"/>
  <c r="CE555" i="5" s="1"/>
  <c r="CD604" i="5"/>
  <c r="CE604" i="5" s="1"/>
  <c r="CD665" i="5"/>
  <c r="CE665" i="5" s="1"/>
  <c r="BT535" i="5"/>
  <c r="BD535" i="5"/>
  <c r="BS535" i="5"/>
  <c r="BC535" i="5"/>
  <c r="CH535" i="5"/>
  <c r="CG535" i="5"/>
  <c r="BQ535" i="5"/>
  <c r="CD512" i="5"/>
  <c r="CE512" i="5" s="1"/>
  <c r="CD651" i="5"/>
  <c r="CE651" i="5" s="1"/>
  <c r="CD531" i="5"/>
  <c r="CE531" i="5" s="1"/>
  <c r="CD450" i="5"/>
  <c r="CE450" i="5" s="1"/>
  <c r="BT410" i="5"/>
  <c r="BD410" i="5"/>
  <c r="CH410" i="5"/>
  <c r="CG410" i="5"/>
  <c r="BQ410" i="5"/>
  <c r="BS410" i="5"/>
  <c r="BC410" i="5"/>
  <c r="CD377" i="5"/>
  <c r="CE377" i="5" s="1"/>
  <c r="CD345" i="5"/>
  <c r="CE345" i="5" s="1"/>
  <c r="BT418" i="5"/>
  <c r="BD418" i="5"/>
  <c r="CH418" i="5"/>
  <c r="CG418" i="5"/>
  <c r="BQ418" i="5"/>
  <c r="BS418" i="5"/>
  <c r="BC418" i="5"/>
  <c r="CD390" i="5"/>
  <c r="CE390" i="5" s="1"/>
  <c r="CD358" i="5"/>
  <c r="CE358" i="5" s="1"/>
  <c r="CD196" i="5"/>
  <c r="CE196" i="5" s="1"/>
  <c r="CD164" i="5"/>
  <c r="CE164" i="5" s="1"/>
  <c r="CD132" i="5"/>
  <c r="CE132" i="5" s="1"/>
  <c r="CD100" i="5"/>
  <c r="CE100" i="5" s="1"/>
  <c r="CD68" i="5"/>
  <c r="CE68" i="5" s="1"/>
  <c r="BT322" i="5"/>
  <c r="BD322" i="5"/>
  <c r="BS322" i="5"/>
  <c r="BC322" i="5"/>
  <c r="CH322" i="5"/>
  <c r="CG322" i="5"/>
  <c r="BQ322" i="5"/>
  <c r="CD1966" i="5"/>
  <c r="CE1966" i="5" s="1"/>
  <c r="CD1949" i="5"/>
  <c r="CE1949" i="5" s="1"/>
  <c r="CD1933" i="5"/>
  <c r="CE1933" i="5" s="1"/>
  <c r="CD1923" i="5"/>
  <c r="CE1923" i="5" s="1"/>
  <c r="BS1899" i="5"/>
  <c r="BC1899" i="5"/>
  <c r="CH1899" i="5"/>
  <c r="CG1899" i="5"/>
  <c r="BQ1899" i="5"/>
  <c r="BT1899" i="5"/>
  <c r="BD1899" i="5"/>
  <c r="CD1903" i="5"/>
  <c r="CE1903" i="5" s="1"/>
  <c r="BT1941" i="5"/>
  <c r="BD1941" i="5"/>
  <c r="BS1941" i="5"/>
  <c r="BC1941" i="5"/>
  <c r="CH1941" i="5"/>
  <c r="CG1941" i="5"/>
  <c r="BQ1941" i="5"/>
  <c r="CD1888" i="5"/>
  <c r="CE1888" i="5" s="1"/>
  <c r="CD1843" i="5"/>
  <c r="CE1843" i="5" s="1"/>
  <c r="CD1892" i="5"/>
  <c r="CE1892" i="5" s="1"/>
  <c r="CD1791" i="5"/>
  <c r="CE1791" i="5" s="1"/>
  <c r="CD1749" i="5"/>
  <c r="CE1749" i="5" s="1"/>
  <c r="CD1681" i="5"/>
  <c r="CE1681" i="5" s="1"/>
  <c r="CG1703" i="5"/>
  <c r="BQ1703" i="5"/>
  <c r="BD1703" i="5"/>
  <c r="BC1703" i="5"/>
  <c r="BT1703" i="5"/>
  <c r="BS1703" i="5"/>
  <c r="CH1703" i="5"/>
  <c r="CD1678" i="5"/>
  <c r="CE1678" i="5" s="1"/>
  <c r="CG1640" i="5"/>
  <c r="BQ1640" i="5"/>
  <c r="BS1640" i="5"/>
  <c r="CH1640" i="5"/>
  <c r="BD1640" i="5"/>
  <c r="BC1640" i="5"/>
  <c r="BT1640" i="5"/>
  <c r="CD1622" i="5"/>
  <c r="CE1622" i="5" s="1"/>
  <c r="CD1590" i="5"/>
  <c r="CE1590" i="5" s="1"/>
  <c r="CD1562" i="5"/>
  <c r="CE1562" i="5" s="1"/>
  <c r="CH1586" i="5"/>
  <c r="CG1586" i="5"/>
  <c r="BQ1586" i="5"/>
  <c r="BD1586" i="5"/>
  <c r="BC1586" i="5"/>
  <c r="BT1586" i="5"/>
  <c r="BS1586" i="5"/>
  <c r="BT1610" i="5"/>
  <c r="BD1610" i="5"/>
  <c r="BS1610" i="5"/>
  <c r="BC1610" i="5"/>
  <c r="CH1610" i="5"/>
  <c r="CG1610" i="5"/>
  <c r="BQ1610" i="5"/>
  <c r="CD1572" i="5"/>
  <c r="CE1572" i="5" s="1"/>
  <c r="CD1556" i="5"/>
  <c r="CE1556" i="5" s="1"/>
  <c r="CD1540" i="5"/>
  <c r="CE1540" i="5" s="1"/>
  <c r="CD1495" i="5"/>
  <c r="CE1495" i="5" s="1"/>
  <c r="CD1477" i="5"/>
  <c r="CE1477" i="5" s="1"/>
  <c r="CD1449" i="5"/>
  <c r="CE1449" i="5" s="1"/>
  <c r="CD1505" i="5"/>
  <c r="CE1505" i="5" s="1"/>
  <c r="CD1385" i="5"/>
  <c r="CE1385" i="5" s="1"/>
  <c r="CD1322" i="5"/>
  <c r="CE1322" i="5" s="1"/>
  <c r="CD1233" i="5"/>
  <c r="CE1233" i="5" s="1"/>
  <c r="CD1201" i="5"/>
  <c r="CE1201" i="5" s="1"/>
  <c r="CD1185" i="5"/>
  <c r="CE1185" i="5" s="1"/>
  <c r="CD1182" i="5"/>
  <c r="CE1182" i="5" s="1"/>
  <c r="CD1220" i="5"/>
  <c r="CE1220" i="5" s="1"/>
  <c r="CD1188" i="5"/>
  <c r="CE1188" i="5" s="1"/>
  <c r="CD1125" i="5"/>
  <c r="CE1125" i="5" s="1"/>
  <c r="CG1112" i="5"/>
  <c r="BQ1112" i="5"/>
  <c r="BC1112" i="5"/>
  <c r="BT1112" i="5"/>
  <c r="BS1112" i="5"/>
  <c r="CH1112" i="5"/>
  <c r="BD1112" i="5"/>
  <c r="CD1088" i="5"/>
  <c r="CE1088" i="5" s="1"/>
  <c r="CD1056" i="5"/>
  <c r="CE1056" i="5" s="1"/>
  <c r="CD1016" i="5"/>
  <c r="CE1016" i="5" s="1"/>
  <c r="CD1149" i="5"/>
  <c r="CE1149" i="5" s="1"/>
  <c r="BS1134" i="5"/>
  <c r="BC1134" i="5"/>
  <c r="CG1134" i="5"/>
  <c r="BQ1134" i="5"/>
  <c r="BT1134" i="5"/>
  <c r="BD1134" i="5"/>
  <c r="CH1134" i="5"/>
  <c r="BS1140" i="5"/>
  <c r="BC1140" i="5"/>
  <c r="CG1140" i="5"/>
  <c r="BQ1140" i="5"/>
  <c r="BT1140" i="5"/>
  <c r="BD1140" i="5"/>
  <c r="CH1140" i="5"/>
  <c r="CD1119" i="5"/>
  <c r="CE1119" i="5" s="1"/>
  <c r="CD1095" i="5"/>
  <c r="CE1095" i="5" s="1"/>
  <c r="CD1063" i="5"/>
  <c r="CE1063" i="5" s="1"/>
  <c r="CG996" i="5"/>
  <c r="BQ996" i="5"/>
  <c r="BS996" i="5"/>
  <c r="BC996" i="5"/>
  <c r="BD996" i="5"/>
  <c r="CH996" i="5"/>
  <c r="BT996" i="5"/>
  <c r="CD1035" i="5"/>
  <c r="CE1035" i="5" s="1"/>
  <c r="CD984" i="5"/>
  <c r="CE984" i="5" s="1"/>
  <c r="CD968" i="5"/>
  <c r="CE968" i="5" s="1"/>
  <c r="CD952" i="5"/>
  <c r="CE952" i="5" s="1"/>
  <c r="BS998" i="5"/>
  <c r="BC998" i="5"/>
  <c r="CG998" i="5"/>
  <c r="BQ998" i="5"/>
  <c r="BT998" i="5"/>
  <c r="BD998" i="5"/>
  <c r="CH998" i="5"/>
  <c r="BT918" i="5"/>
  <c r="BD918" i="5"/>
  <c r="CG918" i="5"/>
  <c r="BQ918" i="5"/>
  <c r="BC918" i="5"/>
  <c r="CH918" i="5"/>
  <c r="BS918" i="5"/>
  <c r="CD925" i="5"/>
  <c r="CE925" i="5" s="1"/>
  <c r="BT928" i="5"/>
  <c r="BD928" i="5"/>
  <c r="BS928" i="5"/>
  <c r="BC928" i="5"/>
  <c r="CH928" i="5"/>
  <c r="CG928" i="5"/>
  <c r="BQ928" i="5"/>
  <c r="CD760" i="5"/>
  <c r="CE760" i="5" s="1"/>
  <c r="CD713" i="5"/>
  <c r="CE713" i="5" s="1"/>
  <c r="CD681" i="5"/>
  <c r="CE681" i="5" s="1"/>
  <c r="CD638" i="5"/>
  <c r="CE638" i="5" s="1"/>
  <c r="CD606" i="5"/>
  <c r="CE606" i="5" s="1"/>
  <c r="CD574" i="5"/>
  <c r="CE574" i="5" s="1"/>
  <c r="CD631" i="5"/>
  <c r="CE631" i="5" s="1"/>
  <c r="CD607" i="5"/>
  <c r="CE607" i="5" s="1"/>
  <c r="CD583" i="5"/>
  <c r="CE583" i="5" s="1"/>
  <c r="CD551" i="5"/>
  <c r="CE551" i="5" s="1"/>
  <c r="CD661" i="5"/>
  <c r="CE661" i="5" s="1"/>
  <c r="BT665" i="5"/>
  <c r="BD665" i="5"/>
  <c r="BS665" i="5"/>
  <c r="BC665" i="5"/>
  <c r="CH665" i="5"/>
  <c r="CG665" i="5"/>
  <c r="BQ665" i="5"/>
  <c r="CD508" i="5"/>
  <c r="CE508" i="5" s="1"/>
  <c r="BT531" i="5"/>
  <c r="BD531" i="5"/>
  <c r="BS531" i="5"/>
  <c r="BC531" i="5"/>
  <c r="CH531" i="5"/>
  <c r="CG531" i="5"/>
  <c r="BQ531" i="5"/>
  <c r="CD523" i="5"/>
  <c r="CE523" i="5" s="1"/>
  <c r="CD446" i="5"/>
  <c r="CE446" i="5" s="1"/>
  <c r="CD373" i="5"/>
  <c r="CE373" i="5" s="1"/>
  <c r="CD341" i="5"/>
  <c r="CE341" i="5" s="1"/>
  <c r="CD386" i="5"/>
  <c r="CE386" i="5" s="1"/>
  <c r="CD354" i="5"/>
  <c r="CE354" i="5" s="1"/>
  <c r="CD216" i="5"/>
  <c r="CE216" i="5" s="1"/>
  <c r="CD184" i="5"/>
  <c r="CE184" i="5" s="1"/>
  <c r="CD152" i="5"/>
  <c r="CE152" i="5" s="1"/>
  <c r="CD120" i="5"/>
  <c r="CE120" i="5" s="1"/>
  <c r="CD88" i="5"/>
  <c r="CE88" i="5" s="1"/>
  <c r="CD56" i="5"/>
  <c r="CE56" i="5" s="1"/>
  <c r="CG283" i="5"/>
  <c r="BQ283" i="5"/>
  <c r="BD283" i="5"/>
  <c r="BC283" i="5"/>
  <c r="BT283" i="5"/>
  <c r="BS283" i="5"/>
  <c r="CH283" i="5"/>
  <c r="CG277" i="5"/>
  <c r="BQ277" i="5"/>
  <c r="CH277" i="5"/>
  <c r="BD277" i="5"/>
  <c r="BC277" i="5"/>
  <c r="BT277" i="5"/>
  <c r="BS277" i="5"/>
  <c r="CD317" i="5"/>
  <c r="CE317" i="5" s="1"/>
  <c r="CG263" i="5"/>
  <c r="BQ263" i="5"/>
  <c r="BT263" i="5"/>
  <c r="BD263" i="5"/>
  <c r="BS263" i="5"/>
  <c r="BC263" i="5"/>
  <c r="CH263" i="5"/>
  <c r="CG247" i="5"/>
  <c r="BQ247" i="5"/>
  <c r="BT247" i="5"/>
  <c r="BD247" i="5"/>
  <c r="BS247" i="5"/>
  <c r="BC247" i="5"/>
  <c r="CH247" i="5"/>
  <c r="CG231" i="5"/>
  <c r="BQ231" i="5"/>
  <c r="BT231" i="5"/>
  <c r="BD231" i="5"/>
  <c r="BS231" i="5"/>
  <c r="BC231" i="5"/>
  <c r="CH231" i="5"/>
  <c r="CG215" i="5"/>
  <c r="BQ215" i="5"/>
  <c r="BT215" i="5"/>
  <c r="BD215" i="5"/>
  <c r="BS215" i="5"/>
  <c r="BC215" i="5"/>
  <c r="CH215" i="5"/>
  <c r="CG199" i="5"/>
  <c r="BQ199" i="5"/>
  <c r="BT199" i="5"/>
  <c r="BD199" i="5"/>
  <c r="BS199" i="5"/>
  <c r="BC199" i="5"/>
  <c r="CH199" i="5"/>
  <c r="CG183" i="5"/>
  <c r="BQ183" i="5"/>
  <c r="BT183" i="5"/>
  <c r="BD183" i="5"/>
  <c r="BS183" i="5"/>
  <c r="BC183" i="5"/>
  <c r="CH183" i="5"/>
  <c r="CG167" i="5"/>
  <c r="BQ167" i="5"/>
  <c r="BT167" i="5"/>
  <c r="BD167" i="5"/>
  <c r="BS167" i="5"/>
  <c r="BC167" i="5"/>
  <c r="CH167" i="5"/>
  <c r="CG151" i="5"/>
  <c r="BQ151" i="5"/>
  <c r="BT151" i="5"/>
  <c r="BD151" i="5"/>
  <c r="BS151" i="5"/>
  <c r="BC151" i="5"/>
  <c r="CH151" i="5"/>
  <c r="CG135" i="5"/>
  <c r="BQ135" i="5"/>
  <c r="BT135" i="5"/>
  <c r="BD135" i="5"/>
  <c r="BS135" i="5"/>
  <c r="BC135" i="5"/>
  <c r="CH135" i="5"/>
  <c r="CG119" i="5"/>
  <c r="BQ119" i="5"/>
  <c r="BT119" i="5"/>
  <c r="BD119" i="5"/>
  <c r="BS119" i="5"/>
  <c r="BC119" i="5"/>
  <c r="CH119" i="5"/>
  <c r="CG103" i="5"/>
  <c r="BQ103" i="5"/>
  <c r="BT103" i="5"/>
  <c r="BD103" i="5"/>
  <c r="BS103" i="5"/>
  <c r="BC103" i="5"/>
  <c r="CH103" i="5"/>
  <c r="CG87" i="5"/>
  <c r="BQ87" i="5"/>
  <c r="BT87" i="5"/>
  <c r="BD87" i="5"/>
  <c r="BS87" i="5"/>
  <c r="BC87" i="5"/>
  <c r="CH87" i="5"/>
  <c r="CG71" i="5"/>
  <c r="BQ71" i="5"/>
  <c r="BD71" i="5"/>
  <c r="BT71" i="5"/>
  <c r="BS71" i="5"/>
  <c r="BC71" i="5"/>
  <c r="CH71" i="5"/>
  <c r="CG55" i="5"/>
  <c r="BQ55" i="5"/>
  <c r="BD55" i="5"/>
  <c r="BC55" i="5"/>
  <c r="BS55" i="5"/>
  <c r="CH55" i="5"/>
  <c r="BT55" i="5"/>
  <c r="CD1962" i="5"/>
  <c r="CE1962" i="5" s="1"/>
  <c r="CD1945" i="5"/>
  <c r="CE1945" i="5" s="1"/>
  <c r="BT1933" i="5"/>
  <c r="BD1933" i="5"/>
  <c r="BS1933" i="5"/>
  <c r="BC1933" i="5"/>
  <c r="CH1933" i="5"/>
  <c r="CG1933" i="5"/>
  <c r="BQ1933" i="5"/>
  <c r="CD1919" i="5"/>
  <c r="CE1919" i="5" s="1"/>
  <c r="BS1903" i="5"/>
  <c r="BC1903" i="5"/>
  <c r="CH1903" i="5"/>
  <c r="CG1903" i="5"/>
  <c r="BQ1903" i="5"/>
  <c r="BT1903" i="5"/>
  <c r="BD1903" i="5"/>
  <c r="CD1912" i="5"/>
  <c r="CE1912" i="5" s="1"/>
  <c r="CH1888" i="5"/>
  <c r="CG1888" i="5"/>
  <c r="BQ1888" i="5"/>
  <c r="BD1888" i="5"/>
  <c r="BC1888" i="5"/>
  <c r="BT1888" i="5"/>
  <c r="BS1888" i="5"/>
  <c r="CD1839" i="5"/>
  <c r="CE1839" i="5" s="1"/>
  <c r="CH1892" i="5"/>
  <c r="CG1892" i="5"/>
  <c r="BQ1892" i="5"/>
  <c r="BS1892" i="5"/>
  <c r="BD1892" i="5"/>
  <c r="BC1892" i="5"/>
  <c r="BT1892" i="5"/>
  <c r="CD1819" i="5"/>
  <c r="CE1819" i="5" s="1"/>
  <c r="CH1791" i="5"/>
  <c r="CG1791" i="5"/>
  <c r="BQ1791" i="5"/>
  <c r="BT1791" i="5"/>
  <c r="BD1791" i="5"/>
  <c r="BS1791" i="5"/>
  <c r="BC1791" i="5"/>
  <c r="CD1736" i="5"/>
  <c r="CE1736" i="5" s="1"/>
  <c r="CD1729" i="5"/>
  <c r="CE1729" i="5" s="1"/>
  <c r="CD1733" i="5"/>
  <c r="CE1733" i="5" s="1"/>
  <c r="CH1749" i="5"/>
  <c r="BT1749" i="5"/>
  <c r="BD1749" i="5"/>
  <c r="BS1749" i="5"/>
  <c r="BQ1749" i="5"/>
  <c r="BC1749" i="5"/>
  <c r="CG1749" i="5"/>
  <c r="CD1696" i="5"/>
  <c r="CE1696" i="5" s="1"/>
  <c r="CD1677" i="5"/>
  <c r="CE1677" i="5" s="1"/>
  <c r="CD1666" i="5"/>
  <c r="CE1666" i="5" s="1"/>
  <c r="CG1691" i="5"/>
  <c r="BQ1691" i="5"/>
  <c r="BS1691" i="5"/>
  <c r="CH1691" i="5"/>
  <c r="BD1691" i="5"/>
  <c r="BC1691" i="5"/>
  <c r="BT1691" i="5"/>
  <c r="CD1676" i="5"/>
  <c r="CE1676" i="5" s="1"/>
  <c r="CD1660" i="5"/>
  <c r="CE1660" i="5" s="1"/>
  <c r="BS1639" i="5"/>
  <c r="BC1639" i="5"/>
  <c r="BT1639" i="5"/>
  <c r="BQ1639" i="5"/>
  <c r="CH1639" i="5"/>
  <c r="CG1639" i="5"/>
  <c r="BD1639" i="5"/>
  <c r="CH1590" i="5"/>
  <c r="CG1590" i="5"/>
  <c r="BQ1590" i="5"/>
  <c r="BS1590" i="5"/>
  <c r="BD1590" i="5"/>
  <c r="BC1590" i="5"/>
  <c r="BT1590" i="5"/>
  <c r="CD1593" i="5"/>
  <c r="CE1593" i="5" s="1"/>
  <c r="CD1594" i="5"/>
  <c r="CE1594" i="5" s="1"/>
  <c r="CD1491" i="5"/>
  <c r="CE1491" i="5" s="1"/>
  <c r="BT1516" i="5"/>
  <c r="CG1516" i="5"/>
  <c r="BQ1516" i="5"/>
  <c r="CH1516" i="5"/>
  <c r="BD1516" i="5"/>
  <c r="BC1516" i="5"/>
  <c r="BS1516" i="5"/>
  <c r="CG1494" i="5"/>
  <c r="BQ1494" i="5"/>
  <c r="BD1494" i="5"/>
  <c r="BC1494" i="5"/>
  <c r="BT1494" i="5"/>
  <c r="BS1494" i="5"/>
  <c r="CH1494" i="5"/>
  <c r="CD1528" i="5"/>
  <c r="CE1528" i="5" s="1"/>
  <c r="CD1473" i="5"/>
  <c r="CE1473" i="5" s="1"/>
  <c r="CD1445" i="5"/>
  <c r="CE1445" i="5" s="1"/>
  <c r="CD1370" i="5"/>
  <c r="CE1370" i="5" s="1"/>
  <c r="CD1354" i="5"/>
  <c r="CE1354" i="5" s="1"/>
  <c r="BS1322" i="5"/>
  <c r="BC1322" i="5"/>
  <c r="CH1322" i="5"/>
  <c r="CG1322" i="5"/>
  <c r="BQ1322" i="5"/>
  <c r="BT1322" i="5"/>
  <c r="BD1322" i="5"/>
  <c r="CD1326" i="5"/>
  <c r="CE1326" i="5" s="1"/>
  <c r="CD1221" i="5"/>
  <c r="CE1221" i="5" s="1"/>
  <c r="CD1181" i="5"/>
  <c r="CE1181" i="5" s="1"/>
  <c r="CD1170" i="5"/>
  <c r="CE1170" i="5" s="1"/>
  <c r="CD1245" i="5"/>
  <c r="CE1245" i="5" s="1"/>
  <c r="CD1216" i="5"/>
  <c r="CE1216" i="5" s="1"/>
  <c r="CD1184" i="5"/>
  <c r="CE1184" i="5" s="1"/>
  <c r="BS1127" i="5"/>
  <c r="BC1127" i="5"/>
  <c r="CG1127" i="5"/>
  <c r="BQ1127" i="5"/>
  <c r="CH1127" i="5"/>
  <c r="BT1127" i="5"/>
  <c r="BD1127" i="5"/>
  <c r="CD1108" i="5"/>
  <c r="CE1108" i="5" s="1"/>
  <c r="CD1076" i="5"/>
  <c r="CE1076" i="5" s="1"/>
  <c r="CD1044" i="5"/>
  <c r="CE1044" i="5" s="1"/>
  <c r="BS1136" i="5"/>
  <c r="BC1136" i="5"/>
  <c r="CG1136" i="5"/>
  <c r="BQ1136" i="5"/>
  <c r="BD1136" i="5"/>
  <c r="CH1136" i="5"/>
  <c r="BT1136" i="5"/>
  <c r="CD1115" i="5"/>
  <c r="CE1115" i="5" s="1"/>
  <c r="CH1149" i="5"/>
  <c r="CG1149" i="5"/>
  <c r="BQ1149" i="5"/>
  <c r="BS1149" i="5"/>
  <c r="BC1149" i="5"/>
  <c r="BT1149" i="5"/>
  <c r="BD1149" i="5"/>
  <c r="CD1091" i="5"/>
  <c r="CE1091" i="5" s="1"/>
  <c r="CD1059" i="5"/>
  <c r="CE1059" i="5" s="1"/>
  <c r="CD1012" i="5"/>
  <c r="CE1012" i="5" s="1"/>
  <c r="BT1035" i="5"/>
  <c r="BD1035" i="5"/>
  <c r="BS1035" i="5"/>
  <c r="BC1035" i="5"/>
  <c r="CH1035" i="5"/>
  <c r="CG1035" i="5"/>
  <c r="BQ1035" i="5"/>
  <c r="BS995" i="5"/>
  <c r="BC995" i="5"/>
  <c r="CG995" i="5"/>
  <c r="BQ995" i="5"/>
  <c r="BT995" i="5"/>
  <c r="BD995" i="5"/>
  <c r="CH995" i="5"/>
  <c r="CD932" i="5"/>
  <c r="CE932" i="5" s="1"/>
  <c r="CD897" i="5"/>
  <c r="CE897" i="5" s="1"/>
  <c r="CD940" i="5"/>
  <c r="CE940" i="5" s="1"/>
  <c r="CD780" i="5"/>
  <c r="CE780" i="5" s="1"/>
  <c r="CD741" i="5"/>
  <c r="CE741" i="5" s="1"/>
  <c r="CD709" i="5"/>
  <c r="CE709" i="5" s="1"/>
  <c r="CD634" i="5"/>
  <c r="CE634" i="5" s="1"/>
  <c r="CD602" i="5"/>
  <c r="CE602" i="5" s="1"/>
  <c r="CD570" i="5"/>
  <c r="CE570" i="5" s="1"/>
  <c r="CD542" i="5"/>
  <c r="CE542" i="5" s="1"/>
  <c r="CD746" i="5"/>
  <c r="CE746" i="5" s="1"/>
  <c r="CD619" i="5"/>
  <c r="CE619" i="5" s="1"/>
  <c r="CD603" i="5"/>
  <c r="CE603" i="5" s="1"/>
  <c r="CD579" i="5"/>
  <c r="CE579" i="5" s="1"/>
  <c r="BT661" i="5"/>
  <c r="BD661" i="5"/>
  <c r="BS661" i="5"/>
  <c r="BC661" i="5"/>
  <c r="CH661" i="5"/>
  <c r="CG661" i="5"/>
  <c r="BQ661" i="5"/>
  <c r="CD592" i="5"/>
  <c r="CE592" i="5" s="1"/>
  <c r="CD547" i="5"/>
  <c r="CE547" i="5" s="1"/>
  <c r="CD504" i="5"/>
  <c r="CE504" i="5" s="1"/>
  <c r="CD527" i="5"/>
  <c r="CE527" i="5" s="1"/>
  <c r="BT523" i="5"/>
  <c r="BD523" i="5"/>
  <c r="BS523" i="5"/>
  <c r="BC523" i="5"/>
  <c r="CH523" i="5"/>
  <c r="CG523" i="5"/>
  <c r="BQ523" i="5"/>
  <c r="CD442" i="5"/>
  <c r="CE442" i="5" s="1"/>
  <c r="CD401" i="5"/>
  <c r="CE401" i="5" s="1"/>
  <c r="CD369" i="5"/>
  <c r="CE369" i="5" s="1"/>
  <c r="CD337" i="5"/>
  <c r="CE337" i="5" s="1"/>
  <c r="CG402" i="5"/>
  <c r="BQ402" i="5"/>
  <c r="CH402" i="5"/>
  <c r="BD402" i="5"/>
  <c r="BC402" i="5"/>
  <c r="BT402" i="5"/>
  <c r="BS402" i="5"/>
  <c r="CD382" i="5"/>
  <c r="CE382" i="5" s="1"/>
  <c r="CD350" i="5"/>
  <c r="CE350" i="5" s="1"/>
  <c r="CD298" i="5"/>
  <c r="CE298" i="5" s="1"/>
  <c r="CD314" i="5"/>
  <c r="CE314" i="5" s="1"/>
  <c r="CD204" i="5"/>
  <c r="CE204" i="5" s="1"/>
  <c r="CD172" i="5"/>
  <c r="CE172" i="5" s="1"/>
  <c r="CD140" i="5"/>
  <c r="CE140" i="5" s="1"/>
  <c r="CD108" i="5"/>
  <c r="CE108" i="5" s="1"/>
  <c r="CD76" i="5"/>
  <c r="CE76" i="5" s="1"/>
  <c r="CD302" i="5"/>
  <c r="CE302" i="5" s="1"/>
  <c r="BS317" i="5"/>
  <c r="BC317" i="5"/>
  <c r="CH317" i="5"/>
  <c r="CG317" i="5"/>
  <c r="BQ317" i="5"/>
  <c r="BT317" i="5"/>
  <c r="BD317" i="5"/>
  <c r="CD1958" i="5"/>
  <c r="CE1958" i="5" s="1"/>
  <c r="CD1961" i="5"/>
  <c r="CE1961" i="5" s="1"/>
  <c r="CD1915" i="5"/>
  <c r="CE1915" i="5" s="1"/>
  <c r="CD1937" i="5"/>
  <c r="CE1937" i="5" s="1"/>
  <c r="CD1929" i="5"/>
  <c r="CE1929" i="5" s="1"/>
  <c r="CH1925" i="5"/>
  <c r="CG1925" i="5"/>
  <c r="BQ1925" i="5"/>
  <c r="BS1925" i="5"/>
  <c r="BD1925" i="5"/>
  <c r="BC1925" i="5"/>
  <c r="BT1925" i="5"/>
  <c r="CD1908" i="5"/>
  <c r="CE1908" i="5" s="1"/>
  <c r="CD1896" i="5"/>
  <c r="CE1896" i="5" s="1"/>
  <c r="BT1912" i="5"/>
  <c r="BD1912" i="5"/>
  <c r="BS1912" i="5"/>
  <c r="BC1912" i="5"/>
  <c r="CH1912" i="5"/>
  <c r="CG1912" i="5"/>
  <c r="BQ1912" i="5"/>
  <c r="CD1807" i="5"/>
  <c r="CE1807" i="5" s="1"/>
  <c r="CD1836" i="5"/>
  <c r="CE1836" i="5" s="1"/>
  <c r="CD1718" i="5"/>
  <c r="CE1718" i="5" s="1"/>
  <c r="CD1673" i="5"/>
  <c r="CE1673" i="5" s="1"/>
  <c r="CD1686" i="5"/>
  <c r="CE1686" i="5" s="1"/>
  <c r="CD1662" i="5"/>
  <c r="CE1662" i="5" s="1"/>
  <c r="CD1665" i="5"/>
  <c r="CE1665" i="5" s="1"/>
  <c r="CD1630" i="5"/>
  <c r="CE1630" i="5" s="1"/>
  <c r="CH1594" i="5"/>
  <c r="CG1594" i="5"/>
  <c r="BQ1594" i="5"/>
  <c r="BD1594" i="5"/>
  <c r="BC1594" i="5"/>
  <c r="BT1594" i="5"/>
  <c r="BS1594" i="5"/>
  <c r="CD1606" i="5"/>
  <c r="CE1606" i="5" s="1"/>
  <c r="CD1568" i="5"/>
  <c r="CE1568" i="5" s="1"/>
  <c r="CD1552" i="5"/>
  <c r="CE1552" i="5" s="1"/>
  <c r="CD1536" i="5"/>
  <c r="CE1536" i="5" s="1"/>
  <c r="BT1524" i="5"/>
  <c r="BD1524" i="5"/>
  <c r="CG1524" i="5"/>
  <c r="BQ1524" i="5"/>
  <c r="BC1524" i="5"/>
  <c r="CH1524" i="5"/>
  <c r="BS1524" i="5"/>
  <c r="CD1487" i="5"/>
  <c r="CE1487" i="5" s="1"/>
  <c r="CG1502" i="5"/>
  <c r="BQ1502" i="5"/>
  <c r="BD1502" i="5"/>
  <c r="BC1502" i="5"/>
  <c r="BT1502" i="5"/>
  <c r="BS1502" i="5"/>
  <c r="CH1502" i="5"/>
  <c r="BT1528" i="5"/>
  <c r="BD1528" i="5"/>
  <c r="CH1528" i="5"/>
  <c r="CG1528" i="5"/>
  <c r="BQ1528" i="5"/>
  <c r="BS1528" i="5"/>
  <c r="BC1528" i="5"/>
  <c r="CG1492" i="5"/>
  <c r="BQ1492" i="5"/>
  <c r="CH1492" i="5"/>
  <c r="BD1492" i="5"/>
  <c r="BC1492" i="5"/>
  <c r="BT1492" i="5"/>
  <c r="BS1492" i="5"/>
  <c r="CD1469" i="5"/>
  <c r="CE1469" i="5" s="1"/>
  <c r="CD1441" i="5"/>
  <c r="CE1441" i="5" s="1"/>
  <c r="CG1512" i="5"/>
  <c r="BQ1512" i="5"/>
  <c r="BT1512" i="5"/>
  <c r="BS1512" i="5"/>
  <c r="CH1512" i="5"/>
  <c r="BD1512" i="5"/>
  <c r="BC1512" i="5"/>
  <c r="CD1330" i="5"/>
  <c r="CE1330" i="5" s="1"/>
  <c r="BS1326" i="5"/>
  <c r="BC1326" i="5"/>
  <c r="CH1326" i="5"/>
  <c r="CG1326" i="5"/>
  <c r="BQ1326" i="5"/>
  <c r="BT1326" i="5"/>
  <c r="BD1326" i="5"/>
  <c r="CD1209" i="5"/>
  <c r="CE1209" i="5" s="1"/>
  <c r="CD1177" i="5"/>
  <c r="CE1177" i="5" s="1"/>
  <c r="CD1190" i="5"/>
  <c r="CE1190" i="5" s="1"/>
  <c r="CD1212" i="5"/>
  <c r="CE1212" i="5" s="1"/>
  <c r="CD1180" i="5"/>
  <c r="CE1180" i="5" s="1"/>
  <c r="BS1143" i="5"/>
  <c r="BC1143" i="5"/>
  <c r="CG1143" i="5"/>
  <c r="BQ1143" i="5"/>
  <c r="CH1143" i="5"/>
  <c r="BT1143" i="5"/>
  <c r="BD1143" i="5"/>
  <c r="CG1126" i="5"/>
  <c r="BQ1126" i="5"/>
  <c r="BT1126" i="5"/>
  <c r="BS1126" i="5"/>
  <c r="CH1126" i="5"/>
  <c r="BD1126" i="5"/>
  <c r="BC1126" i="5"/>
  <c r="CD1096" i="5"/>
  <c r="CE1096" i="5" s="1"/>
  <c r="CD1064" i="5"/>
  <c r="CE1064" i="5" s="1"/>
  <c r="CD1040" i="5"/>
  <c r="CE1040" i="5" s="1"/>
  <c r="BS1132" i="5"/>
  <c r="BC1132" i="5"/>
  <c r="CG1132" i="5"/>
  <c r="BQ1132" i="5"/>
  <c r="BT1132" i="5"/>
  <c r="BD1132" i="5"/>
  <c r="CH1132" i="5"/>
  <c r="CD1087" i="5"/>
  <c r="CE1087" i="5" s="1"/>
  <c r="CD1055" i="5"/>
  <c r="CE1055" i="5" s="1"/>
  <c r="CH1012" i="5"/>
  <c r="CG1012" i="5"/>
  <c r="BQ1012" i="5"/>
  <c r="BS1012" i="5"/>
  <c r="BC1012" i="5"/>
  <c r="BT1012" i="5"/>
  <c r="BD1012" i="5"/>
  <c r="CD1039" i="5"/>
  <c r="CE1039" i="5" s="1"/>
  <c r="BS993" i="5"/>
  <c r="BC993" i="5"/>
  <c r="CG993" i="5"/>
  <c r="BQ993" i="5"/>
  <c r="CH993" i="5"/>
  <c r="BD993" i="5"/>
  <c r="BT993" i="5"/>
  <c r="BT1019" i="5"/>
  <c r="BD1019" i="5"/>
  <c r="BS1019" i="5"/>
  <c r="BC1019" i="5"/>
  <c r="CG1019" i="5"/>
  <c r="BQ1019" i="5"/>
  <c r="CH1019" i="5"/>
  <c r="CD980" i="5"/>
  <c r="CE980" i="5" s="1"/>
  <c r="CD964" i="5"/>
  <c r="CE964" i="5" s="1"/>
  <c r="BT932" i="5"/>
  <c r="BD932" i="5"/>
  <c r="BS932" i="5"/>
  <c r="BC932" i="5"/>
  <c r="CH932" i="5"/>
  <c r="CG932" i="5"/>
  <c r="BQ932" i="5"/>
  <c r="CD924" i="5"/>
  <c r="CE924" i="5" s="1"/>
  <c r="CD944" i="5"/>
  <c r="CE944" i="5" s="1"/>
  <c r="BT940" i="5"/>
  <c r="BD940" i="5"/>
  <c r="BS940" i="5"/>
  <c r="BC940" i="5"/>
  <c r="CH940" i="5"/>
  <c r="CG940" i="5"/>
  <c r="BQ940" i="5"/>
  <c r="CD737" i="5"/>
  <c r="CE737" i="5" s="1"/>
  <c r="CD705" i="5"/>
  <c r="CE705" i="5" s="1"/>
  <c r="CD677" i="5"/>
  <c r="CE677" i="5" s="1"/>
  <c r="CD776" i="5"/>
  <c r="CE776" i="5" s="1"/>
  <c r="CD630" i="5"/>
  <c r="CE630" i="5" s="1"/>
  <c r="CD598" i="5"/>
  <c r="CE598" i="5" s="1"/>
  <c r="CD566" i="5"/>
  <c r="CE566" i="5" s="1"/>
  <c r="CD538" i="5"/>
  <c r="CE538" i="5" s="1"/>
  <c r="BT746" i="5"/>
  <c r="BD746" i="5"/>
  <c r="CH746" i="5"/>
  <c r="CG746" i="5"/>
  <c r="BC746" i="5"/>
  <c r="BS746" i="5"/>
  <c r="BQ746" i="5"/>
  <c r="CD649" i="5"/>
  <c r="CE649" i="5" s="1"/>
  <c r="CD639" i="5"/>
  <c r="CE639" i="5" s="1"/>
  <c r="CD599" i="5"/>
  <c r="CE599" i="5" s="1"/>
  <c r="CD575" i="5"/>
  <c r="CE575" i="5" s="1"/>
  <c r="CD600" i="5"/>
  <c r="CE600" i="5" s="1"/>
  <c r="CD588" i="5"/>
  <c r="CE588" i="5" s="1"/>
  <c r="CD657" i="5"/>
  <c r="CE657" i="5" s="1"/>
  <c r="BT547" i="5"/>
  <c r="BD547" i="5"/>
  <c r="BS547" i="5"/>
  <c r="BC547" i="5"/>
  <c r="CH547" i="5"/>
  <c r="CG547" i="5"/>
  <c r="BQ547" i="5"/>
  <c r="CD543" i="5"/>
  <c r="CE543" i="5" s="1"/>
  <c r="BT527" i="5"/>
  <c r="BD527" i="5"/>
  <c r="BS527" i="5"/>
  <c r="BC527" i="5"/>
  <c r="CH527" i="5"/>
  <c r="CG527" i="5"/>
  <c r="BQ527" i="5"/>
  <c r="CD438" i="5"/>
  <c r="CE438" i="5" s="1"/>
  <c r="CD406" i="5"/>
  <c r="CE406" i="5" s="1"/>
  <c r="CD397" i="5"/>
  <c r="CE397" i="5" s="1"/>
  <c r="CD365" i="5"/>
  <c r="CE365" i="5" s="1"/>
  <c r="CD333" i="5"/>
  <c r="CE333" i="5" s="1"/>
  <c r="CD378" i="5"/>
  <c r="CE378" i="5" s="1"/>
  <c r="CD346" i="5"/>
  <c r="CE346" i="5" s="1"/>
  <c r="BT314" i="5"/>
  <c r="BD314" i="5"/>
  <c r="BS314" i="5"/>
  <c r="BC314" i="5"/>
  <c r="CH314" i="5"/>
  <c r="CG314" i="5"/>
  <c r="BQ314" i="5"/>
  <c r="CD192" i="5"/>
  <c r="CE192" i="5" s="1"/>
  <c r="CD160" i="5"/>
  <c r="CE160" i="5" s="1"/>
  <c r="CD128" i="5"/>
  <c r="CE128" i="5" s="1"/>
  <c r="CD96" i="5"/>
  <c r="CE96" i="5" s="1"/>
  <c r="CD64" i="5"/>
  <c r="CE64" i="5" s="1"/>
  <c r="CD330" i="5"/>
  <c r="CE330" i="5" s="1"/>
  <c r="CD288" i="5"/>
  <c r="CE288" i="5" s="1"/>
  <c r="CD309" i="5"/>
  <c r="CE309" i="5" s="1"/>
  <c r="BS286" i="5"/>
  <c r="BC286" i="5"/>
  <c r="BT286" i="5"/>
  <c r="BQ286" i="5"/>
  <c r="CH286" i="5"/>
  <c r="CG286" i="5"/>
  <c r="BD286" i="5"/>
  <c r="CG275" i="5"/>
  <c r="BQ275" i="5"/>
  <c r="BT275" i="5"/>
  <c r="BD275" i="5"/>
  <c r="BS275" i="5"/>
  <c r="BC275" i="5"/>
  <c r="CH275" i="5"/>
  <c r="CG259" i="5"/>
  <c r="BQ259" i="5"/>
  <c r="BT259" i="5"/>
  <c r="BD259" i="5"/>
  <c r="BS259" i="5"/>
  <c r="BC259" i="5"/>
  <c r="CH259" i="5"/>
  <c r="CG243" i="5"/>
  <c r="BQ243" i="5"/>
  <c r="BT243" i="5"/>
  <c r="BD243" i="5"/>
  <c r="BS243" i="5"/>
  <c r="BC243" i="5"/>
  <c r="CH243" i="5"/>
  <c r="CG227" i="5"/>
  <c r="BQ227" i="5"/>
  <c r="BT227" i="5"/>
  <c r="BD227" i="5"/>
  <c r="BS227" i="5"/>
  <c r="BC227" i="5"/>
  <c r="CH227" i="5"/>
  <c r="CG211" i="5"/>
  <c r="BQ211" i="5"/>
  <c r="BT211" i="5"/>
  <c r="BD211" i="5"/>
  <c r="BS211" i="5"/>
  <c r="BC211" i="5"/>
  <c r="CH211" i="5"/>
  <c r="CG195" i="5"/>
  <c r="BQ195" i="5"/>
  <c r="BT195" i="5"/>
  <c r="BD195" i="5"/>
  <c r="BS195" i="5"/>
  <c r="BC195" i="5"/>
  <c r="CH195" i="5"/>
  <c r="CG179" i="5"/>
  <c r="BQ179" i="5"/>
  <c r="BT179" i="5"/>
  <c r="BD179" i="5"/>
  <c r="BS179" i="5"/>
  <c r="BC179" i="5"/>
  <c r="CH179" i="5"/>
  <c r="CG163" i="5"/>
  <c r="BQ163" i="5"/>
  <c r="BT163" i="5"/>
  <c r="BD163" i="5"/>
  <c r="BS163" i="5"/>
  <c r="BC163" i="5"/>
  <c r="CH163" i="5"/>
  <c r="CG147" i="5"/>
  <c r="BQ147" i="5"/>
  <c r="BT147" i="5"/>
  <c r="BD147" i="5"/>
  <c r="BS147" i="5"/>
  <c r="BC147" i="5"/>
  <c r="CH147" i="5"/>
  <c r="CG131" i="5"/>
  <c r="BQ131" i="5"/>
  <c r="BT131" i="5"/>
  <c r="BD131" i="5"/>
  <c r="BS131" i="5"/>
  <c r="BC131" i="5"/>
  <c r="CH131" i="5"/>
  <c r="CG115" i="5"/>
  <c r="BQ115" i="5"/>
  <c r="BT115" i="5"/>
  <c r="BD115" i="5"/>
  <c r="BS115" i="5"/>
  <c r="BC115" i="5"/>
  <c r="CH115" i="5"/>
  <c r="CG99" i="5"/>
  <c r="BQ99" i="5"/>
  <c r="BT99" i="5"/>
  <c r="BD99" i="5"/>
  <c r="BS99" i="5"/>
  <c r="BC99" i="5"/>
  <c r="CH99" i="5"/>
  <c r="CG83" i="5"/>
  <c r="BQ83" i="5"/>
  <c r="BT83" i="5"/>
  <c r="BD83" i="5"/>
  <c r="BS83" i="5"/>
  <c r="BC83" i="5"/>
  <c r="CH83" i="5"/>
  <c r="CG67" i="5"/>
  <c r="BQ67" i="5"/>
  <c r="BS67" i="5"/>
  <c r="BC67" i="5"/>
  <c r="CH67" i="5"/>
  <c r="BT67" i="5"/>
  <c r="BD67" i="5"/>
  <c r="CC3" i="5"/>
  <c r="BG3" i="5"/>
  <c r="K51" i="5"/>
  <c r="K50" i="5"/>
  <c r="K49" i="5"/>
  <c r="K48" i="5"/>
  <c r="K47" i="5"/>
  <c r="K46" i="5"/>
  <c r="K45" i="5"/>
  <c r="K44" i="5"/>
  <c r="K43" i="5"/>
  <c r="K42" i="5"/>
  <c r="K41" i="5"/>
  <c r="K40" i="5"/>
  <c r="K39" i="5"/>
  <c r="K38" i="5"/>
  <c r="K37" i="5"/>
  <c r="K36" i="5"/>
  <c r="K35" i="5"/>
  <c r="K34" i="5"/>
  <c r="K33" i="5"/>
  <c r="K32" i="5"/>
  <c r="K31" i="5"/>
  <c r="K30" i="5"/>
  <c r="K29" i="5"/>
  <c r="K28" i="5"/>
  <c r="K27" i="5"/>
  <c r="K26" i="5"/>
  <c r="K25" i="5"/>
  <c r="K24" i="5"/>
  <c r="K23" i="5"/>
  <c r="K22" i="5"/>
  <c r="K21" i="5"/>
  <c r="K20" i="5"/>
  <c r="CB51" i="5"/>
  <c r="CA51" i="5"/>
  <c r="BZ51" i="5"/>
  <c r="BY51" i="5"/>
  <c r="BX51" i="5"/>
  <c r="BW51" i="5"/>
  <c r="BV51" i="5"/>
  <c r="BN51" i="5"/>
  <c r="BM51" i="5"/>
  <c r="BO51" i="5" s="1"/>
  <c r="BJ51" i="5"/>
  <c r="BG51" i="5"/>
  <c r="AZ51" i="5"/>
  <c r="AY51" i="5"/>
  <c r="CB50" i="5"/>
  <c r="CA50" i="5"/>
  <c r="BZ50" i="5"/>
  <c r="BY50" i="5"/>
  <c r="BX50" i="5"/>
  <c r="BW50" i="5"/>
  <c r="BV50" i="5"/>
  <c r="BN50" i="5"/>
  <c r="BP50" i="5" s="1"/>
  <c r="BM50" i="5"/>
  <c r="BO50" i="5" s="1"/>
  <c r="BJ50" i="5"/>
  <c r="BG50" i="5"/>
  <c r="AZ50" i="5"/>
  <c r="AY50" i="5"/>
  <c r="CB49" i="5"/>
  <c r="CA49" i="5"/>
  <c r="BZ49" i="5"/>
  <c r="BY49" i="5"/>
  <c r="BX49" i="5"/>
  <c r="BW49" i="5"/>
  <c r="BV49" i="5"/>
  <c r="BN49" i="5"/>
  <c r="BR49" i="5" s="1"/>
  <c r="BM49" i="5"/>
  <c r="BO49" i="5" s="1"/>
  <c r="BJ49" i="5"/>
  <c r="BG49" i="5"/>
  <c r="AZ49" i="5"/>
  <c r="AY49" i="5"/>
  <c r="CB48" i="5"/>
  <c r="CA48" i="5"/>
  <c r="BZ48" i="5"/>
  <c r="BY48" i="5"/>
  <c r="BX48" i="5"/>
  <c r="BW48" i="5"/>
  <c r="BV48" i="5"/>
  <c r="BN48" i="5"/>
  <c r="BR48" i="5" s="1"/>
  <c r="BM48" i="5"/>
  <c r="BO48" i="5" s="1"/>
  <c r="BJ48" i="5"/>
  <c r="BG48" i="5"/>
  <c r="AZ48" i="5"/>
  <c r="AY48" i="5"/>
  <c r="CB47" i="5"/>
  <c r="CA47" i="5"/>
  <c r="BZ47" i="5"/>
  <c r="BY47" i="5"/>
  <c r="BX47" i="5"/>
  <c r="BW47" i="5"/>
  <c r="BV47" i="5"/>
  <c r="BN47" i="5"/>
  <c r="BM47" i="5"/>
  <c r="BO47" i="5" s="1"/>
  <c r="BJ47" i="5"/>
  <c r="BG47" i="5"/>
  <c r="AZ47" i="5"/>
  <c r="AY47" i="5"/>
  <c r="CB46" i="5"/>
  <c r="CA46" i="5"/>
  <c r="BZ46" i="5"/>
  <c r="BY46" i="5"/>
  <c r="BX46" i="5"/>
  <c r="BW46" i="5"/>
  <c r="BV46" i="5"/>
  <c r="BN46" i="5"/>
  <c r="BP46" i="5" s="1"/>
  <c r="BM46" i="5"/>
  <c r="BO46" i="5" s="1"/>
  <c r="BJ46" i="5"/>
  <c r="BG46" i="5"/>
  <c r="AZ46" i="5"/>
  <c r="AY46" i="5"/>
  <c r="CB45" i="5"/>
  <c r="CA45" i="5"/>
  <c r="BZ45" i="5"/>
  <c r="BY45" i="5"/>
  <c r="BX45" i="5"/>
  <c r="BW45" i="5"/>
  <c r="BV45" i="5"/>
  <c r="BN45" i="5"/>
  <c r="BR45" i="5" s="1"/>
  <c r="BM45" i="5"/>
  <c r="BO45" i="5" s="1"/>
  <c r="BJ45" i="5"/>
  <c r="BG45" i="5"/>
  <c r="AZ45" i="5"/>
  <c r="AY45" i="5"/>
  <c r="CB44" i="5"/>
  <c r="CA44" i="5"/>
  <c r="BZ44" i="5"/>
  <c r="BY44" i="5"/>
  <c r="BX44" i="5"/>
  <c r="BW44" i="5"/>
  <c r="BV44" i="5"/>
  <c r="BN44" i="5"/>
  <c r="BR44" i="5" s="1"/>
  <c r="BM44" i="5"/>
  <c r="BO44" i="5" s="1"/>
  <c r="BJ44" i="5"/>
  <c r="BG44" i="5"/>
  <c r="AZ44" i="5"/>
  <c r="AY44" i="5"/>
  <c r="CB43" i="5"/>
  <c r="CA43" i="5"/>
  <c r="BZ43" i="5"/>
  <c r="BY43" i="5"/>
  <c r="BX43" i="5"/>
  <c r="BW43" i="5"/>
  <c r="BV43" i="5"/>
  <c r="BN43" i="5"/>
  <c r="BM43" i="5"/>
  <c r="BO43" i="5" s="1"/>
  <c r="BJ43" i="5"/>
  <c r="BG43" i="5"/>
  <c r="AZ43" i="5"/>
  <c r="AY43" i="5"/>
  <c r="CB42" i="5"/>
  <c r="CA42" i="5"/>
  <c r="BZ42" i="5"/>
  <c r="BY42" i="5"/>
  <c r="BX42" i="5"/>
  <c r="BW42" i="5"/>
  <c r="BV42" i="5"/>
  <c r="BN42" i="5"/>
  <c r="BR42" i="5" s="1"/>
  <c r="BM42" i="5"/>
  <c r="BO42" i="5" s="1"/>
  <c r="BJ42" i="5"/>
  <c r="BG42" i="5"/>
  <c r="AZ42" i="5"/>
  <c r="AY42" i="5"/>
  <c r="CB41" i="5"/>
  <c r="CA41" i="5"/>
  <c r="BZ41" i="5"/>
  <c r="BY41" i="5"/>
  <c r="BX41" i="5"/>
  <c r="BW41" i="5"/>
  <c r="BV41" i="5"/>
  <c r="BN41" i="5"/>
  <c r="BR41" i="5" s="1"/>
  <c r="BM41" i="5"/>
  <c r="BO41" i="5" s="1"/>
  <c r="BJ41" i="5"/>
  <c r="BG41" i="5"/>
  <c r="AZ41" i="5"/>
  <c r="AY41" i="5"/>
  <c r="CB40" i="5"/>
  <c r="CA40" i="5"/>
  <c r="BZ40" i="5"/>
  <c r="BY40" i="5"/>
  <c r="BX40" i="5"/>
  <c r="BW40" i="5"/>
  <c r="BV40" i="5"/>
  <c r="BN40" i="5"/>
  <c r="BR40" i="5" s="1"/>
  <c r="BM40" i="5"/>
  <c r="BO40" i="5" s="1"/>
  <c r="BJ40" i="5"/>
  <c r="BG40" i="5"/>
  <c r="AZ40" i="5"/>
  <c r="AY40" i="5"/>
  <c r="CB39" i="5"/>
  <c r="CA39" i="5"/>
  <c r="BZ39" i="5"/>
  <c r="BY39" i="5"/>
  <c r="BX39" i="5"/>
  <c r="BW39" i="5"/>
  <c r="BV39" i="5"/>
  <c r="BN39" i="5"/>
  <c r="BM39" i="5"/>
  <c r="BO39" i="5" s="1"/>
  <c r="BJ39" i="5"/>
  <c r="BG39" i="5"/>
  <c r="AZ39" i="5"/>
  <c r="AY39" i="5"/>
  <c r="CB38" i="5"/>
  <c r="CA38" i="5"/>
  <c r="BZ38" i="5"/>
  <c r="BY38" i="5"/>
  <c r="BX38" i="5"/>
  <c r="BW38" i="5"/>
  <c r="BV38" i="5"/>
  <c r="BN38" i="5"/>
  <c r="BR38" i="5" s="1"/>
  <c r="BM38" i="5"/>
  <c r="BO38" i="5" s="1"/>
  <c r="BJ38" i="5"/>
  <c r="BG38" i="5"/>
  <c r="AZ38" i="5"/>
  <c r="AY38" i="5"/>
  <c r="CB37" i="5"/>
  <c r="CA37" i="5"/>
  <c r="BZ37" i="5"/>
  <c r="BY37" i="5"/>
  <c r="BX37" i="5"/>
  <c r="BW37" i="5"/>
  <c r="BV37" i="5"/>
  <c r="BN37" i="5"/>
  <c r="BR37" i="5" s="1"/>
  <c r="BM37" i="5"/>
  <c r="BO37" i="5" s="1"/>
  <c r="BJ37" i="5"/>
  <c r="BG37" i="5"/>
  <c r="AZ37" i="5"/>
  <c r="AY37" i="5"/>
  <c r="CB36" i="5"/>
  <c r="CA36" i="5"/>
  <c r="BZ36" i="5"/>
  <c r="BY36" i="5"/>
  <c r="BX36" i="5"/>
  <c r="BW36" i="5"/>
  <c r="BV36" i="5"/>
  <c r="BP36" i="5"/>
  <c r="BN36" i="5"/>
  <c r="BR36" i="5" s="1"/>
  <c r="BM36" i="5"/>
  <c r="BO36" i="5" s="1"/>
  <c r="BJ36" i="5"/>
  <c r="BG36" i="5"/>
  <c r="AZ36" i="5"/>
  <c r="AY36" i="5"/>
  <c r="CB35" i="5"/>
  <c r="CA35" i="5"/>
  <c r="BZ35" i="5"/>
  <c r="BY35" i="5"/>
  <c r="BX35" i="5"/>
  <c r="BW35" i="5"/>
  <c r="BV35" i="5"/>
  <c r="BN35" i="5"/>
  <c r="BM35" i="5"/>
  <c r="BO35" i="5" s="1"/>
  <c r="BJ35" i="5"/>
  <c r="BG35" i="5"/>
  <c r="AZ35" i="5"/>
  <c r="AY35" i="5"/>
  <c r="CB34" i="5"/>
  <c r="CA34" i="5"/>
  <c r="BZ34" i="5"/>
  <c r="BY34" i="5"/>
  <c r="BX34" i="5"/>
  <c r="BW34" i="5"/>
  <c r="BV34" i="5"/>
  <c r="BN34" i="5"/>
  <c r="BR34" i="5" s="1"/>
  <c r="BM34" i="5"/>
  <c r="BO34" i="5" s="1"/>
  <c r="BJ34" i="5"/>
  <c r="BG34" i="5"/>
  <c r="AZ34" i="5"/>
  <c r="AY34" i="5"/>
  <c r="CB33" i="5"/>
  <c r="CA33" i="5"/>
  <c r="BZ33" i="5"/>
  <c r="BY33" i="5"/>
  <c r="BX33" i="5"/>
  <c r="BW33" i="5"/>
  <c r="BV33" i="5"/>
  <c r="BN33" i="5"/>
  <c r="BR33" i="5" s="1"/>
  <c r="BM33" i="5"/>
  <c r="BO33" i="5" s="1"/>
  <c r="BJ33" i="5"/>
  <c r="BG33" i="5"/>
  <c r="AZ33" i="5"/>
  <c r="AY33" i="5"/>
  <c r="CB32" i="5"/>
  <c r="CA32" i="5"/>
  <c r="BZ32" i="5"/>
  <c r="BY32" i="5"/>
  <c r="BX32" i="5"/>
  <c r="BW32" i="5"/>
  <c r="BV32" i="5"/>
  <c r="BN32" i="5"/>
  <c r="BR32" i="5" s="1"/>
  <c r="BM32" i="5"/>
  <c r="BO32" i="5" s="1"/>
  <c r="BJ32" i="5"/>
  <c r="BG32" i="5"/>
  <c r="AZ32" i="5"/>
  <c r="AY32" i="5"/>
  <c r="CB31" i="5"/>
  <c r="CA31" i="5"/>
  <c r="BZ31" i="5"/>
  <c r="BY31" i="5"/>
  <c r="BX31" i="5"/>
  <c r="BW31" i="5"/>
  <c r="BV31" i="5"/>
  <c r="BN31" i="5"/>
  <c r="BM31" i="5"/>
  <c r="BO31" i="5" s="1"/>
  <c r="BJ31" i="5"/>
  <c r="BG31" i="5"/>
  <c r="AZ31" i="5"/>
  <c r="AY31" i="5"/>
  <c r="CB30" i="5"/>
  <c r="CA30" i="5"/>
  <c r="BZ30" i="5"/>
  <c r="BY30" i="5"/>
  <c r="BX30" i="5"/>
  <c r="BW30" i="5"/>
  <c r="BV30" i="5"/>
  <c r="BN30" i="5"/>
  <c r="BR30" i="5" s="1"/>
  <c r="BM30" i="5"/>
  <c r="BO30" i="5" s="1"/>
  <c r="BJ30" i="5"/>
  <c r="BG30" i="5"/>
  <c r="AZ30" i="5"/>
  <c r="AY30" i="5"/>
  <c r="CB29" i="5"/>
  <c r="CA29" i="5"/>
  <c r="BZ29" i="5"/>
  <c r="BY29" i="5"/>
  <c r="BX29" i="5"/>
  <c r="BW29" i="5"/>
  <c r="BV29" i="5"/>
  <c r="BN29" i="5"/>
  <c r="BR29" i="5" s="1"/>
  <c r="BM29" i="5"/>
  <c r="BO29" i="5" s="1"/>
  <c r="BJ29" i="5"/>
  <c r="BG29" i="5"/>
  <c r="AZ29" i="5"/>
  <c r="AY29" i="5"/>
  <c r="CB28" i="5"/>
  <c r="CA28" i="5"/>
  <c r="BZ28" i="5"/>
  <c r="BY28" i="5"/>
  <c r="BX28" i="5"/>
  <c r="BW28" i="5"/>
  <c r="BV28" i="5"/>
  <c r="BO28" i="5"/>
  <c r="BN28" i="5"/>
  <c r="BR28" i="5" s="1"/>
  <c r="BM28" i="5"/>
  <c r="BJ28" i="5"/>
  <c r="BG28" i="5"/>
  <c r="AZ28" i="5"/>
  <c r="AY28" i="5"/>
  <c r="CB27" i="5"/>
  <c r="CA27" i="5"/>
  <c r="BZ27" i="5"/>
  <c r="BY27" i="5"/>
  <c r="BX27" i="5"/>
  <c r="BW27" i="5"/>
  <c r="BV27" i="5"/>
  <c r="BN27" i="5"/>
  <c r="BM27" i="5"/>
  <c r="BO27" i="5" s="1"/>
  <c r="BJ27" i="5"/>
  <c r="BG27" i="5"/>
  <c r="AZ27" i="5"/>
  <c r="AY27" i="5"/>
  <c r="CB26" i="5"/>
  <c r="CA26" i="5"/>
  <c r="BZ26" i="5"/>
  <c r="BY26" i="5"/>
  <c r="BX26" i="5"/>
  <c r="BW26" i="5"/>
  <c r="BV26" i="5"/>
  <c r="BN26" i="5"/>
  <c r="BR26" i="5" s="1"/>
  <c r="BM26" i="5"/>
  <c r="BO26" i="5" s="1"/>
  <c r="BJ26" i="5"/>
  <c r="BG26" i="5"/>
  <c r="AZ26" i="5"/>
  <c r="AY26" i="5"/>
  <c r="CB25" i="5"/>
  <c r="CA25" i="5"/>
  <c r="BZ25" i="5"/>
  <c r="BY25" i="5"/>
  <c r="BX25" i="5"/>
  <c r="BW25" i="5"/>
  <c r="BV25" i="5"/>
  <c r="BN25" i="5"/>
  <c r="BR25" i="5" s="1"/>
  <c r="BM25" i="5"/>
  <c r="BO25" i="5" s="1"/>
  <c r="BJ25" i="5"/>
  <c r="BG25" i="5"/>
  <c r="AZ25" i="5"/>
  <c r="AY25" i="5"/>
  <c r="CB24" i="5"/>
  <c r="CA24" i="5"/>
  <c r="BZ24" i="5"/>
  <c r="BY24" i="5"/>
  <c r="BX24" i="5"/>
  <c r="BW24" i="5"/>
  <c r="BV24" i="5"/>
  <c r="BN24" i="5"/>
  <c r="BR24" i="5" s="1"/>
  <c r="BM24" i="5"/>
  <c r="BO24" i="5" s="1"/>
  <c r="BJ24" i="5"/>
  <c r="BG24" i="5"/>
  <c r="AZ24" i="5"/>
  <c r="AY24" i="5"/>
  <c r="CB23" i="5"/>
  <c r="CA23" i="5"/>
  <c r="BZ23" i="5"/>
  <c r="BY23" i="5"/>
  <c r="BX23" i="5"/>
  <c r="BW23" i="5"/>
  <c r="BV23" i="5"/>
  <c r="BN23" i="5"/>
  <c r="BM23" i="5"/>
  <c r="BO23" i="5" s="1"/>
  <c r="BJ23" i="5"/>
  <c r="BG23" i="5"/>
  <c r="AZ23" i="5"/>
  <c r="AY23" i="5"/>
  <c r="CB22" i="5"/>
  <c r="CA22" i="5"/>
  <c r="BZ22" i="5"/>
  <c r="BY22" i="5"/>
  <c r="BX22" i="5"/>
  <c r="BW22" i="5"/>
  <c r="BV22" i="5"/>
  <c r="BN22" i="5"/>
  <c r="BP22" i="5" s="1"/>
  <c r="BM22" i="5"/>
  <c r="BO22" i="5" s="1"/>
  <c r="BJ22" i="5"/>
  <c r="BG22" i="5"/>
  <c r="AZ22" i="5"/>
  <c r="AY22" i="5"/>
  <c r="CB21" i="5"/>
  <c r="CA21" i="5"/>
  <c r="BZ21" i="5"/>
  <c r="BY21" i="5"/>
  <c r="BX21" i="5"/>
  <c r="BW21" i="5"/>
  <c r="BV21" i="5"/>
  <c r="BN21" i="5"/>
  <c r="BR21" i="5" s="1"/>
  <c r="BM21" i="5"/>
  <c r="BO21" i="5" s="1"/>
  <c r="BJ21" i="5"/>
  <c r="BG21" i="5"/>
  <c r="AZ21" i="5"/>
  <c r="AY21" i="5"/>
  <c r="CB20" i="5"/>
  <c r="CA20" i="5"/>
  <c r="BZ20" i="5"/>
  <c r="BY20" i="5"/>
  <c r="BX20" i="5"/>
  <c r="BW20" i="5"/>
  <c r="BV20" i="5"/>
  <c r="BN20" i="5"/>
  <c r="BM20" i="5"/>
  <c r="BO20" i="5" s="1"/>
  <c r="BJ20" i="5"/>
  <c r="BG20" i="5"/>
  <c r="AZ20" i="5"/>
  <c r="AY20" i="5"/>
  <c r="H20" i="5" s="1"/>
  <c r="CB19" i="5"/>
  <c r="CA19" i="5"/>
  <c r="BZ19" i="5"/>
  <c r="BY19" i="5"/>
  <c r="BX19" i="5"/>
  <c r="BW19" i="5"/>
  <c r="BV19" i="5"/>
  <c r="BN19" i="5"/>
  <c r="BM19" i="5"/>
  <c r="BO19" i="5" s="1"/>
  <c r="BJ19" i="5"/>
  <c r="BG19" i="5"/>
  <c r="AZ19" i="5"/>
  <c r="AY19" i="5"/>
  <c r="H19" i="5" s="1"/>
  <c r="CB18" i="5"/>
  <c r="CA18" i="5"/>
  <c r="BZ18" i="5"/>
  <c r="BY18" i="5"/>
  <c r="BX18" i="5"/>
  <c r="BW18" i="5"/>
  <c r="BV18" i="5"/>
  <c r="BN18" i="5"/>
  <c r="BM18" i="5"/>
  <c r="BO18" i="5" s="1"/>
  <c r="BJ18" i="5"/>
  <c r="BG18" i="5"/>
  <c r="AZ18" i="5"/>
  <c r="AY18" i="5"/>
  <c r="H18" i="5" s="1"/>
  <c r="CB17" i="5"/>
  <c r="CA17" i="5"/>
  <c r="BZ17" i="5"/>
  <c r="BY17" i="5"/>
  <c r="BX17" i="5"/>
  <c r="BW17" i="5"/>
  <c r="BV17" i="5"/>
  <c r="BN17" i="5"/>
  <c r="BP17" i="5" s="1"/>
  <c r="BM17" i="5"/>
  <c r="BO17" i="5" s="1"/>
  <c r="BJ17" i="5"/>
  <c r="BG17" i="5"/>
  <c r="AZ17" i="5"/>
  <c r="AY17" i="5"/>
  <c r="H17" i="5" s="1"/>
  <c r="CB16" i="5"/>
  <c r="CA16" i="5"/>
  <c r="BZ16" i="5"/>
  <c r="BY16" i="5"/>
  <c r="BX16" i="5"/>
  <c r="BW16" i="5"/>
  <c r="BV16" i="5"/>
  <c r="BN16" i="5"/>
  <c r="BP16" i="5" s="1"/>
  <c r="BM16" i="5"/>
  <c r="BO16" i="5" s="1"/>
  <c r="BJ16" i="5"/>
  <c r="BG16" i="5"/>
  <c r="AZ16" i="5"/>
  <c r="AY16" i="5"/>
  <c r="H16" i="5" s="1"/>
  <c r="CB15" i="5"/>
  <c r="CA15" i="5"/>
  <c r="BZ15" i="5"/>
  <c r="BY15" i="5"/>
  <c r="BX15" i="5"/>
  <c r="BW15" i="5"/>
  <c r="BV15" i="5"/>
  <c r="BN15" i="5"/>
  <c r="BM15" i="5"/>
  <c r="BO15" i="5" s="1"/>
  <c r="BJ15" i="5"/>
  <c r="BG15" i="5"/>
  <c r="AZ15" i="5"/>
  <c r="AY15" i="5"/>
  <c r="H15" i="5" s="1"/>
  <c r="CB14" i="5"/>
  <c r="CA14" i="5"/>
  <c r="BZ14" i="5"/>
  <c r="BY14" i="5"/>
  <c r="BX14" i="5"/>
  <c r="BW14" i="5"/>
  <c r="BV14" i="5"/>
  <c r="BN14" i="5"/>
  <c r="BP14" i="5" s="1"/>
  <c r="BM14" i="5"/>
  <c r="BO14" i="5" s="1"/>
  <c r="BJ14" i="5"/>
  <c r="BG14" i="5"/>
  <c r="AZ14" i="5"/>
  <c r="AY14" i="5"/>
  <c r="H14" i="5" s="1"/>
  <c r="CB13" i="5"/>
  <c r="CA13" i="5"/>
  <c r="BZ13" i="5"/>
  <c r="BY13" i="5"/>
  <c r="BX13" i="5"/>
  <c r="BW13" i="5"/>
  <c r="BV13" i="5"/>
  <c r="BN13" i="5"/>
  <c r="BM13" i="5"/>
  <c r="BO13" i="5" s="1"/>
  <c r="BJ13" i="5"/>
  <c r="BG13" i="5"/>
  <c r="AZ13" i="5"/>
  <c r="AY13" i="5"/>
  <c r="H13" i="5" s="1"/>
  <c r="CB12" i="5"/>
  <c r="CA12" i="5"/>
  <c r="BZ12" i="5"/>
  <c r="BY12" i="5"/>
  <c r="BX12" i="5"/>
  <c r="BW12" i="5"/>
  <c r="BV12" i="5"/>
  <c r="BN12" i="5"/>
  <c r="BP12" i="5" s="1"/>
  <c r="BM12" i="5"/>
  <c r="BO12" i="5" s="1"/>
  <c r="BJ12" i="5"/>
  <c r="BG12" i="5"/>
  <c r="AZ12" i="5"/>
  <c r="AY12" i="5"/>
  <c r="H12" i="5" s="1"/>
  <c r="CB11" i="5"/>
  <c r="CA11" i="5"/>
  <c r="BZ11" i="5"/>
  <c r="BY11" i="5"/>
  <c r="BX11" i="5"/>
  <c r="BW11" i="5"/>
  <c r="BV11" i="5"/>
  <c r="BN11" i="5"/>
  <c r="BM11" i="5"/>
  <c r="BO11" i="5" s="1"/>
  <c r="BJ11" i="5"/>
  <c r="BG11" i="5"/>
  <c r="AZ11" i="5"/>
  <c r="AY11" i="5"/>
  <c r="H11" i="5" s="1"/>
  <c r="CB10" i="5"/>
  <c r="CA10" i="5"/>
  <c r="BZ10" i="5"/>
  <c r="BY10" i="5"/>
  <c r="BX10" i="5"/>
  <c r="BW10" i="5"/>
  <c r="BV10" i="5"/>
  <c r="BN10" i="5"/>
  <c r="BP10" i="5" s="1"/>
  <c r="BM10" i="5"/>
  <c r="BO10" i="5" s="1"/>
  <c r="BJ10" i="5"/>
  <c r="BG10" i="5"/>
  <c r="AZ10" i="5"/>
  <c r="AY10" i="5"/>
  <c r="H10" i="5" s="1"/>
  <c r="CB9" i="5"/>
  <c r="CA9" i="5"/>
  <c r="BZ9" i="5"/>
  <c r="BY9" i="5"/>
  <c r="BX9" i="5"/>
  <c r="BW9" i="5"/>
  <c r="BV9" i="5"/>
  <c r="BN9" i="5"/>
  <c r="BM9" i="5"/>
  <c r="BO9" i="5" s="1"/>
  <c r="BJ9" i="5"/>
  <c r="BG9" i="5"/>
  <c r="AZ9" i="5"/>
  <c r="AY9" i="5"/>
  <c r="H9" i="5" s="1"/>
  <c r="CB8" i="5"/>
  <c r="CA8" i="5"/>
  <c r="BZ8" i="5"/>
  <c r="BY8" i="5"/>
  <c r="BX8" i="5"/>
  <c r="BW8" i="5"/>
  <c r="BV8" i="5"/>
  <c r="BN8" i="5"/>
  <c r="BP8" i="5" s="1"/>
  <c r="BM8" i="5"/>
  <c r="BO8" i="5" s="1"/>
  <c r="BJ8" i="5"/>
  <c r="BG8" i="5"/>
  <c r="AZ8" i="5"/>
  <c r="AY8" i="5"/>
  <c r="H8" i="5" s="1"/>
  <c r="CB7" i="5"/>
  <c r="CA7" i="5"/>
  <c r="BZ7" i="5"/>
  <c r="BY7" i="5"/>
  <c r="BX7" i="5"/>
  <c r="BW7" i="5"/>
  <c r="BV7" i="5"/>
  <c r="BN7" i="5"/>
  <c r="BP7" i="5" s="1"/>
  <c r="BM7" i="5"/>
  <c r="BO7" i="5" s="1"/>
  <c r="BJ7" i="5"/>
  <c r="BG7" i="5"/>
  <c r="AZ7" i="5"/>
  <c r="AY7" i="5"/>
  <c r="H7" i="5" s="1"/>
  <c r="CB6" i="5"/>
  <c r="CA6" i="5"/>
  <c r="BZ6" i="5"/>
  <c r="BY6" i="5"/>
  <c r="BX6" i="5"/>
  <c r="BW6" i="5"/>
  <c r="BV6" i="5"/>
  <c r="BN6" i="5"/>
  <c r="BP6" i="5" s="1"/>
  <c r="BM6" i="5"/>
  <c r="BO6" i="5" s="1"/>
  <c r="BJ6" i="5"/>
  <c r="BG6" i="5"/>
  <c r="AZ6" i="5"/>
  <c r="AY6" i="5"/>
  <c r="H6" i="5" s="1"/>
  <c r="CB5" i="5"/>
  <c r="CA5" i="5"/>
  <c r="BZ5" i="5"/>
  <c r="BY5" i="5"/>
  <c r="BX5" i="5"/>
  <c r="BW5" i="5"/>
  <c r="BV5" i="5"/>
  <c r="BN5" i="5"/>
  <c r="BR5" i="5" s="1"/>
  <c r="BM5" i="5"/>
  <c r="BO5" i="5" s="1"/>
  <c r="BJ5" i="5"/>
  <c r="BG5" i="5"/>
  <c r="AZ5" i="5"/>
  <c r="AY5" i="5"/>
  <c r="H5" i="5" s="1"/>
  <c r="CB4" i="5"/>
  <c r="CA4" i="5"/>
  <c r="BZ4" i="5"/>
  <c r="BY4" i="5"/>
  <c r="BX4" i="5"/>
  <c r="BW4" i="5"/>
  <c r="BV4" i="5"/>
  <c r="BN4" i="5"/>
  <c r="BM4" i="5"/>
  <c r="BO4" i="5" s="1"/>
  <c r="BJ4" i="5"/>
  <c r="BG4" i="5"/>
  <c r="AZ4" i="5"/>
  <c r="BN3" i="5"/>
  <c r="BR3" i="5" s="1"/>
  <c r="BM3" i="5"/>
  <c r="BO3" i="5" s="1"/>
  <c r="BJ3" i="5"/>
  <c r="AZ3" i="5"/>
  <c r="CB3" i="5"/>
  <c r="CA3" i="5"/>
  <c r="BZ3" i="5"/>
  <c r="BY3" i="5"/>
  <c r="BX3" i="5"/>
  <c r="BW3" i="5"/>
  <c r="BV3" i="5"/>
  <c r="BU3" i="5"/>
  <c r="BR50" i="5" l="1"/>
  <c r="BP15" i="5"/>
  <c r="BP29" i="5"/>
  <c r="BP21" i="5"/>
  <c r="BK45" i="5"/>
  <c r="BP5" i="5"/>
  <c r="BP42" i="5"/>
  <c r="BP37" i="5"/>
  <c r="BP40" i="5"/>
  <c r="BP13" i="5"/>
  <c r="BP33" i="5"/>
  <c r="BP44" i="5"/>
  <c r="BP25" i="5"/>
  <c r="BP24" i="5"/>
  <c r="BP30" i="5"/>
  <c r="BP3" i="5"/>
  <c r="BP9" i="5"/>
  <c r="BP26" i="5"/>
  <c r="BR46" i="5"/>
  <c r="BP20" i="5"/>
  <c r="BP32" i="5"/>
  <c r="BP34" i="5"/>
  <c r="BP11" i="5"/>
  <c r="BP28" i="5"/>
  <c r="BR6" i="5"/>
  <c r="BP38" i="5"/>
  <c r="BR22" i="5"/>
  <c r="BP48" i="5"/>
  <c r="BP4" i="5"/>
  <c r="BP27" i="5"/>
  <c r="BR27" i="5"/>
  <c r="BP43" i="5"/>
  <c r="BR43" i="5"/>
  <c r="BP51" i="5"/>
  <c r="BR51" i="5"/>
  <c r="BP19" i="5"/>
  <c r="BP31" i="5"/>
  <c r="BR31" i="5"/>
  <c r="BP35" i="5"/>
  <c r="BR35" i="5"/>
  <c r="BP39" i="5"/>
  <c r="BR39" i="5"/>
  <c r="BP23" i="5"/>
  <c r="BR23" i="5"/>
  <c r="BP47" i="5"/>
  <c r="BR47" i="5"/>
  <c r="BP18" i="5"/>
  <c r="BP41" i="5"/>
  <c r="BP45" i="5"/>
  <c r="BP49" i="5"/>
  <c r="BB5" i="5"/>
  <c r="BC5" i="5" s="1"/>
  <c r="BB6" i="5"/>
  <c r="BB7" i="5"/>
  <c r="BR7" i="5" s="1"/>
  <c r="BB8" i="5"/>
  <c r="BR8" i="5" s="1"/>
  <c r="BB9" i="5"/>
  <c r="BC9" i="5" s="1"/>
  <c r="BB10" i="5"/>
  <c r="BR10" i="5" s="1"/>
  <c r="BB11" i="5"/>
  <c r="BR11" i="5" s="1"/>
  <c r="BB12" i="5"/>
  <c r="BR12" i="5" s="1"/>
  <c r="BB13" i="5"/>
  <c r="BC13" i="5" s="1"/>
  <c r="BB14" i="5"/>
  <c r="BR14" i="5" s="1"/>
  <c r="BB15" i="5"/>
  <c r="BR15" i="5" s="1"/>
  <c r="BB16" i="5"/>
  <c r="BR16" i="5" s="1"/>
  <c r="BB17" i="5"/>
  <c r="BR17" i="5" s="1"/>
  <c r="BB18" i="5"/>
  <c r="BC18" i="5" s="1"/>
  <c r="BB19" i="5"/>
  <c r="BC19" i="5" s="1"/>
  <c r="BB20" i="5"/>
  <c r="BR20" i="5" s="1"/>
  <c r="BB21" i="5"/>
  <c r="BB22" i="5"/>
  <c r="BB23" i="5"/>
  <c r="BB24" i="5"/>
  <c r="BB25" i="5"/>
  <c r="BB26" i="5"/>
  <c r="BB27" i="5"/>
  <c r="BB28" i="5"/>
  <c r="BB29" i="5"/>
  <c r="BC29" i="5" s="1"/>
  <c r="BB30" i="5"/>
  <c r="BC30" i="5" s="1"/>
  <c r="BB31" i="5"/>
  <c r="BB32" i="5"/>
  <c r="BB33" i="5"/>
  <c r="BB34" i="5"/>
  <c r="BB35" i="5"/>
  <c r="BC35" i="5" s="1"/>
  <c r="BB36" i="5"/>
  <c r="BC36" i="5" s="1"/>
  <c r="BB37" i="5"/>
  <c r="BB38" i="5"/>
  <c r="BB39" i="5"/>
  <c r="BB40" i="5"/>
  <c r="BB41" i="5"/>
  <c r="BB42" i="5"/>
  <c r="BB43" i="5"/>
  <c r="BC43" i="5" s="1"/>
  <c r="BB44" i="5"/>
  <c r="BB45" i="5"/>
  <c r="BC45" i="5" s="1"/>
  <c r="BB46" i="5"/>
  <c r="BB47" i="5"/>
  <c r="BB48" i="5"/>
  <c r="BB49" i="5"/>
  <c r="BB50" i="5"/>
  <c r="BC50" i="5" s="1"/>
  <c r="BB51" i="5"/>
  <c r="AQ51" i="5"/>
  <c r="BI51" i="5" s="1"/>
  <c r="AC51" i="5"/>
  <c r="AQ50" i="5"/>
  <c r="BI50" i="5" s="1"/>
  <c r="AC50" i="5"/>
  <c r="BE50" i="5" s="1"/>
  <c r="BF50" i="5" s="1"/>
  <c r="AQ49" i="5"/>
  <c r="BI49" i="5" s="1"/>
  <c r="AC49" i="5"/>
  <c r="AQ48" i="5"/>
  <c r="BI48" i="5" s="1"/>
  <c r="AC48" i="5"/>
  <c r="BE48" i="5" s="1"/>
  <c r="BF48" i="5" s="1"/>
  <c r="AQ47" i="5"/>
  <c r="BI47" i="5" s="1"/>
  <c r="AC47" i="5"/>
  <c r="AQ46" i="5"/>
  <c r="BI46" i="5" s="1"/>
  <c r="AC46" i="5"/>
  <c r="BE46" i="5" s="1"/>
  <c r="BF46" i="5" s="1"/>
  <c r="AQ45" i="5"/>
  <c r="BI45" i="5" s="1"/>
  <c r="AC45" i="5"/>
  <c r="BE45" i="5" s="1"/>
  <c r="BF45" i="5" s="1"/>
  <c r="AQ44" i="5"/>
  <c r="BI44" i="5" s="1"/>
  <c r="AC44" i="5"/>
  <c r="BE44" i="5" s="1"/>
  <c r="BF44" i="5" s="1"/>
  <c r="AQ43" i="5"/>
  <c r="BI43" i="5" s="1"/>
  <c r="AC43" i="5"/>
  <c r="BE43" i="5" s="1"/>
  <c r="BF43" i="5" s="1"/>
  <c r="AQ42" i="5"/>
  <c r="BI42" i="5" s="1"/>
  <c r="AC42" i="5"/>
  <c r="BE42" i="5" s="1"/>
  <c r="BF42" i="5" s="1"/>
  <c r="AQ41" i="5"/>
  <c r="BI41" i="5" s="1"/>
  <c r="AC41" i="5"/>
  <c r="BE41" i="5" s="1"/>
  <c r="BF41" i="5" s="1"/>
  <c r="AQ40" i="5"/>
  <c r="BI40" i="5" s="1"/>
  <c r="AC40" i="5"/>
  <c r="BE40" i="5" s="1"/>
  <c r="BF40" i="5" s="1"/>
  <c r="AQ39" i="5"/>
  <c r="BI39" i="5" s="1"/>
  <c r="AC39" i="5"/>
  <c r="AQ38" i="5"/>
  <c r="BI38" i="5" s="1"/>
  <c r="AC38" i="5"/>
  <c r="BE38" i="5" s="1"/>
  <c r="BF38" i="5" s="1"/>
  <c r="AQ37" i="5"/>
  <c r="BI37" i="5" s="1"/>
  <c r="AC37" i="5"/>
  <c r="AQ36" i="5"/>
  <c r="BI36" i="5" s="1"/>
  <c r="AC36" i="5"/>
  <c r="BE36" i="5" s="1"/>
  <c r="BF36" i="5" s="1"/>
  <c r="AQ35" i="5"/>
  <c r="BI35" i="5" s="1"/>
  <c r="AC35" i="5"/>
  <c r="AQ34" i="5"/>
  <c r="BI34" i="5" s="1"/>
  <c r="AC34" i="5"/>
  <c r="BE34" i="5" s="1"/>
  <c r="BF34" i="5" s="1"/>
  <c r="AQ33" i="5"/>
  <c r="BI33" i="5" s="1"/>
  <c r="AC33" i="5"/>
  <c r="BE33" i="5" s="1"/>
  <c r="BF33" i="5" s="1"/>
  <c r="AQ32" i="5"/>
  <c r="BI32" i="5" s="1"/>
  <c r="AC32" i="5"/>
  <c r="BE32" i="5" s="1"/>
  <c r="BF32" i="5" s="1"/>
  <c r="AQ31" i="5"/>
  <c r="BI31" i="5" s="1"/>
  <c r="AC31" i="5"/>
  <c r="AQ30" i="5"/>
  <c r="BI30" i="5" s="1"/>
  <c r="AC30" i="5"/>
  <c r="BE30" i="5" s="1"/>
  <c r="BF30" i="5" s="1"/>
  <c r="AQ29" i="5"/>
  <c r="BI29" i="5" s="1"/>
  <c r="AC29" i="5"/>
  <c r="AQ28" i="5"/>
  <c r="BI28" i="5" s="1"/>
  <c r="AC28" i="5"/>
  <c r="BE28" i="5" s="1"/>
  <c r="BF28" i="5" s="1"/>
  <c r="AQ27" i="5"/>
  <c r="BI27" i="5" s="1"/>
  <c r="AC27" i="5"/>
  <c r="BE27" i="5" s="1"/>
  <c r="BF27" i="5" s="1"/>
  <c r="AQ26" i="5"/>
  <c r="BI26" i="5" s="1"/>
  <c r="AC26" i="5"/>
  <c r="BE26" i="5" s="1"/>
  <c r="BF26" i="5" s="1"/>
  <c r="AQ25" i="5"/>
  <c r="BI25" i="5" s="1"/>
  <c r="AC25" i="5"/>
  <c r="BE25" i="5" s="1"/>
  <c r="BF25" i="5" s="1"/>
  <c r="AQ24" i="5"/>
  <c r="BI24" i="5" s="1"/>
  <c r="AC24" i="5"/>
  <c r="BE24" i="5" s="1"/>
  <c r="BF24" i="5" s="1"/>
  <c r="AQ23" i="5"/>
  <c r="BI23" i="5" s="1"/>
  <c r="AC23" i="5"/>
  <c r="BE23" i="5" s="1"/>
  <c r="BF23" i="5" s="1"/>
  <c r="AQ22" i="5"/>
  <c r="BI22" i="5" s="1"/>
  <c r="AC22" i="5"/>
  <c r="BE22" i="5" s="1"/>
  <c r="BF22" i="5" s="1"/>
  <c r="AQ21" i="5"/>
  <c r="BI21" i="5" s="1"/>
  <c r="AC21" i="5"/>
  <c r="BE21" i="5" s="1"/>
  <c r="BF21" i="5" s="1"/>
  <c r="AQ20" i="5"/>
  <c r="BI20" i="5" s="1"/>
  <c r="BL20" i="5" s="1"/>
  <c r="AC20" i="5"/>
  <c r="BE20" i="5" s="1"/>
  <c r="BF20" i="5" s="1"/>
  <c r="AQ19" i="5"/>
  <c r="BI19" i="5" s="1"/>
  <c r="BL19" i="5" s="1"/>
  <c r="AC19" i="5"/>
  <c r="AQ18" i="5"/>
  <c r="BI18" i="5" s="1"/>
  <c r="BL18" i="5" s="1"/>
  <c r="AC18" i="5"/>
  <c r="BE18" i="5" s="1"/>
  <c r="BF18" i="5" s="1"/>
  <c r="AQ17" i="5"/>
  <c r="BI17" i="5" s="1"/>
  <c r="BL17" i="5" s="1"/>
  <c r="AC17" i="5"/>
  <c r="BE17" i="5" s="1"/>
  <c r="BF17" i="5" s="1"/>
  <c r="AQ16" i="5"/>
  <c r="BI16" i="5" s="1"/>
  <c r="BL16" i="5" s="1"/>
  <c r="AC16" i="5"/>
  <c r="BE16" i="5" s="1"/>
  <c r="BF16" i="5" s="1"/>
  <c r="AQ15" i="5"/>
  <c r="BI15" i="5" s="1"/>
  <c r="BL15" i="5" s="1"/>
  <c r="AC15" i="5"/>
  <c r="AQ14" i="5"/>
  <c r="BI14" i="5" s="1"/>
  <c r="BL14" i="5" s="1"/>
  <c r="AC14" i="5"/>
  <c r="AQ13" i="5"/>
  <c r="BI13" i="5" s="1"/>
  <c r="BL13" i="5" s="1"/>
  <c r="AC13" i="5"/>
  <c r="BE13" i="5" s="1"/>
  <c r="BF13" i="5" s="1"/>
  <c r="AQ12" i="5"/>
  <c r="BI12" i="5" s="1"/>
  <c r="BL12" i="5" s="1"/>
  <c r="AC12" i="5"/>
  <c r="BE12" i="5" s="1"/>
  <c r="BF12" i="5" s="1"/>
  <c r="AQ11" i="5"/>
  <c r="BI11" i="5" s="1"/>
  <c r="BL11" i="5" s="1"/>
  <c r="AC11" i="5"/>
  <c r="AQ10" i="5"/>
  <c r="BI10" i="5" s="1"/>
  <c r="BL10" i="5" s="1"/>
  <c r="AC10" i="5"/>
  <c r="BE10" i="5" s="1"/>
  <c r="BF10" i="5" s="1"/>
  <c r="AQ9" i="5"/>
  <c r="BI9" i="5" s="1"/>
  <c r="BL9" i="5" s="1"/>
  <c r="AC9" i="5"/>
  <c r="BE9" i="5" s="1"/>
  <c r="BF9" i="5" s="1"/>
  <c r="AQ8" i="5"/>
  <c r="BI8" i="5" s="1"/>
  <c r="BL8" i="5" s="1"/>
  <c r="AC8" i="5"/>
  <c r="BE8" i="5" s="1"/>
  <c r="BF8" i="5" s="1"/>
  <c r="AQ7" i="5"/>
  <c r="BI7" i="5" s="1"/>
  <c r="BL7" i="5" s="1"/>
  <c r="AC7" i="5"/>
  <c r="AQ6" i="5"/>
  <c r="BI6" i="5" s="1"/>
  <c r="AC6" i="5"/>
  <c r="AQ5" i="5"/>
  <c r="BI5" i="5" s="1"/>
  <c r="AC5" i="5"/>
  <c r="BE5" i="5" s="1"/>
  <c r="BF5" i="5" s="1"/>
  <c r="AQ4" i="5"/>
  <c r="BI4" i="5" s="1"/>
  <c r="BL4" i="5" s="1"/>
  <c r="AC4" i="5"/>
  <c r="BE4" i="5" s="1"/>
  <c r="BF4" i="5" s="1"/>
  <c r="AQ3" i="5"/>
  <c r="BI3" i="5" s="1"/>
  <c r="AC3" i="5"/>
  <c r="BR18" i="5" l="1"/>
  <c r="BR19" i="5"/>
  <c r="BR13" i="5"/>
  <c r="BR9" i="5"/>
  <c r="BK37" i="5"/>
  <c r="BK40" i="5"/>
  <c r="BK23" i="5"/>
  <c r="BK15" i="5"/>
  <c r="BA3" i="5"/>
  <c r="O41" i="3"/>
  <c r="O33" i="3"/>
  <c r="O25" i="3"/>
  <c r="O17" i="3"/>
  <c r="O9" i="3"/>
  <c r="AF5" i="3"/>
  <c r="AN5" i="3"/>
  <c r="AK6" i="3"/>
  <c r="AH7" i="3"/>
  <c r="AE8" i="3"/>
  <c r="AM8" i="3"/>
  <c r="AJ9" i="3"/>
  <c r="AG10" i="3"/>
  <c r="AD11" i="3"/>
  <c r="AL11" i="3"/>
  <c r="AI12" i="3"/>
  <c r="AF13" i="3"/>
  <c r="AN13" i="3"/>
  <c r="AK14" i="3"/>
  <c r="AH15" i="3"/>
  <c r="AE16" i="3"/>
  <c r="AM16" i="3"/>
  <c r="AJ17" i="3"/>
  <c r="AG18" i="3"/>
  <c r="AD19" i="3"/>
  <c r="AL19" i="3"/>
  <c r="AI20" i="3"/>
  <c r="AF21" i="3"/>
  <c r="AN21" i="3"/>
  <c r="AK22" i="3"/>
  <c r="AH23" i="3"/>
  <c r="AE24" i="3"/>
  <c r="AM24" i="3"/>
  <c r="AJ25" i="3"/>
  <c r="AG26" i="3"/>
  <c r="AD27" i="3"/>
  <c r="AL27" i="3"/>
  <c r="AI28" i="3"/>
  <c r="AF29" i="3"/>
  <c r="AN29" i="3"/>
  <c r="AK30" i="3"/>
  <c r="AH31" i="3"/>
  <c r="AE32" i="3"/>
  <c r="AM32" i="3"/>
  <c r="AJ33" i="3"/>
  <c r="AG34" i="3"/>
  <c r="AD35" i="3"/>
  <c r="AL35" i="3"/>
  <c r="AI36" i="3"/>
  <c r="AF37" i="3"/>
  <c r="AN37" i="3"/>
  <c r="AK38" i="3"/>
  <c r="AH39" i="3"/>
  <c r="AE40" i="3"/>
  <c r="AM40" i="3"/>
  <c r="AJ41" i="3"/>
  <c r="AG42" i="3"/>
  <c r="AD43" i="3"/>
  <c r="AL43" i="3"/>
  <c r="AI44" i="3"/>
  <c r="AF45" i="3"/>
  <c r="AN45" i="3"/>
  <c r="AK46" i="3"/>
  <c r="AH47" i="3"/>
  <c r="AG4" i="3"/>
  <c r="AD4" i="3"/>
  <c r="AA47" i="3"/>
  <c r="S47" i="3"/>
  <c r="V46" i="3"/>
  <c r="Y45" i="3"/>
  <c r="Q45" i="3"/>
  <c r="T44" i="3"/>
  <c r="O40" i="3"/>
  <c r="O32" i="3"/>
  <c r="O24" i="3"/>
  <c r="O16" i="3"/>
  <c r="O8" i="3"/>
  <c r="AG5" i="3"/>
  <c r="AD6" i="3"/>
  <c r="AL6" i="3"/>
  <c r="AI7" i="3"/>
  <c r="AF8" i="3"/>
  <c r="AN8" i="3"/>
  <c r="AK9" i="3"/>
  <c r="AH10" i="3"/>
  <c r="AE11" i="3"/>
  <c r="AM11" i="3"/>
  <c r="AJ12" i="3"/>
  <c r="AG13" i="3"/>
  <c r="AD14" i="3"/>
  <c r="AL14" i="3"/>
  <c r="AI15" i="3"/>
  <c r="AF16" i="3"/>
  <c r="AN16" i="3"/>
  <c r="AK17" i="3"/>
  <c r="AH18" i="3"/>
  <c r="AE19" i="3"/>
  <c r="AM19" i="3"/>
  <c r="AJ20" i="3"/>
  <c r="AG21" i="3"/>
  <c r="AD22" i="3"/>
  <c r="AL22" i="3"/>
  <c r="AI23" i="3"/>
  <c r="AF24" i="3"/>
  <c r="AN24" i="3"/>
  <c r="AK25" i="3"/>
  <c r="AH26" i="3"/>
  <c r="AE27" i="3"/>
  <c r="AM27" i="3"/>
  <c r="AJ28" i="3"/>
  <c r="AG29" i="3"/>
  <c r="AD30" i="3"/>
  <c r="AL30" i="3"/>
  <c r="AI31" i="3"/>
  <c r="AF32" i="3"/>
  <c r="AN32" i="3"/>
  <c r="AK33" i="3"/>
  <c r="AH34" i="3"/>
  <c r="AE35" i="3"/>
  <c r="AM35" i="3"/>
  <c r="AJ36" i="3"/>
  <c r="AG37" i="3"/>
  <c r="AD38" i="3"/>
  <c r="AL38" i="3"/>
  <c r="AI39" i="3"/>
  <c r="AF40" i="3"/>
  <c r="AN40" i="3"/>
  <c r="AK41" i="3"/>
  <c r="O47" i="3"/>
  <c r="O39" i="3"/>
  <c r="O31" i="3"/>
  <c r="O23" i="3"/>
  <c r="O15" i="3"/>
  <c r="O7" i="3"/>
  <c r="AH5" i="3"/>
  <c r="AE6" i="3"/>
  <c r="AM6" i="3"/>
  <c r="AJ7" i="3"/>
  <c r="AG8" i="3"/>
  <c r="AD9" i="3"/>
  <c r="AL9" i="3"/>
  <c r="AI10" i="3"/>
  <c r="AF11" i="3"/>
  <c r="AN11" i="3"/>
  <c r="AK12" i="3"/>
  <c r="AH13" i="3"/>
  <c r="AE14" i="3"/>
  <c r="AM14" i="3"/>
  <c r="AJ15" i="3"/>
  <c r="AG16" i="3"/>
  <c r="AD17" i="3"/>
  <c r="AL17" i="3"/>
  <c r="AI18" i="3"/>
  <c r="AF19" i="3"/>
  <c r="AN19" i="3"/>
  <c r="AK20" i="3"/>
  <c r="AH21" i="3"/>
  <c r="AE22" i="3"/>
  <c r="AM22" i="3"/>
  <c r="AJ23" i="3"/>
  <c r="AG24" i="3"/>
  <c r="AD25" i="3"/>
  <c r="AL25" i="3"/>
  <c r="AI26" i="3"/>
  <c r="AF27" i="3"/>
  <c r="AN27" i="3"/>
  <c r="AK28" i="3"/>
  <c r="AH29" i="3"/>
  <c r="AE30" i="3"/>
  <c r="AM30" i="3"/>
  <c r="AJ31" i="3"/>
  <c r="AG32" i="3"/>
  <c r="AD33" i="3"/>
  <c r="AL33" i="3"/>
  <c r="AI34" i="3"/>
  <c r="AF35" i="3"/>
  <c r="AN35" i="3"/>
  <c r="AK36" i="3"/>
  <c r="AH37" i="3"/>
  <c r="AE38" i="3"/>
  <c r="AM38" i="3"/>
  <c r="AJ39" i="3"/>
  <c r="AG40" i="3"/>
  <c r="AD41" i="3"/>
  <c r="AL41" i="3"/>
  <c r="AI42" i="3"/>
  <c r="AF43" i="3"/>
  <c r="AN43" i="3"/>
  <c r="AK44" i="3"/>
  <c r="AH45" i="3"/>
  <c r="AE46" i="3"/>
  <c r="AM46" i="3"/>
  <c r="AJ47" i="3"/>
  <c r="AI4" i="3"/>
  <c r="Y47" i="3"/>
  <c r="Q47" i="3"/>
  <c r="T46" i="3"/>
  <c r="W45" i="3"/>
  <c r="Z44" i="3"/>
  <c r="R44" i="3"/>
  <c r="U43" i="3"/>
  <c r="X42" i="3"/>
  <c r="O46" i="3"/>
  <c r="O38" i="3"/>
  <c r="O30" i="3"/>
  <c r="O22" i="3"/>
  <c r="O14" i="3"/>
  <c r="O6" i="3"/>
  <c r="AI5" i="3"/>
  <c r="AF6" i="3"/>
  <c r="AN6" i="3"/>
  <c r="AK7" i="3"/>
  <c r="AH8" i="3"/>
  <c r="AE9" i="3"/>
  <c r="AM9" i="3"/>
  <c r="AJ10" i="3"/>
  <c r="AG11" i="3"/>
  <c r="AD12" i="3"/>
  <c r="AL12" i="3"/>
  <c r="AI13" i="3"/>
  <c r="AF14" i="3"/>
  <c r="AN14" i="3"/>
  <c r="AK15" i="3"/>
  <c r="AH16" i="3"/>
  <c r="AE17" i="3"/>
  <c r="AM17" i="3"/>
  <c r="AJ18" i="3"/>
  <c r="AG19" i="3"/>
  <c r="AD20" i="3"/>
  <c r="AL20" i="3"/>
  <c r="AI21" i="3"/>
  <c r="AF22" i="3"/>
  <c r="AN22" i="3"/>
  <c r="AK23" i="3"/>
  <c r="AH24" i="3"/>
  <c r="AE25" i="3"/>
  <c r="AM25" i="3"/>
  <c r="AJ26" i="3"/>
  <c r="AG27" i="3"/>
  <c r="AD28" i="3"/>
  <c r="AL28" i="3"/>
  <c r="AI29" i="3"/>
  <c r="AF30" i="3"/>
  <c r="AN30" i="3"/>
  <c r="AK31" i="3"/>
  <c r="AH32" i="3"/>
  <c r="AE33" i="3"/>
  <c r="AM33" i="3"/>
  <c r="AJ34" i="3"/>
  <c r="AG35" i="3"/>
  <c r="AD36" i="3"/>
  <c r="AL36" i="3"/>
  <c r="AI37" i="3"/>
  <c r="AF38" i="3"/>
  <c r="AN38" i="3"/>
  <c r="AK39" i="3"/>
  <c r="AH40" i="3"/>
  <c r="AE41" i="3"/>
  <c r="AM41" i="3"/>
  <c r="AJ42" i="3"/>
  <c r="AG43" i="3"/>
  <c r="AD44" i="3"/>
  <c r="AL44" i="3"/>
  <c r="AI45" i="3"/>
  <c r="AF46" i="3"/>
  <c r="AN46" i="3"/>
  <c r="AK47" i="3"/>
  <c r="AJ4" i="3"/>
  <c r="X47" i="3"/>
  <c r="AA46" i="3"/>
  <c r="S46" i="3"/>
  <c r="V45" i="3"/>
  <c r="Y44" i="3"/>
  <c r="O45" i="3"/>
  <c r="O37" i="3"/>
  <c r="O29" i="3"/>
  <c r="O21" i="3"/>
  <c r="O13" i="3"/>
  <c r="O5" i="3"/>
  <c r="AJ5" i="3"/>
  <c r="AG6" i="3"/>
  <c r="AD7" i="3"/>
  <c r="AL7" i="3"/>
  <c r="AI8" i="3"/>
  <c r="AF9" i="3"/>
  <c r="AN9" i="3"/>
  <c r="AK10" i="3"/>
  <c r="AH11" i="3"/>
  <c r="AE12" i="3"/>
  <c r="AM12" i="3"/>
  <c r="AJ13" i="3"/>
  <c r="AG14" i="3"/>
  <c r="AD15" i="3"/>
  <c r="AL15" i="3"/>
  <c r="AI16" i="3"/>
  <c r="AF17" i="3"/>
  <c r="AN17" i="3"/>
  <c r="AK18" i="3"/>
  <c r="AH19" i="3"/>
  <c r="AE20" i="3"/>
  <c r="AM20" i="3"/>
  <c r="AJ21" i="3"/>
  <c r="AG22" i="3"/>
  <c r="AD23" i="3"/>
  <c r="AL23" i="3"/>
  <c r="AI24" i="3"/>
  <c r="AF25" i="3"/>
  <c r="AN25" i="3"/>
  <c r="AK26" i="3"/>
  <c r="AH27" i="3"/>
  <c r="AE28" i="3"/>
  <c r="AM28" i="3"/>
  <c r="AJ29" i="3"/>
  <c r="AG30" i="3"/>
  <c r="AD31" i="3"/>
  <c r="AL31" i="3"/>
  <c r="AI32" i="3"/>
  <c r="AF33" i="3"/>
  <c r="AN33" i="3"/>
  <c r="AK34" i="3"/>
  <c r="AH35" i="3"/>
  <c r="AE36" i="3"/>
  <c r="AM36" i="3"/>
  <c r="AJ37" i="3"/>
  <c r="AG38" i="3"/>
  <c r="AD39" i="3"/>
  <c r="AL39" i="3"/>
  <c r="AI40" i="3"/>
  <c r="AF41" i="3"/>
  <c r="AN41" i="3"/>
  <c r="AK42" i="3"/>
  <c r="AH43" i="3"/>
  <c r="AE44" i="3"/>
  <c r="AM44" i="3"/>
  <c r="AJ45" i="3"/>
  <c r="AG46" i="3"/>
  <c r="AD47" i="3"/>
  <c r="AL47" i="3"/>
  <c r="AK4" i="3"/>
  <c r="W47" i="3"/>
  <c r="Z46" i="3"/>
  <c r="R46" i="3"/>
  <c r="U45" i="3"/>
  <c r="X44" i="3"/>
  <c r="AA43" i="3"/>
  <c r="O44" i="3"/>
  <c r="O36" i="3"/>
  <c r="O28" i="3"/>
  <c r="O20" i="3"/>
  <c r="O12" i="3"/>
  <c r="O4" i="3"/>
  <c r="AK5" i="3"/>
  <c r="AH6" i="3"/>
  <c r="AE7" i="3"/>
  <c r="AM7" i="3"/>
  <c r="AJ8" i="3"/>
  <c r="AG9" i="3"/>
  <c r="AD10" i="3"/>
  <c r="AL10" i="3"/>
  <c r="AI11" i="3"/>
  <c r="AF12" i="3"/>
  <c r="AN12" i="3"/>
  <c r="AK13" i="3"/>
  <c r="AH14" i="3"/>
  <c r="AE15" i="3"/>
  <c r="AM15" i="3"/>
  <c r="AJ16" i="3"/>
  <c r="AG17" i="3"/>
  <c r="AD18" i="3"/>
  <c r="AL18" i="3"/>
  <c r="AI19" i="3"/>
  <c r="AF20" i="3"/>
  <c r="AN20" i="3"/>
  <c r="AK21" i="3"/>
  <c r="AH22" i="3"/>
  <c r="AE23" i="3"/>
  <c r="AM23" i="3"/>
  <c r="AJ24" i="3"/>
  <c r="AG25" i="3"/>
  <c r="AD26" i="3"/>
  <c r="AL26" i="3"/>
  <c r="AI27" i="3"/>
  <c r="AF28" i="3"/>
  <c r="AN28" i="3"/>
  <c r="AK29" i="3"/>
  <c r="AH30" i="3"/>
  <c r="AE31" i="3"/>
  <c r="AM31" i="3"/>
  <c r="AJ32" i="3"/>
  <c r="AG33" i="3"/>
  <c r="AD34" i="3"/>
  <c r="AL34" i="3"/>
  <c r="AI35" i="3"/>
  <c r="AF36" i="3"/>
  <c r="AN36" i="3"/>
  <c r="AK37" i="3"/>
  <c r="AH38" i="3"/>
  <c r="AE39" i="3"/>
  <c r="AM39" i="3"/>
  <c r="AJ40" i="3"/>
  <c r="AG41" i="3"/>
  <c r="AD42" i="3"/>
  <c r="AL42" i="3"/>
  <c r="AI43" i="3"/>
  <c r="AF44" i="3"/>
  <c r="AN44" i="3"/>
  <c r="AK45" i="3"/>
  <c r="AH46" i="3"/>
  <c r="AE47" i="3"/>
  <c r="AM47" i="3"/>
  <c r="AL4" i="3"/>
  <c r="V47" i="3"/>
  <c r="Y46" i="3"/>
  <c r="Q46" i="3"/>
  <c r="T45" i="3"/>
  <c r="W44" i="3"/>
  <c r="Z43" i="3"/>
  <c r="R43" i="3"/>
  <c r="U42" i="3"/>
  <c r="X41" i="3"/>
  <c r="AA40" i="3"/>
  <c r="O43" i="3"/>
  <c r="O35" i="3"/>
  <c r="O27" i="3"/>
  <c r="O19" i="3"/>
  <c r="O11" i="3"/>
  <c r="AD5" i="3"/>
  <c r="AL5" i="3"/>
  <c r="AI6" i="3"/>
  <c r="AF7" i="3"/>
  <c r="AN7" i="3"/>
  <c r="AK8" i="3"/>
  <c r="AH9" i="3"/>
  <c r="AE10" i="3"/>
  <c r="AM10" i="3"/>
  <c r="AJ11" i="3"/>
  <c r="AG12" i="3"/>
  <c r="AD13" i="3"/>
  <c r="AL13" i="3"/>
  <c r="AI14" i="3"/>
  <c r="AF15" i="3"/>
  <c r="AN15" i="3"/>
  <c r="AK16" i="3"/>
  <c r="AH17" i="3"/>
  <c r="AE18" i="3"/>
  <c r="AM18" i="3"/>
  <c r="AJ19" i="3"/>
  <c r="AG20" i="3"/>
  <c r="AD21" i="3"/>
  <c r="AL21" i="3"/>
  <c r="AI22" i="3"/>
  <c r="AF23" i="3"/>
  <c r="AN23" i="3"/>
  <c r="AK24" i="3"/>
  <c r="AH25" i="3"/>
  <c r="AE26" i="3"/>
  <c r="AM26" i="3"/>
  <c r="AJ27" i="3"/>
  <c r="AG28" i="3"/>
  <c r="AD29" i="3"/>
  <c r="AL29" i="3"/>
  <c r="AI30" i="3"/>
  <c r="AF31" i="3"/>
  <c r="AN31" i="3"/>
  <c r="AK32" i="3"/>
  <c r="AH33" i="3"/>
  <c r="AE34" i="3"/>
  <c r="AM34" i="3"/>
  <c r="AJ35" i="3"/>
  <c r="AG36" i="3"/>
  <c r="AD37" i="3"/>
  <c r="AL37" i="3"/>
  <c r="AI38" i="3"/>
  <c r="AF39" i="3"/>
  <c r="AN39" i="3"/>
  <c r="AK40" i="3"/>
  <c r="AH41" i="3"/>
  <c r="AE42" i="3"/>
  <c r="AM42" i="3"/>
  <c r="AJ43" i="3"/>
  <c r="AG44" i="3"/>
  <c r="AD45" i="3"/>
  <c r="AL45" i="3"/>
  <c r="AI46" i="3"/>
  <c r="AF47" i="3"/>
  <c r="AN47" i="3"/>
  <c r="AE4" i="3"/>
  <c r="AM4" i="3"/>
  <c r="U47" i="3"/>
  <c r="O42" i="3"/>
  <c r="AE5" i="3"/>
  <c r="AN10" i="3"/>
  <c r="AL16" i="3"/>
  <c r="AJ22" i="3"/>
  <c r="AH28" i="3"/>
  <c r="AF34" i="3"/>
  <c r="AD40" i="3"/>
  <c r="AM43" i="3"/>
  <c r="AL46" i="3"/>
  <c r="AA45" i="3"/>
  <c r="S44" i="3"/>
  <c r="Q43" i="3"/>
  <c r="R42" i="3"/>
  <c r="T41" i="3"/>
  <c r="V40" i="3"/>
  <c r="Y39" i="3"/>
  <c r="Q39" i="3"/>
  <c r="T38" i="3"/>
  <c r="W37" i="3"/>
  <c r="Z36" i="3"/>
  <c r="R36" i="3"/>
  <c r="U35" i="3"/>
  <c r="X34" i="3"/>
  <c r="AA33" i="3"/>
  <c r="S33" i="3"/>
  <c r="V32" i="3"/>
  <c r="Y31" i="3"/>
  <c r="Q31" i="3"/>
  <c r="T30" i="3"/>
  <c r="W29" i="3"/>
  <c r="Z28" i="3"/>
  <c r="R28" i="3"/>
  <c r="U27" i="3"/>
  <c r="X26" i="3"/>
  <c r="AA25" i="3"/>
  <c r="S25" i="3"/>
  <c r="V24" i="3"/>
  <c r="Y23" i="3"/>
  <c r="Q23" i="3"/>
  <c r="T22" i="3"/>
  <c r="W21" i="3"/>
  <c r="Z20" i="3"/>
  <c r="R20" i="3"/>
  <c r="U19" i="3"/>
  <c r="X18" i="3"/>
  <c r="AA17" i="3"/>
  <c r="S17" i="3"/>
  <c r="V16" i="3"/>
  <c r="Y15" i="3"/>
  <c r="Q15" i="3"/>
  <c r="T14" i="3"/>
  <c r="W13" i="3"/>
  <c r="Z12" i="3"/>
  <c r="R12" i="3"/>
  <c r="U11" i="3"/>
  <c r="X10" i="3"/>
  <c r="AA9" i="3"/>
  <c r="S9" i="3"/>
  <c r="V8" i="3"/>
  <c r="Y7" i="3"/>
  <c r="Q7" i="3"/>
  <c r="T6" i="3"/>
  <c r="W5" i="3"/>
  <c r="Z4" i="3"/>
  <c r="R4" i="3"/>
  <c r="M46" i="3"/>
  <c r="N42" i="3"/>
  <c r="M39" i="3"/>
  <c r="N35" i="3"/>
  <c r="M32" i="3"/>
  <c r="N28" i="3"/>
  <c r="M25" i="3"/>
  <c r="M21" i="3"/>
  <c r="M14" i="3"/>
  <c r="O34" i="3"/>
  <c r="AM5" i="3"/>
  <c r="AK11" i="3"/>
  <c r="AI17" i="3"/>
  <c r="AG23" i="3"/>
  <c r="AE29" i="3"/>
  <c r="AN34" i="3"/>
  <c r="AL40" i="3"/>
  <c r="AH44" i="3"/>
  <c r="AG47" i="3"/>
  <c r="AF4" i="3"/>
  <c r="Z45" i="3"/>
  <c r="Q44" i="3"/>
  <c r="AA42" i="3"/>
  <c r="Q42" i="3"/>
  <c r="S41" i="3"/>
  <c r="U40" i="3"/>
  <c r="X39" i="3"/>
  <c r="AA38" i="3"/>
  <c r="S38" i="3"/>
  <c r="V37" i="3"/>
  <c r="Y36" i="3"/>
  <c r="Q36" i="3"/>
  <c r="T35" i="3"/>
  <c r="W34" i="3"/>
  <c r="Z33" i="3"/>
  <c r="R33" i="3"/>
  <c r="U32" i="3"/>
  <c r="X31" i="3"/>
  <c r="AA30" i="3"/>
  <c r="S30" i="3"/>
  <c r="V29" i="3"/>
  <c r="Y28" i="3"/>
  <c r="Q28" i="3"/>
  <c r="T27" i="3"/>
  <c r="W26" i="3"/>
  <c r="Z25" i="3"/>
  <c r="R25" i="3"/>
  <c r="U24" i="3"/>
  <c r="X23" i="3"/>
  <c r="AA22" i="3"/>
  <c r="S22" i="3"/>
  <c r="V21" i="3"/>
  <c r="Y20" i="3"/>
  <c r="Q20" i="3"/>
  <c r="T19" i="3"/>
  <c r="W18" i="3"/>
  <c r="Z17" i="3"/>
  <c r="R17" i="3"/>
  <c r="U16" i="3"/>
  <c r="X15" i="3"/>
  <c r="AA14" i="3"/>
  <c r="S14" i="3"/>
  <c r="V13" i="3"/>
  <c r="Y12" i="3"/>
  <c r="Q12" i="3"/>
  <c r="T11" i="3"/>
  <c r="W10" i="3"/>
  <c r="Z9" i="3"/>
  <c r="R9" i="3"/>
  <c r="U8" i="3"/>
  <c r="X7" i="3"/>
  <c r="AA6" i="3"/>
  <c r="S6" i="3"/>
  <c r="V5" i="3"/>
  <c r="Y4" i="3"/>
  <c r="Q4" i="3"/>
  <c r="N45" i="3"/>
  <c r="M42" i="3"/>
  <c r="N38" i="3"/>
  <c r="M35" i="3"/>
  <c r="N31" i="3"/>
  <c r="M28" i="3"/>
  <c r="N24" i="3"/>
  <c r="N17" i="3"/>
  <c r="N13" i="3"/>
  <c r="M10" i="3"/>
  <c r="N6" i="3"/>
  <c r="M17" i="3"/>
  <c r="O26" i="3"/>
  <c r="AJ6" i="3"/>
  <c r="AH12" i="3"/>
  <c r="AF18" i="3"/>
  <c r="AD24" i="3"/>
  <c r="AM29" i="3"/>
  <c r="AK35" i="3"/>
  <c r="AI41" i="3"/>
  <c r="AJ44" i="3"/>
  <c r="AI47" i="3"/>
  <c r="AH4" i="3"/>
  <c r="Z47" i="3"/>
  <c r="X45" i="3"/>
  <c r="Y43" i="3"/>
  <c r="Z42" i="3"/>
  <c r="AA41" i="3"/>
  <c r="R41" i="3"/>
  <c r="T40" i="3"/>
  <c r="W39" i="3"/>
  <c r="Z38" i="3"/>
  <c r="R38" i="3"/>
  <c r="U37" i="3"/>
  <c r="X36" i="3"/>
  <c r="AA35" i="3"/>
  <c r="S35" i="3"/>
  <c r="V34" i="3"/>
  <c r="Y33" i="3"/>
  <c r="Q33" i="3"/>
  <c r="T32" i="3"/>
  <c r="W31" i="3"/>
  <c r="Z30" i="3"/>
  <c r="R30" i="3"/>
  <c r="U29" i="3"/>
  <c r="X28" i="3"/>
  <c r="AA27" i="3"/>
  <c r="S27" i="3"/>
  <c r="V26" i="3"/>
  <c r="Y25" i="3"/>
  <c r="Q25" i="3"/>
  <c r="T24" i="3"/>
  <c r="W23" i="3"/>
  <c r="Z22" i="3"/>
  <c r="R22" i="3"/>
  <c r="U21" i="3"/>
  <c r="X20" i="3"/>
  <c r="AA19" i="3"/>
  <c r="S19" i="3"/>
  <c r="V18" i="3"/>
  <c r="Y17" i="3"/>
  <c r="Q17" i="3"/>
  <c r="T16" i="3"/>
  <c r="W15" i="3"/>
  <c r="Z14" i="3"/>
  <c r="R14" i="3"/>
  <c r="U13" i="3"/>
  <c r="X12" i="3"/>
  <c r="AA11" i="3"/>
  <c r="S11" i="3"/>
  <c r="V10" i="3"/>
  <c r="Y9" i="3"/>
  <c r="Q9" i="3"/>
  <c r="T8" i="3"/>
  <c r="W7" i="3"/>
  <c r="Z6" i="3"/>
  <c r="R6" i="3"/>
  <c r="U5" i="3"/>
  <c r="X4" i="3"/>
  <c r="M45" i="3"/>
  <c r="M38" i="3"/>
  <c r="N34" i="3"/>
  <c r="M31" i="3"/>
  <c r="N27" i="3"/>
  <c r="M24" i="3"/>
  <c r="N20" i="3"/>
  <c r="M13" i="3"/>
  <c r="O18" i="3"/>
  <c r="AG7" i="3"/>
  <c r="AE13" i="3"/>
  <c r="AN18" i="3"/>
  <c r="AL24" i="3"/>
  <c r="AJ30" i="3"/>
  <c r="AH36" i="3"/>
  <c r="AF42" i="3"/>
  <c r="AE45" i="3"/>
  <c r="AN4" i="3"/>
  <c r="T47" i="3"/>
  <c r="S45" i="3"/>
  <c r="X43" i="3"/>
  <c r="Y42" i="3"/>
  <c r="Z41" i="3"/>
  <c r="Q41" i="3"/>
  <c r="S40" i="3"/>
  <c r="V39" i="3"/>
  <c r="Y38" i="3"/>
  <c r="Q38" i="3"/>
  <c r="T37" i="3"/>
  <c r="W36" i="3"/>
  <c r="Z35" i="3"/>
  <c r="R35" i="3"/>
  <c r="U34" i="3"/>
  <c r="X33" i="3"/>
  <c r="AA32" i="3"/>
  <c r="S32" i="3"/>
  <c r="V31" i="3"/>
  <c r="Y30" i="3"/>
  <c r="Q30" i="3"/>
  <c r="T29" i="3"/>
  <c r="W28" i="3"/>
  <c r="Z27" i="3"/>
  <c r="R27" i="3"/>
  <c r="U26" i="3"/>
  <c r="X25" i="3"/>
  <c r="AA24" i="3"/>
  <c r="S24" i="3"/>
  <c r="V23" i="3"/>
  <c r="Y22" i="3"/>
  <c r="Q22" i="3"/>
  <c r="T21" i="3"/>
  <c r="W20" i="3"/>
  <c r="Z19" i="3"/>
  <c r="R19" i="3"/>
  <c r="U18" i="3"/>
  <c r="X17" i="3"/>
  <c r="AA16" i="3"/>
  <c r="S16" i="3"/>
  <c r="V15" i="3"/>
  <c r="Y14" i="3"/>
  <c r="Q14" i="3"/>
  <c r="T13" i="3"/>
  <c r="W12" i="3"/>
  <c r="Z11" i="3"/>
  <c r="R11" i="3"/>
  <c r="U10" i="3"/>
  <c r="X9" i="3"/>
  <c r="AA8" i="3"/>
  <c r="S8" i="3"/>
  <c r="V7" i="3"/>
  <c r="Y6" i="3"/>
  <c r="Q6" i="3"/>
  <c r="T5" i="3"/>
  <c r="W4" i="3"/>
  <c r="N41" i="3"/>
  <c r="N37" i="3"/>
  <c r="M34" i="3"/>
  <c r="N30" i="3"/>
  <c r="M27" i="3"/>
  <c r="N23" i="3"/>
  <c r="M20" i="3"/>
  <c r="N16" i="3"/>
  <c r="N9" i="3"/>
  <c r="N5" i="3"/>
  <c r="N19" i="3"/>
  <c r="N12" i="3"/>
  <c r="M5" i="3"/>
  <c r="M12" i="3"/>
  <c r="O10" i="3"/>
  <c r="AD8" i="3"/>
  <c r="AM13" i="3"/>
  <c r="AK19" i="3"/>
  <c r="AI25" i="3"/>
  <c r="AG31" i="3"/>
  <c r="AE37" i="3"/>
  <c r="AH42" i="3"/>
  <c r="AG45" i="3"/>
  <c r="R47" i="3"/>
  <c r="R45" i="3"/>
  <c r="W43" i="3"/>
  <c r="W42" i="3"/>
  <c r="Y41" i="3"/>
  <c r="Z40" i="3"/>
  <c r="R40" i="3"/>
  <c r="U39" i="3"/>
  <c r="X38" i="3"/>
  <c r="AA37" i="3"/>
  <c r="S37" i="3"/>
  <c r="V36" i="3"/>
  <c r="Y35" i="3"/>
  <c r="Q35" i="3"/>
  <c r="T34" i="3"/>
  <c r="W33" i="3"/>
  <c r="Z32" i="3"/>
  <c r="R32" i="3"/>
  <c r="U31" i="3"/>
  <c r="X30" i="3"/>
  <c r="AA29" i="3"/>
  <c r="S29" i="3"/>
  <c r="V28" i="3"/>
  <c r="Y27" i="3"/>
  <c r="Q27" i="3"/>
  <c r="T26" i="3"/>
  <c r="W25" i="3"/>
  <c r="Z24" i="3"/>
  <c r="R24" i="3"/>
  <c r="U23" i="3"/>
  <c r="X22" i="3"/>
  <c r="AA21" i="3"/>
  <c r="S21" i="3"/>
  <c r="V20" i="3"/>
  <c r="Y19" i="3"/>
  <c r="Q19" i="3"/>
  <c r="T18" i="3"/>
  <c r="W17" i="3"/>
  <c r="Z16" i="3"/>
  <c r="R16" i="3"/>
  <c r="U15" i="3"/>
  <c r="X14" i="3"/>
  <c r="AA13" i="3"/>
  <c r="S13" i="3"/>
  <c r="V12" i="3"/>
  <c r="Y11" i="3"/>
  <c r="Q11" i="3"/>
  <c r="T10" i="3"/>
  <c r="W9" i="3"/>
  <c r="Z8" i="3"/>
  <c r="R8" i="3"/>
  <c r="U7" i="3"/>
  <c r="X6" i="3"/>
  <c r="AA5" i="3"/>
  <c r="S5" i="3"/>
  <c r="V4" i="3"/>
  <c r="N44" i="3"/>
  <c r="M41" i="3"/>
  <c r="M37" i="3"/>
  <c r="M30" i="3"/>
  <c r="N26" i="3"/>
  <c r="M23" i="3"/>
  <c r="M16" i="3"/>
  <c r="M9" i="3"/>
  <c r="N8" i="3"/>
  <c r="AG15" i="3"/>
  <c r="AL8" i="3"/>
  <c r="AJ14" i="3"/>
  <c r="AH20" i="3"/>
  <c r="AF26" i="3"/>
  <c r="AD32" i="3"/>
  <c r="AM37" i="3"/>
  <c r="AN42" i="3"/>
  <c r="AM45" i="3"/>
  <c r="X46" i="3"/>
  <c r="AA44" i="3"/>
  <c r="V43" i="3"/>
  <c r="V42" i="3"/>
  <c r="W41" i="3"/>
  <c r="Y40" i="3"/>
  <c r="Q40" i="3"/>
  <c r="T39" i="3"/>
  <c r="W38" i="3"/>
  <c r="Z37" i="3"/>
  <c r="R37" i="3"/>
  <c r="U36" i="3"/>
  <c r="X35" i="3"/>
  <c r="AA34" i="3"/>
  <c r="S34" i="3"/>
  <c r="V33" i="3"/>
  <c r="Y32" i="3"/>
  <c r="Q32" i="3"/>
  <c r="T31" i="3"/>
  <c r="W30" i="3"/>
  <c r="Z29" i="3"/>
  <c r="R29" i="3"/>
  <c r="U28" i="3"/>
  <c r="X27" i="3"/>
  <c r="AA26" i="3"/>
  <c r="S26" i="3"/>
  <c r="V25" i="3"/>
  <c r="Y24" i="3"/>
  <c r="Q24" i="3"/>
  <c r="T23" i="3"/>
  <c r="W22" i="3"/>
  <c r="Z21" i="3"/>
  <c r="R21" i="3"/>
  <c r="U20" i="3"/>
  <c r="X19" i="3"/>
  <c r="AA18" i="3"/>
  <c r="S18" i="3"/>
  <c r="V17" i="3"/>
  <c r="Y16" i="3"/>
  <c r="Q16" i="3"/>
  <c r="T15" i="3"/>
  <c r="W14" i="3"/>
  <c r="Z13" i="3"/>
  <c r="R13" i="3"/>
  <c r="U12" i="3"/>
  <c r="X11" i="3"/>
  <c r="AA10" i="3"/>
  <c r="S10" i="3"/>
  <c r="V9" i="3"/>
  <c r="Y8" i="3"/>
  <c r="Q8" i="3"/>
  <c r="T7" i="3"/>
  <c r="W6" i="3"/>
  <c r="Z5" i="3"/>
  <c r="R5" i="3"/>
  <c r="U4" i="3"/>
  <c r="N47" i="3"/>
  <c r="M44" i="3"/>
  <c r="N40" i="3"/>
  <c r="N33" i="3"/>
  <c r="N29" i="3"/>
  <c r="M26" i="3"/>
  <c r="N22" i="3"/>
  <c r="M19" i="3"/>
  <c r="N15" i="3"/>
  <c r="AL32" i="3"/>
  <c r="T43" i="3"/>
  <c r="AA39" i="3"/>
  <c r="Q37" i="3"/>
  <c r="R34" i="3"/>
  <c r="S31" i="3"/>
  <c r="T28" i="3"/>
  <c r="U25" i="3"/>
  <c r="V22" i="3"/>
  <c r="W19" i="3"/>
  <c r="X16" i="3"/>
  <c r="Y13" i="3"/>
  <c r="Z10" i="3"/>
  <c r="AA7" i="3"/>
  <c r="Q5" i="3"/>
  <c r="M8" i="3"/>
  <c r="AI9" i="3"/>
  <c r="AI33" i="3"/>
  <c r="S43" i="3"/>
  <c r="Z39" i="3"/>
  <c r="AA36" i="3"/>
  <c r="Q34" i="3"/>
  <c r="R31" i="3"/>
  <c r="S28" i="3"/>
  <c r="T25" i="3"/>
  <c r="U22" i="3"/>
  <c r="V19" i="3"/>
  <c r="W16" i="3"/>
  <c r="X13" i="3"/>
  <c r="Y10" i="3"/>
  <c r="Z7" i="3"/>
  <c r="AA4" i="3"/>
  <c r="N46" i="3"/>
  <c r="N32" i="3"/>
  <c r="M18" i="3"/>
  <c r="N7" i="3"/>
  <c r="S39" i="3"/>
  <c r="V30" i="3"/>
  <c r="X24" i="3"/>
  <c r="Z18" i="3"/>
  <c r="Q13" i="3"/>
  <c r="S7" i="3"/>
  <c r="N43" i="3"/>
  <c r="M15" i="3"/>
  <c r="AA28" i="3"/>
  <c r="X5" i="3"/>
  <c r="N18" i="3"/>
  <c r="AF10" i="3"/>
  <c r="AJ38" i="3"/>
  <c r="T42" i="3"/>
  <c r="T36" i="3"/>
  <c r="U33" i="3"/>
  <c r="W27" i="3"/>
  <c r="Y21" i="3"/>
  <c r="AA15" i="3"/>
  <c r="R10" i="3"/>
  <c r="T4" i="3"/>
  <c r="M29" i="3"/>
  <c r="M7" i="3"/>
  <c r="T17" i="3"/>
  <c r="M36" i="3"/>
  <c r="AD16" i="3"/>
  <c r="AG39" i="3"/>
  <c r="S42" i="3"/>
  <c r="R39" i="3"/>
  <c r="S36" i="3"/>
  <c r="T33" i="3"/>
  <c r="U30" i="3"/>
  <c r="V27" i="3"/>
  <c r="W24" i="3"/>
  <c r="X21" i="3"/>
  <c r="Y18" i="3"/>
  <c r="Z15" i="3"/>
  <c r="AA12" i="3"/>
  <c r="Q10" i="3"/>
  <c r="R7" i="3"/>
  <c r="S4" i="3"/>
  <c r="M43" i="3"/>
  <c r="N14" i="3"/>
  <c r="M6" i="3"/>
  <c r="N11" i="3"/>
  <c r="N4" i="3"/>
  <c r="V44" i="3"/>
  <c r="Z34" i="3"/>
  <c r="R26" i="3"/>
  <c r="U17" i="3"/>
  <c r="X8" i="3"/>
  <c r="M22" i="3"/>
  <c r="AK27" i="3"/>
  <c r="W40" i="3"/>
  <c r="Z31" i="3"/>
  <c r="R23" i="3"/>
  <c r="U14" i="3"/>
  <c r="N21" i="3"/>
  <c r="AE21" i="3"/>
  <c r="AE43" i="3"/>
  <c r="W46" i="3"/>
  <c r="V41" i="3"/>
  <c r="V38" i="3"/>
  <c r="W35" i="3"/>
  <c r="X32" i="3"/>
  <c r="Y29" i="3"/>
  <c r="Z26" i="3"/>
  <c r="AA23" i="3"/>
  <c r="Q21" i="3"/>
  <c r="R18" i="3"/>
  <c r="S15" i="3"/>
  <c r="T12" i="3"/>
  <c r="U9" i="3"/>
  <c r="V6" i="3"/>
  <c r="M40" i="3"/>
  <c r="N25" i="3"/>
  <c r="AD46" i="3"/>
  <c r="Y37" i="3"/>
  <c r="Q29" i="3"/>
  <c r="T20" i="3"/>
  <c r="W11" i="3"/>
  <c r="N36" i="3"/>
  <c r="M4" i="3"/>
  <c r="U44" i="3"/>
  <c r="Y34" i="3"/>
  <c r="S20" i="3"/>
  <c r="W8" i="3"/>
  <c r="M47" i="3"/>
  <c r="AM21" i="3"/>
  <c r="AK43" i="3"/>
  <c r="U46" i="3"/>
  <c r="U41" i="3"/>
  <c r="U38" i="3"/>
  <c r="V35" i="3"/>
  <c r="W32" i="3"/>
  <c r="X29" i="3"/>
  <c r="Y26" i="3"/>
  <c r="Z23" i="3"/>
  <c r="AA20" i="3"/>
  <c r="Q18" i="3"/>
  <c r="R15" i="3"/>
  <c r="S12" i="3"/>
  <c r="T9" i="3"/>
  <c r="U6" i="3"/>
  <c r="N39" i="3"/>
  <c r="M11" i="3"/>
  <c r="AN26" i="3"/>
  <c r="X40" i="3"/>
  <c r="AA31" i="3"/>
  <c r="S23" i="3"/>
  <c r="V14" i="3"/>
  <c r="Y5" i="3"/>
  <c r="N10" i="3"/>
  <c r="AJ46" i="3"/>
  <c r="X37" i="3"/>
  <c r="Q26" i="3"/>
  <c r="V11" i="3"/>
  <c r="M33" i="3"/>
  <c r="AU17" i="3"/>
  <c r="H17" i="3" s="1"/>
  <c r="AU25" i="3"/>
  <c r="H25" i="3" s="1"/>
  <c r="AU33" i="3"/>
  <c r="H33" i="3" s="1"/>
  <c r="AU41" i="3"/>
  <c r="H41" i="3" s="1"/>
  <c r="AU10" i="3"/>
  <c r="H10" i="3" s="1"/>
  <c r="AU18" i="3"/>
  <c r="H18" i="3" s="1"/>
  <c r="AU26" i="3"/>
  <c r="H26" i="3" s="1"/>
  <c r="AU34" i="3"/>
  <c r="H34" i="3" s="1"/>
  <c r="AU42" i="3"/>
  <c r="H42" i="3" s="1"/>
  <c r="AU6" i="3"/>
  <c r="H6" i="3" s="1"/>
  <c r="AU11" i="3"/>
  <c r="H11" i="3" s="1"/>
  <c r="AU19" i="3"/>
  <c r="H19" i="3" s="1"/>
  <c r="AU27" i="3"/>
  <c r="H27" i="3" s="1"/>
  <c r="AU35" i="3"/>
  <c r="H35" i="3" s="1"/>
  <c r="AU43" i="3"/>
  <c r="H43" i="3" s="1"/>
  <c r="AU12" i="3"/>
  <c r="H12" i="3" s="1"/>
  <c r="AU20" i="3"/>
  <c r="H20" i="3" s="1"/>
  <c r="AU28" i="3"/>
  <c r="H28" i="3" s="1"/>
  <c r="AU36" i="3"/>
  <c r="H36" i="3" s="1"/>
  <c r="AU44" i="3"/>
  <c r="H44" i="3" s="1"/>
  <c r="AU13" i="3"/>
  <c r="H13" i="3" s="1"/>
  <c r="AU21" i="3"/>
  <c r="H21" i="3" s="1"/>
  <c r="AU29" i="3"/>
  <c r="H29" i="3" s="1"/>
  <c r="AU37" i="3"/>
  <c r="H37" i="3" s="1"/>
  <c r="AU45" i="3"/>
  <c r="H45" i="3" s="1"/>
  <c r="AU14" i="3"/>
  <c r="H14" i="3" s="1"/>
  <c r="AU22" i="3"/>
  <c r="H22" i="3" s="1"/>
  <c r="AU30" i="3"/>
  <c r="H30" i="3" s="1"/>
  <c r="AU38" i="3"/>
  <c r="H38" i="3" s="1"/>
  <c r="AU46" i="3"/>
  <c r="H46" i="3" s="1"/>
  <c r="AU15" i="3"/>
  <c r="H15" i="3" s="1"/>
  <c r="AU23" i="3"/>
  <c r="H23" i="3" s="1"/>
  <c r="AU31" i="3"/>
  <c r="H31" i="3" s="1"/>
  <c r="AU39" i="3"/>
  <c r="H39" i="3" s="1"/>
  <c r="AU47" i="3"/>
  <c r="H47" i="3" s="1"/>
  <c r="AU8" i="3"/>
  <c r="H8" i="3" s="1"/>
  <c r="AU24" i="3"/>
  <c r="H24" i="3" s="1"/>
  <c r="AU32" i="3"/>
  <c r="H32" i="3" s="1"/>
  <c r="AU40" i="3"/>
  <c r="H40" i="3" s="1"/>
  <c r="BT12" i="5"/>
  <c r="BC12" i="5"/>
  <c r="BQ34" i="5"/>
  <c r="BC34" i="5"/>
  <c r="BD49" i="5"/>
  <c r="BC49" i="5"/>
  <c r="BD41" i="5"/>
  <c r="BC41" i="5"/>
  <c r="BT33" i="5"/>
  <c r="BC33" i="5"/>
  <c r="BD25" i="5"/>
  <c r="BC25" i="5"/>
  <c r="BQ17" i="5"/>
  <c r="BC17" i="5"/>
  <c r="BD48" i="5"/>
  <c r="BC48" i="5"/>
  <c r="BT40" i="5"/>
  <c r="BC40" i="5"/>
  <c r="BC32" i="5"/>
  <c r="BT24" i="5"/>
  <c r="BC24" i="5"/>
  <c r="BQ16" i="5"/>
  <c r="BC16" i="5"/>
  <c r="BT8" i="5"/>
  <c r="BC8" i="5"/>
  <c r="BQ47" i="5"/>
  <c r="BC47" i="5"/>
  <c r="BQ31" i="5"/>
  <c r="BC31" i="5"/>
  <c r="BQ7" i="5"/>
  <c r="BC7" i="5"/>
  <c r="BQ39" i="5"/>
  <c r="BC39" i="5"/>
  <c r="BQ23" i="5"/>
  <c r="BC23" i="5"/>
  <c r="BS15" i="5"/>
  <c r="BC15" i="5"/>
  <c r="BT46" i="5"/>
  <c r="BC46" i="5"/>
  <c r="BC38" i="5"/>
  <c r="BC22" i="5"/>
  <c r="BS14" i="5"/>
  <c r="BC14" i="5"/>
  <c r="BQ6" i="5"/>
  <c r="BC6" i="5"/>
  <c r="BD37" i="5"/>
  <c r="BC37" i="5"/>
  <c r="BD21" i="5"/>
  <c r="BC21" i="5"/>
  <c r="BD28" i="5"/>
  <c r="BC28" i="5"/>
  <c r="BD51" i="5"/>
  <c r="BC51" i="5"/>
  <c r="BS27" i="5"/>
  <c r="BC27" i="5"/>
  <c r="BQ11" i="5"/>
  <c r="BC11" i="5"/>
  <c r="BT44" i="5"/>
  <c r="BC44" i="5"/>
  <c r="BC20" i="5"/>
  <c r="BQ42" i="5"/>
  <c r="BC42" i="5"/>
  <c r="BT26" i="5"/>
  <c r="BC26" i="5"/>
  <c r="BS10" i="5"/>
  <c r="BC10" i="5"/>
  <c r="BK10" i="5"/>
  <c r="BK42" i="5"/>
  <c r="BK34" i="5"/>
  <c r="BK17" i="5"/>
  <c r="BK7" i="5"/>
  <c r="BK4" i="5"/>
  <c r="BK31" i="5"/>
  <c r="BK28" i="5"/>
  <c r="BK14" i="5"/>
  <c r="BK20" i="5"/>
  <c r="BK44" i="5"/>
  <c r="BK47" i="5"/>
  <c r="BK50" i="5"/>
  <c r="BK25" i="5"/>
  <c r="BK11" i="5"/>
  <c r="BK12" i="5"/>
  <c r="BK9" i="5"/>
  <c r="BK33" i="5"/>
  <c r="BK39" i="5"/>
  <c r="BK22" i="5"/>
  <c r="BK8" i="5"/>
  <c r="BK46" i="5"/>
  <c r="BK6" i="5"/>
  <c r="BK41" i="5"/>
  <c r="BK27" i="5"/>
  <c r="BK36" i="5"/>
  <c r="BK19" i="5"/>
  <c r="BK5" i="5"/>
  <c r="BK32" i="5"/>
  <c r="BK3" i="5"/>
  <c r="BK30" i="5"/>
  <c r="BK24" i="5"/>
  <c r="BK16" i="5"/>
  <c r="BK51" i="5"/>
  <c r="BK35" i="5"/>
  <c r="BK29" i="5"/>
  <c r="BK49" i="5"/>
  <c r="BK18" i="5"/>
  <c r="BK21" i="5"/>
  <c r="BK13" i="5"/>
  <c r="BK48" i="5"/>
  <c r="BK43" i="5"/>
  <c r="BK26" i="5"/>
  <c r="BK38" i="5"/>
  <c r="BT32" i="5"/>
  <c r="BQ27" i="5"/>
  <c r="BT41" i="5"/>
  <c r="BQ49" i="5"/>
  <c r="BH13" i="5"/>
  <c r="BQ21" i="5"/>
  <c r="BQ40" i="5"/>
  <c r="BH50" i="5"/>
  <c r="BH17" i="5"/>
  <c r="BQ15" i="5"/>
  <c r="BH36" i="5"/>
  <c r="BS39" i="5"/>
  <c r="BT21" i="5"/>
  <c r="BH33" i="5"/>
  <c r="BH20" i="5"/>
  <c r="BH8" i="5"/>
  <c r="BQ10" i="5"/>
  <c r="BH44" i="5"/>
  <c r="BH22" i="5"/>
  <c r="BS30" i="5"/>
  <c r="BD30" i="5"/>
  <c r="BT38" i="5"/>
  <c r="BH7" i="5"/>
  <c r="BE7" i="5"/>
  <c r="BF7" i="5" s="1"/>
  <c r="BE11" i="5"/>
  <c r="BF11" i="5" s="1"/>
  <c r="BH11" i="5"/>
  <c r="BE15" i="5"/>
  <c r="BF15" i="5" s="1"/>
  <c r="BH15" i="5"/>
  <c r="BH19" i="5"/>
  <c r="BE19" i="5"/>
  <c r="BF19" i="5" s="1"/>
  <c r="BH31" i="5"/>
  <c r="BE31" i="5"/>
  <c r="BF31" i="5" s="1"/>
  <c r="BE35" i="5"/>
  <c r="BF35" i="5" s="1"/>
  <c r="BH35" i="5"/>
  <c r="BH39" i="5"/>
  <c r="BE39" i="5"/>
  <c r="BF39" i="5" s="1"/>
  <c r="BH47" i="5"/>
  <c r="BE47" i="5"/>
  <c r="BF47" i="5" s="1"/>
  <c r="BE51" i="5"/>
  <c r="BF51" i="5" s="1"/>
  <c r="BH51" i="5"/>
  <c r="BQ45" i="5"/>
  <c r="BD45" i="5"/>
  <c r="BS29" i="5"/>
  <c r="BD29" i="5"/>
  <c r="BT29" i="5"/>
  <c r="BQ29" i="5"/>
  <c r="BS13" i="5"/>
  <c r="BT13" i="5"/>
  <c r="BD13" i="5"/>
  <c r="BS5" i="5"/>
  <c r="BT5" i="5"/>
  <c r="BD5" i="5"/>
  <c r="BT34" i="5"/>
  <c r="BS7" i="5"/>
  <c r="BQ51" i="5"/>
  <c r="BT45" i="5"/>
  <c r="BH46" i="5"/>
  <c r="BH27" i="5"/>
  <c r="BD14" i="5"/>
  <c r="BT14" i="5"/>
  <c r="BS38" i="5"/>
  <c r="BD38" i="5"/>
  <c r="BT6" i="5"/>
  <c r="BD6" i="5"/>
  <c r="BQ46" i="5"/>
  <c r="BQ8" i="5"/>
  <c r="BS44" i="5"/>
  <c r="BD44" i="5"/>
  <c r="BS36" i="5"/>
  <c r="BD36" i="5"/>
  <c r="BQ20" i="5"/>
  <c r="BD20" i="5"/>
  <c r="BT30" i="5"/>
  <c r="BS43" i="5"/>
  <c r="BD43" i="5"/>
  <c r="BT43" i="5"/>
  <c r="BD35" i="5"/>
  <c r="BT35" i="5"/>
  <c r="BT27" i="5"/>
  <c r="BD27" i="5"/>
  <c r="BT19" i="5"/>
  <c r="BD19" i="5"/>
  <c r="BQ19" i="5"/>
  <c r="BS19" i="5"/>
  <c r="BT11" i="5"/>
  <c r="BD11" i="5"/>
  <c r="BS35" i="5"/>
  <c r="BS21" i="5"/>
  <c r="BQ41" i="5"/>
  <c r="BQ36" i="5"/>
  <c r="BS49" i="5"/>
  <c r="BQ28" i="5"/>
  <c r="BH40" i="5"/>
  <c r="BT37" i="5"/>
  <c r="BT49" i="5"/>
  <c r="BH38" i="5"/>
  <c r="BH18" i="5"/>
  <c r="BQ38" i="5"/>
  <c r="BT20" i="5"/>
  <c r="BH9" i="5"/>
  <c r="BS50" i="5"/>
  <c r="BD50" i="5"/>
  <c r="BS42" i="5"/>
  <c r="BD42" i="5"/>
  <c r="BS34" i="5"/>
  <c r="BD34" i="5"/>
  <c r="BS26" i="5"/>
  <c r="BD26" i="5"/>
  <c r="BD18" i="5"/>
  <c r="BS18" i="5"/>
  <c r="BQ18" i="5"/>
  <c r="BD10" i="5"/>
  <c r="BT10" i="5"/>
  <c r="BQ35" i="5"/>
  <c r="BQ30" i="5"/>
  <c r="BS31" i="5"/>
  <c r="BS48" i="5"/>
  <c r="BS45" i="5"/>
  <c r="BQ48" i="5"/>
  <c r="BT36" i="5"/>
  <c r="BS41" i="5"/>
  <c r="BS25" i="5"/>
  <c r="BT28" i="5"/>
  <c r="BH28" i="5"/>
  <c r="BQ43" i="5"/>
  <c r="BH26" i="5"/>
  <c r="BH48" i="5"/>
  <c r="BH16" i="5"/>
  <c r="BS12" i="5"/>
  <c r="BD12" i="5"/>
  <c r="BH29" i="5"/>
  <c r="BE29" i="5"/>
  <c r="BF29" i="5" s="1"/>
  <c r="BH37" i="5"/>
  <c r="BE37" i="5"/>
  <c r="BF37" i="5" s="1"/>
  <c r="BH49" i="5"/>
  <c r="BE49" i="5"/>
  <c r="BF49" i="5" s="1"/>
  <c r="BS33" i="5"/>
  <c r="BD33" i="5"/>
  <c r="BQ33" i="5"/>
  <c r="BS17" i="5"/>
  <c r="BD17" i="5"/>
  <c r="BT17" i="5"/>
  <c r="BS9" i="5"/>
  <c r="BD9" i="5"/>
  <c r="BT9" i="5"/>
  <c r="BQ26" i="5"/>
  <c r="BT51" i="5"/>
  <c r="BT50" i="5"/>
  <c r="BT22" i="5"/>
  <c r="BQ37" i="5"/>
  <c r="BQ13" i="5"/>
  <c r="BS28" i="5"/>
  <c r="BT48" i="5"/>
  <c r="BS37" i="5"/>
  <c r="BS6" i="5"/>
  <c r="BT25" i="5"/>
  <c r="BH30" i="5"/>
  <c r="BH42" i="5"/>
  <c r="BH25" i="5"/>
  <c r="BH41" i="5"/>
  <c r="BH23" i="5"/>
  <c r="BS8" i="5"/>
  <c r="BD8" i="5"/>
  <c r="BS51" i="5"/>
  <c r="BQ25" i="5"/>
  <c r="BQ9" i="5"/>
  <c r="BQ12" i="5"/>
  <c r="BT18" i="5"/>
  <c r="BH24" i="5"/>
  <c r="BH34" i="5"/>
  <c r="BH43" i="5"/>
  <c r="BH10" i="5"/>
  <c r="BS46" i="5"/>
  <c r="BD46" i="5"/>
  <c r="BQ22" i="5"/>
  <c r="BD22" i="5"/>
  <c r="BS22" i="5"/>
  <c r="BS40" i="5"/>
  <c r="BD40" i="5"/>
  <c r="BD32" i="5"/>
  <c r="BS32" i="5"/>
  <c r="BS24" i="5"/>
  <c r="BD24" i="5"/>
  <c r="BS16" i="5"/>
  <c r="BD16" i="5"/>
  <c r="BE6" i="5"/>
  <c r="BF6" i="5" s="1"/>
  <c r="BH6" i="5"/>
  <c r="BH14" i="5"/>
  <c r="BE14" i="5"/>
  <c r="BF14" i="5" s="1"/>
  <c r="BS47" i="5"/>
  <c r="BD47" i="5"/>
  <c r="BT47" i="5"/>
  <c r="BD39" i="5"/>
  <c r="BT39" i="5"/>
  <c r="BD31" i="5"/>
  <c r="BT31" i="5"/>
  <c r="BS23" i="5"/>
  <c r="BD23" i="5"/>
  <c r="BT23" i="5"/>
  <c r="BT15" i="5"/>
  <c r="BD15" i="5"/>
  <c r="BT7" i="5"/>
  <c r="BD7" i="5"/>
  <c r="BQ50" i="5"/>
  <c r="BT42" i="5"/>
  <c r="BQ44" i="5"/>
  <c r="BQ14" i="5"/>
  <c r="BQ5" i="5"/>
  <c r="BS11" i="5"/>
  <c r="BQ24" i="5"/>
  <c r="BQ32" i="5"/>
  <c r="BH21" i="5"/>
  <c r="BH32" i="5"/>
  <c r="BH5" i="5"/>
  <c r="BT16" i="5"/>
  <c r="BS20" i="5"/>
  <c r="BH45" i="5"/>
  <c r="BH12" i="5"/>
  <c r="BH4" i="5"/>
  <c r="BB4" i="5"/>
  <c r="BC4" i="5" s="1"/>
  <c r="AY4" i="5"/>
  <c r="H4" i="5" s="1"/>
  <c r="BA25" i="5"/>
  <c r="BU25" i="5"/>
  <c r="BU10" i="5"/>
  <c r="BA10" i="5"/>
  <c r="AS10" i="5" s="1"/>
  <c r="BA18" i="5"/>
  <c r="BU18" i="5"/>
  <c r="BA26" i="5"/>
  <c r="BU26" i="5"/>
  <c r="BU34" i="5"/>
  <c r="BA34" i="5"/>
  <c r="BA42" i="5"/>
  <c r="BU42" i="5"/>
  <c r="BA50" i="5"/>
  <c r="BU50" i="5"/>
  <c r="BU49" i="5"/>
  <c r="BA49" i="5"/>
  <c r="BA35" i="5"/>
  <c r="BU35" i="5"/>
  <c r="BU12" i="5"/>
  <c r="BA12" i="5"/>
  <c r="AD12" i="5" s="1"/>
  <c r="BA20" i="5"/>
  <c r="AS20" i="5" s="1"/>
  <c r="BU20" i="5"/>
  <c r="BU28" i="5"/>
  <c r="BA28" i="5"/>
  <c r="BU36" i="5"/>
  <c r="BA36" i="5"/>
  <c r="BU44" i="5"/>
  <c r="BA44" i="5"/>
  <c r="BU41" i="5"/>
  <c r="BA41" i="5"/>
  <c r="BA19" i="5"/>
  <c r="BU19" i="5"/>
  <c r="BU51" i="5"/>
  <c r="BA51" i="5"/>
  <c r="BU29" i="5"/>
  <c r="BA29" i="5"/>
  <c r="BA17" i="5"/>
  <c r="AD17" i="5" s="1"/>
  <c r="BU17" i="5"/>
  <c r="BU11" i="5"/>
  <c r="BA11" i="5"/>
  <c r="AD11" i="5" s="1"/>
  <c r="BA43" i="5"/>
  <c r="BU43" i="5"/>
  <c r="BA5" i="5"/>
  <c r="AD5" i="5" s="1"/>
  <c r="BU5" i="5"/>
  <c r="BA21" i="5"/>
  <c r="BU21" i="5"/>
  <c r="BU45" i="5"/>
  <c r="BA45" i="5"/>
  <c r="BU30" i="5"/>
  <c r="BA30" i="5"/>
  <c r="BU33" i="5"/>
  <c r="BA33" i="5"/>
  <c r="BA27" i="5"/>
  <c r="BU27" i="5"/>
  <c r="BA13" i="5"/>
  <c r="AD13" i="5" s="1"/>
  <c r="BU13" i="5"/>
  <c r="BU37" i="5"/>
  <c r="BA37" i="5"/>
  <c r="BU6" i="5"/>
  <c r="BA6" i="5"/>
  <c r="BU14" i="5"/>
  <c r="BA14" i="5"/>
  <c r="BA22" i="5"/>
  <c r="BU22" i="5"/>
  <c r="BU38" i="5"/>
  <c r="BA38" i="5"/>
  <c r="BA46" i="5"/>
  <c r="BU46" i="5"/>
  <c r="BU7" i="5"/>
  <c r="BA7" i="5"/>
  <c r="BU15" i="5"/>
  <c r="BA15" i="5"/>
  <c r="AS15" i="5" s="1"/>
  <c r="BA23" i="5"/>
  <c r="BU23" i="5"/>
  <c r="BA31" i="5"/>
  <c r="BU31" i="5"/>
  <c r="BA39" i="5"/>
  <c r="BU39" i="5"/>
  <c r="BA47" i="5"/>
  <c r="BU47" i="5"/>
  <c r="BA9" i="5"/>
  <c r="BU9" i="5"/>
  <c r="BU8" i="5"/>
  <c r="BA8" i="5"/>
  <c r="AD8" i="5" s="1"/>
  <c r="BU16" i="5"/>
  <c r="BA16" i="5"/>
  <c r="BU24" i="5"/>
  <c r="BA24" i="5"/>
  <c r="BU32" i="5"/>
  <c r="BA32" i="5"/>
  <c r="BU40" i="5"/>
  <c r="BA40" i="5"/>
  <c r="BU48" i="5"/>
  <c r="BA48" i="5"/>
  <c r="BE3" i="5"/>
  <c r="BF3" i="5" s="1"/>
  <c r="BH3" i="5"/>
  <c r="AY3" i="5"/>
  <c r="AU16" i="3" s="1"/>
  <c r="BB3" i="5"/>
  <c r="A36" i="5"/>
  <c r="CF36" i="5" s="1"/>
  <c r="AD36" i="5"/>
  <c r="AD27" i="5"/>
  <c r="AS21" i="5"/>
  <c r="AS36" i="5"/>
  <c r="AD31" i="5"/>
  <c r="AD47" i="5"/>
  <c r="AS47" i="5"/>
  <c r="AD20" i="5" l="1"/>
  <c r="AU9" i="3"/>
  <c r="L47" i="3"/>
  <c r="AS17" i="5"/>
  <c r="AD15" i="5"/>
  <c r="AS13" i="5"/>
  <c r="AS5" i="5"/>
  <c r="L16" i="3"/>
  <c r="L45" i="3"/>
  <c r="L9" i="3"/>
  <c r="L7" i="3"/>
  <c r="AU5" i="3"/>
  <c r="H3" i="5"/>
  <c r="L19" i="3"/>
  <c r="AU4" i="3"/>
  <c r="L14" i="3"/>
  <c r="L46" i="3"/>
  <c r="L42" i="3"/>
  <c r="L34" i="3"/>
  <c r="L8" i="3"/>
  <c r="L44" i="3"/>
  <c r="CD3" i="5"/>
  <c r="L5" i="3"/>
  <c r="L27" i="3"/>
  <c r="L33" i="3"/>
  <c r="L37" i="3"/>
  <c r="L29" i="3"/>
  <c r="L41" i="3"/>
  <c r="L25" i="3"/>
  <c r="AO44" i="3"/>
  <c r="AO21" i="3"/>
  <c r="AO34" i="3"/>
  <c r="L26" i="3"/>
  <c r="L31" i="3"/>
  <c r="L35" i="3"/>
  <c r="L24" i="3"/>
  <c r="L28" i="3"/>
  <c r="L40" i="3"/>
  <c r="L23" i="3"/>
  <c r="L20" i="3"/>
  <c r="L36" i="3"/>
  <c r="L12" i="3"/>
  <c r="AU7" i="3"/>
  <c r="AO11" i="3"/>
  <c r="N3" i="3"/>
  <c r="L15" i="3"/>
  <c r="L22" i="3"/>
  <c r="L30" i="3"/>
  <c r="L13" i="3"/>
  <c r="AO20" i="3"/>
  <c r="AL3" i="3"/>
  <c r="AO31" i="3"/>
  <c r="AO40" i="3"/>
  <c r="AO17" i="3"/>
  <c r="AD3" i="3"/>
  <c r="AO4" i="3"/>
  <c r="AO10" i="3"/>
  <c r="L18" i="3"/>
  <c r="X3" i="3"/>
  <c r="AH3" i="3"/>
  <c r="Q3" i="3"/>
  <c r="AB4" i="3"/>
  <c r="AB3" i="3" s="1"/>
  <c r="L32" i="3"/>
  <c r="AO37" i="3"/>
  <c r="AO30" i="3"/>
  <c r="AO7" i="3"/>
  <c r="AO16" i="3"/>
  <c r="AG3" i="3"/>
  <c r="AO27" i="3"/>
  <c r="U3" i="3"/>
  <c r="AO14" i="3"/>
  <c r="T3" i="3"/>
  <c r="Y3" i="3"/>
  <c r="AF3" i="3"/>
  <c r="AO36" i="3"/>
  <c r="AO13" i="3"/>
  <c r="AO47" i="3"/>
  <c r="AO6" i="3"/>
  <c r="AJ3" i="3"/>
  <c r="AI3" i="3"/>
  <c r="AO33" i="3"/>
  <c r="AO26" i="3"/>
  <c r="Z3" i="3"/>
  <c r="M3" i="3"/>
  <c r="L4" i="3"/>
  <c r="L39" i="3"/>
  <c r="AO12" i="3"/>
  <c r="AO46" i="3"/>
  <c r="AO23" i="3"/>
  <c r="AO5" i="3"/>
  <c r="AO32" i="3"/>
  <c r="AO9" i="3"/>
  <c r="AO43" i="3"/>
  <c r="AE3" i="3"/>
  <c r="AO41" i="3"/>
  <c r="L11" i="3"/>
  <c r="L43" i="3"/>
  <c r="AA3" i="3"/>
  <c r="V3" i="3"/>
  <c r="L17" i="3"/>
  <c r="AO29" i="3"/>
  <c r="AO22" i="3"/>
  <c r="AO8" i="3"/>
  <c r="AO42" i="3"/>
  <c r="AO19" i="3"/>
  <c r="S3" i="3"/>
  <c r="W3" i="3"/>
  <c r="AN3" i="3"/>
  <c r="L6" i="3"/>
  <c r="L38" i="3"/>
  <c r="AO28" i="3"/>
  <c r="AK3" i="3"/>
  <c r="AO39" i="3"/>
  <c r="AO25" i="3"/>
  <c r="AO18" i="3"/>
  <c r="L10" i="3"/>
  <c r="L21" i="3"/>
  <c r="R3" i="3"/>
  <c r="AM3" i="3"/>
  <c r="AO45" i="3"/>
  <c r="O3" i="3"/>
  <c r="AO38" i="3"/>
  <c r="AO15" i="3"/>
  <c r="AO24" i="3"/>
  <c r="AO35" i="3"/>
  <c r="AV5" i="3"/>
  <c r="AV9" i="3"/>
  <c r="AV13" i="3"/>
  <c r="AV17" i="3"/>
  <c r="AV21" i="3"/>
  <c r="AV25" i="3"/>
  <c r="AV29" i="3"/>
  <c r="AV33" i="3"/>
  <c r="AV37" i="3"/>
  <c r="AV41" i="3"/>
  <c r="AV45" i="3"/>
  <c r="AY6" i="3"/>
  <c r="AW5" i="3"/>
  <c r="AW13" i="3"/>
  <c r="AW17" i="3"/>
  <c r="AW21" i="3"/>
  <c r="AW25" i="3"/>
  <c r="AW29" i="3"/>
  <c r="AW33" i="3"/>
  <c r="AW37" i="3"/>
  <c r="AW41" i="3"/>
  <c r="AW45" i="3"/>
  <c r="AX12" i="3"/>
  <c r="AY17" i="3"/>
  <c r="AX20" i="3"/>
  <c r="AY25" i="3"/>
  <c r="AX28" i="3"/>
  <c r="AY33" i="3"/>
  <c r="AX36" i="3"/>
  <c r="AY41" i="3"/>
  <c r="AX44" i="3"/>
  <c r="AY22" i="3"/>
  <c r="AV6" i="3"/>
  <c r="AV10" i="3"/>
  <c r="AV14" i="3"/>
  <c r="AV18" i="3"/>
  <c r="AV22" i="3"/>
  <c r="AV26" i="3"/>
  <c r="AV30" i="3"/>
  <c r="AV34" i="3"/>
  <c r="AV38" i="3"/>
  <c r="AV42" i="3"/>
  <c r="AV46" i="3"/>
  <c r="AY12" i="3"/>
  <c r="AX15" i="3"/>
  <c r="AY20" i="3"/>
  <c r="AX23" i="3"/>
  <c r="AY28" i="3"/>
  <c r="AX31" i="3"/>
  <c r="AY36" i="3"/>
  <c r="AX39" i="3"/>
  <c r="AY44" i="3"/>
  <c r="AX47" i="3"/>
  <c r="AX41" i="3"/>
  <c r="AW6" i="3"/>
  <c r="AW10" i="3"/>
  <c r="AW14" i="3"/>
  <c r="AW18" i="3"/>
  <c r="AW22" i="3"/>
  <c r="AW26" i="3"/>
  <c r="AW30" i="3"/>
  <c r="AW34" i="3"/>
  <c r="AW38" i="3"/>
  <c r="AW42" i="3"/>
  <c r="AW46" i="3"/>
  <c r="AV4" i="3"/>
  <c r="AX10" i="3"/>
  <c r="AY15" i="3"/>
  <c r="AX18" i="3"/>
  <c r="AY23" i="3"/>
  <c r="AX26" i="3"/>
  <c r="AY31" i="3"/>
  <c r="AX34" i="3"/>
  <c r="AY39" i="3"/>
  <c r="AX42" i="3"/>
  <c r="AY47" i="3"/>
  <c r="AX17" i="3"/>
  <c r="AV7" i="3"/>
  <c r="AV11" i="3"/>
  <c r="AV15" i="3"/>
  <c r="AV19" i="3"/>
  <c r="AV23" i="3"/>
  <c r="AV27" i="3"/>
  <c r="AV31" i="3"/>
  <c r="AV35" i="3"/>
  <c r="AV39" i="3"/>
  <c r="AV43" i="3"/>
  <c r="AV47" i="3"/>
  <c r="AX5" i="3"/>
  <c r="AY10" i="3"/>
  <c r="AX13" i="3"/>
  <c r="AY18" i="3"/>
  <c r="AX21" i="3"/>
  <c r="AY26" i="3"/>
  <c r="AX29" i="3"/>
  <c r="AY34" i="3"/>
  <c r="AX37" i="3"/>
  <c r="AY42" i="3"/>
  <c r="AX45" i="3"/>
  <c r="AX25" i="3"/>
  <c r="AX33" i="3"/>
  <c r="AW11" i="3"/>
  <c r="AW15" i="3"/>
  <c r="AW19" i="3"/>
  <c r="AW23" i="3"/>
  <c r="AW27" i="3"/>
  <c r="AW31" i="3"/>
  <c r="AW35" i="3"/>
  <c r="AW39" i="3"/>
  <c r="AW43" i="3"/>
  <c r="AW47" i="3"/>
  <c r="AY5" i="3"/>
  <c r="AX8" i="3"/>
  <c r="AY13" i="3"/>
  <c r="AY21" i="3"/>
  <c r="AX24" i="3"/>
  <c r="AY29" i="3"/>
  <c r="AX32" i="3"/>
  <c r="AY37" i="3"/>
  <c r="AX40" i="3"/>
  <c r="AY45" i="3"/>
  <c r="AY14" i="3"/>
  <c r="AV8" i="3"/>
  <c r="AV12" i="3"/>
  <c r="AV16" i="3"/>
  <c r="AV20" i="3"/>
  <c r="AV24" i="3"/>
  <c r="AV28" i="3"/>
  <c r="AV32" i="3"/>
  <c r="AV36" i="3"/>
  <c r="AV40" i="3"/>
  <c r="AV44" i="3"/>
  <c r="AY8" i="3"/>
  <c r="AX11" i="3"/>
  <c r="AX19" i="3"/>
  <c r="AY24" i="3"/>
  <c r="AX27" i="3"/>
  <c r="AY32" i="3"/>
  <c r="AX35" i="3"/>
  <c r="AY40" i="3"/>
  <c r="AX43" i="3"/>
  <c r="AY30" i="3"/>
  <c r="AY46" i="3"/>
  <c r="AW8" i="3"/>
  <c r="AW12" i="3"/>
  <c r="AW20" i="3"/>
  <c r="AW24" i="3"/>
  <c r="AW28" i="3"/>
  <c r="AW32" i="3"/>
  <c r="AW36" i="3"/>
  <c r="AW40" i="3"/>
  <c r="AW44" i="3"/>
  <c r="AX6" i="3"/>
  <c r="AY11" i="3"/>
  <c r="AX14" i="3"/>
  <c r="AY19" i="3"/>
  <c r="AX22" i="3"/>
  <c r="AY27" i="3"/>
  <c r="AX30" i="3"/>
  <c r="AY35" i="3"/>
  <c r="AX38" i="3"/>
  <c r="AY43" i="3"/>
  <c r="AX46" i="3"/>
  <c r="AY38" i="3"/>
  <c r="BD3" i="5"/>
  <c r="BC3" i="5"/>
  <c r="CD13" i="5"/>
  <c r="CE13" i="5" s="1"/>
  <c r="A13" i="5" s="1"/>
  <c r="CF13" i="5" s="1"/>
  <c r="CD48" i="5"/>
  <c r="CE48" i="5" s="1"/>
  <c r="CD14" i="5"/>
  <c r="CE14" i="5" s="1"/>
  <c r="A14" i="5" s="1"/>
  <c r="CF14" i="5" s="1"/>
  <c r="CD39" i="5"/>
  <c r="CE39" i="5" s="1"/>
  <c r="CD27" i="5"/>
  <c r="CE27" i="5" s="1"/>
  <c r="CD20" i="5"/>
  <c r="CE20" i="5" s="1"/>
  <c r="A20" i="5" s="1"/>
  <c r="CF20" i="5" s="1"/>
  <c r="CH20" i="5" s="1"/>
  <c r="CD40" i="5"/>
  <c r="CE40" i="5" s="1"/>
  <c r="CD8" i="5"/>
  <c r="CE8" i="5" s="1"/>
  <c r="A8" i="5" s="1"/>
  <c r="CF8" i="5" s="1"/>
  <c r="CD6" i="5"/>
  <c r="CE6" i="5" s="1"/>
  <c r="A6" i="5" s="1"/>
  <c r="CF6" i="5" s="1"/>
  <c r="CD33" i="5"/>
  <c r="CE33" i="5" s="1"/>
  <c r="CD29" i="5"/>
  <c r="CE29" i="5" s="1"/>
  <c r="CD44" i="5"/>
  <c r="CE44" i="5" s="1"/>
  <c r="CD12" i="5"/>
  <c r="CD10" i="5"/>
  <c r="CE10" i="5" s="1"/>
  <c r="A10" i="5" s="1"/>
  <c r="CF10" i="5" s="1"/>
  <c r="CD22" i="5"/>
  <c r="CE22" i="5" s="1"/>
  <c r="BR4" i="5"/>
  <c r="BD4" i="5"/>
  <c r="CD18" i="5"/>
  <c r="CE18" i="5" s="1"/>
  <c r="CD31" i="5"/>
  <c r="CE31" i="5" s="1"/>
  <c r="CD46" i="5"/>
  <c r="CE46" i="5" s="1"/>
  <c r="CD5" i="5"/>
  <c r="CE5" i="5" s="1"/>
  <c r="A5" i="5" s="1"/>
  <c r="CF5" i="5" s="1"/>
  <c r="CD42" i="5"/>
  <c r="CE42" i="5" s="1"/>
  <c r="CD32" i="5"/>
  <c r="CE32" i="5" s="1"/>
  <c r="CD38" i="5"/>
  <c r="CE38" i="5" s="1"/>
  <c r="CD37" i="5"/>
  <c r="CE37" i="5" s="1"/>
  <c r="CD30" i="5"/>
  <c r="CE30" i="5" s="1"/>
  <c r="CD51" i="5"/>
  <c r="CE51" i="5" s="1"/>
  <c r="CD36" i="5"/>
  <c r="CE36" i="5" s="1"/>
  <c r="CD34" i="5"/>
  <c r="CE34" i="5" s="1"/>
  <c r="CD47" i="5"/>
  <c r="CE47" i="5" s="1"/>
  <c r="CD19" i="5"/>
  <c r="CE19" i="5" s="1"/>
  <c r="A19" i="5" s="1"/>
  <c r="CF19" i="5" s="1"/>
  <c r="CD7" i="5"/>
  <c r="CE7" i="5" s="1"/>
  <c r="A7" i="5" s="1"/>
  <c r="CF7" i="5" s="1"/>
  <c r="CD41" i="5"/>
  <c r="CE41" i="5" s="1"/>
  <c r="CD21" i="5"/>
  <c r="CE21" i="5" s="1"/>
  <c r="CD50" i="5"/>
  <c r="CE50" i="5" s="1"/>
  <c r="CD9" i="5"/>
  <c r="CD23" i="5"/>
  <c r="CE23" i="5" s="1"/>
  <c r="CD43" i="5"/>
  <c r="CE43" i="5" s="1"/>
  <c r="CD35" i="5"/>
  <c r="CE35" i="5" s="1"/>
  <c r="CD25" i="5"/>
  <c r="CE25" i="5" s="1"/>
  <c r="CD26" i="5"/>
  <c r="CE26" i="5" s="1"/>
  <c r="CD16" i="5"/>
  <c r="CE16" i="5" s="1"/>
  <c r="CD17" i="5"/>
  <c r="CE17" i="5" s="1"/>
  <c r="A17" i="5" s="1"/>
  <c r="CF17" i="5" s="1"/>
  <c r="CD24" i="5"/>
  <c r="CE24" i="5" s="1"/>
  <c r="CD15" i="5"/>
  <c r="CE15" i="5" s="1"/>
  <c r="A15" i="5" s="1"/>
  <c r="CF15" i="5" s="1"/>
  <c r="CD45" i="5"/>
  <c r="CE45" i="5" s="1"/>
  <c r="CD11" i="5"/>
  <c r="CD28" i="5"/>
  <c r="CE28" i="5" s="1"/>
  <c r="CD49" i="5"/>
  <c r="CE49" i="5" s="1"/>
  <c r="BS4" i="5"/>
  <c r="BT4" i="5"/>
  <c r="BQ4" i="5"/>
  <c r="CG36" i="5"/>
  <c r="CH36" i="5"/>
  <c r="BQ3" i="5"/>
  <c r="AS3" i="5"/>
  <c r="AD3" i="5"/>
  <c r="BT3" i="5"/>
  <c r="BS3" i="5"/>
  <c r="AS31" i="5"/>
  <c r="A31" i="5"/>
  <c r="CF31" i="5" s="1"/>
  <c r="A47" i="5"/>
  <c r="CF47" i="5" s="1"/>
  <c r="AS12" i="5"/>
  <c r="AD7" i="5"/>
  <c r="AS7" i="5"/>
  <c r="AS35" i="5"/>
  <c r="A35" i="5"/>
  <c r="CF35" i="5" s="1"/>
  <c r="AD35" i="5"/>
  <c r="AS11" i="5"/>
  <c r="AS30" i="5"/>
  <c r="AD30" i="5"/>
  <c r="A30" i="5"/>
  <c r="CF30" i="5" s="1"/>
  <c r="AD21" i="5"/>
  <c r="AS27" i="5"/>
  <c r="AS14" i="5"/>
  <c r="AD14" i="5"/>
  <c r="AS8" i="5"/>
  <c r="AD9" i="5"/>
  <c r="AS19" i="5"/>
  <c r="AD19" i="5"/>
  <c r="AD23" i="5"/>
  <c r="A23" i="5"/>
  <c r="CF23" i="5" s="1"/>
  <c r="AS23" i="5"/>
  <c r="AS9" i="5"/>
  <c r="AD25" i="5"/>
  <c r="AS25" i="5"/>
  <c r="AS6" i="5"/>
  <c r="AD6" i="5"/>
  <c r="AD40" i="5"/>
  <c r="A40" i="5"/>
  <c r="CF40" i="5" s="1"/>
  <c r="AS40" i="5"/>
  <c r="AD10" i="5"/>
  <c r="A38" i="5"/>
  <c r="CF38" i="5" s="1"/>
  <c r="AS38" i="5"/>
  <c r="AD38" i="5"/>
  <c r="CE12" i="5" l="1"/>
  <c r="A12" i="5" s="1"/>
  <c r="CF12" i="5" s="1"/>
  <c r="CG12" i="5" s="1"/>
  <c r="CE11" i="5"/>
  <c r="A11" i="5" s="1"/>
  <c r="CF11" i="5" s="1"/>
  <c r="CG11" i="5" s="1"/>
  <c r="CE9" i="5"/>
  <c r="A9" i="5" s="1"/>
  <c r="CF9" i="5" s="1"/>
  <c r="CG20" i="5"/>
  <c r="H5" i="3"/>
  <c r="CE3" i="5"/>
  <c r="AV3" i="3"/>
  <c r="L3" i="3"/>
  <c r="AO3" i="3"/>
  <c r="BA4" i="5"/>
  <c r="BU4" i="5"/>
  <c r="CH47" i="5"/>
  <c r="CG47" i="5"/>
  <c r="CG40" i="5"/>
  <c r="CH40" i="5"/>
  <c r="CG17" i="5"/>
  <c r="CH17" i="5"/>
  <c r="CG5" i="5"/>
  <c r="CH5" i="5"/>
  <c r="CG23" i="5"/>
  <c r="CH23" i="5"/>
  <c r="CG14" i="5"/>
  <c r="CH14" i="5"/>
  <c r="CG35" i="5"/>
  <c r="CH35" i="5"/>
  <c r="CG15" i="5"/>
  <c r="CH15" i="5"/>
  <c r="CG7" i="5"/>
  <c r="CH7" i="5"/>
  <c r="CG19" i="5"/>
  <c r="CH19" i="5"/>
  <c r="CH8" i="5"/>
  <c r="CG8" i="5"/>
  <c r="CH30" i="5"/>
  <c r="CG30" i="5"/>
  <c r="CG31" i="5"/>
  <c r="CH31" i="5"/>
  <c r="CG38" i="5"/>
  <c r="CH38" i="5"/>
  <c r="CG6" i="5"/>
  <c r="CH6" i="5"/>
  <c r="CG10" i="5"/>
  <c r="CH10" i="5"/>
  <c r="CG13" i="5"/>
  <c r="CH13" i="5"/>
  <c r="A27" i="5"/>
  <c r="CF27" i="5" s="1"/>
  <c r="A25" i="5"/>
  <c r="CF25" i="5" s="1"/>
  <c r="A21" i="5"/>
  <c r="CF21" i="5" s="1"/>
  <c r="A18" i="5"/>
  <c r="CF18" i="5" s="1"/>
  <c r="AS18" i="5"/>
  <c r="AD18" i="5"/>
  <c r="AD24" i="5"/>
  <c r="A24" i="5"/>
  <c r="CF24" i="5" s="1"/>
  <c r="AS24" i="5"/>
  <c r="A37" i="5"/>
  <c r="CF37" i="5" s="1"/>
  <c r="AS37" i="5"/>
  <c r="AD37" i="5"/>
  <c r="A43" i="5"/>
  <c r="CF43" i="5" s="1"/>
  <c r="AS43" i="5"/>
  <c r="AD43" i="5"/>
  <c r="A41" i="5"/>
  <c r="CF41" i="5" s="1"/>
  <c r="AS41" i="5"/>
  <c r="AD41" i="5"/>
  <c r="A46" i="5"/>
  <c r="CF46" i="5" s="1"/>
  <c r="AS46" i="5"/>
  <c r="AD46" i="5"/>
  <c r="AD22" i="5"/>
  <c r="A22" i="5"/>
  <c r="CF22" i="5" s="1"/>
  <c r="AS22" i="5"/>
  <c r="A34" i="5"/>
  <c r="CF34" i="5" s="1"/>
  <c r="AS34" i="5"/>
  <c r="AD34" i="5"/>
  <c r="AS42" i="5"/>
  <c r="AD42" i="5"/>
  <c r="A42" i="5"/>
  <c r="CF42" i="5" s="1"/>
  <c r="AS39" i="5"/>
  <c r="A39" i="5"/>
  <c r="CF39" i="5" s="1"/>
  <c r="AD39" i="5"/>
  <c r="CH12" i="5" l="1"/>
  <c r="CH11" i="5"/>
  <c r="CD4" i="5"/>
  <c r="CE4" i="5" s="1"/>
  <c r="AD4" i="5"/>
  <c r="AS4" i="5"/>
  <c r="CH42" i="5"/>
  <c r="CG42" i="5"/>
  <c r="CG9" i="5"/>
  <c r="CH9" i="5"/>
  <c r="CH25" i="5"/>
  <c r="CG25" i="5"/>
  <c r="CH22" i="5"/>
  <c r="CG22" i="5"/>
  <c r="CH43" i="5"/>
  <c r="CG43" i="5"/>
  <c r="CH18" i="5"/>
  <c r="CG18" i="5"/>
  <c r="CH34" i="5"/>
  <c r="CG34" i="5"/>
  <c r="CH46" i="5"/>
  <c r="CG46" i="5"/>
  <c r="CH37" i="5"/>
  <c r="CG37" i="5"/>
  <c r="CH21" i="5"/>
  <c r="CG21" i="5"/>
  <c r="CG39" i="5"/>
  <c r="CH39" i="5"/>
  <c r="CH41" i="5"/>
  <c r="CG41" i="5"/>
  <c r="CH24" i="5"/>
  <c r="CG24" i="5"/>
  <c r="CG27" i="5"/>
  <c r="CH27" i="5"/>
  <c r="AS16" i="5"/>
  <c r="AD16" i="5"/>
  <c r="A16" i="5"/>
  <c r="CF16" i="5" s="1"/>
  <c r="A51" i="5"/>
  <c r="CF51" i="5" s="1"/>
  <c r="AS51" i="5"/>
  <c r="AD51" i="5"/>
  <c r="AS33" i="5"/>
  <c r="AD33" i="5"/>
  <c r="A33" i="5"/>
  <c r="CF33" i="5" s="1"/>
  <c r="AD45" i="5"/>
  <c r="AS45" i="5"/>
  <c r="A45" i="5"/>
  <c r="CF45" i="5" s="1"/>
  <c r="AS28" i="5"/>
  <c r="AD28" i="5"/>
  <c r="A28" i="5"/>
  <c r="CF28" i="5" s="1"/>
  <c r="AS29" i="5"/>
  <c r="AD29" i="5"/>
  <c r="A29" i="5"/>
  <c r="CF29" i="5" s="1"/>
  <c r="AS32" i="5"/>
  <c r="AD32" i="5"/>
  <c r="A32" i="5"/>
  <c r="CF32" i="5" s="1"/>
  <c r="A50" i="5"/>
  <c r="CF50" i="5" s="1"/>
  <c r="AS50" i="5"/>
  <c r="AD50" i="5"/>
  <c r="AS26" i="5"/>
  <c r="AD26" i="5"/>
  <c r="A26" i="5"/>
  <c r="CF26" i="5" s="1"/>
  <c r="A44" i="5"/>
  <c r="CF44" i="5" s="1"/>
  <c r="AS44" i="5"/>
  <c r="AD44" i="5"/>
  <c r="A48" i="5"/>
  <c r="CF48" i="5" s="1"/>
  <c r="AS48" i="5"/>
  <c r="AD48" i="5"/>
  <c r="A49" i="5"/>
  <c r="CF49" i="5" s="1"/>
  <c r="AS49" i="5"/>
  <c r="AD49" i="5"/>
  <c r="A4" i="5" l="1"/>
  <c r="CF4" i="5" s="1"/>
  <c r="CH4" i="5" s="1"/>
  <c r="CH45" i="5"/>
  <c r="CG45" i="5"/>
  <c r="CH26" i="5"/>
  <c r="CG26" i="5"/>
  <c r="CH16" i="5"/>
  <c r="CG16" i="5"/>
  <c r="CH44" i="5"/>
  <c r="CG44" i="5"/>
  <c r="CG51" i="5"/>
  <c r="CH51" i="5"/>
  <c r="CH49" i="5"/>
  <c r="CG49" i="5"/>
  <c r="CH29" i="5"/>
  <c r="CG29" i="5"/>
  <c r="CH32" i="5"/>
  <c r="CG32" i="5"/>
  <c r="CH50" i="5"/>
  <c r="CG50" i="5"/>
  <c r="CH33" i="5"/>
  <c r="CG33" i="5"/>
  <c r="CG48" i="5"/>
  <c r="CH48" i="5"/>
  <c r="CH28" i="5"/>
  <c r="CG28" i="5"/>
  <c r="CG4" i="5" l="1"/>
  <c r="W3" i="2" l="1"/>
  <c r="W4" i="2"/>
  <c r="W5" i="2"/>
  <c r="W6" i="2"/>
  <c r="W2" i="2"/>
  <c r="R2" i="2" l="1"/>
  <c r="A3" i="5" l="1"/>
  <c r="CF3" i="5" s="1"/>
  <c r="AW16" i="3" l="1"/>
  <c r="AW9" i="3"/>
  <c r="AW7" i="3"/>
  <c r="AW4" i="3"/>
  <c r="CH3" i="5"/>
  <c r="CG3" i="5"/>
  <c r="AX9" i="3" l="1"/>
  <c r="AY9" i="3"/>
  <c r="AY16" i="3"/>
  <c r="AX16" i="3"/>
  <c r="H16" i="3" s="1"/>
  <c r="AY4" i="3"/>
  <c r="AX4" i="3"/>
  <c r="H4" i="3" s="1"/>
  <c r="AW3" i="3"/>
  <c r="AX7" i="3"/>
  <c r="AY7" i="3"/>
  <c r="H9" i="3" l="1"/>
  <c r="H7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Horváth Ákos dr</author>
  </authors>
  <commentList>
    <comment ref="O2" authorId="0" shapeId="0" xr:uid="{71CA184A-C9F2-46CC-A43B-3A498E8F4FB4}">
      <text>
        <r>
          <rPr>
            <b/>
            <sz val="18"/>
            <color indexed="81"/>
            <rFont val="Arial"/>
            <family val="2"/>
            <charset val="238"/>
          </rPr>
          <t>Csak egész szám!
0 és 20 000 000 között</t>
        </r>
      </text>
    </comment>
    <comment ref="AA2" authorId="0" shapeId="0" xr:uid="{A2DE85D7-321F-41F4-A9B2-62AA55B0722A}">
      <text>
        <r>
          <rPr>
            <b/>
            <sz val="18"/>
            <color indexed="81"/>
            <rFont val="Arial"/>
            <family val="2"/>
            <charset val="238"/>
          </rPr>
          <t>Függvény, nem felülírható!</t>
        </r>
      </text>
    </comment>
    <comment ref="AB2" authorId="0" shapeId="0" xr:uid="{762B9871-9742-400F-B403-140D80B43423}">
      <text>
        <r>
          <rPr>
            <b/>
            <sz val="18"/>
            <color indexed="81"/>
            <rFont val="Arial"/>
            <family val="2"/>
            <charset val="238"/>
          </rPr>
          <t>Függvény, nem felülírható!</t>
        </r>
      </text>
    </comment>
    <comment ref="AN2" authorId="0" shapeId="0" xr:uid="{CB757160-FA5C-4DF9-B52D-CCB02ABF621F}">
      <text>
        <r>
          <rPr>
            <b/>
            <sz val="18"/>
            <color indexed="81"/>
            <rFont val="Arial"/>
            <family val="2"/>
            <charset val="238"/>
          </rPr>
          <t>Függvény, nem felülírható!</t>
        </r>
      </text>
    </comment>
    <comment ref="AO2" authorId="0" shapeId="0" xr:uid="{38CC9C8B-B5D0-418D-A634-D130AD3E2DE7}">
      <text>
        <r>
          <rPr>
            <b/>
            <sz val="18"/>
            <color indexed="81"/>
            <rFont val="Arial"/>
            <family val="2"/>
            <charset val="238"/>
          </rPr>
          <t>Függvény, nem felülírható!</t>
        </r>
      </text>
    </comment>
  </commentList>
</comments>
</file>

<file path=xl/sharedStrings.xml><?xml version="1.0" encoding="utf-8"?>
<sst xmlns="http://schemas.openxmlformats.org/spreadsheetml/2006/main" count="2618" uniqueCount="400">
  <si>
    <t>C</t>
  </si>
  <si>
    <t>D</t>
  </si>
  <si>
    <t>F</t>
  </si>
  <si>
    <t>G</t>
  </si>
  <si>
    <t>Fontossági sorrend</t>
  </si>
  <si>
    <t>Vízjogi létesítési/ elvi engedély száma (amennyiben rendelkezésre áll)</t>
  </si>
  <si>
    <t>Az érintett ellátásért felelős(ök) megnevezése</t>
  </si>
  <si>
    <t>Tervezett nettó költség [eFt]</t>
  </si>
  <si>
    <t>Víziközmű-rendszer hivatali kódja</t>
  </si>
  <si>
    <t>Víziközmű-rendszer megnevezése</t>
  </si>
  <si>
    <t>E/1</t>
  </si>
  <si>
    <t>E/2</t>
  </si>
  <si>
    <t>ISA</t>
  </si>
  <si>
    <t>Szolgáltató</t>
  </si>
  <si>
    <t>MEGJEGYZÉS</t>
  </si>
  <si>
    <t>RÖGZÍTVE?</t>
  </si>
  <si>
    <t>ELLENŐRZÉS</t>
  </si>
  <si>
    <t>B</t>
  </si>
  <si>
    <t>Sorszám</t>
  </si>
  <si>
    <t>KATEGÓRIA</t>
  </si>
  <si>
    <t>1. SZINT</t>
  </si>
  <si>
    <t>2. SZINT</t>
  </si>
  <si>
    <t>3. SZINT</t>
  </si>
  <si>
    <t>PÉLDÁK</t>
  </si>
  <si>
    <t>vezeték</t>
  </si>
  <si>
    <t>egyéb</t>
  </si>
  <si>
    <t>bekötővezeték</t>
  </si>
  <si>
    <t>FORRÁS MEGNEVEZÉSE</t>
  </si>
  <si>
    <t>Kategóriák</t>
  </si>
  <si>
    <t>Felújítás megnevezése</t>
  </si>
  <si>
    <t>I/1</t>
  </si>
  <si>
    <t>I/2</t>
  </si>
  <si>
    <t>J/1</t>
  </si>
  <si>
    <t>J/2</t>
  </si>
  <si>
    <t>H/1 -- Forrás megnevezése (I. ütem)</t>
  </si>
  <si>
    <t>H/2 -- Forrás megnevezése (II. ütem)</t>
  </si>
  <si>
    <t>nem</t>
  </si>
  <si>
    <t>HIÁNYOS kitölrés?!</t>
  </si>
  <si>
    <t>Kitöltés rendben! &gt;&gt; 1; Egyébként &gt;&gt; 0</t>
  </si>
  <si>
    <t>Helyes kitöltések száma</t>
  </si>
  <si>
    <t>VAN hosszútávú terv?</t>
  </si>
  <si>
    <t>fx</t>
  </si>
  <si>
    <t>Használati díj</t>
  </si>
  <si>
    <t>ÉCS</t>
  </si>
  <si>
    <t>Közműfejlesztési hozzájárulás</t>
  </si>
  <si>
    <t>Egyéb saját forrás</t>
  </si>
  <si>
    <t>VFEA 2. melléklet</t>
  </si>
  <si>
    <t>építészet</t>
  </si>
  <si>
    <t>távvezeték</t>
  </si>
  <si>
    <t>regionális vezetékkel, távvezetékkel kapcsolatos felújítási feladatok</t>
  </si>
  <si>
    <t>gerincvezetékkel kapcsolatos felújítási feladatok</t>
  </si>
  <si>
    <t>villamos- és irányítástechnika</t>
  </si>
  <si>
    <t>nincs feladat</t>
  </si>
  <si>
    <t>Magyarázat</t>
  </si>
  <si>
    <t>Ide értendő: 
- az előző évek használati díj maradványa
- önkormányzattól átvett fel nem használt használati díj
- a víziközmű alap (Vksztv. 2. § 33.pont) 
- Vksztv. értelmező rendelkezéséhez egyezően bérleti díj, vagyonkezelési díj vagy koncessziós díj</t>
  </si>
  <si>
    <t>Nincs VKR kiválasztva!</t>
  </si>
  <si>
    <t>Költségek üteme nem megfelelő (az időtartam és a költség üteme eltér)!</t>
  </si>
  <si>
    <t>Kitöltés rendben!</t>
  </si>
  <si>
    <t>Színkód</t>
  </si>
  <si>
    <t>Hiányzik a hosszútávú terv!</t>
  </si>
  <si>
    <t>Hiányzik a rövidtávú terv!</t>
  </si>
  <si>
    <t>VAN rövidtávú terv?</t>
  </si>
  <si>
    <t>ÖSSZESÍTŐ szöveggel</t>
  </si>
  <si>
    <t>Kitöltési hiba!</t>
  </si>
  <si>
    <t>Nincs rögzítve!</t>
  </si>
  <si>
    <r>
      <t xml:space="preserve">A kitöltés lehetséges eredménye, az "ELLENÖRZÉS" oszlopban jelenik meg </t>
    </r>
    <r>
      <rPr>
        <sz val="16"/>
        <color theme="1"/>
        <rFont val="Arial"/>
        <family val="2"/>
        <charset val="238"/>
      </rPr>
      <t>(</t>
    </r>
    <r>
      <rPr>
        <i/>
        <sz val="16"/>
        <color theme="1"/>
        <rFont val="Arial"/>
        <family val="2"/>
        <charset val="238"/>
      </rPr>
      <t>Osszesito lap</t>
    </r>
    <r>
      <rPr>
        <sz val="16"/>
        <color theme="1"/>
        <rFont val="Arial"/>
        <family val="2"/>
        <charset val="238"/>
      </rPr>
      <t>)</t>
    </r>
  </si>
  <si>
    <t>Banki hitel, kötvénykibocsátás</t>
  </si>
  <si>
    <t>Önkormányzati támogatás</t>
  </si>
  <si>
    <t>Állami támogatás</t>
  </si>
  <si>
    <t>EU-s támogatás</t>
  </si>
  <si>
    <t>Egyéb támogatás</t>
  </si>
  <si>
    <t>Nincs hosszútávú terv (ktg) indoklás?</t>
  </si>
  <si>
    <t>Forrástöbblet a víziközmű-rendszeren I.ütem [eFt]</t>
  </si>
  <si>
    <t>Forrástöbblet a víziközmű-rendszeren II.ütem  [eFt]</t>
  </si>
  <si>
    <t>Használati díj [eFt]</t>
  </si>
  <si>
    <t>ÉCS [eFt]</t>
  </si>
  <si>
    <t>Közműfejlesztési hozzájárulás [eFt]</t>
  </si>
  <si>
    <t>Egyéb saját forrás [eFt]</t>
  </si>
  <si>
    <t>Önkormányzati támogatás [eFt]</t>
  </si>
  <si>
    <t>EU-s támogatás [eFt]</t>
  </si>
  <si>
    <t>Egyéb támogatás [eFt]</t>
  </si>
  <si>
    <t>Banki hitel, kötvénykibocsátás [eFt]</t>
  </si>
  <si>
    <t>Összesítés [eFt]</t>
  </si>
  <si>
    <t>komplex</t>
  </si>
  <si>
    <t>napelem</t>
  </si>
  <si>
    <t>Az adott ütemben nem kerül feladat betervezésre, melynek indokolása az AQ mezőben szükséges.</t>
  </si>
  <si>
    <t>rendkívüli</t>
  </si>
  <si>
    <t>- értékcsökkenési leírás</t>
  </si>
  <si>
    <t>- Társasági eszköz hasznosításból/értékesítésből származó bevétel/vissznyeremény</t>
  </si>
  <si>
    <t>- Víziközmű-fejlesztési és Ellentételezési Alap - 24/2023. (XII. 13.) EM rendelet 2. melléklet</t>
  </si>
  <si>
    <t>- központi kezelésű előirányzat
- egyéb állami támogatás
- egyéb központi költségvetés</t>
  </si>
  <si>
    <t>- bármilyen önkormányzati forrás</t>
  </si>
  <si>
    <t>- egyéb külső forrás
- egyéb nemzetközi hátterű támogatás
- egyéb/Fejlesztési célú pénzeszköz átadás
- állami/önkormányzati eszköz hasznosításból/értékesítésből szárm. bevétel/vissznyeremény
- ESCO típusú finanszírozás</t>
  </si>
  <si>
    <t>VKEFFO</t>
  </si>
  <si>
    <t>Díj [eFt]</t>
  </si>
  <si>
    <t>Egyéb állami támogatás [eFt]</t>
  </si>
  <si>
    <t>A</t>
  </si>
  <si>
    <t>FELADAT-AZONOSITO</t>
  </si>
  <si>
    <r>
      <t xml:space="preserve">Megvalósítás várható időtartama - </t>
    </r>
    <r>
      <rPr>
        <b/>
        <u/>
        <sz val="14"/>
        <color theme="1"/>
        <rFont val="Arial"/>
        <family val="2"/>
        <charset val="238"/>
      </rPr>
      <t>KEZDÉS</t>
    </r>
  </si>
  <si>
    <r>
      <t xml:space="preserve">Megvalósítás várható időtartama - </t>
    </r>
    <r>
      <rPr>
        <b/>
        <u/>
        <sz val="14"/>
        <color theme="1"/>
        <rFont val="Arial"/>
        <family val="2"/>
        <charset val="238"/>
      </rPr>
      <t>BEFEJEZÉS</t>
    </r>
  </si>
  <si>
    <r>
      <t>A Felújítás tervezett nettó költsége a tervezési időszak ütemezése szerint [eFt] -</t>
    </r>
    <r>
      <rPr>
        <b/>
        <u/>
        <sz val="14"/>
        <color theme="1"/>
        <rFont val="Arial"/>
        <family val="2"/>
        <charset val="238"/>
      </rPr>
      <t xml:space="preserve"> I. ütem</t>
    </r>
  </si>
  <si>
    <r>
      <t xml:space="preserve">A Felújítás tervezett nettó költsége a tervezési időszak ütemezése szerint [eFt] - </t>
    </r>
    <r>
      <rPr>
        <b/>
        <u/>
        <sz val="14"/>
        <color theme="1"/>
        <rFont val="Arial"/>
        <family val="2"/>
        <charset val="238"/>
      </rPr>
      <t>II. ütem</t>
    </r>
  </si>
  <si>
    <t>Ellátási terület</t>
  </si>
  <si>
    <t>VFEA - EM rendelet 1. melléklet</t>
  </si>
  <si>
    <t>új</t>
  </si>
  <si>
    <t>Rövid és jó</t>
  </si>
  <si>
    <t>Hosszú és jó</t>
  </si>
  <si>
    <t>2027-2027: R
2027-x: RH
2028-x: H</t>
  </si>
  <si>
    <t>INDOKLÁS</t>
  </si>
  <si>
    <t>Nullás és van idoklás rövidtáv 1-igen; 0-nem</t>
  </si>
  <si>
    <t>Nullás és van idoklás hosszútáv 1-igen; 0-nem</t>
  </si>
  <si>
    <t>Minden kitöltve? (kivéve a forrás) 1-igen;0-nem</t>
  </si>
  <si>
    <t>asdadadadadassdadadadadadadadasdasdasdasdasasdasdad</t>
  </si>
  <si>
    <t>Forráshiányos a feladat (II. ütem)?</t>
  </si>
  <si>
    <t>Indoklás hossza</t>
  </si>
  <si>
    <t>A Felújítás tervezett nettó költsége a tervezési időszak ütemezése szerint [eFt] - I. ütem</t>
  </si>
  <si>
    <t>A Felújítás tervezett nettó költsége a tervezési időszak ütemezése szerint [eFt] - II. ütem</t>
  </si>
  <si>
    <t>A felújítási feladat kategóriája</t>
  </si>
  <si>
    <t>Van feladat 1.ütem? 1-igen;0-nem</t>
  </si>
  <si>
    <t>Van feladat 2.ütem? 1-igen;0-nem</t>
  </si>
  <si>
    <t>1.ütem nullás a terv? 1-igen;0-nem</t>
  </si>
  <si>
    <t>2.ütem nullás a terv? 1-igen;0-nem</t>
  </si>
  <si>
    <t>Ütem költségek hibásak? --- 1-igen; 0-nem</t>
  </si>
  <si>
    <t>Forrás (I. ütem) - ELLENŐRZÉS</t>
  </si>
  <si>
    <t>Forrás (II. ütem) - ELLENŐRZÉS</t>
  </si>
  <si>
    <t>VFEA - EM rendelet 2. melléklet (fenntartására fordítandó)</t>
  </si>
  <si>
    <t>1.ütem FORRÁS --- forráshiányos? 1-igen;0-nem</t>
  </si>
  <si>
    <t>1.ütem FORRÁS --- Összesítés</t>
  </si>
  <si>
    <t>1.ütem FORRÁS kitöltve? 1-igen, 0-nem</t>
  </si>
  <si>
    <t>1.ütem FORRÁS jól kitöltve? 1-igen;0-nem</t>
  </si>
  <si>
    <t>2.ütem FORRÁS --- forráshiányos? 1-igen;0-nem</t>
  </si>
  <si>
    <t>2.ütem FORRÁS kitöltve? 1-igen, 0-nem</t>
  </si>
  <si>
    <t>2.FORRÁS ütem --- Összesítés</t>
  </si>
  <si>
    <t>2.ütem FORRÁS jól kitöltve? 1-igen;0-nem</t>
  </si>
  <si>
    <t>Van rövid távú feladat</t>
  </si>
  <si>
    <t>Az EM rendelet 2. melléklet terhére elszámolni tervezett költség</t>
  </si>
  <si>
    <t>Hány feladat van a rendszeren</t>
  </si>
  <si>
    <t>Hiányos kitöltés! („?”-oszlop üres)</t>
  </si>
  <si>
    <t>I. ütem forrása nincs kitöltve!</t>
  </si>
  <si>
    <t>II. ütem forrása nincs kitöltve!</t>
  </si>
  <si>
    <t>Kötelező cellák kitöltve, de az I.ütem forrása hibás!</t>
  </si>
  <si>
    <t>Kötelező cellák kitöltve, de a II. ütem forrása hibás!</t>
  </si>
  <si>
    <t>II. ütemre nem tervezhet Rendkívüli feladatot!</t>
  </si>
  <si>
    <t>EM rendelet 2. melléklet terhére elszámolt költség nem lehet nagyobb az I. ütemre tervezett tényleges költségnél!";</t>
  </si>
  <si>
    <t>Többlet forrást jelölt meg az I. ütemnél! Kérjük, a többletet az 'Osszesito' fülön tüntesse fel!</t>
  </si>
  <si>
    <t>Többlet forrást jelölt meg a II. ütemnél! Kérjük, a többletet az 'Osszesito' fülön tüntesse</t>
  </si>
  <si>
    <t>Nullás a rövidtávú feladat és rövid (hiányzik) a hozzá tartozó indoklás!</t>
  </si>
  <si>
    <t>Nullás a hosszútávú feladat és rövid (hiányzik) a hozzá tartozó indoklás!";</t>
  </si>
  <si>
    <r>
      <t>Vízjogi létesítési/ elvi engedély száma</t>
    </r>
    <r>
      <rPr>
        <sz val="14"/>
        <color theme="1"/>
        <rFont val="Arial"/>
        <family val="2"/>
        <charset val="238"/>
      </rPr>
      <t xml:space="preserve"> (amennyiben rendelkezésre áll)</t>
    </r>
  </si>
  <si>
    <t>Magyar Állam</t>
  </si>
  <si>
    <t>A felújítási feladat kategóriája - SZENNYVÍZ</t>
  </si>
  <si>
    <t>NV Zrt. FŐCSOPORTOK</t>
  </si>
  <si>
    <t>2111_VEZETÉK_TÁV</t>
  </si>
  <si>
    <t>2121_VEZETÉK_GERINC</t>
  </si>
  <si>
    <t>gerinc vezeték</t>
  </si>
  <si>
    <t>2131_VEZETÉK_BEKÖTŐ</t>
  </si>
  <si>
    <t>bekötővezetékkel kapcsolatos felújítási feladatok</t>
  </si>
  <si>
    <t>2110_VEZETÉK_EGYÉB</t>
  </si>
  <si>
    <t>a vezetékekhez kapcsolódó komplex felújítási feladatok (pl.: egy adott utcára vonatkozó szennyvízelvezetési rendszer teljeskörű felújítása)</t>
  </si>
  <si>
    <t>2100_VEZETÉK_KOMPLEX</t>
  </si>
  <si>
    <t>a vezetékrendszerhez kapcsolódó, egyéb, a fenti kategóriákba nem besorolható felújítási feladatok (pl.: hídvezeték, légtelenítő felújítás, csere)</t>
  </si>
  <si>
    <t>2211_AKNA_SZIVATTYÚ_HÁLÓZATI</t>
  </si>
  <si>
    <t>átemelőakna, tisztítóakna, szerelvényakna</t>
  </si>
  <si>
    <t>szivattyú</t>
  </si>
  <si>
    <t>hálózati</t>
  </si>
  <si>
    <t>az elvezetőhálózaton található szivattyúfelújítási feladatok (pl.: átemelőszivattyú felújítása, cseréje)</t>
  </si>
  <si>
    <t>2212_AKNA_SZIVATTYÚ_HÁZI</t>
  </si>
  <si>
    <t>házi beemelő</t>
  </si>
  <si>
    <t>házi beemelő szivattyúhoz kapcsolódó felújítási feladatok (pl.: szivattyú felújítása, cseréje)</t>
  </si>
  <si>
    <t>2213_AKNA_SZIVATTYÚ_VÉGÁTEMELŐ</t>
  </si>
  <si>
    <t>végátemelő</t>
  </si>
  <si>
    <t>végátemelő szivattyúhoz kapcsolódó felújítási feladatok (pl.: szivattyú felújítása, cseréje)</t>
  </si>
  <si>
    <t>2221_AKNA_ÉPÍTÉSZET</t>
  </si>
  <si>
    <t>a gyűjtőhálózaton található aknák építészeti felújítása (pl.: bélelés, vízzáróvá tétel, felületkezelés, fedlapcsere)</t>
  </si>
  <si>
    <t>2210_AKNA_EGYÉB</t>
  </si>
  <si>
    <t>a gyűjtőhálózaton található aknákhoz kapcsolódó komplex felújítási feladatok (pl.: szennyvízátemelő teljeskörű felújítása)</t>
  </si>
  <si>
    <t>2200_AKNA_KOMPLEX</t>
  </si>
  <si>
    <t>az aknákhoz kapcsolódó, egyéb, a fenti kategóriákba nem besorolható felújítási feladatok (pl.: szaghatások kezelése)</t>
  </si>
  <si>
    <t>2311_GÉPHÁZ</t>
  </si>
  <si>
    <t>gépház</t>
  </si>
  <si>
    <t>gépházhoz kapcsolódó felújítási feladatok (pl.: vákuumgépház, szivattyúgépház felújítása)</t>
  </si>
  <si>
    <t>2411_TELEP_SZV KEZELÉS</t>
  </si>
  <si>
    <t>szennyvíztisztító telep</t>
  </si>
  <si>
    <t>szennyvízkezelés</t>
  </si>
  <si>
    <t>a szennyvízkezelés műtárgyaihoz kapcsolódó felújítási feladatok (pl.: rács, homokfogó, zsír és olajfogó, biológiai műtárgyak felújítása, recirkulációs szivattyú, vegyszerszivattyú, levegőztető, keverő felújítása, cseréje)</t>
  </si>
  <si>
    <t>2412_TELEP_ISZAP KEZELÉS</t>
  </si>
  <si>
    <t>iszapkezelés</t>
  </si>
  <si>
    <t>az iszapkezelés műtárgyaihoz kapcsolódó felújítási feladatok (pl.: víztelenítéshez, iszapsűrítéshez kapcsolódó műtárgyak, berendezések felújítása, cseréje)</t>
  </si>
  <si>
    <t>2413_TELEP_BIOGÁZ</t>
  </si>
  <si>
    <t>biogáz</t>
  </si>
  <si>
    <t>a biogáz hasznosításához szükséges rendszerhez kapcsolódó felújítási feladatok (pl.: gázmotor csere)</t>
  </si>
  <si>
    <t>2414_TELEP_NAPELEM</t>
  </si>
  <si>
    <t xml:space="preserve">a napelemrendszer egységeihez kapcsolódó felújítási feladatok </t>
  </si>
  <si>
    <t>2415_TELEP_ÉPÍTÉSZET</t>
  </si>
  <si>
    <t>szennyvíztisztító telephez kapcsolódó építészeti felújítási feladatok (pl.: épület, út felújítása)</t>
  </si>
  <si>
    <t>2410_TELEP_EGYÉB</t>
  </si>
  <si>
    <t>szennyvíztisztító telephez kapcsolódó komplex felújítási feladatok (pl.: a szennyvíztisztító telepen a szennyvízkezelés, az iszapkezelés, építészet, energetika, irányítástechnikai munkákból többféle feladatot együttesen tartalmazó felújítás)</t>
  </si>
  <si>
    <t>2400_TELEP_KOMPLEX</t>
  </si>
  <si>
    <t>a szennyvíztisztító telephez kapcsolódó, egyéb, a fenti kategóriákba nem besorolható felújítási feladatok (pl.: hőszivattyú felújítás, csere)</t>
  </si>
  <si>
    <t>2511_VILL_IRÁNYTECH</t>
  </si>
  <si>
    <t>villamos- és irányítástechnikai felújítási feladatok, folyamatirányító rendszer felújítása (pl.: vezérlőszekrény felújítása, cseréje)</t>
  </si>
  <si>
    <t>2611_EGYÉB</t>
  </si>
  <si>
    <t>a szennyvízelvezetéshez és -tisztításhoz kapcsolódó, egyéb, a fenti kategóriákba nem besorolható felújítási feladatok (pl.: biztonságtechnika, vagyonvédelem, szolgalmi jog, ingatlan-nyilvántartás, tervezés, engedélyeztetés, közműfelújítás utáni úthelyreállítás, szennyvíztisztító telepre vezető bekötőút felújítása</t>
  </si>
  <si>
    <t>2711_NINCS FELADAT</t>
  </si>
  <si>
    <t>2811_RENDKÍVÜLI</t>
  </si>
  <si>
    <t>A kitöltés lehetséges eredménye, az "ELLENÖRZÉS" oszlopban jelenik meg</t>
  </si>
  <si>
    <t>EDV</t>
  </si>
  <si>
    <t>21-02510-1-001-00-11</t>
  </si>
  <si>
    <t>Kocs szv.</t>
  </si>
  <si>
    <t>Kocs</t>
  </si>
  <si>
    <t>Kocs Község Önkormányzata</t>
  </si>
  <si>
    <t>21-03407-1-001-00-03</t>
  </si>
  <si>
    <t>Budajenő szv.</t>
  </si>
  <si>
    <t>Budajenő</t>
  </si>
  <si>
    <t>Budajenő Község Önkormányzata</t>
  </si>
  <si>
    <t>21-04428-1-001-00-04</t>
  </si>
  <si>
    <t>Ács szv.</t>
  </si>
  <si>
    <t>Ács</t>
  </si>
  <si>
    <t>Ács Város Önkormányzata</t>
  </si>
  <si>
    <t>21-05449-1-001-00-05</t>
  </si>
  <si>
    <t>Komárom szv.</t>
  </si>
  <si>
    <t>Komárom</t>
  </si>
  <si>
    <t>Komárom Város Önkormányzata</t>
  </si>
  <si>
    <t>21-06521-1-002-00-04</t>
  </si>
  <si>
    <t>Gyermely- Szomor szv.</t>
  </si>
  <si>
    <t>Gyermely, Szomor</t>
  </si>
  <si>
    <t>Gyermely Község Önkormányzata, Szomor Község Önkormányzata</t>
  </si>
  <si>
    <t>21-08280-1-001-00-04</t>
  </si>
  <si>
    <t>Telki szv.</t>
  </si>
  <si>
    <t>Telki</t>
  </si>
  <si>
    <t>Telki Község Önkormányzat</t>
  </si>
  <si>
    <t>21-08758-1-002-00-03</t>
  </si>
  <si>
    <t>Tát-Tokod szv.</t>
  </si>
  <si>
    <t>Tát, Tokod</t>
  </si>
  <si>
    <t>Tát Város Önkormányzata, Tokod Nagyközség Önkormányzata</t>
  </si>
  <si>
    <t>21-09584-1-001-00-05</t>
  </si>
  <si>
    <t>Dunaharaszti szv.</t>
  </si>
  <si>
    <t>Dunaharaszti</t>
  </si>
  <si>
    <t>Dunaharaszti Város Önkormányzata</t>
  </si>
  <si>
    <t>21-10490-1-002-00-11</t>
  </si>
  <si>
    <t>Dorog-Tokodaltáró szv.</t>
  </si>
  <si>
    <t>Dorog, Tokodaltáró</t>
  </si>
  <si>
    <t>21-11891-1-001-00-14</t>
  </si>
  <si>
    <t>Héreg szv.</t>
  </si>
  <si>
    <t>Héreg</t>
  </si>
  <si>
    <t>Héreg Község Önkormányzata</t>
  </si>
  <si>
    <t>21-15255-2-002-00-03</t>
  </si>
  <si>
    <t>Lábatlan (Nyugat) - Süttő szv.</t>
  </si>
  <si>
    <t>Lábatlan - Nyugat, Süttő</t>
  </si>
  <si>
    <t>Lábatlan Város Önkormányzata, Süttő Község Önkormányzata</t>
  </si>
  <si>
    <t>21-15352-1-002-00-02</t>
  </si>
  <si>
    <t>Lábatlan (Kelet) - Nyergesújfalu (Nyugat) szv.</t>
  </si>
  <si>
    <t>Lábatlan - Kelet, Nyergesújfalu - Nyugat</t>
  </si>
  <si>
    <t>Lábatlan Város Önkormányzata, Nyergesújfalu Város Önkormányzata</t>
  </si>
  <si>
    <t>21-16416-1-002-00-01</t>
  </si>
  <si>
    <t>Császár-Szákszend szv.</t>
  </si>
  <si>
    <t>Császár, Szákszend</t>
  </si>
  <si>
    <t>Császár Község Önkormányzata, Szákszend Község Önkormányzata</t>
  </si>
  <si>
    <t>21-16744-1-003-00-10</t>
  </si>
  <si>
    <t>Bajna- Epöl- Nagysáp szv.</t>
  </si>
  <si>
    <t>Bajna, Epöl, Nagysáp</t>
  </si>
  <si>
    <t>Bajna Község Önkormányzata, Epöl Község Önkormányzata, Nagysáp Község Önkormányzata</t>
  </si>
  <si>
    <t>21-17330-1-004-01-15</t>
  </si>
  <si>
    <t>Kisbér - Ászár - Vérteskethely - Bakonysárkány szv.</t>
  </si>
  <si>
    <t>Kisbér, Ászár, Vérteskethely, Bakonysárkány</t>
  </si>
  <si>
    <t>Kisbér Város Önkormányzata, Ászár Község Önkormányzat, Vérteskethely Községi Önkormányzat, Bakonysárkány Községi Önkormányzat</t>
  </si>
  <si>
    <t>21-18139-1-001-00-13</t>
  </si>
  <si>
    <t>Ácsteszér szv.</t>
  </si>
  <si>
    <t>Ácsteszér</t>
  </si>
  <si>
    <t>Ácsteszér Község Önkormányzata</t>
  </si>
  <si>
    <t>21-18157-1-006-01-12</t>
  </si>
  <si>
    <t>Tatabánya térségi szv.</t>
  </si>
  <si>
    <t>Környe, Szárliget, Tatabánya, Várgesztes, Vértessomló, Vértesszőlős</t>
  </si>
  <si>
    <t>21-18926-1-001-00-10</t>
  </si>
  <si>
    <t>Csolnok szv.</t>
  </si>
  <si>
    <t>Csolnok</t>
  </si>
  <si>
    <t>Csolnok Község Önkormányzata</t>
  </si>
  <si>
    <t>21-18935-1-001-00-11</t>
  </si>
  <si>
    <t>Tarján szv.</t>
  </si>
  <si>
    <t>Tarján</t>
  </si>
  <si>
    <t>Tarján Község Önkormányzata</t>
  </si>
  <si>
    <t>21-19363-1-001-00-07</t>
  </si>
  <si>
    <t>Bábolna szv.</t>
  </si>
  <si>
    <t>Bábolna</t>
  </si>
  <si>
    <t>Bábolna Város Önkormányzata</t>
  </si>
  <si>
    <t>21-20127-1-002-01-03</t>
  </si>
  <si>
    <t>Tata-Baj szv.</t>
  </si>
  <si>
    <t>Baj, Tata</t>
  </si>
  <si>
    <t>21-20163-1-001-00-04</t>
  </si>
  <si>
    <t>Naszály szv.</t>
  </si>
  <si>
    <t>Naszály</t>
  </si>
  <si>
    <t>Naszály Község Önkormányzata</t>
  </si>
  <si>
    <t>21-20987-1-003-00-14</t>
  </si>
  <si>
    <t>Tárkány-Csép-Ete szv.</t>
  </si>
  <si>
    <t>Tárkány, Csép, Ete</t>
  </si>
  <si>
    <t>Tárkány Község Önkormányzata, Csép Község Önkormányzata, Ete Község Önkormányzata</t>
  </si>
  <si>
    <t>21-22372-1-002-00-15</t>
  </si>
  <si>
    <t>Nagyigmánd- Kisigmánd szv.</t>
  </si>
  <si>
    <t>Kisigmánd, Nagyigmánd</t>
  </si>
  <si>
    <t>Kisigmánd Községi Önkormányzat, Nagyigmánd Nagyközség Önkormányzata</t>
  </si>
  <si>
    <t>21-22381-1-003-00-02</t>
  </si>
  <si>
    <t>Bakonyszombathely-Bársonyos-Keréktelki szv.</t>
  </si>
  <si>
    <t>Bakonyszombathely, Bársonyos, Kerékteleki</t>
  </si>
  <si>
    <t>Bakonyszombathely Község Önkormányzata, Bársonyos Község Önkormányzata, Kerékteleki Községi Önkormányzat</t>
  </si>
  <si>
    <t>21-22619-1-002-00-11</t>
  </si>
  <si>
    <t>Szomód- Dunaszentmiklós szv.</t>
  </si>
  <si>
    <t>Dunaszentmiklós, Szomód</t>
  </si>
  <si>
    <t>Dunaszentmiklós Község Önkormányzata, Szomód Község Önkormányzata</t>
  </si>
  <si>
    <t>21-22910-1-001-00-05</t>
  </si>
  <si>
    <t>Dág szv.</t>
  </si>
  <si>
    <t>Dág</t>
  </si>
  <si>
    <t>Dág Község Önkormányzata</t>
  </si>
  <si>
    <t>21-25034-1-001-00-14</t>
  </si>
  <si>
    <t>Zsámbék szv.</t>
  </si>
  <si>
    <t>Zsámbék</t>
  </si>
  <si>
    <t>Zsámbék Város Önkormányzata</t>
  </si>
  <si>
    <t>21-25131-1-001-00-02</t>
  </si>
  <si>
    <t>Esztergom szv. „e”</t>
  </si>
  <si>
    <t>Esztergom - kivéve Pilisszentlélek</t>
  </si>
  <si>
    <t>21-25131-2-001-00-07</t>
  </si>
  <si>
    <t>Pilisszentlélek szv.</t>
  </si>
  <si>
    <t>Esztergom - Pilisszentlélek</t>
  </si>
  <si>
    <t>Esztergom Megyei Jogú Város Önkormányzata</t>
  </si>
  <si>
    <t>21-26903-1-002-01-15</t>
  </si>
  <si>
    <t>Sárisáp-Annavölgy szv.</t>
  </si>
  <si>
    <t>Annavölgy, Sárisáp</t>
  </si>
  <si>
    <t>Annavölgy Község Önkormányzata, Sárisáp Község Önkormányzata</t>
  </si>
  <si>
    <t>21-26930-1-001-00-15</t>
  </si>
  <si>
    <t>Mocsa szv.</t>
  </si>
  <si>
    <t>Mocsa</t>
  </si>
  <si>
    <t>Mocsa Község Önkormányzata</t>
  </si>
  <si>
    <t>21-28185-1-001-00-04</t>
  </si>
  <si>
    <t>Perbál szv.</t>
  </si>
  <si>
    <t>Perbál</t>
  </si>
  <si>
    <t>Perbál Község Önkormányzata</t>
  </si>
  <si>
    <t>21-28255-1-001-00-05</t>
  </si>
  <si>
    <t>Mogyorósbánya szv.</t>
  </si>
  <si>
    <t>Mogyorósbánya</t>
  </si>
  <si>
    <t>Mogyorósbánya Község Önkormányzata</t>
  </si>
  <si>
    <t>21-29577-1-003-00-14</t>
  </si>
  <si>
    <t>Kesztölc- Leányvár- Piliscsév szv.</t>
  </si>
  <si>
    <t>Kesztölc, Leányvár, Piliscsév</t>
  </si>
  <si>
    <t>Kesztölc Község Önkormányzata, Leányvár Község Önkormányzata, Piliscsév Község Önkormányzata</t>
  </si>
  <si>
    <t>21-30012-1-002-00-11</t>
  </si>
  <si>
    <t>Bakonybánk – Réde szv.</t>
  </si>
  <si>
    <t>Bakonybánk, Réde</t>
  </si>
  <si>
    <t>Bakonybánk Község Önkormányzata, Réde Község Önkormányzata</t>
  </si>
  <si>
    <t>21-30225-1-002-00-10</t>
  </si>
  <si>
    <t>Tardos-Vértestolna szv.</t>
  </si>
  <si>
    <t>Tardos, Vértestolna</t>
  </si>
  <si>
    <t>Tardos Község Önkormányzata, Vértestolna Község Önkormányzata</t>
  </si>
  <si>
    <t>21-30766-1-003-01-01</t>
  </si>
  <si>
    <t>Oroszlány-Kecskéd-Bokod szv</t>
  </si>
  <si>
    <t>Bokod, Kecskéd, Oroszlány</t>
  </si>
  <si>
    <t>Bokod Község Önkormányzata, Kecskéd Község Önkormányzata, Oroszlány Város Önkormányzata</t>
  </si>
  <si>
    <t>21-31990-1-001-00-06</t>
  </si>
  <si>
    <t>Súr szv.</t>
  </si>
  <si>
    <t>Súr</t>
  </si>
  <si>
    <t>Súr Község Önkormányzata</t>
  </si>
  <si>
    <t>21-32346-2-001-00-01</t>
  </si>
  <si>
    <t>Almásfüzitő szv.-DNA szvt. telep</t>
  </si>
  <si>
    <t>Almásfüzitő</t>
  </si>
  <si>
    <t>22-33835-1-002-00-03</t>
  </si>
  <si>
    <t>Dunaalmás-Neszmély szv.</t>
  </si>
  <si>
    <t>Dunaalmás, Neszmély</t>
  </si>
  <si>
    <t>Dunaalmás Község Önkormányzata, Neszmély Község Önkormányzata</t>
  </si>
  <si>
    <t>22-15352-2-002-01-05</t>
  </si>
  <si>
    <t>Nyergesújfalu (Kelet) - Bajót szv.</t>
  </si>
  <si>
    <t>Bajót, Nyergesújfalu - Kelet</t>
  </si>
  <si>
    <t>Bajót Község Önkormányzata, Nyergesújfalu Város Önkormányzata</t>
  </si>
  <si>
    <t>22-24527-1-001-00-11</t>
  </si>
  <si>
    <t>Tök szv.</t>
  </si>
  <si>
    <t>Tök</t>
  </si>
  <si>
    <t>Tök Község Önkormányzata</t>
  </si>
  <si>
    <t>22-33163-1-002-00-14</t>
  </si>
  <si>
    <t>Dad-Kömlőd szv.</t>
  </si>
  <si>
    <t>Dad, Kömlőd</t>
  </si>
  <si>
    <t>Dad Község Önkormányzata, Kömlőd Község Önkormányzata</t>
  </si>
  <si>
    <t>1. Telki szennyvízrendszer rendkívüli helyzetből adódó eseti feladatok</t>
  </si>
  <si>
    <t>3. Telki Orgona utca 13. háziátemelő gépészeti felújítása</t>
  </si>
  <si>
    <t>4. Telki, Margaréta-Rozmaring utca fedlap helyreállítás</t>
  </si>
  <si>
    <t>5. Telki, Pillangó utca szennyvízcsatorna hálózat feletti út nyomvonal helyreállítás</t>
  </si>
  <si>
    <t>6. Telki, Napsugár utca szennyvízcsatorna hálózat feletti út nyomvonal helyreállítás</t>
  </si>
  <si>
    <t>7. Telki, Lejtő utca szennyvízcsatorna hálózat feletti út nyomvonal helyreállítás</t>
  </si>
  <si>
    <t>8. Telki, Vadrózsa utca - nyomvonal helyreállítás</t>
  </si>
  <si>
    <t>9. Telki, Csipke utca szennyvízcsatorna hálózat feletti út nyomvonal helyreállítás</t>
  </si>
  <si>
    <t>10. Telki, Szellő utca szennyvízcsatorna hálózat feletti út nyomvonal helyreállítás</t>
  </si>
  <si>
    <t>11. Telki szennyvízcsatorna hálózat feletti út nyomvonal helyreállítások</t>
  </si>
  <si>
    <t>12. Telki, háziátemelő szivattyú csere</t>
  </si>
  <si>
    <t>13. Telki csatornahálózat akna és fedlap helyreállítások</t>
  </si>
  <si>
    <t>14. Telki, Rozmaring utcai átemelő szivattyúk cseréje</t>
  </si>
  <si>
    <t>15. Telki, Öreghegyi átemelő szivattyúk cseréje</t>
  </si>
  <si>
    <t>16. Telki, Rozmaring utcai átemelő villamos szekrény csere</t>
  </si>
  <si>
    <t>17. Telki, Öreghegyi átemelő villamos szekrény csere</t>
  </si>
  <si>
    <t>18. Telki, szennyvízhálózat rekonstrukció</t>
  </si>
  <si>
    <t>I.</t>
  </si>
  <si>
    <t>II.</t>
  </si>
  <si>
    <t xml:space="preserve"> - </t>
  </si>
  <si>
    <t>2. Telki Kórház Fasor 160 vezeték felújítás</t>
  </si>
  <si>
    <t>igen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</si>
</sst>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General&quot; eFt&quot;"/>
  </numFmts>
  <fonts count="26" x14ac:knownFonts="1">
    <font>
      <sz val="11"/>
      <color theme="1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sz val="12"/>
      <name val="Arial"/>
      <family val="2"/>
      <charset val="238"/>
    </font>
    <font>
      <b/>
      <sz val="14"/>
      <color theme="1"/>
      <name val="Arial"/>
      <family val="2"/>
      <charset val="238"/>
    </font>
    <font>
      <b/>
      <u/>
      <sz val="14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2"/>
      <name val="Arial"/>
      <family val="2"/>
      <charset val="238"/>
    </font>
    <font>
      <b/>
      <sz val="16"/>
      <color theme="1"/>
      <name val="Arial"/>
      <family val="2"/>
      <charset val="238"/>
    </font>
    <font>
      <b/>
      <sz val="18"/>
      <color indexed="81"/>
      <name val="Arial"/>
      <family val="2"/>
      <charset val="238"/>
    </font>
    <font>
      <i/>
      <sz val="12"/>
      <name val="Arial"/>
      <family val="2"/>
      <charset val="238"/>
    </font>
    <font>
      <b/>
      <sz val="16"/>
      <color rgb="FF000000"/>
      <name val="Arial"/>
      <family val="2"/>
      <charset val="238"/>
    </font>
    <font>
      <b/>
      <u/>
      <sz val="12"/>
      <name val="Arial"/>
      <family val="2"/>
      <charset val="238"/>
    </font>
    <font>
      <i/>
      <u/>
      <sz val="12"/>
      <name val="Arial"/>
      <family val="2"/>
      <charset val="238"/>
    </font>
    <font>
      <b/>
      <i/>
      <sz val="16"/>
      <color theme="1"/>
      <name val="Arial"/>
      <family val="2"/>
      <charset val="238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Arial"/>
      <family val="2"/>
      <charset val="238"/>
    </font>
    <font>
      <sz val="16"/>
      <color theme="1"/>
      <name val="Arial"/>
      <family val="2"/>
      <charset val="238"/>
    </font>
    <font>
      <b/>
      <sz val="12"/>
      <color rgb="FF000000"/>
      <name val="Arial"/>
      <family val="2"/>
      <charset val="238"/>
    </font>
    <font>
      <i/>
      <sz val="16"/>
      <color theme="1"/>
      <name val="Arial"/>
      <family val="2"/>
      <charset val="238"/>
    </font>
    <font>
      <sz val="14"/>
      <color theme="1"/>
      <name val="Arial"/>
      <family val="2"/>
      <charset val="238"/>
    </font>
    <font>
      <b/>
      <i/>
      <sz val="14"/>
      <color theme="0"/>
      <name val="Arial"/>
      <family val="2"/>
      <charset val="238"/>
    </font>
    <font>
      <b/>
      <sz val="14"/>
      <color theme="1"/>
      <name val="Calibri"/>
      <family val="2"/>
      <charset val="238"/>
      <scheme val="minor"/>
    </font>
    <font>
      <b/>
      <i/>
      <sz val="12"/>
      <color theme="0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sz val="12"/>
      <color rgb="FF000000"/>
      <name val="Arial"/>
      <family val="2"/>
      <charset val="238"/>
    </font>
    <font>
      <b/>
      <sz val="18"/>
      <name val="Arial"/>
      <family val="2"/>
      <charset val="238"/>
    </font>
  </fonts>
  <fills count="2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CC"/>
      </patternFill>
    </fill>
    <fill>
      <patternFill patternType="solid">
        <fgColor rgb="FFDBDBDB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-0.24994659260841701"/>
        <bgColor indexed="64"/>
      </patternFill>
    </fill>
    <fill>
      <patternFill patternType="solid">
        <fgColor theme="5" tint="0.59996337778862885"/>
        <bgColor indexed="64"/>
      </patternFill>
    </fill>
  </fills>
  <borders count="5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Dashed">
        <color indexed="64"/>
      </right>
      <top style="medium">
        <color indexed="64"/>
      </top>
      <bottom style="medium">
        <color indexed="64"/>
      </bottom>
      <diagonal/>
    </border>
    <border>
      <left style="medium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Dashed">
        <color indexed="64"/>
      </right>
      <top style="thin">
        <color indexed="64"/>
      </top>
      <bottom style="thin">
        <color indexed="64"/>
      </bottom>
      <diagonal/>
    </border>
    <border>
      <left style="mediumDashed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Dashed">
        <color indexed="64"/>
      </right>
      <top style="medium">
        <color indexed="64"/>
      </top>
      <bottom style="thin">
        <color indexed="64"/>
      </bottom>
      <diagonal/>
    </border>
    <border>
      <left style="medium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Dashed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Dashed">
        <color indexed="64"/>
      </right>
      <top style="thin">
        <color indexed="64"/>
      </top>
      <bottom style="medium">
        <color indexed="64"/>
      </bottom>
      <diagonal/>
    </border>
    <border>
      <left style="mediumDash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Dashed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21">
    <xf numFmtId="0" fontId="0" fillId="0" borderId="0" xfId="0"/>
    <xf numFmtId="0" fontId="1" fillId="6" borderId="1" xfId="0" applyFont="1" applyFill="1" applyBorder="1" applyAlignment="1">
      <alignment horizontal="left" vertical="center" wrapText="1"/>
    </xf>
    <xf numFmtId="3" fontId="7" fillId="5" borderId="1" xfId="0" applyNumberFormat="1" applyFont="1" applyFill="1" applyBorder="1" applyAlignment="1">
      <alignment horizontal="center" vertical="center"/>
    </xf>
    <xf numFmtId="3" fontId="1" fillId="5" borderId="1" xfId="0" applyNumberFormat="1" applyFont="1" applyFill="1" applyBorder="1" applyAlignment="1">
      <alignment horizontal="right" vertical="center"/>
    </xf>
    <xf numFmtId="0" fontId="12" fillId="0" borderId="6" xfId="0" applyFont="1" applyBorder="1" applyAlignment="1">
      <alignment horizontal="center" vertical="center"/>
    </xf>
    <xf numFmtId="0" fontId="10" fillId="0" borderId="2" xfId="0" applyFont="1" applyBorder="1" applyAlignment="1">
      <alignment horizontal="centerContinuous" vertical="center"/>
    </xf>
    <xf numFmtId="0" fontId="0" fillId="0" borderId="3" xfId="0" applyBorder="1" applyAlignment="1">
      <alignment horizontal="centerContinuous"/>
    </xf>
    <xf numFmtId="0" fontId="0" fillId="0" borderId="4" xfId="0" applyBorder="1" applyAlignment="1">
      <alignment horizontal="centerContinuous"/>
    </xf>
    <xf numFmtId="0" fontId="17" fillId="15" borderId="10" xfId="0" applyFont="1" applyFill="1" applyBorder="1" applyAlignment="1">
      <alignment vertical="center" wrapText="1"/>
    </xf>
    <xf numFmtId="0" fontId="17" fillId="15" borderId="1" xfId="0" applyFont="1" applyFill="1" applyBorder="1" applyAlignment="1">
      <alignment vertical="center" wrapText="1"/>
    </xf>
    <xf numFmtId="0" fontId="17" fillId="8" borderId="1" xfId="0" applyFont="1" applyFill="1" applyBorder="1" applyAlignment="1">
      <alignment vertical="center" wrapText="1"/>
    </xf>
    <xf numFmtId="0" fontId="11" fillId="0" borderId="21" xfId="0" applyFont="1" applyBorder="1" applyAlignment="1">
      <alignment horizontal="center" vertical="center"/>
    </xf>
    <xf numFmtId="0" fontId="11" fillId="0" borderId="22" xfId="0" applyFont="1" applyBorder="1" applyAlignment="1">
      <alignment horizontal="center" vertical="center"/>
    </xf>
    <xf numFmtId="0" fontId="11" fillId="0" borderId="15" xfId="0" applyFont="1" applyBorder="1" applyAlignment="1">
      <alignment horizontal="center" vertical="center"/>
    </xf>
    <xf numFmtId="0" fontId="1" fillId="15" borderId="23" xfId="0" applyFont="1" applyFill="1" applyBorder="1" applyAlignment="1">
      <alignment horizontal="left" vertical="center" wrapText="1"/>
    </xf>
    <xf numFmtId="0" fontId="1" fillId="15" borderId="24" xfId="0" applyFont="1" applyFill="1" applyBorder="1" applyAlignment="1">
      <alignment horizontal="left" vertical="center" wrapText="1"/>
    </xf>
    <xf numFmtId="0" fontId="1" fillId="8" borderId="24" xfId="0" applyFont="1" applyFill="1" applyBorder="1" applyAlignment="1">
      <alignment horizontal="left" vertical="center" wrapText="1"/>
    </xf>
    <xf numFmtId="0" fontId="1" fillId="8" borderId="24" xfId="0" quotePrefix="1" applyFont="1" applyFill="1" applyBorder="1" applyAlignment="1">
      <alignment horizontal="left" vertical="center" wrapText="1"/>
    </xf>
    <xf numFmtId="0" fontId="5" fillId="0" borderId="15" xfId="0" applyFont="1" applyBorder="1" applyAlignment="1">
      <alignment horizontal="centerContinuous" vertical="center"/>
    </xf>
    <xf numFmtId="0" fontId="7" fillId="0" borderId="9" xfId="0" applyFont="1" applyBorder="1" applyAlignment="1">
      <alignment horizontal="centerContinuous" vertical="center"/>
    </xf>
    <xf numFmtId="0" fontId="1" fillId="6" borderId="6" xfId="0" applyFont="1" applyFill="1" applyBorder="1" applyAlignment="1">
      <alignment vertical="center"/>
    </xf>
    <xf numFmtId="0" fontId="1" fillId="13" borderId="7" xfId="0" applyFont="1" applyFill="1" applyBorder="1" applyAlignment="1">
      <alignment vertical="center"/>
    </xf>
    <xf numFmtId="0" fontId="1" fillId="16" borderId="8" xfId="0" applyFont="1" applyFill="1" applyBorder="1" applyAlignment="1">
      <alignment vertical="center"/>
    </xf>
    <xf numFmtId="0" fontId="5" fillId="7" borderId="27" xfId="0" applyFont="1" applyFill="1" applyBorder="1" applyAlignment="1" applyProtection="1">
      <alignment horizontal="center" vertical="center" wrapText="1"/>
      <protection locked="0"/>
    </xf>
    <xf numFmtId="0" fontId="5" fillId="7" borderId="28" xfId="0" applyFont="1" applyFill="1" applyBorder="1" applyAlignment="1" applyProtection="1">
      <alignment horizontal="center" vertical="center" wrapText="1"/>
      <protection locked="0"/>
    </xf>
    <xf numFmtId="3" fontId="1" fillId="7" borderId="29" xfId="0" applyNumberFormat="1" applyFont="1" applyFill="1" applyBorder="1" applyAlignment="1" applyProtection="1">
      <alignment vertical="center" wrapText="1"/>
      <protection locked="0"/>
    </xf>
    <xf numFmtId="3" fontId="1" fillId="7" borderId="30" xfId="0" applyNumberFormat="1" applyFont="1" applyFill="1" applyBorder="1" applyAlignment="1" applyProtection="1">
      <alignment vertical="center" wrapText="1"/>
      <protection locked="0"/>
    </xf>
    <xf numFmtId="0" fontId="1" fillId="17" borderId="1" xfId="0" applyFont="1" applyFill="1" applyBorder="1" applyAlignment="1">
      <alignment horizontal="left" vertical="center" wrapText="1"/>
    </xf>
    <xf numFmtId="0" fontId="3" fillId="6" borderId="13" xfId="0" applyFont="1" applyFill="1" applyBorder="1" applyAlignment="1">
      <alignment horizontal="center" vertical="center" wrapText="1"/>
    </xf>
    <xf numFmtId="3" fontId="7" fillId="0" borderId="27" xfId="0" applyNumberFormat="1" applyFont="1" applyBorder="1" applyAlignment="1">
      <alignment horizontal="center" vertical="center"/>
    </xf>
    <xf numFmtId="3" fontId="7" fillId="0" borderId="28" xfId="0" applyNumberFormat="1" applyFont="1" applyBorder="1" applyAlignment="1">
      <alignment horizontal="center" vertical="center"/>
    </xf>
    <xf numFmtId="0" fontId="7" fillId="0" borderId="21" xfId="0" applyFont="1" applyBorder="1" applyAlignment="1">
      <alignment horizontal="centerContinuous" vertical="center" wrapText="1"/>
    </xf>
    <xf numFmtId="0" fontId="1" fillId="15" borderId="19" xfId="0" applyFont="1" applyFill="1" applyBorder="1" applyAlignment="1">
      <alignment vertical="center" wrapText="1"/>
    </xf>
    <xf numFmtId="0" fontId="1" fillId="15" borderId="20" xfId="0" applyFont="1" applyFill="1" applyBorder="1" applyAlignment="1">
      <alignment vertical="center" wrapText="1"/>
    </xf>
    <xf numFmtId="0" fontId="1" fillId="8" borderId="20" xfId="0" applyFont="1" applyFill="1" applyBorder="1" applyAlignment="1">
      <alignment vertical="center" wrapText="1"/>
    </xf>
    <xf numFmtId="0" fontId="1" fillId="8" borderId="25" xfId="0" applyFont="1" applyFill="1" applyBorder="1" applyAlignment="1">
      <alignment vertical="center" wrapText="1"/>
    </xf>
    <xf numFmtId="0" fontId="17" fillId="8" borderId="16" xfId="0" applyFont="1" applyFill="1" applyBorder="1" applyAlignment="1">
      <alignment vertical="center" wrapText="1"/>
    </xf>
    <xf numFmtId="0" fontId="1" fillId="8" borderId="32" xfId="0" applyFont="1" applyFill="1" applyBorder="1" applyAlignment="1">
      <alignment horizontal="left" vertical="center" wrapText="1"/>
    </xf>
    <xf numFmtId="0" fontId="1" fillId="17" borderId="1" xfId="0" applyFont="1" applyFill="1" applyBorder="1"/>
    <xf numFmtId="0" fontId="5" fillId="17" borderId="1" xfId="0" applyFont="1" applyFill="1" applyBorder="1" applyAlignment="1">
      <alignment horizontal="center" vertical="center"/>
    </xf>
    <xf numFmtId="0" fontId="5" fillId="17" borderId="1" xfId="0" applyFont="1" applyFill="1" applyBorder="1" applyAlignment="1">
      <alignment horizontal="center" vertical="center" wrapText="1"/>
    </xf>
    <xf numFmtId="0" fontId="5" fillId="17" borderId="1" xfId="0" applyFont="1" applyFill="1" applyBorder="1" applyAlignment="1">
      <alignment vertical="center"/>
    </xf>
    <xf numFmtId="0" fontId="1" fillId="15" borderId="24" xfId="0" quotePrefix="1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21" fillId="11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 applyProtection="1">
      <alignment vertical="center" wrapText="1"/>
      <protection locked="0"/>
    </xf>
    <xf numFmtId="0" fontId="1" fillId="7" borderId="1" xfId="0" applyFont="1" applyFill="1" applyBorder="1" applyAlignment="1" applyProtection="1">
      <alignment horizontal="left" vertical="center" wrapText="1"/>
      <protection locked="0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3" fontId="1" fillId="5" borderId="1" xfId="0" applyNumberFormat="1" applyFont="1" applyFill="1" applyBorder="1" applyAlignment="1" applyProtection="1">
      <alignment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5" fillId="17" borderId="13" xfId="0" applyFont="1" applyFill="1" applyBorder="1" applyAlignment="1">
      <alignment horizontal="center" vertical="center" wrapText="1"/>
    </xf>
    <xf numFmtId="0" fontId="1" fillId="9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/>
    </xf>
    <xf numFmtId="0" fontId="20" fillId="12" borderId="1" xfId="0" applyFont="1" applyFill="1" applyBorder="1" applyAlignment="1">
      <alignment horizontal="center" vertical="center" wrapText="1"/>
    </xf>
    <xf numFmtId="0" fontId="1" fillId="13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 applyProtection="1">
      <alignment horizontal="left" vertical="center" wrapText="1"/>
      <protection locked="0"/>
    </xf>
    <xf numFmtId="0" fontId="1" fillId="5" borderId="1" xfId="0" applyFont="1" applyFill="1" applyBorder="1" applyAlignment="1">
      <alignment horizontal="left" vertical="center" wrapText="1"/>
    </xf>
    <xf numFmtId="0" fontId="1" fillId="9" borderId="1" xfId="0" applyFont="1" applyFill="1" applyBorder="1" applyAlignment="1">
      <alignment vertical="center"/>
    </xf>
    <xf numFmtId="0" fontId="1" fillId="9" borderId="1" xfId="0" applyFont="1" applyFill="1" applyBorder="1" applyAlignment="1">
      <alignment horizontal="center" vertical="center" wrapText="1"/>
    </xf>
    <xf numFmtId="0" fontId="1" fillId="9" borderId="1" xfId="0" applyFont="1" applyFill="1" applyBorder="1" applyAlignment="1">
      <alignment horizontal="center" vertical="center"/>
    </xf>
    <xf numFmtId="164" fontId="1" fillId="18" borderId="1" xfId="0" applyNumberFormat="1" applyFont="1" applyFill="1" applyBorder="1" applyAlignment="1">
      <alignment horizontal="right" vertical="center"/>
    </xf>
    <xf numFmtId="3" fontId="5" fillId="5" borderId="1" xfId="0" applyNumberFormat="1" applyFont="1" applyFill="1" applyBorder="1" applyAlignment="1">
      <alignment horizontal="center" vertical="center" wrapText="1"/>
    </xf>
    <xf numFmtId="164" fontId="1" fillId="18" borderId="1" xfId="0" applyNumberFormat="1" applyFont="1" applyFill="1" applyBorder="1" applyAlignment="1">
      <alignment vertical="center"/>
    </xf>
    <xf numFmtId="0" fontId="1" fillId="3" borderId="9" xfId="0" applyFont="1" applyFill="1" applyBorder="1" applyAlignment="1">
      <alignment horizontal="center" vertical="center"/>
    </xf>
    <xf numFmtId="0" fontId="23" fillId="4" borderId="1" xfId="0" applyFont="1" applyFill="1" applyBorder="1" applyAlignment="1">
      <alignment vertical="center"/>
    </xf>
    <xf numFmtId="0" fontId="23" fillId="4" borderId="1" xfId="0" applyFont="1" applyFill="1" applyBorder="1" applyAlignment="1">
      <alignment horizontal="center" vertical="center"/>
    </xf>
    <xf numFmtId="0" fontId="23" fillId="4" borderId="1" xfId="0" applyFont="1" applyFill="1" applyBorder="1" applyAlignment="1">
      <alignment horizontal="left" vertical="center" wrapText="1"/>
    </xf>
    <xf numFmtId="0" fontId="23" fillId="4" borderId="1" xfId="0" applyFont="1" applyFill="1" applyBorder="1" applyAlignment="1">
      <alignment horizontal="center" vertical="center" wrapText="1"/>
    </xf>
    <xf numFmtId="3" fontId="1" fillId="3" borderId="1" xfId="0" applyNumberFormat="1" applyFont="1" applyFill="1" applyBorder="1" applyAlignment="1" applyProtection="1">
      <alignment vertical="center" wrapText="1"/>
      <protection locked="0"/>
    </xf>
    <xf numFmtId="3" fontId="7" fillId="5" borderId="10" xfId="0" applyNumberFormat="1" applyFont="1" applyFill="1" applyBorder="1" applyAlignment="1">
      <alignment horizontal="center" vertical="center"/>
    </xf>
    <xf numFmtId="3" fontId="7" fillId="5" borderId="15" xfId="0" applyNumberFormat="1" applyFont="1" applyFill="1" applyBorder="1" applyAlignment="1">
      <alignment horizontal="center" vertical="center"/>
    </xf>
    <xf numFmtId="3" fontId="7" fillId="5" borderId="14" xfId="0" applyNumberFormat="1" applyFont="1" applyFill="1" applyBorder="1" applyAlignment="1">
      <alignment horizontal="center" vertical="center"/>
    </xf>
    <xf numFmtId="3" fontId="7" fillId="5" borderId="9" xfId="0" applyNumberFormat="1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3" fontId="1" fillId="5" borderId="10" xfId="0" applyNumberFormat="1" applyFont="1" applyFill="1" applyBorder="1" applyAlignment="1">
      <alignment horizontal="right" vertical="center"/>
    </xf>
    <xf numFmtId="3" fontId="1" fillId="20" borderId="10" xfId="0" applyNumberFormat="1" applyFont="1" applyFill="1" applyBorder="1" applyAlignment="1">
      <alignment horizontal="right" vertical="center"/>
    </xf>
    <xf numFmtId="0" fontId="13" fillId="20" borderId="2" xfId="0" applyFont="1" applyFill="1" applyBorder="1" applyAlignment="1">
      <alignment horizontal="centerContinuous" vertical="center"/>
    </xf>
    <xf numFmtId="0" fontId="14" fillId="20" borderId="3" xfId="0" applyFont="1" applyFill="1" applyBorder="1" applyAlignment="1">
      <alignment horizontal="centerContinuous"/>
    </xf>
    <xf numFmtId="0" fontId="14" fillId="20" borderId="4" xfId="0" applyFont="1" applyFill="1" applyBorder="1" applyAlignment="1">
      <alignment horizontal="centerContinuous"/>
    </xf>
    <xf numFmtId="0" fontId="5" fillId="0" borderId="21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3" fontId="7" fillId="20" borderId="21" xfId="0" applyNumberFormat="1" applyFont="1" applyFill="1" applyBorder="1" applyAlignment="1">
      <alignment horizontal="center" vertical="center"/>
    </xf>
    <xf numFmtId="3" fontId="7" fillId="20" borderId="22" xfId="0" applyNumberFormat="1" applyFont="1" applyFill="1" applyBorder="1" applyAlignment="1">
      <alignment horizontal="center" vertical="center"/>
    </xf>
    <xf numFmtId="0" fontId="3" fillId="0" borderId="39" xfId="0" applyFont="1" applyBorder="1" applyAlignment="1">
      <alignment horizontal="center" vertical="center" wrapText="1"/>
    </xf>
    <xf numFmtId="3" fontId="15" fillId="20" borderId="38" xfId="0" applyNumberFormat="1" applyFont="1" applyFill="1" applyBorder="1" applyAlignment="1">
      <alignment horizontal="center" vertical="center"/>
    </xf>
    <xf numFmtId="3" fontId="1" fillId="20" borderId="11" xfId="0" applyNumberFormat="1" applyFont="1" applyFill="1" applyBorder="1" applyAlignment="1">
      <alignment horizontal="right" vertical="center"/>
    </xf>
    <xf numFmtId="3" fontId="15" fillId="10" borderId="1" xfId="0" applyNumberFormat="1" applyFont="1" applyFill="1" applyBorder="1" applyAlignment="1">
      <alignment horizontal="center"/>
    </xf>
    <xf numFmtId="3" fontId="15" fillId="10" borderId="10" xfId="0" applyNumberFormat="1" applyFont="1" applyFill="1" applyBorder="1" applyAlignment="1">
      <alignment horizontal="right" vertical="center"/>
    </xf>
    <xf numFmtId="3" fontId="15" fillId="10" borderId="9" xfId="0" applyNumberFormat="1" applyFont="1" applyFill="1" applyBorder="1" applyAlignment="1">
      <alignment horizontal="center" vertical="center"/>
    </xf>
    <xf numFmtId="164" fontId="1" fillId="21" borderId="1" xfId="0" applyNumberFormat="1" applyFont="1" applyFill="1" applyBorder="1" applyAlignment="1">
      <alignment horizontal="right" vertical="center"/>
    </xf>
    <xf numFmtId="0" fontId="0" fillId="9" borderId="1" xfId="0" applyFill="1" applyBorder="1" applyAlignment="1">
      <alignment vertical="center"/>
    </xf>
    <xf numFmtId="3" fontId="7" fillId="14" borderId="21" xfId="0" applyNumberFormat="1" applyFont="1" applyFill="1" applyBorder="1" applyAlignment="1">
      <alignment horizontal="center" vertical="center"/>
    </xf>
    <xf numFmtId="3" fontId="7" fillId="14" borderId="22" xfId="0" applyNumberFormat="1" applyFont="1" applyFill="1" applyBorder="1" applyAlignment="1">
      <alignment horizontal="center" vertical="center"/>
    </xf>
    <xf numFmtId="3" fontId="15" fillId="14" borderId="38" xfId="0" applyNumberFormat="1" applyFont="1" applyFill="1" applyBorder="1" applyAlignment="1">
      <alignment horizontal="center" vertical="center"/>
    </xf>
    <xf numFmtId="3" fontId="1" fillId="14" borderId="10" xfId="0" applyNumberFormat="1" applyFont="1" applyFill="1" applyBorder="1" applyAlignment="1">
      <alignment horizontal="right" vertical="center"/>
    </xf>
    <xf numFmtId="0" fontId="5" fillId="0" borderId="31" xfId="0" applyFont="1" applyBorder="1" applyAlignment="1">
      <alignment horizontal="center" vertical="center" wrapText="1"/>
    </xf>
    <xf numFmtId="0" fontId="5" fillId="0" borderId="40" xfId="0" applyFont="1" applyBorder="1" applyAlignment="1">
      <alignment horizontal="center" vertical="center" wrapText="1"/>
    </xf>
    <xf numFmtId="0" fontId="3" fillId="0" borderId="41" xfId="0" applyFont="1" applyBorder="1" applyAlignment="1">
      <alignment horizontal="center" vertical="center" wrapText="1"/>
    </xf>
    <xf numFmtId="0" fontId="0" fillId="14" borderId="3" xfId="0" applyFill="1" applyBorder="1" applyAlignment="1">
      <alignment horizontal="centerContinuous"/>
    </xf>
    <xf numFmtId="0" fontId="0" fillId="14" borderId="4" xfId="0" applyFill="1" applyBorder="1" applyAlignment="1">
      <alignment horizontal="centerContinuous"/>
    </xf>
    <xf numFmtId="0" fontId="13" fillId="14" borderId="9" xfId="0" applyFont="1" applyFill="1" applyBorder="1" applyAlignment="1">
      <alignment horizontal="centerContinuous" vertical="center" wrapText="1"/>
    </xf>
    <xf numFmtId="0" fontId="5" fillId="0" borderId="38" xfId="0" applyFont="1" applyBorder="1" applyAlignment="1">
      <alignment horizontal="centerContinuous" vertical="center"/>
    </xf>
    <xf numFmtId="0" fontId="5" fillId="0" borderId="43" xfId="0" applyFont="1" applyBorder="1" applyAlignment="1">
      <alignment horizontal="left" vertical="center" wrapText="1"/>
    </xf>
    <xf numFmtId="0" fontId="1" fillId="0" borderId="34" xfId="0" applyFont="1" applyBorder="1" applyAlignment="1">
      <alignment horizontal="left" vertical="center" wrapText="1"/>
    </xf>
    <xf numFmtId="0" fontId="24" fillId="0" borderId="34" xfId="0" applyFont="1" applyBorder="1" applyAlignment="1">
      <alignment horizontal="left" vertical="center" wrapText="1"/>
    </xf>
    <xf numFmtId="0" fontId="1" fillId="0" borderId="36" xfId="0" applyFont="1" applyBorder="1" applyAlignment="1">
      <alignment horizontal="left" vertical="center" wrapText="1"/>
    </xf>
    <xf numFmtId="0" fontId="1" fillId="6" borderId="12" xfId="0" applyFont="1" applyFill="1" applyBorder="1" applyAlignment="1">
      <alignment horizontal="left" vertical="center" wrapText="1"/>
    </xf>
    <xf numFmtId="0" fontId="1" fillId="13" borderId="7" xfId="0" applyFont="1" applyFill="1" applyBorder="1" applyAlignment="1">
      <alignment horizontal="left" vertical="center" wrapText="1"/>
    </xf>
    <xf numFmtId="0" fontId="1" fillId="16" borderId="8" xfId="0" applyFont="1" applyFill="1" applyBorder="1" applyAlignment="1">
      <alignment horizontal="left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33" xfId="0" applyFont="1" applyBorder="1" applyAlignment="1">
      <alignment vertical="center"/>
    </xf>
    <xf numFmtId="0" fontId="5" fillId="0" borderId="43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6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44" xfId="0" applyFont="1" applyBorder="1" applyAlignment="1">
      <alignment horizontal="center" vertical="center"/>
    </xf>
    <xf numFmtId="164" fontId="1" fillId="18" borderId="10" xfId="0" applyNumberFormat="1" applyFont="1" applyFill="1" applyBorder="1" applyAlignment="1">
      <alignment horizontal="right" vertical="center"/>
    </xf>
    <xf numFmtId="3" fontId="5" fillId="5" borderId="10" xfId="0" applyNumberFormat="1" applyFont="1" applyFill="1" applyBorder="1" applyAlignment="1">
      <alignment horizontal="center" vertical="center" wrapText="1"/>
    </xf>
    <xf numFmtId="0" fontId="1" fillId="6" borderId="10" xfId="0" applyFont="1" applyFill="1" applyBorder="1" applyAlignment="1">
      <alignment horizontal="left" vertical="center" wrapText="1"/>
    </xf>
    <xf numFmtId="0" fontId="22" fillId="12" borderId="26" xfId="0" applyFont="1" applyFill="1" applyBorder="1" applyAlignment="1">
      <alignment horizontal="centerContinuous" vertical="center"/>
    </xf>
    <xf numFmtId="0" fontId="22" fillId="12" borderId="17" xfId="0" applyFont="1" applyFill="1" applyBorder="1" applyAlignment="1">
      <alignment horizontal="centerContinuous" vertical="center"/>
    </xf>
    <xf numFmtId="0" fontId="2" fillId="6" borderId="42" xfId="0" applyFont="1" applyFill="1" applyBorder="1" applyAlignment="1">
      <alignment horizontal="center" vertical="center"/>
    </xf>
    <xf numFmtId="0" fontId="5" fillId="19" borderId="25" xfId="0" applyFont="1" applyFill="1" applyBorder="1" applyAlignment="1">
      <alignment horizontal="center" vertical="center" wrapText="1"/>
    </xf>
    <xf numFmtId="0" fontId="5" fillId="19" borderId="16" xfId="0" applyFont="1" applyFill="1" applyBorder="1" applyAlignment="1">
      <alignment horizontal="center" vertical="center" wrapText="1"/>
    </xf>
    <xf numFmtId="0" fontId="6" fillId="19" borderId="16" xfId="0" applyFont="1" applyFill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32" xfId="0" applyFont="1" applyBorder="1" applyAlignment="1">
      <alignment horizontal="center" vertical="center" wrapText="1"/>
    </xf>
    <xf numFmtId="0" fontId="5" fillId="2" borderId="10" xfId="0" applyFont="1" applyFill="1" applyBorder="1" applyAlignment="1" applyProtection="1">
      <alignment vertical="center" wrapText="1"/>
      <protection locked="0"/>
    </xf>
    <xf numFmtId="0" fontId="20" fillId="12" borderId="26" xfId="0" applyFont="1" applyFill="1" applyBorder="1" applyAlignment="1">
      <alignment horizontal="centerContinuous" vertical="center"/>
    </xf>
    <xf numFmtId="0" fontId="20" fillId="12" borderId="17" xfId="0" applyFont="1" applyFill="1" applyBorder="1" applyAlignment="1">
      <alignment horizontal="centerContinuous" vertical="center"/>
    </xf>
    <xf numFmtId="0" fontId="3" fillId="0" borderId="1" xfId="0" applyFont="1" applyBorder="1" applyAlignment="1">
      <alignment horizontal="center" vertical="center" textRotation="90" wrapText="1"/>
    </xf>
    <xf numFmtId="0" fontId="25" fillId="0" borderId="2" xfId="0" applyFont="1" applyBorder="1" applyAlignment="1">
      <alignment horizontal="centerContinuous" vertical="center"/>
    </xf>
    <xf numFmtId="0" fontId="6" fillId="0" borderId="3" xfId="0" applyFont="1" applyBorder="1" applyAlignment="1">
      <alignment horizontal="centerContinuous" vertical="center"/>
    </xf>
    <xf numFmtId="0" fontId="6" fillId="0" borderId="4" xfId="0" applyFont="1" applyBorder="1" applyAlignment="1">
      <alignment horizontal="centerContinuous" vertical="center"/>
    </xf>
    <xf numFmtId="0" fontId="1" fillId="0" borderId="22" xfId="0" applyFont="1" applyBorder="1" applyAlignment="1">
      <alignment horizontal="centerContinuous" vertical="center"/>
    </xf>
    <xf numFmtId="0" fontId="1" fillId="0" borderId="15" xfId="0" applyFont="1" applyBorder="1" applyAlignment="1">
      <alignment horizontal="centerContinuous" vertical="center"/>
    </xf>
    <xf numFmtId="0" fontId="11" fillId="0" borderId="45" xfId="0" applyFont="1" applyBorder="1" applyAlignment="1">
      <alignment horizontal="center" vertical="center"/>
    </xf>
    <xf numFmtId="0" fontId="11" fillId="0" borderId="46" xfId="0" applyFont="1" applyBorder="1" applyAlignment="1">
      <alignment horizontal="center" vertical="center"/>
    </xf>
    <xf numFmtId="0" fontId="11" fillId="0" borderId="47" xfId="0" applyFont="1" applyBorder="1" applyAlignment="1">
      <alignment horizontal="center" vertical="center"/>
    </xf>
    <xf numFmtId="0" fontId="11" fillId="0" borderId="17" xfId="0" applyFont="1" applyBorder="1" applyAlignment="1">
      <alignment horizontal="center" vertical="center"/>
    </xf>
    <xf numFmtId="0" fontId="11" fillId="0" borderId="18" xfId="0" applyFont="1" applyBorder="1" applyAlignment="1">
      <alignment horizontal="center" vertical="center"/>
    </xf>
    <xf numFmtId="0" fontId="2" fillId="22" borderId="45" xfId="0" applyFont="1" applyFill="1" applyBorder="1" applyAlignment="1">
      <alignment vertical="center" wrapText="1"/>
    </xf>
    <xf numFmtId="0" fontId="6" fillId="22" borderId="46" xfId="0" applyFont="1" applyFill="1" applyBorder="1" applyAlignment="1">
      <alignment horizontal="left" vertical="center" wrapText="1"/>
    </xf>
    <xf numFmtId="0" fontId="2" fillId="22" borderId="17" xfId="0" applyFont="1" applyFill="1" applyBorder="1" applyAlignment="1">
      <alignment horizontal="left" vertical="center" wrapText="1"/>
    </xf>
    <xf numFmtId="0" fontId="2" fillId="22" borderId="48" xfId="0" applyFont="1" applyFill="1" applyBorder="1" applyAlignment="1">
      <alignment horizontal="left" vertical="center" wrapText="1"/>
    </xf>
    <xf numFmtId="0" fontId="9" fillId="22" borderId="6" xfId="0" applyFont="1" applyFill="1" applyBorder="1" applyAlignment="1">
      <alignment horizontal="left" vertical="center" wrapText="1"/>
    </xf>
    <xf numFmtId="0" fontId="2" fillId="22" borderId="29" xfId="0" applyFont="1" applyFill="1" applyBorder="1" applyAlignment="1">
      <alignment vertical="center" wrapText="1"/>
    </xf>
    <xf numFmtId="0" fontId="6" fillId="22" borderId="30" xfId="0" applyFont="1" applyFill="1" applyBorder="1" applyAlignment="1">
      <alignment horizontal="left" vertical="center" wrapText="1"/>
    </xf>
    <xf numFmtId="0" fontId="2" fillId="22" borderId="1" xfId="0" applyFont="1" applyFill="1" applyBorder="1" applyAlignment="1">
      <alignment horizontal="left" vertical="center" wrapText="1"/>
    </xf>
    <xf numFmtId="0" fontId="2" fillId="22" borderId="50" xfId="0" applyFont="1" applyFill="1" applyBorder="1" applyAlignment="1">
      <alignment horizontal="left" vertical="center" wrapText="1"/>
    </xf>
    <xf numFmtId="0" fontId="9" fillId="22" borderId="7" xfId="0" applyFont="1" applyFill="1" applyBorder="1" applyAlignment="1">
      <alignment horizontal="left" vertical="center" wrapText="1"/>
    </xf>
    <xf numFmtId="0" fontId="2" fillId="22" borderId="51" xfId="0" applyFont="1" applyFill="1" applyBorder="1" applyAlignment="1">
      <alignment vertical="center" wrapText="1"/>
    </xf>
    <xf numFmtId="0" fontId="2" fillId="22" borderId="37" xfId="0" applyFont="1" applyFill="1" applyBorder="1" applyAlignment="1">
      <alignment horizontal="left" vertical="center" wrapText="1"/>
    </xf>
    <xf numFmtId="0" fontId="9" fillId="22" borderId="35" xfId="0" applyFont="1" applyFill="1" applyBorder="1" applyAlignment="1">
      <alignment horizontal="left" vertical="center" wrapText="1"/>
    </xf>
    <xf numFmtId="0" fontId="2" fillId="22" borderId="53" xfId="0" applyFont="1" applyFill="1" applyBorder="1" applyAlignment="1">
      <alignment vertical="center" wrapText="1"/>
    </xf>
    <xf numFmtId="0" fontId="6" fillId="22" borderId="54" xfId="0" applyFont="1" applyFill="1" applyBorder="1" applyAlignment="1">
      <alignment horizontal="left" vertical="center" wrapText="1"/>
    </xf>
    <xf numFmtId="0" fontId="2" fillId="22" borderId="16" xfId="0" applyFont="1" applyFill="1" applyBorder="1" applyAlignment="1">
      <alignment horizontal="left" vertical="center" wrapText="1"/>
    </xf>
    <xf numFmtId="0" fontId="2" fillId="22" borderId="56" xfId="0" applyFont="1" applyFill="1" applyBorder="1" applyAlignment="1">
      <alignment horizontal="left" vertical="center" wrapText="1"/>
    </xf>
    <xf numFmtId="0" fontId="9" fillId="22" borderId="8" xfId="0" applyFont="1" applyFill="1" applyBorder="1" applyAlignment="1">
      <alignment horizontal="left" vertical="center" wrapText="1"/>
    </xf>
    <xf numFmtId="0" fontId="2" fillId="23" borderId="45" xfId="0" applyFont="1" applyFill="1" applyBorder="1" applyAlignment="1">
      <alignment vertical="center" wrapText="1"/>
    </xf>
    <xf numFmtId="0" fontId="6" fillId="23" borderId="46" xfId="0" applyFont="1" applyFill="1" applyBorder="1" applyAlignment="1">
      <alignment horizontal="left" vertical="center" wrapText="1"/>
    </xf>
    <xf numFmtId="0" fontId="2" fillId="23" borderId="18" xfId="0" applyFont="1" applyFill="1" applyBorder="1" applyAlignment="1">
      <alignment horizontal="left" vertical="center" wrapText="1"/>
    </xf>
    <xf numFmtId="0" fontId="9" fillId="23" borderId="6" xfId="0" applyFont="1" applyFill="1" applyBorder="1" applyAlignment="1">
      <alignment horizontal="left" vertical="center" wrapText="1"/>
    </xf>
    <xf numFmtId="0" fontId="2" fillId="23" borderId="29" xfId="0" applyFont="1" applyFill="1" applyBorder="1" applyAlignment="1">
      <alignment vertical="center" wrapText="1"/>
    </xf>
    <xf numFmtId="0" fontId="6" fillId="23" borderId="30" xfId="0" applyFont="1" applyFill="1" applyBorder="1" applyAlignment="1">
      <alignment horizontal="left" vertical="center" wrapText="1"/>
    </xf>
    <xf numFmtId="0" fontId="2" fillId="23" borderId="13" xfId="0" applyFont="1" applyFill="1" applyBorder="1" applyAlignment="1">
      <alignment horizontal="left" vertical="center" wrapText="1"/>
    </xf>
    <xf numFmtId="0" fontId="9" fillId="23" borderId="7" xfId="0" applyFont="1" applyFill="1" applyBorder="1" applyAlignment="1">
      <alignment horizontal="left" vertical="center" wrapText="1"/>
    </xf>
    <xf numFmtId="0" fontId="2" fillId="23" borderId="1" xfId="0" applyFont="1" applyFill="1" applyBorder="1" applyAlignment="1">
      <alignment horizontal="left" vertical="center" wrapText="1"/>
    </xf>
    <xf numFmtId="0" fontId="2" fillId="23" borderId="57" xfId="0" applyFont="1" applyFill="1" applyBorder="1" applyAlignment="1">
      <alignment horizontal="left" vertical="center" wrapText="1"/>
    </xf>
    <xf numFmtId="0" fontId="2" fillId="23" borderId="51" xfId="0" applyFont="1" applyFill="1" applyBorder="1" applyAlignment="1">
      <alignment vertical="center" wrapText="1"/>
    </xf>
    <xf numFmtId="0" fontId="6" fillId="23" borderId="58" xfId="0" applyFont="1" applyFill="1" applyBorder="1" applyAlignment="1">
      <alignment horizontal="left" vertical="center" wrapText="1"/>
    </xf>
    <xf numFmtId="0" fontId="2" fillId="23" borderId="37" xfId="0" applyFont="1" applyFill="1" applyBorder="1" applyAlignment="1">
      <alignment horizontal="left" vertical="center" wrapText="1"/>
    </xf>
    <xf numFmtId="0" fontId="2" fillId="23" borderId="50" xfId="0" applyFont="1" applyFill="1" applyBorder="1" applyAlignment="1">
      <alignment horizontal="left" vertical="center" wrapText="1"/>
    </xf>
    <xf numFmtId="0" fontId="9" fillId="23" borderId="35" xfId="0" applyFont="1" applyFill="1" applyBorder="1" applyAlignment="1">
      <alignment horizontal="left" vertical="center" wrapText="1"/>
    </xf>
    <xf numFmtId="0" fontId="2" fillId="23" borderId="53" xfId="0" applyFont="1" applyFill="1" applyBorder="1" applyAlignment="1">
      <alignment vertical="center" wrapText="1"/>
    </xf>
    <xf numFmtId="0" fontId="6" fillId="23" borderId="54" xfId="0" applyFont="1" applyFill="1" applyBorder="1" applyAlignment="1">
      <alignment horizontal="left" vertical="center" wrapText="1"/>
    </xf>
    <xf numFmtId="0" fontId="2" fillId="23" borderId="16" xfId="0" applyFont="1" applyFill="1" applyBorder="1" applyAlignment="1">
      <alignment horizontal="left" vertical="center" wrapText="1"/>
    </xf>
    <xf numFmtId="0" fontId="2" fillId="23" borderId="56" xfId="0" applyFont="1" applyFill="1" applyBorder="1" applyAlignment="1">
      <alignment horizontal="left" vertical="center" wrapText="1"/>
    </xf>
    <xf numFmtId="0" fontId="9" fillId="23" borderId="8" xfId="0" applyFont="1" applyFill="1" applyBorder="1" applyAlignment="1">
      <alignment horizontal="left" vertical="center" wrapText="1"/>
    </xf>
    <xf numFmtId="0" fontId="6" fillId="22" borderId="47" xfId="0" applyFont="1" applyFill="1" applyBorder="1" applyAlignment="1">
      <alignment horizontal="left" vertical="center" wrapText="1"/>
    </xf>
    <xf numFmtId="0" fontId="2" fillId="22" borderId="38" xfId="0" applyFont="1" applyFill="1" applyBorder="1" applyAlignment="1">
      <alignment horizontal="left" vertical="center" wrapText="1"/>
    </xf>
    <xf numFmtId="0" fontId="2" fillId="22" borderId="4" xfId="0" applyFont="1" applyFill="1" applyBorder="1" applyAlignment="1">
      <alignment horizontal="left" vertical="center" wrapText="1"/>
    </xf>
    <xf numFmtId="0" fontId="2" fillId="23" borderId="17" xfId="0" applyFont="1" applyFill="1" applyBorder="1" applyAlignment="1">
      <alignment horizontal="left" vertical="center" wrapText="1"/>
    </xf>
    <xf numFmtId="0" fontId="2" fillId="23" borderId="48" xfId="0" applyFont="1" applyFill="1" applyBorder="1" applyAlignment="1">
      <alignment horizontal="left" vertical="center" wrapText="1"/>
    </xf>
    <xf numFmtId="0" fontId="2" fillId="22" borderId="27" xfId="0" applyFont="1" applyFill="1" applyBorder="1" applyAlignment="1">
      <alignment vertical="center" wrapText="1"/>
    </xf>
    <xf numFmtId="0" fontId="6" fillId="22" borderId="28" xfId="0" applyFont="1" applyFill="1" applyBorder="1" applyAlignment="1">
      <alignment horizontal="left" vertical="center" wrapText="1"/>
    </xf>
    <xf numFmtId="0" fontId="6" fillId="22" borderId="14" xfId="0" applyFont="1" applyFill="1" applyBorder="1" applyAlignment="1">
      <alignment vertical="center" wrapText="1"/>
    </xf>
    <xf numFmtId="0" fontId="9" fillId="22" borderId="9" xfId="0" applyFont="1" applyFill="1" applyBorder="1" applyAlignment="1">
      <alignment horizontal="left" vertical="center" wrapText="1"/>
    </xf>
    <xf numFmtId="0" fontId="2" fillId="21" borderId="27" xfId="0" applyFont="1" applyFill="1" applyBorder="1" applyAlignment="1">
      <alignment vertical="center" wrapText="1"/>
    </xf>
    <xf numFmtId="0" fontId="6" fillId="21" borderId="28" xfId="0" applyFont="1" applyFill="1" applyBorder="1" applyAlignment="1">
      <alignment horizontal="left" vertical="center" wrapText="1"/>
    </xf>
    <xf numFmtId="0" fontId="6" fillId="21" borderId="14" xfId="0" applyFont="1" applyFill="1" applyBorder="1" applyAlignment="1">
      <alignment horizontal="left" vertical="center" wrapText="1"/>
    </xf>
    <xf numFmtId="0" fontId="2" fillId="21" borderId="38" xfId="0" applyFont="1" applyFill="1" applyBorder="1" applyAlignment="1">
      <alignment horizontal="left" vertical="center" wrapText="1"/>
    </xf>
    <xf numFmtId="0" fontId="2" fillId="21" borderId="4" xfId="0" applyFont="1" applyFill="1" applyBorder="1" applyAlignment="1">
      <alignment horizontal="left" vertical="center" wrapText="1"/>
    </xf>
    <xf numFmtId="0" fontId="9" fillId="21" borderId="9" xfId="0" applyFont="1" applyFill="1" applyBorder="1" applyAlignment="1">
      <alignment horizontal="left" vertical="center" wrapText="1"/>
    </xf>
    <xf numFmtId="0" fontId="6" fillId="22" borderId="14" xfId="0" applyFont="1" applyFill="1" applyBorder="1" applyAlignment="1">
      <alignment horizontal="left" vertical="center" wrapText="1"/>
    </xf>
    <xf numFmtId="0" fontId="2" fillId="22" borderId="3" xfId="0" applyFont="1" applyFill="1" applyBorder="1" applyAlignment="1">
      <alignment horizontal="left" vertical="center" wrapText="1"/>
    </xf>
    <xf numFmtId="0" fontId="5" fillId="0" borderId="21" xfId="0" applyFont="1" applyBorder="1" applyAlignment="1">
      <alignment horizontal="centerContinuous" vertical="center" wrapText="1"/>
    </xf>
    <xf numFmtId="0" fontId="1" fillId="0" borderId="1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32" xfId="0" applyFont="1" applyBorder="1" applyAlignment="1">
      <alignment horizontal="center" vertical="center"/>
    </xf>
    <xf numFmtId="0" fontId="1" fillId="3" borderId="10" xfId="0" applyFont="1" applyFill="1" applyBorder="1" applyAlignment="1" applyProtection="1">
      <alignment horizontal="left" vertical="center" wrapText="1"/>
      <protection locked="0"/>
    </xf>
    <xf numFmtId="0" fontId="1" fillId="3" borderId="10" xfId="0" applyFont="1" applyFill="1" applyBorder="1" applyAlignment="1" applyProtection="1">
      <alignment horizontal="center" vertical="center" wrapText="1"/>
      <protection locked="0"/>
    </xf>
    <xf numFmtId="0" fontId="6" fillId="22" borderId="47" xfId="0" applyFont="1" applyFill="1" applyBorder="1" applyAlignment="1">
      <alignment horizontal="left" vertical="center" wrapText="1"/>
    </xf>
    <xf numFmtId="0" fontId="6" fillId="22" borderId="49" xfId="0" applyFont="1" applyFill="1" applyBorder="1" applyAlignment="1">
      <alignment horizontal="left" vertical="center" wrapText="1"/>
    </xf>
    <xf numFmtId="0" fontId="6" fillId="22" borderId="52" xfId="0" applyFont="1" applyFill="1" applyBorder="1" applyAlignment="1">
      <alignment horizontal="left" vertical="center" wrapText="1"/>
    </xf>
    <xf numFmtId="0" fontId="6" fillId="22" borderId="55" xfId="0" applyFont="1" applyFill="1" applyBorder="1" applyAlignment="1">
      <alignment horizontal="left" vertical="center" wrapText="1"/>
    </xf>
    <xf numFmtId="0" fontId="6" fillId="23" borderId="47" xfId="0" applyFont="1" applyFill="1" applyBorder="1" applyAlignment="1">
      <alignment horizontal="left" vertical="center" wrapText="1"/>
    </xf>
    <xf numFmtId="0" fontId="6" fillId="23" borderId="49" xfId="0" applyFont="1" applyFill="1" applyBorder="1" applyAlignment="1">
      <alignment horizontal="left" vertical="center" wrapText="1"/>
    </xf>
    <xf numFmtId="0" fontId="6" fillId="23" borderId="52" xfId="0" applyFont="1" applyFill="1" applyBorder="1" applyAlignment="1">
      <alignment horizontal="left" vertical="center" wrapText="1"/>
    </xf>
    <xf numFmtId="0" fontId="6" fillId="23" borderId="55" xfId="0" applyFont="1" applyFill="1" applyBorder="1" applyAlignment="1">
      <alignment horizontal="left" vertical="center" wrapText="1"/>
    </xf>
    <xf numFmtId="0" fontId="2" fillId="23" borderId="17" xfId="0" applyFont="1" applyFill="1" applyBorder="1" applyAlignment="1">
      <alignment horizontal="left" vertical="center" wrapText="1"/>
    </xf>
    <xf numFmtId="0" fontId="2" fillId="23" borderId="1" xfId="0" applyFont="1" applyFill="1" applyBorder="1" applyAlignment="1">
      <alignment horizontal="left" vertical="center" wrapText="1"/>
    </xf>
  </cellXfs>
  <cellStyles count="1">
    <cellStyle name="Normál" xfId="0" builtinId="0"/>
  </cellStyles>
  <dxfs count="12">
    <dxf>
      <font>
        <color auto="1"/>
      </font>
      <fill>
        <patternFill>
          <bgColor theme="9"/>
        </patternFill>
      </fill>
    </dxf>
    <dxf>
      <font>
        <color auto="1"/>
      </font>
      <fill>
        <patternFill>
          <bgColor theme="9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theme="7" tint="0.59996337778862885"/>
        </patternFill>
      </fill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</border>
    </dxf>
    <dxf>
      <font>
        <color auto="1"/>
      </font>
      <fill>
        <patternFill>
          <bgColor rgb="FF00B050"/>
        </patternFill>
      </fill>
    </dxf>
    <dxf>
      <fill>
        <patternFill>
          <bgColor theme="7" tint="0.59996337778862885"/>
        </patternFill>
      </fill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</border>
    </dxf>
    <dxf>
      <font>
        <color auto="1"/>
      </font>
      <fill>
        <patternFill>
          <bgColor rgb="FF00B050"/>
        </patternFill>
      </fill>
    </dxf>
    <dxf>
      <fill>
        <patternFill>
          <bgColor theme="7" tint="0.59996337778862885"/>
        </patternFill>
      </fill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</border>
    </dxf>
    <dxf>
      <font>
        <color auto="1"/>
      </font>
      <fill>
        <patternFill>
          <bgColor theme="9"/>
        </patternFill>
      </fill>
    </dxf>
    <dxf>
      <font>
        <color auto="1"/>
      </font>
      <fill>
        <patternFill>
          <bgColor theme="9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FFFF66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– 2022 té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C26A0F-677D-40E4-86A2-5DA702F485B8}">
  <dimension ref="A1:AY47"/>
  <sheetViews>
    <sheetView zoomScale="55" zoomScaleNormal="55" workbookViewId="0">
      <pane xSplit="4" ySplit="3" topLeftCell="E4" activePane="bottomRight" state="frozen"/>
      <selection pane="topRight" activeCell="E1" sqref="E1"/>
      <selection pane="bottomLeft" activeCell="A2" sqref="A2"/>
      <selection pane="bottomRight" activeCell="E4" sqref="E4"/>
    </sheetView>
  </sheetViews>
  <sheetFormatPr defaultRowHeight="14.3" outlineLevelCol="1" x14ac:dyDescent="0.25"/>
  <cols>
    <col min="1" max="1" width="9.875" customWidth="1"/>
    <col min="2" max="2" width="21.5" bestFit="1" customWidth="1"/>
    <col min="3" max="3" width="31.875" customWidth="1"/>
    <col min="4" max="4" width="58.625" customWidth="1"/>
    <col min="5" max="5" width="14.5" customWidth="1"/>
    <col min="6" max="7" width="74.875" customWidth="1"/>
    <col min="8" max="10" width="38.125" customWidth="1"/>
    <col min="11" max="11" width="33.5" customWidth="1"/>
    <col min="12" max="12" width="35.5" customWidth="1"/>
    <col min="13" max="13" width="37.125" customWidth="1"/>
    <col min="14" max="15" width="39.875" customWidth="1"/>
    <col min="17" max="17" width="28.5" customWidth="1"/>
    <col min="18" max="18" width="22.375" customWidth="1"/>
    <col min="19" max="19" width="33" customWidth="1"/>
    <col min="20" max="20" width="31.875" customWidth="1"/>
    <col min="21" max="21" width="27.625" customWidth="1"/>
    <col min="22" max="22" width="33.375" customWidth="1"/>
    <col min="23" max="23" width="27.625" customWidth="1"/>
    <col min="24" max="24" width="23" customWidth="1"/>
    <col min="25" max="25" width="22" customWidth="1"/>
    <col min="26" max="26" width="20.125" customWidth="1"/>
    <col min="27" max="27" width="28.875" customWidth="1"/>
    <col min="28" max="28" width="31.625" customWidth="1"/>
    <col min="30" max="30" width="28.875" customWidth="1"/>
    <col min="31" max="31" width="22.5" customWidth="1"/>
    <col min="32" max="32" width="25.5" customWidth="1"/>
    <col min="33" max="33" width="21.875" customWidth="1"/>
    <col min="34" max="34" width="19.875" customWidth="1"/>
    <col min="35" max="35" width="25" customWidth="1"/>
    <col min="36" max="36" width="20" customWidth="1"/>
    <col min="37" max="37" width="21.5" customWidth="1"/>
    <col min="38" max="38" width="22.5" customWidth="1"/>
    <col min="39" max="39" width="16.625" customWidth="1"/>
    <col min="40" max="40" width="30.5" customWidth="1"/>
    <col min="41" max="41" width="27.375" customWidth="1"/>
    <col min="47" max="47" width="23.625" bestFit="1" customWidth="1" outlineLevel="1"/>
    <col min="48" max="48" width="22.625" customWidth="1" outlineLevel="1"/>
    <col min="49" max="49" width="17.625" customWidth="1" outlineLevel="1"/>
    <col min="50" max="51" width="24.5" customWidth="1" outlineLevel="1"/>
  </cols>
  <sheetData>
    <row r="1" spans="1:51" ht="86.95" customHeight="1" thickBot="1" x14ac:dyDescent="0.4">
      <c r="Q1" s="76" t="s">
        <v>34</v>
      </c>
      <c r="R1" s="77"/>
      <c r="S1" s="77"/>
      <c r="T1" s="77"/>
      <c r="U1" s="77"/>
      <c r="V1" s="77"/>
      <c r="W1" s="77"/>
      <c r="X1" s="77"/>
      <c r="Y1" s="77"/>
      <c r="Z1" s="77"/>
      <c r="AA1" s="78"/>
      <c r="AB1" s="78"/>
      <c r="AD1" s="101" t="s">
        <v>35</v>
      </c>
      <c r="AE1" s="99"/>
      <c r="AF1" s="99"/>
      <c r="AG1" s="99"/>
      <c r="AH1" s="99"/>
      <c r="AI1" s="99"/>
      <c r="AJ1" s="99"/>
      <c r="AK1" s="99"/>
      <c r="AL1" s="99"/>
      <c r="AM1" s="99"/>
      <c r="AN1" s="100"/>
      <c r="AO1" s="100"/>
    </row>
    <row r="2" spans="1:51" ht="74.05" thickBot="1" x14ac:dyDescent="0.3">
      <c r="I2" s="23" t="s">
        <v>72</v>
      </c>
      <c r="J2" s="24" t="s">
        <v>73</v>
      </c>
      <c r="L2" s="73" t="s">
        <v>7</v>
      </c>
      <c r="M2" s="43" t="s">
        <v>100</v>
      </c>
      <c r="N2" s="43" t="s">
        <v>101</v>
      </c>
      <c r="O2" s="73" t="s">
        <v>135</v>
      </c>
      <c r="Q2" s="79" t="s">
        <v>74</v>
      </c>
      <c r="R2" s="80" t="s">
        <v>75</v>
      </c>
      <c r="S2" s="80" t="s">
        <v>76</v>
      </c>
      <c r="T2" s="80" t="s">
        <v>77</v>
      </c>
      <c r="U2" s="80" t="s">
        <v>94</v>
      </c>
      <c r="V2" s="80" t="s">
        <v>103</v>
      </c>
      <c r="W2" s="80" t="s">
        <v>95</v>
      </c>
      <c r="X2" s="80" t="s">
        <v>78</v>
      </c>
      <c r="Y2" s="80" t="s">
        <v>79</v>
      </c>
      <c r="Z2" s="80" t="s">
        <v>80</v>
      </c>
      <c r="AA2" s="81" t="s">
        <v>81</v>
      </c>
      <c r="AB2" s="84" t="s">
        <v>82</v>
      </c>
      <c r="AD2" s="96" t="s">
        <v>74</v>
      </c>
      <c r="AE2" s="97" t="s">
        <v>75</v>
      </c>
      <c r="AF2" s="97" t="s">
        <v>76</v>
      </c>
      <c r="AG2" s="97" t="s">
        <v>77</v>
      </c>
      <c r="AH2" s="97" t="s">
        <v>94</v>
      </c>
      <c r="AI2" s="97" t="s">
        <v>103</v>
      </c>
      <c r="AJ2" s="97" t="s">
        <v>95</v>
      </c>
      <c r="AK2" s="97" t="s">
        <v>78</v>
      </c>
      <c r="AL2" s="97" t="s">
        <v>79</v>
      </c>
      <c r="AM2" s="97" t="s">
        <v>80</v>
      </c>
      <c r="AN2" s="98" t="s">
        <v>81</v>
      </c>
      <c r="AO2" s="84" t="s">
        <v>82</v>
      </c>
      <c r="AU2" s="57"/>
      <c r="AV2" s="58" t="s">
        <v>136</v>
      </c>
      <c r="AW2" s="58" t="s">
        <v>39</v>
      </c>
      <c r="AX2" s="58" t="s">
        <v>61</v>
      </c>
      <c r="AY2" s="58" t="s">
        <v>40</v>
      </c>
    </row>
    <row r="3" spans="1:51" ht="42.8" customHeight="1" thickBot="1" x14ac:dyDescent="0.3">
      <c r="A3" s="38"/>
      <c r="B3" s="39" t="s">
        <v>13</v>
      </c>
      <c r="C3" s="40" t="s">
        <v>8</v>
      </c>
      <c r="D3" s="40" t="s">
        <v>9</v>
      </c>
      <c r="E3" s="40" t="s">
        <v>12</v>
      </c>
      <c r="F3" s="50" t="s">
        <v>102</v>
      </c>
      <c r="G3" s="40" t="s">
        <v>6</v>
      </c>
      <c r="H3" s="28" t="s">
        <v>16</v>
      </c>
      <c r="I3" s="29">
        <f>SUM(I$4:I$47)</f>
        <v>0</v>
      </c>
      <c r="J3" s="30">
        <f>SUM(J$4:J$47)</f>
        <v>0</v>
      </c>
      <c r="L3" s="72">
        <f>SUM(L$4:L$47)</f>
        <v>486289</v>
      </c>
      <c r="M3" s="71">
        <f>SUM(M$4:M$47)</f>
        <v>71039</v>
      </c>
      <c r="N3" s="70">
        <f>SUM(N$4:N$47)</f>
        <v>415250</v>
      </c>
      <c r="O3" s="72">
        <f>SUM(O$4:O$47)</f>
        <v>0</v>
      </c>
      <c r="Q3" s="82">
        <f t="shared" ref="Q3:AB3" si="0">SUM(Q$4:Q$47)</f>
        <v>71039</v>
      </c>
      <c r="R3" s="83">
        <f t="shared" si="0"/>
        <v>0</v>
      </c>
      <c r="S3" s="83">
        <f t="shared" si="0"/>
        <v>0</v>
      </c>
      <c r="T3" s="83">
        <f t="shared" si="0"/>
        <v>0</v>
      </c>
      <c r="U3" s="83">
        <f t="shared" si="0"/>
        <v>0</v>
      </c>
      <c r="V3" s="83">
        <f t="shared" si="0"/>
        <v>0</v>
      </c>
      <c r="W3" s="83">
        <f t="shared" si="0"/>
        <v>0</v>
      </c>
      <c r="X3" s="83">
        <f t="shared" si="0"/>
        <v>0</v>
      </c>
      <c r="Y3" s="83">
        <f t="shared" si="0"/>
        <v>0</v>
      </c>
      <c r="Z3" s="83">
        <f t="shared" si="0"/>
        <v>0</v>
      </c>
      <c r="AA3" s="85">
        <f t="shared" si="0"/>
        <v>0</v>
      </c>
      <c r="AB3" s="89">
        <f t="shared" si="0"/>
        <v>0</v>
      </c>
      <c r="AD3" s="92">
        <f t="shared" ref="AD3:AO3" si="1">SUM(AD$4:AD$47)</f>
        <v>371250</v>
      </c>
      <c r="AE3" s="93">
        <f t="shared" si="1"/>
        <v>0</v>
      </c>
      <c r="AF3" s="93">
        <f t="shared" si="1"/>
        <v>0</v>
      </c>
      <c r="AG3" s="93">
        <f t="shared" si="1"/>
        <v>0</v>
      </c>
      <c r="AH3" s="93">
        <f t="shared" si="1"/>
        <v>0</v>
      </c>
      <c r="AI3" s="93">
        <f t="shared" si="1"/>
        <v>0</v>
      </c>
      <c r="AJ3" s="93">
        <f t="shared" si="1"/>
        <v>0</v>
      </c>
      <c r="AK3" s="93">
        <f t="shared" si="1"/>
        <v>0</v>
      </c>
      <c r="AL3" s="93">
        <f t="shared" si="1"/>
        <v>0</v>
      </c>
      <c r="AM3" s="93">
        <f t="shared" si="1"/>
        <v>0</v>
      </c>
      <c r="AN3" s="94">
        <f t="shared" si="1"/>
        <v>0</v>
      </c>
      <c r="AO3" s="89">
        <f t="shared" si="1"/>
        <v>371250</v>
      </c>
      <c r="AU3" s="59" t="s">
        <v>15</v>
      </c>
      <c r="AV3" s="59">
        <f>SUM(AV$4:AV$47)</f>
        <v>18</v>
      </c>
      <c r="AW3" s="59">
        <f>SUM(AW$4:AW$47)</f>
        <v>18</v>
      </c>
      <c r="AX3" s="59" t="s">
        <v>104</v>
      </c>
      <c r="AY3" s="59" t="s">
        <v>104</v>
      </c>
    </row>
    <row r="4" spans="1:51" ht="23.8" x14ac:dyDescent="0.25">
      <c r="A4" s="41">
        <f>IF($C4="","",COUNTA($C$4:$C4))</f>
        <v>1</v>
      </c>
      <c r="B4" s="27" t="s">
        <v>206</v>
      </c>
      <c r="C4" s="27" t="s">
        <v>207</v>
      </c>
      <c r="D4" s="27" t="s">
        <v>208</v>
      </c>
      <c r="E4" s="27">
        <v>3127</v>
      </c>
      <c r="F4" s="27" t="s">
        <v>209</v>
      </c>
      <c r="G4" s="27" t="s">
        <v>210</v>
      </c>
      <c r="H4" s="1" t="str">
        <f t="shared" ref="H4:H6" si="2">IF(ISNA($AU4),"Nincs rögzítve!",IF(AX4=0,"Hiányzik a rövidtávú terv!",IF(AY4=0,"Hiányzik a hosszútávú terv!",IF(AV4=AW4,"Kitöltés rendben!",IF(AV4&lt;&gt;AW4,"Kitöltési hiba!","Kitöltési hiba!")))))</f>
        <v>Nincs rögzítve!</v>
      </c>
      <c r="I4" s="25">
        <v>0</v>
      </c>
      <c r="J4" s="26">
        <v>0</v>
      </c>
      <c r="L4" s="69">
        <f>M4+N4</f>
        <v>0</v>
      </c>
      <c r="M4" s="74">
        <f>SUMIF(F_SZV_1A!$F:$F,$C4,F_SZV_1A!$N:$N)</f>
        <v>0</v>
      </c>
      <c r="N4" s="74">
        <f>SUMIF(F_SZV_1A!$F:$F,$C4,F_SZV_1A!$O:$O)</f>
        <v>0</v>
      </c>
      <c r="O4" s="74">
        <f>SUMIF(F_SZV_1A!$F:$F,$C4,F_SZV_1A!$P:$P)</f>
        <v>0</v>
      </c>
      <c r="Q4" s="75">
        <f>SUMIF(F_SZV_1A!$F:$F,$C4,F_SZV_1A!R:R)</f>
        <v>0</v>
      </c>
      <c r="R4" s="75">
        <f>SUMIF(F_SZV_1A!$F:$F,$C4,F_SZV_1A!S:S)</f>
        <v>0</v>
      </c>
      <c r="S4" s="75">
        <f>SUMIF(F_SZV_1A!$F:$F,$C4,F_SZV_1A!T:T)</f>
        <v>0</v>
      </c>
      <c r="T4" s="75">
        <f>SUMIF(F_SZV_1A!$F:$F,$C4,F_SZV_1A!U:U)</f>
        <v>0</v>
      </c>
      <c r="U4" s="75">
        <f>SUMIF(F_SZV_1A!$F:$F,$C4,F_SZV_1A!V:V)</f>
        <v>0</v>
      </c>
      <c r="V4" s="75">
        <f>SUMIF(F_SZV_1A!$F:$F,$C4,F_SZV_1A!W:W)</f>
        <v>0</v>
      </c>
      <c r="W4" s="75">
        <f>SUMIF(F_SZV_1A!$F:$F,$C4,F_SZV_1A!X:X)</f>
        <v>0</v>
      </c>
      <c r="X4" s="75">
        <f>SUMIF(F_SZV_1A!$F:$F,$C4,F_SZV_1A!Y:Y)</f>
        <v>0</v>
      </c>
      <c r="Y4" s="75">
        <f>SUMIF(F_SZV_1A!$F:$F,$C4,F_SZV_1A!Z:Z)</f>
        <v>0</v>
      </c>
      <c r="Z4" s="75">
        <f>SUMIF(F_SZV_1A!$F:$F,$C4,F_SZV_1A!AA:AA)</f>
        <v>0</v>
      </c>
      <c r="AA4" s="86">
        <f>SUMIF(F_SZV_1A!$F:$F,$C4,F_SZV_1A!AB:AB)</f>
        <v>0</v>
      </c>
      <c r="AB4" s="88">
        <f>SUM(Q4:AA4)</f>
        <v>0</v>
      </c>
      <c r="AD4" s="95">
        <f>SUMIF(F_SZV_1A!$F:$F,$C4,F_SZV_1A!AF:AF)</f>
        <v>0</v>
      </c>
      <c r="AE4" s="95">
        <f>SUMIF(F_SZV_1A!$F:$F,$C4,F_SZV_1A!AG:AG)</f>
        <v>0</v>
      </c>
      <c r="AF4" s="95">
        <f>SUMIF(F_SZV_1A!$F:$F,$C4,F_SZV_1A!AH:AH)</f>
        <v>0</v>
      </c>
      <c r="AG4" s="95">
        <f>SUMIF(F_SZV_1A!$F:$F,$C4,F_SZV_1A!AI:AI)</f>
        <v>0</v>
      </c>
      <c r="AH4" s="95">
        <f>SUMIF(F_SZV_1A!$F:$F,$C4,F_SZV_1A!AJ:AJ)</f>
        <v>0</v>
      </c>
      <c r="AI4" s="95">
        <f>SUMIF(F_SZV_1A!$F:$F,$C4,F_SZV_1A!AK:AK)</f>
        <v>0</v>
      </c>
      <c r="AJ4" s="95">
        <f>SUMIF(F_SZV_1A!$F:$F,$C4,F_SZV_1A!AL:AL)</f>
        <v>0</v>
      </c>
      <c r="AK4" s="95">
        <f>SUMIF(F_SZV_1A!$F:$F,$C4,F_SZV_1A!AM:AM)</f>
        <v>0</v>
      </c>
      <c r="AL4" s="95">
        <f>SUMIF(F_SZV_1A!$F:$F,$C4,F_SZV_1A!AN:AN)</f>
        <v>0</v>
      </c>
      <c r="AM4" s="95">
        <f>SUMIF(F_SZV_1A!$F:$F,$C4,F_SZV_1A!AO:AO)</f>
        <v>0</v>
      </c>
      <c r="AN4" s="95">
        <f>SUMIF(F_SZV_1A!$F:$F,$C4,F_SZV_1A!AP:AP)</f>
        <v>0</v>
      </c>
      <c r="AO4" s="88">
        <f>SUM(AD4:AN4)</f>
        <v>0</v>
      </c>
      <c r="AU4" s="91" t="e">
        <f>INDEX(F_SZV_1A!$AY:$AY,MATCH($C4,F_SZV_1A!$F:$F,0))</f>
        <v>#N/A</v>
      </c>
      <c r="AV4" s="91">
        <f>COUNTIF(F_SZV_1A!$AY$3:$AY$1500,$E4)</f>
        <v>0</v>
      </c>
      <c r="AW4" s="91">
        <f>SUMIF(F_SZV_1A!$AY$3:$AY$1500,$E4,F_SZV_1A!$CF$3:$CF$1500)</f>
        <v>0</v>
      </c>
      <c r="AX4" s="91">
        <f>SUMIF(F_SZV_1A!$AY:$AY,$E4,F_SZV_1A!$CG:$CG)</f>
        <v>0</v>
      </c>
      <c r="AY4" s="91">
        <f>SUMIF(F_SZV_1A!$AY:$AY,$E4,F_SZV_1A!$CG:$CG)</f>
        <v>0</v>
      </c>
    </row>
    <row r="5" spans="1:51" ht="23.8" x14ac:dyDescent="0.4">
      <c r="A5" s="41">
        <f>IF($C5="","",COUNTA($C$4:$C5))</f>
        <v>2</v>
      </c>
      <c r="B5" s="27" t="s">
        <v>206</v>
      </c>
      <c r="C5" s="27" t="s">
        <v>211</v>
      </c>
      <c r="D5" s="27" t="s">
        <v>212</v>
      </c>
      <c r="E5" s="27">
        <v>3086</v>
      </c>
      <c r="F5" s="27" t="s">
        <v>213</v>
      </c>
      <c r="G5" s="27" t="s">
        <v>214</v>
      </c>
      <c r="H5" s="1" t="str">
        <f t="shared" si="2"/>
        <v>Nincs rögzítve!</v>
      </c>
      <c r="I5" s="25">
        <v>0</v>
      </c>
      <c r="J5" s="26">
        <v>0</v>
      </c>
      <c r="L5" s="2">
        <f t="shared" ref="L5:L47" si="3">M5+N5</f>
        <v>0</v>
      </c>
      <c r="M5" s="3">
        <f>SUMIF(F_SZV_1A!$F:$F,$C5,F_SZV_1A!$N:$N)</f>
        <v>0</v>
      </c>
      <c r="N5" s="3">
        <f>SUMIF(F_SZV_1A!$F:$F,$C5,F_SZV_1A!$O:$O)</f>
        <v>0</v>
      </c>
      <c r="O5" s="74">
        <f>SUMIF(F_SZV_1A!$F:$F,$C5,F_SZV_1A!$P:$P)</f>
        <v>0</v>
      </c>
      <c r="Q5" s="75">
        <f>SUMIF(F_SZV_1A!$F:$F,$C5,F_SZV_1A!R:R)</f>
        <v>0</v>
      </c>
      <c r="R5" s="75">
        <f>SUMIF(F_SZV_1A!$F:$F,$C5,F_SZV_1A!S:S)</f>
        <v>0</v>
      </c>
      <c r="S5" s="75">
        <f>SUMIF(F_SZV_1A!$F:$F,$C5,F_SZV_1A!T:T)</f>
        <v>0</v>
      </c>
      <c r="T5" s="75">
        <f>SUMIF(F_SZV_1A!$F:$F,$C5,F_SZV_1A!U:U)</f>
        <v>0</v>
      </c>
      <c r="U5" s="75">
        <f>SUMIF(F_SZV_1A!$F:$F,$C5,F_SZV_1A!V:V)</f>
        <v>0</v>
      </c>
      <c r="V5" s="75">
        <f>SUMIF(F_SZV_1A!$F:$F,$C5,F_SZV_1A!W:W)</f>
        <v>0</v>
      </c>
      <c r="W5" s="75">
        <f>SUMIF(F_SZV_1A!$F:$F,$C5,F_SZV_1A!X:X)</f>
        <v>0</v>
      </c>
      <c r="X5" s="75">
        <f>SUMIF(F_SZV_1A!$F:$F,$C5,F_SZV_1A!Y:Y)</f>
        <v>0</v>
      </c>
      <c r="Y5" s="75">
        <f>SUMIF(F_SZV_1A!$F:$F,$C5,F_SZV_1A!Z:Z)</f>
        <v>0</v>
      </c>
      <c r="Z5" s="75">
        <f>SUMIF(F_SZV_1A!$F:$F,$C5,F_SZV_1A!AA:AA)</f>
        <v>0</v>
      </c>
      <c r="AA5" s="86">
        <f>SUMIF(F_SZV_1A!$F:$F,$C5,F_SZV_1A!AB:AB)</f>
        <v>0</v>
      </c>
      <c r="AB5" s="87"/>
      <c r="AD5" s="95">
        <f>SUMIF(F_SZV_1A!$F:$F,$C5,F_SZV_1A!AF:AF)</f>
        <v>0</v>
      </c>
      <c r="AE5" s="95">
        <f>SUMIF(F_SZV_1A!$F:$F,$C5,F_SZV_1A!AG:AG)</f>
        <v>0</v>
      </c>
      <c r="AF5" s="95">
        <f>SUMIF(F_SZV_1A!$F:$F,$C5,F_SZV_1A!AH:AH)</f>
        <v>0</v>
      </c>
      <c r="AG5" s="95">
        <f>SUMIF(F_SZV_1A!$F:$F,$C5,F_SZV_1A!AI:AI)</f>
        <v>0</v>
      </c>
      <c r="AH5" s="95">
        <f>SUMIF(F_SZV_1A!$F:$F,$C5,F_SZV_1A!AJ:AJ)</f>
        <v>0</v>
      </c>
      <c r="AI5" s="95">
        <f>SUMIF(F_SZV_1A!$F:$F,$C5,F_SZV_1A!AK:AK)</f>
        <v>0</v>
      </c>
      <c r="AJ5" s="95">
        <f>SUMIF(F_SZV_1A!$F:$F,$C5,F_SZV_1A!AL:AL)</f>
        <v>0</v>
      </c>
      <c r="AK5" s="95">
        <f>SUMIF(F_SZV_1A!$F:$F,$C5,F_SZV_1A!AM:AM)</f>
        <v>0</v>
      </c>
      <c r="AL5" s="95">
        <f>SUMIF(F_SZV_1A!$F:$F,$C5,F_SZV_1A!AN:AN)</f>
        <v>0</v>
      </c>
      <c r="AM5" s="95">
        <f>SUMIF(F_SZV_1A!$F:$F,$C5,F_SZV_1A!AO:AO)</f>
        <v>0</v>
      </c>
      <c r="AN5" s="95">
        <f>SUMIF(F_SZV_1A!$F:$F,$C5,F_SZV_1A!AP:AP)</f>
        <v>0</v>
      </c>
      <c r="AO5" s="88">
        <f t="shared" ref="AO5:AO47" si="4">SUM(AD5:AN5)</f>
        <v>0</v>
      </c>
      <c r="AU5" s="91" t="e">
        <f>INDEX(F_SZV_1A!$AY:$AY,MATCH($C5,F_SZV_1A!$F:$F,0))</f>
        <v>#N/A</v>
      </c>
      <c r="AV5" s="91">
        <f>COUNTIF(F_SZV_1A!$AY$3:$AY$1500,$E5)</f>
        <v>0</v>
      </c>
      <c r="AW5" s="91">
        <f>SUMIF(F_SZV_1A!$AY$3:$AY$1500,$E5,F_SZV_1A!$CF$3:$CF$1500)</f>
        <v>0</v>
      </c>
      <c r="AX5" s="91">
        <f>SUMIF(F_SZV_1A!$AY:$AY,$E5,F_SZV_1A!$CG:$CG)</f>
        <v>0</v>
      </c>
      <c r="AY5" s="91">
        <f>SUMIF(F_SZV_1A!$AY:$AY,$E5,F_SZV_1A!$CG:$CG)</f>
        <v>0</v>
      </c>
    </row>
    <row r="6" spans="1:51" ht="23.8" x14ac:dyDescent="0.4">
      <c r="A6" s="41">
        <f>IF($C6="","",COUNTA($C$4:$C6))</f>
        <v>3</v>
      </c>
      <c r="B6" s="27" t="s">
        <v>206</v>
      </c>
      <c r="C6" s="27" t="s">
        <v>215</v>
      </c>
      <c r="D6" s="27" t="s">
        <v>216</v>
      </c>
      <c r="E6" s="27">
        <v>3087</v>
      </c>
      <c r="F6" s="27" t="s">
        <v>217</v>
      </c>
      <c r="G6" s="27" t="s">
        <v>218</v>
      </c>
      <c r="H6" s="1" t="str">
        <f t="shared" si="2"/>
        <v>Nincs rögzítve!</v>
      </c>
      <c r="I6" s="25">
        <v>0</v>
      </c>
      <c r="J6" s="26">
        <v>0</v>
      </c>
      <c r="L6" s="2">
        <f t="shared" si="3"/>
        <v>0</v>
      </c>
      <c r="M6" s="3">
        <f>SUMIF(F_SZV_1A!$F:$F,$C6,F_SZV_1A!$N:$N)</f>
        <v>0</v>
      </c>
      <c r="N6" s="3">
        <f>SUMIF(F_SZV_1A!$F:$F,$C6,F_SZV_1A!$O:$O)</f>
        <v>0</v>
      </c>
      <c r="O6" s="74">
        <f>SUMIF(F_SZV_1A!$F:$F,$C6,F_SZV_1A!$P:$P)</f>
        <v>0</v>
      </c>
      <c r="Q6" s="75">
        <f>SUMIF(F_SZV_1A!$F:$F,$C6,F_SZV_1A!R:R)</f>
        <v>0</v>
      </c>
      <c r="R6" s="75">
        <f>SUMIF(F_SZV_1A!$F:$F,$C6,F_SZV_1A!S:S)</f>
        <v>0</v>
      </c>
      <c r="S6" s="75">
        <f>SUMIF(F_SZV_1A!$F:$F,$C6,F_SZV_1A!T:T)</f>
        <v>0</v>
      </c>
      <c r="T6" s="75">
        <f>SUMIF(F_SZV_1A!$F:$F,$C6,F_SZV_1A!U:U)</f>
        <v>0</v>
      </c>
      <c r="U6" s="75">
        <f>SUMIF(F_SZV_1A!$F:$F,$C6,F_SZV_1A!V:V)</f>
        <v>0</v>
      </c>
      <c r="V6" s="75">
        <f>SUMIF(F_SZV_1A!$F:$F,$C6,F_SZV_1A!W:W)</f>
        <v>0</v>
      </c>
      <c r="W6" s="75">
        <f>SUMIF(F_SZV_1A!$F:$F,$C6,F_SZV_1A!X:X)</f>
        <v>0</v>
      </c>
      <c r="X6" s="75">
        <f>SUMIF(F_SZV_1A!$F:$F,$C6,F_SZV_1A!Y:Y)</f>
        <v>0</v>
      </c>
      <c r="Y6" s="75">
        <f>SUMIF(F_SZV_1A!$F:$F,$C6,F_SZV_1A!Z:Z)</f>
        <v>0</v>
      </c>
      <c r="Z6" s="75">
        <f>SUMIF(F_SZV_1A!$F:$F,$C6,F_SZV_1A!AA:AA)</f>
        <v>0</v>
      </c>
      <c r="AA6" s="86">
        <f>SUMIF(F_SZV_1A!$F:$F,$C6,F_SZV_1A!AB:AB)</f>
        <v>0</v>
      </c>
      <c r="AB6" s="87"/>
      <c r="AD6" s="95">
        <f>SUMIF(F_SZV_1A!$F:$F,$C6,F_SZV_1A!AF:AF)</f>
        <v>0</v>
      </c>
      <c r="AE6" s="95">
        <f>SUMIF(F_SZV_1A!$F:$F,$C6,F_SZV_1A!AG:AG)</f>
        <v>0</v>
      </c>
      <c r="AF6" s="95">
        <f>SUMIF(F_SZV_1A!$F:$F,$C6,F_SZV_1A!AH:AH)</f>
        <v>0</v>
      </c>
      <c r="AG6" s="95">
        <f>SUMIF(F_SZV_1A!$F:$F,$C6,F_SZV_1A!AI:AI)</f>
        <v>0</v>
      </c>
      <c r="AH6" s="95">
        <f>SUMIF(F_SZV_1A!$F:$F,$C6,F_SZV_1A!AJ:AJ)</f>
        <v>0</v>
      </c>
      <c r="AI6" s="95">
        <f>SUMIF(F_SZV_1A!$F:$F,$C6,F_SZV_1A!AK:AK)</f>
        <v>0</v>
      </c>
      <c r="AJ6" s="95">
        <f>SUMIF(F_SZV_1A!$F:$F,$C6,F_SZV_1A!AL:AL)</f>
        <v>0</v>
      </c>
      <c r="AK6" s="95">
        <f>SUMIF(F_SZV_1A!$F:$F,$C6,F_SZV_1A!AM:AM)</f>
        <v>0</v>
      </c>
      <c r="AL6" s="95">
        <f>SUMIF(F_SZV_1A!$F:$F,$C6,F_SZV_1A!AN:AN)</f>
        <v>0</v>
      </c>
      <c r="AM6" s="95">
        <f>SUMIF(F_SZV_1A!$F:$F,$C6,F_SZV_1A!AO:AO)</f>
        <v>0</v>
      </c>
      <c r="AN6" s="95">
        <f>SUMIF(F_SZV_1A!$F:$F,$C6,F_SZV_1A!AP:AP)</f>
        <v>0</v>
      </c>
      <c r="AO6" s="88">
        <f t="shared" si="4"/>
        <v>0</v>
      </c>
      <c r="AU6" s="91" t="e">
        <f>INDEX(F_SZV_1A!$AY:$AY,MATCH($C6,F_SZV_1A!$F:$F,0))</f>
        <v>#N/A</v>
      </c>
      <c r="AV6" s="91">
        <f>COUNTIF(F_SZV_1A!$AY$3:$AY$1500,$E6)</f>
        <v>0</v>
      </c>
      <c r="AW6" s="91">
        <f>SUMIF(F_SZV_1A!$AY$3:$AY$1500,$E6,F_SZV_1A!$CF$3:$CF$1500)</f>
        <v>0</v>
      </c>
      <c r="AX6" s="91">
        <f>SUMIF(F_SZV_1A!$AY:$AY,$E6,F_SZV_1A!$CG:$CG)</f>
        <v>0</v>
      </c>
      <c r="AY6" s="91">
        <f>SUMIF(F_SZV_1A!$AY:$AY,$E6,F_SZV_1A!$CG:$CG)</f>
        <v>0</v>
      </c>
    </row>
    <row r="7" spans="1:51" ht="23.8" x14ac:dyDescent="0.4">
      <c r="A7" s="41">
        <f>IF($C7="","",COUNTA($C$4:$C7))</f>
        <v>4</v>
      </c>
      <c r="B7" s="27" t="s">
        <v>206</v>
      </c>
      <c r="C7" s="27" t="s">
        <v>219</v>
      </c>
      <c r="D7" s="27" t="s">
        <v>220</v>
      </c>
      <c r="E7" s="27">
        <v>3088</v>
      </c>
      <c r="F7" s="27" t="s">
        <v>221</v>
      </c>
      <c r="G7" s="27" t="s">
        <v>222</v>
      </c>
      <c r="H7" s="1" t="str">
        <f>IF(ISNA($AU7),"Nincs rögzítve!",IF(AX7=0,"Hiányzik a rövidtávú terv!",IF(AY7=0,"Hiányzik a hosszútávú terv!",IF(AV7=AW7,"Kitöltés rendben!",IF(AV7&lt;&gt;AW7,"Kitöltési hiba!","Kitöltési hiba!")))))</f>
        <v>Nincs rögzítve!</v>
      </c>
      <c r="I7" s="25">
        <v>0</v>
      </c>
      <c r="J7" s="26">
        <v>0</v>
      </c>
      <c r="L7" s="2">
        <f t="shared" si="3"/>
        <v>0</v>
      </c>
      <c r="M7" s="3">
        <f>SUMIF(F_SZV_1A!$F:$F,$C7,F_SZV_1A!$N:$N)</f>
        <v>0</v>
      </c>
      <c r="N7" s="3">
        <f>SUMIF(F_SZV_1A!$F:$F,$C7,F_SZV_1A!$O:$O)</f>
        <v>0</v>
      </c>
      <c r="O7" s="74">
        <f>SUMIF(F_SZV_1A!$F:$F,$C7,F_SZV_1A!$P:$P)</f>
        <v>0</v>
      </c>
      <c r="Q7" s="75">
        <f>SUMIF(F_SZV_1A!$F:$F,$C7,F_SZV_1A!R:R)</f>
        <v>0</v>
      </c>
      <c r="R7" s="75">
        <f>SUMIF(F_SZV_1A!$F:$F,$C7,F_SZV_1A!S:S)</f>
        <v>0</v>
      </c>
      <c r="S7" s="75">
        <f>SUMIF(F_SZV_1A!$F:$F,$C7,F_SZV_1A!T:T)</f>
        <v>0</v>
      </c>
      <c r="T7" s="75">
        <f>SUMIF(F_SZV_1A!$F:$F,$C7,F_SZV_1A!U:U)</f>
        <v>0</v>
      </c>
      <c r="U7" s="75">
        <f>SUMIF(F_SZV_1A!$F:$F,$C7,F_SZV_1A!V:V)</f>
        <v>0</v>
      </c>
      <c r="V7" s="75">
        <f>SUMIF(F_SZV_1A!$F:$F,$C7,F_SZV_1A!W:W)</f>
        <v>0</v>
      </c>
      <c r="W7" s="75">
        <f>SUMIF(F_SZV_1A!$F:$F,$C7,F_SZV_1A!X:X)</f>
        <v>0</v>
      </c>
      <c r="X7" s="75">
        <f>SUMIF(F_SZV_1A!$F:$F,$C7,F_SZV_1A!Y:Y)</f>
        <v>0</v>
      </c>
      <c r="Y7" s="75">
        <f>SUMIF(F_SZV_1A!$F:$F,$C7,F_SZV_1A!Z:Z)</f>
        <v>0</v>
      </c>
      <c r="Z7" s="75">
        <f>SUMIF(F_SZV_1A!$F:$F,$C7,F_SZV_1A!AA:AA)</f>
        <v>0</v>
      </c>
      <c r="AA7" s="86">
        <f>SUMIF(F_SZV_1A!$F:$F,$C7,F_SZV_1A!AB:AB)</f>
        <v>0</v>
      </c>
      <c r="AB7" s="87"/>
      <c r="AD7" s="95">
        <f>SUMIF(F_SZV_1A!$F:$F,$C7,F_SZV_1A!AF:AF)</f>
        <v>0</v>
      </c>
      <c r="AE7" s="95">
        <f>SUMIF(F_SZV_1A!$F:$F,$C7,F_SZV_1A!AG:AG)</f>
        <v>0</v>
      </c>
      <c r="AF7" s="95">
        <f>SUMIF(F_SZV_1A!$F:$F,$C7,F_SZV_1A!AH:AH)</f>
        <v>0</v>
      </c>
      <c r="AG7" s="95">
        <f>SUMIF(F_SZV_1A!$F:$F,$C7,F_SZV_1A!AI:AI)</f>
        <v>0</v>
      </c>
      <c r="AH7" s="95">
        <f>SUMIF(F_SZV_1A!$F:$F,$C7,F_SZV_1A!AJ:AJ)</f>
        <v>0</v>
      </c>
      <c r="AI7" s="95">
        <f>SUMIF(F_SZV_1A!$F:$F,$C7,F_SZV_1A!AK:AK)</f>
        <v>0</v>
      </c>
      <c r="AJ7" s="95">
        <f>SUMIF(F_SZV_1A!$F:$F,$C7,F_SZV_1A!AL:AL)</f>
        <v>0</v>
      </c>
      <c r="AK7" s="95">
        <f>SUMIF(F_SZV_1A!$F:$F,$C7,F_SZV_1A!AM:AM)</f>
        <v>0</v>
      </c>
      <c r="AL7" s="95">
        <f>SUMIF(F_SZV_1A!$F:$F,$C7,F_SZV_1A!AN:AN)</f>
        <v>0</v>
      </c>
      <c r="AM7" s="95">
        <f>SUMIF(F_SZV_1A!$F:$F,$C7,F_SZV_1A!AO:AO)</f>
        <v>0</v>
      </c>
      <c r="AN7" s="95">
        <f>SUMIF(F_SZV_1A!$F:$F,$C7,F_SZV_1A!AP:AP)</f>
        <v>0</v>
      </c>
      <c r="AO7" s="88">
        <f t="shared" si="4"/>
        <v>0</v>
      </c>
      <c r="AU7" s="91" t="e">
        <f>INDEX(F_SZV_1A!$AY:$AY,MATCH($C7,F_SZV_1A!$F:$F,0))</f>
        <v>#N/A</v>
      </c>
      <c r="AV7" s="91">
        <f>COUNTIF(F_SZV_1A!$AY$3:$AY$1500,$E7)</f>
        <v>0</v>
      </c>
      <c r="AW7" s="91">
        <f>SUMIF(F_SZV_1A!$AY$3:$AY$1500,$E7,F_SZV_1A!$CF$3:$CF$1500)</f>
        <v>0</v>
      </c>
      <c r="AX7" s="91">
        <f>SUMIF(F_SZV_1A!$AY:$AY,$E7,F_SZV_1A!$CG:$CG)</f>
        <v>0</v>
      </c>
      <c r="AY7" s="91">
        <f>SUMIF(F_SZV_1A!$AY:$AY,$E7,F_SZV_1A!$CG:$CG)</f>
        <v>0</v>
      </c>
    </row>
    <row r="8" spans="1:51" ht="23.8" x14ac:dyDescent="0.4">
      <c r="A8" s="41">
        <f>IF($C8="","",COUNTA($C$4:$C8))</f>
        <v>5</v>
      </c>
      <c r="B8" s="27" t="s">
        <v>206</v>
      </c>
      <c r="C8" s="27" t="s">
        <v>223</v>
      </c>
      <c r="D8" s="27" t="s">
        <v>224</v>
      </c>
      <c r="E8" s="27">
        <v>3089</v>
      </c>
      <c r="F8" s="27" t="s">
        <v>225</v>
      </c>
      <c r="G8" s="27" t="s">
        <v>226</v>
      </c>
      <c r="H8" s="1" t="str">
        <f t="shared" ref="H8:H47" si="5">IF(ISNA($AU8),"Nincs rögzítve!",IF(AX8=0,"Hiányzik a rövidtávú terv!",IF(AY8=0,"Hiányzik a hosszútávú terv!",IF(AV8=AW8,"Kitöltés rendben!",IF(AV8&lt;&gt;AW8,"Kitöltési hiba!","Kitöltési hiba!")))))</f>
        <v>Nincs rögzítve!</v>
      </c>
      <c r="I8" s="25">
        <v>0</v>
      </c>
      <c r="J8" s="26">
        <v>0</v>
      </c>
      <c r="L8" s="2">
        <f t="shared" si="3"/>
        <v>0</v>
      </c>
      <c r="M8" s="3">
        <f>SUMIF(F_SZV_1A!$F:$F,$C8,F_SZV_1A!$N:$N)</f>
        <v>0</v>
      </c>
      <c r="N8" s="3">
        <f>SUMIF(F_SZV_1A!$F:$F,$C8,F_SZV_1A!$O:$O)</f>
        <v>0</v>
      </c>
      <c r="O8" s="74">
        <f>SUMIF(F_SZV_1A!$F:$F,$C8,F_SZV_1A!$P:$P)</f>
        <v>0</v>
      </c>
      <c r="Q8" s="75">
        <f>SUMIF(F_SZV_1A!$F:$F,$C8,F_SZV_1A!R:R)</f>
        <v>0</v>
      </c>
      <c r="R8" s="75">
        <f>SUMIF(F_SZV_1A!$F:$F,$C8,F_SZV_1A!S:S)</f>
        <v>0</v>
      </c>
      <c r="S8" s="75">
        <f>SUMIF(F_SZV_1A!$F:$F,$C8,F_SZV_1A!T:T)</f>
        <v>0</v>
      </c>
      <c r="T8" s="75">
        <f>SUMIF(F_SZV_1A!$F:$F,$C8,F_SZV_1A!U:U)</f>
        <v>0</v>
      </c>
      <c r="U8" s="75">
        <f>SUMIF(F_SZV_1A!$F:$F,$C8,F_SZV_1A!V:V)</f>
        <v>0</v>
      </c>
      <c r="V8" s="75">
        <f>SUMIF(F_SZV_1A!$F:$F,$C8,F_SZV_1A!W:W)</f>
        <v>0</v>
      </c>
      <c r="W8" s="75">
        <f>SUMIF(F_SZV_1A!$F:$F,$C8,F_SZV_1A!X:X)</f>
        <v>0</v>
      </c>
      <c r="X8" s="75">
        <f>SUMIF(F_SZV_1A!$F:$F,$C8,F_SZV_1A!Y:Y)</f>
        <v>0</v>
      </c>
      <c r="Y8" s="75">
        <f>SUMIF(F_SZV_1A!$F:$F,$C8,F_SZV_1A!Z:Z)</f>
        <v>0</v>
      </c>
      <c r="Z8" s="75">
        <f>SUMIF(F_SZV_1A!$F:$F,$C8,F_SZV_1A!AA:AA)</f>
        <v>0</v>
      </c>
      <c r="AA8" s="86">
        <f>SUMIF(F_SZV_1A!$F:$F,$C8,F_SZV_1A!AB:AB)</f>
        <v>0</v>
      </c>
      <c r="AB8" s="87"/>
      <c r="AD8" s="95">
        <f>SUMIF(F_SZV_1A!$F:$F,$C8,F_SZV_1A!AF:AF)</f>
        <v>0</v>
      </c>
      <c r="AE8" s="95">
        <f>SUMIF(F_SZV_1A!$F:$F,$C8,F_SZV_1A!AG:AG)</f>
        <v>0</v>
      </c>
      <c r="AF8" s="95">
        <f>SUMIF(F_SZV_1A!$F:$F,$C8,F_SZV_1A!AH:AH)</f>
        <v>0</v>
      </c>
      <c r="AG8" s="95">
        <f>SUMIF(F_SZV_1A!$F:$F,$C8,F_SZV_1A!AI:AI)</f>
        <v>0</v>
      </c>
      <c r="AH8" s="95">
        <f>SUMIF(F_SZV_1A!$F:$F,$C8,F_SZV_1A!AJ:AJ)</f>
        <v>0</v>
      </c>
      <c r="AI8" s="95">
        <f>SUMIF(F_SZV_1A!$F:$F,$C8,F_SZV_1A!AK:AK)</f>
        <v>0</v>
      </c>
      <c r="AJ8" s="95">
        <f>SUMIF(F_SZV_1A!$F:$F,$C8,F_SZV_1A!AL:AL)</f>
        <v>0</v>
      </c>
      <c r="AK8" s="95">
        <f>SUMIF(F_SZV_1A!$F:$F,$C8,F_SZV_1A!AM:AM)</f>
        <v>0</v>
      </c>
      <c r="AL8" s="95">
        <f>SUMIF(F_SZV_1A!$F:$F,$C8,F_SZV_1A!AN:AN)</f>
        <v>0</v>
      </c>
      <c r="AM8" s="95">
        <f>SUMIF(F_SZV_1A!$F:$F,$C8,F_SZV_1A!AO:AO)</f>
        <v>0</v>
      </c>
      <c r="AN8" s="95">
        <f>SUMIF(F_SZV_1A!$F:$F,$C8,F_SZV_1A!AP:AP)</f>
        <v>0</v>
      </c>
      <c r="AO8" s="88">
        <f t="shared" si="4"/>
        <v>0</v>
      </c>
      <c r="AU8" s="91" t="e">
        <f>INDEX(F_SZV_1A!$AY:$AY,MATCH($C8,F_SZV_1A!$F:$F,0))</f>
        <v>#N/A</v>
      </c>
      <c r="AV8" s="91">
        <f>COUNTIF(F_SZV_1A!$AY$3:$AY$1500,$E8)</f>
        <v>0</v>
      </c>
      <c r="AW8" s="91">
        <f>SUMIF(F_SZV_1A!$AY$3:$AY$1500,$E8,F_SZV_1A!$CF$3:$CF$1500)</f>
        <v>0</v>
      </c>
      <c r="AX8" s="91">
        <f>SUMIF(F_SZV_1A!$AY:$AY,$E8,F_SZV_1A!$CG:$CG)</f>
        <v>0</v>
      </c>
      <c r="AY8" s="91">
        <f>SUMIF(F_SZV_1A!$AY:$AY,$E8,F_SZV_1A!$CG:$CG)</f>
        <v>0</v>
      </c>
    </row>
    <row r="9" spans="1:51" ht="23.8" x14ac:dyDescent="0.4">
      <c r="A9" s="41">
        <f>IF($C9="","",COUNTA($C$4:$C9))</f>
        <v>6</v>
      </c>
      <c r="B9" s="27" t="s">
        <v>206</v>
      </c>
      <c r="C9" s="27" t="s">
        <v>227</v>
      </c>
      <c r="D9" s="27" t="s">
        <v>228</v>
      </c>
      <c r="E9" s="27">
        <v>3090</v>
      </c>
      <c r="F9" s="27" t="s">
        <v>229</v>
      </c>
      <c r="G9" s="27" t="s">
        <v>230</v>
      </c>
      <c r="H9" s="1" t="str">
        <f t="shared" si="5"/>
        <v>Kitöltés rendben!</v>
      </c>
      <c r="I9" s="25">
        <v>0</v>
      </c>
      <c r="J9" s="26">
        <v>0</v>
      </c>
      <c r="L9" s="2">
        <f t="shared" si="3"/>
        <v>486289</v>
      </c>
      <c r="M9" s="3">
        <f>SUMIF(F_SZV_1A!$F:$F,$C9,F_SZV_1A!$N:$N)</f>
        <v>71039</v>
      </c>
      <c r="N9" s="3">
        <f>SUMIF(F_SZV_1A!$F:$F,$C9,F_SZV_1A!$O:$O)</f>
        <v>415250</v>
      </c>
      <c r="O9" s="74">
        <f>SUMIF(F_SZV_1A!$F:$F,$C9,F_SZV_1A!$P:$P)</f>
        <v>0</v>
      </c>
      <c r="Q9" s="75">
        <f>SUMIF(F_SZV_1A!$F:$F,$C9,F_SZV_1A!R:R)</f>
        <v>71039</v>
      </c>
      <c r="R9" s="75">
        <f>SUMIF(F_SZV_1A!$F:$F,$C9,F_SZV_1A!S:S)</f>
        <v>0</v>
      </c>
      <c r="S9" s="75">
        <f>SUMIF(F_SZV_1A!$F:$F,$C9,F_SZV_1A!T:T)</f>
        <v>0</v>
      </c>
      <c r="T9" s="75">
        <f>SUMIF(F_SZV_1A!$F:$F,$C9,F_SZV_1A!U:U)</f>
        <v>0</v>
      </c>
      <c r="U9" s="75">
        <f>SUMIF(F_SZV_1A!$F:$F,$C9,F_SZV_1A!V:V)</f>
        <v>0</v>
      </c>
      <c r="V9" s="75">
        <f>SUMIF(F_SZV_1A!$F:$F,$C9,F_SZV_1A!W:W)</f>
        <v>0</v>
      </c>
      <c r="W9" s="75">
        <f>SUMIF(F_SZV_1A!$F:$F,$C9,F_SZV_1A!X:X)</f>
        <v>0</v>
      </c>
      <c r="X9" s="75">
        <f>SUMIF(F_SZV_1A!$F:$F,$C9,F_SZV_1A!Y:Y)</f>
        <v>0</v>
      </c>
      <c r="Y9" s="75">
        <f>SUMIF(F_SZV_1A!$F:$F,$C9,F_SZV_1A!Z:Z)</f>
        <v>0</v>
      </c>
      <c r="Z9" s="75">
        <f>SUMIF(F_SZV_1A!$F:$F,$C9,F_SZV_1A!AA:AA)</f>
        <v>0</v>
      </c>
      <c r="AA9" s="86">
        <f>SUMIF(F_SZV_1A!$F:$F,$C9,F_SZV_1A!AB:AB)</f>
        <v>0</v>
      </c>
      <c r="AB9" s="87"/>
      <c r="AD9" s="95">
        <f>SUMIF(F_SZV_1A!$F:$F,$C9,F_SZV_1A!AF:AF)</f>
        <v>371250</v>
      </c>
      <c r="AE9" s="95">
        <f>SUMIF(F_SZV_1A!$F:$F,$C9,F_SZV_1A!AG:AG)</f>
        <v>0</v>
      </c>
      <c r="AF9" s="95">
        <f>SUMIF(F_SZV_1A!$F:$F,$C9,F_SZV_1A!AH:AH)</f>
        <v>0</v>
      </c>
      <c r="AG9" s="95">
        <f>SUMIF(F_SZV_1A!$F:$F,$C9,F_SZV_1A!AI:AI)</f>
        <v>0</v>
      </c>
      <c r="AH9" s="95">
        <f>SUMIF(F_SZV_1A!$F:$F,$C9,F_SZV_1A!AJ:AJ)</f>
        <v>0</v>
      </c>
      <c r="AI9" s="95">
        <f>SUMIF(F_SZV_1A!$F:$F,$C9,F_SZV_1A!AK:AK)</f>
        <v>0</v>
      </c>
      <c r="AJ9" s="95">
        <f>SUMIF(F_SZV_1A!$F:$F,$C9,F_SZV_1A!AL:AL)</f>
        <v>0</v>
      </c>
      <c r="AK9" s="95">
        <f>SUMIF(F_SZV_1A!$F:$F,$C9,F_SZV_1A!AM:AM)</f>
        <v>0</v>
      </c>
      <c r="AL9" s="95">
        <f>SUMIF(F_SZV_1A!$F:$F,$C9,F_SZV_1A!AN:AN)</f>
        <v>0</v>
      </c>
      <c r="AM9" s="95">
        <f>SUMIF(F_SZV_1A!$F:$F,$C9,F_SZV_1A!AO:AO)</f>
        <v>0</v>
      </c>
      <c r="AN9" s="95">
        <f>SUMIF(F_SZV_1A!$F:$F,$C9,F_SZV_1A!AP:AP)</f>
        <v>0</v>
      </c>
      <c r="AO9" s="88">
        <f t="shared" si="4"/>
        <v>371250</v>
      </c>
      <c r="AU9" s="91">
        <f>INDEX(F_SZV_1A!$AY:$AY,MATCH($C9,F_SZV_1A!$F:$F,0))</f>
        <v>3090</v>
      </c>
      <c r="AV9" s="91">
        <f>COUNTIF(F_SZV_1A!$AY$3:$AY$1500,$E9)</f>
        <v>18</v>
      </c>
      <c r="AW9" s="91">
        <f>SUMIF(F_SZV_1A!$AY$3:$AY$1500,$E9,F_SZV_1A!$CF$3:$CF$1500)</f>
        <v>18</v>
      </c>
      <c r="AX9" s="91">
        <f>SUMIF(F_SZV_1A!$AY:$AY,$E9,F_SZV_1A!$CG:$CG)</f>
        <v>7</v>
      </c>
      <c r="AY9" s="91">
        <f>SUMIF(F_SZV_1A!$AY:$AY,$E9,F_SZV_1A!$CG:$CG)</f>
        <v>7</v>
      </c>
    </row>
    <row r="10" spans="1:51" ht="23.8" x14ac:dyDescent="0.4">
      <c r="A10" s="41">
        <f>IF($C10="","",COUNTA($C$4:$C10))</f>
        <v>7</v>
      </c>
      <c r="B10" s="27" t="s">
        <v>206</v>
      </c>
      <c r="C10" s="27" t="s">
        <v>231</v>
      </c>
      <c r="D10" s="27" t="s">
        <v>232</v>
      </c>
      <c r="E10" s="27">
        <v>3091</v>
      </c>
      <c r="F10" s="27" t="s">
        <v>233</v>
      </c>
      <c r="G10" s="27" t="s">
        <v>234</v>
      </c>
      <c r="H10" s="1" t="str">
        <f t="shared" si="5"/>
        <v>Nincs rögzítve!</v>
      </c>
      <c r="I10" s="25">
        <v>0</v>
      </c>
      <c r="J10" s="26">
        <v>0</v>
      </c>
      <c r="L10" s="2">
        <f t="shared" si="3"/>
        <v>0</v>
      </c>
      <c r="M10" s="3">
        <f>SUMIF(F_SZV_1A!$F:$F,$C10,F_SZV_1A!$N:$N)</f>
        <v>0</v>
      </c>
      <c r="N10" s="3">
        <f>SUMIF(F_SZV_1A!$F:$F,$C10,F_SZV_1A!$O:$O)</f>
        <v>0</v>
      </c>
      <c r="O10" s="74">
        <f>SUMIF(F_SZV_1A!$F:$F,$C10,F_SZV_1A!$P:$P)</f>
        <v>0</v>
      </c>
      <c r="Q10" s="75">
        <f>SUMIF(F_SZV_1A!$F:$F,$C10,F_SZV_1A!R:R)</f>
        <v>0</v>
      </c>
      <c r="R10" s="75">
        <f>SUMIF(F_SZV_1A!$F:$F,$C10,F_SZV_1A!S:S)</f>
        <v>0</v>
      </c>
      <c r="S10" s="75">
        <f>SUMIF(F_SZV_1A!$F:$F,$C10,F_SZV_1A!T:T)</f>
        <v>0</v>
      </c>
      <c r="T10" s="75">
        <f>SUMIF(F_SZV_1A!$F:$F,$C10,F_SZV_1A!U:U)</f>
        <v>0</v>
      </c>
      <c r="U10" s="75">
        <f>SUMIF(F_SZV_1A!$F:$F,$C10,F_SZV_1A!V:V)</f>
        <v>0</v>
      </c>
      <c r="V10" s="75">
        <f>SUMIF(F_SZV_1A!$F:$F,$C10,F_SZV_1A!W:W)</f>
        <v>0</v>
      </c>
      <c r="W10" s="75">
        <f>SUMIF(F_SZV_1A!$F:$F,$C10,F_SZV_1A!X:X)</f>
        <v>0</v>
      </c>
      <c r="X10" s="75">
        <f>SUMIF(F_SZV_1A!$F:$F,$C10,F_SZV_1A!Y:Y)</f>
        <v>0</v>
      </c>
      <c r="Y10" s="75">
        <f>SUMIF(F_SZV_1A!$F:$F,$C10,F_SZV_1A!Z:Z)</f>
        <v>0</v>
      </c>
      <c r="Z10" s="75">
        <f>SUMIF(F_SZV_1A!$F:$F,$C10,F_SZV_1A!AA:AA)</f>
        <v>0</v>
      </c>
      <c r="AA10" s="86">
        <f>SUMIF(F_SZV_1A!$F:$F,$C10,F_SZV_1A!AB:AB)</f>
        <v>0</v>
      </c>
      <c r="AB10" s="87"/>
      <c r="AD10" s="95">
        <f>SUMIF(F_SZV_1A!$F:$F,$C10,F_SZV_1A!AF:AF)</f>
        <v>0</v>
      </c>
      <c r="AE10" s="95">
        <f>SUMIF(F_SZV_1A!$F:$F,$C10,F_SZV_1A!AG:AG)</f>
        <v>0</v>
      </c>
      <c r="AF10" s="95">
        <f>SUMIF(F_SZV_1A!$F:$F,$C10,F_SZV_1A!AH:AH)</f>
        <v>0</v>
      </c>
      <c r="AG10" s="95">
        <f>SUMIF(F_SZV_1A!$F:$F,$C10,F_SZV_1A!AI:AI)</f>
        <v>0</v>
      </c>
      <c r="AH10" s="95">
        <f>SUMIF(F_SZV_1A!$F:$F,$C10,F_SZV_1A!AJ:AJ)</f>
        <v>0</v>
      </c>
      <c r="AI10" s="95">
        <f>SUMIF(F_SZV_1A!$F:$F,$C10,F_SZV_1A!AK:AK)</f>
        <v>0</v>
      </c>
      <c r="AJ10" s="95">
        <f>SUMIF(F_SZV_1A!$F:$F,$C10,F_SZV_1A!AL:AL)</f>
        <v>0</v>
      </c>
      <c r="AK10" s="95">
        <f>SUMIF(F_SZV_1A!$F:$F,$C10,F_SZV_1A!AM:AM)</f>
        <v>0</v>
      </c>
      <c r="AL10" s="95">
        <f>SUMIF(F_SZV_1A!$F:$F,$C10,F_SZV_1A!AN:AN)</f>
        <v>0</v>
      </c>
      <c r="AM10" s="95">
        <f>SUMIF(F_SZV_1A!$F:$F,$C10,F_SZV_1A!AO:AO)</f>
        <v>0</v>
      </c>
      <c r="AN10" s="95">
        <f>SUMIF(F_SZV_1A!$F:$F,$C10,F_SZV_1A!AP:AP)</f>
        <v>0</v>
      </c>
      <c r="AO10" s="88">
        <f t="shared" si="4"/>
        <v>0</v>
      </c>
      <c r="AU10" s="91" t="e">
        <f>INDEX(F_SZV_1A!$AY:$AY,MATCH($C10,F_SZV_1A!$F:$F,0))</f>
        <v>#N/A</v>
      </c>
      <c r="AV10" s="91">
        <f>COUNTIF(F_SZV_1A!$AY$3:$AY$1500,$E10)</f>
        <v>0</v>
      </c>
      <c r="AW10" s="91">
        <f>SUMIF(F_SZV_1A!$AY$3:$AY$1500,$E10,F_SZV_1A!$CF$3:$CF$1500)</f>
        <v>0</v>
      </c>
      <c r="AX10" s="91">
        <f>SUMIF(F_SZV_1A!$AY:$AY,$E10,F_SZV_1A!$CG:$CG)</f>
        <v>0</v>
      </c>
      <c r="AY10" s="91">
        <f>SUMIF(F_SZV_1A!$AY:$AY,$E10,F_SZV_1A!$CG:$CG)</f>
        <v>0</v>
      </c>
    </row>
    <row r="11" spans="1:51" ht="23.8" x14ac:dyDescent="0.4">
      <c r="A11" s="41">
        <f>IF($C11="","",COUNTA($C$4:$C11))</f>
        <v>8</v>
      </c>
      <c r="B11" s="27" t="s">
        <v>206</v>
      </c>
      <c r="C11" s="27" t="s">
        <v>235</v>
      </c>
      <c r="D11" s="27" t="s">
        <v>236</v>
      </c>
      <c r="E11" s="27">
        <v>3092</v>
      </c>
      <c r="F11" s="27" t="s">
        <v>237</v>
      </c>
      <c r="G11" s="27" t="s">
        <v>238</v>
      </c>
      <c r="H11" s="1" t="str">
        <f t="shared" si="5"/>
        <v>Nincs rögzítve!</v>
      </c>
      <c r="I11" s="25">
        <v>0</v>
      </c>
      <c r="J11" s="26">
        <v>0</v>
      </c>
      <c r="L11" s="2">
        <f t="shared" si="3"/>
        <v>0</v>
      </c>
      <c r="M11" s="3">
        <f>SUMIF(F_SZV_1A!$F:$F,$C11,F_SZV_1A!$N:$N)</f>
        <v>0</v>
      </c>
      <c r="N11" s="3">
        <f>SUMIF(F_SZV_1A!$F:$F,$C11,F_SZV_1A!$O:$O)</f>
        <v>0</v>
      </c>
      <c r="O11" s="74">
        <f>SUMIF(F_SZV_1A!$F:$F,$C11,F_SZV_1A!$P:$P)</f>
        <v>0</v>
      </c>
      <c r="Q11" s="75">
        <f>SUMIF(F_SZV_1A!$F:$F,$C11,F_SZV_1A!R:R)</f>
        <v>0</v>
      </c>
      <c r="R11" s="75">
        <f>SUMIF(F_SZV_1A!$F:$F,$C11,F_SZV_1A!S:S)</f>
        <v>0</v>
      </c>
      <c r="S11" s="75">
        <f>SUMIF(F_SZV_1A!$F:$F,$C11,F_SZV_1A!T:T)</f>
        <v>0</v>
      </c>
      <c r="T11" s="75">
        <f>SUMIF(F_SZV_1A!$F:$F,$C11,F_SZV_1A!U:U)</f>
        <v>0</v>
      </c>
      <c r="U11" s="75">
        <f>SUMIF(F_SZV_1A!$F:$F,$C11,F_SZV_1A!V:V)</f>
        <v>0</v>
      </c>
      <c r="V11" s="75">
        <f>SUMIF(F_SZV_1A!$F:$F,$C11,F_SZV_1A!W:W)</f>
        <v>0</v>
      </c>
      <c r="W11" s="75">
        <f>SUMIF(F_SZV_1A!$F:$F,$C11,F_SZV_1A!X:X)</f>
        <v>0</v>
      </c>
      <c r="X11" s="75">
        <f>SUMIF(F_SZV_1A!$F:$F,$C11,F_SZV_1A!Y:Y)</f>
        <v>0</v>
      </c>
      <c r="Y11" s="75">
        <f>SUMIF(F_SZV_1A!$F:$F,$C11,F_SZV_1A!Z:Z)</f>
        <v>0</v>
      </c>
      <c r="Z11" s="75">
        <f>SUMIF(F_SZV_1A!$F:$F,$C11,F_SZV_1A!AA:AA)</f>
        <v>0</v>
      </c>
      <c r="AA11" s="86">
        <f>SUMIF(F_SZV_1A!$F:$F,$C11,F_SZV_1A!AB:AB)</f>
        <v>0</v>
      </c>
      <c r="AB11" s="87"/>
      <c r="AD11" s="95">
        <f>SUMIF(F_SZV_1A!$F:$F,$C11,F_SZV_1A!AF:AF)</f>
        <v>0</v>
      </c>
      <c r="AE11" s="95">
        <f>SUMIF(F_SZV_1A!$F:$F,$C11,F_SZV_1A!AG:AG)</f>
        <v>0</v>
      </c>
      <c r="AF11" s="95">
        <f>SUMIF(F_SZV_1A!$F:$F,$C11,F_SZV_1A!AH:AH)</f>
        <v>0</v>
      </c>
      <c r="AG11" s="95">
        <f>SUMIF(F_SZV_1A!$F:$F,$C11,F_SZV_1A!AI:AI)</f>
        <v>0</v>
      </c>
      <c r="AH11" s="95">
        <f>SUMIF(F_SZV_1A!$F:$F,$C11,F_SZV_1A!AJ:AJ)</f>
        <v>0</v>
      </c>
      <c r="AI11" s="95">
        <f>SUMIF(F_SZV_1A!$F:$F,$C11,F_SZV_1A!AK:AK)</f>
        <v>0</v>
      </c>
      <c r="AJ11" s="95">
        <f>SUMIF(F_SZV_1A!$F:$F,$C11,F_SZV_1A!AL:AL)</f>
        <v>0</v>
      </c>
      <c r="AK11" s="95">
        <f>SUMIF(F_SZV_1A!$F:$F,$C11,F_SZV_1A!AM:AM)</f>
        <v>0</v>
      </c>
      <c r="AL11" s="95">
        <f>SUMIF(F_SZV_1A!$F:$F,$C11,F_SZV_1A!AN:AN)</f>
        <v>0</v>
      </c>
      <c r="AM11" s="95">
        <f>SUMIF(F_SZV_1A!$F:$F,$C11,F_SZV_1A!AO:AO)</f>
        <v>0</v>
      </c>
      <c r="AN11" s="95">
        <f>SUMIF(F_SZV_1A!$F:$F,$C11,F_SZV_1A!AP:AP)</f>
        <v>0</v>
      </c>
      <c r="AO11" s="88">
        <f t="shared" si="4"/>
        <v>0</v>
      </c>
      <c r="AU11" s="91" t="e">
        <f>INDEX(F_SZV_1A!$AY:$AY,MATCH($C11,F_SZV_1A!$F:$F,0))</f>
        <v>#N/A</v>
      </c>
      <c r="AV11" s="91">
        <f>COUNTIF(F_SZV_1A!$AY$3:$AY$1500,$E11)</f>
        <v>0</v>
      </c>
      <c r="AW11" s="91">
        <f>SUMIF(F_SZV_1A!$AY$3:$AY$1500,$E11,F_SZV_1A!$CF$3:$CF$1500)</f>
        <v>0</v>
      </c>
      <c r="AX11" s="91">
        <f>SUMIF(F_SZV_1A!$AY:$AY,$E11,F_SZV_1A!$CG:$CG)</f>
        <v>0</v>
      </c>
      <c r="AY11" s="91">
        <f>SUMIF(F_SZV_1A!$AY:$AY,$E11,F_SZV_1A!$CG:$CG)</f>
        <v>0</v>
      </c>
    </row>
    <row r="12" spans="1:51" ht="23.8" x14ac:dyDescent="0.4">
      <c r="A12" s="41">
        <f>IF($C12="","",COUNTA($C$4:$C12))</f>
        <v>9</v>
      </c>
      <c r="B12" s="27" t="s">
        <v>206</v>
      </c>
      <c r="C12" s="27" t="s">
        <v>239</v>
      </c>
      <c r="D12" s="27" t="s">
        <v>240</v>
      </c>
      <c r="E12" s="27">
        <v>3093</v>
      </c>
      <c r="F12" s="27" t="s">
        <v>241</v>
      </c>
      <c r="G12" s="27" t="s">
        <v>149</v>
      </c>
      <c r="H12" s="1" t="str">
        <f t="shared" si="5"/>
        <v>Nincs rögzítve!</v>
      </c>
      <c r="I12" s="25">
        <v>0</v>
      </c>
      <c r="J12" s="26">
        <v>0</v>
      </c>
      <c r="L12" s="2">
        <f t="shared" si="3"/>
        <v>0</v>
      </c>
      <c r="M12" s="3">
        <f>SUMIF(F_SZV_1A!$F:$F,$C12,F_SZV_1A!$N:$N)</f>
        <v>0</v>
      </c>
      <c r="N12" s="3">
        <f>SUMIF(F_SZV_1A!$F:$F,$C12,F_SZV_1A!$O:$O)</f>
        <v>0</v>
      </c>
      <c r="O12" s="74">
        <f>SUMIF(F_SZV_1A!$F:$F,$C12,F_SZV_1A!$P:$P)</f>
        <v>0</v>
      </c>
      <c r="Q12" s="75">
        <f>SUMIF(F_SZV_1A!$F:$F,$C12,F_SZV_1A!R:R)</f>
        <v>0</v>
      </c>
      <c r="R12" s="75">
        <f>SUMIF(F_SZV_1A!$F:$F,$C12,F_SZV_1A!S:S)</f>
        <v>0</v>
      </c>
      <c r="S12" s="75">
        <f>SUMIF(F_SZV_1A!$F:$F,$C12,F_SZV_1A!T:T)</f>
        <v>0</v>
      </c>
      <c r="T12" s="75">
        <f>SUMIF(F_SZV_1A!$F:$F,$C12,F_SZV_1A!U:U)</f>
        <v>0</v>
      </c>
      <c r="U12" s="75">
        <f>SUMIF(F_SZV_1A!$F:$F,$C12,F_SZV_1A!V:V)</f>
        <v>0</v>
      </c>
      <c r="V12" s="75">
        <f>SUMIF(F_SZV_1A!$F:$F,$C12,F_SZV_1A!W:W)</f>
        <v>0</v>
      </c>
      <c r="W12" s="75">
        <f>SUMIF(F_SZV_1A!$F:$F,$C12,F_SZV_1A!X:X)</f>
        <v>0</v>
      </c>
      <c r="X12" s="75">
        <f>SUMIF(F_SZV_1A!$F:$F,$C12,F_SZV_1A!Y:Y)</f>
        <v>0</v>
      </c>
      <c r="Y12" s="75">
        <f>SUMIF(F_SZV_1A!$F:$F,$C12,F_SZV_1A!Z:Z)</f>
        <v>0</v>
      </c>
      <c r="Z12" s="75">
        <f>SUMIF(F_SZV_1A!$F:$F,$C12,F_SZV_1A!AA:AA)</f>
        <v>0</v>
      </c>
      <c r="AA12" s="86">
        <f>SUMIF(F_SZV_1A!$F:$F,$C12,F_SZV_1A!AB:AB)</f>
        <v>0</v>
      </c>
      <c r="AB12" s="87"/>
      <c r="AD12" s="95">
        <f>SUMIF(F_SZV_1A!$F:$F,$C12,F_SZV_1A!AF:AF)</f>
        <v>0</v>
      </c>
      <c r="AE12" s="95">
        <f>SUMIF(F_SZV_1A!$F:$F,$C12,F_SZV_1A!AG:AG)</f>
        <v>0</v>
      </c>
      <c r="AF12" s="95">
        <f>SUMIF(F_SZV_1A!$F:$F,$C12,F_SZV_1A!AH:AH)</f>
        <v>0</v>
      </c>
      <c r="AG12" s="95">
        <f>SUMIF(F_SZV_1A!$F:$F,$C12,F_SZV_1A!AI:AI)</f>
        <v>0</v>
      </c>
      <c r="AH12" s="95">
        <f>SUMIF(F_SZV_1A!$F:$F,$C12,F_SZV_1A!AJ:AJ)</f>
        <v>0</v>
      </c>
      <c r="AI12" s="95">
        <f>SUMIF(F_SZV_1A!$F:$F,$C12,F_SZV_1A!AK:AK)</f>
        <v>0</v>
      </c>
      <c r="AJ12" s="95">
        <f>SUMIF(F_SZV_1A!$F:$F,$C12,F_SZV_1A!AL:AL)</f>
        <v>0</v>
      </c>
      <c r="AK12" s="95">
        <f>SUMIF(F_SZV_1A!$F:$F,$C12,F_SZV_1A!AM:AM)</f>
        <v>0</v>
      </c>
      <c r="AL12" s="95">
        <f>SUMIF(F_SZV_1A!$F:$F,$C12,F_SZV_1A!AN:AN)</f>
        <v>0</v>
      </c>
      <c r="AM12" s="95">
        <f>SUMIF(F_SZV_1A!$F:$F,$C12,F_SZV_1A!AO:AO)</f>
        <v>0</v>
      </c>
      <c r="AN12" s="95">
        <f>SUMIF(F_SZV_1A!$F:$F,$C12,F_SZV_1A!AP:AP)</f>
        <v>0</v>
      </c>
      <c r="AO12" s="88">
        <f t="shared" si="4"/>
        <v>0</v>
      </c>
      <c r="AU12" s="91" t="e">
        <f>INDEX(F_SZV_1A!$AY:$AY,MATCH($C12,F_SZV_1A!$F:$F,0))</f>
        <v>#N/A</v>
      </c>
      <c r="AV12" s="91">
        <f>COUNTIF(F_SZV_1A!$AY$3:$AY$1500,$E12)</f>
        <v>0</v>
      </c>
      <c r="AW12" s="91">
        <f>SUMIF(F_SZV_1A!$AY$3:$AY$1500,$E12,F_SZV_1A!$CF$3:$CF$1500)</f>
        <v>0</v>
      </c>
      <c r="AX12" s="91">
        <f>SUMIF(F_SZV_1A!$AY:$AY,$E12,F_SZV_1A!$CG:$CG)</f>
        <v>0</v>
      </c>
      <c r="AY12" s="91">
        <f>SUMIF(F_SZV_1A!$AY:$AY,$E12,F_SZV_1A!$CG:$CG)</f>
        <v>0</v>
      </c>
    </row>
    <row r="13" spans="1:51" ht="23.8" x14ac:dyDescent="0.4">
      <c r="A13" s="41">
        <f>IF($C13="","",COUNTA($C$4:$C13))</f>
        <v>10</v>
      </c>
      <c r="B13" s="27" t="s">
        <v>206</v>
      </c>
      <c r="C13" s="27" t="s">
        <v>242</v>
      </c>
      <c r="D13" s="27" t="s">
        <v>243</v>
      </c>
      <c r="E13" s="27">
        <v>3094</v>
      </c>
      <c r="F13" s="27" t="s">
        <v>244</v>
      </c>
      <c r="G13" s="27" t="s">
        <v>245</v>
      </c>
      <c r="H13" s="1" t="str">
        <f t="shared" si="5"/>
        <v>Nincs rögzítve!</v>
      </c>
      <c r="I13" s="25">
        <v>0</v>
      </c>
      <c r="J13" s="26">
        <v>0</v>
      </c>
      <c r="L13" s="2">
        <f t="shared" si="3"/>
        <v>0</v>
      </c>
      <c r="M13" s="3">
        <f>SUMIF(F_SZV_1A!$F:$F,$C13,F_SZV_1A!$N:$N)</f>
        <v>0</v>
      </c>
      <c r="N13" s="3">
        <f>SUMIF(F_SZV_1A!$F:$F,$C13,F_SZV_1A!$O:$O)</f>
        <v>0</v>
      </c>
      <c r="O13" s="74">
        <f>SUMIF(F_SZV_1A!$F:$F,$C13,F_SZV_1A!$P:$P)</f>
        <v>0</v>
      </c>
      <c r="Q13" s="75">
        <f>SUMIF(F_SZV_1A!$F:$F,$C13,F_SZV_1A!R:R)</f>
        <v>0</v>
      </c>
      <c r="R13" s="75">
        <f>SUMIF(F_SZV_1A!$F:$F,$C13,F_SZV_1A!S:S)</f>
        <v>0</v>
      </c>
      <c r="S13" s="75">
        <f>SUMIF(F_SZV_1A!$F:$F,$C13,F_SZV_1A!T:T)</f>
        <v>0</v>
      </c>
      <c r="T13" s="75">
        <f>SUMIF(F_SZV_1A!$F:$F,$C13,F_SZV_1A!U:U)</f>
        <v>0</v>
      </c>
      <c r="U13" s="75">
        <f>SUMIF(F_SZV_1A!$F:$F,$C13,F_SZV_1A!V:V)</f>
        <v>0</v>
      </c>
      <c r="V13" s="75">
        <f>SUMIF(F_SZV_1A!$F:$F,$C13,F_SZV_1A!W:W)</f>
        <v>0</v>
      </c>
      <c r="W13" s="75">
        <f>SUMIF(F_SZV_1A!$F:$F,$C13,F_SZV_1A!X:X)</f>
        <v>0</v>
      </c>
      <c r="X13" s="75">
        <f>SUMIF(F_SZV_1A!$F:$F,$C13,F_SZV_1A!Y:Y)</f>
        <v>0</v>
      </c>
      <c r="Y13" s="75">
        <f>SUMIF(F_SZV_1A!$F:$F,$C13,F_SZV_1A!Z:Z)</f>
        <v>0</v>
      </c>
      <c r="Z13" s="75">
        <f>SUMIF(F_SZV_1A!$F:$F,$C13,F_SZV_1A!AA:AA)</f>
        <v>0</v>
      </c>
      <c r="AA13" s="86">
        <f>SUMIF(F_SZV_1A!$F:$F,$C13,F_SZV_1A!AB:AB)</f>
        <v>0</v>
      </c>
      <c r="AB13" s="87"/>
      <c r="AD13" s="95">
        <f>SUMIF(F_SZV_1A!$F:$F,$C13,F_SZV_1A!AF:AF)</f>
        <v>0</v>
      </c>
      <c r="AE13" s="95">
        <f>SUMIF(F_SZV_1A!$F:$F,$C13,F_SZV_1A!AG:AG)</f>
        <v>0</v>
      </c>
      <c r="AF13" s="95">
        <f>SUMIF(F_SZV_1A!$F:$F,$C13,F_SZV_1A!AH:AH)</f>
        <v>0</v>
      </c>
      <c r="AG13" s="95">
        <f>SUMIF(F_SZV_1A!$F:$F,$C13,F_SZV_1A!AI:AI)</f>
        <v>0</v>
      </c>
      <c r="AH13" s="95">
        <f>SUMIF(F_SZV_1A!$F:$F,$C13,F_SZV_1A!AJ:AJ)</f>
        <v>0</v>
      </c>
      <c r="AI13" s="95">
        <f>SUMIF(F_SZV_1A!$F:$F,$C13,F_SZV_1A!AK:AK)</f>
        <v>0</v>
      </c>
      <c r="AJ13" s="95">
        <f>SUMIF(F_SZV_1A!$F:$F,$C13,F_SZV_1A!AL:AL)</f>
        <v>0</v>
      </c>
      <c r="AK13" s="95">
        <f>SUMIF(F_SZV_1A!$F:$F,$C13,F_SZV_1A!AM:AM)</f>
        <v>0</v>
      </c>
      <c r="AL13" s="95">
        <f>SUMIF(F_SZV_1A!$F:$F,$C13,F_SZV_1A!AN:AN)</f>
        <v>0</v>
      </c>
      <c r="AM13" s="95">
        <f>SUMIF(F_SZV_1A!$F:$F,$C13,F_SZV_1A!AO:AO)</f>
        <v>0</v>
      </c>
      <c r="AN13" s="95">
        <f>SUMIF(F_SZV_1A!$F:$F,$C13,F_SZV_1A!AP:AP)</f>
        <v>0</v>
      </c>
      <c r="AO13" s="88">
        <f t="shared" si="4"/>
        <v>0</v>
      </c>
      <c r="AU13" s="91" t="e">
        <f>INDEX(F_SZV_1A!$AY:$AY,MATCH($C13,F_SZV_1A!$F:$F,0))</f>
        <v>#N/A</v>
      </c>
      <c r="AV13" s="91">
        <f>COUNTIF(F_SZV_1A!$AY$3:$AY$1500,$E13)</f>
        <v>0</v>
      </c>
      <c r="AW13" s="91">
        <f>SUMIF(F_SZV_1A!$AY$3:$AY$1500,$E13,F_SZV_1A!$CF$3:$CF$1500)</f>
        <v>0</v>
      </c>
      <c r="AX13" s="91">
        <f>SUMIF(F_SZV_1A!$AY:$AY,$E13,F_SZV_1A!$CG:$CG)</f>
        <v>0</v>
      </c>
      <c r="AY13" s="91">
        <f>SUMIF(F_SZV_1A!$AY:$AY,$E13,F_SZV_1A!$CG:$CG)</f>
        <v>0</v>
      </c>
    </row>
    <row r="14" spans="1:51" ht="23.8" x14ac:dyDescent="0.4">
      <c r="A14" s="41">
        <f>IF($C14="","",COUNTA($C$4:$C14))</f>
        <v>11</v>
      </c>
      <c r="B14" s="27" t="s">
        <v>206</v>
      </c>
      <c r="C14" s="27" t="s">
        <v>246</v>
      </c>
      <c r="D14" s="27" t="s">
        <v>247</v>
      </c>
      <c r="E14" s="27">
        <v>3095</v>
      </c>
      <c r="F14" s="27" t="s">
        <v>248</v>
      </c>
      <c r="G14" s="27" t="s">
        <v>249</v>
      </c>
      <c r="H14" s="1" t="str">
        <f t="shared" si="5"/>
        <v>Nincs rögzítve!</v>
      </c>
      <c r="I14" s="25">
        <v>0</v>
      </c>
      <c r="J14" s="26">
        <v>0</v>
      </c>
      <c r="L14" s="2">
        <f t="shared" si="3"/>
        <v>0</v>
      </c>
      <c r="M14" s="3">
        <f>SUMIF(F_SZV_1A!$F:$F,$C14,F_SZV_1A!$N:$N)</f>
        <v>0</v>
      </c>
      <c r="N14" s="3">
        <f>SUMIF(F_SZV_1A!$F:$F,$C14,F_SZV_1A!$O:$O)</f>
        <v>0</v>
      </c>
      <c r="O14" s="74">
        <f>SUMIF(F_SZV_1A!$F:$F,$C14,F_SZV_1A!$P:$P)</f>
        <v>0</v>
      </c>
      <c r="Q14" s="75">
        <f>SUMIF(F_SZV_1A!$F:$F,$C14,F_SZV_1A!R:R)</f>
        <v>0</v>
      </c>
      <c r="R14" s="75">
        <f>SUMIF(F_SZV_1A!$F:$F,$C14,F_SZV_1A!S:S)</f>
        <v>0</v>
      </c>
      <c r="S14" s="75">
        <f>SUMIF(F_SZV_1A!$F:$F,$C14,F_SZV_1A!T:T)</f>
        <v>0</v>
      </c>
      <c r="T14" s="75">
        <f>SUMIF(F_SZV_1A!$F:$F,$C14,F_SZV_1A!U:U)</f>
        <v>0</v>
      </c>
      <c r="U14" s="75">
        <f>SUMIF(F_SZV_1A!$F:$F,$C14,F_SZV_1A!V:V)</f>
        <v>0</v>
      </c>
      <c r="V14" s="75">
        <f>SUMIF(F_SZV_1A!$F:$F,$C14,F_SZV_1A!W:W)</f>
        <v>0</v>
      </c>
      <c r="W14" s="75">
        <f>SUMIF(F_SZV_1A!$F:$F,$C14,F_SZV_1A!X:X)</f>
        <v>0</v>
      </c>
      <c r="X14" s="75">
        <f>SUMIF(F_SZV_1A!$F:$F,$C14,F_SZV_1A!Y:Y)</f>
        <v>0</v>
      </c>
      <c r="Y14" s="75">
        <f>SUMIF(F_SZV_1A!$F:$F,$C14,F_SZV_1A!Z:Z)</f>
        <v>0</v>
      </c>
      <c r="Z14" s="75">
        <f>SUMIF(F_SZV_1A!$F:$F,$C14,F_SZV_1A!AA:AA)</f>
        <v>0</v>
      </c>
      <c r="AA14" s="86">
        <f>SUMIF(F_SZV_1A!$F:$F,$C14,F_SZV_1A!AB:AB)</f>
        <v>0</v>
      </c>
      <c r="AB14" s="87"/>
      <c r="AD14" s="95">
        <f>SUMIF(F_SZV_1A!$F:$F,$C14,F_SZV_1A!AF:AF)</f>
        <v>0</v>
      </c>
      <c r="AE14" s="95">
        <f>SUMIF(F_SZV_1A!$F:$F,$C14,F_SZV_1A!AG:AG)</f>
        <v>0</v>
      </c>
      <c r="AF14" s="95">
        <f>SUMIF(F_SZV_1A!$F:$F,$C14,F_SZV_1A!AH:AH)</f>
        <v>0</v>
      </c>
      <c r="AG14" s="95">
        <f>SUMIF(F_SZV_1A!$F:$F,$C14,F_SZV_1A!AI:AI)</f>
        <v>0</v>
      </c>
      <c r="AH14" s="95">
        <f>SUMIF(F_SZV_1A!$F:$F,$C14,F_SZV_1A!AJ:AJ)</f>
        <v>0</v>
      </c>
      <c r="AI14" s="95">
        <f>SUMIF(F_SZV_1A!$F:$F,$C14,F_SZV_1A!AK:AK)</f>
        <v>0</v>
      </c>
      <c r="AJ14" s="95">
        <f>SUMIF(F_SZV_1A!$F:$F,$C14,F_SZV_1A!AL:AL)</f>
        <v>0</v>
      </c>
      <c r="AK14" s="95">
        <f>SUMIF(F_SZV_1A!$F:$F,$C14,F_SZV_1A!AM:AM)</f>
        <v>0</v>
      </c>
      <c r="AL14" s="95">
        <f>SUMIF(F_SZV_1A!$F:$F,$C14,F_SZV_1A!AN:AN)</f>
        <v>0</v>
      </c>
      <c r="AM14" s="95">
        <f>SUMIF(F_SZV_1A!$F:$F,$C14,F_SZV_1A!AO:AO)</f>
        <v>0</v>
      </c>
      <c r="AN14" s="95">
        <f>SUMIF(F_SZV_1A!$F:$F,$C14,F_SZV_1A!AP:AP)</f>
        <v>0</v>
      </c>
      <c r="AO14" s="88">
        <f t="shared" si="4"/>
        <v>0</v>
      </c>
      <c r="AU14" s="91" t="e">
        <f>INDEX(F_SZV_1A!$AY:$AY,MATCH($C14,F_SZV_1A!$F:$F,0))</f>
        <v>#N/A</v>
      </c>
      <c r="AV14" s="91">
        <f>COUNTIF(F_SZV_1A!$AY$3:$AY$1500,$E14)</f>
        <v>0</v>
      </c>
      <c r="AW14" s="91">
        <f>SUMIF(F_SZV_1A!$AY$3:$AY$1500,$E14,F_SZV_1A!$CF$3:$CF$1500)</f>
        <v>0</v>
      </c>
      <c r="AX14" s="91">
        <f>SUMIF(F_SZV_1A!$AY:$AY,$E14,F_SZV_1A!$CG:$CG)</f>
        <v>0</v>
      </c>
      <c r="AY14" s="91">
        <f>SUMIF(F_SZV_1A!$AY:$AY,$E14,F_SZV_1A!$CG:$CG)</f>
        <v>0</v>
      </c>
    </row>
    <row r="15" spans="1:51" ht="23.8" x14ac:dyDescent="0.4">
      <c r="A15" s="41">
        <f>IF($C15="","",COUNTA($C$4:$C15))</f>
        <v>12</v>
      </c>
      <c r="B15" s="27" t="s">
        <v>206</v>
      </c>
      <c r="C15" s="27" t="s">
        <v>250</v>
      </c>
      <c r="D15" s="27" t="s">
        <v>251</v>
      </c>
      <c r="E15" s="27">
        <v>3096</v>
      </c>
      <c r="F15" s="27" t="s">
        <v>252</v>
      </c>
      <c r="G15" s="27" t="s">
        <v>253</v>
      </c>
      <c r="H15" s="1" t="str">
        <f t="shared" si="5"/>
        <v>Nincs rögzítve!</v>
      </c>
      <c r="I15" s="25">
        <v>0</v>
      </c>
      <c r="J15" s="26">
        <v>0</v>
      </c>
      <c r="L15" s="2">
        <f t="shared" si="3"/>
        <v>0</v>
      </c>
      <c r="M15" s="3">
        <f>SUMIF(F_SZV_1A!$F:$F,$C15,F_SZV_1A!$N:$N)</f>
        <v>0</v>
      </c>
      <c r="N15" s="3">
        <f>SUMIF(F_SZV_1A!$F:$F,$C15,F_SZV_1A!$O:$O)</f>
        <v>0</v>
      </c>
      <c r="O15" s="74">
        <f>SUMIF(F_SZV_1A!$F:$F,$C15,F_SZV_1A!$P:$P)</f>
        <v>0</v>
      </c>
      <c r="Q15" s="75">
        <f>SUMIF(F_SZV_1A!$F:$F,$C15,F_SZV_1A!R:R)</f>
        <v>0</v>
      </c>
      <c r="R15" s="75">
        <f>SUMIF(F_SZV_1A!$F:$F,$C15,F_SZV_1A!S:S)</f>
        <v>0</v>
      </c>
      <c r="S15" s="75">
        <f>SUMIF(F_SZV_1A!$F:$F,$C15,F_SZV_1A!T:T)</f>
        <v>0</v>
      </c>
      <c r="T15" s="75">
        <f>SUMIF(F_SZV_1A!$F:$F,$C15,F_SZV_1A!U:U)</f>
        <v>0</v>
      </c>
      <c r="U15" s="75">
        <f>SUMIF(F_SZV_1A!$F:$F,$C15,F_SZV_1A!V:V)</f>
        <v>0</v>
      </c>
      <c r="V15" s="75">
        <f>SUMIF(F_SZV_1A!$F:$F,$C15,F_SZV_1A!W:W)</f>
        <v>0</v>
      </c>
      <c r="W15" s="75">
        <f>SUMIF(F_SZV_1A!$F:$F,$C15,F_SZV_1A!X:X)</f>
        <v>0</v>
      </c>
      <c r="X15" s="75">
        <f>SUMIF(F_SZV_1A!$F:$F,$C15,F_SZV_1A!Y:Y)</f>
        <v>0</v>
      </c>
      <c r="Y15" s="75">
        <f>SUMIF(F_SZV_1A!$F:$F,$C15,F_SZV_1A!Z:Z)</f>
        <v>0</v>
      </c>
      <c r="Z15" s="75">
        <f>SUMIF(F_SZV_1A!$F:$F,$C15,F_SZV_1A!AA:AA)</f>
        <v>0</v>
      </c>
      <c r="AA15" s="86">
        <f>SUMIF(F_SZV_1A!$F:$F,$C15,F_SZV_1A!AB:AB)</f>
        <v>0</v>
      </c>
      <c r="AB15" s="87"/>
      <c r="AD15" s="95">
        <f>SUMIF(F_SZV_1A!$F:$F,$C15,F_SZV_1A!AF:AF)</f>
        <v>0</v>
      </c>
      <c r="AE15" s="95">
        <f>SUMIF(F_SZV_1A!$F:$F,$C15,F_SZV_1A!AG:AG)</f>
        <v>0</v>
      </c>
      <c r="AF15" s="95">
        <f>SUMIF(F_SZV_1A!$F:$F,$C15,F_SZV_1A!AH:AH)</f>
        <v>0</v>
      </c>
      <c r="AG15" s="95">
        <f>SUMIF(F_SZV_1A!$F:$F,$C15,F_SZV_1A!AI:AI)</f>
        <v>0</v>
      </c>
      <c r="AH15" s="95">
        <f>SUMIF(F_SZV_1A!$F:$F,$C15,F_SZV_1A!AJ:AJ)</f>
        <v>0</v>
      </c>
      <c r="AI15" s="95">
        <f>SUMIF(F_SZV_1A!$F:$F,$C15,F_SZV_1A!AK:AK)</f>
        <v>0</v>
      </c>
      <c r="AJ15" s="95">
        <f>SUMIF(F_SZV_1A!$F:$F,$C15,F_SZV_1A!AL:AL)</f>
        <v>0</v>
      </c>
      <c r="AK15" s="95">
        <f>SUMIF(F_SZV_1A!$F:$F,$C15,F_SZV_1A!AM:AM)</f>
        <v>0</v>
      </c>
      <c r="AL15" s="95">
        <f>SUMIF(F_SZV_1A!$F:$F,$C15,F_SZV_1A!AN:AN)</f>
        <v>0</v>
      </c>
      <c r="AM15" s="95">
        <f>SUMIF(F_SZV_1A!$F:$F,$C15,F_SZV_1A!AO:AO)</f>
        <v>0</v>
      </c>
      <c r="AN15" s="95">
        <f>SUMIF(F_SZV_1A!$F:$F,$C15,F_SZV_1A!AP:AP)</f>
        <v>0</v>
      </c>
      <c r="AO15" s="88">
        <f t="shared" si="4"/>
        <v>0</v>
      </c>
      <c r="AU15" s="91" t="e">
        <f>INDEX(F_SZV_1A!$AY:$AY,MATCH($C15,F_SZV_1A!$F:$F,0))</f>
        <v>#N/A</v>
      </c>
      <c r="AV15" s="91">
        <f>COUNTIF(F_SZV_1A!$AY$3:$AY$1500,$E15)</f>
        <v>0</v>
      </c>
      <c r="AW15" s="91">
        <f>SUMIF(F_SZV_1A!$AY$3:$AY$1500,$E15,F_SZV_1A!$CF$3:$CF$1500)</f>
        <v>0</v>
      </c>
      <c r="AX15" s="91">
        <f>SUMIF(F_SZV_1A!$AY:$AY,$E15,F_SZV_1A!$CG:$CG)</f>
        <v>0</v>
      </c>
      <c r="AY15" s="91">
        <f>SUMIF(F_SZV_1A!$AY:$AY,$E15,F_SZV_1A!$CG:$CG)</f>
        <v>0</v>
      </c>
    </row>
    <row r="16" spans="1:51" ht="23.8" x14ac:dyDescent="0.4">
      <c r="A16" s="41">
        <f>IF($C16="","",COUNTA($C$4:$C16))</f>
        <v>13</v>
      </c>
      <c r="B16" s="27" t="s">
        <v>206</v>
      </c>
      <c r="C16" s="27" t="s">
        <v>254</v>
      </c>
      <c r="D16" s="27" t="s">
        <v>255</v>
      </c>
      <c r="E16" s="27">
        <v>3098</v>
      </c>
      <c r="F16" s="27" t="s">
        <v>256</v>
      </c>
      <c r="G16" s="27" t="s">
        <v>257</v>
      </c>
      <c r="H16" s="1" t="str">
        <f t="shared" si="5"/>
        <v>Nincs rögzítve!</v>
      </c>
      <c r="I16" s="25">
        <v>0</v>
      </c>
      <c r="J16" s="26">
        <v>0</v>
      </c>
      <c r="L16" s="2">
        <f t="shared" si="3"/>
        <v>0</v>
      </c>
      <c r="M16" s="3">
        <f>SUMIF(F_SZV_1A!$F:$F,$C16,F_SZV_1A!$N:$N)</f>
        <v>0</v>
      </c>
      <c r="N16" s="3">
        <f>SUMIF(F_SZV_1A!$F:$F,$C16,F_SZV_1A!$O:$O)</f>
        <v>0</v>
      </c>
      <c r="O16" s="74">
        <f>SUMIF(F_SZV_1A!$F:$F,$C16,F_SZV_1A!$P:$P)</f>
        <v>0</v>
      </c>
      <c r="Q16" s="75">
        <f>SUMIF(F_SZV_1A!$F:$F,$C16,F_SZV_1A!R:R)</f>
        <v>0</v>
      </c>
      <c r="R16" s="75">
        <f>SUMIF(F_SZV_1A!$F:$F,$C16,F_SZV_1A!S:S)</f>
        <v>0</v>
      </c>
      <c r="S16" s="75">
        <f>SUMIF(F_SZV_1A!$F:$F,$C16,F_SZV_1A!T:T)</f>
        <v>0</v>
      </c>
      <c r="T16" s="75">
        <f>SUMIF(F_SZV_1A!$F:$F,$C16,F_SZV_1A!U:U)</f>
        <v>0</v>
      </c>
      <c r="U16" s="75">
        <f>SUMIF(F_SZV_1A!$F:$F,$C16,F_SZV_1A!V:V)</f>
        <v>0</v>
      </c>
      <c r="V16" s="75">
        <f>SUMIF(F_SZV_1A!$F:$F,$C16,F_SZV_1A!W:W)</f>
        <v>0</v>
      </c>
      <c r="W16" s="75">
        <f>SUMIF(F_SZV_1A!$F:$F,$C16,F_SZV_1A!X:X)</f>
        <v>0</v>
      </c>
      <c r="X16" s="75">
        <f>SUMIF(F_SZV_1A!$F:$F,$C16,F_SZV_1A!Y:Y)</f>
        <v>0</v>
      </c>
      <c r="Y16" s="75">
        <f>SUMIF(F_SZV_1A!$F:$F,$C16,F_SZV_1A!Z:Z)</f>
        <v>0</v>
      </c>
      <c r="Z16" s="75">
        <f>SUMIF(F_SZV_1A!$F:$F,$C16,F_SZV_1A!AA:AA)</f>
        <v>0</v>
      </c>
      <c r="AA16" s="86">
        <f>SUMIF(F_SZV_1A!$F:$F,$C16,F_SZV_1A!AB:AB)</f>
        <v>0</v>
      </c>
      <c r="AB16" s="87"/>
      <c r="AD16" s="95">
        <f>SUMIF(F_SZV_1A!$F:$F,$C16,F_SZV_1A!AF:AF)</f>
        <v>0</v>
      </c>
      <c r="AE16" s="95">
        <f>SUMIF(F_SZV_1A!$F:$F,$C16,F_SZV_1A!AG:AG)</f>
        <v>0</v>
      </c>
      <c r="AF16" s="95">
        <f>SUMIF(F_SZV_1A!$F:$F,$C16,F_SZV_1A!AH:AH)</f>
        <v>0</v>
      </c>
      <c r="AG16" s="95">
        <f>SUMIF(F_SZV_1A!$F:$F,$C16,F_SZV_1A!AI:AI)</f>
        <v>0</v>
      </c>
      <c r="AH16" s="95">
        <f>SUMIF(F_SZV_1A!$F:$F,$C16,F_SZV_1A!AJ:AJ)</f>
        <v>0</v>
      </c>
      <c r="AI16" s="95">
        <f>SUMIF(F_SZV_1A!$F:$F,$C16,F_SZV_1A!AK:AK)</f>
        <v>0</v>
      </c>
      <c r="AJ16" s="95">
        <f>SUMIF(F_SZV_1A!$F:$F,$C16,F_SZV_1A!AL:AL)</f>
        <v>0</v>
      </c>
      <c r="AK16" s="95">
        <f>SUMIF(F_SZV_1A!$F:$F,$C16,F_SZV_1A!AM:AM)</f>
        <v>0</v>
      </c>
      <c r="AL16" s="95">
        <f>SUMIF(F_SZV_1A!$F:$F,$C16,F_SZV_1A!AN:AN)</f>
        <v>0</v>
      </c>
      <c r="AM16" s="95">
        <f>SUMIF(F_SZV_1A!$F:$F,$C16,F_SZV_1A!AO:AO)</f>
        <v>0</v>
      </c>
      <c r="AN16" s="95">
        <f>SUMIF(F_SZV_1A!$F:$F,$C16,F_SZV_1A!AP:AP)</f>
        <v>0</v>
      </c>
      <c r="AO16" s="88">
        <f t="shared" si="4"/>
        <v>0</v>
      </c>
      <c r="AU16" s="91" t="e">
        <f>INDEX(F_SZV_1A!$AY:$AY,MATCH($C16,F_SZV_1A!$F:$F,0))</f>
        <v>#N/A</v>
      </c>
      <c r="AV16" s="91">
        <f>COUNTIF(F_SZV_1A!$AY$3:$AY$1500,$E16)</f>
        <v>0</v>
      </c>
      <c r="AW16" s="91">
        <f>SUMIF(F_SZV_1A!$AY$3:$AY$1500,$E16,F_SZV_1A!$CF$3:$CF$1500)</f>
        <v>0</v>
      </c>
      <c r="AX16" s="91">
        <f>SUMIF(F_SZV_1A!$AY:$AY,$E16,F_SZV_1A!$CG:$CG)</f>
        <v>0</v>
      </c>
      <c r="AY16" s="91">
        <f>SUMIF(F_SZV_1A!$AY:$AY,$E16,F_SZV_1A!$CG:$CG)</f>
        <v>0</v>
      </c>
    </row>
    <row r="17" spans="1:51" ht="31.25" x14ac:dyDescent="0.4">
      <c r="A17" s="41">
        <f>IF($C17="","",COUNTA($C$4:$C17))</f>
        <v>14</v>
      </c>
      <c r="B17" s="27" t="s">
        <v>206</v>
      </c>
      <c r="C17" s="27" t="s">
        <v>258</v>
      </c>
      <c r="D17" s="27" t="s">
        <v>259</v>
      </c>
      <c r="E17" s="27">
        <v>3099</v>
      </c>
      <c r="F17" s="27" t="s">
        <v>260</v>
      </c>
      <c r="G17" s="27" t="s">
        <v>261</v>
      </c>
      <c r="H17" s="1" t="str">
        <f t="shared" si="5"/>
        <v>Nincs rögzítve!</v>
      </c>
      <c r="I17" s="25">
        <v>0</v>
      </c>
      <c r="J17" s="26">
        <v>0</v>
      </c>
      <c r="L17" s="2">
        <f t="shared" si="3"/>
        <v>0</v>
      </c>
      <c r="M17" s="3">
        <f>SUMIF(F_SZV_1A!$F:$F,$C17,F_SZV_1A!$N:$N)</f>
        <v>0</v>
      </c>
      <c r="N17" s="3">
        <f>SUMIF(F_SZV_1A!$F:$F,$C17,F_SZV_1A!$O:$O)</f>
        <v>0</v>
      </c>
      <c r="O17" s="74">
        <f>SUMIF(F_SZV_1A!$F:$F,$C17,F_SZV_1A!$P:$P)</f>
        <v>0</v>
      </c>
      <c r="Q17" s="75">
        <f>SUMIF(F_SZV_1A!$F:$F,$C17,F_SZV_1A!R:R)</f>
        <v>0</v>
      </c>
      <c r="R17" s="75">
        <f>SUMIF(F_SZV_1A!$F:$F,$C17,F_SZV_1A!S:S)</f>
        <v>0</v>
      </c>
      <c r="S17" s="75">
        <f>SUMIF(F_SZV_1A!$F:$F,$C17,F_SZV_1A!T:T)</f>
        <v>0</v>
      </c>
      <c r="T17" s="75">
        <f>SUMIF(F_SZV_1A!$F:$F,$C17,F_SZV_1A!U:U)</f>
        <v>0</v>
      </c>
      <c r="U17" s="75">
        <f>SUMIF(F_SZV_1A!$F:$F,$C17,F_SZV_1A!V:V)</f>
        <v>0</v>
      </c>
      <c r="V17" s="75">
        <f>SUMIF(F_SZV_1A!$F:$F,$C17,F_SZV_1A!W:W)</f>
        <v>0</v>
      </c>
      <c r="W17" s="75">
        <f>SUMIF(F_SZV_1A!$F:$F,$C17,F_SZV_1A!X:X)</f>
        <v>0</v>
      </c>
      <c r="X17" s="75">
        <f>SUMIF(F_SZV_1A!$F:$F,$C17,F_SZV_1A!Y:Y)</f>
        <v>0</v>
      </c>
      <c r="Y17" s="75">
        <f>SUMIF(F_SZV_1A!$F:$F,$C17,F_SZV_1A!Z:Z)</f>
        <v>0</v>
      </c>
      <c r="Z17" s="75">
        <f>SUMIF(F_SZV_1A!$F:$F,$C17,F_SZV_1A!AA:AA)</f>
        <v>0</v>
      </c>
      <c r="AA17" s="86">
        <f>SUMIF(F_SZV_1A!$F:$F,$C17,F_SZV_1A!AB:AB)</f>
        <v>0</v>
      </c>
      <c r="AB17" s="87"/>
      <c r="AD17" s="95">
        <f>SUMIF(F_SZV_1A!$F:$F,$C17,F_SZV_1A!AF:AF)</f>
        <v>0</v>
      </c>
      <c r="AE17" s="95">
        <f>SUMIF(F_SZV_1A!$F:$F,$C17,F_SZV_1A!AG:AG)</f>
        <v>0</v>
      </c>
      <c r="AF17" s="95">
        <f>SUMIF(F_SZV_1A!$F:$F,$C17,F_SZV_1A!AH:AH)</f>
        <v>0</v>
      </c>
      <c r="AG17" s="95">
        <f>SUMIF(F_SZV_1A!$F:$F,$C17,F_SZV_1A!AI:AI)</f>
        <v>0</v>
      </c>
      <c r="AH17" s="95">
        <f>SUMIF(F_SZV_1A!$F:$F,$C17,F_SZV_1A!AJ:AJ)</f>
        <v>0</v>
      </c>
      <c r="AI17" s="95">
        <f>SUMIF(F_SZV_1A!$F:$F,$C17,F_SZV_1A!AK:AK)</f>
        <v>0</v>
      </c>
      <c r="AJ17" s="95">
        <f>SUMIF(F_SZV_1A!$F:$F,$C17,F_SZV_1A!AL:AL)</f>
        <v>0</v>
      </c>
      <c r="AK17" s="95">
        <f>SUMIF(F_SZV_1A!$F:$F,$C17,F_SZV_1A!AM:AM)</f>
        <v>0</v>
      </c>
      <c r="AL17" s="95">
        <f>SUMIF(F_SZV_1A!$F:$F,$C17,F_SZV_1A!AN:AN)</f>
        <v>0</v>
      </c>
      <c r="AM17" s="95">
        <f>SUMIF(F_SZV_1A!$F:$F,$C17,F_SZV_1A!AO:AO)</f>
        <v>0</v>
      </c>
      <c r="AN17" s="95">
        <f>SUMIF(F_SZV_1A!$F:$F,$C17,F_SZV_1A!AP:AP)</f>
        <v>0</v>
      </c>
      <c r="AO17" s="88">
        <f t="shared" si="4"/>
        <v>0</v>
      </c>
      <c r="AU17" s="91" t="e">
        <f>INDEX(F_SZV_1A!$AY:$AY,MATCH($C17,F_SZV_1A!$F:$F,0))</f>
        <v>#N/A</v>
      </c>
      <c r="AV17" s="91">
        <f>COUNTIF(F_SZV_1A!$AY$3:$AY$1500,$E17)</f>
        <v>0</v>
      </c>
      <c r="AW17" s="91">
        <f>SUMIF(F_SZV_1A!$AY$3:$AY$1500,$E17,F_SZV_1A!$CF$3:$CF$1500)</f>
        <v>0</v>
      </c>
      <c r="AX17" s="91">
        <f>SUMIF(F_SZV_1A!$AY:$AY,$E17,F_SZV_1A!$CG:$CG)</f>
        <v>0</v>
      </c>
      <c r="AY17" s="91">
        <f>SUMIF(F_SZV_1A!$AY:$AY,$E17,F_SZV_1A!$CG:$CG)</f>
        <v>0</v>
      </c>
    </row>
    <row r="18" spans="1:51" ht="46.9" x14ac:dyDescent="0.4">
      <c r="A18" s="41">
        <f>IF($C18="","",COUNTA($C$4:$C18))</f>
        <v>15</v>
      </c>
      <c r="B18" s="27" t="s">
        <v>206</v>
      </c>
      <c r="C18" s="27" t="s">
        <v>262</v>
      </c>
      <c r="D18" s="27" t="s">
        <v>263</v>
      </c>
      <c r="E18" s="27">
        <v>3100</v>
      </c>
      <c r="F18" s="27" t="s">
        <v>264</v>
      </c>
      <c r="G18" s="27" t="s">
        <v>265</v>
      </c>
      <c r="H18" s="1" t="str">
        <f t="shared" si="5"/>
        <v>Nincs rögzítve!</v>
      </c>
      <c r="I18" s="25">
        <v>0</v>
      </c>
      <c r="J18" s="26">
        <v>0</v>
      </c>
      <c r="L18" s="2">
        <f t="shared" si="3"/>
        <v>0</v>
      </c>
      <c r="M18" s="3">
        <f>SUMIF(F_SZV_1A!$F:$F,$C18,F_SZV_1A!$N:$N)</f>
        <v>0</v>
      </c>
      <c r="N18" s="3">
        <f>SUMIF(F_SZV_1A!$F:$F,$C18,F_SZV_1A!$O:$O)</f>
        <v>0</v>
      </c>
      <c r="O18" s="74">
        <f>SUMIF(F_SZV_1A!$F:$F,$C18,F_SZV_1A!$P:$P)</f>
        <v>0</v>
      </c>
      <c r="Q18" s="75">
        <f>SUMIF(F_SZV_1A!$F:$F,$C18,F_SZV_1A!R:R)</f>
        <v>0</v>
      </c>
      <c r="R18" s="75">
        <f>SUMIF(F_SZV_1A!$F:$F,$C18,F_SZV_1A!S:S)</f>
        <v>0</v>
      </c>
      <c r="S18" s="75">
        <f>SUMIF(F_SZV_1A!$F:$F,$C18,F_SZV_1A!T:T)</f>
        <v>0</v>
      </c>
      <c r="T18" s="75">
        <f>SUMIF(F_SZV_1A!$F:$F,$C18,F_SZV_1A!U:U)</f>
        <v>0</v>
      </c>
      <c r="U18" s="75">
        <f>SUMIF(F_SZV_1A!$F:$F,$C18,F_SZV_1A!V:V)</f>
        <v>0</v>
      </c>
      <c r="V18" s="75">
        <f>SUMIF(F_SZV_1A!$F:$F,$C18,F_SZV_1A!W:W)</f>
        <v>0</v>
      </c>
      <c r="W18" s="75">
        <f>SUMIF(F_SZV_1A!$F:$F,$C18,F_SZV_1A!X:X)</f>
        <v>0</v>
      </c>
      <c r="X18" s="75">
        <f>SUMIF(F_SZV_1A!$F:$F,$C18,F_SZV_1A!Y:Y)</f>
        <v>0</v>
      </c>
      <c r="Y18" s="75">
        <f>SUMIF(F_SZV_1A!$F:$F,$C18,F_SZV_1A!Z:Z)</f>
        <v>0</v>
      </c>
      <c r="Z18" s="75">
        <f>SUMIF(F_SZV_1A!$F:$F,$C18,F_SZV_1A!AA:AA)</f>
        <v>0</v>
      </c>
      <c r="AA18" s="86">
        <f>SUMIF(F_SZV_1A!$F:$F,$C18,F_SZV_1A!AB:AB)</f>
        <v>0</v>
      </c>
      <c r="AB18" s="87"/>
      <c r="AD18" s="95">
        <f>SUMIF(F_SZV_1A!$F:$F,$C18,F_SZV_1A!AF:AF)</f>
        <v>0</v>
      </c>
      <c r="AE18" s="95">
        <f>SUMIF(F_SZV_1A!$F:$F,$C18,F_SZV_1A!AG:AG)</f>
        <v>0</v>
      </c>
      <c r="AF18" s="95">
        <f>SUMIF(F_SZV_1A!$F:$F,$C18,F_SZV_1A!AH:AH)</f>
        <v>0</v>
      </c>
      <c r="AG18" s="95">
        <f>SUMIF(F_SZV_1A!$F:$F,$C18,F_SZV_1A!AI:AI)</f>
        <v>0</v>
      </c>
      <c r="AH18" s="95">
        <f>SUMIF(F_SZV_1A!$F:$F,$C18,F_SZV_1A!AJ:AJ)</f>
        <v>0</v>
      </c>
      <c r="AI18" s="95">
        <f>SUMIF(F_SZV_1A!$F:$F,$C18,F_SZV_1A!AK:AK)</f>
        <v>0</v>
      </c>
      <c r="AJ18" s="95">
        <f>SUMIF(F_SZV_1A!$F:$F,$C18,F_SZV_1A!AL:AL)</f>
        <v>0</v>
      </c>
      <c r="AK18" s="95">
        <f>SUMIF(F_SZV_1A!$F:$F,$C18,F_SZV_1A!AM:AM)</f>
        <v>0</v>
      </c>
      <c r="AL18" s="95">
        <f>SUMIF(F_SZV_1A!$F:$F,$C18,F_SZV_1A!AN:AN)</f>
        <v>0</v>
      </c>
      <c r="AM18" s="95">
        <f>SUMIF(F_SZV_1A!$F:$F,$C18,F_SZV_1A!AO:AO)</f>
        <v>0</v>
      </c>
      <c r="AN18" s="95">
        <f>SUMIF(F_SZV_1A!$F:$F,$C18,F_SZV_1A!AP:AP)</f>
        <v>0</v>
      </c>
      <c r="AO18" s="88">
        <f t="shared" si="4"/>
        <v>0</v>
      </c>
      <c r="AU18" s="91" t="e">
        <f>INDEX(F_SZV_1A!$AY:$AY,MATCH($C18,F_SZV_1A!$F:$F,0))</f>
        <v>#N/A</v>
      </c>
      <c r="AV18" s="91">
        <f>COUNTIF(F_SZV_1A!$AY$3:$AY$1500,$E18)</f>
        <v>0</v>
      </c>
      <c r="AW18" s="91">
        <f>SUMIF(F_SZV_1A!$AY$3:$AY$1500,$E18,F_SZV_1A!$CF$3:$CF$1500)</f>
        <v>0</v>
      </c>
      <c r="AX18" s="91">
        <f>SUMIF(F_SZV_1A!$AY:$AY,$E18,F_SZV_1A!$CG:$CG)</f>
        <v>0</v>
      </c>
      <c r="AY18" s="91">
        <f>SUMIF(F_SZV_1A!$AY:$AY,$E18,F_SZV_1A!$CG:$CG)</f>
        <v>0</v>
      </c>
    </row>
    <row r="19" spans="1:51" ht="23.8" x14ac:dyDescent="0.4">
      <c r="A19" s="41">
        <f>IF($C19="","",COUNTA($C$4:$C19))</f>
        <v>16</v>
      </c>
      <c r="B19" s="27" t="s">
        <v>206</v>
      </c>
      <c r="C19" s="27" t="s">
        <v>266</v>
      </c>
      <c r="D19" s="27" t="s">
        <v>267</v>
      </c>
      <c r="E19" s="27">
        <v>3101</v>
      </c>
      <c r="F19" s="27" t="s">
        <v>268</v>
      </c>
      <c r="G19" s="27" t="s">
        <v>269</v>
      </c>
      <c r="H19" s="1" t="str">
        <f t="shared" si="5"/>
        <v>Nincs rögzítve!</v>
      </c>
      <c r="I19" s="25">
        <v>0</v>
      </c>
      <c r="J19" s="26">
        <v>0</v>
      </c>
      <c r="L19" s="2">
        <f t="shared" si="3"/>
        <v>0</v>
      </c>
      <c r="M19" s="3">
        <f>SUMIF(F_SZV_1A!$F:$F,$C19,F_SZV_1A!$N:$N)</f>
        <v>0</v>
      </c>
      <c r="N19" s="3">
        <f>SUMIF(F_SZV_1A!$F:$F,$C19,F_SZV_1A!$O:$O)</f>
        <v>0</v>
      </c>
      <c r="O19" s="74">
        <f>SUMIF(F_SZV_1A!$F:$F,$C19,F_SZV_1A!$P:$P)</f>
        <v>0</v>
      </c>
      <c r="Q19" s="75">
        <f>SUMIF(F_SZV_1A!$F:$F,$C19,F_SZV_1A!R:R)</f>
        <v>0</v>
      </c>
      <c r="R19" s="75">
        <f>SUMIF(F_SZV_1A!$F:$F,$C19,F_SZV_1A!S:S)</f>
        <v>0</v>
      </c>
      <c r="S19" s="75">
        <f>SUMIF(F_SZV_1A!$F:$F,$C19,F_SZV_1A!T:T)</f>
        <v>0</v>
      </c>
      <c r="T19" s="75">
        <f>SUMIF(F_SZV_1A!$F:$F,$C19,F_SZV_1A!U:U)</f>
        <v>0</v>
      </c>
      <c r="U19" s="75">
        <f>SUMIF(F_SZV_1A!$F:$F,$C19,F_SZV_1A!V:V)</f>
        <v>0</v>
      </c>
      <c r="V19" s="75">
        <f>SUMIF(F_SZV_1A!$F:$F,$C19,F_SZV_1A!W:W)</f>
        <v>0</v>
      </c>
      <c r="W19" s="75">
        <f>SUMIF(F_SZV_1A!$F:$F,$C19,F_SZV_1A!X:X)</f>
        <v>0</v>
      </c>
      <c r="X19" s="75">
        <f>SUMIF(F_SZV_1A!$F:$F,$C19,F_SZV_1A!Y:Y)</f>
        <v>0</v>
      </c>
      <c r="Y19" s="75">
        <f>SUMIF(F_SZV_1A!$F:$F,$C19,F_SZV_1A!Z:Z)</f>
        <v>0</v>
      </c>
      <c r="Z19" s="75">
        <f>SUMIF(F_SZV_1A!$F:$F,$C19,F_SZV_1A!AA:AA)</f>
        <v>0</v>
      </c>
      <c r="AA19" s="86">
        <f>SUMIF(F_SZV_1A!$F:$F,$C19,F_SZV_1A!AB:AB)</f>
        <v>0</v>
      </c>
      <c r="AB19" s="87"/>
      <c r="AD19" s="95">
        <f>SUMIF(F_SZV_1A!$F:$F,$C19,F_SZV_1A!AF:AF)</f>
        <v>0</v>
      </c>
      <c r="AE19" s="95">
        <f>SUMIF(F_SZV_1A!$F:$F,$C19,F_SZV_1A!AG:AG)</f>
        <v>0</v>
      </c>
      <c r="AF19" s="95">
        <f>SUMIF(F_SZV_1A!$F:$F,$C19,F_SZV_1A!AH:AH)</f>
        <v>0</v>
      </c>
      <c r="AG19" s="95">
        <f>SUMIF(F_SZV_1A!$F:$F,$C19,F_SZV_1A!AI:AI)</f>
        <v>0</v>
      </c>
      <c r="AH19" s="95">
        <f>SUMIF(F_SZV_1A!$F:$F,$C19,F_SZV_1A!AJ:AJ)</f>
        <v>0</v>
      </c>
      <c r="AI19" s="95">
        <f>SUMIF(F_SZV_1A!$F:$F,$C19,F_SZV_1A!AK:AK)</f>
        <v>0</v>
      </c>
      <c r="AJ19" s="95">
        <f>SUMIF(F_SZV_1A!$F:$F,$C19,F_SZV_1A!AL:AL)</f>
        <v>0</v>
      </c>
      <c r="AK19" s="95">
        <f>SUMIF(F_SZV_1A!$F:$F,$C19,F_SZV_1A!AM:AM)</f>
        <v>0</v>
      </c>
      <c r="AL19" s="95">
        <f>SUMIF(F_SZV_1A!$F:$F,$C19,F_SZV_1A!AN:AN)</f>
        <v>0</v>
      </c>
      <c r="AM19" s="95">
        <f>SUMIF(F_SZV_1A!$F:$F,$C19,F_SZV_1A!AO:AO)</f>
        <v>0</v>
      </c>
      <c r="AN19" s="95">
        <f>SUMIF(F_SZV_1A!$F:$F,$C19,F_SZV_1A!AP:AP)</f>
        <v>0</v>
      </c>
      <c r="AO19" s="88">
        <f t="shared" si="4"/>
        <v>0</v>
      </c>
      <c r="AU19" s="91" t="e">
        <f>INDEX(F_SZV_1A!$AY:$AY,MATCH($C19,F_SZV_1A!$F:$F,0))</f>
        <v>#N/A</v>
      </c>
      <c r="AV19" s="91">
        <f>COUNTIF(F_SZV_1A!$AY$3:$AY$1500,$E19)</f>
        <v>0</v>
      </c>
      <c r="AW19" s="91">
        <f>SUMIF(F_SZV_1A!$AY$3:$AY$1500,$E19,F_SZV_1A!$CF$3:$CF$1500)</f>
        <v>0</v>
      </c>
      <c r="AX19" s="91">
        <f>SUMIF(F_SZV_1A!$AY:$AY,$E19,F_SZV_1A!$CG:$CG)</f>
        <v>0</v>
      </c>
      <c r="AY19" s="91">
        <f>SUMIF(F_SZV_1A!$AY:$AY,$E19,F_SZV_1A!$CG:$CG)</f>
        <v>0</v>
      </c>
    </row>
    <row r="20" spans="1:51" ht="23.8" x14ac:dyDescent="0.4">
      <c r="A20" s="41">
        <f>IF($C20="","",COUNTA($C$4:$C20))</f>
        <v>17</v>
      </c>
      <c r="B20" s="27" t="s">
        <v>206</v>
      </c>
      <c r="C20" s="27" t="s">
        <v>270</v>
      </c>
      <c r="D20" s="27" t="s">
        <v>271</v>
      </c>
      <c r="E20" s="27">
        <v>3102</v>
      </c>
      <c r="F20" s="27" t="s">
        <v>272</v>
      </c>
      <c r="G20" s="27" t="s">
        <v>149</v>
      </c>
      <c r="H20" s="1" t="str">
        <f t="shared" si="5"/>
        <v>Nincs rögzítve!</v>
      </c>
      <c r="I20" s="25">
        <v>0</v>
      </c>
      <c r="J20" s="26">
        <v>0</v>
      </c>
      <c r="L20" s="2">
        <f t="shared" si="3"/>
        <v>0</v>
      </c>
      <c r="M20" s="3">
        <f>SUMIF(F_SZV_1A!$F:$F,$C20,F_SZV_1A!$N:$N)</f>
        <v>0</v>
      </c>
      <c r="N20" s="3">
        <f>SUMIF(F_SZV_1A!$F:$F,$C20,F_SZV_1A!$O:$O)</f>
        <v>0</v>
      </c>
      <c r="O20" s="74">
        <f>SUMIF(F_SZV_1A!$F:$F,$C20,F_SZV_1A!$P:$P)</f>
        <v>0</v>
      </c>
      <c r="Q20" s="75">
        <f>SUMIF(F_SZV_1A!$F:$F,$C20,F_SZV_1A!R:R)</f>
        <v>0</v>
      </c>
      <c r="R20" s="75">
        <f>SUMIF(F_SZV_1A!$F:$F,$C20,F_SZV_1A!S:S)</f>
        <v>0</v>
      </c>
      <c r="S20" s="75">
        <f>SUMIF(F_SZV_1A!$F:$F,$C20,F_SZV_1A!T:T)</f>
        <v>0</v>
      </c>
      <c r="T20" s="75">
        <f>SUMIF(F_SZV_1A!$F:$F,$C20,F_SZV_1A!U:U)</f>
        <v>0</v>
      </c>
      <c r="U20" s="75">
        <f>SUMIF(F_SZV_1A!$F:$F,$C20,F_SZV_1A!V:V)</f>
        <v>0</v>
      </c>
      <c r="V20" s="75">
        <f>SUMIF(F_SZV_1A!$F:$F,$C20,F_SZV_1A!W:W)</f>
        <v>0</v>
      </c>
      <c r="W20" s="75">
        <f>SUMIF(F_SZV_1A!$F:$F,$C20,F_SZV_1A!X:X)</f>
        <v>0</v>
      </c>
      <c r="X20" s="75">
        <f>SUMIF(F_SZV_1A!$F:$F,$C20,F_SZV_1A!Y:Y)</f>
        <v>0</v>
      </c>
      <c r="Y20" s="75">
        <f>SUMIF(F_SZV_1A!$F:$F,$C20,F_SZV_1A!Z:Z)</f>
        <v>0</v>
      </c>
      <c r="Z20" s="75">
        <f>SUMIF(F_SZV_1A!$F:$F,$C20,F_SZV_1A!AA:AA)</f>
        <v>0</v>
      </c>
      <c r="AA20" s="86">
        <f>SUMIF(F_SZV_1A!$F:$F,$C20,F_SZV_1A!AB:AB)</f>
        <v>0</v>
      </c>
      <c r="AB20" s="87"/>
      <c r="AD20" s="95">
        <f>SUMIF(F_SZV_1A!$F:$F,$C20,F_SZV_1A!AF:AF)</f>
        <v>0</v>
      </c>
      <c r="AE20" s="95">
        <f>SUMIF(F_SZV_1A!$F:$F,$C20,F_SZV_1A!AG:AG)</f>
        <v>0</v>
      </c>
      <c r="AF20" s="95">
        <f>SUMIF(F_SZV_1A!$F:$F,$C20,F_SZV_1A!AH:AH)</f>
        <v>0</v>
      </c>
      <c r="AG20" s="95">
        <f>SUMIF(F_SZV_1A!$F:$F,$C20,F_SZV_1A!AI:AI)</f>
        <v>0</v>
      </c>
      <c r="AH20" s="95">
        <f>SUMIF(F_SZV_1A!$F:$F,$C20,F_SZV_1A!AJ:AJ)</f>
        <v>0</v>
      </c>
      <c r="AI20" s="95">
        <f>SUMIF(F_SZV_1A!$F:$F,$C20,F_SZV_1A!AK:AK)</f>
        <v>0</v>
      </c>
      <c r="AJ20" s="95">
        <f>SUMIF(F_SZV_1A!$F:$F,$C20,F_SZV_1A!AL:AL)</f>
        <v>0</v>
      </c>
      <c r="AK20" s="95">
        <f>SUMIF(F_SZV_1A!$F:$F,$C20,F_SZV_1A!AM:AM)</f>
        <v>0</v>
      </c>
      <c r="AL20" s="95">
        <f>SUMIF(F_SZV_1A!$F:$F,$C20,F_SZV_1A!AN:AN)</f>
        <v>0</v>
      </c>
      <c r="AM20" s="95">
        <f>SUMIF(F_SZV_1A!$F:$F,$C20,F_SZV_1A!AO:AO)</f>
        <v>0</v>
      </c>
      <c r="AN20" s="95">
        <f>SUMIF(F_SZV_1A!$F:$F,$C20,F_SZV_1A!AP:AP)</f>
        <v>0</v>
      </c>
      <c r="AO20" s="88">
        <f t="shared" si="4"/>
        <v>0</v>
      </c>
      <c r="AU20" s="91" t="e">
        <f>INDEX(F_SZV_1A!$AY:$AY,MATCH($C20,F_SZV_1A!$F:$F,0))</f>
        <v>#N/A</v>
      </c>
      <c r="AV20" s="91">
        <f>COUNTIF(F_SZV_1A!$AY$3:$AY$1500,$E20)</f>
        <v>0</v>
      </c>
      <c r="AW20" s="91">
        <f>SUMIF(F_SZV_1A!$AY$3:$AY$1500,$E20,F_SZV_1A!$CF$3:$CF$1500)</f>
        <v>0</v>
      </c>
      <c r="AX20" s="91">
        <f>SUMIF(F_SZV_1A!$AY:$AY,$E20,F_SZV_1A!$CG:$CG)</f>
        <v>0</v>
      </c>
      <c r="AY20" s="91">
        <f>SUMIF(F_SZV_1A!$AY:$AY,$E20,F_SZV_1A!$CG:$CG)</f>
        <v>0</v>
      </c>
    </row>
    <row r="21" spans="1:51" ht="23.8" x14ac:dyDescent="0.4">
      <c r="A21" s="41">
        <f>IF($C21="","",COUNTA($C$4:$C21))</f>
        <v>18</v>
      </c>
      <c r="B21" s="27" t="s">
        <v>206</v>
      </c>
      <c r="C21" s="27" t="s">
        <v>273</v>
      </c>
      <c r="D21" s="27" t="s">
        <v>274</v>
      </c>
      <c r="E21" s="27">
        <v>3103</v>
      </c>
      <c r="F21" s="27" t="s">
        <v>275</v>
      </c>
      <c r="G21" s="27" t="s">
        <v>276</v>
      </c>
      <c r="H21" s="1" t="str">
        <f t="shared" si="5"/>
        <v>Nincs rögzítve!</v>
      </c>
      <c r="I21" s="25">
        <v>0</v>
      </c>
      <c r="J21" s="26">
        <v>0</v>
      </c>
      <c r="L21" s="2">
        <f t="shared" si="3"/>
        <v>0</v>
      </c>
      <c r="M21" s="3">
        <f>SUMIF(F_SZV_1A!$F:$F,$C21,F_SZV_1A!$N:$N)</f>
        <v>0</v>
      </c>
      <c r="N21" s="3">
        <f>SUMIF(F_SZV_1A!$F:$F,$C21,F_SZV_1A!$O:$O)</f>
        <v>0</v>
      </c>
      <c r="O21" s="74">
        <f>SUMIF(F_SZV_1A!$F:$F,$C21,F_SZV_1A!$P:$P)</f>
        <v>0</v>
      </c>
      <c r="Q21" s="75">
        <f>SUMIF(F_SZV_1A!$F:$F,$C21,F_SZV_1A!R:R)</f>
        <v>0</v>
      </c>
      <c r="R21" s="75">
        <f>SUMIF(F_SZV_1A!$F:$F,$C21,F_SZV_1A!S:S)</f>
        <v>0</v>
      </c>
      <c r="S21" s="75">
        <f>SUMIF(F_SZV_1A!$F:$F,$C21,F_SZV_1A!T:T)</f>
        <v>0</v>
      </c>
      <c r="T21" s="75">
        <f>SUMIF(F_SZV_1A!$F:$F,$C21,F_SZV_1A!U:U)</f>
        <v>0</v>
      </c>
      <c r="U21" s="75">
        <f>SUMIF(F_SZV_1A!$F:$F,$C21,F_SZV_1A!V:V)</f>
        <v>0</v>
      </c>
      <c r="V21" s="75">
        <f>SUMIF(F_SZV_1A!$F:$F,$C21,F_SZV_1A!W:W)</f>
        <v>0</v>
      </c>
      <c r="W21" s="75">
        <f>SUMIF(F_SZV_1A!$F:$F,$C21,F_SZV_1A!X:X)</f>
        <v>0</v>
      </c>
      <c r="X21" s="75">
        <f>SUMIF(F_SZV_1A!$F:$F,$C21,F_SZV_1A!Y:Y)</f>
        <v>0</v>
      </c>
      <c r="Y21" s="75">
        <f>SUMIF(F_SZV_1A!$F:$F,$C21,F_SZV_1A!Z:Z)</f>
        <v>0</v>
      </c>
      <c r="Z21" s="75">
        <f>SUMIF(F_SZV_1A!$F:$F,$C21,F_SZV_1A!AA:AA)</f>
        <v>0</v>
      </c>
      <c r="AA21" s="86">
        <f>SUMIF(F_SZV_1A!$F:$F,$C21,F_SZV_1A!AB:AB)</f>
        <v>0</v>
      </c>
      <c r="AB21" s="87"/>
      <c r="AD21" s="95">
        <f>SUMIF(F_SZV_1A!$F:$F,$C21,F_SZV_1A!AF:AF)</f>
        <v>0</v>
      </c>
      <c r="AE21" s="95">
        <f>SUMIF(F_SZV_1A!$F:$F,$C21,F_SZV_1A!AG:AG)</f>
        <v>0</v>
      </c>
      <c r="AF21" s="95">
        <f>SUMIF(F_SZV_1A!$F:$F,$C21,F_SZV_1A!AH:AH)</f>
        <v>0</v>
      </c>
      <c r="AG21" s="95">
        <f>SUMIF(F_SZV_1A!$F:$F,$C21,F_SZV_1A!AI:AI)</f>
        <v>0</v>
      </c>
      <c r="AH21" s="95">
        <f>SUMIF(F_SZV_1A!$F:$F,$C21,F_SZV_1A!AJ:AJ)</f>
        <v>0</v>
      </c>
      <c r="AI21" s="95">
        <f>SUMIF(F_SZV_1A!$F:$F,$C21,F_SZV_1A!AK:AK)</f>
        <v>0</v>
      </c>
      <c r="AJ21" s="95">
        <f>SUMIF(F_SZV_1A!$F:$F,$C21,F_SZV_1A!AL:AL)</f>
        <v>0</v>
      </c>
      <c r="AK21" s="95">
        <f>SUMIF(F_SZV_1A!$F:$F,$C21,F_SZV_1A!AM:AM)</f>
        <v>0</v>
      </c>
      <c r="AL21" s="95">
        <f>SUMIF(F_SZV_1A!$F:$F,$C21,F_SZV_1A!AN:AN)</f>
        <v>0</v>
      </c>
      <c r="AM21" s="95">
        <f>SUMIF(F_SZV_1A!$F:$F,$C21,F_SZV_1A!AO:AO)</f>
        <v>0</v>
      </c>
      <c r="AN21" s="95">
        <f>SUMIF(F_SZV_1A!$F:$F,$C21,F_SZV_1A!AP:AP)</f>
        <v>0</v>
      </c>
      <c r="AO21" s="88">
        <f t="shared" si="4"/>
        <v>0</v>
      </c>
      <c r="AU21" s="91" t="e">
        <f>INDEX(F_SZV_1A!$AY:$AY,MATCH($C21,F_SZV_1A!$F:$F,0))</f>
        <v>#N/A</v>
      </c>
      <c r="AV21" s="91">
        <f>COUNTIF(F_SZV_1A!$AY$3:$AY$1500,$E21)</f>
        <v>0</v>
      </c>
      <c r="AW21" s="91">
        <f>SUMIF(F_SZV_1A!$AY$3:$AY$1500,$E21,F_SZV_1A!$CF$3:$CF$1500)</f>
        <v>0</v>
      </c>
      <c r="AX21" s="91">
        <f>SUMIF(F_SZV_1A!$AY:$AY,$E21,F_SZV_1A!$CG:$CG)</f>
        <v>0</v>
      </c>
      <c r="AY21" s="91">
        <f>SUMIF(F_SZV_1A!$AY:$AY,$E21,F_SZV_1A!$CG:$CG)</f>
        <v>0</v>
      </c>
    </row>
    <row r="22" spans="1:51" ht="23.8" x14ac:dyDescent="0.4">
      <c r="A22" s="41">
        <f>IF($C22="","",COUNTA($C$4:$C22))</f>
        <v>19</v>
      </c>
      <c r="B22" s="27" t="s">
        <v>206</v>
      </c>
      <c r="C22" s="27" t="s">
        <v>277</v>
      </c>
      <c r="D22" s="27" t="s">
        <v>278</v>
      </c>
      <c r="E22" s="27">
        <v>3104</v>
      </c>
      <c r="F22" s="27" t="s">
        <v>279</v>
      </c>
      <c r="G22" s="27" t="s">
        <v>280</v>
      </c>
      <c r="H22" s="1" t="str">
        <f t="shared" si="5"/>
        <v>Nincs rögzítve!</v>
      </c>
      <c r="I22" s="25">
        <v>0</v>
      </c>
      <c r="J22" s="26">
        <v>0</v>
      </c>
      <c r="L22" s="2">
        <f t="shared" si="3"/>
        <v>0</v>
      </c>
      <c r="M22" s="3">
        <f>SUMIF(F_SZV_1A!$F:$F,$C22,F_SZV_1A!$N:$N)</f>
        <v>0</v>
      </c>
      <c r="N22" s="3">
        <f>SUMIF(F_SZV_1A!$F:$F,$C22,F_SZV_1A!$O:$O)</f>
        <v>0</v>
      </c>
      <c r="O22" s="74">
        <f>SUMIF(F_SZV_1A!$F:$F,$C22,F_SZV_1A!$P:$P)</f>
        <v>0</v>
      </c>
      <c r="Q22" s="75">
        <f>SUMIF(F_SZV_1A!$F:$F,$C22,F_SZV_1A!R:R)</f>
        <v>0</v>
      </c>
      <c r="R22" s="75">
        <f>SUMIF(F_SZV_1A!$F:$F,$C22,F_SZV_1A!S:S)</f>
        <v>0</v>
      </c>
      <c r="S22" s="75">
        <f>SUMIF(F_SZV_1A!$F:$F,$C22,F_SZV_1A!T:T)</f>
        <v>0</v>
      </c>
      <c r="T22" s="75">
        <f>SUMIF(F_SZV_1A!$F:$F,$C22,F_SZV_1A!U:U)</f>
        <v>0</v>
      </c>
      <c r="U22" s="75">
        <f>SUMIF(F_SZV_1A!$F:$F,$C22,F_SZV_1A!V:V)</f>
        <v>0</v>
      </c>
      <c r="V22" s="75">
        <f>SUMIF(F_SZV_1A!$F:$F,$C22,F_SZV_1A!W:W)</f>
        <v>0</v>
      </c>
      <c r="W22" s="75">
        <f>SUMIF(F_SZV_1A!$F:$F,$C22,F_SZV_1A!X:X)</f>
        <v>0</v>
      </c>
      <c r="X22" s="75">
        <f>SUMIF(F_SZV_1A!$F:$F,$C22,F_SZV_1A!Y:Y)</f>
        <v>0</v>
      </c>
      <c r="Y22" s="75">
        <f>SUMIF(F_SZV_1A!$F:$F,$C22,F_SZV_1A!Z:Z)</f>
        <v>0</v>
      </c>
      <c r="Z22" s="75">
        <f>SUMIF(F_SZV_1A!$F:$F,$C22,F_SZV_1A!AA:AA)</f>
        <v>0</v>
      </c>
      <c r="AA22" s="86">
        <f>SUMIF(F_SZV_1A!$F:$F,$C22,F_SZV_1A!AB:AB)</f>
        <v>0</v>
      </c>
      <c r="AB22" s="87"/>
      <c r="AD22" s="95">
        <f>SUMIF(F_SZV_1A!$F:$F,$C22,F_SZV_1A!AF:AF)</f>
        <v>0</v>
      </c>
      <c r="AE22" s="95">
        <f>SUMIF(F_SZV_1A!$F:$F,$C22,F_SZV_1A!AG:AG)</f>
        <v>0</v>
      </c>
      <c r="AF22" s="95">
        <f>SUMIF(F_SZV_1A!$F:$F,$C22,F_SZV_1A!AH:AH)</f>
        <v>0</v>
      </c>
      <c r="AG22" s="95">
        <f>SUMIF(F_SZV_1A!$F:$F,$C22,F_SZV_1A!AI:AI)</f>
        <v>0</v>
      </c>
      <c r="AH22" s="95">
        <f>SUMIF(F_SZV_1A!$F:$F,$C22,F_SZV_1A!AJ:AJ)</f>
        <v>0</v>
      </c>
      <c r="AI22" s="95">
        <f>SUMIF(F_SZV_1A!$F:$F,$C22,F_SZV_1A!AK:AK)</f>
        <v>0</v>
      </c>
      <c r="AJ22" s="95">
        <f>SUMIF(F_SZV_1A!$F:$F,$C22,F_SZV_1A!AL:AL)</f>
        <v>0</v>
      </c>
      <c r="AK22" s="95">
        <f>SUMIF(F_SZV_1A!$F:$F,$C22,F_SZV_1A!AM:AM)</f>
        <v>0</v>
      </c>
      <c r="AL22" s="95">
        <f>SUMIF(F_SZV_1A!$F:$F,$C22,F_SZV_1A!AN:AN)</f>
        <v>0</v>
      </c>
      <c r="AM22" s="95">
        <f>SUMIF(F_SZV_1A!$F:$F,$C22,F_SZV_1A!AO:AO)</f>
        <v>0</v>
      </c>
      <c r="AN22" s="95">
        <f>SUMIF(F_SZV_1A!$F:$F,$C22,F_SZV_1A!AP:AP)</f>
        <v>0</v>
      </c>
      <c r="AO22" s="88">
        <f t="shared" si="4"/>
        <v>0</v>
      </c>
      <c r="AU22" s="91" t="e">
        <f>INDEX(F_SZV_1A!$AY:$AY,MATCH($C22,F_SZV_1A!$F:$F,0))</f>
        <v>#N/A</v>
      </c>
      <c r="AV22" s="91">
        <f>COUNTIF(F_SZV_1A!$AY$3:$AY$1500,$E22)</f>
        <v>0</v>
      </c>
      <c r="AW22" s="91">
        <f>SUMIF(F_SZV_1A!$AY$3:$AY$1500,$E22,F_SZV_1A!$CF$3:$CF$1500)</f>
        <v>0</v>
      </c>
      <c r="AX22" s="91">
        <f>SUMIF(F_SZV_1A!$AY:$AY,$E22,F_SZV_1A!$CG:$CG)</f>
        <v>0</v>
      </c>
      <c r="AY22" s="91">
        <f>SUMIF(F_SZV_1A!$AY:$AY,$E22,F_SZV_1A!$CG:$CG)</f>
        <v>0</v>
      </c>
    </row>
    <row r="23" spans="1:51" ht="23.8" x14ac:dyDescent="0.4">
      <c r="A23" s="41">
        <f>IF($C23="","",COUNTA($C$4:$C23))</f>
        <v>20</v>
      </c>
      <c r="B23" s="27" t="s">
        <v>206</v>
      </c>
      <c r="C23" s="27" t="s">
        <v>281</v>
      </c>
      <c r="D23" s="27" t="s">
        <v>282</v>
      </c>
      <c r="E23" s="27">
        <v>3105</v>
      </c>
      <c r="F23" s="27" t="s">
        <v>283</v>
      </c>
      <c r="G23" s="27" t="s">
        <v>284</v>
      </c>
      <c r="H23" s="1" t="str">
        <f t="shared" si="5"/>
        <v>Nincs rögzítve!</v>
      </c>
      <c r="I23" s="25">
        <v>0</v>
      </c>
      <c r="J23" s="26">
        <v>0</v>
      </c>
      <c r="L23" s="2">
        <f t="shared" si="3"/>
        <v>0</v>
      </c>
      <c r="M23" s="3">
        <f>SUMIF(F_SZV_1A!$F:$F,$C23,F_SZV_1A!$N:$N)</f>
        <v>0</v>
      </c>
      <c r="N23" s="3">
        <f>SUMIF(F_SZV_1A!$F:$F,$C23,F_SZV_1A!$O:$O)</f>
        <v>0</v>
      </c>
      <c r="O23" s="74">
        <f>SUMIF(F_SZV_1A!$F:$F,$C23,F_SZV_1A!$P:$P)</f>
        <v>0</v>
      </c>
      <c r="Q23" s="75">
        <f>SUMIF(F_SZV_1A!$F:$F,$C23,F_SZV_1A!R:R)</f>
        <v>0</v>
      </c>
      <c r="R23" s="75">
        <f>SUMIF(F_SZV_1A!$F:$F,$C23,F_SZV_1A!S:S)</f>
        <v>0</v>
      </c>
      <c r="S23" s="75">
        <f>SUMIF(F_SZV_1A!$F:$F,$C23,F_SZV_1A!T:T)</f>
        <v>0</v>
      </c>
      <c r="T23" s="75">
        <f>SUMIF(F_SZV_1A!$F:$F,$C23,F_SZV_1A!U:U)</f>
        <v>0</v>
      </c>
      <c r="U23" s="75">
        <f>SUMIF(F_SZV_1A!$F:$F,$C23,F_SZV_1A!V:V)</f>
        <v>0</v>
      </c>
      <c r="V23" s="75">
        <f>SUMIF(F_SZV_1A!$F:$F,$C23,F_SZV_1A!W:W)</f>
        <v>0</v>
      </c>
      <c r="W23" s="75">
        <f>SUMIF(F_SZV_1A!$F:$F,$C23,F_SZV_1A!X:X)</f>
        <v>0</v>
      </c>
      <c r="X23" s="75">
        <f>SUMIF(F_SZV_1A!$F:$F,$C23,F_SZV_1A!Y:Y)</f>
        <v>0</v>
      </c>
      <c r="Y23" s="75">
        <f>SUMIF(F_SZV_1A!$F:$F,$C23,F_SZV_1A!Z:Z)</f>
        <v>0</v>
      </c>
      <c r="Z23" s="75">
        <f>SUMIF(F_SZV_1A!$F:$F,$C23,F_SZV_1A!AA:AA)</f>
        <v>0</v>
      </c>
      <c r="AA23" s="86">
        <f>SUMIF(F_SZV_1A!$F:$F,$C23,F_SZV_1A!AB:AB)</f>
        <v>0</v>
      </c>
      <c r="AB23" s="87"/>
      <c r="AD23" s="95">
        <f>SUMIF(F_SZV_1A!$F:$F,$C23,F_SZV_1A!AF:AF)</f>
        <v>0</v>
      </c>
      <c r="AE23" s="95">
        <f>SUMIF(F_SZV_1A!$F:$F,$C23,F_SZV_1A!AG:AG)</f>
        <v>0</v>
      </c>
      <c r="AF23" s="95">
        <f>SUMIF(F_SZV_1A!$F:$F,$C23,F_SZV_1A!AH:AH)</f>
        <v>0</v>
      </c>
      <c r="AG23" s="95">
        <f>SUMIF(F_SZV_1A!$F:$F,$C23,F_SZV_1A!AI:AI)</f>
        <v>0</v>
      </c>
      <c r="AH23" s="95">
        <f>SUMIF(F_SZV_1A!$F:$F,$C23,F_SZV_1A!AJ:AJ)</f>
        <v>0</v>
      </c>
      <c r="AI23" s="95">
        <f>SUMIF(F_SZV_1A!$F:$F,$C23,F_SZV_1A!AK:AK)</f>
        <v>0</v>
      </c>
      <c r="AJ23" s="95">
        <f>SUMIF(F_SZV_1A!$F:$F,$C23,F_SZV_1A!AL:AL)</f>
        <v>0</v>
      </c>
      <c r="AK23" s="95">
        <f>SUMIF(F_SZV_1A!$F:$F,$C23,F_SZV_1A!AM:AM)</f>
        <v>0</v>
      </c>
      <c r="AL23" s="95">
        <f>SUMIF(F_SZV_1A!$F:$F,$C23,F_SZV_1A!AN:AN)</f>
        <v>0</v>
      </c>
      <c r="AM23" s="95">
        <f>SUMIF(F_SZV_1A!$F:$F,$C23,F_SZV_1A!AO:AO)</f>
        <v>0</v>
      </c>
      <c r="AN23" s="95">
        <f>SUMIF(F_SZV_1A!$F:$F,$C23,F_SZV_1A!AP:AP)</f>
        <v>0</v>
      </c>
      <c r="AO23" s="88">
        <f t="shared" si="4"/>
        <v>0</v>
      </c>
      <c r="AU23" s="91" t="e">
        <f>INDEX(F_SZV_1A!$AY:$AY,MATCH($C23,F_SZV_1A!$F:$F,0))</f>
        <v>#N/A</v>
      </c>
      <c r="AV23" s="91">
        <f>COUNTIF(F_SZV_1A!$AY$3:$AY$1500,$E23)</f>
        <v>0</v>
      </c>
      <c r="AW23" s="91">
        <f>SUMIF(F_SZV_1A!$AY$3:$AY$1500,$E23,F_SZV_1A!$CF$3:$CF$1500)</f>
        <v>0</v>
      </c>
      <c r="AX23" s="91">
        <f>SUMIF(F_SZV_1A!$AY:$AY,$E23,F_SZV_1A!$CG:$CG)</f>
        <v>0</v>
      </c>
      <c r="AY23" s="91">
        <f>SUMIF(F_SZV_1A!$AY:$AY,$E23,F_SZV_1A!$CG:$CG)</f>
        <v>0</v>
      </c>
    </row>
    <row r="24" spans="1:51" ht="23.8" x14ac:dyDescent="0.4">
      <c r="A24" s="41">
        <f>IF($C24="","",COUNTA($C$4:$C24))</f>
        <v>21</v>
      </c>
      <c r="B24" s="27" t="s">
        <v>206</v>
      </c>
      <c r="C24" s="27" t="s">
        <v>285</v>
      </c>
      <c r="D24" s="27" t="s">
        <v>286</v>
      </c>
      <c r="E24" s="27">
        <v>3106</v>
      </c>
      <c r="F24" s="27" t="s">
        <v>287</v>
      </c>
      <c r="G24" s="27" t="s">
        <v>149</v>
      </c>
      <c r="H24" s="1" t="str">
        <f t="shared" si="5"/>
        <v>Nincs rögzítve!</v>
      </c>
      <c r="I24" s="25">
        <v>0</v>
      </c>
      <c r="J24" s="26">
        <v>0</v>
      </c>
      <c r="L24" s="2">
        <f t="shared" si="3"/>
        <v>0</v>
      </c>
      <c r="M24" s="3">
        <f>SUMIF(F_SZV_1A!$F:$F,$C24,F_SZV_1A!$N:$N)</f>
        <v>0</v>
      </c>
      <c r="N24" s="3">
        <f>SUMIF(F_SZV_1A!$F:$F,$C24,F_SZV_1A!$O:$O)</f>
        <v>0</v>
      </c>
      <c r="O24" s="74">
        <f>SUMIF(F_SZV_1A!$F:$F,$C24,F_SZV_1A!$P:$P)</f>
        <v>0</v>
      </c>
      <c r="Q24" s="75">
        <f>SUMIF(F_SZV_1A!$F:$F,$C24,F_SZV_1A!R:R)</f>
        <v>0</v>
      </c>
      <c r="R24" s="75">
        <f>SUMIF(F_SZV_1A!$F:$F,$C24,F_SZV_1A!S:S)</f>
        <v>0</v>
      </c>
      <c r="S24" s="75">
        <f>SUMIF(F_SZV_1A!$F:$F,$C24,F_SZV_1A!T:T)</f>
        <v>0</v>
      </c>
      <c r="T24" s="75">
        <f>SUMIF(F_SZV_1A!$F:$F,$C24,F_SZV_1A!U:U)</f>
        <v>0</v>
      </c>
      <c r="U24" s="75">
        <f>SUMIF(F_SZV_1A!$F:$F,$C24,F_SZV_1A!V:V)</f>
        <v>0</v>
      </c>
      <c r="V24" s="75">
        <f>SUMIF(F_SZV_1A!$F:$F,$C24,F_SZV_1A!W:W)</f>
        <v>0</v>
      </c>
      <c r="W24" s="75">
        <f>SUMIF(F_SZV_1A!$F:$F,$C24,F_SZV_1A!X:X)</f>
        <v>0</v>
      </c>
      <c r="X24" s="75">
        <f>SUMIF(F_SZV_1A!$F:$F,$C24,F_SZV_1A!Y:Y)</f>
        <v>0</v>
      </c>
      <c r="Y24" s="75">
        <f>SUMIF(F_SZV_1A!$F:$F,$C24,F_SZV_1A!Z:Z)</f>
        <v>0</v>
      </c>
      <c r="Z24" s="75">
        <f>SUMIF(F_SZV_1A!$F:$F,$C24,F_SZV_1A!AA:AA)</f>
        <v>0</v>
      </c>
      <c r="AA24" s="86">
        <f>SUMIF(F_SZV_1A!$F:$F,$C24,F_SZV_1A!AB:AB)</f>
        <v>0</v>
      </c>
      <c r="AB24" s="87"/>
      <c r="AD24" s="95">
        <f>SUMIF(F_SZV_1A!$F:$F,$C24,F_SZV_1A!AF:AF)</f>
        <v>0</v>
      </c>
      <c r="AE24" s="95">
        <f>SUMIF(F_SZV_1A!$F:$F,$C24,F_SZV_1A!AG:AG)</f>
        <v>0</v>
      </c>
      <c r="AF24" s="95">
        <f>SUMIF(F_SZV_1A!$F:$F,$C24,F_SZV_1A!AH:AH)</f>
        <v>0</v>
      </c>
      <c r="AG24" s="95">
        <f>SUMIF(F_SZV_1A!$F:$F,$C24,F_SZV_1A!AI:AI)</f>
        <v>0</v>
      </c>
      <c r="AH24" s="95">
        <f>SUMIF(F_SZV_1A!$F:$F,$C24,F_SZV_1A!AJ:AJ)</f>
        <v>0</v>
      </c>
      <c r="AI24" s="95">
        <f>SUMIF(F_SZV_1A!$F:$F,$C24,F_SZV_1A!AK:AK)</f>
        <v>0</v>
      </c>
      <c r="AJ24" s="95">
        <f>SUMIF(F_SZV_1A!$F:$F,$C24,F_SZV_1A!AL:AL)</f>
        <v>0</v>
      </c>
      <c r="AK24" s="95">
        <f>SUMIF(F_SZV_1A!$F:$F,$C24,F_SZV_1A!AM:AM)</f>
        <v>0</v>
      </c>
      <c r="AL24" s="95">
        <f>SUMIF(F_SZV_1A!$F:$F,$C24,F_SZV_1A!AN:AN)</f>
        <v>0</v>
      </c>
      <c r="AM24" s="95">
        <f>SUMIF(F_SZV_1A!$F:$F,$C24,F_SZV_1A!AO:AO)</f>
        <v>0</v>
      </c>
      <c r="AN24" s="95">
        <f>SUMIF(F_SZV_1A!$F:$F,$C24,F_SZV_1A!AP:AP)</f>
        <v>0</v>
      </c>
      <c r="AO24" s="88">
        <f t="shared" si="4"/>
        <v>0</v>
      </c>
      <c r="AU24" s="91" t="e">
        <f>INDEX(F_SZV_1A!$AY:$AY,MATCH($C24,F_SZV_1A!$F:$F,0))</f>
        <v>#N/A</v>
      </c>
      <c r="AV24" s="91">
        <f>COUNTIF(F_SZV_1A!$AY$3:$AY$1500,$E24)</f>
        <v>0</v>
      </c>
      <c r="AW24" s="91">
        <f>SUMIF(F_SZV_1A!$AY$3:$AY$1500,$E24,F_SZV_1A!$CF$3:$CF$1500)</f>
        <v>0</v>
      </c>
      <c r="AX24" s="91">
        <f>SUMIF(F_SZV_1A!$AY:$AY,$E24,F_SZV_1A!$CG:$CG)</f>
        <v>0</v>
      </c>
      <c r="AY24" s="91">
        <f>SUMIF(F_SZV_1A!$AY:$AY,$E24,F_SZV_1A!$CG:$CG)</f>
        <v>0</v>
      </c>
    </row>
    <row r="25" spans="1:51" ht="23.8" x14ac:dyDescent="0.4">
      <c r="A25" s="41">
        <f>IF($C25="","",COUNTA($C$4:$C25))</f>
        <v>22</v>
      </c>
      <c r="B25" s="27" t="s">
        <v>206</v>
      </c>
      <c r="C25" s="27" t="s">
        <v>288</v>
      </c>
      <c r="D25" s="27" t="s">
        <v>289</v>
      </c>
      <c r="E25" s="27">
        <v>3107</v>
      </c>
      <c r="F25" s="27" t="s">
        <v>290</v>
      </c>
      <c r="G25" s="27" t="s">
        <v>291</v>
      </c>
      <c r="H25" s="1" t="str">
        <f t="shared" si="5"/>
        <v>Nincs rögzítve!</v>
      </c>
      <c r="I25" s="25">
        <v>0</v>
      </c>
      <c r="J25" s="26">
        <v>0</v>
      </c>
      <c r="L25" s="2">
        <f t="shared" si="3"/>
        <v>0</v>
      </c>
      <c r="M25" s="3">
        <f>SUMIF(F_SZV_1A!$F:$F,$C25,F_SZV_1A!$N:$N)</f>
        <v>0</v>
      </c>
      <c r="N25" s="3">
        <f>SUMIF(F_SZV_1A!$F:$F,$C25,F_SZV_1A!$O:$O)</f>
        <v>0</v>
      </c>
      <c r="O25" s="74">
        <f>SUMIF(F_SZV_1A!$F:$F,$C25,F_SZV_1A!$P:$P)</f>
        <v>0</v>
      </c>
      <c r="Q25" s="75">
        <f>SUMIF(F_SZV_1A!$F:$F,$C25,F_SZV_1A!R:R)</f>
        <v>0</v>
      </c>
      <c r="R25" s="75">
        <f>SUMIF(F_SZV_1A!$F:$F,$C25,F_SZV_1A!S:S)</f>
        <v>0</v>
      </c>
      <c r="S25" s="75">
        <f>SUMIF(F_SZV_1A!$F:$F,$C25,F_SZV_1A!T:T)</f>
        <v>0</v>
      </c>
      <c r="T25" s="75">
        <f>SUMIF(F_SZV_1A!$F:$F,$C25,F_SZV_1A!U:U)</f>
        <v>0</v>
      </c>
      <c r="U25" s="75">
        <f>SUMIF(F_SZV_1A!$F:$F,$C25,F_SZV_1A!V:V)</f>
        <v>0</v>
      </c>
      <c r="V25" s="75">
        <f>SUMIF(F_SZV_1A!$F:$F,$C25,F_SZV_1A!W:W)</f>
        <v>0</v>
      </c>
      <c r="W25" s="75">
        <f>SUMIF(F_SZV_1A!$F:$F,$C25,F_SZV_1A!X:X)</f>
        <v>0</v>
      </c>
      <c r="X25" s="75">
        <f>SUMIF(F_SZV_1A!$F:$F,$C25,F_SZV_1A!Y:Y)</f>
        <v>0</v>
      </c>
      <c r="Y25" s="75">
        <f>SUMIF(F_SZV_1A!$F:$F,$C25,F_SZV_1A!Z:Z)</f>
        <v>0</v>
      </c>
      <c r="Z25" s="75">
        <f>SUMIF(F_SZV_1A!$F:$F,$C25,F_SZV_1A!AA:AA)</f>
        <v>0</v>
      </c>
      <c r="AA25" s="86">
        <f>SUMIF(F_SZV_1A!$F:$F,$C25,F_SZV_1A!AB:AB)</f>
        <v>0</v>
      </c>
      <c r="AB25" s="87"/>
      <c r="AD25" s="95">
        <f>SUMIF(F_SZV_1A!$F:$F,$C25,F_SZV_1A!AF:AF)</f>
        <v>0</v>
      </c>
      <c r="AE25" s="95">
        <f>SUMIF(F_SZV_1A!$F:$F,$C25,F_SZV_1A!AG:AG)</f>
        <v>0</v>
      </c>
      <c r="AF25" s="95">
        <f>SUMIF(F_SZV_1A!$F:$F,$C25,F_SZV_1A!AH:AH)</f>
        <v>0</v>
      </c>
      <c r="AG25" s="95">
        <f>SUMIF(F_SZV_1A!$F:$F,$C25,F_SZV_1A!AI:AI)</f>
        <v>0</v>
      </c>
      <c r="AH25" s="95">
        <f>SUMIF(F_SZV_1A!$F:$F,$C25,F_SZV_1A!AJ:AJ)</f>
        <v>0</v>
      </c>
      <c r="AI25" s="95">
        <f>SUMIF(F_SZV_1A!$F:$F,$C25,F_SZV_1A!AK:AK)</f>
        <v>0</v>
      </c>
      <c r="AJ25" s="95">
        <f>SUMIF(F_SZV_1A!$F:$F,$C25,F_SZV_1A!AL:AL)</f>
        <v>0</v>
      </c>
      <c r="AK25" s="95">
        <f>SUMIF(F_SZV_1A!$F:$F,$C25,F_SZV_1A!AM:AM)</f>
        <v>0</v>
      </c>
      <c r="AL25" s="95">
        <f>SUMIF(F_SZV_1A!$F:$F,$C25,F_SZV_1A!AN:AN)</f>
        <v>0</v>
      </c>
      <c r="AM25" s="95">
        <f>SUMIF(F_SZV_1A!$F:$F,$C25,F_SZV_1A!AO:AO)</f>
        <v>0</v>
      </c>
      <c r="AN25" s="95">
        <f>SUMIF(F_SZV_1A!$F:$F,$C25,F_SZV_1A!AP:AP)</f>
        <v>0</v>
      </c>
      <c r="AO25" s="88">
        <f t="shared" si="4"/>
        <v>0</v>
      </c>
      <c r="AU25" s="91" t="e">
        <f>INDEX(F_SZV_1A!$AY:$AY,MATCH($C25,F_SZV_1A!$F:$F,0))</f>
        <v>#N/A</v>
      </c>
      <c r="AV25" s="91">
        <f>COUNTIF(F_SZV_1A!$AY$3:$AY$1500,$E25)</f>
        <v>0</v>
      </c>
      <c r="AW25" s="91">
        <f>SUMIF(F_SZV_1A!$AY$3:$AY$1500,$E25,F_SZV_1A!$CF$3:$CF$1500)</f>
        <v>0</v>
      </c>
      <c r="AX25" s="91">
        <f>SUMIF(F_SZV_1A!$AY:$AY,$E25,F_SZV_1A!$CG:$CG)</f>
        <v>0</v>
      </c>
      <c r="AY25" s="91">
        <f>SUMIF(F_SZV_1A!$AY:$AY,$E25,F_SZV_1A!$CG:$CG)</f>
        <v>0</v>
      </c>
    </row>
    <row r="26" spans="1:51" ht="31.25" x14ac:dyDescent="0.4">
      <c r="A26" s="41">
        <f>IF($C26="","",COUNTA($C$4:$C26))</f>
        <v>23</v>
      </c>
      <c r="B26" s="27" t="s">
        <v>206</v>
      </c>
      <c r="C26" s="27" t="s">
        <v>292</v>
      </c>
      <c r="D26" s="27" t="s">
        <v>293</v>
      </c>
      <c r="E26" s="27">
        <v>3108</v>
      </c>
      <c r="F26" s="27" t="s">
        <v>294</v>
      </c>
      <c r="G26" s="27" t="s">
        <v>295</v>
      </c>
      <c r="H26" s="1" t="str">
        <f t="shared" si="5"/>
        <v>Nincs rögzítve!</v>
      </c>
      <c r="I26" s="25">
        <v>0</v>
      </c>
      <c r="J26" s="26">
        <v>0</v>
      </c>
      <c r="L26" s="2">
        <f t="shared" si="3"/>
        <v>0</v>
      </c>
      <c r="M26" s="3">
        <f>SUMIF(F_SZV_1A!$F:$F,$C26,F_SZV_1A!$N:$N)</f>
        <v>0</v>
      </c>
      <c r="N26" s="3">
        <f>SUMIF(F_SZV_1A!$F:$F,$C26,F_SZV_1A!$O:$O)</f>
        <v>0</v>
      </c>
      <c r="O26" s="74">
        <f>SUMIF(F_SZV_1A!$F:$F,$C26,F_SZV_1A!$P:$P)</f>
        <v>0</v>
      </c>
      <c r="Q26" s="75">
        <f>SUMIF(F_SZV_1A!$F:$F,$C26,F_SZV_1A!R:R)</f>
        <v>0</v>
      </c>
      <c r="R26" s="75">
        <f>SUMIF(F_SZV_1A!$F:$F,$C26,F_SZV_1A!S:S)</f>
        <v>0</v>
      </c>
      <c r="S26" s="75">
        <f>SUMIF(F_SZV_1A!$F:$F,$C26,F_SZV_1A!T:T)</f>
        <v>0</v>
      </c>
      <c r="T26" s="75">
        <f>SUMIF(F_SZV_1A!$F:$F,$C26,F_SZV_1A!U:U)</f>
        <v>0</v>
      </c>
      <c r="U26" s="75">
        <f>SUMIF(F_SZV_1A!$F:$F,$C26,F_SZV_1A!V:V)</f>
        <v>0</v>
      </c>
      <c r="V26" s="75">
        <f>SUMIF(F_SZV_1A!$F:$F,$C26,F_SZV_1A!W:W)</f>
        <v>0</v>
      </c>
      <c r="W26" s="75">
        <f>SUMIF(F_SZV_1A!$F:$F,$C26,F_SZV_1A!X:X)</f>
        <v>0</v>
      </c>
      <c r="X26" s="75">
        <f>SUMIF(F_SZV_1A!$F:$F,$C26,F_SZV_1A!Y:Y)</f>
        <v>0</v>
      </c>
      <c r="Y26" s="75">
        <f>SUMIF(F_SZV_1A!$F:$F,$C26,F_SZV_1A!Z:Z)</f>
        <v>0</v>
      </c>
      <c r="Z26" s="75">
        <f>SUMIF(F_SZV_1A!$F:$F,$C26,F_SZV_1A!AA:AA)</f>
        <v>0</v>
      </c>
      <c r="AA26" s="86">
        <f>SUMIF(F_SZV_1A!$F:$F,$C26,F_SZV_1A!AB:AB)</f>
        <v>0</v>
      </c>
      <c r="AB26" s="87"/>
      <c r="AD26" s="95">
        <f>SUMIF(F_SZV_1A!$F:$F,$C26,F_SZV_1A!AF:AF)</f>
        <v>0</v>
      </c>
      <c r="AE26" s="95">
        <f>SUMIF(F_SZV_1A!$F:$F,$C26,F_SZV_1A!AG:AG)</f>
        <v>0</v>
      </c>
      <c r="AF26" s="95">
        <f>SUMIF(F_SZV_1A!$F:$F,$C26,F_SZV_1A!AH:AH)</f>
        <v>0</v>
      </c>
      <c r="AG26" s="95">
        <f>SUMIF(F_SZV_1A!$F:$F,$C26,F_SZV_1A!AI:AI)</f>
        <v>0</v>
      </c>
      <c r="AH26" s="95">
        <f>SUMIF(F_SZV_1A!$F:$F,$C26,F_SZV_1A!AJ:AJ)</f>
        <v>0</v>
      </c>
      <c r="AI26" s="95">
        <f>SUMIF(F_SZV_1A!$F:$F,$C26,F_SZV_1A!AK:AK)</f>
        <v>0</v>
      </c>
      <c r="AJ26" s="95">
        <f>SUMIF(F_SZV_1A!$F:$F,$C26,F_SZV_1A!AL:AL)</f>
        <v>0</v>
      </c>
      <c r="AK26" s="95">
        <f>SUMIF(F_SZV_1A!$F:$F,$C26,F_SZV_1A!AM:AM)</f>
        <v>0</v>
      </c>
      <c r="AL26" s="95">
        <f>SUMIF(F_SZV_1A!$F:$F,$C26,F_SZV_1A!AN:AN)</f>
        <v>0</v>
      </c>
      <c r="AM26" s="95">
        <f>SUMIF(F_SZV_1A!$F:$F,$C26,F_SZV_1A!AO:AO)</f>
        <v>0</v>
      </c>
      <c r="AN26" s="95">
        <f>SUMIF(F_SZV_1A!$F:$F,$C26,F_SZV_1A!AP:AP)</f>
        <v>0</v>
      </c>
      <c r="AO26" s="88">
        <f t="shared" si="4"/>
        <v>0</v>
      </c>
      <c r="AU26" s="91" t="e">
        <f>INDEX(F_SZV_1A!$AY:$AY,MATCH($C26,F_SZV_1A!$F:$F,0))</f>
        <v>#N/A</v>
      </c>
      <c r="AV26" s="91">
        <f>COUNTIF(F_SZV_1A!$AY$3:$AY$1500,$E26)</f>
        <v>0</v>
      </c>
      <c r="AW26" s="91">
        <f>SUMIF(F_SZV_1A!$AY$3:$AY$1500,$E26,F_SZV_1A!$CF$3:$CF$1500)</f>
        <v>0</v>
      </c>
      <c r="AX26" s="91">
        <f>SUMIF(F_SZV_1A!$AY:$AY,$E26,F_SZV_1A!$CG:$CG)</f>
        <v>0</v>
      </c>
      <c r="AY26" s="91">
        <f>SUMIF(F_SZV_1A!$AY:$AY,$E26,F_SZV_1A!$CG:$CG)</f>
        <v>0</v>
      </c>
    </row>
    <row r="27" spans="1:51" ht="31.25" x14ac:dyDescent="0.4">
      <c r="A27" s="41">
        <f>IF($C27="","",COUNTA($C$4:$C27))</f>
        <v>24</v>
      </c>
      <c r="B27" s="27" t="s">
        <v>206</v>
      </c>
      <c r="C27" s="27" t="s">
        <v>296</v>
      </c>
      <c r="D27" s="27" t="s">
        <v>297</v>
      </c>
      <c r="E27" s="27">
        <v>3109</v>
      </c>
      <c r="F27" s="27" t="s">
        <v>298</v>
      </c>
      <c r="G27" s="27" t="s">
        <v>299</v>
      </c>
      <c r="H27" s="1" t="str">
        <f t="shared" si="5"/>
        <v>Nincs rögzítve!</v>
      </c>
      <c r="I27" s="25">
        <v>0</v>
      </c>
      <c r="J27" s="26">
        <v>0</v>
      </c>
      <c r="L27" s="2">
        <f t="shared" si="3"/>
        <v>0</v>
      </c>
      <c r="M27" s="3">
        <f>SUMIF(F_SZV_1A!$F:$F,$C27,F_SZV_1A!$N:$N)</f>
        <v>0</v>
      </c>
      <c r="N27" s="3">
        <f>SUMIF(F_SZV_1A!$F:$F,$C27,F_SZV_1A!$O:$O)</f>
        <v>0</v>
      </c>
      <c r="O27" s="74">
        <f>SUMIF(F_SZV_1A!$F:$F,$C27,F_SZV_1A!$P:$P)</f>
        <v>0</v>
      </c>
      <c r="Q27" s="75">
        <f>SUMIF(F_SZV_1A!$F:$F,$C27,F_SZV_1A!R:R)</f>
        <v>0</v>
      </c>
      <c r="R27" s="75">
        <f>SUMIF(F_SZV_1A!$F:$F,$C27,F_SZV_1A!S:S)</f>
        <v>0</v>
      </c>
      <c r="S27" s="75">
        <f>SUMIF(F_SZV_1A!$F:$F,$C27,F_SZV_1A!T:T)</f>
        <v>0</v>
      </c>
      <c r="T27" s="75">
        <f>SUMIF(F_SZV_1A!$F:$F,$C27,F_SZV_1A!U:U)</f>
        <v>0</v>
      </c>
      <c r="U27" s="75">
        <f>SUMIF(F_SZV_1A!$F:$F,$C27,F_SZV_1A!V:V)</f>
        <v>0</v>
      </c>
      <c r="V27" s="75">
        <f>SUMIF(F_SZV_1A!$F:$F,$C27,F_SZV_1A!W:W)</f>
        <v>0</v>
      </c>
      <c r="W27" s="75">
        <f>SUMIF(F_SZV_1A!$F:$F,$C27,F_SZV_1A!X:X)</f>
        <v>0</v>
      </c>
      <c r="X27" s="75">
        <f>SUMIF(F_SZV_1A!$F:$F,$C27,F_SZV_1A!Y:Y)</f>
        <v>0</v>
      </c>
      <c r="Y27" s="75">
        <f>SUMIF(F_SZV_1A!$F:$F,$C27,F_SZV_1A!Z:Z)</f>
        <v>0</v>
      </c>
      <c r="Z27" s="75">
        <f>SUMIF(F_SZV_1A!$F:$F,$C27,F_SZV_1A!AA:AA)</f>
        <v>0</v>
      </c>
      <c r="AA27" s="86">
        <f>SUMIF(F_SZV_1A!$F:$F,$C27,F_SZV_1A!AB:AB)</f>
        <v>0</v>
      </c>
      <c r="AB27" s="87"/>
      <c r="AD27" s="95">
        <f>SUMIF(F_SZV_1A!$F:$F,$C27,F_SZV_1A!AF:AF)</f>
        <v>0</v>
      </c>
      <c r="AE27" s="95">
        <f>SUMIF(F_SZV_1A!$F:$F,$C27,F_SZV_1A!AG:AG)</f>
        <v>0</v>
      </c>
      <c r="AF27" s="95">
        <f>SUMIF(F_SZV_1A!$F:$F,$C27,F_SZV_1A!AH:AH)</f>
        <v>0</v>
      </c>
      <c r="AG27" s="95">
        <f>SUMIF(F_SZV_1A!$F:$F,$C27,F_SZV_1A!AI:AI)</f>
        <v>0</v>
      </c>
      <c r="AH27" s="95">
        <f>SUMIF(F_SZV_1A!$F:$F,$C27,F_SZV_1A!AJ:AJ)</f>
        <v>0</v>
      </c>
      <c r="AI27" s="95">
        <f>SUMIF(F_SZV_1A!$F:$F,$C27,F_SZV_1A!AK:AK)</f>
        <v>0</v>
      </c>
      <c r="AJ27" s="95">
        <f>SUMIF(F_SZV_1A!$F:$F,$C27,F_SZV_1A!AL:AL)</f>
        <v>0</v>
      </c>
      <c r="AK27" s="95">
        <f>SUMIF(F_SZV_1A!$F:$F,$C27,F_SZV_1A!AM:AM)</f>
        <v>0</v>
      </c>
      <c r="AL27" s="95">
        <f>SUMIF(F_SZV_1A!$F:$F,$C27,F_SZV_1A!AN:AN)</f>
        <v>0</v>
      </c>
      <c r="AM27" s="95">
        <f>SUMIF(F_SZV_1A!$F:$F,$C27,F_SZV_1A!AO:AO)</f>
        <v>0</v>
      </c>
      <c r="AN27" s="95">
        <f>SUMIF(F_SZV_1A!$F:$F,$C27,F_SZV_1A!AP:AP)</f>
        <v>0</v>
      </c>
      <c r="AO27" s="88">
        <f t="shared" si="4"/>
        <v>0</v>
      </c>
      <c r="AU27" s="91" t="e">
        <f>INDEX(F_SZV_1A!$AY:$AY,MATCH($C27,F_SZV_1A!$F:$F,0))</f>
        <v>#N/A</v>
      </c>
      <c r="AV27" s="91">
        <f>COUNTIF(F_SZV_1A!$AY$3:$AY$1500,$E27)</f>
        <v>0</v>
      </c>
      <c r="AW27" s="91">
        <f>SUMIF(F_SZV_1A!$AY$3:$AY$1500,$E27,F_SZV_1A!$CF$3:$CF$1500)</f>
        <v>0</v>
      </c>
      <c r="AX27" s="91">
        <f>SUMIF(F_SZV_1A!$AY:$AY,$E27,F_SZV_1A!$CG:$CG)</f>
        <v>0</v>
      </c>
      <c r="AY27" s="91">
        <f>SUMIF(F_SZV_1A!$AY:$AY,$E27,F_SZV_1A!$CG:$CG)</f>
        <v>0</v>
      </c>
    </row>
    <row r="28" spans="1:51" ht="31.25" x14ac:dyDescent="0.4">
      <c r="A28" s="41">
        <f>IF($C28="","",COUNTA($C$4:$C28))</f>
        <v>25</v>
      </c>
      <c r="B28" s="27" t="s">
        <v>206</v>
      </c>
      <c r="C28" s="27" t="s">
        <v>300</v>
      </c>
      <c r="D28" s="27" t="s">
        <v>301</v>
      </c>
      <c r="E28" s="27">
        <v>3110</v>
      </c>
      <c r="F28" s="27" t="s">
        <v>302</v>
      </c>
      <c r="G28" s="27" t="s">
        <v>303</v>
      </c>
      <c r="H28" s="1" t="str">
        <f t="shared" si="5"/>
        <v>Nincs rögzítve!</v>
      </c>
      <c r="I28" s="25">
        <v>0</v>
      </c>
      <c r="J28" s="26">
        <v>0</v>
      </c>
      <c r="L28" s="2">
        <f t="shared" si="3"/>
        <v>0</v>
      </c>
      <c r="M28" s="3">
        <f>SUMIF(F_SZV_1A!$F:$F,$C28,F_SZV_1A!$N:$N)</f>
        <v>0</v>
      </c>
      <c r="N28" s="3">
        <f>SUMIF(F_SZV_1A!$F:$F,$C28,F_SZV_1A!$O:$O)</f>
        <v>0</v>
      </c>
      <c r="O28" s="74">
        <f>SUMIF(F_SZV_1A!$F:$F,$C28,F_SZV_1A!$P:$P)</f>
        <v>0</v>
      </c>
      <c r="Q28" s="75">
        <f>SUMIF(F_SZV_1A!$F:$F,$C28,F_SZV_1A!R:R)</f>
        <v>0</v>
      </c>
      <c r="R28" s="75">
        <f>SUMIF(F_SZV_1A!$F:$F,$C28,F_SZV_1A!S:S)</f>
        <v>0</v>
      </c>
      <c r="S28" s="75">
        <f>SUMIF(F_SZV_1A!$F:$F,$C28,F_SZV_1A!T:T)</f>
        <v>0</v>
      </c>
      <c r="T28" s="75">
        <f>SUMIF(F_SZV_1A!$F:$F,$C28,F_SZV_1A!U:U)</f>
        <v>0</v>
      </c>
      <c r="U28" s="75">
        <f>SUMIF(F_SZV_1A!$F:$F,$C28,F_SZV_1A!V:V)</f>
        <v>0</v>
      </c>
      <c r="V28" s="75">
        <f>SUMIF(F_SZV_1A!$F:$F,$C28,F_SZV_1A!W:W)</f>
        <v>0</v>
      </c>
      <c r="W28" s="75">
        <f>SUMIF(F_SZV_1A!$F:$F,$C28,F_SZV_1A!X:X)</f>
        <v>0</v>
      </c>
      <c r="X28" s="75">
        <f>SUMIF(F_SZV_1A!$F:$F,$C28,F_SZV_1A!Y:Y)</f>
        <v>0</v>
      </c>
      <c r="Y28" s="75">
        <f>SUMIF(F_SZV_1A!$F:$F,$C28,F_SZV_1A!Z:Z)</f>
        <v>0</v>
      </c>
      <c r="Z28" s="75">
        <f>SUMIF(F_SZV_1A!$F:$F,$C28,F_SZV_1A!AA:AA)</f>
        <v>0</v>
      </c>
      <c r="AA28" s="86">
        <f>SUMIF(F_SZV_1A!$F:$F,$C28,F_SZV_1A!AB:AB)</f>
        <v>0</v>
      </c>
      <c r="AB28" s="87"/>
      <c r="AD28" s="95">
        <f>SUMIF(F_SZV_1A!$F:$F,$C28,F_SZV_1A!AF:AF)</f>
        <v>0</v>
      </c>
      <c r="AE28" s="95">
        <f>SUMIF(F_SZV_1A!$F:$F,$C28,F_SZV_1A!AG:AG)</f>
        <v>0</v>
      </c>
      <c r="AF28" s="95">
        <f>SUMIF(F_SZV_1A!$F:$F,$C28,F_SZV_1A!AH:AH)</f>
        <v>0</v>
      </c>
      <c r="AG28" s="95">
        <f>SUMIF(F_SZV_1A!$F:$F,$C28,F_SZV_1A!AI:AI)</f>
        <v>0</v>
      </c>
      <c r="AH28" s="95">
        <f>SUMIF(F_SZV_1A!$F:$F,$C28,F_SZV_1A!AJ:AJ)</f>
        <v>0</v>
      </c>
      <c r="AI28" s="95">
        <f>SUMIF(F_SZV_1A!$F:$F,$C28,F_SZV_1A!AK:AK)</f>
        <v>0</v>
      </c>
      <c r="AJ28" s="95">
        <f>SUMIF(F_SZV_1A!$F:$F,$C28,F_SZV_1A!AL:AL)</f>
        <v>0</v>
      </c>
      <c r="AK28" s="95">
        <f>SUMIF(F_SZV_1A!$F:$F,$C28,F_SZV_1A!AM:AM)</f>
        <v>0</v>
      </c>
      <c r="AL28" s="95">
        <f>SUMIF(F_SZV_1A!$F:$F,$C28,F_SZV_1A!AN:AN)</f>
        <v>0</v>
      </c>
      <c r="AM28" s="95">
        <f>SUMIF(F_SZV_1A!$F:$F,$C28,F_SZV_1A!AO:AO)</f>
        <v>0</v>
      </c>
      <c r="AN28" s="95">
        <f>SUMIF(F_SZV_1A!$F:$F,$C28,F_SZV_1A!AP:AP)</f>
        <v>0</v>
      </c>
      <c r="AO28" s="88">
        <f t="shared" si="4"/>
        <v>0</v>
      </c>
      <c r="AU28" s="91" t="e">
        <f>INDEX(F_SZV_1A!$AY:$AY,MATCH($C28,F_SZV_1A!$F:$F,0))</f>
        <v>#N/A</v>
      </c>
      <c r="AV28" s="91">
        <f>COUNTIF(F_SZV_1A!$AY$3:$AY$1500,$E28)</f>
        <v>0</v>
      </c>
      <c r="AW28" s="91">
        <f>SUMIF(F_SZV_1A!$AY$3:$AY$1500,$E28,F_SZV_1A!$CF$3:$CF$1500)</f>
        <v>0</v>
      </c>
      <c r="AX28" s="91">
        <f>SUMIF(F_SZV_1A!$AY:$AY,$E28,F_SZV_1A!$CG:$CG)</f>
        <v>0</v>
      </c>
      <c r="AY28" s="91">
        <f>SUMIF(F_SZV_1A!$AY:$AY,$E28,F_SZV_1A!$CG:$CG)</f>
        <v>0</v>
      </c>
    </row>
    <row r="29" spans="1:51" ht="31.25" x14ac:dyDescent="0.4">
      <c r="A29" s="41">
        <f>IF($C29="","",COUNTA($C$4:$C29))</f>
        <v>26</v>
      </c>
      <c r="B29" s="27" t="s">
        <v>206</v>
      </c>
      <c r="C29" s="27" t="s">
        <v>304</v>
      </c>
      <c r="D29" s="27" t="s">
        <v>305</v>
      </c>
      <c r="E29" s="27">
        <v>3111</v>
      </c>
      <c r="F29" s="27" t="s">
        <v>306</v>
      </c>
      <c r="G29" s="27" t="s">
        <v>307</v>
      </c>
      <c r="H29" s="1" t="str">
        <f t="shared" si="5"/>
        <v>Nincs rögzítve!</v>
      </c>
      <c r="I29" s="25">
        <v>0</v>
      </c>
      <c r="J29" s="26">
        <v>0</v>
      </c>
      <c r="L29" s="2">
        <f t="shared" si="3"/>
        <v>0</v>
      </c>
      <c r="M29" s="3">
        <f>SUMIF(F_SZV_1A!$F:$F,$C29,F_SZV_1A!$N:$N)</f>
        <v>0</v>
      </c>
      <c r="N29" s="3">
        <f>SUMIF(F_SZV_1A!$F:$F,$C29,F_SZV_1A!$O:$O)</f>
        <v>0</v>
      </c>
      <c r="O29" s="74">
        <f>SUMIF(F_SZV_1A!$F:$F,$C29,F_SZV_1A!$P:$P)</f>
        <v>0</v>
      </c>
      <c r="Q29" s="75">
        <f>SUMIF(F_SZV_1A!$F:$F,$C29,F_SZV_1A!R:R)</f>
        <v>0</v>
      </c>
      <c r="R29" s="75">
        <f>SUMIF(F_SZV_1A!$F:$F,$C29,F_SZV_1A!S:S)</f>
        <v>0</v>
      </c>
      <c r="S29" s="75">
        <f>SUMIF(F_SZV_1A!$F:$F,$C29,F_SZV_1A!T:T)</f>
        <v>0</v>
      </c>
      <c r="T29" s="75">
        <f>SUMIF(F_SZV_1A!$F:$F,$C29,F_SZV_1A!U:U)</f>
        <v>0</v>
      </c>
      <c r="U29" s="75">
        <f>SUMIF(F_SZV_1A!$F:$F,$C29,F_SZV_1A!V:V)</f>
        <v>0</v>
      </c>
      <c r="V29" s="75">
        <f>SUMIF(F_SZV_1A!$F:$F,$C29,F_SZV_1A!W:W)</f>
        <v>0</v>
      </c>
      <c r="W29" s="75">
        <f>SUMIF(F_SZV_1A!$F:$F,$C29,F_SZV_1A!X:X)</f>
        <v>0</v>
      </c>
      <c r="X29" s="75">
        <f>SUMIF(F_SZV_1A!$F:$F,$C29,F_SZV_1A!Y:Y)</f>
        <v>0</v>
      </c>
      <c r="Y29" s="75">
        <f>SUMIF(F_SZV_1A!$F:$F,$C29,F_SZV_1A!Z:Z)</f>
        <v>0</v>
      </c>
      <c r="Z29" s="75">
        <f>SUMIF(F_SZV_1A!$F:$F,$C29,F_SZV_1A!AA:AA)</f>
        <v>0</v>
      </c>
      <c r="AA29" s="86">
        <f>SUMIF(F_SZV_1A!$F:$F,$C29,F_SZV_1A!AB:AB)</f>
        <v>0</v>
      </c>
      <c r="AB29" s="87"/>
      <c r="AD29" s="95">
        <f>SUMIF(F_SZV_1A!$F:$F,$C29,F_SZV_1A!AF:AF)</f>
        <v>0</v>
      </c>
      <c r="AE29" s="95">
        <f>SUMIF(F_SZV_1A!$F:$F,$C29,F_SZV_1A!AG:AG)</f>
        <v>0</v>
      </c>
      <c r="AF29" s="95">
        <f>SUMIF(F_SZV_1A!$F:$F,$C29,F_SZV_1A!AH:AH)</f>
        <v>0</v>
      </c>
      <c r="AG29" s="95">
        <f>SUMIF(F_SZV_1A!$F:$F,$C29,F_SZV_1A!AI:AI)</f>
        <v>0</v>
      </c>
      <c r="AH29" s="95">
        <f>SUMIF(F_SZV_1A!$F:$F,$C29,F_SZV_1A!AJ:AJ)</f>
        <v>0</v>
      </c>
      <c r="AI29" s="95">
        <f>SUMIF(F_SZV_1A!$F:$F,$C29,F_SZV_1A!AK:AK)</f>
        <v>0</v>
      </c>
      <c r="AJ29" s="95">
        <f>SUMIF(F_SZV_1A!$F:$F,$C29,F_SZV_1A!AL:AL)</f>
        <v>0</v>
      </c>
      <c r="AK29" s="95">
        <f>SUMIF(F_SZV_1A!$F:$F,$C29,F_SZV_1A!AM:AM)</f>
        <v>0</v>
      </c>
      <c r="AL29" s="95">
        <f>SUMIF(F_SZV_1A!$F:$F,$C29,F_SZV_1A!AN:AN)</f>
        <v>0</v>
      </c>
      <c r="AM29" s="95">
        <f>SUMIF(F_SZV_1A!$F:$F,$C29,F_SZV_1A!AO:AO)</f>
        <v>0</v>
      </c>
      <c r="AN29" s="95">
        <f>SUMIF(F_SZV_1A!$F:$F,$C29,F_SZV_1A!AP:AP)</f>
        <v>0</v>
      </c>
      <c r="AO29" s="88">
        <f t="shared" si="4"/>
        <v>0</v>
      </c>
      <c r="AU29" s="91" t="e">
        <f>INDEX(F_SZV_1A!$AY:$AY,MATCH($C29,F_SZV_1A!$F:$F,0))</f>
        <v>#N/A</v>
      </c>
      <c r="AV29" s="91">
        <f>COUNTIF(F_SZV_1A!$AY$3:$AY$1500,$E29)</f>
        <v>0</v>
      </c>
      <c r="AW29" s="91">
        <f>SUMIF(F_SZV_1A!$AY$3:$AY$1500,$E29,F_SZV_1A!$CF$3:$CF$1500)</f>
        <v>0</v>
      </c>
      <c r="AX29" s="91">
        <f>SUMIF(F_SZV_1A!$AY:$AY,$E29,F_SZV_1A!$CG:$CG)</f>
        <v>0</v>
      </c>
      <c r="AY29" s="91">
        <f>SUMIF(F_SZV_1A!$AY:$AY,$E29,F_SZV_1A!$CG:$CG)</f>
        <v>0</v>
      </c>
    </row>
    <row r="30" spans="1:51" ht="23.8" x14ac:dyDescent="0.4">
      <c r="A30" s="41">
        <f>IF($C30="","",COUNTA($C$4:$C30))</f>
        <v>27</v>
      </c>
      <c r="B30" s="27" t="s">
        <v>206</v>
      </c>
      <c r="C30" s="27" t="s">
        <v>308</v>
      </c>
      <c r="D30" s="27" t="s">
        <v>309</v>
      </c>
      <c r="E30" s="27">
        <v>3112</v>
      </c>
      <c r="F30" s="27" t="s">
        <v>310</v>
      </c>
      <c r="G30" s="27" t="s">
        <v>311</v>
      </c>
      <c r="H30" s="1" t="str">
        <f t="shared" si="5"/>
        <v>Nincs rögzítve!</v>
      </c>
      <c r="I30" s="25">
        <v>0</v>
      </c>
      <c r="J30" s="26">
        <v>0</v>
      </c>
      <c r="L30" s="2">
        <f t="shared" si="3"/>
        <v>0</v>
      </c>
      <c r="M30" s="3">
        <f>SUMIF(F_SZV_1A!$F:$F,$C30,F_SZV_1A!$N:$N)</f>
        <v>0</v>
      </c>
      <c r="N30" s="3">
        <f>SUMIF(F_SZV_1A!$F:$F,$C30,F_SZV_1A!$O:$O)</f>
        <v>0</v>
      </c>
      <c r="O30" s="74">
        <f>SUMIF(F_SZV_1A!$F:$F,$C30,F_SZV_1A!$P:$P)</f>
        <v>0</v>
      </c>
      <c r="Q30" s="75">
        <f>SUMIF(F_SZV_1A!$F:$F,$C30,F_SZV_1A!R:R)</f>
        <v>0</v>
      </c>
      <c r="R30" s="75">
        <f>SUMIF(F_SZV_1A!$F:$F,$C30,F_SZV_1A!S:S)</f>
        <v>0</v>
      </c>
      <c r="S30" s="75">
        <f>SUMIF(F_SZV_1A!$F:$F,$C30,F_SZV_1A!T:T)</f>
        <v>0</v>
      </c>
      <c r="T30" s="75">
        <f>SUMIF(F_SZV_1A!$F:$F,$C30,F_SZV_1A!U:U)</f>
        <v>0</v>
      </c>
      <c r="U30" s="75">
        <f>SUMIF(F_SZV_1A!$F:$F,$C30,F_SZV_1A!V:V)</f>
        <v>0</v>
      </c>
      <c r="V30" s="75">
        <f>SUMIF(F_SZV_1A!$F:$F,$C30,F_SZV_1A!W:W)</f>
        <v>0</v>
      </c>
      <c r="W30" s="75">
        <f>SUMIF(F_SZV_1A!$F:$F,$C30,F_SZV_1A!X:X)</f>
        <v>0</v>
      </c>
      <c r="X30" s="75">
        <f>SUMIF(F_SZV_1A!$F:$F,$C30,F_SZV_1A!Y:Y)</f>
        <v>0</v>
      </c>
      <c r="Y30" s="75">
        <f>SUMIF(F_SZV_1A!$F:$F,$C30,F_SZV_1A!Z:Z)</f>
        <v>0</v>
      </c>
      <c r="Z30" s="75">
        <f>SUMIF(F_SZV_1A!$F:$F,$C30,F_SZV_1A!AA:AA)</f>
        <v>0</v>
      </c>
      <c r="AA30" s="86">
        <f>SUMIF(F_SZV_1A!$F:$F,$C30,F_SZV_1A!AB:AB)</f>
        <v>0</v>
      </c>
      <c r="AB30" s="87"/>
      <c r="AD30" s="95">
        <f>SUMIF(F_SZV_1A!$F:$F,$C30,F_SZV_1A!AF:AF)</f>
        <v>0</v>
      </c>
      <c r="AE30" s="95">
        <f>SUMIF(F_SZV_1A!$F:$F,$C30,F_SZV_1A!AG:AG)</f>
        <v>0</v>
      </c>
      <c r="AF30" s="95">
        <f>SUMIF(F_SZV_1A!$F:$F,$C30,F_SZV_1A!AH:AH)</f>
        <v>0</v>
      </c>
      <c r="AG30" s="95">
        <f>SUMIF(F_SZV_1A!$F:$F,$C30,F_SZV_1A!AI:AI)</f>
        <v>0</v>
      </c>
      <c r="AH30" s="95">
        <f>SUMIF(F_SZV_1A!$F:$F,$C30,F_SZV_1A!AJ:AJ)</f>
        <v>0</v>
      </c>
      <c r="AI30" s="95">
        <f>SUMIF(F_SZV_1A!$F:$F,$C30,F_SZV_1A!AK:AK)</f>
        <v>0</v>
      </c>
      <c r="AJ30" s="95">
        <f>SUMIF(F_SZV_1A!$F:$F,$C30,F_SZV_1A!AL:AL)</f>
        <v>0</v>
      </c>
      <c r="AK30" s="95">
        <f>SUMIF(F_SZV_1A!$F:$F,$C30,F_SZV_1A!AM:AM)</f>
        <v>0</v>
      </c>
      <c r="AL30" s="95">
        <f>SUMIF(F_SZV_1A!$F:$F,$C30,F_SZV_1A!AN:AN)</f>
        <v>0</v>
      </c>
      <c r="AM30" s="95">
        <f>SUMIF(F_SZV_1A!$F:$F,$C30,F_SZV_1A!AO:AO)</f>
        <v>0</v>
      </c>
      <c r="AN30" s="95">
        <f>SUMIF(F_SZV_1A!$F:$F,$C30,F_SZV_1A!AP:AP)</f>
        <v>0</v>
      </c>
      <c r="AO30" s="88">
        <f t="shared" si="4"/>
        <v>0</v>
      </c>
      <c r="AU30" s="91" t="e">
        <f>INDEX(F_SZV_1A!$AY:$AY,MATCH($C30,F_SZV_1A!$F:$F,0))</f>
        <v>#N/A</v>
      </c>
      <c r="AV30" s="91">
        <f>COUNTIF(F_SZV_1A!$AY$3:$AY$1500,$E30)</f>
        <v>0</v>
      </c>
      <c r="AW30" s="91">
        <f>SUMIF(F_SZV_1A!$AY$3:$AY$1500,$E30,F_SZV_1A!$CF$3:$CF$1500)</f>
        <v>0</v>
      </c>
      <c r="AX30" s="91">
        <f>SUMIF(F_SZV_1A!$AY:$AY,$E30,F_SZV_1A!$CG:$CG)</f>
        <v>0</v>
      </c>
      <c r="AY30" s="91">
        <f>SUMIF(F_SZV_1A!$AY:$AY,$E30,F_SZV_1A!$CG:$CG)</f>
        <v>0</v>
      </c>
    </row>
    <row r="31" spans="1:51" ht="23.8" x14ac:dyDescent="0.4">
      <c r="A31" s="41">
        <f>IF($C31="","",COUNTA($C$4:$C31))</f>
        <v>28</v>
      </c>
      <c r="B31" s="27" t="s">
        <v>206</v>
      </c>
      <c r="C31" s="27" t="s">
        <v>312</v>
      </c>
      <c r="D31" s="27" t="s">
        <v>313</v>
      </c>
      <c r="E31" s="27">
        <v>3113</v>
      </c>
      <c r="F31" s="27" t="s">
        <v>314</v>
      </c>
      <c r="G31" s="27" t="s">
        <v>315</v>
      </c>
      <c r="H31" s="1" t="str">
        <f t="shared" si="5"/>
        <v>Nincs rögzítve!</v>
      </c>
      <c r="I31" s="25">
        <v>0</v>
      </c>
      <c r="J31" s="26">
        <v>0</v>
      </c>
      <c r="L31" s="2">
        <f t="shared" si="3"/>
        <v>0</v>
      </c>
      <c r="M31" s="3">
        <f>SUMIF(F_SZV_1A!$F:$F,$C31,F_SZV_1A!$N:$N)</f>
        <v>0</v>
      </c>
      <c r="N31" s="3">
        <f>SUMIF(F_SZV_1A!$F:$F,$C31,F_SZV_1A!$O:$O)</f>
        <v>0</v>
      </c>
      <c r="O31" s="74">
        <f>SUMIF(F_SZV_1A!$F:$F,$C31,F_SZV_1A!$P:$P)</f>
        <v>0</v>
      </c>
      <c r="Q31" s="75">
        <f>SUMIF(F_SZV_1A!$F:$F,$C31,F_SZV_1A!R:R)</f>
        <v>0</v>
      </c>
      <c r="R31" s="75">
        <f>SUMIF(F_SZV_1A!$F:$F,$C31,F_SZV_1A!S:S)</f>
        <v>0</v>
      </c>
      <c r="S31" s="75">
        <f>SUMIF(F_SZV_1A!$F:$F,$C31,F_SZV_1A!T:T)</f>
        <v>0</v>
      </c>
      <c r="T31" s="75">
        <f>SUMIF(F_SZV_1A!$F:$F,$C31,F_SZV_1A!U:U)</f>
        <v>0</v>
      </c>
      <c r="U31" s="75">
        <f>SUMIF(F_SZV_1A!$F:$F,$C31,F_SZV_1A!V:V)</f>
        <v>0</v>
      </c>
      <c r="V31" s="75">
        <f>SUMIF(F_SZV_1A!$F:$F,$C31,F_SZV_1A!W:W)</f>
        <v>0</v>
      </c>
      <c r="W31" s="75">
        <f>SUMIF(F_SZV_1A!$F:$F,$C31,F_SZV_1A!X:X)</f>
        <v>0</v>
      </c>
      <c r="X31" s="75">
        <f>SUMIF(F_SZV_1A!$F:$F,$C31,F_SZV_1A!Y:Y)</f>
        <v>0</v>
      </c>
      <c r="Y31" s="75">
        <f>SUMIF(F_SZV_1A!$F:$F,$C31,F_SZV_1A!Z:Z)</f>
        <v>0</v>
      </c>
      <c r="Z31" s="75">
        <f>SUMIF(F_SZV_1A!$F:$F,$C31,F_SZV_1A!AA:AA)</f>
        <v>0</v>
      </c>
      <c r="AA31" s="86">
        <f>SUMIF(F_SZV_1A!$F:$F,$C31,F_SZV_1A!AB:AB)</f>
        <v>0</v>
      </c>
      <c r="AB31" s="87"/>
      <c r="AD31" s="95">
        <f>SUMIF(F_SZV_1A!$F:$F,$C31,F_SZV_1A!AF:AF)</f>
        <v>0</v>
      </c>
      <c r="AE31" s="95">
        <f>SUMIF(F_SZV_1A!$F:$F,$C31,F_SZV_1A!AG:AG)</f>
        <v>0</v>
      </c>
      <c r="AF31" s="95">
        <f>SUMIF(F_SZV_1A!$F:$F,$C31,F_SZV_1A!AH:AH)</f>
        <v>0</v>
      </c>
      <c r="AG31" s="95">
        <f>SUMIF(F_SZV_1A!$F:$F,$C31,F_SZV_1A!AI:AI)</f>
        <v>0</v>
      </c>
      <c r="AH31" s="95">
        <f>SUMIF(F_SZV_1A!$F:$F,$C31,F_SZV_1A!AJ:AJ)</f>
        <v>0</v>
      </c>
      <c r="AI31" s="95">
        <f>SUMIF(F_SZV_1A!$F:$F,$C31,F_SZV_1A!AK:AK)</f>
        <v>0</v>
      </c>
      <c r="AJ31" s="95">
        <f>SUMIF(F_SZV_1A!$F:$F,$C31,F_SZV_1A!AL:AL)</f>
        <v>0</v>
      </c>
      <c r="AK31" s="95">
        <f>SUMIF(F_SZV_1A!$F:$F,$C31,F_SZV_1A!AM:AM)</f>
        <v>0</v>
      </c>
      <c r="AL31" s="95">
        <f>SUMIF(F_SZV_1A!$F:$F,$C31,F_SZV_1A!AN:AN)</f>
        <v>0</v>
      </c>
      <c r="AM31" s="95">
        <f>SUMIF(F_SZV_1A!$F:$F,$C31,F_SZV_1A!AO:AO)</f>
        <v>0</v>
      </c>
      <c r="AN31" s="95">
        <f>SUMIF(F_SZV_1A!$F:$F,$C31,F_SZV_1A!AP:AP)</f>
        <v>0</v>
      </c>
      <c r="AO31" s="88">
        <f t="shared" si="4"/>
        <v>0</v>
      </c>
      <c r="AU31" s="91" t="e">
        <f>INDEX(F_SZV_1A!$AY:$AY,MATCH($C31,F_SZV_1A!$F:$F,0))</f>
        <v>#N/A</v>
      </c>
      <c r="AV31" s="91">
        <f>COUNTIF(F_SZV_1A!$AY$3:$AY$1500,$E31)</f>
        <v>0</v>
      </c>
      <c r="AW31" s="91">
        <f>SUMIF(F_SZV_1A!$AY$3:$AY$1500,$E31,F_SZV_1A!$CF$3:$CF$1500)</f>
        <v>0</v>
      </c>
      <c r="AX31" s="91">
        <f>SUMIF(F_SZV_1A!$AY:$AY,$E31,F_SZV_1A!$CG:$CG)</f>
        <v>0</v>
      </c>
      <c r="AY31" s="91">
        <f>SUMIF(F_SZV_1A!$AY:$AY,$E31,F_SZV_1A!$CG:$CG)</f>
        <v>0</v>
      </c>
    </row>
    <row r="32" spans="1:51" ht="23.8" x14ac:dyDescent="0.4">
      <c r="A32" s="41">
        <f>IF($C32="","",COUNTA($C$4:$C32))</f>
        <v>29</v>
      </c>
      <c r="B32" s="27" t="s">
        <v>206</v>
      </c>
      <c r="C32" s="27" t="s">
        <v>316</v>
      </c>
      <c r="D32" s="27" t="s">
        <v>317</v>
      </c>
      <c r="E32" s="27">
        <v>3114</v>
      </c>
      <c r="F32" s="27" t="s">
        <v>318</v>
      </c>
      <c r="G32" s="27" t="s">
        <v>149</v>
      </c>
      <c r="H32" s="1" t="str">
        <f t="shared" si="5"/>
        <v>Nincs rögzítve!</v>
      </c>
      <c r="I32" s="25">
        <v>0</v>
      </c>
      <c r="J32" s="26">
        <v>0</v>
      </c>
      <c r="L32" s="2">
        <f t="shared" si="3"/>
        <v>0</v>
      </c>
      <c r="M32" s="3">
        <f>SUMIF(F_SZV_1A!$F:$F,$C32,F_SZV_1A!$N:$N)</f>
        <v>0</v>
      </c>
      <c r="N32" s="3">
        <f>SUMIF(F_SZV_1A!$F:$F,$C32,F_SZV_1A!$O:$O)</f>
        <v>0</v>
      </c>
      <c r="O32" s="74">
        <f>SUMIF(F_SZV_1A!$F:$F,$C32,F_SZV_1A!$P:$P)</f>
        <v>0</v>
      </c>
      <c r="Q32" s="75">
        <f>SUMIF(F_SZV_1A!$F:$F,$C32,F_SZV_1A!R:R)</f>
        <v>0</v>
      </c>
      <c r="R32" s="75">
        <f>SUMIF(F_SZV_1A!$F:$F,$C32,F_SZV_1A!S:S)</f>
        <v>0</v>
      </c>
      <c r="S32" s="75">
        <f>SUMIF(F_SZV_1A!$F:$F,$C32,F_SZV_1A!T:T)</f>
        <v>0</v>
      </c>
      <c r="T32" s="75">
        <f>SUMIF(F_SZV_1A!$F:$F,$C32,F_SZV_1A!U:U)</f>
        <v>0</v>
      </c>
      <c r="U32" s="75">
        <f>SUMIF(F_SZV_1A!$F:$F,$C32,F_SZV_1A!V:V)</f>
        <v>0</v>
      </c>
      <c r="V32" s="75">
        <f>SUMIF(F_SZV_1A!$F:$F,$C32,F_SZV_1A!W:W)</f>
        <v>0</v>
      </c>
      <c r="W32" s="75">
        <f>SUMIF(F_SZV_1A!$F:$F,$C32,F_SZV_1A!X:X)</f>
        <v>0</v>
      </c>
      <c r="X32" s="75">
        <f>SUMIF(F_SZV_1A!$F:$F,$C32,F_SZV_1A!Y:Y)</f>
        <v>0</v>
      </c>
      <c r="Y32" s="75">
        <f>SUMIF(F_SZV_1A!$F:$F,$C32,F_SZV_1A!Z:Z)</f>
        <v>0</v>
      </c>
      <c r="Z32" s="75">
        <f>SUMIF(F_SZV_1A!$F:$F,$C32,F_SZV_1A!AA:AA)</f>
        <v>0</v>
      </c>
      <c r="AA32" s="86">
        <f>SUMIF(F_SZV_1A!$F:$F,$C32,F_SZV_1A!AB:AB)</f>
        <v>0</v>
      </c>
      <c r="AB32" s="87"/>
      <c r="AD32" s="95">
        <f>SUMIF(F_SZV_1A!$F:$F,$C32,F_SZV_1A!AF:AF)</f>
        <v>0</v>
      </c>
      <c r="AE32" s="95">
        <f>SUMIF(F_SZV_1A!$F:$F,$C32,F_SZV_1A!AG:AG)</f>
        <v>0</v>
      </c>
      <c r="AF32" s="95">
        <f>SUMIF(F_SZV_1A!$F:$F,$C32,F_SZV_1A!AH:AH)</f>
        <v>0</v>
      </c>
      <c r="AG32" s="95">
        <f>SUMIF(F_SZV_1A!$F:$F,$C32,F_SZV_1A!AI:AI)</f>
        <v>0</v>
      </c>
      <c r="AH32" s="95">
        <f>SUMIF(F_SZV_1A!$F:$F,$C32,F_SZV_1A!AJ:AJ)</f>
        <v>0</v>
      </c>
      <c r="AI32" s="95">
        <f>SUMIF(F_SZV_1A!$F:$F,$C32,F_SZV_1A!AK:AK)</f>
        <v>0</v>
      </c>
      <c r="AJ32" s="95">
        <f>SUMIF(F_SZV_1A!$F:$F,$C32,F_SZV_1A!AL:AL)</f>
        <v>0</v>
      </c>
      <c r="AK32" s="95">
        <f>SUMIF(F_SZV_1A!$F:$F,$C32,F_SZV_1A!AM:AM)</f>
        <v>0</v>
      </c>
      <c r="AL32" s="95">
        <f>SUMIF(F_SZV_1A!$F:$F,$C32,F_SZV_1A!AN:AN)</f>
        <v>0</v>
      </c>
      <c r="AM32" s="95">
        <f>SUMIF(F_SZV_1A!$F:$F,$C32,F_SZV_1A!AO:AO)</f>
        <v>0</v>
      </c>
      <c r="AN32" s="95">
        <f>SUMIF(F_SZV_1A!$F:$F,$C32,F_SZV_1A!AP:AP)</f>
        <v>0</v>
      </c>
      <c r="AO32" s="88">
        <f t="shared" si="4"/>
        <v>0</v>
      </c>
      <c r="AU32" s="91" t="e">
        <f>INDEX(F_SZV_1A!$AY:$AY,MATCH($C32,F_SZV_1A!$F:$F,0))</f>
        <v>#N/A</v>
      </c>
      <c r="AV32" s="91">
        <f>COUNTIF(F_SZV_1A!$AY$3:$AY$1500,$E32)</f>
        <v>0</v>
      </c>
      <c r="AW32" s="91">
        <f>SUMIF(F_SZV_1A!$AY$3:$AY$1500,$E32,F_SZV_1A!$CF$3:$CF$1500)</f>
        <v>0</v>
      </c>
      <c r="AX32" s="91">
        <f>SUMIF(F_SZV_1A!$AY:$AY,$E32,F_SZV_1A!$CG:$CG)</f>
        <v>0</v>
      </c>
      <c r="AY32" s="91">
        <f>SUMIF(F_SZV_1A!$AY:$AY,$E32,F_SZV_1A!$CG:$CG)</f>
        <v>0</v>
      </c>
    </row>
    <row r="33" spans="1:51" ht="23.8" x14ac:dyDescent="0.4">
      <c r="A33" s="41">
        <f>IF($C33="","",COUNTA($C$4:$C33))</f>
        <v>30</v>
      </c>
      <c r="B33" s="27" t="s">
        <v>206</v>
      </c>
      <c r="C33" s="27" t="s">
        <v>319</v>
      </c>
      <c r="D33" s="27" t="s">
        <v>320</v>
      </c>
      <c r="E33" s="27">
        <v>3115</v>
      </c>
      <c r="F33" s="27" t="s">
        <v>321</v>
      </c>
      <c r="G33" s="27" t="s">
        <v>322</v>
      </c>
      <c r="H33" s="1" t="str">
        <f t="shared" si="5"/>
        <v>Nincs rögzítve!</v>
      </c>
      <c r="I33" s="25">
        <v>0</v>
      </c>
      <c r="J33" s="26">
        <v>0</v>
      </c>
      <c r="L33" s="2">
        <f t="shared" si="3"/>
        <v>0</v>
      </c>
      <c r="M33" s="3">
        <f>SUMIF(F_SZV_1A!$F:$F,$C33,F_SZV_1A!$N:$N)</f>
        <v>0</v>
      </c>
      <c r="N33" s="3">
        <f>SUMIF(F_SZV_1A!$F:$F,$C33,F_SZV_1A!$O:$O)</f>
        <v>0</v>
      </c>
      <c r="O33" s="74">
        <f>SUMIF(F_SZV_1A!$F:$F,$C33,F_SZV_1A!$P:$P)</f>
        <v>0</v>
      </c>
      <c r="Q33" s="75">
        <f>SUMIF(F_SZV_1A!$F:$F,$C33,F_SZV_1A!R:R)</f>
        <v>0</v>
      </c>
      <c r="R33" s="75">
        <f>SUMIF(F_SZV_1A!$F:$F,$C33,F_SZV_1A!S:S)</f>
        <v>0</v>
      </c>
      <c r="S33" s="75">
        <f>SUMIF(F_SZV_1A!$F:$F,$C33,F_SZV_1A!T:T)</f>
        <v>0</v>
      </c>
      <c r="T33" s="75">
        <f>SUMIF(F_SZV_1A!$F:$F,$C33,F_SZV_1A!U:U)</f>
        <v>0</v>
      </c>
      <c r="U33" s="75">
        <f>SUMIF(F_SZV_1A!$F:$F,$C33,F_SZV_1A!V:V)</f>
        <v>0</v>
      </c>
      <c r="V33" s="75">
        <f>SUMIF(F_SZV_1A!$F:$F,$C33,F_SZV_1A!W:W)</f>
        <v>0</v>
      </c>
      <c r="W33" s="75">
        <f>SUMIF(F_SZV_1A!$F:$F,$C33,F_SZV_1A!X:X)</f>
        <v>0</v>
      </c>
      <c r="X33" s="75">
        <f>SUMIF(F_SZV_1A!$F:$F,$C33,F_SZV_1A!Y:Y)</f>
        <v>0</v>
      </c>
      <c r="Y33" s="75">
        <f>SUMIF(F_SZV_1A!$F:$F,$C33,F_SZV_1A!Z:Z)</f>
        <v>0</v>
      </c>
      <c r="Z33" s="75">
        <f>SUMIF(F_SZV_1A!$F:$F,$C33,F_SZV_1A!AA:AA)</f>
        <v>0</v>
      </c>
      <c r="AA33" s="86">
        <f>SUMIF(F_SZV_1A!$F:$F,$C33,F_SZV_1A!AB:AB)</f>
        <v>0</v>
      </c>
      <c r="AB33" s="87"/>
      <c r="AD33" s="95">
        <f>SUMIF(F_SZV_1A!$F:$F,$C33,F_SZV_1A!AF:AF)</f>
        <v>0</v>
      </c>
      <c r="AE33" s="95">
        <f>SUMIF(F_SZV_1A!$F:$F,$C33,F_SZV_1A!AG:AG)</f>
        <v>0</v>
      </c>
      <c r="AF33" s="95">
        <f>SUMIF(F_SZV_1A!$F:$F,$C33,F_SZV_1A!AH:AH)</f>
        <v>0</v>
      </c>
      <c r="AG33" s="95">
        <f>SUMIF(F_SZV_1A!$F:$F,$C33,F_SZV_1A!AI:AI)</f>
        <v>0</v>
      </c>
      <c r="AH33" s="95">
        <f>SUMIF(F_SZV_1A!$F:$F,$C33,F_SZV_1A!AJ:AJ)</f>
        <v>0</v>
      </c>
      <c r="AI33" s="95">
        <f>SUMIF(F_SZV_1A!$F:$F,$C33,F_SZV_1A!AK:AK)</f>
        <v>0</v>
      </c>
      <c r="AJ33" s="95">
        <f>SUMIF(F_SZV_1A!$F:$F,$C33,F_SZV_1A!AL:AL)</f>
        <v>0</v>
      </c>
      <c r="AK33" s="95">
        <f>SUMIF(F_SZV_1A!$F:$F,$C33,F_SZV_1A!AM:AM)</f>
        <v>0</v>
      </c>
      <c r="AL33" s="95">
        <f>SUMIF(F_SZV_1A!$F:$F,$C33,F_SZV_1A!AN:AN)</f>
        <v>0</v>
      </c>
      <c r="AM33" s="95">
        <f>SUMIF(F_SZV_1A!$F:$F,$C33,F_SZV_1A!AO:AO)</f>
        <v>0</v>
      </c>
      <c r="AN33" s="95">
        <f>SUMIF(F_SZV_1A!$F:$F,$C33,F_SZV_1A!AP:AP)</f>
        <v>0</v>
      </c>
      <c r="AO33" s="88">
        <f t="shared" si="4"/>
        <v>0</v>
      </c>
      <c r="AU33" s="91" t="e">
        <f>INDEX(F_SZV_1A!$AY:$AY,MATCH($C33,F_SZV_1A!$F:$F,0))</f>
        <v>#N/A</v>
      </c>
      <c r="AV33" s="91">
        <f>COUNTIF(F_SZV_1A!$AY$3:$AY$1500,$E33)</f>
        <v>0</v>
      </c>
      <c r="AW33" s="91">
        <f>SUMIF(F_SZV_1A!$AY$3:$AY$1500,$E33,F_SZV_1A!$CF$3:$CF$1500)</f>
        <v>0</v>
      </c>
      <c r="AX33" s="91">
        <f>SUMIF(F_SZV_1A!$AY:$AY,$E33,F_SZV_1A!$CG:$CG)</f>
        <v>0</v>
      </c>
      <c r="AY33" s="91">
        <f>SUMIF(F_SZV_1A!$AY:$AY,$E33,F_SZV_1A!$CG:$CG)</f>
        <v>0</v>
      </c>
    </row>
    <row r="34" spans="1:51" ht="23.8" x14ac:dyDescent="0.4">
      <c r="A34" s="41">
        <f>IF($C34="","",COUNTA($C$4:$C34))</f>
        <v>31</v>
      </c>
      <c r="B34" s="27" t="s">
        <v>206</v>
      </c>
      <c r="C34" s="27" t="s">
        <v>323</v>
      </c>
      <c r="D34" s="27" t="s">
        <v>324</v>
      </c>
      <c r="E34" s="27">
        <v>3116</v>
      </c>
      <c r="F34" s="27" t="s">
        <v>325</v>
      </c>
      <c r="G34" s="27" t="s">
        <v>326</v>
      </c>
      <c r="H34" s="1" t="str">
        <f t="shared" si="5"/>
        <v>Nincs rögzítve!</v>
      </c>
      <c r="I34" s="25">
        <v>0</v>
      </c>
      <c r="J34" s="26">
        <v>0</v>
      </c>
      <c r="L34" s="2">
        <f t="shared" si="3"/>
        <v>0</v>
      </c>
      <c r="M34" s="3">
        <f>SUMIF(F_SZV_1A!$F:$F,$C34,F_SZV_1A!$N:$N)</f>
        <v>0</v>
      </c>
      <c r="N34" s="3">
        <f>SUMIF(F_SZV_1A!$F:$F,$C34,F_SZV_1A!$O:$O)</f>
        <v>0</v>
      </c>
      <c r="O34" s="74">
        <f>SUMIF(F_SZV_1A!$F:$F,$C34,F_SZV_1A!$P:$P)</f>
        <v>0</v>
      </c>
      <c r="Q34" s="75">
        <f>SUMIF(F_SZV_1A!$F:$F,$C34,F_SZV_1A!R:R)</f>
        <v>0</v>
      </c>
      <c r="R34" s="75">
        <f>SUMIF(F_SZV_1A!$F:$F,$C34,F_SZV_1A!S:S)</f>
        <v>0</v>
      </c>
      <c r="S34" s="75">
        <f>SUMIF(F_SZV_1A!$F:$F,$C34,F_SZV_1A!T:T)</f>
        <v>0</v>
      </c>
      <c r="T34" s="75">
        <f>SUMIF(F_SZV_1A!$F:$F,$C34,F_SZV_1A!U:U)</f>
        <v>0</v>
      </c>
      <c r="U34" s="75">
        <f>SUMIF(F_SZV_1A!$F:$F,$C34,F_SZV_1A!V:V)</f>
        <v>0</v>
      </c>
      <c r="V34" s="75">
        <f>SUMIF(F_SZV_1A!$F:$F,$C34,F_SZV_1A!W:W)</f>
        <v>0</v>
      </c>
      <c r="W34" s="75">
        <f>SUMIF(F_SZV_1A!$F:$F,$C34,F_SZV_1A!X:X)</f>
        <v>0</v>
      </c>
      <c r="X34" s="75">
        <f>SUMIF(F_SZV_1A!$F:$F,$C34,F_SZV_1A!Y:Y)</f>
        <v>0</v>
      </c>
      <c r="Y34" s="75">
        <f>SUMIF(F_SZV_1A!$F:$F,$C34,F_SZV_1A!Z:Z)</f>
        <v>0</v>
      </c>
      <c r="Z34" s="75">
        <f>SUMIF(F_SZV_1A!$F:$F,$C34,F_SZV_1A!AA:AA)</f>
        <v>0</v>
      </c>
      <c r="AA34" s="86">
        <f>SUMIF(F_SZV_1A!$F:$F,$C34,F_SZV_1A!AB:AB)</f>
        <v>0</v>
      </c>
      <c r="AB34" s="87"/>
      <c r="AD34" s="95">
        <f>SUMIF(F_SZV_1A!$F:$F,$C34,F_SZV_1A!AF:AF)</f>
        <v>0</v>
      </c>
      <c r="AE34" s="95">
        <f>SUMIF(F_SZV_1A!$F:$F,$C34,F_SZV_1A!AG:AG)</f>
        <v>0</v>
      </c>
      <c r="AF34" s="95">
        <f>SUMIF(F_SZV_1A!$F:$F,$C34,F_SZV_1A!AH:AH)</f>
        <v>0</v>
      </c>
      <c r="AG34" s="95">
        <f>SUMIF(F_SZV_1A!$F:$F,$C34,F_SZV_1A!AI:AI)</f>
        <v>0</v>
      </c>
      <c r="AH34" s="95">
        <f>SUMIF(F_SZV_1A!$F:$F,$C34,F_SZV_1A!AJ:AJ)</f>
        <v>0</v>
      </c>
      <c r="AI34" s="95">
        <f>SUMIF(F_SZV_1A!$F:$F,$C34,F_SZV_1A!AK:AK)</f>
        <v>0</v>
      </c>
      <c r="AJ34" s="95">
        <f>SUMIF(F_SZV_1A!$F:$F,$C34,F_SZV_1A!AL:AL)</f>
        <v>0</v>
      </c>
      <c r="AK34" s="95">
        <f>SUMIF(F_SZV_1A!$F:$F,$C34,F_SZV_1A!AM:AM)</f>
        <v>0</v>
      </c>
      <c r="AL34" s="95">
        <f>SUMIF(F_SZV_1A!$F:$F,$C34,F_SZV_1A!AN:AN)</f>
        <v>0</v>
      </c>
      <c r="AM34" s="95">
        <f>SUMIF(F_SZV_1A!$F:$F,$C34,F_SZV_1A!AO:AO)</f>
        <v>0</v>
      </c>
      <c r="AN34" s="95">
        <f>SUMIF(F_SZV_1A!$F:$F,$C34,F_SZV_1A!AP:AP)</f>
        <v>0</v>
      </c>
      <c r="AO34" s="88">
        <f t="shared" si="4"/>
        <v>0</v>
      </c>
      <c r="AU34" s="91" t="e">
        <f>INDEX(F_SZV_1A!$AY:$AY,MATCH($C34,F_SZV_1A!$F:$F,0))</f>
        <v>#N/A</v>
      </c>
      <c r="AV34" s="91">
        <f>COUNTIF(F_SZV_1A!$AY$3:$AY$1500,$E34)</f>
        <v>0</v>
      </c>
      <c r="AW34" s="91">
        <f>SUMIF(F_SZV_1A!$AY$3:$AY$1500,$E34,F_SZV_1A!$CF$3:$CF$1500)</f>
        <v>0</v>
      </c>
      <c r="AX34" s="91">
        <f>SUMIF(F_SZV_1A!$AY:$AY,$E34,F_SZV_1A!$CG:$CG)</f>
        <v>0</v>
      </c>
      <c r="AY34" s="91">
        <f>SUMIF(F_SZV_1A!$AY:$AY,$E34,F_SZV_1A!$CG:$CG)</f>
        <v>0</v>
      </c>
    </row>
    <row r="35" spans="1:51" ht="23.8" x14ac:dyDescent="0.4">
      <c r="A35" s="41">
        <f>IF($C35="","",COUNTA($C$4:$C35))</f>
        <v>32</v>
      </c>
      <c r="B35" s="27" t="s">
        <v>206</v>
      </c>
      <c r="C35" s="27" t="s">
        <v>327</v>
      </c>
      <c r="D35" s="27" t="s">
        <v>328</v>
      </c>
      <c r="E35" s="27">
        <v>3117</v>
      </c>
      <c r="F35" s="27" t="s">
        <v>329</v>
      </c>
      <c r="G35" s="27" t="s">
        <v>330</v>
      </c>
      <c r="H35" s="1" t="str">
        <f t="shared" si="5"/>
        <v>Nincs rögzítve!</v>
      </c>
      <c r="I35" s="25">
        <v>0</v>
      </c>
      <c r="J35" s="26">
        <v>0</v>
      </c>
      <c r="L35" s="2">
        <f t="shared" si="3"/>
        <v>0</v>
      </c>
      <c r="M35" s="3">
        <f>SUMIF(F_SZV_1A!$F:$F,$C35,F_SZV_1A!$N:$N)</f>
        <v>0</v>
      </c>
      <c r="N35" s="3">
        <f>SUMIF(F_SZV_1A!$F:$F,$C35,F_SZV_1A!$O:$O)</f>
        <v>0</v>
      </c>
      <c r="O35" s="74">
        <f>SUMIF(F_SZV_1A!$F:$F,$C35,F_SZV_1A!$P:$P)</f>
        <v>0</v>
      </c>
      <c r="Q35" s="75">
        <f>SUMIF(F_SZV_1A!$F:$F,$C35,F_SZV_1A!R:R)</f>
        <v>0</v>
      </c>
      <c r="R35" s="75">
        <f>SUMIF(F_SZV_1A!$F:$F,$C35,F_SZV_1A!S:S)</f>
        <v>0</v>
      </c>
      <c r="S35" s="75">
        <f>SUMIF(F_SZV_1A!$F:$F,$C35,F_SZV_1A!T:T)</f>
        <v>0</v>
      </c>
      <c r="T35" s="75">
        <f>SUMIF(F_SZV_1A!$F:$F,$C35,F_SZV_1A!U:U)</f>
        <v>0</v>
      </c>
      <c r="U35" s="75">
        <f>SUMIF(F_SZV_1A!$F:$F,$C35,F_SZV_1A!V:V)</f>
        <v>0</v>
      </c>
      <c r="V35" s="75">
        <f>SUMIF(F_SZV_1A!$F:$F,$C35,F_SZV_1A!W:W)</f>
        <v>0</v>
      </c>
      <c r="W35" s="75">
        <f>SUMIF(F_SZV_1A!$F:$F,$C35,F_SZV_1A!X:X)</f>
        <v>0</v>
      </c>
      <c r="X35" s="75">
        <f>SUMIF(F_SZV_1A!$F:$F,$C35,F_SZV_1A!Y:Y)</f>
        <v>0</v>
      </c>
      <c r="Y35" s="75">
        <f>SUMIF(F_SZV_1A!$F:$F,$C35,F_SZV_1A!Z:Z)</f>
        <v>0</v>
      </c>
      <c r="Z35" s="75">
        <f>SUMIF(F_SZV_1A!$F:$F,$C35,F_SZV_1A!AA:AA)</f>
        <v>0</v>
      </c>
      <c r="AA35" s="86">
        <f>SUMIF(F_SZV_1A!$F:$F,$C35,F_SZV_1A!AB:AB)</f>
        <v>0</v>
      </c>
      <c r="AB35" s="87"/>
      <c r="AD35" s="95">
        <f>SUMIF(F_SZV_1A!$F:$F,$C35,F_SZV_1A!AF:AF)</f>
        <v>0</v>
      </c>
      <c r="AE35" s="95">
        <f>SUMIF(F_SZV_1A!$F:$F,$C35,F_SZV_1A!AG:AG)</f>
        <v>0</v>
      </c>
      <c r="AF35" s="95">
        <f>SUMIF(F_SZV_1A!$F:$F,$C35,F_SZV_1A!AH:AH)</f>
        <v>0</v>
      </c>
      <c r="AG35" s="95">
        <f>SUMIF(F_SZV_1A!$F:$F,$C35,F_SZV_1A!AI:AI)</f>
        <v>0</v>
      </c>
      <c r="AH35" s="95">
        <f>SUMIF(F_SZV_1A!$F:$F,$C35,F_SZV_1A!AJ:AJ)</f>
        <v>0</v>
      </c>
      <c r="AI35" s="95">
        <f>SUMIF(F_SZV_1A!$F:$F,$C35,F_SZV_1A!AK:AK)</f>
        <v>0</v>
      </c>
      <c r="AJ35" s="95">
        <f>SUMIF(F_SZV_1A!$F:$F,$C35,F_SZV_1A!AL:AL)</f>
        <v>0</v>
      </c>
      <c r="AK35" s="95">
        <f>SUMIF(F_SZV_1A!$F:$F,$C35,F_SZV_1A!AM:AM)</f>
        <v>0</v>
      </c>
      <c r="AL35" s="95">
        <f>SUMIF(F_SZV_1A!$F:$F,$C35,F_SZV_1A!AN:AN)</f>
        <v>0</v>
      </c>
      <c r="AM35" s="95">
        <f>SUMIF(F_SZV_1A!$F:$F,$C35,F_SZV_1A!AO:AO)</f>
        <v>0</v>
      </c>
      <c r="AN35" s="95">
        <f>SUMIF(F_SZV_1A!$F:$F,$C35,F_SZV_1A!AP:AP)</f>
        <v>0</v>
      </c>
      <c r="AO35" s="88">
        <f t="shared" si="4"/>
        <v>0</v>
      </c>
      <c r="AU35" s="91" t="e">
        <f>INDEX(F_SZV_1A!$AY:$AY,MATCH($C35,F_SZV_1A!$F:$F,0))</f>
        <v>#N/A</v>
      </c>
      <c r="AV35" s="91">
        <f>COUNTIF(F_SZV_1A!$AY$3:$AY$1500,$E35)</f>
        <v>0</v>
      </c>
      <c r="AW35" s="91">
        <f>SUMIF(F_SZV_1A!$AY$3:$AY$1500,$E35,F_SZV_1A!$CF$3:$CF$1500)</f>
        <v>0</v>
      </c>
      <c r="AX35" s="91">
        <f>SUMIF(F_SZV_1A!$AY:$AY,$E35,F_SZV_1A!$CG:$CG)</f>
        <v>0</v>
      </c>
      <c r="AY35" s="91">
        <f>SUMIF(F_SZV_1A!$AY:$AY,$E35,F_SZV_1A!$CG:$CG)</f>
        <v>0</v>
      </c>
    </row>
    <row r="36" spans="1:51" ht="23.8" x14ac:dyDescent="0.4">
      <c r="A36" s="41">
        <f>IF($C36="","",COUNTA($C$4:$C36))</f>
        <v>33</v>
      </c>
      <c r="B36" s="27" t="s">
        <v>206</v>
      </c>
      <c r="C36" s="27" t="s">
        <v>331</v>
      </c>
      <c r="D36" s="27" t="s">
        <v>332</v>
      </c>
      <c r="E36" s="27">
        <v>3118</v>
      </c>
      <c r="F36" s="27" t="s">
        <v>333</v>
      </c>
      <c r="G36" s="27" t="s">
        <v>334</v>
      </c>
      <c r="H36" s="1" t="str">
        <f t="shared" si="5"/>
        <v>Nincs rögzítve!</v>
      </c>
      <c r="I36" s="25">
        <v>0</v>
      </c>
      <c r="J36" s="26">
        <v>0</v>
      </c>
      <c r="L36" s="2">
        <f t="shared" si="3"/>
        <v>0</v>
      </c>
      <c r="M36" s="3">
        <f>SUMIF(F_SZV_1A!$F:$F,$C36,F_SZV_1A!$N:$N)</f>
        <v>0</v>
      </c>
      <c r="N36" s="3">
        <f>SUMIF(F_SZV_1A!$F:$F,$C36,F_SZV_1A!$O:$O)</f>
        <v>0</v>
      </c>
      <c r="O36" s="74">
        <f>SUMIF(F_SZV_1A!$F:$F,$C36,F_SZV_1A!$P:$P)</f>
        <v>0</v>
      </c>
      <c r="Q36" s="75">
        <f>SUMIF(F_SZV_1A!$F:$F,$C36,F_SZV_1A!R:R)</f>
        <v>0</v>
      </c>
      <c r="R36" s="75">
        <f>SUMIF(F_SZV_1A!$F:$F,$C36,F_SZV_1A!S:S)</f>
        <v>0</v>
      </c>
      <c r="S36" s="75">
        <f>SUMIF(F_SZV_1A!$F:$F,$C36,F_SZV_1A!T:T)</f>
        <v>0</v>
      </c>
      <c r="T36" s="75">
        <f>SUMIF(F_SZV_1A!$F:$F,$C36,F_SZV_1A!U:U)</f>
        <v>0</v>
      </c>
      <c r="U36" s="75">
        <f>SUMIF(F_SZV_1A!$F:$F,$C36,F_SZV_1A!V:V)</f>
        <v>0</v>
      </c>
      <c r="V36" s="75">
        <f>SUMIF(F_SZV_1A!$F:$F,$C36,F_SZV_1A!W:W)</f>
        <v>0</v>
      </c>
      <c r="W36" s="75">
        <f>SUMIF(F_SZV_1A!$F:$F,$C36,F_SZV_1A!X:X)</f>
        <v>0</v>
      </c>
      <c r="X36" s="75">
        <f>SUMIF(F_SZV_1A!$F:$F,$C36,F_SZV_1A!Y:Y)</f>
        <v>0</v>
      </c>
      <c r="Y36" s="75">
        <f>SUMIF(F_SZV_1A!$F:$F,$C36,F_SZV_1A!Z:Z)</f>
        <v>0</v>
      </c>
      <c r="Z36" s="75">
        <f>SUMIF(F_SZV_1A!$F:$F,$C36,F_SZV_1A!AA:AA)</f>
        <v>0</v>
      </c>
      <c r="AA36" s="86">
        <f>SUMIF(F_SZV_1A!$F:$F,$C36,F_SZV_1A!AB:AB)</f>
        <v>0</v>
      </c>
      <c r="AB36" s="87"/>
      <c r="AD36" s="95">
        <f>SUMIF(F_SZV_1A!$F:$F,$C36,F_SZV_1A!AF:AF)</f>
        <v>0</v>
      </c>
      <c r="AE36" s="95">
        <f>SUMIF(F_SZV_1A!$F:$F,$C36,F_SZV_1A!AG:AG)</f>
        <v>0</v>
      </c>
      <c r="AF36" s="95">
        <f>SUMIF(F_SZV_1A!$F:$F,$C36,F_SZV_1A!AH:AH)</f>
        <v>0</v>
      </c>
      <c r="AG36" s="95">
        <f>SUMIF(F_SZV_1A!$F:$F,$C36,F_SZV_1A!AI:AI)</f>
        <v>0</v>
      </c>
      <c r="AH36" s="95">
        <f>SUMIF(F_SZV_1A!$F:$F,$C36,F_SZV_1A!AJ:AJ)</f>
        <v>0</v>
      </c>
      <c r="AI36" s="95">
        <f>SUMIF(F_SZV_1A!$F:$F,$C36,F_SZV_1A!AK:AK)</f>
        <v>0</v>
      </c>
      <c r="AJ36" s="95">
        <f>SUMIF(F_SZV_1A!$F:$F,$C36,F_SZV_1A!AL:AL)</f>
        <v>0</v>
      </c>
      <c r="AK36" s="95">
        <f>SUMIF(F_SZV_1A!$F:$F,$C36,F_SZV_1A!AM:AM)</f>
        <v>0</v>
      </c>
      <c r="AL36" s="95">
        <f>SUMIF(F_SZV_1A!$F:$F,$C36,F_SZV_1A!AN:AN)</f>
        <v>0</v>
      </c>
      <c r="AM36" s="95">
        <f>SUMIF(F_SZV_1A!$F:$F,$C36,F_SZV_1A!AO:AO)</f>
        <v>0</v>
      </c>
      <c r="AN36" s="95">
        <f>SUMIF(F_SZV_1A!$F:$F,$C36,F_SZV_1A!AP:AP)</f>
        <v>0</v>
      </c>
      <c r="AO36" s="88">
        <f t="shared" si="4"/>
        <v>0</v>
      </c>
      <c r="AU36" s="91" t="e">
        <f>INDEX(F_SZV_1A!$AY:$AY,MATCH($C36,F_SZV_1A!$F:$F,0))</f>
        <v>#N/A</v>
      </c>
      <c r="AV36" s="91">
        <f>COUNTIF(F_SZV_1A!$AY$3:$AY$1500,$E36)</f>
        <v>0</v>
      </c>
      <c r="AW36" s="91">
        <f>SUMIF(F_SZV_1A!$AY$3:$AY$1500,$E36,F_SZV_1A!$CF$3:$CF$1500)</f>
        <v>0</v>
      </c>
      <c r="AX36" s="91">
        <f>SUMIF(F_SZV_1A!$AY:$AY,$E36,F_SZV_1A!$CG:$CG)</f>
        <v>0</v>
      </c>
      <c r="AY36" s="91">
        <f>SUMIF(F_SZV_1A!$AY:$AY,$E36,F_SZV_1A!$CG:$CG)</f>
        <v>0</v>
      </c>
    </row>
    <row r="37" spans="1:51" ht="23.8" x14ac:dyDescent="0.4">
      <c r="A37" s="41">
        <f>IF($C37="","",COUNTA($C$4:$C37))</f>
        <v>34</v>
      </c>
      <c r="B37" s="27" t="s">
        <v>206</v>
      </c>
      <c r="C37" s="27" t="s">
        <v>335</v>
      </c>
      <c r="D37" s="27" t="s">
        <v>336</v>
      </c>
      <c r="E37" s="27">
        <v>3119</v>
      </c>
      <c r="F37" s="27" t="s">
        <v>337</v>
      </c>
      <c r="G37" s="27" t="s">
        <v>338</v>
      </c>
      <c r="H37" s="1" t="str">
        <f t="shared" si="5"/>
        <v>Nincs rögzítve!</v>
      </c>
      <c r="I37" s="25">
        <v>0</v>
      </c>
      <c r="J37" s="26">
        <v>0</v>
      </c>
      <c r="L37" s="2">
        <f t="shared" si="3"/>
        <v>0</v>
      </c>
      <c r="M37" s="3">
        <f>SUMIF(F_SZV_1A!$F:$F,$C37,F_SZV_1A!$N:$N)</f>
        <v>0</v>
      </c>
      <c r="N37" s="3">
        <f>SUMIF(F_SZV_1A!$F:$F,$C37,F_SZV_1A!$O:$O)</f>
        <v>0</v>
      </c>
      <c r="O37" s="74">
        <f>SUMIF(F_SZV_1A!$F:$F,$C37,F_SZV_1A!$P:$P)</f>
        <v>0</v>
      </c>
      <c r="Q37" s="75">
        <f>SUMIF(F_SZV_1A!$F:$F,$C37,F_SZV_1A!R:R)</f>
        <v>0</v>
      </c>
      <c r="R37" s="75">
        <f>SUMIF(F_SZV_1A!$F:$F,$C37,F_SZV_1A!S:S)</f>
        <v>0</v>
      </c>
      <c r="S37" s="75">
        <f>SUMIF(F_SZV_1A!$F:$F,$C37,F_SZV_1A!T:T)</f>
        <v>0</v>
      </c>
      <c r="T37" s="75">
        <f>SUMIF(F_SZV_1A!$F:$F,$C37,F_SZV_1A!U:U)</f>
        <v>0</v>
      </c>
      <c r="U37" s="75">
        <f>SUMIF(F_SZV_1A!$F:$F,$C37,F_SZV_1A!V:V)</f>
        <v>0</v>
      </c>
      <c r="V37" s="75">
        <f>SUMIF(F_SZV_1A!$F:$F,$C37,F_SZV_1A!W:W)</f>
        <v>0</v>
      </c>
      <c r="W37" s="75">
        <f>SUMIF(F_SZV_1A!$F:$F,$C37,F_SZV_1A!X:X)</f>
        <v>0</v>
      </c>
      <c r="X37" s="75">
        <f>SUMIF(F_SZV_1A!$F:$F,$C37,F_SZV_1A!Y:Y)</f>
        <v>0</v>
      </c>
      <c r="Y37" s="75">
        <f>SUMIF(F_SZV_1A!$F:$F,$C37,F_SZV_1A!Z:Z)</f>
        <v>0</v>
      </c>
      <c r="Z37" s="75">
        <f>SUMIF(F_SZV_1A!$F:$F,$C37,F_SZV_1A!AA:AA)</f>
        <v>0</v>
      </c>
      <c r="AA37" s="86">
        <f>SUMIF(F_SZV_1A!$F:$F,$C37,F_SZV_1A!AB:AB)</f>
        <v>0</v>
      </c>
      <c r="AB37" s="87"/>
      <c r="AD37" s="95">
        <f>SUMIF(F_SZV_1A!$F:$F,$C37,F_SZV_1A!AF:AF)</f>
        <v>0</v>
      </c>
      <c r="AE37" s="95">
        <f>SUMIF(F_SZV_1A!$F:$F,$C37,F_SZV_1A!AG:AG)</f>
        <v>0</v>
      </c>
      <c r="AF37" s="95">
        <f>SUMIF(F_SZV_1A!$F:$F,$C37,F_SZV_1A!AH:AH)</f>
        <v>0</v>
      </c>
      <c r="AG37" s="95">
        <f>SUMIF(F_SZV_1A!$F:$F,$C37,F_SZV_1A!AI:AI)</f>
        <v>0</v>
      </c>
      <c r="AH37" s="95">
        <f>SUMIF(F_SZV_1A!$F:$F,$C37,F_SZV_1A!AJ:AJ)</f>
        <v>0</v>
      </c>
      <c r="AI37" s="95">
        <f>SUMIF(F_SZV_1A!$F:$F,$C37,F_SZV_1A!AK:AK)</f>
        <v>0</v>
      </c>
      <c r="AJ37" s="95">
        <f>SUMIF(F_SZV_1A!$F:$F,$C37,F_SZV_1A!AL:AL)</f>
        <v>0</v>
      </c>
      <c r="AK37" s="95">
        <f>SUMIF(F_SZV_1A!$F:$F,$C37,F_SZV_1A!AM:AM)</f>
        <v>0</v>
      </c>
      <c r="AL37" s="95">
        <f>SUMIF(F_SZV_1A!$F:$F,$C37,F_SZV_1A!AN:AN)</f>
        <v>0</v>
      </c>
      <c r="AM37" s="95">
        <f>SUMIF(F_SZV_1A!$F:$F,$C37,F_SZV_1A!AO:AO)</f>
        <v>0</v>
      </c>
      <c r="AN37" s="95">
        <f>SUMIF(F_SZV_1A!$F:$F,$C37,F_SZV_1A!AP:AP)</f>
        <v>0</v>
      </c>
      <c r="AO37" s="88">
        <f t="shared" si="4"/>
        <v>0</v>
      </c>
      <c r="AU37" s="91" t="e">
        <f>INDEX(F_SZV_1A!$AY:$AY,MATCH($C37,F_SZV_1A!$F:$F,0))</f>
        <v>#N/A</v>
      </c>
      <c r="AV37" s="91">
        <f>COUNTIF(F_SZV_1A!$AY$3:$AY$1500,$E37)</f>
        <v>0</v>
      </c>
      <c r="AW37" s="91">
        <f>SUMIF(F_SZV_1A!$AY$3:$AY$1500,$E37,F_SZV_1A!$CF$3:$CF$1500)</f>
        <v>0</v>
      </c>
      <c r="AX37" s="91">
        <f>SUMIF(F_SZV_1A!$AY:$AY,$E37,F_SZV_1A!$CG:$CG)</f>
        <v>0</v>
      </c>
      <c r="AY37" s="91">
        <f>SUMIF(F_SZV_1A!$AY:$AY,$E37,F_SZV_1A!$CG:$CG)</f>
        <v>0</v>
      </c>
    </row>
    <row r="38" spans="1:51" ht="31.25" x14ac:dyDescent="0.4">
      <c r="A38" s="41">
        <f>IF($C38="","",COUNTA($C$4:$C38))</f>
        <v>35</v>
      </c>
      <c r="B38" s="27" t="s">
        <v>206</v>
      </c>
      <c r="C38" s="27" t="s">
        <v>339</v>
      </c>
      <c r="D38" s="27" t="s">
        <v>340</v>
      </c>
      <c r="E38" s="27">
        <v>3120</v>
      </c>
      <c r="F38" s="27" t="s">
        <v>341</v>
      </c>
      <c r="G38" s="27" t="s">
        <v>342</v>
      </c>
      <c r="H38" s="1" t="str">
        <f t="shared" si="5"/>
        <v>Nincs rögzítve!</v>
      </c>
      <c r="I38" s="25">
        <v>0</v>
      </c>
      <c r="J38" s="26">
        <v>0</v>
      </c>
      <c r="L38" s="2">
        <f t="shared" si="3"/>
        <v>0</v>
      </c>
      <c r="M38" s="3">
        <f>SUMIF(F_SZV_1A!$F:$F,$C38,F_SZV_1A!$N:$N)</f>
        <v>0</v>
      </c>
      <c r="N38" s="3">
        <f>SUMIF(F_SZV_1A!$F:$F,$C38,F_SZV_1A!$O:$O)</f>
        <v>0</v>
      </c>
      <c r="O38" s="74">
        <f>SUMIF(F_SZV_1A!$F:$F,$C38,F_SZV_1A!$P:$P)</f>
        <v>0</v>
      </c>
      <c r="Q38" s="75">
        <f>SUMIF(F_SZV_1A!$F:$F,$C38,F_SZV_1A!R:R)</f>
        <v>0</v>
      </c>
      <c r="R38" s="75">
        <f>SUMIF(F_SZV_1A!$F:$F,$C38,F_SZV_1A!S:S)</f>
        <v>0</v>
      </c>
      <c r="S38" s="75">
        <f>SUMIF(F_SZV_1A!$F:$F,$C38,F_SZV_1A!T:T)</f>
        <v>0</v>
      </c>
      <c r="T38" s="75">
        <f>SUMIF(F_SZV_1A!$F:$F,$C38,F_SZV_1A!U:U)</f>
        <v>0</v>
      </c>
      <c r="U38" s="75">
        <f>SUMIF(F_SZV_1A!$F:$F,$C38,F_SZV_1A!V:V)</f>
        <v>0</v>
      </c>
      <c r="V38" s="75">
        <f>SUMIF(F_SZV_1A!$F:$F,$C38,F_SZV_1A!W:W)</f>
        <v>0</v>
      </c>
      <c r="W38" s="75">
        <f>SUMIF(F_SZV_1A!$F:$F,$C38,F_SZV_1A!X:X)</f>
        <v>0</v>
      </c>
      <c r="X38" s="75">
        <f>SUMIF(F_SZV_1A!$F:$F,$C38,F_SZV_1A!Y:Y)</f>
        <v>0</v>
      </c>
      <c r="Y38" s="75">
        <f>SUMIF(F_SZV_1A!$F:$F,$C38,F_SZV_1A!Z:Z)</f>
        <v>0</v>
      </c>
      <c r="Z38" s="75">
        <f>SUMIF(F_SZV_1A!$F:$F,$C38,F_SZV_1A!AA:AA)</f>
        <v>0</v>
      </c>
      <c r="AA38" s="86">
        <f>SUMIF(F_SZV_1A!$F:$F,$C38,F_SZV_1A!AB:AB)</f>
        <v>0</v>
      </c>
      <c r="AB38" s="87"/>
      <c r="AD38" s="95">
        <f>SUMIF(F_SZV_1A!$F:$F,$C38,F_SZV_1A!AF:AF)</f>
        <v>0</v>
      </c>
      <c r="AE38" s="95">
        <f>SUMIF(F_SZV_1A!$F:$F,$C38,F_SZV_1A!AG:AG)</f>
        <v>0</v>
      </c>
      <c r="AF38" s="95">
        <f>SUMIF(F_SZV_1A!$F:$F,$C38,F_SZV_1A!AH:AH)</f>
        <v>0</v>
      </c>
      <c r="AG38" s="95">
        <f>SUMIF(F_SZV_1A!$F:$F,$C38,F_SZV_1A!AI:AI)</f>
        <v>0</v>
      </c>
      <c r="AH38" s="95">
        <f>SUMIF(F_SZV_1A!$F:$F,$C38,F_SZV_1A!AJ:AJ)</f>
        <v>0</v>
      </c>
      <c r="AI38" s="95">
        <f>SUMIF(F_SZV_1A!$F:$F,$C38,F_SZV_1A!AK:AK)</f>
        <v>0</v>
      </c>
      <c r="AJ38" s="95">
        <f>SUMIF(F_SZV_1A!$F:$F,$C38,F_SZV_1A!AL:AL)</f>
        <v>0</v>
      </c>
      <c r="AK38" s="95">
        <f>SUMIF(F_SZV_1A!$F:$F,$C38,F_SZV_1A!AM:AM)</f>
        <v>0</v>
      </c>
      <c r="AL38" s="95">
        <f>SUMIF(F_SZV_1A!$F:$F,$C38,F_SZV_1A!AN:AN)</f>
        <v>0</v>
      </c>
      <c r="AM38" s="95">
        <f>SUMIF(F_SZV_1A!$F:$F,$C38,F_SZV_1A!AO:AO)</f>
        <v>0</v>
      </c>
      <c r="AN38" s="95">
        <f>SUMIF(F_SZV_1A!$F:$F,$C38,F_SZV_1A!AP:AP)</f>
        <v>0</v>
      </c>
      <c r="AO38" s="88">
        <f t="shared" si="4"/>
        <v>0</v>
      </c>
      <c r="AU38" s="91" t="e">
        <f>INDEX(F_SZV_1A!$AY:$AY,MATCH($C38,F_SZV_1A!$F:$F,0))</f>
        <v>#N/A</v>
      </c>
      <c r="AV38" s="91">
        <f>COUNTIF(F_SZV_1A!$AY$3:$AY$1500,$E38)</f>
        <v>0</v>
      </c>
      <c r="AW38" s="91">
        <f>SUMIF(F_SZV_1A!$AY$3:$AY$1500,$E38,F_SZV_1A!$CF$3:$CF$1500)</f>
        <v>0</v>
      </c>
      <c r="AX38" s="91">
        <f>SUMIF(F_SZV_1A!$AY:$AY,$E38,F_SZV_1A!$CG:$CG)</f>
        <v>0</v>
      </c>
      <c r="AY38" s="91">
        <f>SUMIF(F_SZV_1A!$AY:$AY,$E38,F_SZV_1A!$CG:$CG)</f>
        <v>0</v>
      </c>
    </row>
    <row r="39" spans="1:51" ht="23.8" x14ac:dyDescent="0.4">
      <c r="A39" s="41">
        <f>IF($C39="","",COUNTA($C$4:$C39))</f>
        <v>36</v>
      </c>
      <c r="B39" s="27" t="s">
        <v>206</v>
      </c>
      <c r="C39" s="27" t="s">
        <v>343</v>
      </c>
      <c r="D39" s="27" t="s">
        <v>344</v>
      </c>
      <c r="E39" s="27">
        <v>3121</v>
      </c>
      <c r="F39" s="27" t="s">
        <v>345</v>
      </c>
      <c r="G39" s="27" t="s">
        <v>346</v>
      </c>
      <c r="H39" s="1" t="str">
        <f t="shared" si="5"/>
        <v>Nincs rögzítve!</v>
      </c>
      <c r="I39" s="25">
        <v>0</v>
      </c>
      <c r="J39" s="26">
        <v>0</v>
      </c>
      <c r="L39" s="2">
        <f t="shared" si="3"/>
        <v>0</v>
      </c>
      <c r="M39" s="3">
        <f>SUMIF(F_SZV_1A!$F:$F,$C39,F_SZV_1A!$N:$N)</f>
        <v>0</v>
      </c>
      <c r="N39" s="3">
        <f>SUMIF(F_SZV_1A!$F:$F,$C39,F_SZV_1A!$O:$O)</f>
        <v>0</v>
      </c>
      <c r="O39" s="74">
        <f>SUMIF(F_SZV_1A!$F:$F,$C39,F_SZV_1A!$P:$P)</f>
        <v>0</v>
      </c>
      <c r="Q39" s="75">
        <f>SUMIF(F_SZV_1A!$F:$F,$C39,F_SZV_1A!R:R)</f>
        <v>0</v>
      </c>
      <c r="R39" s="75">
        <f>SUMIF(F_SZV_1A!$F:$F,$C39,F_SZV_1A!S:S)</f>
        <v>0</v>
      </c>
      <c r="S39" s="75">
        <f>SUMIF(F_SZV_1A!$F:$F,$C39,F_SZV_1A!T:T)</f>
        <v>0</v>
      </c>
      <c r="T39" s="75">
        <f>SUMIF(F_SZV_1A!$F:$F,$C39,F_SZV_1A!U:U)</f>
        <v>0</v>
      </c>
      <c r="U39" s="75">
        <f>SUMIF(F_SZV_1A!$F:$F,$C39,F_SZV_1A!V:V)</f>
        <v>0</v>
      </c>
      <c r="V39" s="75">
        <f>SUMIF(F_SZV_1A!$F:$F,$C39,F_SZV_1A!W:W)</f>
        <v>0</v>
      </c>
      <c r="W39" s="75">
        <f>SUMIF(F_SZV_1A!$F:$F,$C39,F_SZV_1A!X:X)</f>
        <v>0</v>
      </c>
      <c r="X39" s="75">
        <f>SUMIF(F_SZV_1A!$F:$F,$C39,F_SZV_1A!Y:Y)</f>
        <v>0</v>
      </c>
      <c r="Y39" s="75">
        <f>SUMIF(F_SZV_1A!$F:$F,$C39,F_SZV_1A!Z:Z)</f>
        <v>0</v>
      </c>
      <c r="Z39" s="75">
        <f>SUMIF(F_SZV_1A!$F:$F,$C39,F_SZV_1A!AA:AA)</f>
        <v>0</v>
      </c>
      <c r="AA39" s="86">
        <f>SUMIF(F_SZV_1A!$F:$F,$C39,F_SZV_1A!AB:AB)</f>
        <v>0</v>
      </c>
      <c r="AB39" s="87"/>
      <c r="AD39" s="95">
        <f>SUMIF(F_SZV_1A!$F:$F,$C39,F_SZV_1A!AF:AF)</f>
        <v>0</v>
      </c>
      <c r="AE39" s="95">
        <f>SUMIF(F_SZV_1A!$F:$F,$C39,F_SZV_1A!AG:AG)</f>
        <v>0</v>
      </c>
      <c r="AF39" s="95">
        <f>SUMIF(F_SZV_1A!$F:$F,$C39,F_SZV_1A!AH:AH)</f>
        <v>0</v>
      </c>
      <c r="AG39" s="95">
        <f>SUMIF(F_SZV_1A!$F:$F,$C39,F_SZV_1A!AI:AI)</f>
        <v>0</v>
      </c>
      <c r="AH39" s="95">
        <f>SUMIF(F_SZV_1A!$F:$F,$C39,F_SZV_1A!AJ:AJ)</f>
        <v>0</v>
      </c>
      <c r="AI39" s="95">
        <f>SUMIF(F_SZV_1A!$F:$F,$C39,F_SZV_1A!AK:AK)</f>
        <v>0</v>
      </c>
      <c r="AJ39" s="95">
        <f>SUMIF(F_SZV_1A!$F:$F,$C39,F_SZV_1A!AL:AL)</f>
        <v>0</v>
      </c>
      <c r="AK39" s="95">
        <f>SUMIF(F_SZV_1A!$F:$F,$C39,F_SZV_1A!AM:AM)</f>
        <v>0</v>
      </c>
      <c r="AL39" s="95">
        <f>SUMIF(F_SZV_1A!$F:$F,$C39,F_SZV_1A!AN:AN)</f>
        <v>0</v>
      </c>
      <c r="AM39" s="95">
        <f>SUMIF(F_SZV_1A!$F:$F,$C39,F_SZV_1A!AO:AO)</f>
        <v>0</v>
      </c>
      <c r="AN39" s="95">
        <f>SUMIF(F_SZV_1A!$F:$F,$C39,F_SZV_1A!AP:AP)</f>
        <v>0</v>
      </c>
      <c r="AO39" s="88">
        <f t="shared" si="4"/>
        <v>0</v>
      </c>
      <c r="AU39" s="91" t="e">
        <f>INDEX(F_SZV_1A!$AY:$AY,MATCH($C39,F_SZV_1A!$F:$F,0))</f>
        <v>#N/A</v>
      </c>
      <c r="AV39" s="91">
        <f>COUNTIF(F_SZV_1A!$AY$3:$AY$1500,$E39)</f>
        <v>0</v>
      </c>
      <c r="AW39" s="91">
        <f>SUMIF(F_SZV_1A!$AY$3:$AY$1500,$E39,F_SZV_1A!$CF$3:$CF$1500)</f>
        <v>0</v>
      </c>
      <c r="AX39" s="91">
        <f>SUMIF(F_SZV_1A!$AY:$AY,$E39,F_SZV_1A!$CG:$CG)</f>
        <v>0</v>
      </c>
      <c r="AY39" s="91">
        <f>SUMIF(F_SZV_1A!$AY:$AY,$E39,F_SZV_1A!$CG:$CG)</f>
        <v>0</v>
      </c>
    </row>
    <row r="40" spans="1:51" ht="23.8" x14ac:dyDescent="0.4">
      <c r="A40" s="41">
        <f>IF($C40="","",COUNTA($C$4:$C40))</f>
        <v>37</v>
      </c>
      <c r="B40" s="27" t="s">
        <v>206</v>
      </c>
      <c r="C40" s="27" t="s">
        <v>347</v>
      </c>
      <c r="D40" s="27" t="s">
        <v>348</v>
      </c>
      <c r="E40" s="27">
        <v>3122</v>
      </c>
      <c r="F40" s="27" t="s">
        <v>349</v>
      </c>
      <c r="G40" s="27" t="s">
        <v>350</v>
      </c>
      <c r="H40" s="1" t="str">
        <f t="shared" si="5"/>
        <v>Nincs rögzítve!</v>
      </c>
      <c r="I40" s="25">
        <v>0</v>
      </c>
      <c r="J40" s="26">
        <v>0</v>
      </c>
      <c r="L40" s="2">
        <f t="shared" si="3"/>
        <v>0</v>
      </c>
      <c r="M40" s="3">
        <f>SUMIF(F_SZV_1A!$F:$F,$C40,F_SZV_1A!$N:$N)</f>
        <v>0</v>
      </c>
      <c r="N40" s="3">
        <f>SUMIF(F_SZV_1A!$F:$F,$C40,F_SZV_1A!$O:$O)</f>
        <v>0</v>
      </c>
      <c r="O40" s="74">
        <f>SUMIF(F_SZV_1A!$F:$F,$C40,F_SZV_1A!$P:$P)</f>
        <v>0</v>
      </c>
      <c r="Q40" s="75">
        <f>SUMIF(F_SZV_1A!$F:$F,$C40,F_SZV_1A!R:R)</f>
        <v>0</v>
      </c>
      <c r="R40" s="75">
        <f>SUMIF(F_SZV_1A!$F:$F,$C40,F_SZV_1A!S:S)</f>
        <v>0</v>
      </c>
      <c r="S40" s="75">
        <f>SUMIF(F_SZV_1A!$F:$F,$C40,F_SZV_1A!T:T)</f>
        <v>0</v>
      </c>
      <c r="T40" s="75">
        <f>SUMIF(F_SZV_1A!$F:$F,$C40,F_SZV_1A!U:U)</f>
        <v>0</v>
      </c>
      <c r="U40" s="75">
        <f>SUMIF(F_SZV_1A!$F:$F,$C40,F_SZV_1A!V:V)</f>
        <v>0</v>
      </c>
      <c r="V40" s="75">
        <f>SUMIF(F_SZV_1A!$F:$F,$C40,F_SZV_1A!W:W)</f>
        <v>0</v>
      </c>
      <c r="W40" s="75">
        <f>SUMIF(F_SZV_1A!$F:$F,$C40,F_SZV_1A!X:X)</f>
        <v>0</v>
      </c>
      <c r="X40" s="75">
        <f>SUMIF(F_SZV_1A!$F:$F,$C40,F_SZV_1A!Y:Y)</f>
        <v>0</v>
      </c>
      <c r="Y40" s="75">
        <f>SUMIF(F_SZV_1A!$F:$F,$C40,F_SZV_1A!Z:Z)</f>
        <v>0</v>
      </c>
      <c r="Z40" s="75">
        <f>SUMIF(F_SZV_1A!$F:$F,$C40,F_SZV_1A!AA:AA)</f>
        <v>0</v>
      </c>
      <c r="AA40" s="86">
        <f>SUMIF(F_SZV_1A!$F:$F,$C40,F_SZV_1A!AB:AB)</f>
        <v>0</v>
      </c>
      <c r="AB40" s="87"/>
      <c r="AD40" s="95">
        <f>SUMIF(F_SZV_1A!$F:$F,$C40,F_SZV_1A!AF:AF)</f>
        <v>0</v>
      </c>
      <c r="AE40" s="95">
        <f>SUMIF(F_SZV_1A!$F:$F,$C40,F_SZV_1A!AG:AG)</f>
        <v>0</v>
      </c>
      <c r="AF40" s="95">
        <f>SUMIF(F_SZV_1A!$F:$F,$C40,F_SZV_1A!AH:AH)</f>
        <v>0</v>
      </c>
      <c r="AG40" s="95">
        <f>SUMIF(F_SZV_1A!$F:$F,$C40,F_SZV_1A!AI:AI)</f>
        <v>0</v>
      </c>
      <c r="AH40" s="95">
        <f>SUMIF(F_SZV_1A!$F:$F,$C40,F_SZV_1A!AJ:AJ)</f>
        <v>0</v>
      </c>
      <c r="AI40" s="95">
        <f>SUMIF(F_SZV_1A!$F:$F,$C40,F_SZV_1A!AK:AK)</f>
        <v>0</v>
      </c>
      <c r="AJ40" s="95">
        <f>SUMIF(F_SZV_1A!$F:$F,$C40,F_SZV_1A!AL:AL)</f>
        <v>0</v>
      </c>
      <c r="AK40" s="95">
        <f>SUMIF(F_SZV_1A!$F:$F,$C40,F_SZV_1A!AM:AM)</f>
        <v>0</v>
      </c>
      <c r="AL40" s="95">
        <f>SUMIF(F_SZV_1A!$F:$F,$C40,F_SZV_1A!AN:AN)</f>
        <v>0</v>
      </c>
      <c r="AM40" s="95">
        <f>SUMIF(F_SZV_1A!$F:$F,$C40,F_SZV_1A!AO:AO)</f>
        <v>0</v>
      </c>
      <c r="AN40" s="95">
        <f>SUMIF(F_SZV_1A!$F:$F,$C40,F_SZV_1A!AP:AP)</f>
        <v>0</v>
      </c>
      <c r="AO40" s="88">
        <f t="shared" si="4"/>
        <v>0</v>
      </c>
      <c r="AU40" s="91" t="e">
        <f>INDEX(F_SZV_1A!$AY:$AY,MATCH($C40,F_SZV_1A!$F:$F,0))</f>
        <v>#N/A</v>
      </c>
      <c r="AV40" s="91">
        <f>COUNTIF(F_SZV_1A!$AY$3:$AY$1500,$E40)</f>
        <v>0</v>
      </c>
      <c r="AW40" s="91">
        <f>SUMIF(F_SZV_1A!$AY$3:$AY$1500,$E40,F_SZV_1A!$CF$3:$CF$1500)</f>
        <v>0</v>
      </c>
      <c r="AX40" s="91">
        <f>SUMIF(F_SZV_1A!$AY:$AY,$E40,F_SZV_1A!$CG:$CG)</f>
        <v>0</v>
      </c>
      <c r="AY40" s="91">
        <f>SUMIF(F_SZV_1A!$AY:$AY,$E40,F_SZV_1A!$CG:$CG)</f>
        <v>0</v>
      </c>
    </row>
    <row r="41" spans="1:51" ht="31.25" x14ac:dyDescent="0.4">
      <c r="A41" s="41">
        <f>IF($C41="","",COUNTA($C$4:$C41))</f>
        <v>38</v>
      </c>
      <c r="B41" s="27" t="s">
        <v>206</v>
      </c>
      <c r="C41" s="27" t="s">
        <v>351</v>
      </c>
      <c r="D41" s="27" t="s">
        <v>352</v>
      </c>
      <c r="E41" s="27">
        <v>3123</v>
      </c>
      <c r="F41" s="27" t="s">
        <v>353</v>
      </c>
      <c r="G41" s="27" t="s">
        <v>354</v>
      </c>
      <c r="H41" s="1" t="str">
        <f t="shared" si="5"/>
        <v>Nincs rögzítve!</v>
      </c>
      <c r="I41" s="25">
        <v>0</v>
      </c>
      <c r="J41" s="26">
        <v>0</v>
      </c>
      <c r="L41" s="2">
        <f t="shared" si="3"/>
        <v>0</v>
      </c>
      <c r="M41" s="3">
        <f>SUMIF(F_SZV_1A!$F:$F,$C41,F_SZV_1A!$N:$N)</f>
        <v>0</v>
      </c>
      <c r="N41" s="3">
        <f>SUMIF(F_SZV_1A!$F:$F,$C41,F_SZV_1A!$O:$O)</f>
        <v>0</v>
      </c>
      <c r="O41" s="74">
        <f>SUMIF(F_SZV_1A!$F:$F,$C41,F_SZV_1A!$P:$P)</f>
        <v>0</v>
      </c>
      <c r="Q41" s="75">
        <f>SUMIF(F_SZV_1A!$F:$F,$C41,F_SZV_1A!R:R)</f>
        <v>0</v>
      </c>
      <c r="R41" s="75">
        <f>SUMIF(F_SZV_1A!$F:$F,$C41,F_SZV_1A!S:S)</f>
        <v>0</v>
      </c>
      <c r="S41" s="75">
        <f>SUMIF(F_SZV_1A!$F:$F,$C41,F_SZV_1A!T:T)</f>
        <v>0</v>
      </c>
      <c r="T41" s="75">
        <f>SUMIF(F_SZV_1A!$F:$F,$C41,F_SZV_1A!U:U)</f>
        <v>0</v>
      </c>
      <c r="U41" s="75">
        <f>SUMIF(F_SZV_1A!$F:$F,$C41,F_SZV_1A!V:V)</f>
        <v>0</v>
      </c>
      <c r="V41" s="75">
        <f>SUMIF(F_SZV_1A!$F:$F,$C41,F_SZV_1A!W:W)</f>
        <v>0</v>
      </c>
      <c r="W41" s="75">
        <f>SUMIF(F_SZV_1A!$F:$F,$C41,F_SZV_1A!X:X)</f>
        <v>0</v>
      </c>
      <c r="X41" s="75">
        <f>SUMIF(F_SZV_1A!$F:$F,$C41,F_SZV_1A!Y:Y)</f>
        <v>0</v>
      </c>
      <c r="Y41" s="75">
        <f>SUMIF(F_SZV_1A!$F:$F,$C41,F_SZV_1A!Z:Z)</f>
        <v>0</v>
      </c>
      <c r="Z41" s="75">
        <f>SUMIF(F_SZV_1A!$F:$F,$C41,F_SZV_1A!AA:AA)</f>
        <v>0</v>
      </c>
      <c r="AA41" s="86">
        <f>SUMIF(F_SZV_1A!$F:$F,$C41,F_SZV_1A!AB:AB)</f>
        <v>0</v>
      </c>
      <c r="AB41" s="87"/>
      <c r="AD41" s="95">
        <f>SUMIF(F_SZV_1A!$F:$F,$C41,F_SZV_1A!AF:AF)</f>
        <v>0</v>
      </c>
      <c r="AE41" s="95">
        <f>SUMIF(F_SZV_1A!$F:$F,$C41,F_SZV_1A!AG:AG)</f>
        <v>0</v>
      </c>
      <c r="AF41" s="95">
        <f>SUMIF(F_SZV_1A!$F:$F,$C41,F_SZV_1A!AH:AH)</f>
        <v>0</v>
      </c>
      <c r="AG41" s="95">
        <f>SUMIF(F_SZV_1A!$F:$F,$C41,F_SZV_1A!AI:AI)</f>
        <v>0</v>
      </c>
      <c r="AH41" s="95">
        <f>SUMIF(F_SZV_1A!$F:$F,$C41,F_SZV_1A!AJ:AJ)</f>
        <v>0</v>
      </c>
      <c r="AI41" s="95">
        <f>SUMIF(F_SZV_1A!$F:$F,$C41,F_SZV_1A!AK:AK)</f>
        <v>0</v>
      </c>
      <c r="AJ41" s="95">
        <f>SUMIF(F_SZV_1A!$F:$F,$C41,F_SZV_1A!AL:AL)</f>
        <v>0</v>
      </c>
      <c r="AK41" s="95">
        <f>SUMIF(F_SZV_1A!$F:$F,$C41,F_SZV_1A!AM:AM)</f>
        <v>0</v>
      </c>
      <c r="AL41" s="95">
        <f>SUMIF(F_SZV_1A!$F:$F,$C41,F_SZV_1A!AN:AN)</f>
        <v>0</v>
      </c>
      <c r="AM41" s="95">
        <f>SUMIF(F_SZV_1A!$F:$F,$C41,F_SZV_1A!AO:AO)</f>
        <v>0</v>
      </c>
      <c r="AN41" s="95">
        <f>SUMIF(F_SZV_1A!$F:$F,$C41,F_SZV_1A!AP:AP)</f>
        <v>0</v>
      </c>
      <c r="AO41" s="88">
        <f t="shared" si="4"/>
        <v>0</v>
      </c>
      <c r="AU41" s="91" t="e">
        <f>INDEX(F_SZV_1A!$AY:$AY,MATCH($C41,F_SZV_1A!$F:$F,0))</f>
        <v>#N/A</v>
      </c>
      <c r="AV41" s="91">
        <f>COUNTIF(F_SZV_1A!$AY$3:$AY$1500,$E41)</f>
        <v>0</v>
      </c>
      <c r="AW41" s="91">
        <f>SUMIF(F_SZV_1A!$AY$3:$AY$1500,$E41,F_SZV_1A!$CF$3:$CF$1500)</f>
        <v>0</v>
      </c>
      <c r="AX41" s="91">
        <f>SUMIF(F_SZV_1A!$AY:$AY,$E41,F_SZV_1A!$CG:$CG)</f>
        <v>0</v>
      </c>
      <c r="AY41" s="91">
        <f>SUMIF(F_SZV_1A!$AY:$AY,$E41,F_SZV_1A!$CG:$CG)</f>
        <v>0</v>
      </c>
    </row>
    <row r="42" spans="1:51" ht="23.8" x14ac:dyDescent="0.4">
      <c r="A42" s="41">
        <f>IF($C42="","",COUNTA($C$4:$C42))</f>
        <v>39</v>
      </c>
      <c r="B42" s="27" t="s">
        <v>206</v>
      </c>
      <c r="C42" s="27" t="s">
        <v>355</v>
      </c>
      <c r="D42" s="27" t="s">
        <v>356</v>
      </c>
      <c r="E42" s="27">
        <v>3124</v>
      </c>
      <c r="F42" s="27" t="s">
        <v>357</v>
      </c>
      <c r="G42" s="27" t="s">
        <v>358</v>
      </c>
      <c r="H42" s="1" t="str">
        <f t="shared" si="5"/>
        <v>Nincs rögzítve!</v>
      </c>
      <c r="I42" s="25">
        <v>0</v>
      </c>
      <c r="J42" s="26">
        <v>0</v>
      </c>
      <c r="L42" s="2">
        <f t="shared" si="3"/>
        <v>0</v>
      </c>
      <c r="M42" s="3">
        <f>SUMIF(F_SZV_1A!$F:$F,$C42,F_SZV_1A!$N:$N)</f>
        <v>0</v>
      </c>
      <c r="N42" s="3">
        <f>SUMIF(F_SZV_1A!$F:$F,$C42,F_SZV_1A!$O:$O)</f>
        <v>0</v>
      </c>
      <c r="O42" s="74">
        <f>SUMIF(F_SZV_1A!$F:$F,$C42,F_SZV_1A!$P:$P)</f>
        <v>0</v>
      </c>
      <c r="Q42" s="75">
        <f>SUMIF(F_SZV_1A!$F:$F,$C42,F_SZV_1A!R:R)</f>
        <v>0</v>
      </c>
      <c r="R42" s="75">
        <f>SUMIF(F_SZV_1A!$F:$F,$C42,F_SZV_1A!S:S)</f>
        <v>0</v>
      </c>
      <c r="S42" s="75">
        <f>SUMIF(F_SZV_1A!$F:$F,$C42,F_SZV_1A!T:T)</f>
        <v>0</v>
      </c>
      <c r="T42" s="75">
        <f>SUMIF(F_SZV_1A!$F:$F,$C42,F_SZV_1A!U:U)</f>
        <v>0</v>
      </c>
      <c r="U42" s="75">
        <f>SUMIF(F_SZV_1A!$F:$F,$C42,F_SZV_1A!V:V)</f>
        <v>0</v>
      </c>
      <c r="V42" s="75">
        <f>SUMIF(F_SZV_1A!$F:$F,$C42,F_SZV_1A!W:W)</f>
        <v>0</v>
      </c>
      <c r="W42" s="75">
        <f>SUMIF(F_SZV_1A!$F:$F,$C42,F_SZV_1A!X:X)</f>
        <v>0</v>
      </c>
      <c r="X42" s="75">
        <f>SUMIF(F_SZV_1A!$F:$F,$C42,F_SZV_1A!Y:Y)</f>
        <v>0</v>
      </c>
      <c r="Y42" s="75">
        <f>SUMIF(F_SZV_1A!$F:$F,$C42,F_SZV_1A!Z:Z)</f>
        <v>0</v>
      </c>
      <c r="Z42" s="75">
        <f>SUMIF(F_SZV_1A!$F:$F,$C42,F_SZV_1A!AA:AA)</f>
        <v>0</v>
      </c>
      <c r="AA42" s="86">
        <f>SUMIF(F_SZV_1A!$F:$F,$C42,F_SZV_1A!AB:AB)</f>
        <v>0</v>
      </c>
      <c r="AB42" s="87"/>
      <c r="AD42" s="95">
        <f>SUMIF(F_SZV_1A!$F:$F,$C42,F_SZV_1A!AF:AF)</f>
        <v>0</v>
      </c>
      <c r="AE42" s="95">
        <f>SUMIF(F_SZV_1A!$F:$F,$C42,F_SZV_1A!AG:AG)</f>
        <v>0</v>
      </c>
      <c r="AF42" s="95">
        <f>SUMIF(F_SZV_1A!$F:$F,$C42,F_SZV_1A!AH:AH)</f>
        <v>0</v>
      </c>
      <c r="AG42" s="95">
        <f>SUMIF(F_SZV_1A!$F:$F,$C42,F_SZV_1A!AI:AI)</f>
        <v>0</v>
      </c>
      <c r="AH42" s="95">
        <f>SUMIF(F_SZV_1A!$F:$F,$C42,F_SZV_1A!AJ:AJ)</f>
        <v>0</v>
      </c>
      <c r="AI42" s="95">
        <f>SUMIF(F_SZV_1A!$F:$F,$C42,F_SZV_1A!AK:AK)</f>
        <v>0</v>
      </c>
      <c r="AJ42" s="95">
        <f>SUMIF(F_SZV_1A!$F:$F,$C42,F_SZV_1A!AL:AL)</f>
        <v>0</v>
      </c>
      <c r="AK42" s="95">
        <f>SUMIF(F_SZV_1A!$F:$F,$C42,F_SZV_1A!AM:AM)</f>
        <v>0</v>
      </c>
      <c r="AL42" s="95">
        <f>SUMIF(F_SZV_1A!$F:$F,$C42,F_SZV_1A!AN:AN)</f>
        <v>0</v>
      </c>
      <c r="AM42" s="95">
        <f>SUMIF(F_SZV_1A!$F:$F,$C42,F_SZV_1A!AO:AO)</f>
        <v>0</v>
      </c>
      <c r="AN42" s="95">
        <f>SUMIF(F_SZV_1A!$F:$F,$C42,F_SZV_1A!AP:AP)</f>
        <v>0</v>
      </c>
      <c r="AO42" s="88">
        <f t="shared" si="4"/>
        <v>0</v>
      </c>
      <c r="AU42" s="91" t="e">
        <f>INDEX(F_SZV_1A!$AY:$AY,MATCH($C42,F_SZV_1A!$F:$F,0))</f>
        <v>#N/A</v>
      </c>
      <c r="AV42" s="91">
        <f>COUNTIF(F_SZV_1A!$AY$3:$AY$1500,$E42)</f>
        <v>0</v>
      </c>
      <c r="AW42" s="91">
        <f>SUMIF(F_SZV_1A!$AY$3:$AY$1500,$E42,F_SZV_1A!$CF$3:$CF$1500)</f>
        <v>0</v>
      </c>
      <c r="AX42" s="91">
        <f>SUMIF(F_SZV_1A!$AY:$AY,$E42,F_SZV_1A!$CG:$CG)</f>
        <v>0</v>
      </c>
      <c r="AY42" s="91">
        <f>SUMIF(F_SZV_1A!$AY:$AY,$E42,F_SZV_1A!$CG:$CG)</f>
        <v>0</v>
      </c>
    </row>
    <row r="43" spans="1:51" ht="23.8" x14ac:dyDescent="0.4">
      <c r="A43" s="41">
        <f>IF($C43="","",COUNTA($C$4:$C43))</f>
        <v>40</v>
      </c>
      <c r="B43" s="27" t="s">
        <v>206</v>
      </c>
      <c r="C43" s="27" t="s">
        <v>359</v>
      </c>
      <c r="D43" s="27" t="s">
        <v>360</v>
      </c>
      <c r="E43" s="27">
        <v>4286</v>
      </c>
      <c r="F43" s="27" t="s">
        <v>361</v>
      </c>
      <c r="G43" s="27" t="s">
        <v>149</v>
      </c>
      <c r="H43" s="1" t="str">
        <f t="shared" si="5"/>
        <v>Nincs rögzítve!</v>
      </c>
      <c r="I43" s="25">
        <v>0</v>
      </c>
      <c r="J43" s="26">
        <v>0</v>
      </c>
      <c r="L43" s="2">
        <f t="shared" si="3"/>
        <v>0</v>
      </c>
      <c r="M43" s="3">
        <f>SUMIF(F_SZV_1A!$F:$F,$C43,F_SZV_1A!$N:$N)</f>
        <v>0</v>
      </c>
      <c r="N43" s="3">
        <f>SUMIF(F_SZV_1A!$F:$F,$C43,F_SZV_1A!$O:$O)</f>
        <v>0</v>
      </c>
      <c r="O43" s="74">
        <f>SUMIF(F_SZV_1A!$F:$F,$C43,F_SZV_1A!$P:$P)</f>
        <v>0</v>
      </c>
      <c r="Q43" s="75">
        <f>SUMIF(F_SZV_1A!$F:$F,$C43,F_SZV_1A!R:R)</f>
        <v>0</v>
      </c>
      <c r="R43" s="75">
        <f>SUMIF(F_SZV_1A!$F:$F,$C43,F_SZV_1A!S:S)</f>
        <v>0</v>
      </c>
      <c r="S43" s="75">
        <f>SUMIF(F_SZV_1A!$F:$F,$C43,F_SZV_1A!T:T)</f>
        <v>0</v>
      </c>
      <c r="T43" s="75">
        <f>SUMIF(F_SZV_1A!$F:$F,$C43,F_SZV_1A!U:U)</f>
        <v>0</v>
      </c>
      <c r="U43" s="75">
        <f>SUMIF(F_SZV_1A!$F:$F,$C43,F_SZV_1A!V:V)</f>
        <v>0</v>
      </c>
      <c r="V43" s="75">
        <f>SUMIF(F_SZV_1A!$F:$F,$C43,F_SZV_1A!W:W)</f>
        <v>0</v>
      </c>
      <c r="W43" s="75">
        <f>SUMIF(F_SZV_1A!$F:$F,$C43,F_SZV_1A!X:X)</f>
        <v>0</v>
      </c>
      <c r="X43" s="75">
        <f>SUMIF(F_SZV_1A!$F:$F,$C43,F_SZV_1A!Y:Y)</f>
        <v>0</v>
      </c>
      <c r="Y43" s="75">
        <f>SUMIF(F_SZV_1A!$F:$F,$C43,F_SZV_1A!Z:Z)</f>
        <v>0</v>
      </c>
      <c r="Z43" s="75">
        <f>SUMIF(F_SZV_1A!$F:$F,$C43,F_SZV_1A!AA:AA)</f>
        <v>0</v>
      </c>
      <c r="AA43" s="86">
        <f>SUMIF(F_SZV_1A!$F:$F,$C43,F_SZV_1A!AB:AB)</f>
        <v>0</v>
      </c>
      <c r="AB43" s="87"/>
      <c r="AD43" s="95">
        <f>SUMIF(F_SZV_1A!$F:$F,$C43,F_SZV_1A!AF:AF)</f>
        <v>0</v>
      </c>
      <c r="AE43" s="95">
        <f>SUMIF(F_SZV_1A!$F:$F,$C43,F_SZV_1A!AG:AG)</f>
        <v>0</v>
      </c>
      <c r="AF43" s="95">
        <f>SUMIF(F_SZV_1A!$F:$F,$C43,F_SZV_1A!AH:AH)</f>
        <v>0</v>
      </c>
      <c r="AG43" s="95">
        <f>SUMIF(F_SZV_1A!$F:$F,$C43,F_SZV_1A!AI:AI)</f>
        <v>0</v>
      </c>
      <c r="AH43" s="95">
        <f>SUMIF(F_SZV_1A!$F:$F,$C43,F_SZV_1A!AJ:AJ)</f>
        <v>0</v>
      </c>
      <c r="AI43" s="95">
        <f>SUMIF(F_SZV_1A!$F:$F,$C43,F_SZV_1A!AK:AK)</f>
        <v>0</v>
      </c>
      <c r="AJ43" s="95">
        <f>SUMIF(F_SZV_1A!$F:$F,$C43,F_SZV_1A!AL:AL)</f>
        <v>0</v>
      </c>
      <c r="AK43" s="95">
        <f>SUMIF(F_SZV_1A!$F:$F,$C43,F_SZV_1A!AM:AM)</f>
        <v>0</v>
      </c>
      <c r="AL43" s="95">
        <f>SUMIF(F_SZV_1A!$F:$F,$C43,F_SZV_1A!AN:AN)</f>
        <v>0</v>
      </c>
      <c r="AM43" s="95">
        <f>SUMIF(F_SZV_1A!$F:$F,$C43,F_SZV_1A!AO:AO)</f>
        <v>0</v>
      </c>
      <c r="AN43" s="95">
        <f>SUMIF(F_SZV_1A!$F:$F,$C43,F_SZV_1A!AP:AP)</f>
        <v>0</v>
      </c>
      <c r="AO43" s="88">
        <f t="shared" si="4"/>
        <v>0</v>
      </c>
      <c r="AU43" s="91" t="e">
        <f>INDEX(F_SZV_1A!$AY:$AY,MATCH($C43,F_SZV_1A!$F:$F,0))</f>
        <v>#N/A</v>
      </c>
      <c r="AV43" s="91">
        <f>COUNTIF(F_SZV_1A!$AY$3:$AY$1500,$E43)</f>
        <v>0</v>
      </c>
      <c r="AW43" s="91">
        <f>SUMIF(F_SZV_1A!$AY$3:$AY$1500,$E43,F_SZV_1A!$CF$3:$CF$1500)</f>
        <v>0</v>
      </c>
      <c r="AX43" s="91">
        <f>SUMIF(F_SZV_1A!$AY:$AY,$E43,F_SZV_1A!$CG:$CG)</f>
        <v>0</v>
      </c>
      <c r="AY43" s="91">
        <f>SUMIF(F_SZV_1A!$AY:$AY,$E43,F_SZV_1A!$CG:$CG)</f>
        <v>0</v>
      </c>
    </row>
    <row r="44" spans="1:51" ht="31.25" x14ac:dyDescent="0.4">
      <c r="A44" s="41">
        <f>IF($C44="","",COUNTA($C$4:$C44))</f>
        <v>41</v>
      </c>
      <c r="B44" s="27" t="s">
        <v>206</v>
      </c>
      <c r="C44" s="27" t="s">
        <v>362</v>
      </c>
      <c r="D44" s="27" t="s">
        <v>363</v>
      </c>
      <c r="E44" s="27">
        <v>3126</v>
      </c>
      <c r="F44" s="27" t="s">
        <v>364</v>
      </c>
      <c r="G44" s="27" t="s">
        <v>365</v>
      </c>
      <c r="H44" s="1" t="str">
        <f t="shared" si="5"/>
        <v>Nincs rögzítve!</v>
      </c>
      <c r="I44" s="25">
        <v>0</v>
      </c>
      <c r="J44" s="26">
        <v>0</v>
      </c>
      <c r="L44" s="2">
        <f t="shared" si="3"/>
        <v>0</v>
      </c>
      <c r="M44" s="3">
        <f>SUMIF(F_SZV_1A!$F:$F,$C44,F_SZV_1A!$N:$N)</f>
        <v>0</v>
      </c>
      <c r="N44" s="3">
        <f>SUMIF(F_SZV_1A!$F:$F,$C44,F_SZV_1A!$O:$O)</f>
        <v>0</v>
      </c>
      <c r="O44" s="74">
        <f>SUMIF(F_SZV_1A!$F:$F,$C44,F_SZV_1A!$P:$P)</f>
        <v>0</v>
      </c>
      <c r="Q44" s="75">
        <f>SUMIF(F_SZV_1A!$F:$F,$C44,F_SZV_1A!R:R)</f>
        <v>0</v>
      </c>
      <c r="R44" s="75">
        <f>SUMIF(F_SZV_1A!$F:$F,$C44,F_SZV_1A!S:S)</f>
        <v>0</v>
      </c>
      <c r="S44" s="75">
        <f>SUMIF(F_SZV_1A!$F:$F,$C44,F_SZV_1A!T:T)</f>
        <v>0</v>
      </c>
      <c r="T44" s="75">
        <f>SUMIF(F_SZV_1A!$F:$F,$C44,F_SZV_1A!U:U)</f>
        <v>0</v>
      </c>
      <c r="U44" s="75">
        <f>SUMIF(F_SZV_1A!$F:$F,$C44,F_SZV_1A!V:V)</f>
        <v>0</v>
      </c>
      <c r="V44" s="75">
        <f>SUMIF(F_SZV_1A!$F:$F,$C44,F_SZV_1A!W:W)</f>
        <v>0</v>
      </c>
      <c r="W44" s="75">
        <f>SUMIF(F_SZV_1A!$F:$F,$C44,F_SZV_1A!X:X)</f>
        <v>0</v>
      </c>
      <c r="X44" s="75">
        <f>SUMIF(F_SZV_1A!$F:$F,$C44,F_SZV_1A!Y:Y)</f>
        <v>0</v>
      </c>
      <c r="Y44" s="75">
        <f>SUMIF(F_SZV_1A!$F:$F,$C44,F_SZV_1A!Z:Z)</f>
        <v>0</v>
      </c>
      <c r="Z44" s="75">
        <f>SUMIF(F_SZV_1A!$F:$F,$C44,F_SZV_1A!AA:AA)</f>
        <v>0</v>
      </c>
      <c r="AA44" s="86">
        <f>SUMIF(F_SZV_1A!$F:$F,$C44,F_SZV_1A!AB:AB)</f>
        <v>0</v>
      </c>
      <c r="AB44" s="87"/>
      <c r="AD44" s="95">
        <f>SUMIF(F_SZV_1A!$F:$F,$C44,F_SZV_1A!AF:AF)</f>
        <v>0</v>
      </c>
      <c r="AE44" s="95">
        <f>SUMIF(F_SZV_1A!$F:$F,$C44,F_SZV_1A!AG:AG)</f>
        <v>0</v>
      </c>
      <c r="AF44" s="95">
        <f>SUMIF(F_SZV_1A!$F:$F,$C44,F_SZV_1A!AH:AH)</f>
        <v>0</v>
      </c>
      <c r="AG44" s="95">
        <f>SUMIF(F_SZV_1A!$F:$F,$C44,F_SZV_1A!AI:AI)</f>
        <v>0</v>
      </c>
      <c r="AH44" s="95">
        <f>SUMIF(F_SZV_1A!$F:$F,$C44,F_SZV_1A!AJ:AJ)</f>
        <v>0</v>
      </c>
      <c r="AI44" s="95">
        <f>SUMIF(F_SZV_1A!$F:$F,$C44,F_SZV_1A!AK:AK)</f>
        <v>0</v>
      </c>
      <c r="AJ44" s="95">
        <f>SUMIF(F_SZV_1A!$F:$F,$C44,F_SZV_1A!AL:AL)</f>
        <v>0</v>
      </c>
      <c r="AK44" s="95">
        <f>SUMIF(F_SZV_1A!$F:$F,$C44,F_SZV_1A!AM:AM)</f>
        <v>0</v>
      </c>
      <c r="AL44" s="95">
        <f>SUMIF(F_SZV_1A!$F:$F,$C44,F_SZV_1A!AN:AN)</f>
        <v>0</v>
      </c>
      <c r="AM44" s="95">
        <f>SUMIF(F_SZV_1A!$F:$F,$C44,F_SZV_1A!AO:AO)</f>
        <v>0</v>
      </c>
      <c r="AN44" s="95">
        <f>SUMIF(F_SZV_1A!$F:$F,$C44,F_SZV_1A!AP:AP)</f>
        <v>0</v>
      </c>
      <c r="AO44" s="88">
        <f t="shared" si="4"/>
        <v>0</v>
      </c>
      <c r="AU44" s="91" t="e">
        <f>INDEX(F_SZV_1A!$AY:$AY,MATCH($C44,F_SZV_1A!$F:$F,0))</f>
        <v>#N/A</v>
      </c>
      <c r="AV44" s="91">
        <f>COUNTIF(F_SZV_1A!$AY$3:$AY$1500,$E44)</f>
        <v>0</v>
      </c>
      <c r="AW44" s="91">
        <f>SUMIF(F_SZV_1A!$AY$3:$AY$1500,$E44,F_SZV_1A!$CF$3:$CF$1500)</f>
        <v>0</v>
      </c>
      <c r="AX44" s="91">
        <f>SUMIF(F_SZV_1A!$AY:$AY,$E44,F_SZV_1A!$CG:$CG)</f>
        <v>0</v>
      </c>
      <c r="AY44" s="91">
        <f>SUMIF(F_SZV_1A!$AY:$AY,$E44,F_SZV_1A!$CG:$CG)</f>
        <v>0</v>
      </c>
    </row>
    <row r="45" spans="1:51" ht="23.8" x14ac:dyDescent="0.4">
      <c r="A45" s="41">
        <f>IF($C45="","",COUNTA($C$4:$C45))</f>
        <v>42</v>
      </c>
      <c r="B45" s="27" t="s">
        <v>206</v>
      </c>
      <c r="C45" s="27" t="s">
        <v>366</v>
      </c>
      <c r="D45" s="27" t="s">
        <v>367</v>
      </c>
      <c r="E45" s="27">
        <v>3097</v>
      </c>
      <c r="F45" s="27" t="s">
        <v>368</v>
      </c>
      <c r="G45" s="27" t="s">
        <v>369</v>
      </c>
      <c r="H45" s="1" t="str">
        <f t="shared" si="5"/>
        <v>Nincs rögzítve!</v>
      </c>
      <c r="I45" s="25">
        <v>0</v>
      </c>
      <c r="J45" s="26">
        <v>0</v>
      </c>
      <c r="L45" s="2">
        <f t="shared" si="3"/>
        <v>0</v>
      </c>
      <c r="M45" s="3">
        <f>SUMIF(F_SZV_1A!$F:$F,$C45,F_SZV_1A!$N:$N)</f>
        <v>0</v>
      </c>
      <c r="N45" s="3">
        <f>SUMIF(F_SZV_1A!$F:$F,$C45,F_SZV_1A!$O:$O)</f>
        <v>0</v>
      </c>
      <c r="O45" s="74">
        <f>SUMIF(F_SZV_1A!$F:$F,$C45,F_SZV_1A!$P:$P)</f>
        <v>0</v>
      </c>
      <c r="Q45" s="75">
        <f>SUMIF(F_SZV_1A!$F:$F,$C45,F_SZV_1A!R:R)</f>
        <v>0</v>
      </c>
      <c r="R45" s="75">
        <f>SUMIF(F_SZV_1A!$F:$F,$C45,F_SZV_1A!S:S)</f>
        <v>0</v>
      </c>
      <c r="S45" s="75">
        <f>SUMIF(F_SZV_1A!$F:$F,$C45,F_SZV_1A!T:T)</f>
        <v>0</v>
      </c>
      <c r="T45" s="75">
        <f>SUMIF(F_SZV_1A!$F:$F,$C45,F_SZV_1A!U:U)</f>
        <v>0</v>
      </c>
      <c r="U45" s="75">
        <f>SUMIF(F_SZV_1A!$F:$F,$C45,F_SZV_1A!V:V)</f>
        <v>0</v>
      </c>
      <c r="V45" s="75">
        <f>SUMIF(F_SZV_1A!$F:$F,$C45,F_SZV_1A!W:W)</f>
        <v>0</v>
      </c>
      <c r="W45" s="75">
        <f>SUMIF(F_SZV_1A!$F:$F,$C45,F_SZV_1A!X:X)</f>
        <v>0</v>
      </c>
      <c r="X45" s="75">
        <f>SUMIF(F_SZV_1A!$F:$F,$C45,F_SZV_1A!Y:Y)</f>
        <v>0</v>
      </c>
      <c r="Y45" s="75">
        <f>SUMIF(F_SZV_1A!$F:$F,$C45,F_SZV_1A!Z:Z)</f>
        <v>0</v>
      </c>
      <c r="Z45" s="75">
        <f>SUMIF(F_SZV_1A!$F:$F,$C45,F_SZV_1A!AA:AA)</f>
        <v>0</v>
      </c>
      <c r="AA45" s="86">
        <f>SUMIF(F_SZV_1A!$F:$F,$C45,F_SZV_1A!AB:AB)</f>
        <v>0</v>
      </c>
      <c r="AB45" s="87"/>
      <c r="AD45" s="95">
        <f>SUMIF(F_SZV_1A!$F:$F,$C45,F_SZV_1A!AF:AF)</f>
        <v>0</v>
      </c>
      <c r="AE45" s="95">
        <f>SUMIF(F_SZV_1A!$F:$F,$C45,F_SZV_1A!AG:AG)</f>
        <v>0</v>
      </c>
      <c r="AF45" s="95">
        <f>SUMIF(F_SZV_1A!$F:$F,$C45,F_SZV_1A!AH:AH)</f>
        <v>0</v>
      </c>
      <c r="AG45" s="95">
        <f>SUMIF(F_SZV_1A!$F:$F,$C45,F_SZV_1A!AI:AI)</f>
        <v>0</v>
      </c>
      <c r="AH45" s="95">
        <f>SUMIF(F_SZV_1A!$F:$F,$C45,F_SZV_1A!AJ:AJ)</f>
        <v>0</v>
      </c>
      <c r="AI45" s="95">
        <f>SUMIF(F_SZV_1A!$F:$F,$C45,F_SZV_1A!AK:AK)</f>
        <v>0</v>
      </c>
      <c r="AJ45" s="95">
        <f>SUMIF(F_SZV_1A!$F:$F,$C45,F_SZV_1A!AL:AL)</f>
        <v>0</v>
      </c>
      <c r="AK45" s="95">
        <f>SUMIF(F_SZV_1A!$F:$F,$C45,F_SZV_1A!AM:AM)</f>
        <v>0</v>
      </c>
      <c r="AL45" s="95">
        <f>SUMIF(F_SZV_1A!$F:$F,$C45,F_SZV_1A!AN:AN)</f>
        <v>0</v>
      </c>
      <c r="AM45" s="95">
        <f>SUMIF(F_SZV_1A!$F:$F,$C45,F_SZV_1A!AO:AO)</f>
        <v>0</v>
      </c>
      <c r="AN45" s="95">
        <f>SUMIF(F_SZV_1A!$F:$F,$C45,F_SZV_1A!AP:AP)</f>
        <v>0</v>
      </c>
      <c r="AO45" s="88">
        <f t="shared" si="4"/>
        <v>0</v>
      </c>
      <c r="AU45" s="91" t="e">
        <f>INDEX(F_SZV_1A!$AY:$AY,MATCH($C45,F_SZV_1A!$F:$F,0))</f>
        <v>#N/A</v>
      </c>
      <c r="AV45" s="91">
        <f>COUNTIF(F_SZV_1A!$AY$3:$AY$1500,$E45)</f>
        <v>0</v>
      </c>
      <c r="AW45" s="91">
        <f>SUMIF(F_SZV_1A!$AY$3:$AY$1500,$E45,F_SZV_1A!$CF$3:$CF$1500)</f>
        <v>0</v>
      </c>
      <c r="AX45" s="91">
        <f>SUMIF(F_SZV_1A!$AY:$AY,$E45,F_SZV_1A!$CG:$CG)</f>
        <v>0</v>
      </c>
      <c r="AY45" s="91">
        <f>SUMIF(F_SZV_1A!$AY:$AY,$E45,F_SZV_1A!$CG:$CG)</f>
        <v>0</v>
      </c>
    </row>
    <row r="46" spans="1:51" ht="23.8" x14ac:dyDescent="0.4">
      <c r="A46" s="41">
        <f>IF($C46="","",COUNTA($C$4:$C46))</f>
        <v>43</v>
      </c>
      <c r="B46" s="27" t="s">
        <v>206</v>
      </c>
      <c r="C46" s="27" t="s">
        <v>370</v>
      </c>
      <c r="D46" s="27" t="s">
        <v>371</v>
      </c>
      <c r="E46" s="27">
        <v>3128</v>
      </c>
      <c r="F46" s="27" t="s">
        <v>372</v>
      </c>
      <c r="G46" s="27" t="s">
        <v>373</v>
      </c>
      <c r="H46" s="1" t="str">
        <f t="shared" si="5"/>
        <v>Nincs rögzítve!</v>
      </c>
      <c r="I46" s="25">
        <v>0</v>
      </c>
      <c r="J46" s="26">
        <v>0</v>
      </c>
      <c r="L46" s="2">
        <f t="shared" si="3"/>
        <v>0</v>
      </c>
      <c r="M46" s="3">
        <f>SUMIF(F_SZV_1A!$F:$F,$C46,F_SZV_1A!$N:$N)</f>
        <v>0</v>
      </c>
      <c r="N46" s="3">
        <f>SUMIF(F_SZV_1A!$F:$F,$C46,F_SZV_1A!$O:$O)</f>
        <v>0</v>
      </c>
      <c r="O46" s="74">
        <f>SUMIF(F_SZV_1A!$F:$F,$C46,F_SZV_1A!$P:$P)</f>
        <v>0</v>
      </c>
      <c r="Q46" s="75">
        <f>SUMIF(F_SZV_1A!$F:$F,$C46,F_SZV_1A!R:R)</f>
        <v>0</v>
      </c>
      <c r="R46" s="75">
        <f>SUMIF(F_SZV_1A!$F:$F,$C46,F_SZV_1A!S:S)</f>
        <v>0</v>
      </c>
      <c r="S46" s="75">
        <f>SUMIF(F_SZV_1A!$F:$F,$C46,F_SZV_1A!T:T)</f>
        <v>0</v>
      </c>
      <c r="T46" s="75">
        <f>SUMIF(F_SZV_1A!$F:$F,$C46,F_SZV_1A!U:U)</f>
        <v>0</v>
      </c>
      <c r="U46" s="75">
        <f>SUMIF(F_SZV_1A!$F:$F,$C46,F_SZV_1A!V:V)</f>
        <v>0</v>
      </c>
      <c r="V46" s="75">
        <f>SUMIF(F_SZV_1A!$F:$F,$C46,F_SZV_1A!W:W)</f>
        <v>0</v>
      </c>
      <c r="W46" s="75">
        <f>SUMIF(F_SZV_1A!$F:$F,$C46,F_SZV_1A!X:X)</f>
        <v>0</v>
      </c>
      <c r="X46" s="75">
        <f>SUMIF(F_SZV_1A!$F:$F,$C46,F_SZV_1A!Y:Y)</f>
        <v>0</v>
      </c>
      <c r="Y46" s="75">
        <f>SUMIF(F_SZV_1A!$F:$F,$C46,F_SZV_1A!Z:Z)</f>
        <v>0</v>
      </c>
      <c r="Z46" s="75">
        <f>SUMIF(F_SZV_1A!$F:$F,$C46,F_SZV_1A!AA:AA)</f>
        <v>0</v>
      </c>
      <c r="AA46" s="86">
        <f>SUMIF(F_SZV_1A!$F:$F,$C46,F_SZV_1A!AB:AB)</f>
        <v>0</v>
      </c>
      <c r="AB46" s="87"/>
      <c r="AD46" s="95">
        <f>SUMIF(F_SZV_1A!$F:$F,$C46,F_SZV_1A!AF:AF)</f>
        <v>0</v>
      </c>
      <c r="AE46" s="95">
        <f>SUMIF(F_SZV_1A!$F:$F,$C46,F_SZV_1A!AG:AG)</f>
        <v>0</v>
      </c>
      <c r="AF46" s="95">
        <f>SUMIF(F_SZV_1A!$F:$F,$C46,F_SZV_1A!AH:AH)</f>
        <v>0</v>
      </c>
      <c r="AG46" s="95">
        <f>SUMIF(F_SZV_1A!$F:$F,$C46,F_SZV_1A!AI:AI)</f>
        <v>0</v>
      </c>
      <c r="AH46" s="95">
        <f>SUMIF(F_SZV_1A!$F:$F,$C46,F_SZV_1A!AJ:AJ)</f>
        <v>0</v>
      </c>
      <c r="AI46" s="95">
        <f>SUMIF(F_SZV_1A!$F:$F,$C46,F_SZV_1A!AK:AK)</f>
        <v>0</v>
      </c>
      <c r="AJ46" s="95">
        <f>SUMIF(F_SZV_1A!$F:$F,$C46,F_SZV_1A!AL:AL)</f>
        <v>0</v>
      </c>
      <c r="AK46" s="95">
        <f>SUMIF(F_SZV_1A!$F:$F,$C46,F_SZV_1A!AM:AM)</f>
        <v>0</v>
      </c>
      <c r="AL46" s="95">
        <f>SUMIF(F_SZV_1A!$F:$F,$C46,F_SZV_1A!AN:AN)</f>
        <v>0</v>
      </c>
      <c r="AM46" s="95">
        <f>SUMIF(F_SZV_1A!$F:$F,$C46,F_SZV_1A!AO:AO)</f>
        <v>0</v>
      </c>
      <c r="AN46" s="95">
        <f>SUMIF(F_SZV_1A!$F:$F,$C46,F_SZV_1A!AP:AP)</f>
        <v>0</v>
      </c>
      <c r="AO46" s="88">
        <f t="shared" si="4"/>
        <v>0</v>
      </c>
      <c r="AU46" s="91" t="e">
        <f>INDEX(F_SZV_1A!$AY:$AY,MATCH($C46,F_SZV_1A!$F:$F,0))</f>
        <v>#N/A</v>
      </c>
      <c r="AV46" s="91">
        <f>COUNTIF(F_SZV_1A!$AY$3:$AY$1500,$E46)</f>
        <v>0</v>
      </c>
      <c r="AW46" s="91">
        <f>SUMIF(F_SZV_1A!$AY$3:$AY$1500,$E46,F_SZV_1A!$CF$3:$CF$1500)</f>
        <v>0</v>
      </c>
      <c r="AX46" s="91">
        <f>SUMIF(F_SZV_1A!$AY:$AY,$E46,F_SZV_1A!$CG:$CG)</f>
        <v>0</v>
      </c>
      <c r="AY46" s="91">
        <f>SUMIF(F_SZV_1A!$AY:$AY,$E46,F_SZV_1A!$CG:$CG)</f>
        <v>0</v>
      </c>
    </row>
    <row r="47" spans="1:51" ht="23.8" x14ac:dyDescent="0.4">
      <c r="A47" s="41">
        <f>IF($C47="","",COUNTA($C$4:$C47))</f>
        <v>44</v>
      </c>
      <c r="B47" s="27" t="s">
        <v>206</v>
      </c>
      <c r="C47" s="27" t="s">
        <v>374</v>
      </c>
      <c r="D47" s="27" t="s">
        <v>375</v>
      </c>
      <c r="E47" s="27">
        <v>3125</v>
      </c>
      <c r="F47" s="27" t="s">
        <v>376</v>
      </c>
      <c r="G47" s="27" t="s">
        <v>377</v>
      </c>
      <c r="H47" s="1" t="str">
        <f t="shared" si="5"/>
        <v>Nincs rögzítve!</v>
      </c>
      <c r="I47" s="25">
        <v>0</v>
      </c>
      <c r="J47" s="26">
        <v>0</v>
      </c>
      <c r="L47" s="2">
        <f t="shared" si="3"/>
        <v>0</v>
      </c>
      <c r="M47" s="3">
        <f>SUMIF(F_SZV_1A!$F:$F,$C47,F_SZV_1A!$N:$N)</f>
        <v>0</v>
      </c>
      <c r="N47" s="3">
        <f>SUMIF(F_SZV_1A!$F:$F,$C47,F_SZV_1A!$O:$O)</f>
        <v>0</v>
      </c>
      <c r="O47" s="74">
        <f>SUMIF(F_SZV_1A!$F:$F,$C47,F_SZV_1A!$P:$P)</f>
        <v>0</v>
      </c>
      <c r="Q47" s="75">
        <f>SUMIF(F_SZV_1A!$F:$F,$C47,F_SZV_1A!R:R)</f>
        <v>0</v>
      </c>
      <c r="R47" s="75">
        <f>SUMIF(F_SZV_1A!$F:$F,$C47,F_SZV_1A!S:S)</f>
        <v>0</v>
      </c>
      <c r="S47" s="75">
        <f>SUMIF(F_SZV_1A!$F:$F,$C47,F_SZV_1A!T:T)</f>
        <v>0</v>
      </c>
      <c r="T47" s="75">
        <f>SUMIF(F_SZV_1A!$F:$F,$C47,F_SZV_1A!U:U)</f>
        <v>0</v>
      </c>
      <c r="U47" s="75">
        <f>SUMIF(F_SZV_1A!$F:$F,$C47,F_SZV_1A!V:V)</f>
        <v>0</v>
      </c>
      <c r="V47" s="75">
        <f>SUMIF(F_SZV_1A!$F:$F,$C47,F_SZV_1A!W:W)</f>
        <v>0</v>
      </c>
      <c r="W47" s="75">
        <f>SUMIF(F_SZV_1A!$F:$F,$C47,F_SZV_1A!X:X)</f>
        <v>0</v>
      </c>
      <c r="X47" s="75">
        <f>SUMIF(F_SZV_1A!$F:$F,$C47,F_SZV_1A!Y:Y)</f>
        <v>0</v>
      </c>
      <c r="Y47" s="75">
        <f>SUMIF(F_SZV_1A!$F:$F,$C47,F_SZV_1A!Z:Z)</f>
        <v>0</v>
      </c>
      <c r="Z47" s="75">
        <f>SUMIF(F_SZV_1A!$F:$F,$C47,F_SZV_1A!AA:AA)</f>
        <v>0</v>
      </c>
      <c r="AA47" s="86">
        <f>SUMIF(F_SZV_1A!$F:$F,$C47,F_SZV_1A!AB:AB)</f>
        <v>0</v>
      </c>
      <c r="AB47" s="87"/>
      <c r="AD47" s="95">
        <f>SUMIF(F_SZV_1A!$F:$F,$C47,F_SZV_1A!AF:AF)</f>
        <v>0</v>
      </c>
      <c r="AE47" s="95">
        <f>SUMIF(F_SZV_1A!$F:$F,$C47,F_SZV_1A!AG:AG)</f>
        <v>0</v>
      </c>
      <c r="AF47" s="95">
        <f>SUMIF(F_SZV_1A!$F:$F,$C47,F_SZV_1A!AH:AH)</f>
        <v>0</v>
      </c>
      <c r="AG47" s="95">
        <f>SUMIF(F_SZV_1A!$F:$F,$C47,F_SZV_1A!AI:AI)</f>
        <v>0</v>
      </c>
      <c r="AH47" s="95">
        <f>SUMIF(F_SZV_1A!$F:$F,$C47,F_SZV_1A!AJ:AJ)</f>
        <v>0</v>
      </c>
      <c r="AI47" s="95">
        <f>SUMIF(F_SZV_1A!$F:$F,$C47,F_SZV_1A!AK:AK)</f>
        <v>0</v>
      </c>
      <c r="AJ47" s="95">
        <f>SUMIF(F_SZV_1A!$F:$F,$C47,F_SZV_1A!AL:AL)</f>
        <v>0</v>
      </c>
      <c r="AK47" s="95">
        <f>SUMIF(F_SZV_1A!$F:$F,$C47,F_SZV_1A!AM:AM)</f>
        <v>0</v>
      </c>
      <c r="AL47" s="95">
        <f>SUMIF(F_SZV_1A!$F:$F,$C47,F_SZV_1A!AN:AN)</f>
        <v>0</v>
      </c>
      <c r="AM47" s="95">
        <f>SUMIF(F_SZV_1A!$F:$F,$C47,F_SZV_1A!AO:AO)</f>
        <v>0</v>
      </c>
      <c r="AN47" s="95">
        <f>SUMIF(F_SZV_1A!$F:$F,$C47,F_SZV_1A!AP:AP)</f>
        <v>0</v>
      </c>
      <c r="AO47" s="88">
        <f t="shared" si="4"/>
        <v>0</v>
      </c>
      <c r="AU47" s="91" t="e">
        <f>INDEX(F_SZV_1A!$AY:$AY,MATCH($C47,F_SZV_1A!$F:$F,0))</f>
        <v>#N/A</v>
      </c>
      <c r="AV47" s="91">
        <f>COUNTIF(F_SZV_1A!$AY$3:$AY$1500,$E47)</f>
        <v>0</v>
      </c>
      <c r="AW47" s="91">
        <f>SUMIF(F_SZV_1A!$AY$3:$AY$1500,$E47,F_SZV_1A!$CF$3:$CF$1500)</f>
        <v>0</v>
      </c>
      <c r="AX47" s="91">
        <f>SUMIF(F_SZV_1A!$AY:$AY,$E47,F_SZV_1A!$CG:$CG)</f>
        <v>0</v>
      </c>
      <c r="AY47" s="91">
        <f>SUMIF(F_SZV_1A!$AY:$AY,$E47,F_SZV_1A!$CG:$CG)</f>
        <v>0</v>
      </c>
    </row>
  </sheetData>
  <autoFilter ref="A3:AY41" xr:uid="{DD888C3A-4161-4BA4-AA2F-BAA9B9F2068B}"/>
  <conditionalFormatting sqref="H4:H47">
    <cfRule type="containsText" dxfId="11" priority="4" operator="containsText" text="Hiányzik">
      <formula>NOT(ISERROR(SEARCH("Hiányzik",H4)))</formula>
    </cfRule>
    <cfRule type="containsText" dxfId="10" priority="5" operator="containsText" text="Kitöltési hiba!">
      <formula>NOT(ISERROR(SEARCH("Kitöltési hiba!",H4)))</formula>
    </cfRule>
    <cfRule type="containsText" dxfId="9" priority="6" operator="containsText" text="Kitöltés rendben!">
      <formula>NOT(ISERROR(SEARCH("Kitöltés rendben!",H4)))</formula>
    </cfRule>
  </conditionalFormatting>
  <conditionalFormatting sqref="I4:J47">
    <cfRule type="containsText" dxfId="8" priority="1" operator="containsText" text="Kitöltés rendben!">
      <formula>NOT(ISERROR(SEARCH("Kitöltés rendben!",I4)))</formula>
    </cfRule>
  </conditionalFormatting>
  <dataValidations count="1">
    <dataValidation type="whole" allowBlank="1" showInputMessage="1" showErrorMessage="1" sqref="I4:J47" xr:uid="{3B76B968-60A0-4C7A-A0EC-E3A437FDDCDB}">
      <formula1>0</formula1>
      <formula2>10000000</formula2>
    </dataValidation>
  </dataValidations>
  <pageMargins left="0.7" right="0.7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72A07E-9334-4886-AFE3-806DE9F1F822}">
  <dimension ref="A1:CH2000"/>
  <sheetViews>
    <sheetView tabSelected="1" zoomScale="60" zoomScaleNormal="60" workbookViewId="0">
      <pane xSplit="6" ySplit="2" topLeftCell="N3" activePane="bottomRight" state="frozen"/>
      <selection pane="topRight" activeCell="E1" sqref="E1"/>
      <selection pane="bottomLeft" activeCell="A3" sqref="A3"/>
      <selection pane="bottomRight" activeCell="R4" sqref="R4"/>
    </sheetView>
  </sheetViews>
  <sheetFormatPr defaultRowHeight="14.3" outlineLevelCol="1" x14ac:dyDescent="0.25"/>
  <cols>
    <col min="1" max="1" width="53.5" customWidth="1"/>
    <col min="2" max="2" width="13.5" customWidth="1"/>
    <col min="3" max="3" width="31.5" customWidth="1"/>
    <col min="4" max="4" width="38.5" customWidth="1"/>
    <col min="5" max="5" width="32.375" customWidth="1"/>
    <col min="6" max="6" width="29.125" customWidth="1"/>
    <col min="7" max="7" width="35.5" bestFit="1" customWidth="1"/>
    <col min="8" max="8" width="35.5" customWidth="1"/>
    <col min="9" max="9" width="59.125" customWidth="1"/>
    <col min="10" max="10" width="42.5" customWidth="1"/>
    <col min="11" max="11" width="22.625" customWidth="1"/>
    <col min="12" max="12" width="29" customWidth="1"/>
    <col min="13" max="13" width="28" customWidth="1"/>
    <col min="14" max="14" width="37.5" customWidth="1"/>
    <col min="15" max="16" width="35.125" customWidth="1"/>
    <col min="18" max="18" width="13.5" customWidth="1"/>
    <col min="19" max="19" width="14.875" customWidth="1"/>
    <col min="20" max="20" width="20.625" customWidth="1"/>
    <col min="21" max="21" width="21.5" customWidth="1"/>
    <col min="22" max="22" width="14.875" customWidth="1"/>
    <col min="23" max="23" width="21.875" customWidth="1"/>
    <col min="24" max="24" width="21.125" customWidth="1"/>
    <col min="25" max="25" width="21.625" customWidth="1"/>
    <col min="26" max="26" width="21.5" customWidth="1"/>
    <col min="27" max="27" width="20.625" customWidth="1"/>
    <col min="28" max="29" width="20.875" customWidth="1"/>
    <col min="30" max="30" width="41.875" customWidth="1"/>
    <col min="32" max="43" width="26.625" customWidth="1"/>
    <col min="44" max="44" width="24.875" customWidth="1"/>
    <col min="45" max="45" width="51.625" customWidth="1"/>
    <col min="47" max="48" width="44.5" customWidth="1"/>
    <col min="51" max="52" width="14.5" customWidth="1" outlineLevel="1"/>
    <col min="53" max="53" width="21.875" customWidth="1" outlineLevel="1"/>
    <col min="54" max="55" width="25.5" customWidth="1" outlineLevel="1"/>
    <col min="56" max="57" width="24.5" customWidth="1" outlineLevel="1"/>
    <col min="58" max="58" width="59.875" customWidth="1" outlineLevel="1"/>
    <col min="59" max="59" width="17.875" customWidth="1" outlineLevel="1"/>
    <col min="60" max="60" width="15.5" customWidth="1" outlineLevel="1"/>
    <col min="61" max="61" width="24" customWidth="1" outlineLevel="1"/>
    <col min="62" max="63" width="24.5" customWidth="1" outlineLevel="1"/>
    <col min="64" max="68" width="44.625" customWidth="1" outlineLevel="1"/>
    <col min="69" max="69" width="31" customWidth="1" outlineLevel="1"/>
    <col min="70" max="70" width="53.625" customWidth="1" outlineLevel="1"/>
    <col min="71" max="72" width="26.5" customWidth="1" outlineLevel="1"/>
    <col min="73" max="73" width="23.5" customWidth="1" outlineLevel="1"/>
    <col min="74" max="74" width="29.375" customWidth="1" outlineLevel="1"/>
    <col min="75" max="75" width="18.375" customWidth="1" outlineLevel="1"/>
    <col min="76" max="76" width="29.5" customWidth="1" outlineLevel="1"/>
    <col min="77" max="77" width="23.125" customWidth="1" outlineLevel="1"/>
    <col min="78" max="78" width="23.625" customWidth="1" outlineLevel="1"/>
    <col min="79" max="79" width="26" customWidth="1" outlineLevel="1"/>
    <col min="80" max="81" width="32.375" customWidth="1" outlineLevel="1"/>
    <col min="82" max="82" width="38.5" customWidth="1" outlineLevel="1"/>
    <col min="83" max="83" width="83.875" customWidth="1" outlineLevel="1"/>
    <col min="84" max="84" width="25.875" customWidth="1" outlineLevel="1"/>
    <col min="85" max="85" width="18" customWidth="1" outlineLevel="1"/>
    <col min="86" max="86" width="17.125" customWidth="1" outlineLevel="1"/>
  </cols>
  <sheetData>
    <row r="1" spans="1:86" ht="19.05" x14ac:dyDescent="0.25">
      <c r="A1" s="52" t="s">
        <v>41</v>
      </c>
      <c r="B1" s="53" t="s">
        <v>96</v>
      </c>
      <c r="C1" s="53" t="s">
        <v>17</v>
      </c>
      <c r="D1" s="53" t="s">
        <v>0</v>
      </c>
      <c r="E1" s="53" t="s">
        <v>1</v>
      </c>
      <c r="F1" s="53" t="s">
        <v>10</v>
      </c>
      <c r="G1" s="53" t="s">
        <v>11</v>
      </c>
      <c r="H1" s="53" t="s">
        <v>41</v>
      </c>
      <c r="I1" s="53" t="s">
        <v>2</v>
      </c>
      <c r="J1" s="53" t="s">
        <v>93</v>
      </c>
      <c r="K1" s="53" t="s">
        <v>3</v>
      </c>
      <c r="L1" s="53" t="s">
        <v>30</v>
      </c>
      <c r="M1" s="53" t="s">
        <v>31</v>
      </c>
      <c r="N1" s="53" t="s">
        <v>32</v>
      </c>
      <c r="O1" s="53" t="s">
        <v>33</v>
      </c>
      <c r="P1" s="53" t="s">
        <v>93</v>
      </c>
      <c r="R1" s="122" t="s">
        <v>34</v>
      </c>
      <c r="S1" s="123"/>
      <c r="T1" s="123"/>
      <c r="U1" s="123"/>
      <c r="V1" s="123"/>
      <c r="W1" s="123"/>
      <c r="X1" s="123"/>
      <c r="Y1" s="123"/>
      <c r="Z1" s="123"/>
      <c r="AA1" s="123"/>
      <c r="AB1" s="123"/>
      <c r="AC1" s="123"/>
      <c r="AD1" s="124" t="s">
        <v>41</v>
      </c>
      <c r="AF1" s="131" t="s">
        <v>35</v>
      </c>
      <c r="AG1" s="132"/>
      <c r="AH1" s="132"/>
      <c r="AI1" s="132"/>
      <c r="AJ1" s="132"/>
      <c r="AK1" s="132"/>
      <c r="AL1" s="132"/>
      <c r="AM1" s="132"/>
      <c r="AN1" s="132"/>
      <c r="AO1" s="132"/>
      <c r="AP1" s="132"/>
      <c r="AQ1" s="132"/>
      <c r="AR1" s="132"/>
      <c r="AS1" s="124" t="s">
        <v>41</v>
      </c>
      <c r="AU1" s="43" t="s">
        <v>93</v>
      </c>
      <c r="AV1" s="43" t="s">
        <v>93</v>
      </c>
      <c r="AY1" s="44" t="s">
        <v>41</v>
      </c>
      <c r="AZ1" s="44" t="s">
        <v>41</v>
      </c>
      <c r="BA1" s="44" t="s">
        <v>41</v>
      </c>
      <c r="BB1" s="44" t="s">
        <v>41</v>
      </c>
      <c r="BC1" s="44" t="s">
        <v>41</v>
      </c>
      <c r="BD1" s="44" t="s">
        <v>41</v>
      </c>
      <c r="BE1" s="44" t="s">
        <v>41</v>
      </c>
      <c r="BF1" s="44" t="s">
        <v>41</v>
      </c>
      <c r="BG1" s="44" t="s">
        <v>41</v>
      </c>
      <c r="BH1" s="44" t="s">
        <v>41</v>
      </c>
      <c r="BI1" s="44" t="s">
        <v>41</v>
      </c>
      <c r="BJ1" s="44" t="s">
        <v>41</v>
      </c>
      <c r="BK1" s="44" t="s">
        <v>41</v>
      </c>
      <c r="BL1" s="44" t="s">
        <v>41</v>
      </c>
      <c r="BM1" s="44" t="s">
        <v>41</v>
      </c>
      <c r="BN1" s="44" t="s">
        <v>41</v>
      </c>
      <c r="BO1" s="44" t="s">
        <v>41</v>
      </c>
      <c r="BP1" s="44" t="s">
        <v>41</v>
      </c>
      <c r="BQ1" s="44" t="s">
        <v>41</v>
      </c>
      <c r="BR1" s="44" t="s">
        <v>41</v>
      </c>
      <c r="BS1" s="44" t="s">
        <v>41</v>
      </c>
      <c r="BT1" s="44" t="s">
        <v>41</v>
      </c>
      <c r="BU1" s="44" t="s">
        <v>41</v>
      </c>
      <c r="BV1" s="44" t="s">
        <v>41</v>
      </c>
      <c r="BW1" s="44" t="s">
        <v>41</v>
      </c>
      <c r="BX1" s="44" t="s">
        <v>41</v>
      </c>
      <c r="BY1" s="44" t="s">
        <v>41</v>
      </c>
      <c r="BZ1" s="44" t="s">
        <v>41</v>
      </c>
      <c r="CA1" s="44" t="s">
        <v>41</v>
      </c>
      <c r="CB1" s="44" t="s">
        <v>41</v>
      </c>
      <c r="CC1" s="44" t="s">
        <v>41</v>
      </c>
      <c r="CD1" s="44" t="s">
        <v>41</v>
      </c>
      <c r="CE1" s="44" t="s">
        <v>41</v>
      </c>
      <c r="CF1" s="44" t="s">
        <v>41</v>
      </c>
      <c r="CG1" s="44" t="s">
        <v>41</v>
      </c>
      <c r="CH1" s="44" t="s">
        <v>41</v>
      </c>
    </row>
    <row r="2" spans="1:86" ht="102.1" customHeight="1" thickBot="1" x14ac:dyDescent="0.3">
      <c r="A2" s="43" t="s">
        <v>16</v>
      </c>
      <c r="B2" s="133" t="s">
        <v>4</v>
      </c>
      <c r="C2" s="43" t="s">
        <v>117</v>
      </c>
      <c r="D2" s="43" t="s">
        <v>29</v>
      </c>
      <c r="E2" s="43" t="s">
        <v>148</v>
      </c>
      <c r="F2" s="43" t="s">
        <v>8</v>
      </c>
      <c r="G2" s="43" t="s">
        <v>9</v>
      </c>
      <c r="H2" s="43" t="s">
        <v>97</v>
      </c>
      <c r="I2" s="43" t="s">
        <v>6</v>
      </c>
      <c r="J2" s="43" t="s">
        <v>102</v>
      </c>
      <c r="K2" s="43" t="s">
        <v>7</v>
      </c>
      <c r="L2" s="43" t="s">
        <v>98</v>
      </c>
      <c r="M2" s="43" t="s">
        <v>99</v>
      </c>
      <c r="N2" s="43" t="s">
        <v>100</v>
      </c>
      <c r="O2" s="43" t="s">
        <v>101</v>
      </c>
      <c r="P2" s="43" t="s">
        <v>135</v>
      </c>
      <c r="R2" s="125" t="s">
        <v>74</v>
      </c>
      <c r="S2" s="126" t="s">
        <v>75</v>
      </c>
      <c r="T2" s="126" t="s">
        <v>76</v>
      </c>
      <c r="U2" s="126" t="s">
        <v>77</v>
      </c>
      <c r="V2" s="127" t="s">
        <v>94</v>
      </c>
      <c r="W2" s="126" t="s">
        <v>103</v>
      </c>
      <c r="X2" s="126" t="s">
        <v>95</v>
      </c>
      <c r="Y2" s="126" t="s">
        <v>78</v>
      </c>
      <c r="Z2" s="126" t="s">
        <v>79</v>
      </c>
      <c r="AA2" s="126" t="s">
        <v>80</v>
      </c>
      <c r="AB2" s="126" t="s">
        <v>81</v>
      </c>
      <c r="AC2" s="128" t="s">
        <v>82</v>
      </c>
      <c r="AD2" s="129" t="s">
        <v>123</v>
      </c>
      <c r="AF2" s="125" t="s">
        <v>74</v>
      </c>
      <c r="AG2" s="126" t="s">
        <v>75</v>
      </c>
      <c r="AH2" s="126" t="s">
        <v>76</v>
      </c>
      <c r="AI2" s="126" t="s">
        <v>77</v>
      </c>
      <c r="AJ2" s="127" t="s">
        <v>94</v>
      </c>
      <c r="AK2" s="126" t="s">
        <v>103</v>
      </c>
      <c r="AL2" s="126" t="s">
        <v>95</v>
      </c>
      <c r="AM2" s="126" t="s">
        <v>78</v>
      </c>
      <c r="AN2" s="126" t="s">
        <v>79</v>
      </c>
      <c r="AO2" s="126" t="s">
        <v>80</v>
      </c>
      <c r="AP2" s="126" t="s">
        <v>81</v>
      </c>
      <c r="AQ2" s="128" t="s">
        <v>82</v>
      </c>
      <c r="AR2" s="128" t="s">
        <v>113</v>
      </c>
      <c r="AS2" s="129" t="s">
        <v>124</v>
      </c>
      <c r="AU2" s="43" t="s">
        <v>108</v>
      </c>
      <c r="AV2" s="43" t="s">
        <v>14</v>
      </c>
      <c r="AY2" s="44" t="s">
        <v>12</v>
      </c>
      <c r="AZ2" s="44" t="s">
        <v>114</v>
      </c>
      <c r="BA2" s="44" t="s">
        <v>111</v>
      </c>
      <c r="BB2" s="44" t="s">
        <v>107</v>
      </c>
      <c r="BC2" s="44" t="s">
        <v>134</v>
      </c>
      <c r="BD2" s="44" t="s">
        <v>122</v>
      </c>
      <c r="BE2" s="44" t="s">
        <v>126</v>
      </c>
      <c r="BF2" s="44" t="s">
        <v>127</v>
      </c>
      <c r="BG2" s="44" t="s">
        <v>128</v>
      </c>
      <c r="BH2" s="44" t="s">
        <v>129</v>
      </c>
      <c r="BI2" s="44" t="s">
        <v>130</v>
      </c>
      <c r="BJ2" s="44" t="s">
        <v>131</v>
      </c>
      <c r="BK2" s="44" t="s">
        <v>133</v>
      </c>
      <c r="BL2" s="44" t="s">
        <v>132</v>
      </c>
      <c r="BM2" s="44" t="s">
        <v>118</v>
      </c>
      <c r="BN2" s="44" t="s">
        <v>119</v>
      </c>
      <c r="BO2" s="44" t="s">
        <v>120</v>
      </c>
      <c r="BP2" s="44" t="s">
        <v>121</v>
      </c>
      <c r="BQ2" s="44" t="s">
        <v>109</v>
      </c>
      <c r="BR2" s="44" t="s">
        <v>71</v>
      </c>
      <c r="BS2" s="44" t="s">
        <v>109</v>
      </c>
      <c r="BT2" s="44" t="s">
        <v>110</v>
      </c>
      <c r="BU2" s="44" t="s">
        <v>4</v>
      </c>
      <c r="BV2" s="44" t="s">
        <v>117</v>
      </c>
      <c r="BW2" s="44" t="s">
        <v>29</v>
      </c>
      <c r="BX2" s="44" t="s">
        <v>5</v>
      </c>
      <c r="BY2" s="44" t="s">
        <v>98</v>
      </c>
      <c r="BZ2" s="44" t="s">
        <v>99</v>
      </c>
      <c r="CA2" s="44" t="s">
        <v>115</v>
      </c>
      <c r="CB2" s="44" t="s">
        <v>116</v>
      </c>
      <c r="CC2" s="44" t="s">
        <v>125</v>
      </c>
      <c r="CD2" s="44" t="s">
        <v>37</v>
      </c>
      <c r="CE2" s="44" t="s">
        <v>62</v>
      </c>
      <c r="CF2" s="44" t="s">
        <v>38</v>
      </c>
      <c r="CG2" s="44" t="s">
        <v>105</v>
      </c>
      <c r="CH2" s="44" t="s">
        <v>106</v>
      </c>
    </row>
    <row r="3" spans="1:86" ht="46.9" x14ac:dyDescent="0.25">
      <c r="A3" s="54" t="str">
        <f t="shared" ref="A3:A34" si="0">IF($G3="","Nincs VKR kiválasztva!",CE3)</f>
        <v>Kitöltés rendben!</v>
      </c>
      <c r="B3" s="68" t="s">
        <v>395</v>
      </c>
      <c r="C3" s="55" t="s">
        <v>204</v>
      </c>
      <c r="D3" s="209" t="s">
        <v>378</v>
      </c>
      <c r="E3" s="47" t="s">
        <v>397</v>
      </c>
      <c r="F3" s="56" t="str">
        <f>IF($G3="","Nincs VKR kiválasztva!",INDEX(Osszesito!$C:$C,MATCH($G3,Osszesito!$D:$D,0)))</f>
        <v>21-08280-1-001-00-04</v>
      </c>
      <c r="G3" s="45" t="s">
        <v>228</v>
      </c>
      <c r="H3" s="51" t="str">
        <f>IF($D3="","",CONCATENATE($AY3,"_",COUNTA($D$3:$D3),"_FSZV_2026"))</f>
        <v>3090_1_FSZV_2026</v>
      </c>
      <c r="I3" s="56" t="str">
        <f>IF($G3="","Nincs VKR kiválasztva!",INDEX(Osszesito!$G:$G,MATCH($F3,Osszesito!$C:$C,0)))</f>
        <v>Telki Község Önkormányzat</v>
      </c>
      <c r="J3" s="56" t="str">
        <f>IF($G3="","Nincs VKR kiválasztva!",INDEX(Osszesito!$F:$F,MATCH($F3,Osszesito!$C:$C,0)))</f>
        <v>Telki</v>
      </c>
      <c r="K3" s="48">
        <f t="shared" ref="K3:K68" si="1">IF(AND($N3="",$O3=""),"Nincs kitöltve a költség rész!",IF($N3="","Az N-oszlop üres!",IF($O3="","Az O-oszlop üres!",$N3+$O3)))</f>
        <v>11539</v>
      </c>
      <c r="L3" s="49">
        <v>2027</v>
      </c>
      <c r="M3" s="49">
        <v>2027</v>
      </c>
      <c r="N3" s="60">
        <v>11539</v>
      </c>
      <c r="O3" s="60">
        <v>0</v>
      </c>
      <c r="P3" s="90">
        <v>0</v>
      </c>
      <c r="R3" s="119">
        <v>11539</v>
      </c>
      <c r="S3" s="119">
        <v>0</v>
      </c>
      <c r="T3" s="119">
        <v>0</v>
      </c>
      <c r="U3" s="119">
        <v>0</v>
      </c>
      <c r="V3" s="119">
        <v>0</v>
      </c>
      <c r="W3" s="119">
        <v>0</v>
      </c>
      <c r="X3" s="119">
        <v>0</v>
      </c>
      <c r="Y3" s="119">
        <v>0</v>
      </c>
      <c r="Z3" s="119">
        <v>0</v>
      </c>
      <c r="AA3" s="119">
        <v>0</v>
      </c>
      <c r="AB3" s="119">
        <v>0</v>
      </c>
      <c r="AC3" s="120">
        <f t="shared" ref="AC3:AC51" si="2">SUM(R3:AB3)</f>
        <v>11539</v>
      </c>
      <c r="AD3" s="121" t="str">
        <f t="shared" ref="AD3:AD34" si="3">IF($G3="","Nincs VKR kiválasztva!",IF(BA3=0,"Hiányos kitöltés!",BF3))</f>
        <v>A forrás egyenlő a költséggel (I.ütem).</v>
      </c>
      <c r="AF3" s="60">
        <v>0</v>
      </c>
      <c r="AG3" s="119">
        <v>0</v>
      </c>
      <c r="AH3" s="119">
        <v>0</v>
      </c>
      <c r="AI3" s="119">
        <v>0</v>
      </c>
      <c r="AJ3" s="119">
        <v>0</v>
      </c>
      <c r="AK3" s="119">
        <v>0</v>
      </c>
      <c r="AL3" s="119">
        <v>0</v>
      </c>
      <c r="AM3" s="119">
        <v>0</v>
      </c>
      <c r="AN3" s="119">
        <v>0</v>
      </c>
      <c r="AO3" s="119">
        <v>0</v>
      </c>
      <c r="AP3" s="119">
        <v>0</v>
      </c>
      <c r="AQ3" s="120">
        <f>SUM(AF3:AP3)</f>
        <v>0</v>
      </c>
      <c r="AR3" s="130" t="s">
        <v>36</v>
      </c>
      <c r="AS3" s="121" t="str">
        <f>IF($G3="","Nincs VKR kiválasztva!",IF($BA3=0,"Hiányos kitöltés!",IF($BN3=0,"Nem hosszútávú a feladat.",$BL3)))</f>
        <v>Nem hosszútávú a feladat.</v>
      </c>
      <c r="AU3" s="46" t="s">
        <v>112</v>
      </c>
      <c r="AV3" s="46"/>
      <c r="AY3" s="64">
        <f>IF($D3="","",INDEX(Osszesito!$E:$E,MATCH($F3,Osszesito!$C:$C,0)))</f>
        <v>3090</v>
      </c>
      <c r="AZ3" s="64">
        <f>LEN($AU3)</f>
        <v>51</v>
      </c>
      <c r="BA3" s="65">
        <f>IF(OR($B3="",$C3="",$D3="",$E3="",$F3="",$L3="",$M3="",$N3="",$O3="",$P3=""),0,1)</f>
        <v>1</v>
      </c>
      <c r="BB3" s="65" t="str">
        <f>IF($F3="",0,IF(AND($L3=2027,$M3=2027),"R",IF(AND($L3=2027,$M3&gt;2027),"RH",IF(AND($L3&gt;2027,$M3&gt;2027),"H","x"))))</f>
        <v>R</v>
      </c>
      <c r="BC3" s="65">
        <f>IF(OR(BB3="R",BB3="RH"),1,0)</f>
        <v>1</v>
      </c>
      <c r="BD3" s="65">
        <f t="shared" ref="BD3" si="4">IF(AND($BB3="R",$O3&gt;0),1,IF(AND($BB3="H",$N3&gt;0),1,0))</f>
        <v>0</v>
      </c>
      <c r="BE3" s="65">
        <f>IF($AC3&lt;$N3,1,IF($AC3=$N3,0))</f>
        <v>0</v>
      </c>
      <c r="BF3" s="64" t="str">
        <f>IF($L3&gt;2027,"Nem rövidtávú a feladat.",IF($BE3=1,"Az I. ütem nem lehet forráshiányos!",IF($AC3&gt;$N3,"Többlet forrást jelölt meg az I.ütemnél! Kérjük, a többletet az 'Osszesito' fülön tüntesse fel!",IF($AC3=$N3,"A forrás egyenlő a költséggel (I.ütem).",0))))</f>
        <v>A forrás egyenlő a költséggel (I.ütem).</v>
      </c>
      <c r="BG3" s="65">
        <f>IF(AND($R3&lt;&gt;"",$S3&lt;&gt;"",$T3&lt;&gt;"",$U3&lt;&gt;"",$V3&lt;&gt;"",$W3&lt;&gt;"",$X3&lt;&gt;"",$Y3&lt;&gt;"",$Z3&lt;&gt;"",$AA3&lt;&gt;"",$AB3&lt;&gt;""),1,0)</f>
        <v>1</v>
      </c>
      <c r="BH3" s="65">
        <f>IF(AND($BG3=1,$N3=$AC3),1,0)</f>
        <v>1</v>
      </c>
      <c r="BI3" s="65">
        <f>IF($AQ3&lt;$O3,1,0)</f>
        <v>0</v>
      </c>
      <c r="BJ3" s="65">
        <f>IF(AND($AF3&lt;&gt;"",$AG3&lt;&gt;"",$AH3&lt;&gt;"",$AI3&lt;&gt;"",$AJ3&lt;&gt;"",$AK3&lt;&gt;"",$AL3&lt;&gt;"",$AM3&lt;&gt;"",$AN3&lt;&gt;"",$AO3&lt;&gt;"",$AP3&lt;&gt;""),1,0)</f>
        <v>1</v>
      </c>
      <c r="BK3" s="65">
        <f t="shared" ref="BK3" si="5">IF(AND($BJ3=1,$O3=$AQ3),1,IF(AND($BJ3=1,$O3&gt;$AQ3,AR3="igen"),1,0))</f>
        <v>1</v>
      </c>
      <c r="BL3" s="66" t="str">
        <f t="shared" ref="BL3" si="6">IF($M3&lt;2028,"Nem hosszútávú a feladat.",IF(AND($BI3=1,$AR3="nem"),"Forráshiányos a feladat? Jelölje az AR-oszlopban!",IF(AND($BI3=0,$AR3="igen"),"Forráshiányosnak jelölte a feladat az AR-oszlopban, de a forrás költség adatok alapnján nem az!",IF(AND($BI3=1,$AR3="igen"),"Forráshiányos a feladat!",IF($AQ3&gt;$O3,"Többlet forrást jelölt meg az II.ütemnél! Kérjük, a többletet az 'Osszesito' fülön tüntesse fel!",IF($AQ3=$O3,"A forrás egyenlő a költséggel (II.ütem).",0))))))</f>
        <v>Nem hosszútávú a feladat.</v>
      </c>
      <c r="BM3" s="67">
        <f>IF($M3&lt;2028,1,0)</f>
        <v>1</v>
      </c>
      <c r="BN3" s="67">
        <f>IF($M3&gt;2027,1,0)</f>
        <v>0</v>
      </c>
      <c r="BO3" s="67">
        <f>IF(AND($BM3=1,$N3=0),1,0)</f>
        <v>0</v>
      </c>
      <c r="BP3" s="67">
        <f>IF(AND($BN3=1,$O3=0),1,0)</f>
        <v>0</v>
      </c>
      <c r="BQ3" s="65">
        <f>IF(AND($BB3="R",$N3=0,$AZ3&gt;29),1,IF(AND($BB3="RH",$N3=0,$AZ3&gt;29),1,0))</f>
        <v>0</v>
      </c>
      <c r="BR3" s="64" t="str">
        <f>IF($BN3=0,"Nincs hosszútávú terv!",IF(AND($BB3="H",$O3=0,$AZ3=0),"Nullás a hosszútávú feladat és nincs hozzá indoklás!",IF(AND($BB3="RH",$O3=0,$AZ3=0),"Nullás a hosszútávú feladat és nincs hozzá indoklás!",IF(AND($BB3="R",$O3=0,$AZ3&lt;300),"Nullás a hosszútávú feladat és rövid hozzá az indoklás!",IF(AND($BB3="RH",$O3=0,$AZ3&lt;300),"Nullás a hosszútávú feladat és rövid hozzá az indoklás!",0)))))</f>
        <v>Nincs hosszútávú terv!</v>
      </c>
      <c r="BS3" s="65">
        <f>IF(AND($BB3="R",$N3=0,$AZ3&gt;29),1,IF(AND($BB3="RH",$N3=0,$AZ3&gt;29),1,0))</f>
        <v>0</v>
      </c>
      <c r="BT3" s="65">
        <f>IF(AND($BB3="H",$O3=0,$AZ3&gt;29),1,IF(AND($BB3="RH",$O3=0,$AZ3&gt;29),1,0))</f>
        <v>0</v>
      </c>
      <c r="BU3" s="65">
        <f>IF($B3="",0,1)</f>
        <v>1</v>
      </c>
      <c r="BV3" s="65">
        <f>IF($C3="",0,1)</f>
        <v>1</v>
      </c>
      <c r="BW3" s="65">
        <f>IF($D3="",0,1)</f>
        <v>1</v>
      </c>
      <c r="BX3" s="65">
        <f>IF($E3="",0,1)</f>
        <v>1</v>
      </c>
      <c r="BY3" s="65">
        <f>IF($L3="",0,1)</f>
        <v>1</v>
      </c>
      <c r="BZ3" s="65">
        <f>IF($M3="",0,1)</f>
        <v>1</v>
      </c>
      <c r="CA3" s="65">
        <f>IF($N3="",0,1)</f>
        <v>1</v>
      </c>
      <c r="CB3" s="65">
        <f>IF($O3="",0,1)</f>
        <v>1</v>
      </c>
      <c r="CC3" s="65">
        <f>IF($P3="",0,1)</f>
        <v>1</v>
      </c>
      <c r="CD3" s="65" t="str">
        <f>IF(AND($BA3=0,$BU3=0),"Hiányos kitöltés! (B-oszlop üres)",IF(AND($BA3=0,$BV3=0),"Hiányos kitöltés! (C-oszlop üres)",IF(AND($BA3=0,$BW3=0),"Hiányos kitöltés! (D-oszlop üres)",IF(AND($BA3=0,$BX3=0),"Hiányos kitöltés! (E-oszlop üres)",IF(AND($BA3=0,$BY3=0),"Hiányos kitöltés! (L-oszlop üres)",IF(AND($BA3=0,$BZ3=0),"Hiányos kitöltés! (M-oszlop üres)",IF(AND($BA3=0,$CA3=0),"Hiányos kitöltés! (N-oszlop üres)",IF(AND($BA3=0,$CB3=0),"Hiányos kitöltés! (O-oszlop üres)",IF(AND($BA3=0,$CC3=0),"Hiányos kitöltés! (P-oszlop üres)",IF(AND($BA3=0,$BG3=0),"Hiányos kitöltés! (I.ütem forrása hiányos!","?"))))))))))</f>
        <v>?</v>
      </c>
      <c r="CE3" s="66" t="str">
        <f t="shared" ref="CE3:CE34" si="7">IF($BA3=0,$CD3,IF($BG3=0,"I. ütem forrása nincs kitöltve!",IF($BJ3=0,"II. ütem forrása nincs kitöltve!",IF($BD3=1,"Költségek üteme nem megfelelő (az időtartam és a költség üteme eltér)!",IF(AND(BH3=0,$BA3=1,$BJ3=1,$BD3=1),"Kötelező cellák kitöltve, de az I. ütem forrása hibás!",IF(AND(BJ3=0,$BA3=1,$BJ3=1,$BD3=1),"Kötelező cellák kitöltve, de a II. ütem forrása hibás!",IF(AND($BO3=1,$AZ3&lt;30),"Nullás a rövidtávú feladat és rövid (hiányzik) a hozzá tartozó indoklás!",IF(AND($BP3=1,$AZ3&lt;30),"Nullás a hosszútávú feladat és rövid (hiányzik) a hozzá tartozó indoklás!",IF(AND(BN3=1,C3="1811_RENDKÍVÜLI"),"II. ütemre nem tervezhet Rendkívüli feladatot!",IF(BH3=0,AD3,IF(BK3=0,AS3,IF(AND(BC3=1,$P3&gt;$N3),"EM rendelet 2. melléklet terhére elszámolt költség nem lehet nagyobb az I. ütemre tervezett tényleges költségnél!",IF($AC3&gt;$N3,"Többlet forrást jelölt meg az I. ütemnél! Kérjük, a többletet az 'Osszesito' fülön tüntesse fel!",IF($AQ3&gt;$O3,"Többlet forrást jelölt meg a II. ütemnél! Kérjük, a többletet az 'Osszesito' fülön tüntesse fel!","Kitöltés rendben!"))))))))))))))</f>
        <v>Kitöltés rendben!</v>
      </c>
      <c r="CF3" s="65">
        <f t="shared" ref="CF3:CF34" si="8">IF(A3="Kitöltés rendben!",1,0)</f>
        <v>1</v>
      </c>
      <c r="CG3" s="65">
        <f t="shared" ref="CG3:CG34" si="9">IF(AND($BB3="R",$CF3=1),1,IF(AND($BB3="RH",$CF3=1),1,0))</f>
        <v>1</v>
      </c>
      <c r="CH3" s="65">
        <f t="shared" ref="CH3:CH34" si="10">IF(AND($BB3="H",$CF3=1),1,IF(AND($BB3="RH",$CF3=1),1,0))</f>
        <v>0</v>
      </c>
    </row>
    <row r="4" spans="1:86" ht="31.25" x14ac:dyDescent="0.25">
      <c r="A4" s="54" t="str">
        <f t="shared" si="0"/>
        <v>Kitöltés rendben!</v>
      </c>
      <c r="B4" s="68" t="s">
        <v>395</v>
      </c>
      <c r="C4" s="55" t="s">
        <v>153</v>
      </c>
      <c r="D4" s="47" t="s">
        <v>398</v>
      </c>
      <c r="E4" s="47" t="s">
        <v>397</v>
      </c>
      <c r="F4" s="56" t="str">
        <f>IF($G4="","Nincs VKR kiválasztva!",INDEX(Osszesito!$C:$C,MATCH($G4,Osszesito!$D:$D,0)))</f>
        <v>21-08280-1-001-00-04</v>
      </c>
      <c r="G4" s="45" t="s">
        <v>228</v>
      </c>
      <c r="H4" s="51" t="str">
        <f>IF($D4="","",CONCATENATE($AY4,"_",COUNTA($D$3:$D4),"_FSZV_2026"))</f>
        <v>3090_2_FSZV_2026</v>
      </c>
      <c r="I4" s="56" t="str">
        <f>IF($G4="","Nincs VKR kiválasztva!",INDEX(Osszesito!$G:$G,MATCH($F4,Osszesito!$C:$C,0)))</f>
        <v>Telki Község Önkormányzat</v>
      </c>
      <c r="J4" s="56" t="str">
        <f>IF($G4="","Nincs VKR kiválasztva!",INDEX(Osszesito!$F:$F,MATCH($F4,Osszesito!$C:$C,0)))</f>
        <v>Telki</v>
      </c>
      <c r="K4" s="48">
        <f t="shared" si="1"/>
        <v>20000</v>
      </c>
      <c r="L4" s="49">
        <v>2027</v>
      </c>
      <c r="M4" s="49">
        <v>2027</v>
      </c>
      <c r="N4" s="60">
        <v>20000</v>
      </c>
      <c r="O4" s="60">
        <v>0</v>
      </c>
      <c r="P4" s="90">
        <v>0</v>
      </c>
      <c r="R4" s="60">
        <v>20000</v>
      </c>
      <c r="S4" s="62">
        <v>0</v>
      </c>
      <c r="T4" s="62">
        <v>0</v>
      </c>
      <c r="U4" s="62">
        <v>0</v>
      </c>
      <c r="V4" s="62">
        <v>0</v>
      </c>
      <c r="W4" s="62">
        <v>0</v>
      </c>
      <c r="X4" s="62">
        <v>0</v>
      </c>
      <c r="Y4" s="62">
        <v>0</v>
      </c>
      <c r="Z4" s="62">
        <v>0</v>
      </c>
      <c r="AA4" s="62">
        <v>0</v>
      </c>
      <c r="AB4" s="62">
        <v>0</v>
      </c>
      <c r="AC4" s="61">
        <f t="shared" si="2"/>
        <v>20000</v>
      </c>
      <c r="AD4" s="1" t="str">
        <f t="shared" si="3"/>
        <v>A forrás egyenlő a költséggel (I.ütem).</v>
      </c>
      <c r="AF4" s="60">
        <v>0</v>
      </c>
      <c r="AG4" s="60">
        <v>0</v>
      </c>
      <c r="AH4" s="60">
        <v>0</v>
      </c>
      <c r="AI4" s="60">
        <v>0</v>
      </c>
      <c r="AJ4" s="60">
        <v>0</v>
      </c>
      <c r="AK4" s="60">
        <v>0</v>
      </c>
      <c r="AL4" s="60">
        <v>0</v>
      </c>
      <c r="AM4" s="60">
        <v>0</v>
      </c>
      <c r="AN4" s="60">
        <v>0</v>
      </c>
      <c r="AO4" s="60">
        <v>0</v>
      </c>
      <c r="AP4" s="60">
        <v>0</v>
      </c>
      <c r="AQ4" s="61">
        <f t="shared" ref="AQ4:AQ51" si="11">SUM(AF4:AP4)</f>
        <v>0</v>
      </c>
      <c r="AR4" s="130" t="s">
        <v>36</v>
      </c>
      <c r="AS4" s="1" t="str">
        <f t="shared" ref="AS4:AS34" si="12">IF($G4="","Nincs VKR kiválasztva!",IF(BA4=0,"Hiányos kitöltés!",IF(BB4="R","Nincs hosszútávú terv!",BL4)))</f>
        <v>Nincs hosszútávú terv!</v>
      </c>
      <c r="AU4" s="46"/>
      <c r="AV4" s="46"/>
      <c r="AY4" s="64">
        <f>IF($D4="","",INDEX(Osszesito!$E:$E,MATCH($F4,Osszesito!$C:$C,0)))</f>
        <v>3090</v>
      </c>
      <c r="AZ4" s="64">
        <f t="shared" ref="AZ4:AZ67" si="13">LEN($AU4)</f>
        <v>0</v>
      </c>
      <c r="BA4" s="65">
        <f t="shared" ref="BA4:BA67" si="14">IF(OR($B4="",$C4="",$D4="",$E4="",$F4="",$L4="",$M4="",$N4="",$O4=""),0,1)</f>
        <v>1</v>
      </c>
      <c r="BB4" s="65" t="str">
        <f t="shared" ref="BB4:BB67" si="15">IF($F4="",0,IF(AND($L4=2027,$M4=2027),"R",IF(AND($L4=2027,$M4&gt;2027),"RH",IF(AND($L4&gt;2027,$M4&gt;2027),"H","x"))))</f>
        <v>R</v>
      </c>
      <c r="BC4" s="65">
        <f t="shared" ref="BC4:BC51" si="16">IF(OR(BB4="R",BB4="RH"),1,0)</f>
        <v>1</v>
      </c>
      <c r="BD4" s="65">
        <f>IF(AND($BB4="R",$O4&gt;0),1,IF(AND($BB4="H",$N4&gt;0),1,0))</f>
        <v>0</v>
      </c>
      <c r="BE4" s="65">
        <f t="shared" ref="BE4:BE67" si="17">IF($AC4&lt;$N4,1,IF($AC4=$N4,0))</f>
        <v>0</v>
      </c>
      <c r="BF4" s="64" t="str">
        <f t="shared" ref="BF4:BF67" si="18">IF($L4&gt;2027,"Nem rövidtávú a feladat.",IF($BE4=1,"Az I. ütem nem lehet forráshiányos!",IF($AC4&gt;$N4,"Többlet forrást jelölt meg az I.ütemnél! Kérjük, a többletet az 'Osszesito' fülön tüntesse fel!",IF($AC4=$N4,"A forrás egyenlő a költséggel (I.ütem).",0))))</f>
        <v>A forrás egyenlő a költséggel (I.ütem).</v>
      </c>
      <c r="BG4" s="65">
        <f t="shared" ref="BG4:BG67" si="19">IF(AND($R4&lt;&gt;"",$S4&lt;&gt;"",$T4&lt;&gt;"",$U4&lt;&gt;"",$V4&lt;&gt;"",$W4&lt;&gt;"",$X4&lt;&gt;"",$Y4&lt;&gt;"",$Z4&lt;&gt;"",$AA4&lt;&gt;"",$AB4&lt;&gt;""),1,0)</f>
        <v>1</v>
      </c>
      <c r="BH4" s="65">
        <f t="shared" ref="BH4:BH67" si="20">IF(AND($BG4=1,$N4=$AC4),1,0)</f>
        <v>1</v>
      </c>
      <c r="BI4" s="65">
        <f t="shared" ref="BI4:BI67" si="21">IF($AQ4&lt;$O4,1,0)</f>
        <v>0</v>
      </c>
      <c r="BJ4" s="65">
        <f t="shared" ref="BJ4:BJ67" si="22">IF(AND($AF4&lt;&gt;"",$AG4&lt;&gt;"",$AH4&lt;&gt;"",$AI4&lt;&gt;"",$AJ4&lt;&gt;"",$AK4&lt;&gt;"",$AL4&lt;&gt;"",$AM4&lt;&gt;"",$AN4&lt;&gt;"",$AO4&lt;&gt;"",$AP4&lt;&gt;""),1,0)</f>
        <v>1</v>
      </c>
      <c r="BK4" s="65">
        <f>IF(AND($BJ4=1,$O4=$AQ4),1,IF(AND($BJ4=1,$O4&gt;$AQ4,AR4="igen"),1,0))</f>
        <v>1</v>
      </c>
      <c r="BL4" s="66" t="str">
        <f>IF($M4&lt;2028,"Nem hosszútávú a feladat.",IF(AND($BI4=1,$AR4="nem"),"Forráshiányos a feladat? Jelölje az AR-oszlopban!",IF(AND($BI4=0,$AR4="igen"),"Forráshiányosnak jelölte a feladat az AR-oszlopban, de a forrás költség adatok alapnján nem az!",IF(AND($BI4=1,$AR4="igen"),"Forráshiányos a feladat!",IF($AQ4&gt;$O4,"Többlet forrást jelölt meg az II.ütemnél! Kérjük, a többletet az 'Osszesito' fülön tüntesse fel!",IF($AQ4=$O4,"A forrás egyenlő a költséggel (II.ütem).",0))))))</f>
        <v>Nem hosszútávú a feladat.</v>
      </c>
      <c r="BM4" s="67">
        <f t="shared" ref="BM4:BM67" si="23">IF($M4&lt;2028,1,0)</f>
        <v>1</v>
      </c>
      <c r="BN4" s="67">
        <f t="shared" ref="BN4:BN67" si="24">IF($M4&gt;2027,1,0)</f>
        <v>0</v>
      </c>
      <c r="BO4" s="67">
        <f t="shared" ref="BO4:BO67" si="25">IF(AND($BM4=1,$N4=0),1,0)</f>
        <v>0</v>
      </c>
      <c r="BP4" s="67">
        <f t="shared" ref="BP4:BP67" si="26">IF(AND($BN4=1,$O4=0),1,0)</f>
        <v>0</v>
      </c>
      <c r="BQ4" s="65">
        <f t="shared" ref="BQ4:BQ67" si="27">IF(AND($BB4="R",$N4=0,$AZ4&gt;29),1,IF(AND($BB4="RH",$N4=0,$AZ4&gt;29),1,0))</f>
        <v>0</v>
      </c>
      <c r="BR4" s="64" t="str">
        <f t="shared" ref="BR4:BR67" si="28">IF($BN4=0,"Nincs hosszútávú terv!",IF(AND($BB4="H",$O4=0,$AZ4=0),"Nullás a hosszútávú feladat és nincs hozzá indoklás!",IF(AND($BB4="RH",$O4=0,$AZ4=0),"Nullás a hosszútávú feladat és nincs hozzá indoklás!",IF(AND($BB4="R",$O4=0,$AZ4&lt;300),"Nullás a hosszútávú feladat és rövid hozzá az indoklás!",IF(AND($BB4="RH",$O4=0,$AZ4&lt;300),"Nullás a hosszútávú feladat és rövid hozzá az indoklás!",0)))))</f>
        <v>Nincs hosszútávú terv!</v>
      </c>
      <c r="BS4" s="65">
        <f t="shared" ref="BS4:BS67" si="29">IF(AND($BB4="R",$N4=0,$AZ4&gt;29),1,IF(AND($BB4="RH",$N4=0,$AZ4&gt;29),1,0))</f>
        <v>0</v>
      </c>
      <c r="BT4" s="65">
        <f t="shared" ref="BT4:BT67" si="30">IF(AND($BB4="H",$O4=0,$AZ4&gt;29),1,IF(AND($BB4="RH",$O4=0,$AZ4&gt;29),1,0))</f>
        <v>0</v>
      </c>
      <c r="BU4" s="65">
        <f t="shared" ref="BU4:BU67" si="31">IF($B4="",0,1)</f>
        <v>1</v>
      </c>
      <c r="BV4" s="65">
        <f t="shared" ref="BV4:BV67" si="32">IF($C4="",0,1)</f>
        <v>1</v>
      </c>
      <c r="BW4" s="65">
        <f t="shared" ref="BW4:BW67" si="33">IF($D4="",0,1)</f>
        <v>1</v>
      </c>
      <c r="BX4" s="65">
        <f t="shared" ref="BX4:BX67" si="34">IF($E4="",0,1)</f>
        <v>1</v>
      </c>
      <c r="BY4" s="65">
        <f t="shared" ref="BY4:BY67" si="35">IF($L4="",0,1)</f>
        <v>1</v>
      </c>
      <c r="BZ4" s="65">
        <f t="shared" ref="BZ4:BZ67" si="36">IF($M4="",0,1)</f>
        <v>1</v>
      </c>
      <c r="CA4" s="65">
        <f t="shared" ref="CA4:CA67" si="37">IF($N4="",0,1)</f>
        <v>1</v>
      </c>
      <c r="CB4" s="65">
        <f t="shared" ref="CB4:CB67" si="38">IF($O4="",0,1)</f>
        <v>1</v>
      </c>
      <c r="CC4" s="65">
        <f t="shared" ref="CC4:CC67" si="39">IF($P4="",0,1)</f>
        <v>1</v>
      </c>
      <c r="CD4" s="65" t="str">
        <f t="shared" ref="CD4:CD51" si="40">IF(AND($BA4=0,$BU4=0),"Hiányos kitöltés! (B-oszlop üres)",IF(AND($BA4=0,$BV4=0),"Hiányos kitöltés! (C-oszlop üres)",IF(AND($BA4=0,$BW4=0),"Hiányos kitöltés! (D-oszlop üres)",IF(AND($BA4=0,$BX4=0),"Hiányos kitöltés! (E-oszlop üres)",IF(AND($BA4=0,$BY4=0),"Hiányos kitöltés! (L-oszlop üres)",IF(AND($BA4=0,$BZ4=0),"Hiányos kitöltés! (M-oszlop üres)",IF(AND($BA4=0,$CA4=0),"Hiányos kitöltés! (N-oszlop üres)",IF(AND($BA4=0,$CB4=0),"Hiányos kitöltés! (O-oszlop üres)",IF(AND($BA4=0,$BG4=0),"Hiányos kitöltés! (I.ütem forrása hiányos!","?")))))))))</f>
        <v>?</v>
      </c>
      <c r="CE4" s="66" t="str">
        <f t="shared" si="7"/>
        <v>Kitöltés rendben!</v>
      </c>
      <c r="CF4" s="65">
        <f t="shared" si="8"/>
        <v>1</v>
      </c>
      <c r="CG4" s="65">
        <f t="shared" si="9"/>
        <v>1</v>
      </c>
      <c r="CH4" s="65">
        <f t="shared" si="10"/>
        <v>0</v>
      </c>
    </row>
    <row r="5" spans="1:86" ht="31.25" x14ac:dyDescent="0.25">
      <c r="A5" s="54" t="str">
        <f t="shared" si="0"/>
        <v>Kitöltés rendben!</v>
      </c>
      <c r="B5" s="68" t="s">
        <v>395</v>
      </c>
      <c r="C5" s="55" t="s">
        <v>166</v>
      </c>
      <c r="D5" s="47" t="s">
        <v>379</v>
      </c>
      <c r="E5" s="47" t="s">
        <v>397</v>
      </c>
      <c r="F5" s="56" t="str">
        <f>IF($G5="","Nincs VKR kiválasztva!",INDEX(Osszesito!$C:$C,MATCH($G5,Osszesito!$D:$D,0)))</f>
        <v>21-08280-1-001-00-04</v>
      </c>
      <c r="G5" s="45" t="s">
        <v>228</v>
      </c>
      <c r="H5" s="51" t="str">
        <f>IF($D5="","",CONCATENATE($AY5,"_",COUNTA($D$3:$D5),"_FSZV_2026"))</f>
        <v>3090_3_FSZV_2026</v>
      </c>
      <c r="I5" s="56" t="str">
        <f>IF($G5="","Nincs VKR kiválasztva!",INDEX(Osszesito!$G:$G,MATCH($F5,Osszesito!$C:$C,0)))</f>
        <v>Telki Község Önkormányzat</v>
      </c>
      <c r="J5" s="56" t="str">
        <f>IF($G5="","Nincs VKR kiválasztva!",INDEX(Osszesito!$F:$F,MATCH($F5,Osszesito!$C:$C,0)))</f>
        <v>Telki</v>
      </c>
      <c r="K5" s="48">
        <f t="shared" si="1"/>
        <v>3000</v>
      </c>
      <c r="L5" s="49">
        <v>2027</v>
      </c>
      <c r="M5" s="49">
        <v>2027</v>
      </c>
      <c r="N5" s="60">
        <v>3000</v>
      </c>
      <c r="O5" s="60">
        <v>0</v>
      </c>
      <c r="P5" s="90">
        <v>0</v>
      </c>
      <c r="R5" s="60">
        <v>3000</v>
      </c>
      <c r="S5" s="62">
        <v>0</v>
      </c>
      <c r="T5" s="62">
        <v>0</v>
      </c>
      <c r="U5" s="62">
        <v>0</v>
      </c>
      <c r="V5" s="62">
        <v>0</v>
      </c>
      <c r="W5" s="62">
        <v>0</v>
      </c>
      <c r="X5" s="62">
        <v>0</v>
      </c>
      <c r="Y5" s="62">
        <v>0</v>
      </c>
      <c r="Z5" s="62">
        <v>0</v>
      </c>
      <c r="AA5" s="62">
        <v>0</v>
      </c>
      <c r="AB5" s="62">
        <v>0</v>
      </c>
      <c r="AC5" s="61">
        <f t="shared" si="2"/>
        <v>3000</v>
      </c>
      <c r="AD5" s="1" t="str">
        <f t="shared" si="3"/>
        <v>A forrás egyenlő a költséggel (I.ütem).</v>
      </c>
      <c r="AF5" s="60">
        <v>0</v>
      </c>
      <c r="AG5" s="60">
        <v>0</v>
      </c>
      <c r="AH5" s="60">
        <v>0</v>
      </c>
      <c r="AI5" s="60">
        <v>0</v>
      </c>
      <c r="AJ5" s="60">
        <v>0</v>
      </c>
      <c r="AK5" s="60">
        <v>0</v>
      </c>
      <c r="AL5" s="60">
        <v>0</v>
      </c>
      <c r="AM5" s="60">
        <v>0</v>
      </c>
      <c r="AN5" s="60">
        <v>0</v>
      </c>
      <c r="AO5" s="60">
        <v>0</v>
      </c>
      <c r="AP5" s="60">
        <v>0</v>
      </c>
      <c r="AQ5" s="61">
        <f t="shared" si="11"/>
        <v>0</v>
      </c>
      <c r="AR5" s="130" t="s">
        <v>36</v>
      </c>
      <c r="AS5" s="1" t="str">
        <f t="shared" si="12"/>
        <v>Nincs hosszútávú terv!</v>
      </c>
      <c r="AU5" s="46"/>
      <c r="AV5" s="46"/>
      <c r="AY5" s="64">
        <f>IF($D5="","",INDEX(Osszesito!$E:$E,MATCH($F5,Osszesito!$C:$C,0)))</f>
        <v>3090</v>
      </c>
      <c r="AZ5" s="64">
        <f t="shared" si="13"/>
        <v>0</v>
      </c>
      <c r="BA5" s="65">
        <f t="shared" si="14"/>
        <v>1</v>
      </c>
      <c r="BB5" s="65" t="str">
        <f t="shared" si="15"/>
        <v>R</v>
      </c>
      <c r="BC5" s="65">
        <f t="shared" si="16"/>
        <v>1</v>
      </c>
      <c r="BD5" s="65">
        <f t="shared" ref="BD5:BD68" si="41">IF(AND($BB5="R",$O5&gt;0),1,IF(AND($BB5="H",$N5&gt;0),1,0))</f>
        <v>0</v>
      </c>
      <c r="BE5" s="65">
        <f t="shared" si="17"/>
        <v>0</v>
      </c>
      <c r="BF5" s="64" t="str">
        <f t="shared" si="18"/>
        <v>A forrás egyenlő a költséggel (I.ütem).</v>
      </c>
      <c r="BG5" s="65">
        <f t="shared" si="19"/>
        <v>1</v>
      </c>
      <c r="BH5" s="65">
        <f t="shared" si="20"/>
        <v>1</v>
      </c>
      <c r="BI5" s="65">
        <f t="shared" si="21"/>
        <v>0</v>
      </c>
      <c r="BJ5" s="65">
        <f t="shared" si="22"/>
        <v>1</v>
      </c>
      <c r="BK5" s="65">
        <f t="shared" ref="BK5:BK51" si="42">IF(AND($BJ5=1,$O5=$AQ5),1,IF(AND($BJ5=1,$O5&gt;$AQ5,AR5="igen"),1,0))</f>
        <v>1</v>
      </c>
      <c r="BL5" s="66" t="str">
        <f t="shared" ref="BL5:BL68" si="43">IF($M5&lt;2028,"Nem hosszútávú a feladat.",IF(AND($BI5=1,$AR5="nem"),"Forráshiányos a feladat? Jelölje az AR-oszlopban!",IF(AND($BI5=0,$AR5="igen"),"Forráshiányosnak jelölte a feladat az AR-oszlopban, de a forrás költség adatok alapnján nem az!",IF(AND($BI5=1,$AR5="igen"),"Forráshiányos a feladat!",IF($AQ5&gt;$O5,"Többlet forrást jelölt meg az II.ütemnél! Kérjük, a többletet az 'Osszesito' fülön tüntesse fel!",IF($AQ5=$O5,"A forrás egyenlő a költséggel (II.ütem).",0))))))</f>
        <v>Nem hosszútávú a feladat.</v>
      </c>
      <c r="BM5" s="67">
        <f t="shared" si="23"/>
        <v>1</v>
      </c>
      <c r="BN5" s="67">
        <f t="shared" si="24"/>
        <v>0</v>
      </c>
      <c r="BO5" s="67">
        <f t="shared" si="25"/>
        <v>0</v>
      </c>
      <c r="BP5" s="67">
        <f t="shared" si="26"/>
        <v>0</v>
      </c>
      <c r="BQ5" s="65">
        <f t="shared" si="27"/>
        <v>0</v>
      </c>
      <c r="BR5" s="64" t="str">
        <f t="shared" si="28"/>
        <v>Nincs hosszútávú terv!</v>
      </c>
      <c r="BS5" s="65">
        <f t="shared" si="29"/>
        <v>0</v>
      </c>
      <c r="BT5" s="65">
        <f t="shared" si="30"/>
        <v>0</v>
      </c>
      <c r="BU5" s="65">
        <f t="shared" si="31"/>
        <v>1</v>
      </c>
      <c r="BV5" s="65">
        <f t="shared" si="32"/>
        <v>1</v>
      </c>
      <c r="BW5" s="65">
        <f t="shared" si="33"/>
        <v>1</v>
      </c>
      <c r="BX5" s="65">
        <f t="shared" si="34"/>
        <v>1</v>
      </c>
      <c r="BY5" s="65">
        <f t="shared" si="35"/>
        <v>1</v>
      </c>
      <c r="BZ5" s="65">
        <f t="shared" si="36"/>
        <v>1</v>
      </c>
      <c r="CA5" s="65">
        <f t="shared" si="37"/>
        <v>1</v>
      </c>
      <c r="CB5" s="65">
        <f t="shared" si="38"/>
        <v>1</v>
      </c>
      <c r="CC5" s="65">
        <f t="shared" si="39"/>
        <v>1</v>
      </c>
      <c r="CD5" s="65" t="str">
        <f t="shared" si="40"/>
        <v>?</v>
      </c>
      <c r="CE5" s="66" t="str">
        <f t="shared" si="7"/>
        <v>Kitöltés rendben!</v>
      </c>
      <c r="CF5" s="65">
        <f t="shared" si="8"/>
        <v>1</v>
      </c>
      <c r="CG5" s="65">
        <f t="shared" si="9"/>
        <v>1</v>
      </c>
      <c r="CH5" s="65">
        <f t="shared" si="10"/>
        <v>0</v>
      </c>
    </row>
    <row r="6" spans="1:86" ht="31.25" x14ac:dyDescent="0.25">
      <c r="A6" s="54" t="str">
        <f t="shared" si="0"/>
        <v>Kitöltés rendben!</v>
      </c>
      <c r="B6" s="68" t="s">
        <v>395</v>
      </c>
      <c r="C6" s="55" t="s">
        <v>201</v>
      </c>
      <c r="D6" s="47" t="s">
        <v>380</v>
      </c>
      <c r="E6" s="47" t="s">
        <v>397</v>
      </c>
      <c r="F6" s="56" t="str">
        <f>IF($G6="","Nincs VKR kiválasztva!",INDEX(Osszesito!$C:$C,MATCH($G6,Osszesito!$D:$D,0)))</f>
        <v>21-08280-1-001-00-04</v>
      </c>
      <c r="G6" s="45" t="s">
        <v>228</v>
      </c>
      <c r="H6" s="51" t="str">
        <f>IF($D6="","",CONCATENATE($AY6,"_",COUNTA($D$3:$D6),"_FSZV_2026"))</f>
        <v>3090_4_FSZV_2026</v>
      </c>
      <c r="I6" s="56" t="str">
        <f>IF($G6="","Nincs VKR kiválasztva!",INDEX(Osszesito!$G:$G,MATCH($F6,Osszesito!$C:$C,0)))</f>
        <v>Telki Község Önkormányzat</v>
      </c>
      <c r="J6" s="56" t="str">
        <f>IF($G6="","Nincs VKR kiválasztva!",INDEX(Osszesito!$F:$F,MATCH($F6,Osszesito!$C:$C,0)))</f>
        <v>Telki</v>
      </c>
      <c r="K6" s="48">
        <f t="shared" si="1"/>
        <v>500</v>
      </c>
      <c r="L6" s="49">
        <v>2027</v>
      </c>
      <c r="M6" s="49">
        <v>2027</v>
      </c>
      <c r="N6" s="60">
        <v>500</v>
      </c>
      <c r="O6" s="60">
        <v>0</v>
      </c>
      <c r="P6" s="90">
        <v>0</v>
      </c>
      <c r="R6" s="60">
        <v>500</v>
      </c>
      <c r="S6" s="62">
        <v>0</v>
      </c>
      <c r="T6" s="62">
        <v>0</v>
      </c>
      <c r="U6" s="62">
        <v>0</v>
      </c>
      <c r="V6" s="62">
        <v>0</v>
      </c>
      <c r="W6" s="62">
        <v>0</v>
      </c>
      <c r="X6" s="62">
        <v>0</v>
      </c>
      <c r="Y6" s="62">
        <v>0</v>
      </c>
      <c r="Z6" s="62">
        <v>0</v>
      </c>
      <c r="AA6" s="62">
        <v>0</v>
      </c>
      <c r="AB6" s="62">
        <v>0</v>
      </c>
      <c r="AC6" s="61">
        <f t="shared" si="2"/>
        <v>500</v>
      </c>
      <c r="AD6" s="1" t="str">
        <f t="shared" si="3"/>
        <v>A forrás egyenlő a költséggel (I.ütem).</v>
      </c>
      <c r="AF6" s="60">
        <v>0</v>
      </c>
      <c r="AG6" s="60">
        <v>0</v>
      </c>
      <c r="AH6" s="60">
        <v>0</v>
      </c>
      <c r="AI6" s="60">
        <v>0</v>
      </c>
      <c r="AJ6" s="60">
        <v>0</v>
      </c>
      <c r="AK6" s="60">
        <v>0</v>
      </c>
      <c r="AL6" s="60">
        <v>0</v>
      </c>
      <c r="AM6" s="60">
        <v>0</v>
      </c>
      <c r="AN6" s="60">
        <v>0</v>
      </c>
      <c r="AO6" s="60">
        <v>0</v>
      </c>
      <c r="AP6" s="60">
        <v>0</v>
      </c>
      <c r="AQ6" s="61">
        <f t="shared" si="11"/>
        <v>0</v>
      </c>
      <c r="AR6" s="130" t="s">
        <v>36</v>
      </c>
      <c r="AS6" s="1" t="str">
        <f t="shared" si="12"/>
        <v>Nincs hosszútávú terv!</v>
      </c>
      <c r="AU6" s="46"/>
      <c r="AV6" s="46"/>
      <c r="AY6" s="64">
        <f>IF($D6="","",INDEX(Osszesito!$E:$E,MATCH($F6,Osszesito!$C:$C,0)))</f>
        <v>3090</v>
      </c>
      <c r="AZ6" s="64">
        <f t="shared" si="13"/>
        <v>0</v>
      </c>
      <c r="BA6" s="65">
        <f t="shared" si="14"/>
        <v>1</v>
      </c>
      <c r="BB6" s="65" t="str">
        <f t="shared" si="15"/>
        <v>R</v>
      </c>
      <c r="BC6" s="65">
        <f t="shared" si="16"/>
        <v>1</v>
      </c>
      <c r="BD6" s="65">
        <f t="shared" si="41"/>
        <v>0</v>
      </c>
      <c r="BE6" s="65">
        <f t="shared" si="17"/>
        <v>0</v>
      </c>
      <c r="BF6" s="64" t="str">
        <f t="shared" si="18"/>
        <v>A forrás egyenlő a költséggel (I.ütem).</v>
      </c>
      <c r="BG6" s="65">
        <f t="shared" si="19"/>
        <v>1</v>
      </c>
      <c r="BH6" s="65">
        <f t="shared" si="20"/>
        <v>1</v>
      </c>
      <c r="BI6" s="65">
        <f t="shared" si="21"/>
        <v>0</v>
      </c>
      <c r="BJ6" s="65">
        <f t="shared" si="22"/>
        <v>1</v>
      </c>
      <c r="BK6" s="65">
        <f t="shared" si="42"/>
        <v>1</v>
      </c>
      <c r="BL6" s="66" t="str">
        <f t="shared" si="43"/>
        <v>Nem hosszútávú a feladat.</v>
      </c>
      <c r="BM6" s="67">
        <f t="shared" si="23"/>
        <v>1</v>
      </c>
      <c r="BN6" s="67">
        <f t="shared" si="24"/>
        <v>0</v>
      </c>
      <c r="BO6" s="67">
        <f t="shared" si="25"/>
        <v>0</v>
      </c>
      <c r="BP6" s="67">
        <f t="shared" si="26"/>
        <v>0</v>
      </c>
      <c r="BQ6" s="65">
        <f t="shared" si="27"/>
        <v>0</v>
      </c>
      <c r="BR6" s="64" t="str">
        <f t="shared" si="28"/>
        <v>Nincs hosszútávú terv!</v>
      </c>
      <c r="BS6" s="65">
        <f t="shared" si="29"/>
        <v>0</v>
      </c>
      <c r="BT6" s="65">
        <f t="shared" si="30"/>
        <v>0</v>
      </c>
      <c r="BU6" s="65">
        <f t="shared" si="31"/>
        <v>1</v>
      </c>
      <c r="BV6" s="65">
        <f t="shared" si="32"/>
        <v>1</v>
      </c>
      <c r="BW6" s="65">
        <f t="shared" si="33"/>
        <v>1</v>
      </c>
      <c r="BX6" s="65">
        <f t="shared" si="34"/>
        <v>1</v>
      </c>
      <c r="BY6" s="65">
        <f t="shared" si="35"/>
        <v>1</v>
      </c>
      <c r="BZ6" s="65">
        <f t="shared" si="36"/>
        <v>1</v>
      </c>
      <c r="CA6" s="65">
        <f t="shared" si="37"/>
        <v>1</v>
      </c>
      <c r="CB6" s="65">
        <f t="shared" si="38"/>
        <v>1</v>
      </c>
      <c r="CC6" s="65">
        <f t="shared" si="39"/>
        <v>1</v>
      </c>
      <c r="CD6" s="65" t="str">
        <f t="shared" si="40"/>
        <v>?</v>
      </c>
      <c r="CE6" s="66" t="str">
        <f t="shared" si="7"/>
        <v>Kitöltés rendben!</v>
      </c>
      <c r="CF6" s="65">
        <f t="shared" si="8"/>
        <v>1</v>
      </c>
      <c r="CG6" s="65">
        <f t="shared" si="9"/>
        <v>1</v>
      </c>
      <c r="CH6" s="65">
        <f t="shared" si="10"/>
        <v>0</v>
      </c>
    </row>
    <row r="7" spans="1:86" ht="46.9" x14ac:dyDescent="0.25">
      <c r="A7" s="54" t="str">
        <f t="shared" si="0"/>
        <v>Kitöltés rendben!</v>
      </c>
      <c r="B7" s="68" t="s">
        <v>395</v>
      </c>
      <c r="C7" s="55" t="s">
        <v>201</v>
      </c>
      <c r="D7" s="47" t="s">
        <v>381</v>
      </c>
      <c r="E7" s="47" t="s">
        <v>397</v>
      </c>
      <c r="F7" s="56" t="str">
        <f>IF($G7="","Nincs VKR kiválasztva!",INDEX(Osszesito!$C:$C,MATCH($G7,Osszesito!$D:$D,0)))</f>
        <v>21-08280-1-001-00-04</v>
      </c>
      <c r="G7" s="45" t="s">
        <v>228</v>
      </c>
      <c r="H7" s="51" t="str">
        <f>IF($D7="","",CONCATENATE($AY7,"_",COUNTA($D$3:$D7),"_FSZV_2026"))</f>
        <v>3090_5_FSZV_2026</v>
      </c>
      <c r="I7" s="56" t="str">
        <f>IF($G7="","Nincs VKR kiválasztva!",INDEX(Osszesito!$G:$G,MATCH($F7,Osszesito!$C:$C,0)))</f>
        <v>Telki Község Önkormányzat</v>
      </c>
      <c r="J7" s="56" t="str">
        <f>IF($G7="","Nincs VKR kiválasztva!",INDEX(Osszesito!$F:$F,MATCH($F7,Osszesito!$C:$C,0)))</f>
        <v>Telki</v>
      </c>
      <c r="K7" s="48">
        <f t="shared" si="1"/>
        <v>26500</v>
      </c>
      <c r="L7" s="210">
        <v>2027</v>
      </c>
      <c r="M7" s="49">
        <v>2027</v>
      </c>
      <c r="N7" s="60">
        <v>26500</v>
      </c>
      <c r="O7" s="60">
        <v>0</v>
      </c>
      <c r="P7" s="90">
        <v>0</v>
      </c>
      <c r="R7" s="60">
        <v>26500</v>
      </c>
      <c r="S7" s="62">
        <v>0</v>
      </c>
      <c r="T7" s="62">
        <v>0</v>
      </c>
      <c r="U7" s="62">
        <v>0</v>
      </c>
      <c r="V7" s="62">
        <v>0</v>
      </c>
      <c r="W7" s="62">
        <v>0</v>
      </c>
      <c r="X7" s="62">
        <v>0</v>
      </c>
      <c r="Y7" s="62">
        <v>0</v>
      </c>
      <c r="Z7" s="62">
        <v>0</v>
      </c>
      <c r="AA7" s="62">
        <v>0</v>
      </c>
      <c r="AB7" s="62">
        <v>0</v>
      </c>
      <c r="AC7" s="61">
        <f t="shared" si="2"/>
        <v>26500</v>
      </c>
      <c r="AD7" s="1" t="str">
        <f t="shared" si="3"/>
        <v>A forrás egyenlő a költséggel (I.ütem).</v>
      </c>
      <c r="AF7" s="60">
        <v>0</v>
      </c>
      <c r="AG7" s="60">
        <v>0</v>
      </c>
      <c r="AH7" s="60">
        <v>0</v>
      </c>
      <c r="AI7" s="60">
        <v>0</v>
      </c>
      <c r="AJ7" s="60">
        <v>0</v>
      </c>
      <c r="AK7" s="60">
        <v>0</v>
      </c>
      <c r="AL7" s="60">
        <v>0</v>
      </c>
      <c r="AM7" s="60">
        <v>0</v>
      </c>
      <c r="AN7" s="60">
        <v>0</v>
      </c>
      <c r="AO7" s="60">
        <v>0</v>
      </c>
      <c r="AP7" s="60">
        <v>0</v>
      </c>
      <c r="AQ7" s="61">
        <f t="shared" si="11"/>
        <v>0</v>
      </c>
      <c r="AR7" s="130" t="s">
        <v>36</v>
      </c>
      <c r="AS7" s="1" t="str">
        <f t="shared" si="12"/>
        <v>Nincs hosszútávú terv!</v>
      </c>
      <c r="AU7" s="46"/>
      <c r="AV7" s="46"/>
      <c r="AY7" s="64">
        <f>IF($D7="","",INDEX(Osszesito!$E:$E,MATCH($F7,Osszesito!$C:$C,0)))</f>
        <v>3090</v>
      </c>
      <c r="AZ7" s="64">
        <f t="shared" si="13"/>
        <v>0</v>
      </c>
      <c r="BA7" s="65">
        <f t="shared" si="14"/>
        <v>1</v>
      </c>
      <c r="BB7" s="65" t="str">
        <f t="shared" si="15"/>
        <v>R</v>
      </c>
      <c r="BC7" s="65">
        <f t="shared" si="16"/>
        <v>1</v>
      </c>
      <c r="BD7" s="65">
        <f t="shared" si="41"/>
        <v>0</v>
      </c>
      <c r="BE7" s="65">
        <f t="shared" si="17"/>
        <v>0</v>
      </c>
      <c r="BF7" s="64" t="str">
        <f t="shared" si="18"/>
        <v>A forrás egyenlő a költséggel (I.ütem).</v>
      </c>
      <c r="BG7" s="65">
        <f t="shared" si="19"/>
        <v>1</v>
      </c>
      <c r="BH7" s="65">
        <f t="shared" si="20"/>
        <v>1</v>
      </c>
      <c r="BI7" s="65">
        <f t="shared" si="21"/>
        <v>0</v>
      </c>
      <c r="BJ7" s="65">
        <f t="shared" si="22"/>
        <v>1</v>
      </c>
      <c r="BK7" s="65">
        <f t="shared" si="42"/>
        <v>1</v>
      </c>
      <c r="BL7" s="66" t="str">
        <f t="shared" si="43"/>
        <v>Nem hosszútávú a feladat.</v>
      </c>
      <c r="BM7" s="67">
        <f t="shared" si="23"/>
        <v>1</v>
      </c>
      <c r="BN7" s="67">
        <f t="shared" si="24"/>
        <v>0</v>
      </c>
      <c r="BO7" s="67">
        <f t="shared" si="25"/>
        <v>0</v>
      </c>
      <c r="BP7" s="67">
        <f t="shared" si="26"/>
        <v>0</v>
      </c>
      <c r="BQ7" s="65">
        <f t="shared" si="27"/>
        <v>0</v>
      </c>
      <c r="BR7" s="64" t="str">
        <f t="shared" si="28"/>
        <v>Nincs hosszútávú terv!</v>
      </c>
      <c r="BS7" s="65">
        <f t="shared" si="29"/>
        <v>0</v>
      </c>
      <c r="BT7" s="65">
        <f t="shared" si="30"/>
        <v>0</v>
      </c>
      <c r="BU7" s="65">
        <f t="shared" si="31"/>
        <v>1</v>
      </c>
      <c r="BV7" s="65">
        <f t="shared" si="32"/>
        <v>1</v>
      </c>
      <c r="BW7" s="65">
        <f t="shared" si="33"/>
        <v>1</v>
      </c>
      <c r="BX7" s="65">
        <f t="shared" si="34"/>
        <v>1</v>
      </c>
      <c r="BY7" s="65">
        <f t="shared" si="35"/>
        <v>1</v>
      </c>
      <c r="BZ7" s="65">
        <f t="shared" si="36"/>
        <v>1</v>
      </c>
      <c r="CA7" s="65">
        <f t="shared" si="37"/>
        <v>1</v>
      </c>
      <c r="CB7" s="65">
        <f t="shared" si="38"/>
        <v>1</v>
      </c>
      <c r="CC7" s="65">
        <f t="shared" si="39"/>
        <v>1</v>
      </c>
      <c r="CD7" s="65" t="str">
        <f t="shared" si="40"/>
        <v>?</v>
      </c>
      <c r="CE7" s="66" t="str">
        <f t="shared" si="7"/>
        <v>Kitöltés rendben!</v>
      </c>
      <c r="CF7" s="65">
        <f t="shared" si="8"/>
        <v>1</v>
      </c>
      <c r="CG7" s="65">
        <f t="shared" si="9"/>
        <v>1</v>
      </c>
      <c r="CH7" s="65">
        <f t="shared" si="10"/>
        <v>0</v>
      </c>
    </row>
    <row r="8" spans="1:86" ht="46.9" x14ac:dyDescent="0.25">
      <c r="A8" s="54" t="str">
        <f t="shared" si="0"/>
        <v>Kitöltés rendben!</v>
      </c>
      <c r="B8" s="68" t="s">
        <v>395</v>
      </c>
      <c r="C8" s="55" t="s">
        <v>201</v>
      </c>
      <c r="D8" s="47" t="s">
        <v>382</v>
      </c>
      <c r="E8" s="47" t="s">
        <v>397</v>
      </c>
      <c r="F8" s="56" t="str">
        <f>IF($G8="","Nincs VKR kiválasztva!",INDEX(Osszesito!$C:$C,MATCH($G8,Osszesito!$D:$D,0)))</f>
        <v>21-08280-1-001-00-04</v>
      </c>
      <c r="G8" s="45" t="s">
        <v>228</v>
      </c>
      <c r="H8" s="51" t="str">
        <f>IF($D8="","",CONCATENATE($AY8,"_",COUNTA($D$3:$D8),"_FSZV_2026"))</f>
        <v>3090_6_FSZV_2026</v>
      </c>
      <c r="I8" s="56" t="str">
        <f>IF($G8="","Nincs VKR kiválasztva!",INDEX(Osszesito!$G:$G,MATCH($F8,Osszesito!$C:$C,0)))</f>
        <v>Telki Község Önkormányzat</v>
      </c>
      <c r="J8" s="56" t="str">
        <f>IF($G8="","Nincs VKR kiválasztva!",INDEX(Osszesito!$F:$F,MATCH($F8,Osszesito!$C:$C,0)))</f>
        <v>Telki</v>
      </c>
      <c r="K8" s="48">
        <f t="shared" si="1"/>
        <v>4500</v>
      </c>
      <c r="L8" s="210">
        <v>2027</v>
      </c>
      <c r="M8" s="49">
        <v>2027</v>
      </c>
      <c r="N8" s="60">
        <v>4500</v>
      </c>
      <c r="O8" s="60">
        <v>0</v>
      </c>
      <c r="P8" s="90">
        <v>0</v>
      </c>
      <c r="R8" s="60">
        <v>4500</v>
      </c>
      <c r="S8" s="62">
        <v>0</v>
      </c>
      <c r="T8" s="62">
        <v>0</v>
      </c>
      <c r="U8" s="62">
        <v>0</v>
      </c>
      <c r="V8" s="62">
        <v>0</v>
      </c>
      <c r="W8" s="62">
        <v>0</v>
      </c>
      <c r="X8" s="62">
        <v>0</v>
      </c>
      <c r="Y8" s="62">
        <v>0</v>
      </c>
      <c r="Z8" s="62">
        <v>0</v>
      </c>
      <c r="AA8" s="62">
        <v>0</v>
      </c>
      <c r="AB8" s="62">
        <v>0</v>
      </c>
      <c r="AC8" s="61">
        <f t="shared" si="2"/>
        <v>4500</v>
      </c>
      <c r="AD8" s="1" t="str">
        <f t="shared" si="3"/>
        <v>A forrás egyenlő a költséggel (I.ütem).</v>
      </c>
      <c r="AF8" s="60">
        <v>0</v>
      </c>
      <c r="AG8" s="60">
        <v>0</v>
      </c>
      <c r="AH8" s="60">
        <v>0</v>
      </c>
      <c r="AI8" s="60">
        <v>0</v>
      </c>
      <c r="AJ8" s="60">
        <v>0</v>
      </c>
      <c r="AK8" s="60">
        <v>0</v>
      </c>
      <c r="AL8" s="60">
        <v>0</v>
      </c>
      <c r="AM8" s="60">
        <v>0</v>
      </c>
      <c r="AN8" s="60">
        <v>0</v>
      </c>
      <c r="AO8" s="60">
        <v>0</v>
      </c>
      <c r="AP8" s="60">
        <v>0</v>
      </c>
      <c r="AQ8" s="61">
        <f t="shared" si="11"/>
        <v>0</v>
      </c>
      <c r="AR8" s="130" t="s">
        <v>36</v>
      </c>
      <c r="AS8" s="1" t="str">
        <f t="shared" si="12"/>
        <v>Nincs hosszútávú terv!</v>
      </c>
      <c r="AU8" s="46"/>
      <c r="AV8" s="46"/>
      <c r="AY8" s="64">
        <f>IF($D8="","",INDEX(Osszesito!$E:$E,MATCH($F8,Osszesito!$C:$C,0)))</f>
        <v>3090</v>
      </c>
      <c r="AZ8" s="64">
        <f t="shared" si="13"/>
        <v>0</v>
      </c>
      <c r="BA8" s="65">
        <f t="shared" si="14"/>
        <v>1</v>
      </c>
      <c r="BB8" s="65" t="str">
        <f t="shared" si="15"/>
        <v>R</v>
      </c>
      <c r="BC8" s="65">
        <f t="shared" si="16"/>
        <v>1</v>
      </c>
      <c r="BD8" s="65">
        <f t="shared" si="41"/>
        <v>0</v>
      </c>
      <c r="BE8" s="65">
        <f t="shared" si="17"/>
        <v>0</v>
      </c>
      <c r="BF8" s="64" t="str">
        <f t="shared" si="18"/>
        <v>A forrás egyenlő a költséggel (I.ütem).</v>
      </c>
      <c r="BG8" s="65">
        <f t="shared" si="19"/>
        <v>1</v>
      </c>
      <c r="BH8" s="65">
        <f t="shared" si="20"/>
        <v>1</v>
      </c>
      <c r="BI8" s="65">
        <f t="shared" si="21"/>
        <v>0</v>
      </c>
      <c r="BJ8" s="65">
        <f t="shared" si="22"/>
        <v>1</v>
      </c>
      <c r="BK8" s="65">
        <f t="shared" si="42"/>
        <v>1</v>
      </c>
      <c r="BL8" s="66" t="str">
        <f t="shared" si="43"/>
        <v>Nem hosszútávú a feladat.</v>
      </c>
      <c r="BM8" s="67">
        <f t="shared" si="23"/>
        <v>1</v>
      </c>
      <c r="BN8" s="67">
        <f t="shared" si="24"/>
        <v>0</v>
      </c>
      <c r="BO8" s="67">
        <f t="shared" si="25"/>
        <v>0</v>
      </c>
      <c r="BP8" s="67">
        <f t="shared" si="26"/>
        <v>0</v>
      </c>
      <c r="BQ8" s="65">
        <f t="shared" si="27"/>
        <v>0</v>
      </c>
      <c r="BR8" s="64" t="str">
        <f t="shared" si="28"/>
        <v>Nincs hosszútávú terv!</v>
      </c>
      <c r="BS8" s="65">
        <f t="shared" si="29"/>
        <v>0</v>
      </c>
      <c r="BT8" s="65">
        <f t="shared" si="30"/>
        <v>0</v>
      </c>
      <c r="BU8" s="65">
        <f t="shared" si="31"/>
        <v>1</v>
      </c>
      <c r="BV8" s="65">
        <f t="shared" si="32"/>
        <v>1</v>
      </c>
      <c r="BW8" s="65">
        <f t="shared" si="33"/>
        <v>1</v>
      </c>
      <c r="BX8" s="65">
        <f t="shared" si="34"/>
        <v>1</v>
      </c>
      <c r="BY8" s="65">
        <f t="shared" si="35"/>
        <v>1</v>
      </c>
      <c r="BZ8" s="65">
        <f t="shared" si="36"/>
        <v>1</v>
      </c>
      <c r="CA8" s="65">
        <f t="shared" si="37"/>
        <v>1</v>
      </c>
      <c r="CB8" s="65">
        <f t="shared" si="38"/>
        <v>1</v>
      </c>
      <c r="CC8" s="65">
        <f t="shared" si="39"/>
        <v>1</v>
      </c>
      <c r="CD8" s="65" t="str">
        <f t="shared" si="40"/>
        <v>?</v>
      </c>
      <c r="CE8" s="66" t="str">
        <f t="shared" si="7"/>
        <v>Kitöltés rendben!</v>
      </c>
      <c r="CF8" s="65">
        <f t="shared" si="8"/>
        <v>1</v>
      </c>
      <c r="CG8" s="65">
        <f t="shared" si="9"/>
        <v>1</v>
      </c>
      <c r="CH8" s="65">
        <f t="shared" si="10"/>
        <v>0</v>
      </c>
    </row>
    <row r="9" spans="1:86" ht="46.9" x14ac:dyDescent="0.25">
      <c r="A9" s="54" t="str">
        <f t="shared" si="0"/>
        <v>Kitöltés rendben!</v>
      </c>
      <c r="B9" s="68" t="s">
        <v>395</v>
      </c>
      <c r="C9" s="55" t="s">
        <v>201</v>
      </c>
      <c r="D9" s="47" t="s">
        <v>383</v>
      </c>
      <c r="E9" s="47" t="s">
        <v>397</v>
      </c>
      <c r="F9" s="56" t="str">
        <f>IF($G9="","Nincs VKR kiválasztva!",INDEX(Osszesito!$C:$C,MATCH($G9,Osszesito!$D:$D,0)))</f>
        <v>21-08280-1-001-00-04</v>
      </c>
      <c r="G9" s="45" t="s">
        <v>228</v>
      </c>
      <c r="H9" s="51" t="str">
        <f>IF($D9="","",CONCATENATE($AY9,"_",COUNTA($D$3:$D9),"_FSZV_2026"))</f>
        <v>3090_7_FSZV_2026</v>
      </c>
      <c r="I9" s="56" t="str">
        <f>IF($G9="","Nincs VKR kiválasztva!",INDEX(Osszesito!$G:$G,MATCH($F9,Osszesito!$C:$C,0)))</f>
        <v>Telki Község Önkormányzat</v>
      </c>
      <c r="J9" s="56" t="str">
        <f>IF($G9="","Nincs VKR kiválasztva!",INDEX(Osszesito!$F:$F,MATCH($F9,Osszesito!$C:$C,0)))</f>
        <v>Telki</v>
      </c>
      <c r="K9" s="48">
        <f t="shared" si="1"/>
        <v>5000</v>
      </c>
      <c r="L9" s="210">
        <v>2027</v>
      </c>
      <c r="M9" s="49">
        <v>2027</v>
      </c>
      <c r="N9" s="60">
        <v>5000</v>
      </c>
      <c r="O9" s="60">
        <v>0</v>
      </c>
      <c r="P9" s="90">
        <v>0</v>
      </c>
      <c r="R9" s="60">
        <v>5000</v>
      </c>
      <c r="S9" s="62">
        <v>0</v>
      </c>
      <c r="T9" s="62">
        <v>0</v>
      </c>
      <c r="U9" s="62">
        <v>0</v>
      </c>
      <c r="V9" s="62">
        <v>0</v>
      </c>
      <c r="W9" s="62">
        <v>0</v>
      </c>
      <c r="X9" s="62">
        <v>0</v>
      </c>
      <c r="Y9" s="62">
        <v>0</v>
      </c>
      <c r="Z9" s="62">
        <v>0</v>
      </c>
      <c r="AA9" s="62">
        <v>0</v>
      </c>
      <c r="AB9" s="62">
        <v>0</v>
      </c>
      <c r="AC9" s="61">
        <f t="shared" si="2"/>
        <v>5000</v>
      </c>
      <c r="AD9" s="1" t="str">
        <f t="shared" si="3"/>
        <v>A forrás egyenlő a költséggel (I.ütem).</v>
      </c>
      <c r="AF9" s="60">
        <v>0</v>
      </c>
      <c r="AG9" s="60">
        <v>0</v>
      </c>
      <c r="AH9" s="60">
        <v>0</v>
      </c>
      <c r="AI9" s="60">
        <v>0</v>
      </c>
      <c r="AJ9" s="60">
        <v>0</v>
      </c>
      <c r="AK9" s="60">
        <v>0</v>
      </c>
      <c r="AL9" s="60">
        <v>0</v>
      </c>
      <c r="AM9" s="60">
        <v>0</v>
      </c>
      <c r="AN9" s="60">
        <v>0</v>
      </c>
      <c r="AO9" s="60">
        <v>0</v>
      </c>
      <c r="AP9" s="60">
        <v>0</v>
      </c>
      <c r="AQ9" s="61">
        <f t="shared" si="11"/>
        <v>0</v>
      </c>
      <c r="AR9" s="130" t="s">
        <v>36</v>
      </c>
      <c r="AS9" s="1" t="str">
        <f t="shared" si="12"/>
        <v>Nincs hosszútávú terv!</v>
      </c>
      <c r="AU9" s="46"/>
      <c r="AV9" s="46"/>
      <c r="AY9" s="64">
        <f>IF($D9="","",INDEX(Osszesito!$E:$E,MATCH($F9,Osszesito!$C:$C,0)))</f>
        <v>3090</v>
      </c>
      <c r="AZ9" s="64">
        <f t="shared" si="13"/>
        <v>0</v>
      </c>
      <c r="BA9" s="65">
        <f t="shared" si="14"/>
        <v>1</v>
      </c>
      <c r="BB9" s="65" t="str">
        <f t="shared" si="15"/>
        <v>R</v>
      </c>
      <c r="BC9" s="65">
        <f t="shared" si="16"/>
        <v>1</v>
      </c>
      <c r="BD9" s="65">
        <f t="shared" si="41"/>
        <v>0</v>
      </c>
      <c r="BE9" s="65">
        <f t="shared" si="17"/>
        <v>0</v>
      </c>
      <c r="BF9" s="64" t="str">
        <f t="shared" si="18"/>
        <v>A forrás egyenlő a költséggel (I.ütem).</v>
      </c>
      <c r="BG9" s="65">
        <f t="shared" si="19"/>
        <v>1</v>
      </c>
      <c r="BH9" s="65">
        <f t="shared" si="20"/>
        <v>1</v>
      </c>
      <c r="BI9" s="65">
        <f t="shared" si="21"/>
        <v>0</v>
      </c>
      <c r="BJ9" s="65">
        <f t="shared" si="22"/>
        <v>1</v>
      </c>
      <c r="BK9" s="65">
        <f t="shared" si="42"/>
        <v>1</v>
      </c>
      <c r="BL9" s="66" t="str">
        <f t="shared" si="43"/>
        <v>Nem hosszútávú a feladat.</v>
      </c>
      <c r="BM9" s="67">
        <f t="shared" si="23"/>
        <v>1</v>
      </c>
      <c r="BN9" s="67">
        <f t="shared" si="24"/>
        <v>0</v>
      </c>
      <c r="BO9" s="67">
        <f t="shared" si="25"/>
        <v>0</v>
      </c>
      <c r="BP9" s="67">
        <f t="shared" si="26"/>
        <v>0</v>
      </c>
      <c r="BQ9" s="65">
        <f t="shared" si="27"/>
        <v>0</v>
      </c>
      <c r="BR9" s="64" t="str">
        <f t="shared" si="28"/>
        <v>Nincs hosszútávú terv!</v>
      </c>
      <c r="BS9" s="65">
        <f t="shared" si="29"/>
        <v>0</v>
      </c>
      <c r="BT9" s="65">
        <f t="shared" si="30"/>
        <v>0</v>
      </c>
      <c r="BU9" s="65">
        <f t="shared" si="31"/>
        <v>1</v>
      </c>
      <c r="BV9" s="65">
        <f t="shared" si="32"/>
        <v>1</v>
      </c>
      <c r="BW9" s="65">
        <f t="shared" si="33"/>
        <v>1</v>
      </c>
      <c r="BX9" s="65">
        <f t="shared" si="34"/>
        <v>1</v>
      </c>
      <c r="BY9" s="65">
        <f t="shared" si="35"/>
        <v>1</v>
      </c>
      <c r="BZ9" s="65">
        <f t="shared" si="36"/>
        <v>1</v>
      </c>
      <c r="CA9" s="65">
        <f t="shared" si="37"/>
        <v>1</v>
      </c>
      <c r="CB9" s="65">
        <f t="shared" si="38"/>
        <v>1</v>
      </c>
      <c r="CC9" s="65">
        <f t="shared" si="39"/>
        <v>1</v>
      </c>
      <c r="CD9" s="65" t="str">
        <f t="shared" si="40"/>
        <v>?</v>
      </c>
      <c r="CE9" s="66" t="str">
        <f t="shared" si="7"/>
        <v>Kitöltés rendben!</v>
      </c>
      <c r="CF9" s="65">
        <f t="shared" si="8"/>
        <v>1</v>
      </c>
      <c r="CG9" s="65">
        <f t="shared" si="9"/>
        <v>1</v>
      </c>
      <c r="CH9" s="65">
        <f t="shared" si="10"/>
        <v>0</v>
      </c>
    </row>
    <row r="10" spans="1:86" ht="31.25" x14ac:dyDescent="0.25">
      <c r="A10" s="54" t="str">
        <f t="shared" si="0"/>
        <v>Kitöltés rendben!</v>
      </c>
      <c r="B10" s="68" t="s">
        <v>395</v>
      </c>
      <c r="C10" s="55" t="s">
        <v>201</v>
      </c>
      <c r="D10" s="47" t="s">
        <v>384</v>
      </c>
      <c r="E10" s="47" t="s">
        <v>397</v>
      </c>
      <c r="F10" s="56" t="str">
        <f>IF($G10="","Nincs VKR kiválasztva!",INDEX(Osszesito!$C:$C,MATCH($G10,Osszesito!$D:$D,0)))</f>
        <v>21-08280-1-001-00-04</v>
      </c>
      <c r="G10" s="45" t="s">
        <v>228</v>
      </c>
      <c r="H10" s="51" t="str">
        <f>IF($D10="","",CONCATENATE($AY10,"_",COUNTA($D$3:$D10),"_FSZV_2026"))</f>
        <v>3090_8_FSZV_2026</v>
      </c>
      <c r="I10" s="56" t="str">
        <f>IF($G10="","Nincs VKR kiválasztva!",INDEX(Osszesito!$G:$G,MATCH($F10,Osszesito!$C:$C,0)))</f>
        <v>Telki Község Önkormányzat</v>
      </c>
      <c r="J10" s="56" t="str">
        <f>IF($G10="","Nincs VKR kiválasztva!",INDEX(Osszesito!$F:$F,MATCH($F10,Osszesito!$C:$C,0)))</f>
        <v>Telki</v>
      </c>
      <c r="K10" s="48">
        <f>IF(AND($N10="",$O10=""),"Nincs kitöltve a költség rész!",IF($N10="","Az N-oszlop üres!",IF($O10="","Az O-oszlop üres!",$N10+$O10)))</f>
        <v>8000</v>
      </c>
      <c r="L10" s="210">
        <v>2028</v>
      </c>
      <c r="M10" s="49">
        <v>2035</v>
      </c>
      <c r="N10" s="60">
        <v>0</v>
      </c>
      <c r="O10" s="60">
        <v>8000</v>
      </c>
      <c r="P10" s="90">
        <v>0</v>
      </c>
      <c r="R10" s="60">
        <v>0</v>
      </c>
      <c r="S10" s="62">
        <v>0</v>
      </c>
      <c r="T10" s="62">
        <v>0</v>
      </c>
      <c r="U10" s="62">
        <v>0</v>
      </c>
      <c r="V10" s="62">
        <v>0</v>
      </c>
      <c r="W10" s="62">
        <v>0</v>
      </c>
      <c r="X10" s="62">
        <v>0</v>
      </c>
      <c r="Y10" s="62">
        <v>0</v>
      </c>
      <c r="Z10" s="62">
        <v>0</v>
      </c>
      <c r="AA10" s="62">
        <v>0</v>
      </c>
      <c r="AB10" s="62">
        <v>0</v>
      </c>
      <c r="AC10" s="61">
        <f t="shared" si="2"/>
        <v>0</v>
      </c>
      <c r="AD10" s="1" t="str">
        <f t="shared" si="3"/>
        <v>Nem rövidtávú a feladat.</v>
      </c>
      <c r="AF10" s="60">
        <v>8000</v>
      </c>
      <c r="AG10" s="60">
        <v>0</v>
      </c>
      <c r="AH10" s="60">
        <v>0</v>
      </c>
      <c r="AI10" s="60">
        <v>0</v>
      </c>
      <c r="AJ10" s="60">
        <v>0</v>
      </c>
      <c r="AK10" s="60">
        <v>0</v>
      </c>
      <c r="AL10" s="60">
        <v>0</v>
      </c>
      <c r="AM10" s="60">
        <v>0</v>
      </c>
      <c r="AN10" s="60">
        <v>0</v>
      </c>
      <c r="AO10" s="60">
        <v>0</v>
      </c>
      <c r="AP10" s="60">
        <v>0</v>
      </c>
      <c r="AQ10" s="61">
        <f t="shared" si="11"/>
        <v>8000</v>
      </c>
      <c r="AR10" s="130" t="s">
        <v>36</v>
      </c>
      <c r="AS10" s="1" t="str">
        <f t="shared" si="12"/>
        <v>A forrás egyenlő a költséggel (II.ütem).</v>
      </c>
      <c r="AU10" s="46"/>
      <c r="AV10" s="46"/>
      <c r="AY10" s="64">
        <f>IF($D10="","",INDEX(Osszesito!$E:$E,MATCH($F10,Osszesito!$C:$C,0)))</f>
        <v>3090</v>
      </c>
      <c r="AZ10" s="64">
        <f t="shared" si="13"/>
        <v>0</v>
      </c>
      <c r="BA10" s="65">
        <f t="shared" si="14"/>
        <v>1</v>
      </c>
      <c r="BB10" s="65" t="str">
        <f t="shared" si="15"/>
        <v>H</v>
      </c>
      <c r="BC10" s="65">
        <f t="shared" si="16"/>
        <v>0</v>
      </c>
      <c r="BD10" s="65">
        <f t="shared" si="41"/>
        <v>0</v>
      </c>
      <c r="BE10" s="65">
        <f t="shared" si="17"/>
        <v>0</v>
      </c>
      <c r="BF10" s="64" t="str">
        <f t="shared" si="18"/>
        <v>Nem rövidtávú a feladat.</v>
      </c>
      <c r="BG10" s="65">
        <f t="shared" si="19"/>
        <v>1</v>
      </c>
      <c r="BH10" s="65">
        <f t="shared" si="20"/>
        <v>1</v>
      </c>
      <c r="BI10" s="65">
        <f t="shared" si="21"/>
        <v>0</v>
      </c>
      <c r="BJ10" s="65">
        <f t="shared" si="22"/>
        <v>1</v>
      </c>
      <c r="BK10" s="65">
        <f t="shared" si="42"/>
        <v>1</v>
      </c>
      <c r="BL10" s="66" t="str">
        <f t="shared" si="43"/>
        <v>A forrás egyenlő a költséggel (II.ütem).</v>
      </c>
      <c r="BM10" s="67">
        <f t="shared" si="23"/>
        <v>0</v>
      </c>
      <c r="BN10" s="67">
        <f t="shared" si="24"/>
        <v>1</v>
      </c>
      <c r="BO10" s="67">
        <f t="shared" si="25"/>
        <v>0</v>
      </c>
      <c r="BP10" s="67">
        <f t="shared" si="26"/>
        <v>0</v>
      </c>
      <c r="BQ10" s="65">
        <f t="shared" si="27"/>
        <v>0</v>
      </c>
      <c r="BR10" s="64">
        <f t="shared" si="28"/>
        <v>0</v>
      </c>
      <c r="BS10" s="65">
        <f t="shared" si="29"/>
        <v>0</v>
      </c>
      <c r="BT10" s="65">
        <f t="shared" si="30"/>
        <v>0</v>
      </c>
      <c r="BU10" s="65">
        <f t="shared" si="31"/>
        <v>1</v>
      </c>
      <c r="BV10" s="65">
        <f t="shared" si="32"/>
        <v>1</v>
      </c>
      <c r="BW10" s="65">
        <f t="shared" si="33"/>
        <v>1</v>
      </c>
      <c r="BX10" s="65">
        <f t="shared" si="34"/>
        <v>1</v>
      </c>
      <c r="BY10" s="65">
        <f t="shared" si="35"/>
        <v>1</v>
      </c>
      <c r="BZ10" s="65">
        <f t="shared" si="36"/>
        <v>1</v>
      </c>
      <c r="CA10" s="65">
        <f t="shared" si="37"/>
        <v>1</v>
      </c>
      <c r="CB10" s="65">
        <f t="shared" si="38"/>
        <v>1</v>
      </c>
      <c r="CC10" s="65">
        <f t="shared" si="39"/>
        <v>1</v>
      </c>
      <c r="CD10" s="65" t="str">
        <f t="shared" si="40"/>
        <v>?</v>
      </c>
      <c r="CE10" s="66" t="str">
        <f t="shared" si="7"/>
        <v>Kitöltés rendben!</v>
      </c>
      <c r="CF10" s="65">
        <f t="shared" si="8"/>
        <v>1</v>
      </c>
      <c r="CG10" s="65">
        <f t="shared" si="9"/>
        <v>0</v>
      </c>
      <c r="CH10" s="65">
        <f t="shared" si="10"/>
        <v>1</v>
      </c>
    </row>
    <row r="11" spans="1:86" ht="46.9" x14ac:dyDescent="0.25">
      <c r="A11" s="54" t="str">
        <f t="shared" si="0"/>
        <v>Kitöltés rendben!</v>
      </c>
      <c r="B11" s="68" t="s">
        <v>396</v>
      </c>
      <c r="C11" s="55" t="s">
        <v>201</v>
      </c>
      <c r="D11" s="47" t="s">
        <v>385</v>
      </c>
      <c r="E11" s="47" t="s">
        <v>397</v>
      </c>
      <c r="F11" s="56" t="str">
        <f>IF($G11="","Nincs VKR kiválasztva!",INDEX(Osszesito!$C:$C,MATCH($G11,Osszesito!$D:$D,0)))</f>
        <v>21-08280-1-001-00-04</v>
      </c>
      <c r="G11" s="45" t="s">
        <v>228</v>
      </c>
      <c r="H11" s="51" t="str">
        <f>IF($D11="","",CONCATENATE($AY11,"_",COUNTA($D$3:$D11),"_FSZV_2026"))</f>
        <v>3090_9_FSZV_2026</v>
      </c>
      <c r="I11" s="56" t="str">
        <f>IF($G11="","Nincs VKR kiválasztva!",INDEX(Osszesito!$G:$G,MATCH($F11,Osszesito!$C:$C,0)))</f>
        <v>Telki Község Önkormányzat</v>
      </c>
      <c r="J11" s="56" t="str">
        <f>IF($G11="","Nincs VKR kiválasztva!",INDEX(Osszesito!$F:$F,MATCH($F11,Osszesito!$C:$C,0)))</f>
        <v>Telki</v>
      </c>
      <c r="K11" s="48">
        <f t="shared" si="1"/>
        <v>11000</v>
      </c>
      <c r="L11" s="210">
        <v>2028</v>
      </c>
      <c r="M11" s="49">
        <v>2035</v>
      </c>
      <c r="N11" s="60">
        <v>0</v>
      </c>
      <c r="O11" s="60">
        <v>11000</v>
      </c>
      <c r="P11" s="90">
        <v>0</v>
      </c>
      <c r="R11" s="60">
        <v>0</v>
      </c>
      <c r="S11" s="62">
        <v>0</v>
      </c>
      <c r="T11" s="62">
        <v>0</v>
      </c>
      <c r="U11" s="62">
        <v>0</v>
      </c>
      <c r="V11" s="62">
        <v>0</v>
      </c>
      <c r="W11" s="62">
        <v>0</v>
      </c>
      <c r="X11" s="62">
        <v>0</v>
      </c>
      <c r="Y11" s="62">
        <v>0</v>
      </c>
      <c r="Z11" s="62">
        <v>0</v>
      </c>
      <c r="AA11" s="62">
        <v>0</v>
      </c>
      <c r="AB11" s="62">
        <v>0</v>
      </c>
      <c r="AC11" s="61">
        <f t="shared" si="2"/>
        <v>0</v>
      </c>
      <c r="AD11" s="1" t="str">
        <f t="shared" si="3"/>
        <v>Nem rövidtávú a feladat.</v>
      </c>
      <c r="AF11" s="60">
        <v>11000</v>
      </c>
      <c r="AG11" s="60">
        <v>0</v>
      </c>
      <c r="AH11" s="60">
        <v>0</v>
      </c>
      <c r="AI11" s="60">
        <v>0</v>
      </c>
      <c r="AJ11" s="60">
        <v>0</v>
      </c>
      <c r="AK11" s="60">
        <v>0</v>
      </c>
      <c r="AL11" s="60">
        <v>0</v>
      </c>
      <c r="AM11" s="60">
        <v>0</v>
      </c>
      <c r="AN11" s="60">
        <v>0</v>
      </c>
      <c r="AO11" s="60">
        <v>0</v>
      </c>
      <c r="AP11" s="60">
        <v>0</v>
      </c>
      <c r="AQ11" s="61">
        <f t="shared" si="11"/>
        <v>11000</v>
      </c>
      <c r="AR11" s="130" t="s">
        <v>36</v>
      </c>
      <c r="AS11" s="1" t="str">
        <f t="shared" si="12"/>
        <v>A forrás egyenlő a költséggel (II.ütem).</v>
      </c>
      <c r="AU11" s="46"/>
      <c r="AV11" s="46"/>
      <c r="AY11" s="64">
        <f>IF($D11="","",INDEX(Osszesito!$E:$E,MATCH($F11,Osszesito!$C:$C,0)))</f>
        <v>3090</v>
      </c>
      <c r="AZ11" s="64">
        <f t="shared" si="13"/>
        <v>0</v>
      </c>
      <c r="BA11" s="65">
        <f t="shared" si="14"/>
        <v>1</v>
      </c>
      <c r="BB11" s="65" t="str">
        <f t="shared" si="15"/>
        <v>H</v>
      </c>
      <c r="BC11" s="65">
        <f t="shared" si="16"/>
        <v>0</v>
      </c>
      <c r="BD11" s="65">
        <f t="shared" si="41"/>
        <v>0</v>
      </c>
      <c r="BE11" s="65">
        <f t="shared" si="17"/>
        <v>0</v>
      </c>
      <c r="BF11" s="64" t="str">
        <f t="shared" si="18"/>
        <v>Nem rövidtávú a feladat.</v>
      </c>
      <c r="BG11" s="65">
        <f t="shared" si="19"/>
        <v>1</v>
      </c>
      <c r="BH11" s="65">
        <f t="shared" si="20"/>
        <v>1</v>
      </c>
      <c r="BI11" s="65">
        <f t="shared" si="21"/>
        <v>0</v>
      </c>
      <c r="BJ11" s="65">
        <f t="shared" si="22"/>
        <v>1</v>
      </c>
      <c r="BK11" s="65">
        <f t="shared" si="42"/>
        <v>1</v>
      </c>
      <c r="BL11" s="66" t="str">
        <f t="shared" si="43"/>
        <v>A forrás egyenlő a költséggel (II.ütem).</v>
      </c>
      <c r="BM11" s="67">
        <f t="shared" si="23"/>
        <v>0</v>
      </c>
      <c r="BN11" s="67">
        <f t="shared" si="24"/>
        <v>1</v>
      </c>
      <c r="BO11" s="67">
        <f t="shared" si="25"/>
        <v>0</v>
      </c>
      <c r="BP11" s="67">
        <f t="shared" si="26"/>
        <v>0</v>
      </c>
      <c r="BQ11" s="65">
        <f t="shared" si="27"/>
        <v>0</v>
      </c>
      <c r="BR11" s="64">
        <f t="shared" si="28"/>
        <v>0</v>
      </c>
      <c r="BS11" s="65">
        <f t="shared" si="29"/>
        <v>0</v>
      </c>
      <c r="BT11" s="65">
        <f t="shared" si="30"/>
        <v>0</v>
      </c>
      <c r="BU11" s="65">
        <f t="shared" si="31"/>
        <v>1</v>
      </c>
      <c r="BV11" s="65">
        <f t="shared" si="32"/>
        <v>1</v>
      </c>
      <c r="BW11" s="65">
        <f t="shared" si="33"/>
        <v>1</v>
      </c>
      <c r="BX11" s="65">
        <f t="shared" si="34"/>
        <v>1</v>
      </c>
      <c r="BY11" s="65">
        <f t="shared" si="35"/>
        <v>1</v>
      </c>
      <c r="BZ11" s="65">
        <f t="shared" si="36"/>
        <v>1</v>
      </c>
      <c r="CA11" s="65">
        <f t="shared" si="37"/>
        <v>1</v>
      </c>
      <c r="CB11" s="65">
        <f t="shared" si="38"/>
        <v>1</v>
      </c>
      <c r="CC11" s="65">
        <f t="shared" si="39"/>
        <v>1</v>
      </c>
      <c r="CD11" s="65" t="str">
        <f t="shared" si="40"/>
        <v>?</v>
      </c>
      <c r="CE11" s="66" t="str">
        <f t="shared" si="7"/>
        <v>Kitöltés rendben!</v>
      </c>
      <c r="CF11" s="65">
        <f t="shared" si="8"/>
        <v>1</v>
      </c>
      <c r="CG11" s="65">
        <f t="shared" si="9"/>
        <v>0</v>
      </c>
      <c r="CH11" s="65">
        <f t="shared" si="10"/>
        <v>1</v>
      </c>
    </row>
    <row r="12" spans="1:86" ht="46.9" x14ac:dyDescent="0.25">
      <c r="A12" s="54" t="str">
        <f t="shared" si="0"/>
        <v>Kitöltés rendben!</v>
      </c>
      <c r="B12" s="68" t="s">
        <v>396</v>
      </c>
      <c r="C12" s="55" t="s">
        <v>201</v>
      </c>
      <c r="D12" s="47" t="s">
        <v>386</v>
      </c>
      <c r="E12" s="47" t="s">
        <v>397</v>
      </c>
      <c r="F12" s="56" t="str">
        <f>IF($G12="","Nincs VKR kiválasztva!",INDEX(Osszesito!$C:$C,MATCH($G12,Osszesito!$D:$D,0)))</f>
        <v>21-08280-1-001-00-04</v>
      </c>
      <c r="G12" s="45" t="s">
        <v>228</v>
      </c>
      <c r="H12" s="51" t="str">
        <f>IF($D12="","",CONCATENATE($AY12,"_",COUNTA($D$3:$D12),"_FSZV_2026"))</f>
        <v>3090_10_FSZV_2026</v>
      </c>
      <c r="I12" s="56" t="str">
        <f>IF($G12="","Nincs VKR kiválasztva!",INDEX(Osszesito!$G:$G,MATCH($F12,Osszesito!$C:$C,0)))</f>
        <v>Telki Község Önkormányzat</v>
      </c>
      <c r="J12" s="56" t="str">
        <f>IF($G12="","Nincs VKR kiválasztva!",INDEX(Osszesito!$F:$F,MATCH($F12,Osszesito!$C:$C,0)))</f>
        <v>Telki</v>
      </c>
      <c r="K12" s="48">
        <f t="shared" si="1"/>
        <v>25000</v>
      </c>
      <c r="L12" s="210">
        <v>2028</v>
      </c>
      <c r="M12" s="49">
        <v>2035</v>
      </c>
      <c r="N12" s="60">
        <v>0</v>
      </c>
      <c r="O12" s="60">
        <v>25000</v>
      </c>
      <c r="P12" s="90">
        <v>0</v>
      </c>
      <c r="R12" s="60">
        <v>0</v>
      </c>
      <c r="S12" s="62">
        <v>0</v>
      </c>
      <c r="T12" s="62">
        <v>0</v>
      </c>
      <c r="U12" s="62">
        <v>0</v>
      </c>
      <c r="V12" s="62">
        <v>0</v>
      </c>
      <c r="W12" s="62">
        <v>0</v>
      </c>
      <c r="X12" s="62">
        <v>0</v>
      </c>
      <c r="Y12" s="62">
        <v>0</v>
      </c>
      <c r="Z12" s="62">
        <v>0</v>
      </c>
      <c r="AA12" s="62">
        <v>0</v>
      </c>
      <c r="AB12" s="62">
        <v>0</v>
      </c>
      <c r="AC12" s="61">
        <f t="shared" si="2"/>
        <v>0</v>
      </c>
      <c r="AD12" s="1" t="str">
        <f t="shared" si="3"/>
        <v>Nem rövidtávú a feladat.</v>
      </c>
      <c r="AF12" s="60">
        <v>25000</v>
      </c>
      <c r="AG12" s="60">
        <v>0</v>
      </c>
      <c r="AH12" s="60">
        <v>0</v>
      </c>
      <c r="AI12" s="60">
        <v>0</v>
      </c>
      <c r="AJ12" s="60">
        <v>0</v>
      </c>
      <c r="AK12" s="60">
        <v>0</v>
      </c>
      <c r="AL12" s="60">
        <v>0</v>
      </c>
      <c r="AM12" s="60">
        <v>0</v>
      </c>
      <c r="AN12" s="60">
        <v>0</v>
      </c>
      <c r="AO12" s="60">
        <v>0</v>
      </c>
      <c r="AP12" s="60">
        <v>0</v>
      </c>
      <c r="AQ12" s="61">
        <f t="shared" si="11"/>
        <v>25000</v>
      </c>
      <c r="AR12" s="130" t="s">
        <v>36</v>
      </c>
      <c r="AS12" s="1" t="str">
        <f t="shared" si="12"/>
        <v>A forrás egyenlő a költséggel (II.ütem).</v>
      </c>
      <c r="AU12" s="46"/>
      <c r="AV12" s="46"/>
      <c r="AY12" s="64">
        <f>IF($D12="","",INDEX(Osszesito!$E:$E,MATCH($F12,Osszesito!$C:$C,0)))</f>
        <v>3090</v>
      </c>
      <c r="AZ12" s="64">
        <f t="shared" si="13"/>
        <v>0</v>
      </c>
      <c r="BA12" s="65">
        <f t="shared" si="14"/>
        <v>1</v>
      </c>
      <c r="BB12" s="65" t="str">
        <f t="shared" si="15"/>
        <v>H</v>
      </c>
      <c r="BC12" s="65">
        <f t="shared" si="16"/>
        <v>0</v>
      </c>
      <c r="BD12" s="65">
        <f t="shared" si="41"/>
        <v>0</v>
      </c>
      <c r="BE12" s="65">
        <f t="shared" si="17"/>
        <v>0</v>
      </c>
      <c r="BF12" s="64" t="str">
        <f t="shared" si="18"/>
        <v>Nem rövidtávú a feladat.</v>
      </c>
      <c r="BG12" s="65">
        <f t="shared" si="19"/>
        <v>1</v>
      </c>
      <c r="BH12" s="65">
        <f t="shared" si="20"/>
        <v>1</v>
      </c>
      <c r="BI12" s="65">
        <f t="shared" si="21"/>
        <v>0</v>
      </c>
      <c r="BJ12" s="65">
        <f t="shared" si="22"/>
        <v>1</v>
      </c>
      <c r="BK12" s="65">
        <f t="shared" si="42"/>
        <v>1</v>
      </c>
      <c r="BL12" s="66" t="str">
        <f t="shared" si="43"/>
        <v>A forrás egyenlő a költséggel (II.ütem).</v>
      </c>
      <c r="BM12" s="67">
        <f t="shared" si="23"/>
        <v>0</v>
      </c>
      <c r="BN12" s="67">
        <f t="shared" si="24"/>
        <v>1</v>
      </c>
      <c r="BO12" s="67">
        <f t="shared" si="25"/>
        <v>0</v>
      </c>
      <c r="BP12" s="67">
        <f t="shared" si="26"/>
        <v>0</v>
      </c>
      <c r="BQ12" s="65">
        <f t="shared" si="27"/>
        <v>0</v>
      </c>
      <c r="BR12" s="64">
        <f t="shared" si="28"/>
        <v>0</v>
      </c>
      <c r="BS12" s="65">
        <f t="shared" si="29"/>
        <v>0</v>
      </c>
      <c r="BT12" s="65">
        <f t="shared" si="30"/>
        <v>0</v>
      </c>
      <c r="BU12" s="65">
        <f t="shared" si="31"/>
        <v>1</v>
      </c>
      <c r="BV12" s="65">
        <f t="shared" si="32"/>
        <v>1</v>
      </c>
      <c r="BW12" s="65">
        <f t="shared" si="33"/>
        <v>1</v>
      </c>
      <c r="BX12" s="65">
        <f t="shared" si="34"/>
        <v>1</v>
      </c>
      <c r="BY12" s="65">
        <f t="shared" si="35"/>
        <v>1</v>
      </c>
      <c r="BZ12" s="65">
        <f t="shared" si="36"/>
        <v>1</v>
      </c>
      <c r="CA12" s="65">
        <f t="shared" si="37"/>
        <v>1</v>
      </c>
      <c r="CB12" s="65">
        <f t="shared" si="38"/>
        <v>1</v>
      </c>
      <c r="CC12" s="65">
        <f t="shared" si="39"/>
        <v>1</v>
      </c>
      <c r="CD12" s="65" t="str">
        <f t="shared" si="40"/>
        <v>?</v>
      </c>
      <c r="CE12" s="66" t="str">
        <f t="shared" si="7"/>
        <v>Kitöltés rendben!</v>
      </c>
      <c r="CF12" s="65">
        <f t="shared" si="8"/>
        <v>1</v>
      </c>
      <c r="CG12" s="65">
        <f t="shared" si="9"/>
        <v>0</v>
      </c>
      <c r="CH12" s="65">
        <f t="shared" si="10"/>
        <v>1</v>
      </c>
    </row>
    <row r="13" spans="1:86" ht="31.25" x14ac:dyDescent="0.25">
      <c r="A13" s="54" t="str">
        <f t="shared" si="0"/>
        <v>Kitöltés rendben!</v>
      </c>
      <c r="B13" s="68" t="s">
        <v>396</v>
      </c>
      <c r="C13" s="55" t="s">
        <v>201</v>
      </c>
      <c r="D13" s="47" t="s">
        <v>387</v>
      </c>
      <c r="E13" s="47" t="s">
        <v>397</v>
      </c>
      <c r="F13" s="56" t="str">
        <f>IF($G13="","Nincs VKR kiválasztva!",INDEX(Osszesito!$C:$C,MATCH($G13,Osszesito!$D:$D,0)))</f>
        <v>21-08280-1-001-00-04</v>
      </c>
      <c r="G13" s="45" t="s">
        <v>228</v>
      </c>
      <c r="H13" s="51" t="str">
        <f>IF($D13="","",CONCATENATE($AY13,"_",COUNTA($D$3:$D13),"_FSZV_2026"))</f>
        <v>3090_11_FSZV_2026</v>
      </c>
      <c r="I13" s="56" t="str">
        <f>IF($G13="","Nincs VKR kiválasztva!",INDEX(Osszesito!$G:$G,MATCH($F13,Osszesito!$C:$C,0)))</f>
        <v>Telki Község Önkormányzat</v>
      </c>
      <c r="J13" s="56" t="str">
        <f>IF($G13="","Nincs VKR kiválasztva!",INDEX(Osszesito!$F:$F,MATCH($F13,Osszesito!$C:$C,0)))</f>
        <v>Telki</v>
      </c>
      <c r="K13" s="48">
        <f t="shared" si="1"/>
        <v>50000</v>
      </c>
      <c r="L13" s="210">
        <v>2028</v>
      </c>
      <c r="M13" s="49">
        <v>2035</v>
      </c>
      <c r="N13" s="60">
        <v>0</v>
      </c>
      <c r="O13" s="60">
        <v>50000</v>
      </c>
      <c r="P13" s="90">
        <v>0</v>
      </c>
      <c r="R13" s="60">
        <v>0</v>
      </c>
      <c r="S13" s="62">
        <v>0</v>
      </c>
      <c r="T13" s="62">
        <v>0</v>
      </c>
      <c r="U13" s="62">
        <v>0</v>
      </c>
      <c r="V13" s="62">
        <v>0</v>
      </c>
      <c r="W13" s="62">
        <v>0</v>
      </c>
      <c r="X13" s="62">
        <v>0</v>
      </c>
      <c r="Y13" s="62">
        <v>0</v>
      </c>
      <c r="Z13" s="62">
        <v>0</v>
      </c>
      <c r="AA13" s="62">
        <v>0</v>
      </c>
      <c r="AB13" s="62">
        <v>0</v>
      </c>
      <c r="AC13" s="61">
        <f t="shared" si="2"/>
        <v>0</v>
      </c>
      <c r="AD13" s="1" t="str">
        <f t="shared" si="3"/>
        <v>Nem rövidtávú a feladat.</v>
      </c>
      <c r="AF13" s="60">
        <v>50000</v>
      </c>
      <c r="AG13" s="60">
        <v>0</v>
      </c>
      <c r="AH13" s="60">
        <v>0</v>
      </c>
      <c r="AI13" s="60">
        <v>0</v>
      </c>
      <c r="AJ13" s="60">
        <v>0</v>
      </c>
      <c r="AK13" s="60">
        <v>0</v>
      </c>
      <c r="AL13" s="60">
        <v>0</v>
      </c>
      <c r="AM13" s="60">
        <v>0</v>
      </c>
      <c r="AN13" s="60">
        <v>0</v>
      </c>
      <c r="AO13" s="60">
        <v>0</v>
      </c>
      <c r="AP13" s="60">
        <v>0</v>
      </c>
      <c r="AQ13" s="61">
        <f t="shared" si="11"/>
        <v>50000</v>
      </c>
      <c r="AR13" s="130" t="s">
        <v>36</v>
      </c>
      <c r="AS13" s="1" t="str">
        <f t="shared" si="12"/>
        <v>A forrás egyenlő a költséggel (II.ütem).</v>
      </c>
      <c r="AU13" s="46"/>
      <c r="AV13" s="46"/>
      <c r="AY13" s="64">
        <f>IF($D13="","",INDEX(Osszesito!$E:$E,MATCH($F13,Osszesito!$C:$C,0)))</f>
        <v>3090</v>
      </c>
      <c r="AZ13" s="64">
        <f t="shared" si="13"/>
        <v>0</v>
      </c>
      <c r="BA13" s="65">
        <f t="shared" si="14"/>
        <v>1</v>
      </c>
      <c r="BB13" s="65" t="str">
        <f t="shared" si="15"/>
        <v>H</v>
      </c>
      <c r="BC13" s="65">
        <f t="shared" si="16"/>
        <v>0</v>
      </c>
      <c r="BD13" s="65">
        <f t="shared" si="41"/>
        <v>0</v>
      </c>
      <c r="BE13" s="65">
        <f t="shared" si="17"/>
        <v>0</v>
      </c>
      <c r="BF13" s="64" t="str">
        <f t="shared" si="18"/>
        <v>Nem rövidtávú a feladat.</v>
      </c>
      <c r="BG13" s="65">
        <f t="shared" si="19"/>
        <v>1</v>
      </c>
      <c r="BH13" s="65">
        <f t="shared" si="20"/>
        <v>1</v>
      </c>
      <c r="BI13" s="65">
        <f t="shared" si="21"/>
        <v>0</v>
      </c>
      <c r="BJ13" s="65">
        <f t="shared" si="22"/>
        <v>1</v>
      </c>
      <c r="BK13" s="65">
        <f t="shared" si="42"/>
        <v>1</v>
      </c>
      <c r="BL13" s="66" t="str">
        <f t="shared" si="43"/>
        <v>A forrás egyenlő a költséggel (II.ütem).</v>
      </c>
      <c r="BM13" s="67">
        <f t="shared" si="23"/>
        <v>0</v>
      </c>
      <c r="BN13" s="67">
        <f t="shared" si="24"/>
        <v>1</v>
      </c>
      <c r="BO13" s="67">
        <f t="shared" si="25"/>
        <v>0</v>
      </c>
      <c r="BP13" s="67">
        <f t="shared" si="26"/>
        <v>0</v>
      </c>
      <c r="BQ13" s="65">
        <f t="shared" si="27"/>
        <v>0</v>
      </c>
      <c r="BR13" s="64">
        <f t="shared" si="28"/>
        <v>0</v>
      </c>
      <c r="BS13" s="65">
        <f t="shared" si="29"/>
        <v>0</v>
      </c>
      <c r="BT13" s="65">
        <f t="shared" si="30"/>
        <v>0</v>
      </c>
      <c r="BU13" s="65">
        <f t="shared" si="31"/>
        <v>1</v>
      </c>
      <c r="BV13" s="65">
        <f t="shared" si="32"/>
        <v>1</v>
      </c>
      <c r="BW13" s="65">
        <f t="shared" si="33"/>
        <v>1</v>
      </c>
      <c r="BX13" s="65">
        <f t="shared" si="34"/>
        <v>1</v>
      </c>
      <c r="BY13" s="65">
        <f t="shared" si="35"/>
        <v>1</v>
      </c>
      <c r="BZ13" s="65">
        <f t="shared" si="36"/>
        <v>1</v>
      </c>
      <c r="CA13" s="65">
        <f t="shared" si="37"/>
        <v>1</v>
      </c>
      <c r="CB13" s="65">
        <f t="shared" si="38"/>
        <v>1</v>
      </c>
      <c r="CC13" s="65">
        <f t="shared" si="39"/>
        <v>1</v>
      </c>
      <c r="CD13" s="65" t="str">
        <f t="shared" si="40"/>
        <v>?</v>
      </c>
      <c r="CE13" s="66" t="str">
        <f t="shared" si="7"/>
        <v>Kitöltés rendben!</v>
      </c>
      <c r="CF13" s="65">
        <f t="shared" si="8"/>
        <v>1</v>
      </c>
      <c r="CG13" s="65">
        <f t="shared" si="9"/>
        <v>0</v>
      </c>
      <c r="CH13" s="65">
        <f t="shared" si="10"/>
        <v>1</v>
      </c>
    </row>
    <row r="14" spans="1:86" ht="31.25" x14ac:dyDescent="0.25">
      <c r="A14" s="54" t="str">
        <f t="shared" si="0"/>
        <v>Kitöltés rendben!</v>
      </c>
      <c r="B14" s="68" t="s">
        <v>396</v>
      </c>
      <c r="C14" s="55" t="s">
        <v>166</v>
      </c>
      <c r="D14" s="47" t="s">
        <v>388</v>
      </c>
      <c r="E14" s="47" t="s">
        <v>397</v>
      </c>
      <c r="F14" s="56" t="str">
        <f>IF($G14="","Nincs VKR kiválasztva!",INDEX(Osszesito!$C:$C,MATCH($G14,Osszesito!$D:$D,0)))</f>
        <v>21-08280-1-001-00-04</v>
      </c>
      <c r="G14" s="45" t="s">
        <v>228</v>
      </c>
      <c r="H14" s="51" t="str">
        <f>IF($D14="","",CONCATENATE($AY14,"_",COUNTA($D$3:$D14),"_FSZV_2026"))</f>
        <v>3090_12_FSZV_2026</v>
      </c>
      <c r="I14" s="56" t="str">
        <f>IF($G14="","Nincs VKR kiválasztva!",INDEX(Osszesito!$G:$G,MATCH($F14,Osszesito!$C:$C,0)))</f>
        <v>Telki Község Önkormányzat</v>
      </c>
      <c r="J14" s="56" t="str">
        <f>IF($G14="","Nincs VKR kiválasztva!",INDEX(Osszesito!$F:$F,MATCH($F14,Osszesito!$C:$C,0)))</f>
        <v>Telki</v>
      </c>
      <c r="K14" s="48">
        <f t="shared" si="1"/>
        <v>25000</v>
      </c>
      <c r="L14" s="210">
        <v>2028</v>
      </c>
      <c r="M14" s="49">
        <v>2035</v>
      </c>
      <c r="N14" s="60">
        <v>0</v>
      </c>
      <c r="O14" s="60">
        <v>25000</v>
      </c>
      <c r="P14" s="90">
        <v>0</v>
      </c>
      <c r="R14" s="60">
        <v>0</v>
      </c>
      <c r="S14" s="62">
        <v>0</v>
      </c>
      <c r="T14" s="62">
        <v>0</v>
      </c>
      <c r="U14" s="62">
        <v>0</v>
      </c>
      <c r="V14" s="62">
        <v>0</v>
      </c>
      <c r="W14" s="62">
        <v>0</v>
      </c>
      <c r="X14" s="62">
        <v>0</v>
      </c>
      <c r="Y14" s="62">
        <v>0</v>
      </c>
      <c r="Z14" s="62">
        <v>0</v>
      </c>
      <c r="AA14" s="62">
        <v>0</v>
      </c>
      <c r="AB14" s="62">
        <v>0</v>
      </c>
      <c r="AC14" s="61">
        <f t="shared" si="2"/>
        <v>0</v>
      </c>
      <c r="AD14" s="1" t="str">
        <f t="shared" si="3"/>
        <v>Nem rövidtávú a feladat.</v>
      </c>
      <c r="AF14" s="60">
        <v>25000</v>
      </c>
      <c r="AG14" s="60">
        <v>0</v>
      </c>
      <c r="AH14" s="60">
        <v>0</v>
      </c>
      <c r="AI14" s="60">
        <v>0</v>
      </c>
      <c r="AJ14" s="60">
        <v>0</v>
      </c>
      <c r="AK14" s="60">
        <v>0</v>
      </c>
      <c r="AL14" s="60">
        <v>0</v>
      </c>
      <c r="AM14" s="60">
        <v>0</v>
      </c>
      <c r="AN14" s="60">
        <v>0</v>
      </c>
      <c r="AO14" s="60">
        <v>0</v>
      </c>
      <c r="AP14" s="60">
        <v>0</v>
      </c>
      <c r="AQ14" s="61">
        <f t="shared" si="11"/>
        <v>25000</v>
      </c>
      <c r="AR14" s="130" t="s">
        <v>36</v>
      </c>
      <c r="AS14" s="1" t="str">
        <f t="shared" si="12"/>
        <v>A forrás egyenlő a költséggel (II.ütem).</v>
      </c>
      <c r="AU14" s="46"/>
      <c r="AV14" s="46"/>
      <c r="AY14" s="64">
        <f>IF($D14="","",INDEX(Osszesito!$E:$E,MATCH($F14,Osszesito!$C:$C,0)))</f>
        <v>3090</v>
      </c>
      <c r="AZ14" s="64">
        <f t="shared" si="13"/>
        <v>0</v>
      </c>
      <c r="BA14" s="65">
        <f t="shared" si="14"/>
        <v>1</v>
      </c>
      <c r="BB14" s="65" t="str">
        <f t="shared" si="15"/>
        <v>H</v>
      </c>
      <c r="BC14" s="65">
        <f t="shared" si="16"/>
        <v>0</v>
      </c>
      <c r="BD14" s="65">
        <f t="shared" si="41"/>
        <v>0</v>
      </c>
      <c r="BE14" s="65">
        <f t="shared" si="17"/>
        <v>0</v>
      </c>
      <c r="BF14" s="64" t="str">
        <f t="shared" si="18"/>
        <v>Nem rövidtávú a feladat.</v>
      </c>
      <c r="BG14" s="65">
        <f t="shared" si="19"/>
        <v>1</v>
      </c>
      <c r="BH14" s="65">
        <f t="shared" si="20"/>
        <v>1</v>
      </c>
      <c r="BI14" s="65">
        <f t="shared" si="21"/>
        <v>0</v>
      </c>
      <c r="BJ14" s="65">
        <f t="shared" si="22"/>
        <v>1</v>
      </c>
      <c r="BK14" s="65">
        <f t="shared" si="42"/>
        <v>1</v>
      </c>
      <c r="BL14" s="66" t="str">
        <f t="shared" si="43"/>
        <v>A forrás egyenlő a költséggel (II.ütem).</v>
      </c>
      <c r="BM14" s="67">
        <f t="shared" si="23"/>
        <v>0</v>
      </c>
      <c r="BN14" s="67">
        <f t="shared" si="24"/>
        <v>1</v>
      </c>
      <c r="BO14" s="67">
        <f t="shared" si="25"/>
        <v>0</v>
      </c>
      <c r="BP14" s="67">
        <f t="shared" si="26"/>
        <v>0</v>
      </c>
      <c r="BQ14" s="65">
        <f t="shared" si="27"/>
        <v>0</v>
      </c>
      <c r="BR14" s="64">
        <f t="shared" si="28"/>
        <v>0</v>
      </c>
      <c r="BS14" s="65">
        <f t="shared" si="29"/>
        <v>0</v>
      </c>
      <c r="BT14" s="65">
        <f t="shared" si="30"/>
        <v>0</v>
      </c>
      <c r="BU14" s="65">
        <f t="shared" si="31"/>
        <v>1</v>
      </c>
      <c r="BV14" s="65">
        <f t="shared" si="32"/>
        <v>1</v>
      </c>
      <c r="BW14" s="65">
        <f t="shared" si="33"/>
        <v>1</v>
      </c>
      <c r="BX14" s="65">
        <f t="shared" si="34"/>
        <v>1</v>
      </c>
      <c r="BY14" s="65">
        <f t="shared" si="35"/>
        <v>1</v>
      </c>
      <c r="BZ14" s="65">
        <f t="shared" si="36"/>
        <v>1</v>
      </c>
      <c r="CA14" s="65">
        <f t="shared" si="37"/>
        <v>1</v>
      </c>
      <c r="CB14" s="65">
        <f t="shared" si="38"/>
        <v>1</v>
      </c>
      <c r="CC14" s="65">
        <f t="shared" si="39"/>
        <v>1</v>
      </c>
      <c r="CD14" s="65" t="str">
        <f t="shared" si="40"/>
        <v>?</v>
      </c>
      <c r="CE14" s="66" t="str">
        <f t="shared" si="7"/>
        <v>Kitöltés rendben!</v>
      </c>
      <c r="CF14" s="65">
        <f t="shared" si="8"/>
        <v>1</v>
      </c>
      <c r="CG14" s="65">
        <f t="shared" si="9"/>
        <v>0</v>
      </c>
      <c r="CH14" s="65">
        <f t="shared" si="10"/>
        <v>1</v>
      </c>
    </row>
    <row r="15" spans="1:86" ht="34.5" customHeight="1" x14ac:dyDescent="0.25">
      <c r="A15" s="54" t="str">
        <f t="shared" si="0"/>
        <v>Kitöltés rendben!</v>
      </c>
      <c r="B15" s="68" t="s">
        <v>396</v>
      </c>
      <c r="C15" s="55" t="s">
        <v>201</v>
      </c>
      <c r="D15" s="47" t="s">
        <v>389</v>
      </c>
      <c r="E15" s="47" t="s">
        <v>397</v>
      </c>
      <c r="F15" s="56" t="str">
        <f>IF($G15="","Nincs VKR kiválasztva!",INDEX(Osszesito!$C:$C,MATCH($G15,Osszesito!$D:$D,0)))</f>
        <v>21-08280-1-001-00-04</v>
      </c>
      <c r="G15" s="45" t="s">
        <v>228</v>
      </c>
      <c r="H15" s="51" t="str">
        <f>IF($D15="","",CONCATENATE($AY15,"_",COUNTA($D$3:$D15),"_FSZV_2026"))</f>
        <v>3090_13_FSZV_2026</v>
      </c>
      <c r="I15" s="56" t="str">
        <f>IF($G15="","Nincs VKR kiválasztva!",INDEX(Osszesito!$G:$G,MATCH($F15,Osszesito!$C:$C,0)))</f>
        <v>Telki Község Önkormányzat</v>
      </c>
      <c r="J15" s="56" t="str">
        <f>IF($G15="","Nincs VKR kiválasztva!",INDEX(Osszesito!$F:$F,MATCH($F15,Osszesito!$C:$C,0)))</f>
        <v>Telki</v>
      </c>
      <c r="K15" s="48">
        <f t="shared" si="1"/>
        <v>50000</v>
      </c>
      <c r="L15" s="210">
        <v>2028</v>
      </c>
      <c r="M15" s="49">
        <v>2035</v>
      </c>
      <c r="N15" s="60">
        <v>0</v>
      </c>
      <c r="O15" s="60">
        <v>50000</v>
      </c>
      <c r="P15" s="90">
        <v>0</v>
      </c>
      <c r="R15" s="60">
        <v>0</v>
      </c>
      <c r="S15" s="62">
        <v>0</v>
      </c>
      <c r="T15" s="62">
        <v>0</v>
      </c>
      <c r="U15" s="62">
        <v>0</v>
      </c>
      <c r="V15" s="62">
        <v>0</v>
      </c>
      <c r="W15" s="62">
        <v>0</v>
      </c>
      <c r="X15" s="62">
        <v>0</v>
      </c>
      <c r="Y15" s="62">
        <v>0</v>
      </c>
      <c r="Z15" s="62">
        <v>0</v>
      </c>
      <c r="AA15" s="62">
        <v>0</v>
      </c>
      <c r="AB15" s="62">
        <v>0</v>
      </c>
      <c r="AC15" s="61">
        <f t="shared" si="2"/>
        <v>0</v>
      </c>
      <c r="AD15" s="1" t="str">
        <f t="shared" si="3"/>
        <v>Nem rövidtávú a feladat.</v>
      </c>
      <c r="AF15" s="60">
        <v>50000</v>
      </c>
      <c r="AG15" s="60">
        <v>0</v>
      </c>
      <c r="AH15" s="60">
        <v>0</v>
      </c>
      <c r="AI15" s="60">
        <v>0</v>
      </c>
      <c r="AJ15" s="60">
        <v>0</v>
      </c>
      <c r="AK15" s="60">
        <v>0</v>
      </c>
      <c r="AL15" s="60">
        <v>0</v>
      </c>
      <c r="AM15" s="60">
        <v>0</v>
      </c>
      <c r="AN15" s="60">
        <v>0</v>
      </c>
      <c r="AO15" s="60">
        <v>0</v>
      </c>
      <c r="AP15" s="60">
        <v>0</v>
      </c>
      <c r="AQ15" s="61">
        <f t="shared" si="11"/>
        <v>50000</v>
      </c>
      <c r="AR15" s="130" t="s">
        <v>36</v>
      </c>
      <c r="AS15" s="1" t="str">
        <f t="shared" si="12"/>
        <v>A forrás egyenlő a költséggel (II.ütem).</v>
      </c>
      <c r="AU15" s="46"/>
      <c r="AV15" s="46"/>
      <c r="AY15" s="64">
        <f>IF($D15="","",INDEX(Osszesito!$E:$E,MATCH($F15,Osszesito!$C:$C,0)))</f>
        <v>3090</v>
      </c>
      <c r="AZ15" s="64">
        <f t="shared" si="13"/>
        <v>0</v>
      </c>
      <c r="BA15" s="65">
        <f t="shared" si="14"/>
        <v>1</v>
      </c>
      <c r="BB15" s="65" t="str">
        <f t="shared" si="15"/>
        <v>H</v>
      </c>
      <c r="BC15" s="65">
        <f t="shared" si="16"/>
        <v>0</v>
      </c>
      <c r="BD15" s="65">
        <f t="shared" si="41"/>
        <v>0</v>
      </c>
      <c r="BE15" s="65">
        <f t="shared" si="17"/>
        <v>0</v>
      </c>
      <c r="BF15" s="64" t="str">
        <f t="shared" si="18"/>
        <v>Nem rövidtávú a feladat.</v>
      </c>
      <c r="BG15" s="65">
        <f t="shared" si="19"/>
        <v>1</v>
      </c>
      <c r="BH15" s="65">
        <f t="shared" si="20"/>
        <v>1</v>
      </c>
      <c r="BI15" s="65">
        <f t="shared" si="21"/>
        <v>0</v>
      </c>
      <c r="BJ15" s="65">
        <f t="shared" si="22"/>
        <v>1</v>
      </c>
      <c r="BK15" s="65">
        <f t="shared" si="42"/>
        <v>1</v>
      </c>
      <c r="BL15" s="66" t="str">
        <f t="shared" si="43"/>
        <v>A forrás egyenlő a költséggel (II.ütem).</v>
      </c>
      <c r="BM15" s="67">
        <f t="shared" si="23"/>
        <v>0</v>
      </c>
      <c r="BN15" s="67">
        <f t="shared" si="24"/>
        <v>1</v>
      </c>
      <c r="BO15" s="67">
        <f t="shared" si="25"/>
        <v>0</v>
      </c>
      <c r="BP15" s="67">
        <f t="shared" si="26"/>
        <v>0</v>
      </c>
      <c r="BQ15" s="65">
        <f t="shared" si="27"/>
        <v>0</v>
      </c>
      <c r="BR15" s="64">
        <f t="shared" si="28"/>
        <v>0</v>
      </c>
      <c r="BS15" s="65">
        <f t="shared" si="29"/>
        <v>0</v>
      </c>
      <c r="BT15" s="65">
        <f t="shared" si="30"/>
        <v>0</v>
      </c>
      <c r="BU15" s="65">
        <f t="shared" si="31"/>
        <v>1</v>
      </c>
      <c r="BV15" s="65">
        <f t="shared" si="32"/>
        <v>1</v>
      </c>
      <c r="BW15" s="65">
        <f t="shared" si="33"/>
        <v>1</v>
      </c>
      <c r="BX15" s="65">
        <f t="shared" si="34"/>
        <v>1</v>
      </c>
      <c r="BY15" s="65">
        <f t="shared" si="35"/>
        <v>1</v>
      </c>
      <c r="BZ15" s="65">
        <f t="shared" si="36"/>
        <v>1</v>
      </c>
      <c r="CA15" s="65">
        <f t="shared" si="37"/>
        <v>1</v>
      </c>
      <c r="CB15" s="65">
        <f t="shared" si="38"/>
        <v>1</v>
      </c>
      <c r="CC15" s="65">
        <f t="shared" si="39"/>
        <v>1</v>
      </c>
      <c r="CD15" s="65" t="str">
        <f t="shared" si="40"/>
        <v>?</v>
      </c>
      <c r="CE15" s="66" t="str">
        <f t="shared" si="7"/>
        <v>Kitöltés rendben!</v>
      </c>
      <c r="CF15" s="65">
        <f t="shared" si="8"/>
        <v>1</v>
      </c>
      <c r="CG15" s="65">
        <f t="shared" si="9"/>
        <v>0</v>
      </c>
      <c r="CH15" s="65">
        <f t="shared" si="10"/>
        <v>1</v>
      </c>
    </row>
    <row r="16" spans="1:86" ht="34.5" customHeight="1" x14ac:dyDescent="0.25">
      <c r="A16" s="54" t="str">
        <f t="shared" si="0"/>
        <v>Kitöltés rendben!</v>
      </c>
      <c r="B16" s="68" t="s">
        <v>396</v>
      </c>
      <c r="C16" s="55" t="s">
        <v>161</v>
      </c>
      <c r="D16" s="47" t="s">
        <v>390</v>
      </c>
      <c r="E16" s="47" t="s">
        <v>397</v>
      </c>
      <c r="F16" s="56" t="str">
        <f>IF($G16="","Nincs VKR kiválasztva!",INDEX(Osszesito!$C:$C,MATCH($G16,Osszesito!$D:$D,0)))</f>
        <v>21-08280-1-001-00-04</v>
      </c>
      <c r="G16" s="45" t="s">
        <v>228</v>
      </c>
      <c r="H16" s="51" t="str">
        <f>IF($D16="","",CONCATENATE($AY16,"_",COUNTA($D$3:$D16),"_FSZV_2026"))</f>
        <v>3090_14_FSZV_2026</v>
      </c>
      <c r="I16" s="56" t="str">
        <f>IF($G16="","Nincs VKR kiválasztva!",INDEX(Osszesito!$G:$G,MATCH($F16,Osszesito!$C:$C,0)))</f>
        <v>Telki Község Önkormányzat</v>
      </c>
      <c r="J16" s="56" t="str">
        <f>IF($G16="","Nincs VKR kiválasztva!",INDEX(Osszesito!$F:$F,MATCH($F16,Osszesito!$C:$C,0)))</f>
        <v>Telki</v>
      </c>
      <c r="K16" s="48">
        <f t="shared" si="1"/>
        <v>5000</v>
      </c>
      <c r="L16" s="210">
        <v>2028</v>
      </c>
      <c r="M16" s="49">
        <v>2035</v>
      </c>
      <c r="N16" s="60">
        <v>0</v>
      </c>
      <c r="O16" s="60">
        <v>5000</v>
      </c>
      <c r="P16" s="90">
        <v>0</v>
      </c>
      <c r="R16" s="60">
        <v>0</v>
      </c>
      <c r="S16" s="62">
        <v>0</v>
      </c>
      <c r="T16" s="62">
        <v>0</v>
      </c>
      <c r="U16" s="62">
        <v>0</v>
      </c>
      <c r="V16" s="62">
        <v>0</v>
      </c>
      <c r="W16" s="62">
        <v>0</v>
      </c>
      <c r="X16" s="62">
        <v>0</v>
      </c>
      <c r="Y16" s="62">
        <v>0</v>
      </c>
      <c r="Z16" s="62">
        <v>0</v>
      </c>
      <c r="AA16" s="62">
        <v>0</v>
      </c>
      <c r="AB16" s="62">
        <v>0</v>
      </c>
      <c r="AC16" s="61">
        <f t="shared" si="2"/>
        <v>0</v>
      </c>
      <c r="AD16" s="1" t="str">
        <f t="shared" si="3"/>
        <v>Nem rövidtávú a feladat.</v>
      </c>
      <c r="AF16" s="60">
        <v>5000</v>
      </c>
      <c r="AG16" s="60">
        <v>0</v>
      </c>
      <c r="AH16" s="60">
        <v>0</v>
      </c>
      <c r="AI16" s="60">
        <v>0</v>
      </c>
      <c r="AJ16" s="60">
        <v>0</v>
      </c>
      <c r="AK16" s="60">
        <v>0</v>
      </c>
      <c r="AL16" s="60">
        <v>0</v>
      </c>
      <c r="AM16" s="60">
        <v>0</v>
      </c>
      <c r="AN16" s="60">
        <v>0</v>
      </c>
      <c r="AO16" s="60">
        <v>0</v>
      </c>
      <c r="AP16" s="60">
        <v>0</v>
      </c>
      <c r="AQ16" s="61">
        <f t="shared" si="11"/>
        <v>5000</v>
      </c>
      <c r="AR16" s="130" t="s">
        <v>36</v>
      </c>
      <c r="AS16" s="1" t="str">
        <f t="shared" si="12"/>
        <v>A forrás egyenlő a költséggel (II.ütem).</v>
      </c>
      <c r="AU16" s="46"/>
      <c r="AV16" s="46"/>
      <c r="AY16" s="64">
        <f>IF($D16="","",INDEX(Osszesito!$E:$E,MATCH($F16,Osszesito!$C:$C,0)))</f>
        <v>3090</v>
      </c>
      <c r="AZ16" s="64">
        <f t="shared" si="13"/>
        <v>0</v>
      </c>
      <c r="BA16" s="65">
        <f t="shared" si="14"/>
        <v>1</v>
      </c>
      <c r="BB16" s="65" t="str">
        <f t="shared" si="15"/>
        <v>H</v>
      </c>
      <c r="BC16" s="65">
        <f t="shared" si="16"/>
        <v>0</v>
      </c>
      <c r="BD16" s="65">
        <f t="shared" si="41"/>
        <v>0</v>
      </c>
      <c r="BE16" s="65">
        <f t="shared" si="17"/>
        <v>0</v>
      </c>
      <c r="BF16" s="64" t="str">
        <f t="shared" si="18"/>
        <v>Nem rövidtávú a feladat.</v>
      </c>
      <c r="BG16" s="65">
        <f t="shared" si="19"/>
        <v>1</v>
      </c>
      <c r="BH16" s="65">
        <f t="shared" si="20"/>
        <v>1</v>
      </c>
      <c r="BI16" s="65">
        <f t="shared" si="21"/>
        <v>0</v>
      </c>
      <c r="BJ16" s="65">
        <f t="shared" si="22"/>
        <v>1</v>
      </c>
      <c r="BK16" s="65">
        <f t="shared" si="42"/>
        <v>1</v>
      </c>
      <c r="BL16" s="66" t="str">
        <f t="shared" si="43"/>
        <v>A forrás egyenlő a költséggel (II.ütem).</v>
      </c>
      <c r="BM16" s="67">
        <f t="shared" si="23"/>
        <v>0</v>
      </c>
      <c r="BN16" s="67">
        <f t="shared" si="24"/>
        <v>1</v>
      </c>
      <c r="BO16" s="67">
        <f t="shared" si="25"/>
        <v>0</v>
      </c>
      <c r="BP16" s="67">
        <f t="shared" si="26"/>
        <v>0</v>
      </c>
      <c r="BQ16" s="65">
        <f t="shared" si="27"/>
        <v>0</v>
      </c>
      <c r="BR16" s="64">
        <f t="shared" si="28"/>
        <v>0</v>
      </c>
      <c r="BS16" s="65">
        <f t="shared" si="29"/>
        <v>0</v>
      </c>
      <c r="BT16" s="65">
        <f t="shared" si="30"/>
        <v>0</v>
      </c>
      <c r="BU16" s="65">
        <f t="shared" si="31"/>
        <v>1</v>
      </c>
      <c r="BV16" s="65">
        <f t="shared" si="32"/>
        <v>1</v>
      </c>
      <c r="BW16" s="65">
        <f t="shared" si="33"/>
        <v>1</v>
      </c>
      <c r="BX16" s="65">
        <f t="shared" si="34"/>
        <v>1</v>
      </c>
      <c r="BY16" s="65">
        <f t="shared" si="35"/>
        <v>1</v>
      </c>
      <c r="BZ16" s="65">
        <f t="shared" si="36"/>
        <v>1</v>
      </c>
      <c r="CA16" s="65">
        <f t="shared" si="37"/>
        <v>1</v>
      </c>
      <c r="CB16" s="65">
        <f t="shared" si="38"/>
        <v>1</v>
      </c>
      <c r="CC16" s="65">
        <f t="shared" si="39"/>
        <v>1</v>
      </c>
      <c r="CD16" s="65" t="str">
        <f t="shared" si="40"/>
        <v>?</v>
      </c>
      <c r="CE16" s="66" t="str">
        <f t="shared" si="7"/>
        <v>Kitöltés rendben!</v>
      </c>
      <c r="CF16" s="65">
        <f t="shared" si="8"/>
        <v>1</v>
      </c>
      <c r="CG16" s="65">
        <f t="shared" si="9"/>
        <v>0</v>
      </c>
      <c r="CH16" s="65">
        <f t="shared" si="10"/>
        <v>1</v>
      </c>
    </row>
    <row r="17" spans="1:86" ht="34.5" customHeight="1" x14ac:dyDescent="0.25">
      <c r="A17" s="54" t="str">
        <f t="shared" si="0"/>
        <v>Kitöltés rendben!</v>
      </c>
      <c r="B17" s="68" t="s">
        <v>396</v>
      </c>
      <c r="C17" s="55" t="s">
        <v>161</v>
      </c>
      <c r="D17" s="47" t="s">
        <v>391</v>
      </c>
      <c r="E17" s="47" t="s">
        <v>397</v>
      </c>
      <c r="F17" s="56" t="str">
        <f>IF($G17="","Nincs VKR kiválasztva!",INDEX(Osszesito!$C:$C,MATCH($G17,Osszesito!$D:$D,0)))</f>
        <v>21-08280-1-001-00-04</v>
      </c>
      <c r="G17" s="45" t="s">
        <v>228</v>
      </c>
      <c r="H17" s="51" t="str">
        <f>IF($D17="","",CONCATENATE($AY17,"_",COUNTA($D$3:$D17),"_FSZV_2026"))</f>
        <v>3090_15_FSZV_2026</v>
      </c>
      <c r="I17" s="56" t="str">
        <f>IF($G17="","Nincs VKR kiválasztva!",INDEX(Osszesito!$G:$G,MATCH($F17,Osszesito!$C:$C,0)))</f>
        <v>Telki Község Önkormányzat</v>
      </c>
      <c r="J17" s="56" t="str">
        <f>IF($G17="","Nincs VKR kiválasztva!",INDEX(Osszesito!$F:$F,MATCH($F17,Osszesito!$C:$C,0)))</f>
        <v>Telki</v>
      </c>
      <c r="K17" s="48">
        <f t="shared" si="1"/>
        <v>5000</v>
      </c>
      <c r="L17" s="210">
        <v>2028</v>
      </c>
      <c r="M17" s="49">
        <v>2035</v>
      </c>
      <c r="N17" s="60">
        <v>0</v>
      </c>
      <c r="O17" s="60">
        <v>5000</v>
      </c>
      <c r="P17" s="90">
        <v>0</v>
      </c>
      <c r="R17" s="60">
        <v>0</v>
      </c>
      <c r="S17" s="62">
        <v>0</v>
      </c>
      <c r="T17" s="62">
        <v>0</v>
      </c>
      <c r="U17" s="62">
        <v>0</v>
      </c>
      <c r="V17" s="62">
        <v>0</v>
      </c>
      <c r="W17" s="62">
        <v>0</v>
      </c>
      <c r="X17" s="62">
        <v>0</v>
      </c>
      <c r="Y17" s="62">
        <v>0</v>
      </c>
      <c r="Z17" s="62">
        <v>0</v>
      </c>
      <c r="AA17" s="62">
        <v>0</v>
      </c>
      <c r="AB17" s="62">
        <v>0</v>
      </c>
      <c r="AC17" s="61">
        <f t="shared" si="2"/>
        <v>0</v>
      </c>
      <c r="AD17" s="1" t="str">
        <f t="shared" si="3"/>
        <v>Nem rövidtávú a feladat.</v>
      </c>
      <c r="AF17" s="60">
        <v>5000</v>
      </c>
      <c r="AG17" s="60">
        <v>0</v>
      </c>
      <c r="AH17" s="60">
        <v>0</v>
      </c>
      <c r="AI17" s="60">
        <v>0</v>
      </c>
      <c r="AJ17" s="60">
        <v>0</v>
      </c>
      <c r="AK17" s="60">
        <v>0</v>
      </c>
      <c r="AL17" s="60">
        <v>0</v>
      </c>
      <c r="AM17" s="60">
        <v>0</v>
      </c>
      <c r="AN17" s="60">
        <v>0</v>
      </c>
      <c r="AO17" s="60">
        <v>0</v>
      </c>
      <c r="AP17" s="60">
        <v>0</v>
      </c>
      <c r="AQ17" s="61">
        <f t="shared" si="11"/>
        <v>5000</v>
      </c>
      <c r="AR17" s="130" t="s">
        <v>36</v>
      </c>
      <c r="AS17" s="1" t="str">
        <f t="shared" si="12"/>
        <v>A forrás egyenlő a költséggel (II.ütem).</v>
      </c>
      <c r="AU17" s="46"/>
      <c r="AV17" s="46"/>
      <c r="AY17" s="64">
        <f>IF($D17="","",INDEX(Osszesito!$E:$E,MATCH($F17,Osszesito!$C:$C,0)))</f>
        <v>3090</v>
      </c>
      <c r="AZ17" s="64">
        <f t="shared" si="13"/>
        <v>0</v>
      </c>
      <c r="BA17" s="65">
        <f t="shared" si="14"/>
        <v>1</v>
      </c>
      <c r="BB17" s="65" t="str">
        <f t="shared" si="15"/>
        <v>H</v>
      </c>
      <c r="BC17" s="65">
        <f t="shared" si="16"/>
        <v>0</v>
      </c>
      <c r="BD17" s="65">
        <f t="shared" si="41"/>
        <v>0</v>
      </c>
      <c r="BE17" s="65">
        <f t="shared" si="17"/>
        <v>0</v>
      </c>
      <c r="BF17" s="64" t="str">
        <f t="shared" si="18"/>
        <v>Nem rövidtávú a feladat.</v>
      </c>
      <c r="BG17" s="65">
        <f t="shared" si="19"/>
        <v>1</v>
      </c>
      <c r="BH17" s="65">
        <f t="shared" si="20"/>
        <v>1</v>
      </c>
      <c r="BI17" s="65">
        <f t="shared" si="21"/>
        <v>0</v>
      </c>
      <c r="BJ17" s="65">
        <f t="shared" si="22"/>
        <v>1</v>
      </c>
      <c r="BK17" s="65">
        <f t="shared" si="42"/>
        <v>1</v>
      </c>
      <c r="BL17" s="66" t="str">
        <f t="shared" si="43"/>
        <v>A forrás egyenlő a költséggel (II.ütem).</v>
      </c>
      <c r="BM17" s="67">
        <f t="shared" si="23"/>
        <v>0</v>
      </c>
      <c r="BN17" s="67">
        <f t="shared" si="24"/>
        <v>1</v>
      </c>
      <c r="BO17" s="67">
        <f t="shared" si="25"/>
        <v>0</v>
      </c>
      <c r="BP17" s="67">
        <f t="shared" si="26"/>
        <v>0</v>
      </c>
      <c r="BQ17" s="65">
        <f t="shared" si="27"/>
        <v>0</v>
      </c>
      <c r="BR17" s="64">
        <f t="shared" si="28"/>
        <v>0</v>
      </c>
      <c r="BS17" s="65">
        <f t="shared" si="29"/>
        <v>0</v>
      </c>
      <c r="BT17" s="65">
        <f t="shared" si="30"/>
        <v>0</v>
      </c>
      <c r="BU17" s="65">
        <f t="shared" si="31"/>
        <v>1</v>
      </c>
      <c r="BV17" s="65">
        <f t="shared" si="32"/>
        <v>1</v>
      </c>
      <c r="BW17" s="65">
        <f t="shared" si="33"/>
        <v>1</v>
      </c>
      <c r="BX17" s="65">
        <f t="shared" si="34"/>
        <v>1</v>
      </c>
      <c r="BY17" s="65">
        <f t="shared" si="35"/>
        <v>1</v>
      </c>
      <c r="BZ17" s="65">
        <f t="shared" si="36"/>
        <v>1</v>
      </c>
      <c r="CA17" s="65">
        <f t="shared" si="37"/>
        <v>1</v>
      </c>
      <c r="CB17" s="65">
        <f t="shared" si="38"/>
        <v>1</v>
      </c>
      <c r="CC17" s="65">
        <f t="shared" si="39"/>
        <v>1</v>
      </c>
      <c r="CD17" s="65" t="str">
        <f t="shared" si="40"/>
        <v>?</v>
      </c>
      <c r="CE17" s="66" t="str">
        <f t="shared" si="7"/>
        <v>Kitöltés rendben!</v>
      </c>
      <c r="CF17" s="65">
        <f t="shared" si="8"/>
        <v>1</v>
      </c>
      <c r="CG17" s="65">
        <f t="shared" si="9"/>
        <v>0</v>
      </c>
      <c r="CH17" s="65">
        <f t="shared" si="10"/>
        <v>1</v>
      </c>
    </row>
    <row r="18" spans="1:86" ht="34.5" customHeight="1" x14ac:dyDescent="0.25">
      <c r="A18" s="54" t="str">
        <f t="shared" si="0"/>
        <v>Kitöltés rendben!</v>
      </c>
      <c r="B18" s="68" t="s">
        <v>396</v>
      </c>
      <c r="C18" s="55" t="s">
        <v>174</v>
      </c>
      <c r="D18" s="47" t="s">
        <v>392</v>
      </c>
      <c r="E18" s="47" t="s">
        <v>397</v>
      </c>
      <c r="F18" s="56" t="str">
        <f>IF($G18="","Nincs VKR kiválasztva!",INDEX(Osszesito!$C:$C,MATCH($G18,Osszesito!$D:$D,0)))</f>
        <v>21-08280-1-001-00-04</v>
      </c>
      <c r="G18" s="45" t="s">
        <v>228</v>
      </c>
      <c r="H18" s="51" t="str">
        <f>IF($D18="","",CONCATENATE($AY18,"_",COUNTA($D$3:$D18),"_FSZV_2026"))</f>
        <v>3090_16_FSZV_2026</v>
      </c>
      <c r="I18" s="56" t="str">
        <f>IF($G18="","Nincs VKR kiválasztva!",INDEX(Osszesito!$G:$G,MATCH($F18,Osszesito!$C:$C,0)))</f>
        <v>Telki Község Önkormányzat</v>
      </c>
      <c r="J18" s="56" t="str">
        <f>IF($G18="","Nincs VKR kiválasztva!",INDEX(Osszesito!$F:$F,MATCH($F18,Osszesito!$C:$C,0)))</f>
        <v>Telki</v>
      </c>
      <c r="K18" s="48">
        <f t="shared" si="1"/>
        <v>10000</v>
      </c>
      <c r="L18" s="210">
        <v>2028</v>
      </c>
      <c r="M18" s="49">
        <v>2035</v>
      </c>
      <c r="N18" s="60">
        <v>0</v>
      </c>
      <c r="O18" s="60">
        <v>10000</v>
      </c>
      <c r="P18" s="90">
        <v>0</v>
      </c>
      <c r="R18" s="60">
        <v>0</v>
      </c>
      <c r="S18" s="62">
        <v>0</v>
      </c>
      <c r="T18" s="62">
        <v>0</v>
      </c>
      <c r="U18" s="62">
        <v>0</v>
      </c>
      <c r="V18" s="62">
        <v>0</v>
      </c>
      <c r="W18" s="62">
        <v>0</v>
      </c>
      <c r="X18" s="62">
        <v>0</v>
      </c>
      <c r="Y18" s="62">
        <v>0</v>
      </c>
      <c r="Z18" s="62">
        <v>0</v>
      </c>
      <c r="AA18" s="62">
        <v>0</v>
      </c>
      <c r="AB18" s="62">
        <v>0</v>
      </c>
      <c r="AC18" s="61">
        <f t="shared" si="2"/>
        <v>0</v>
      </c>
      <c r="AD18" s="1" t="str">
        <f t="shared" si="3"/>
        <v>Nem rövidtávú a feladat.</v>
      </c>
      <c r="AF18" s="60">
        <v>10000</v>
      </c>
      <c r="AG18" s="60">
        <v>0</v>
      </c>
      <c r="AH18" s="60">
        <v>0</v>
      </c>
      <c r="AI18" s="60">
        <v>0</v>
      </c>
      <c r="AJ18" s="60">
        <v>0</v>
      </c>
      <c r="AK18" s="60">
        <v>0</v>
      </c>
      <c r="AL18" s="60">
        <v>0</v>
      </c>
      <c r="AM18" s="60">
        <v>0</v>
      </c>
      <c r="AN18" s="60">
        <v>0</v>
      </c>
      <c r="AO18" s="60">
        <v>0</v>
      </c>
      <c r="AP18" s="60">
        <v>0</v>
      </c>
      <c r="AQ18" s="61">
        <f t="shared" si="11"/>
        <v>10000</v>
      </c>
      <c r="AR18" s="130" t="s">
        <v>36</v>
      </c>
      <c r="AS18" s="1" t="str">
        <f t="shared" si="12"/>
        <v>A forrás egyenlő a költséggel (II.ütem).</v>
      </c>
      <c r="AU18" s="46"/>
      <c r="AV18" s="46"/>
      <c r="AY18" s="64">
        <f>IF($D18="","",INDEX(Osszesito!$E:$E,MATCH($F18,Osszesito!$C:$C,0)))</f>
        <v>3090</v>
      </c>
      <c r="AZ18" s="64">
        <f t="shared" si="13"/>
        <v>0</v>
      </c>
      <c r="BA18" s="65">
        <f t="shared" si="14"/>
        <v>1</v>
      </c>
      <c r="BB18" s="65" t="str">
        <f t="shared" si="15"/>
        <v>H</v>
      </c>
      <c r="BC18" s="65">
        <f t="shared" si="16"/>
        <v>0</v>
      </c>
      <c r="BD18" s="65">
        <f t="shared" si="41"/>
        <v>0</v>
      </c>
      <c r="BE18" s="65">
        <f t="shared" si="17"/>
        <v>0</v>
      </c>
      <c r="BF18" s="64" t="str">
        <f t="shared" si="18"/>
        <v>Nem rövidtávú a feladat.</v>
      </c>
      <c r="BG18" s="65">
        <f t="shared" si="19"/>
        <v>1</v>
      </c>
      <c r="BH18" s="65">
        <f t="shared" si="20"/>
        <v>1</v>
      </c>
      <c r="BI18" s="65">
        <f t="shared" si="21"/>
        <v>0</v>
      </c>
      <c r="BJ18" s="65">
        <f t="shared" si="22"/>
        <v>1</v>
      </c>
      <c r="BK18" s="65">
        <f t="shared" si="42"/>
        <v>1</v>
      </c>
      <c r="BL18" s="66" t="str">
        <f t="shared" si="43"/>
        <v>A forrás egyenlő a költséggel (II.ütem).</v>
      </c>
      <c r="BM18" s="67">
        <f t="shared" si="23"/>
        <v>0</v>
      </c>
      <c r="BN18" s="67">
        <f t="shared" si="24"/>
        <v>1</v>
      </c>
      <c r="BO18" s="67">
        <f t="shared" si="25"/>
        <v>0</v>
      </c>
      <c r="BP18" s="67">
        <f t="shared" si="26"/>
        <v>0</v>
      </c>
      <c r="BQ18" s="65">
        <f t="shared" si="27"/>
        <v>0</v>
      </c>
      <c r="BR18" s="64">
        <f t="shared" si="28"/>
        <v>0</v>
      </c>
      <c r="BS18" s="65">
        <f t="shared" si="29"/>
        <v>0</v>
      </c>
      <c r="BT18" s="65">
        <f t="shared" si="30"/>
        <v>0</v>
      </c>
      <c r="BU18" s="65">
        <f t="shared" si="31"/>
        <v>1</v>
      </c>
      <c r="BV18" s="65">
        <f t="shared" si="32"/>
        <v>1</v>
      </c>
      <c r="BW18" s="65">
        <f t="shared" si="33"/>
        <v>1</v>
      </c>
      <c r="BX18" s="65">
        <f t="shared" si="34"/>
        <v>1</v>
      </c>
      <c r="BY18" s="65">
        <f t="shared" si="35"/>
        <v>1</v>
      </c>
      <c r="BZ18" s="65">
        <f t="shared" si="36"/>
        <v>1</v>
      </c>
      <c r="CA18" s="65">
        <f t="shared" si="37"/>
        <v>1</v>
      </c>
      <c r="CB18" s="65">
        <f t="shared" si="38"/>
        <v>1</v>
      </c>
      <c r="CC18" s="65">
        <f t="shared" si="39"/>
        <v>1</v>
      </c>
      <c r="CD18" s="65" t="str">
        <f t="shared" si="40"/>
        <v>?</v>
      </c>
      <c r="CE18" s="66" t="str">
        <f t="shared" si="7"/>
        <v>Kitöltés rendben!</v>
      </c>
      <c r="CF18" s="65">
        <f t="shared" si="8"/>
        <v>1</v>
      </c>
      <c r="CG18" s="65">
        <f t="shared" si="9"/>
        <v>0</v>
      </c>
      <c r="CH18" s="65">
        <f t="shared" si="10"/>
        <v>1</v>
      </c>
    </row>
    <row r="19" spans="1:86" ht="34.5" customHeight="1" x14ac:dyDescent="0.25">
      <c r="A19" s="54" t="str">
        <f t="shared" si="0"/>
        <v>Kitöltés rendben!</v>
      </c>
      <c r="B19" s="68" t="s">
        <v>396</v>
      </c>
      <c r="C19" s="55" t="s">
        <v>174</v>
      </c>
      <c r="D19" s="47" t="s">
        <v>393</v>
      </c>
      <c r="E19" s="47" t="s">
        <v>397</v>
      </c>
      <c r="F19" s="56" t="str">
        <f>IF($G19="","Nincs VKR kiválasztva!",INDEX(Osszesito!$C:$C,MATCH($G19,Osszesito!$D:$D,0)))</f>
        <v>21-08280-1-001-00-04</v>
      </c>
      <c r="G19" s="45" t="s">
        <v>228</v>
      </c>
      <c r="H19" s="51" t="str">
        <f>IF($D19="","",CONCATENATE($AY19,"_",COUNTA($D$3:$D19),"_FSZV_2026"))</f>
        <v>3090_17_FSZV_2026</v>
      </c>
      <c r="I19" s="56" t="str">
        <f>IF($G19="","Nincs VKR kiválasztva!",INDEX(Osszesito!$G:$G,MATCH($F19,Osszesito!$C:$C,0)))</f>
        <v>Telki Község Önkormányzat</v>
      </c>
      <c r="J19" s="56" t="str">
        <f>IF($G19="","Nincs VKR kiválasztva!",INDEX(Osszesito!$F:$F,MATCH($F19,Osszesito!$C:$C,0)))</f>
        <v>Telki</v>
      </c>
      <c r="K19" s="48">
        <f t="shared" si="1"/>
        <v>10000</v>
      </c>
      <c r="L19" s="210">
        <v>2028</v>
      </c>
      <c r="M19" s="49">
        <v>2035</v>
      </c>
      <c r="N19" s="60">
        <v>0</v>
      </c>
      <c r="O19" s="60">
        <v>10000</v>
      </c>
      <c r="P19" s="90">
        <v>0</v>
      </c>
      <c r="R19" s="60">
        <v>0</v>
      </c>
      <c r="S19" s="62">
        <v>0</v>
      </c>
      <c r="T19" s="62">
        <v>0</v>
      </c>
      <c r="U19" s="62">
        <v>0</v>
      </c>
      <c r="V19" s="62">
        <v>0</v>
      </c>
      <c r="W19" s="62">
        <v>0</v>
      </c>
      <c r="X19" s="62">
        <v>0</v>
      </c>
      <c r="Y19" s="62">
        <v>0</v>
      </c>
      <c r="Z19" s="62">
        <v>0</v>
      </c>
      <c r="AA19" s="62">
        <v>0</v>
      </c>
      <c r="AB19" s="62">
        <v>0</v>
      </c>
      <c r="AC19" s="61">
        <f t="shared" si="2"/>
        <v>0</v>
      </c>
      <c r="AD19" s="1" t="str">
        <f t="shared" si="3"/>
        <v>Nem rövidtávú a feladat.</v>
      </c>
      <c r="AF19" s="60">
        <v>10000</v>
      </c>
      <c r="AG19" s="60">
        <v>0</v>
      </c>
      <c r="AH19" s="60">
        <v>0</v>
      </c>
      <c r="AI19" s="60">
        <v>0</v>
      </c>
      <c r="AJ19" s="60">
        <v>0</v>
      </c>
      <c r="AK19" s="60">
        <v>0</v>
      </c>
      <c r="AL19" s="60">
        <v>0</v>
      </c>
      <c r="AM19" s="60">
        <v>0</v>
      </c>
      <c r="AN19" s="60">
        <v>0</v>
      </c>
      <c r="AO19" s="60">
        <v>0</v>
      </c>
      <c r="AP19" s="60">
        <v>0</v>
      </c>
      <c r="AQ19" s="61">
        <f t="shared" si="11"/>
        <v>10000</v>
      </c>
      <c r="AR19" s="130" t="s">
        <v>36</v>
      </c>
      <c r="AS19" s="1" t="str">
        <f t="shared" si="12"/>
        <v>A forrás egyenlő a költséggel (II.ütem).</v>
      </c>
      <c r="AU19" s="46"/>
      <c r="AV19" s="46"/>
      <c r="AY19" s="64">
        <f>IF($D19="","",INDEX(Osszesito!$E:$E,MATCH($F19,Osszesito!$C:$C,0)))</f>
        <v>3090</v>
      </c>
      <c r="AZ19" s="64">
        <f t="shared" si="13"/>
        <v>0</v>
      </c>
      <c r="BA19" s="65">
        <f t="shared" si="14"/>
        <v>1</v>
      </c>
      <c r="BB19" s="65" t="str">
        <f t="shared" si="15"/>
        <v>H</v>
      </c>
      <c r="BC19" s="65">
        <f t="shared" si="16"/>
        <v>0</v>
      </c>
      <c r="BD19" s="65">
        <f t="shared" si="41"/>
        <v>0</v>
      </c>
      <c r="BE19" s="65">
        <f t="shared" si="17"/>
        <v>0</v>
      </c>
      <c r="BF19" s="64" t="str">
        <f t="shared" si="18"/>
        <v>Nem rövidtávú a feladat.</v>
      </c>
      <c r="BG19" s="65">
        <f t="shared" si="19"/>
        <v>1</v>
      </c>
      <c r="BH19" s="65">
        <f t="shared" si="20"/>
        <v>1</v>
      </c>
      <c r="BI19" s="65">
        <f t="shared" si="21"/>
        <v>0</v>
      </c>
      <c r="BJ19" s="65">
        <f t="shared" si="22"/>
        <v>1</v>
      </c>
      <c r="BK19" s="65">
        <f t="shared" si="42"/>
        <v>1</v>
      </c>
      <c r="BL19" s="66" t="str">
        <f t="shared" si="43"/>
        <v>A forrás egyenlő a költséggel (II.ütem).</v>
      </c>
      <c r="BM19" s="67">
        <f t="shared" si="23"/>
        <v>0</v>
      </c>
      <c r="BN19" s="67">
        <f t="shared" si="24"/>
        <v>1</v>
      </c>
      <c r="BO19" s="67">
        <f t="shared" si="25"/>
        <v>0</v>
      </c>
      <c r="BP19" s="67">
        <f t="shared" si="26"/>
        <v>0</v>
      </c>
      <c r="BQ19" s="65">
        <f t="shared" si="27"/>
        <v>0</v>
      </c>
      <c r="BR19" s="64">
        <f t="shared" si="28"/>
        <v>0</v>
      </c>
      <c r="BS19" s="65">
        <f t="shared" si="29"/>
        <v>0</v>
      </c>
      <c r="BT19" s="65">
        <f t="shared" si="30"/>
        <v>0</v>
      </c>
      <c r="BU19" s="65">
        <f t="shared" si="31"/>
        <v>1</v>
      </c>
      <c r="BV19" s="65">
        <f t="shared" si="32"/>
        <v>1</v>
      </c>
      <c r="BW19" s="65">
        <f t="shared" si="33"/>
        <v>1</v>
      </c>
      <c r="BX19" s="65">
        <f t="shared" si="34"/>
        <v>1</v>
      </c>
      <c r="BY19" s="65">
        <f t="shared" si="35"/>
        <v>1</v>
      </c>
      <c r="BZ19" s="65">
        <f t="shared" si="36"/>
        <v>1</v>
      </c>
      <c r="CA19" s="65">
        <f t="shared" si="37"/>
        <v>1</v>
      </c>
      <c r="CB19" s="65">
        <f t="shared" si="38"/>
        <v>1</v>
      </c>
      <c r="CC19" s="65">
        <f t="shared" si="39"/>
        <v>1</v>
      </c>
      <c r="CD19" s="65" t="str">
        <f t="shared" si="40"/>
        <v>?</v>
      </c>
      <c r="CE19" s="66" t="str">
        <f t="shared" si="7"/>
        <v>Kitöltés rendben!</v>
      </c>
      <c r="CF19" s="65">
        <f t="shared" si="8"/>
        <v>1</v>
      </c>
      <c r="CG19" s="65">
        <f t="shared" si="9"/>
        <v>0</v>
      </c>
      <c r="CH19" s="65">
        <f t="shared" si="10"/>
        <v>1</v>
      </c>
    </row>
    <row r="20" spans="1:86" ht="33.799999999999997" customHeight="1" x14ac:dyDescent="0.25">
      <c r="A20" s="54" t="str">
        <f t="shared" si="0"/>
        <v>Kitöltés rendben!</v>
      </c>
      <c r="B20" s="68" t="s">
        <v>396</v>
      </c>
      <c r="C20" s="55" t="s">
        <v>159</v>
      </c>
      <c r="D20" s="47" t="s">
        <v>394</v>
      </c>
      <c r="E20" s="47" t="s">
        <v>397</v>
      </c>
      <c r="F20" s="56" t="str">
        <f>IF($G20="","Nincs VKR kiválasztva!",INDEX(Osszesito!$C:$C,MATCH($G20,Osszesito!$D:$D,0)))</f>
        <v>21-08280-1-001-00-04</v>
      </c>
      <c r="G20" s="45" t="s">
        <v>228</v>
      </c>
      <c r="H20" s="51" t="str">
        <f>IF($D20="","",CONCATENATE($AY20,"_",COUNTA($D$3:$D20),"_FSZV_2026"))</f>
        <v>3090_18_FSZV_2026</v>
      </c>
      <c r="I20" s="56" t="str">
        <f>IF($G20="","Nincs VKR kiválasztva!",INDEX(Osszesito!$G:$G,MATCH($F20,Osszesito!$C:$C,0)))</f>
        <v>Telki Község Önkormányzat</v>
      </c>
      <c r="J20" s="56" t="str">
        <f>IF($G20="","Nincs VKR kiválasztva!",INDEX(Osszesito!$F:$F,MATCH($F20,Osszesito!$C:$C,0)))</f>
        <v>Telki</v>
      </c>
      <c r="K20" s="48">
        <f t="shared" si="1"/>
        <v>216250</v>
      </c>
      <c r="L20" s="49">
        <v>2028</v>
      </c>
      <c r="M20" s="49">
        <v>2035</v>
      </c>
      <c r="N20" s="60">
        <v>0</v>
      </c>
      <c r="O20" s="60">
        <v>216250</v>
      </c>
      <c r="P20" s="90">
        <v>0</v>
      </c>
      <c r="R20" s="62">
        <v>0</v>
      </c>
      <c r="S20" s="62">
        <v>0</v>
      </c>
      <c r="T20" s="62">
        <v>0</v>
      </c>
      <c r="U20" s="62">
        <v>0</v>
      </c>
      <c r="V20" s="62">
        <v>0</v>
      </c>
      <c r="W20" s="62">
        <v>0</v>
      </c>
      <c r="X20" s="62">
        <v>0</v>
      </c>
      <c r="Y20" s="62">
        <v>0</v>
      </c>
      <c r="Z20" s="62">
        <v>0</v>
      </c>
      <c r="AA20" s="62">
        <v>0</v>
      </c>
      <c r="AB20" s="62">
        <v>0</v>
      </c>
      <c r="AC20" s="61">
        <f t="shared" si="2"/>
        <v>0</v>
      </c>
      <c r="AD20" s="1" t="str">
        <f t="shared" si="3"/>
        <v>Nem rövidtávú a feladat.</v>
      </c>
      <c r="AF20" s="60">
        <v>172250</v>
      </c>
      <c r="AG20" s="60">
        <v>0</v>
      </c>
      <c r="AH20" s="60">
        <v>0</v>
      </c>
      <c r="AI20" s="60">
        <v>0</v>
      </c>
      <c r="AJ20" s="60">
        <v>0</v>
      </c>
      <c r="AK20" s="60">
        <v>0</v>
      </c>
      <c r="AL20" s="60">
        <v>0</v>
      </c>
      <c r="AM20" s="60">
        <v>0</v>
      </c>
      <c r="AN20" s="60">
        <v>0</v>
      </c>
      <c r="AO20" s="60">
        <v>0</v>
      </c>
      <c r="AP20" s="60">
        <v>0</v>
      </c>
      <c r="AQ20" s="61">
        <f t="shared" si="11"/>
        <v>172250</v>
      </c>
      <c r="AR20" s="130" t="s">
        <v>399</v>
      </c>
      <c r="AS20" s="1" t="str">
        <f t="shared" si="12"/>
        <v>Forráshiányos a feladat!</v>
      </c>
      <c r="AU20" s="46"/>
      <c r="AV20" s="46"/>
      <c r="AY20" s="64">
        <f>IF($D20="","",INDEX(Osszesito!$E:$E,MATCH($F20,Osszesito!$C:$C,0)))</f>
        <v>3090</v>
      </c>
      <c r="AZ20" s="64">
        <f t="shared" si="13"/>
        <v>0</v>
      </c>
      <c r="BA20" s="65">
        <f t="shared" si="14"/>
        <v>1</v>
      </c>
      <c r="BB20" s="65" t="str">
        <f t="shared" si="15"/>
        <v>H</v>
      </c>
      <c r="BC20" s="65">
        <f t="shared" si="16"/>
        <v>0</v>
      </c>
      <c r="BD20" s="65">
        <f t="shared" si="41"/>
        <v>0</v>
      </c>
      <c r="BE20" s="65">
        <f t="shared" si="17"/>
        <v>0</v>
      </c>
      <c r="BF20" s="64" t="str">
        <f t="shared" si="18"/>
        <v>Nem rövidtávú a feladat.</v>
      </c>
      <c r="BG20" s="65">
        <f t="shared" si="19"/>
        <v>1</v>
      </c>
      <c r="BH20" s="65">
        <f t="shared" si="20"/>
        <v>1</v>
      </c>
      <c r="BI20" s="65">
        <f t="shared" si="21"/>
        <v>1</v>
      </c>
      <c r="BJ20" s="65">
        <f t="shared" si="22"/>
        <v>1</v>
      </c>
      <c r="BK20" s="65">
        <f t="shared" si="42"/>
        <v>1</v>
      </c>
      <c r="BL20" s="66" t="str">
        <f t="shared" si="43"/>
        <v>Forráshiányos a feladat!</v>
      </c>
      <c r="BM20" s="67">
        <f t="shared" si="23"/>
        <v>0</v>
      </c>
      <c r="BN20" s="67">
        <f t="shared" si="24"/>
        <v>1</v>
      </c>
      <c r="BO20" s="67">
        <f t="shared" si="25"/>
        <v>0</v>
      </c>
      <c r="BP20" s="67">
        <f t="shared" si="26"/>
        <v>0</v>
      </c>
      <c r="BQ20" s="65">
        <f t="shared" si="27"/>
        <v>0</v>
      </c>
      <c r="BR20" s="64">
        <f t="shared" si="28"/>
        <v>0</v>
      </c>
      <c r="BS20" s="65">
        <f t="shared" si="29"/>
        <v>0</v>
      </c>
      <c r="BT20" s="65">
        <f t="shared" si="30"/>
        <v>0</v>
      </c>
      <c r="BU20" s="65">
        <f t="shared" si="31"/>
        <v>1</v>
      </c>
      <c r="BV20" s="65">
        <f t="shared" si="32"/>
        <v>1</v>
      </c>
      <c r="BW20" s="65">
        <f t="shared" si="33"/>
        <v>1</v>
      </c>
      <c r="BX20" s="65">
        <f t="shared" si="34"/>
        <v>1</v>
      </c>
      <c r="BY20" s="65">
        <f t="shared" si="35"/>
        <v>1</v>
      </c>
      <c r="BZ20" s="65">
        <f t="shared" si="36"/>
        <v>1</v>
      </c>
      <c r="CA20" s="65">
        <f t="shared" si="37"/>
        <v>1</v>
      </c>
      <c r="CB20" s="65">
        <f t="shared" si="38"/>
        <v>1</v>
      </c>
      <c r="CC20" s="65">
        <f t="shared" si="39"/>
        <v>1</v>
      </c>
      <c r="CD20" s="65" t="str">
        <f t="shared" si="40"/>
        <v>?</v>
      </c>
      <c r="CE20" s="66" t="str">
        <f t="shared" si="7"/>
        <v>Kitöltés rendben!</v>
      </c>
      <c r="CF20" s="65">
        <f t="shared" si="8"/>
        <v>1</v>
      </c>
      <c r="CG20" s="65">
        <f t="shared" si="9"/>
        <v>0</v>
      </c>
      <c r="CH20" s="65">
        <f t="shared" si="10"/>
        <v>1</v>
      </c>
    </row>
    <row r="21" spans="1:86" ht="31.25" x14ac:dyDescent="0.25">
      <c r="A21" s="54" t="str">
        <f t="shared" si="0"/>
        <v>Nincs VKR kiválasztva!</v>
      </c>
      <c r="B21" s="68"/>
      <c r="C21" s="55"/>
      <c r="D21" s="47"/>
      <c r="E21" s="47"/>
      <c r="F21" s="56" t="str">
        <f>IF($G21="","Nincs VKR kiválasztva!",INDEX(Osszesito!$C:$C,MATCH($G21,Osszesito!$D:$D,0)))</f>
        <v>Nincs VKR kiválasztva!</v>
      </c>
      <c r="G21" s="45"/>
      <c r="H21" s="51" t="str">
        <f>IF($D21="","",CONCATENATE($AY21,"_",COUNTA($D$3:$D21),"_FSZV_2026"))</f>
        <v/>
      </c>
      <c r="I21" s="56" t="str">
        <f>IF($G21="","Nincs VKR kiválasztva!",INDEX(Osszesito!$G:$G,MATCH($F21,Osszesito!$C:$C,0)))</f>
        <v>Nincs VKR kiválasztva!</v>
      </c>
      <c r="J21" s="56" t="str">
        <f>IF($G21="","Nincs VKR kiválasztva!",INDEX(Osszesito!$F:$F,MATCH($F21,Osszesito!$C:$C,0)))</f>
        <v>Nincs VKR kiválasztva!</v>
      </c>
      <c r="K21" s="48" t="str">
        <f t="shared" si="1"/>
        <v>Nincs kitöltve a költség rész!</v>
      </c>
      <c r="L21" s="49"/>
      <c r="M21" s="49"/>
      <c r="N21" s="60"/>
      <c r="O21" s="60"/>
      <c r="P21" s="90"/>
      <c r="R21" s="62"/>
      <c r="S21" s="62"/>
      <c r="T21" s="62"/>
      <c r="U21" s="62"/>
      <c r="V21" s="62"/>
      <c r="W21" s="62"/>
      <c r="X21" s="62"/>
      <c r="Y21" s="62"/>
      <c r="Z21" s="62"/>
      <c r="AA21" s="62"/>
      <c r="AB21" s="62"/>
      <c r="AC21" s="61">
        <f t="shared" si="2"/>
        <v>0</v>
      </c>
      <c r="AD21" s="1" t="str">
        <f t="shared" si="3"/>
        <v>Nincs VKR kiválasztva!</v>
      </c>
      <c r="AF21" s="60"/>
      <c r="AG21" s="60"/>
      <c r="AH21" s="60"/>
      <c r="AI21" s="60"/>
      <c r="AJ21" s="60"/>
      <c r="AK21" s="60"/>
      <c r="AL21" s="60"/>
      <c r="AM21" s="60"/>
      <c r="AN21" s="60"/>
      <c r="AO21" s="60"/>
      <c r="AP21" s="60"/>
      <c r="AQ21" s="61">
        <f t="shared" si="11"/>
        <v>0</v>
      </c>
      <c r="AR21" s="130" t="s">
        <v>36</v>
      </c>
      <c r="AS21" s="1" t="str">
        <f t="shared" si="12"/>
        <v>Nincs VKR kiválasztva!</v>
      </c>
      <c r="AU21" s="46"/>
      <c r="AV21" s="46"/>
      <c r="AY21" s="64" t="str">
        <f>IF($D21="","",INDEX(Osszesito!$E:$E,MATCH($F21,Osszesito!$C:$C,0)))</f>
        <v/>
      </c>
      <c r="AZ21" s="64">
        <f t="shared" si="13"/>
        <v>0</v>
      </c>
      <c r="BA21" s="65">
        <f t="shared" si="14"/>
        <v>0</v>
      </c>
      <c r="BB21" s="65" t="str">
        <f t="shared" si="15"/>
        <v>x</v>
      </c>
      <c r="BC21" s="65">
        <f t="shared" si="16"/>
        <v>0</v>
      </c>
      <c r="BD21" s="65">
        <f t="shared" si="41"/>
        <v>0</v>
      </c>
      <c r="BE21" s="65">
        <f t="shared" si="17"/>
        <v>0</v>
      </c>
      <c r="BF21" s="64" t="str">
        <f t="shared" si="18"/>
        <v>A forrás egyenlő a költséggel (I.ütem).</v>
      </c>
      <c r="BG21" s="65">
        <f t="shared" si="19"/>
        <v>0</v>
      </c>
      <c r="BH21" s="65">
        <f t="shared" si="20"/>
        <v>0</v>
      </c>
      <c r="BI21" s="65">
        <f t="shared" si="21"/>
        <v>0</v>
      </c>
      <c r="BJ21" s="65">
        <f t="shared" si="22"/>
        <v>0</v>
      </c>
      <c r="BK21" s="65">
        <f t="shared" si="42"/>
        <v>0</v>
      </c>
      <c r="BL21" s="66" t="str">
        <f t="shared" si="43"/>
        <v>Nem hosszútávú a feladat.</v>
      </c>
      <c r="BM21" s="67">
        <f t="shared" si="23"/>
        <v>1</v>
      </c>
      <c r="BN21" s="67">
        <f t="shared" si="24"/>
        <v>0</v>
      </c>
      <c r="BO21" s="67">
        <f t="shared" si="25"/>
        <v>1</v>
      </c>
      <c r="BP21" s="67">
        <f t="shared" si="26"/>
        <v>0</v>
      </c>
      <c r="BQ21" s="65">
        <f t="shared" si="27"/>
        <v>0</v>
      </c>
      <c r="BR21" s="64" t="str">
        <f t="shared" si="28"/>
        <v>Nincs hosszútávú terv!</v>
      </c>
      <c r="BS21" s="65">
        <f t="shared" si="29"/>
        <v>0</v>
      </c>
      <c r="BT21" s="65">
        <f t="shared" si="30"/>
        <v>0</v>
      </c>
      <c r="BU21" s="65">
        <f t="shared" si="31"/>
        <v>0</v>
      </c>
      <c r="BV21" s="65">
        <f t="shared" si="32"/>
        <v>0</v>
      </c>
      <c r="BW21" s="65">
        <f t="shared" si="33"/>
        <v>0</v>
      </c>
      <c r="BX21" s="65">
        <f t="shared" si="34"/>
        <v>0</v>
      </c>
      <c r="BY21" s="65">
        <f t="shared" si="35"/>
        <v>0</v>
      </c>
      <c r="BZ21" s="65">
        <f t="shared" si="36"/>
        <v>0</v>
      </c>
      <c r="CA21" s="65">
        <f t="shared" si="37"/>
        <v>0</v>
      </c>
      <c r="CB21" s="65">
        <f t="shared" si="38"/>
        <v>0</v>
      </c>
      <c r="CC21" s="65">
        <f t="shared" si="39"/>
        <v>0</v>
      </c>
      <c r="CD21" s="65" t="str">
        <f t="shared" si="40"/>
        <v>Hiányos kitöltés! (B-oszlop üres)</v>
      </c>
      <c r="CE21" s="66" t="str">
        <f t="shared" si="7"/>
        <v>Hiányos kitöltés! (B-oszlop üres)</v>
      </c>
      <c r="CF21" s="65">
        <f t="shared" si="8"/>
        <v>0</v>
      </c>
      <c r="CG21" s="65">
        <f t="shared" si="9"/>
        <v>0</v>
      </c>
      <c r="CH21" s="65">
        <f t="shared" si="10"/>
        <v>0</v>
      </c>
    </row>
    <row r="22" spans="1:86" ht="31.25" x14ac:dyDescent="0.25">
      <c r="A22" s="54" t="str">
        <f t="shared" si="0"/>
        <v>Nincs VKR kiválasztva!</v>
      </c>
      <c r="B22" s="68"/>
      <c r="C22" s="55"/>
      <c r="D22" s="47"/>
      <c r="E22" s="47"/>
      <c r="F22" s="56" t="str">
        <f>IF($G22="","Nincs VKR kiválasztva!",INDEX(Osszesito!$C:$C,MATCH($G22,Osszesito!$D:$D,0)))</f>
        <v>Nincs VKR kiválasztva!</v>
      </c>
      <c r="G22" s="45"/>
      <c r="H22" s="51" t="str">
        <f>IF($D22="","",CONCATENATE($AY22,"_",COUNTA($D$3:$D22),"_FSZV_2026"))</f>
        <v/>
      </c>
      <c r="I22" s="56" t="str">
        <f>IF($G22="","Nincs VKR kiválasztva!",INDEX(Osszesito!$G:$G,MATCH($F22,Osszesito!$C:$C,0)))</f>
        <v>Nincs VKR kiválasztva!</v>
      </c>
      <c r="J22" s="56" t="str">
        <f>IF($G22="","Nincs VKR kiválasztva!",INDEX(Osszesito!$F:$F,MATCH($F22,Osszesito!$C:$C,0)))</f>
        <v>Nincs VKR kiválasztva!</v>
      </c>
      <c r="K22" s="48" t="str">
        <f t="shared" si="1"/>
        <v>Nincs kitöltve a költség rész!</v>
      </c>
      <c r="L22" s="49"/>
      <c r="M22" s="49"/>
      <c r="N22" s="60"/>
      <c r="O22" s="60"/>
      <c r="P22" s="90"/>
      <c r="R22" s="62"/>
      <c r="S22" s="62"/>
      <c r="T22" s="62"/>
      <c r="U22" s="62"/>
      <c r="V22" s="62"/>
      <c r="W22" s="62"/>
      <c r="X22" s="62"/>
      <c r="Y22" s="62"/>
      <c r="Z22" s="62"/>
      <c r="AA22" s="62"/>
      <c r="AB22" s="62"/>
      <c r="AC22" s="61">
        <f t="shared" si="2"/>
        <v>0</v>
      </c>
      <c r="AD22" s="1" t="str">
        <f t="shared" si="3"/>
        <v>Nincs VKR kiválasztva!</v>
      </c>
      <c r="AF22" s="60"/>
      <c r="AG22" s="60"/>
      <c r="AH22" s="60"/>
      <c r="AI22" s="60"/>
      <c r="AJ22" s="60"/>
      <c r="AK22" s="60"/>
      <c r="AL22" s="60"/>
      <c r="AM22" s="60"/>
      <c r="AN22" s="60"/>
      <c r="AO22" s="60"/>
      <c r="AP22" s="60"/>
      <c r="AQ22" s="61">
        <f t="shared" si="11"/>
        <v>0</v>
      </c>
      <c r="AR22" s="130" t="s">
        <v>36</v>
      </c>
      <c r="AS22" s="1" t="str">
        <f t="shared" si="12"/>
        <v>Nincs VKR kiválasztva!</v>
      </c>
      <c r="AU22" s="46"/>
      <c r="AV22" s="46"/>
      <c r="AY22" s="64" t="str">
        <f>IF($D22="","",INDEX(Osszesito!$E:$E,MATCH($F22,Osszesito!$C:$C,0)))</f>
        <v/>
      </c>
      <c r="AZ22" s="64">
        <f t="shared" si="13"/>
        <v>0</v>
      </c>
      <c r="BA22" s="65">
        <f t="shared" si="14"/>
        <v>0</v>
      </c>
      <c r="BB22" s="65" t="str">
        <f t="shared" si="15"/>
        <v>x</v>
      </c>
      <c r="BC22" s="65">
        <f t="shared" si="16"/>
        <v>0</v>
      </c>
      <c r="BD22" s="65">
        <f t="shared" si="41"/>
        <v>0</v>
      </c>
      <c r="BE22" s="65">
        <f t="shared" si="17"/>
        <v>0</v>
      </c>
      <c r="BF22" s="64" t="str">
        <f t="shared" si="18"/>
        <v>A forrás egyenlő a költséggel (I.ütem).</v>
      </c>
      <c r="BG22" s="65">
        <f t="shared" si="19"/>
        <v>0</v>
      </c>
      <c r="BH22" s="65">
        <f t="shared" si="20"/>
        <v>0</v>
      </c>
      <c r="BI22" s="65">
        <f t="shared" si="21"/>
        <v>0</v>
      </c>
      <c r="BJ22" s="65">
        <f t="shared" si="22"/>
        <v>0</v>
      </c>
      <c r="BK22" s="65">
        <f t="shared" si="42"/>
        <v>0</v>
      </c>
      <c r="BL22" s="66" t="str">
        <f t="shared" si="43"/>
        <v>Nem hosszútávú a feladat.</v>
      </c>
      <c r="BM22" s="67">
        <f t="shared" si="23"/>
        <v>1</v>
      </c>
      <c r="BN22" s="67">
        <f t="shared" si="24"/>
        <v>0</v>
      </c>
      <c r="BO22" s="67">
        <f t="shared" si="25"/>
        <v>1</v>
      </c>
      <c r="BP22" s="67">
        <f t="shared" si="26"/>
        <v>0</v>
      </c>
      <c r="BQ22" s="65">
        <f t="shared" si="27"/>
        <v>0</v>
      </c>
      <c r="BR22" s="64" t="str">
        <f t="shared" si="28"/>
        <v>Nincs hosszútávú terv!</v>
      </c>
      <c r="BS22" s="65">
        <f t="shared" si="29"/>
        <v>0</v>
      </c>
      <c r="BT22" s="65">
        <f t="shared" si="30"/>
        <v>0</v>
      </c>
      <c r="BU22" s="65">
        <f t="shared" si="31"/>
        <v>0</v>
      </c>
      <c r="BV22" s="65">
        <f t="shared" si="32"/>
        <v>0</v>
      </c>
      <c r="BW22" s="65">
        <f t="shared" si="33"/>
        <v>0</v>
      </c>
      <c r="BX22" s="65">
        <f t="shared" si="34"/>
        <v>0</v>
      </c>
      <c r="BY22" s="65">
        <f t="shared" si="35"/>
        <v>0</v>
      </c>
      <c r="BZ22" s="65">
        <f t="shared" si="36"/>
        <v>0</v>
      </c>
      <c r="CA22" s="65">
        <f t="shared" si="37"/>
        <v>0</v>
      </c>
      <c r="CB22" s="65">
        <f t="shared" si="38"/>
        <v>0</v>
      </c>
      <c r="CC22" s="65">
        <f t="shared" si="39"/>
        <v>0</v>
      </c>
      <c r="CD22" s="65" t="str">
        <f t="shared" si="40"/>
        <v>Hiányos kitöltés! (B-oszlop üres)</v>
      </c>
      <c r="CE22" s="66" t="str">
        <f t="shared" si="7"/>
        <v>Hiányos kitöltés! (B-oszlop üres)</v>
      </c>
      <c r="CF22" s="65">
        <f t="shared" si="8"/>
        <v>0</v>
      </c>
      <c r="CG22" s="65">
        <f t="shared" si="9"/>
        <v>0</v>
      </c>
      <c r="CH22" s="65">
        <f t="shared" si="10"/>
        <v>0</v>
      </c>
    </row>
    <row r="23" spans="1:86" ht="31.25" x14ac:dyDescent="0.25">
      <c r="A23" s="54" t="str">
        <f t="shared" si="0"/>
        <v>Nincs VKR kiválasztva!</v>
      </c>
      <c r="B23" s="68"/>
      <c r="C23" s="55"/>
      <c r="D23" s="47"/>
      <c r="E23" s="47"/>
      <c r="F23" s="56" t="str">
        <f>IF($G23="","Nincs VKR kiválasztva!",INDEX(Osszesito!$C:$C,MATCH($G23,Osszesito!$D:$D,0)))</f>
        <v>Nincs VKR kiválasztva!</v>
      </c>
      <c r="G23" s="45"/>
      <c r="H23" s="51" t="str">
        <f>IF($D23="","",CONCATENATE($AY23,"_",COUNTA($D$3:$D23),"_FSZV_2026"))</f>
        <v/>
      </c>
      <c r="I23" s="56" t="str">
        <f>IF($G23="","Nincs VKR kiválasztva!",INDEX(Osszesito!$G:$G,MATCH($F23,Osszesito!$C:$C,0)))</f>
        <v>Nincs VKR kiválasztva!</v>
      </c>
      <c r="J23" s="56" t="str">
        <f>IF($G23="","Nincs VKR kiválasztva!",INDEX(Osszesito!$F:$F,MATCH($F23,Osszesito!$C:$C,0)))</f>
        <v>Nincs VKR kiválasztva!</v>
      </c>
      <c r="K23" s="48" t="str">
        <f t="shared" si="1"/>
        <v>Nincs kitöltve a költség rész!</v>
      </c>
      <c r="L23" s="49"/>
      <c r="M23" s="49"/>
      <c r="N23" s="60"/>
      <c r="O23" s="60"/>
      <c r="P23" s="90"/>
      <c r="R23" s="62"/>
      <c r="S23" s="62"/>
      <c r="T23" s="62"/>
      <c r="U23" s="62"/>
      <c r="V23" s="62"/>
      <c r="W23" s="62"/>
      <c r="X23" s="62"/>
      <c r="Y23" s="62"/>
      <c r="Z23" s="62"/>
      <c r="AA23" s="62"/>
      <c r="AB23" s="62"/>
      <c r="AC23" s="61">
        <f t="shared" si="2"/>
        <v>0</v>
      </c>
      <c r="AD23" s="1" t="str">
        <f t="shared" si="3"/>
        <v>Nincs VKR kiválasztva!</v>
      </c>
      <c r="AF23" s="60"/>
      <c r="AG23" s="60"/>
      <c r="AH23" s="60"/>
      <c r="AI23" s="60"/>
      <c r="AJ23" s="60"/>
      <c r="AK23" s="60"/>
      <c r="AL23" s="60"/>
      <c r="AM23" s="60"/>
      <c r="AN23" s="60"/>
      <c r="AO23" s="60"/>
      <c r="AP23" s="60"/>
      <c r="AQ23" s="61">
        <f t="shared" si="11"/>
        <v>0</v>
      </c>
      <c r="AR23" s="130" t="s">
        <v>36</v>
      </c>
      <c r="AS23" s="1" t="str">
        <f t="shared" si="12"/>
        <v>Nincs VKR kiválasztva!</v>
      </c>
      <c r="AU23" s="46"/>
      <c r="AV23" s="46"/>
      <c r="AY23" s="64" t="str">
        <f>IF($D23="","",INDEX(Osszesito!$E:$E,MATCH($F23,Osszesito!$C:$C,0)))</f>
        <v/>
      </c>
      <c r="AZ23" s="64">
        <f t="shared" si="13"/>
        <v>0</v>
      </c>
      <c r="BA23" s="65">
        <f t="shared" si="14"/>
        <v>0</v>
      </c>
      <c r="BB23" s="65" t="str">
        <f t="shared" si="15"/>
        <v>x</v>
      </c>
      <c r="BC23" s="65">
        <f t="shared" si="16"/>
        <v>0</v>
      </c>
      <c r="BD23" s="65">
        <f t="shared" si="41"/>
        <v>0</v>
      </c>
      <c r="BE23" s="65">
        <f t="shared" si="17"/>
        <v>0</v>
      </c>
      <c r="BF23" s="64" t="str">
        <f t="shared" si="18"/>
        <v>A forrás egyenlő a költséggel (I.ütem).</v>
      </c>
      <c r="BG23" s="65">
        <f t="shared" si="19"/>
        <v>0</v>
      </c>
      <c r="BH23" s="65">
        <f t="shared" si="20"/>
        <v>0</v>
      </c>
      <c r="BI23" s="65">
        <f t="shared" si="21"/>
        <v>0</v>
      </c>
      <c r="BJ23" s="65">
        <f t="shared" si="22"/>
        <v>0</v>
      </c>
      <c r="BK23" s="65">
        <f t="shared" si="42"/>
        <v>0</v>
      </c>
      <c r="BL23" s="66" t="str">
        <f t="shared" si="43"/>
        <v>Nem hosszútávú a feladat.</v>
      </c>
      <c r="BM23" s="67">
        <f t="shared" si="23"/>
        <v>1</v>
      </c>
      <c r="BN23" s="67">
        <f t="shared" si="24"/>
        <v>0</v>
      </c>
      <c r="BO23" s="67">
        <f t="shared" si="25"/>
        <v>1</v>
      </c>
      <c r="BP23" s="67">
        <f t="shared" si="26"/>
        <v>0</v>
      </c>
      <c r="BQ23" s="65">
        <f t="shared" si="27"/>
        <v>0</v>
      </c>
      <c r="BR23" s="64" t="str">
        <f t="shared" si="28"/>
        <v>Nincs hosszútávú terv!</v>
      </c>
      <c r="BS23" s="65">
        <f t="shared" si="29"/>
        <v>0</v>
      </c>
      <c r="BT23" s="65">
        <f t="shared" si="30"/>
        <v>0</v>
      </c>
      <c r="BU23" s="65">
        <f t="shared" si="31"/>
        <v>0</v>
      </c>
      <c r="BV23" s="65">
        <f t="shared" si="32"/>
        <v>0</v>
      </c>
      <c r="BW23" s="65">
        <f t="shared" si="33"/>
        <v>0</v>
      </c>
      <c r="BX23" s="65">
        <f t="shared" si="34"/>
        <v>0</v>
      </c>
      <c r="BY23" s="65">
        <f t="shared" si="35"/>
        <v>0</v>
      </c>
      <c r="BZ23" s="65">
        <f t="shared" si="36"/>
        <v>0</v>
      </c>
      <c r="CA23" s="65">
        <f t="shared" si="37"/>
        <v>0</v>
      </c>
      <c r="CB23" s="65">
        <f t="shared" si="38"/>
        <v>0</v>
      </c>
      <c r="CC23" s="65">
        <f t="shared" si="39"/>
        <v>0</v>
      </c>
      <c r="CD23" s="65" t="str">
        <f t="shared" si="40"/>
        <v>Hiányos kitöltés! (B-oszlop üres)</v>
      </c>
      <c r="CE23" s="66" t="str">
        <f t="shared" si="7"/>
        <v>Hiányos kitöltés! (B-oszlop üres)</v>
      </c>
      <c r="CF23" s="65">
        <f t="shared" si="8"/>
        <v>0</v>
      </c>
      <c r="CG23" s="65">
        <f t="shared" si="9"/>
        <v>0</v>
      </c>
      <c r="CH23" s="65">
        <f t="shared" si="10"/>
        <v>0</v>
      </c>
    </row>
    <row r="24" spans="1:86" ht="31.25" x14ac:dyDescent="0.25">
      <c r="A24" s="54" t="str">
        <f t="shared" si="0"/>
        <v>Nincs VKR kiválasztva!</v>
      </c>
      <c r="B24" s="68"/>
      <c r="C24" s="55"/>
      <c r="D24" s="47"/>
      <c r="E24" s="47"/>
      <c r="F24" s="56" t="str">
        <f>IF($G24="","Nincs VKR kiválasztva!",INDEX(Osszesito!$C:$C,MATCH($G24,Osszesito!$D:$D,0)))</f>
        <v>Nincs VKR kiválasztva!</v>
      </c>
      <c r="G24" s="45"/>
      <c r="H24" s="51" t="str">
        <f>IF($D24="","",CONCATENATE($AY24,"_",COUNTA($D$3:$D24),"_FSZV_2026"))</f>
        <v/>
      </c>
      <c r="I24" s="56" t="str">
        <f>IF($G24="","Nincs VKR kiválasztva!",INDEX(Osszesito!$G:$G,MATCH($F24,Osszesito!$C:$C,0)))</f>
        <v>Nincs VKR kiválasztva!</v>
      </c>
      <c r="J24" s="56" t="str">
        <f>IF($G24="","Nincs VKR kiválasztva!",INDEX(Osszesito!$F:$F,MATCH($F24,Osszesito!$C:$C,0)))</f>
        <v>Nincs VKR kiválasztva!</v>
      </c>
      <c r="K24" s="48" t="str">
        <f t="shared" si="1"/>
        <v>Nincs kitöltve a költség rész!</v>
      </c>
      <c r="L24" s="49"/>
      <c r="M24" s="49"/>
      <c r="N24" s="60"/>
      <c r="O24" s="60"/>
      <c r="P24" s="90"/>
      <c r="R24" s="62"/>
      <c r="S24" s="62"/>
      <c r="T24" s="62"/>
      <c r="U24" s="62"/>
      <c r="V24" s="62"/>
      <c r="W24" s="62"/>
      <c r="X24" s="62"/>
      <c r="Y24" s="62"/>
      <c r="Z24" s="62"/>
      <c r="AA24" s="62"/>
      <c r="AB24" s="62"/>
      <c r="AC24" s="61">
        <f t="shared" si="2"/>
        <v>0</v>
      </c>
      <c r="AD24" s="1" t="str">
        <f t="shared" si="3"/>
        <v>Nincs VKR kiválasztva!</v>
      </c>
      <c r="AF24" s="60"/>
      <c r="AG24" s="60"/>
      <c r="AH24" s="60"/>
      <c r="AI24" s="60"/>
      <c r="AJ24" s="60"/>
      <c r="AK24" s="60"/>
      <c r="AL24" s="60"/>
      <c r="AM24" s="60"/>
      <c r="AN24" s="60"/>
      <c r="AO24" s="60"/>
      <c r="AP24" s="60"/>
      <c r="AQ24" s="61">
        <f t="shared" si="11"/>
        <v>0</v>
      </c>
      <c r="AR24" s="130" t="s">
        <v>36</v>
      </c>
      <c r="AS24" s="1" t="str">
        <f t="shared" si="12"/>
        <v>Nincs VKR kiválasztva!</v>
      </c>
      <c r="AU24" s="46"/>
      <c r="AV24" s="46"/>
      <c r="AY24" s="64" t="str">
        <f>IF($D24="","",INDEX(Osszesito!$E:$E,MATCH($F24,Osszesito!$C:$C,0)))</f>
        <v/>
      </c>
      <c r="AZ24" s="64">
        <f t="shared" si="13"/>
        <v>0</v>
      </c>
      <c r="BA24" s="65">
        <f t="shared" si="14"/>
        <v>0</v>
      </c>
      <c r="BB24" s="65" t="str">
        <f t="shared" si="15"/>
        <v>x</v>
      </c>
      <c r="BC24" s="65">
        <f t="shared" si="16"/>
        <v>0</v>
      </c>
      <c r="BD24" s="65">
        <f t="shared" si="41"/>
        <v>0</v>
      </c>
      <c r="BE24" s="65">
        <f t="shared" si="17"/>
        <v>0</v>
      </c>
      <c r="BF24" s="64" t="str">
        <f t="shared" si="18"/>
        <v>A forrás egyenlő a költséggel (I.ütem).</v>
      </c>
      <c r="BG24" s="65">
        <f t="shared" si="19"/>
        <v>0</v>
      </c>
      <c r="BH24" s="65">
        <f t="shared" si="20"/>
        <v>0</v>
      </c>
      <c r="BI24" s="65">
        <f t="shared" si="21"/>
        <v>0</v>
      </c>
      <c r="BJ24" s="65">
        <f t="shared" si="22"/>
        <v>0</v>
      </c>
      <c r="BK24" s="65">
        <f t="shared" si="42"/>
        <v>0</v>
      </c>
      <c r="BL24" s="66" t="str">
        <f t="shared" si="43"/>
        <v>Nem hosszútávú a feladat.</v>
      </c>
      <c r="BM24" s="67">
        <f t="shared" si="23"/>
        <v>1</v>
      </c>
      <c r="BN24" s="67">
        <f t="shared" si="24"/>
        <v>0</v>
      </c>
      <c r="BO24" s="67">
        <f t="shared" si="25"/>
        <v>1</v>
      </c>
      <c r="BP24" s="67">
        <f t="shared" si="26"/>
        <v>0</v>
      </c>
      <c r="BQ24" s="65">
        <f t="shared" si="27"/>
        <v>0</v>
      </c>
      <c r="BR24" s="64" t="str">
        <f t="shared" si="28"/>
        <v>Nincs hosszútávú terv!</v>
      </c>
      <c r="BS24" s="65">
        <f t="shared" si="29"/>
        <v>0</v>
      </c>
      <c r="BT24" s="65">
        <f t="shared" si="30"/>
        <v>0</v>
      </c>
      <c r="BU24" s="65">
        <f t="shared" si="31"/>
        <v>0</v>
      </c>
      <c r="BV24" s="65">
        <f t="shared" si="32"/>
        <v>0</v>
      </c>
      <c r="BW24" s="65">
        <f t="shared" si="33"/>
        <v>0</v>
      </c>
      <c r="BX24" s="65">
        <f t="shared" si="34"/>
        <v>0</v>
      </c>
      <c r="BY24" s="65">
        <f t="shared" si="35"/>
        <v>0</v>
      </c>
      <c r="BZ24" s="65">
        <f t="shared" si="36"/>
        <v>0</v>
      </c>
      <c r="CA24" s="65">
        <f t="shared" si="37"/>
        <v>0</v>
      </c>
      <c r="CB24" s="65">
        <f t="shared" si="38"/>
        <v>0</v>
      </c>
      <c r="CC24" s="65">
        <f t="shared" si="39"/>
        <v>0</v>
      </c>
      <c r="CD24" s="65" t="str">
        <f t="shared" si="40"/>
        <v>Hiányos kitöltés! (B-oszlop üres)</v>
      </c>
      <c r="CE24" s="66" t="str">
        <f t="shared" si="7"/>
        <v>Hiányos kitöltés! (B-oszlop üres)</v>
      </c>
      <c r="CF24" s="65">
        <f t="shared" si="8"/>
        <v>0</v>
      </c>
      <c r="CG24" s="65">
        <f t="shared" si="9"/>
        <v>0</v>
      </c>
      <c r="CH24" s="65">
        <f t="shared" si="10"/>
        <v>0</v>
      </c>
    </row>
    <row r="25" spans="1:86" ht="31.25" x14ac:dyDescent="0.25">
      <c r="A25" s="54" t="str">
        <f t="shared" si="0"/>
        <v>Nincs VKR kiválasztva!</v>
      </c>
      <c r="B25" s="68"/>
      <c r="C25" s="55"/>
      <c r="D25" s="47"/>
      <c r="E25" s="47"/>
      <c r="F25" s="56" t="str">
        <f>IF($G25="","Nincs VKR kiválasztva!",INDEX(Osszesito!$C:$C,MATCH($G25,Osszesito!$D:$D,0)))</f>
        <v>Nincs VKR kiválasztva!</v>
      </c>
      <c r="G25" s="45"/>
      <c r="H25" s="51" t="str">
        <f>IF($D25="","",CONCATENATE($AY25,"_",COUNTA($D$3:$D25),"_FSZV_2026"))</f>
        <v/>
      </c>
      <c r="I25" s="56" t="str">
        <f>IF($G25="","Nincs VKR kiválasztva!",INDEX(Osszesito!$G:$G,MATCH($F25,Osszesito!$C:$C,0)))</f>
        <v>Nincs VKR kiválasztva!</v>
      </c>
      <c r="J25" s="56" t="str">
        <f>IF($G25="","Nincs VKR kiválasztva!",INDEX(Osszesito!$F:$F,MATCH($F25,Osszesito!$C:$C,0)))</f>
        <v>Nincs VKR kiválasztva!</v>
      </c>
      <c r="K25" s="48" t="str">
        <f t="shared" si="1"/>
        <v>Nincs kitöltve a költség rész!</v>
      </c>
      <c r="L25" s="49"/>
      <c r="M25" s="49"/>
      <c r="N25" s="60"/>
      <c r="O25" s="60"/>
      <c r="P25" s="90"/>
      <c r="R25" s="62"/>
      <c r="S25" s="62"/>
      <c r="T25" s="62"/>
      <c r="U25" s="62"/>
      <c r="V25" s="62"/>
      <c r="W25" s="62"/>
      <c r="X25" s="62"/>
      <c r="Y25" s="62"/>
      <c r="Z25" s="62"/>
      <c r="AA25" s="62"/>
      <c r="AB25" s="62"/>
      <c r="AC25" s="61">
        <f t="shared" si="2"/>
        <v>0</v>
      </c>
      <c r="AD25" s="1" t="str">
        <f t="shared" si="3"/>
        <v>Nincs VKR kiválasztva!</v>
      </c>
      <c r="AF25" s="60"/>
      <c r="AG25" s="60"/>
      <c r="AH25" s="60"/>
      <c r="AI25" s="60"/>
      <c r="AJ25" s="60"/>
      <c r="AK25" s="60"/>
      <c r="AL25" s="60"/>
      <c r="AM25" s="60"/>
      <c r="AN25" s="60"/>
      <c r="AO25" s="60"/>
      <c r="AP25" s="60"/>
      <c r="AQ25" s="61">
        <f t="shared" si="11"/>
        <v>0</v>
      </c>
      <c r="AR25" s="130" t="s">
        <v>36</v>
      </c>
      <c r="AS25" s="1" t="str">
        <f t="shared" si="12"/>
        <v>Nincs VKR kiválasztva!</v>
      </c>
      <c r="AU25" s="46"/>
      <c r="AV25" s="46"/>
      <c r="AY25" s="64" t="str">
        <f>IF($D25="","",INDEX(Osszesito!$E:$E,MATCH($F25,Osszesito!$C:$C,0)))</f>
        <v/>
      </c>
      <c r="AZ25" s="64">
        <f t="shared" si="13"/>
        <v>0</v>
      </c>
      <c r="BA25" s="65">
        <f t="shared" si="14"/>
        <v>0</v>
      </c>
      <c r="BB25" s="65" t="str">
        <f t="shared" si="15"/>
        <v>x</v>
      </c>
      <c r="BC25" s="65">
        <f t="shared" si="16"/>
        <v>0</v>
      </c>
      <c r="BD25" s="65">
        <f t="shared" si="41"/>
        <v>0</v>
      </c>
      <c r="BE25" s="65">
        <f t="shared" si="17"/>
        <v>0</v>
      </c>
      <c r="BF25" s="64" t="str">
        <f t="shared" si="18"/>
        <v>A forrás egyenlő a költséggel (I.ütem).</v>
      </c>
      <c r="BG25" s="65">
        <f t="shared" si="19"/>
        <v>0</v>
      </c>
      <c r="BH25" s="65">
        <f t="shared" si="20"/>
        <v>0</v>
      </c>
      <c r="BI25" s="65">
        <f t="shared" si="21"/>
        <v>0</v>
      </c>
      <c r="BJ25" s="65">
        <f t="shared" si="22"/>
        <v>0</v>
      </c>
      <c r="BK25" s="65">
        <f t="shared" si="42"/>
        <v>0</v>
      </c>
      <c r="BL25" s="66" t="str">
        <f t="shared" si="43"/>
        <v>Nem hosszútávú a feladat.</v>
      </c>
      <c r="BM25" s="67">
        <f t="shared" si="23"/>
        <v>1</v>
      </c>
      <c r="BN25" s="67">
        <f t="shared" si="24"/>
        <v>0</v>
      </c>
      <c r="BO25" s="67">
        <f t="shared" si="25"/>
        <v>1</v>
      </c>
      <c r="BP25" s="67">
        <f t="shared" si="26"/>
        <v>0</v>
      </c>
      <c r="BQ25" s="65">
        <f t="shared" si="27"/>
        <v>0</v>
      </c>
      <c r="BR25" s="64" t="str">
        <f t="shared" si="28"/>
        <v>Nincs hosszútávú terv!</v>
      </c>
      <c r="BS25" s="65">
        <f t="shared" si="29"/>
        <v>0</v>
      </c>
      <c r="BT25" s="65">
        <f t="shared" si="30"/>
        <v>0</v>
      </c>
      <c r="BU25" s="65">
        <f t="shared" si="31"/>
        <v>0</v>
      </c>
      <c r="BV25" s="65">
        <f t="shared" si="32"/>
        <v>0</v>
      </c>
      <c r="BW25" s="65">
        <f t="shared" si="33"/>
        <v>0</v>
      </c>
      <c r="BX25" s="65">
        <f t="shared" si="34"/>
        <v>0</v>
      </c>
      <c r="BY25" s="65">
        <f t="shared" si="35"/>
        <v>0</v>
      </c>
      <c r="BZ25" s="65">
        <f t="shared" si="36"/>
        <v>0</v>
      </c>
      <c r="CA25" s="65">
        <f t="shared" si="37"/>
        <v>0</v>
      </c>
      <c r="CB25" s="65">
        <f t="shared" si="38"/>
        <v>0</v>
      </c>
      <c r="CC25" s="65">
        <f t="shared" si="39"/>
        <v>0</v>
      </c>
      <c r="CD25" s="65" t="str">
        <f t="shared" si="40"/>
        <v>Hiányos kitöltés! (B-oszlop üres)</v>
      </c>
      <c r="CE25" s="66" t="str">
        <f t="shared" si="7"/>
        <v>Hiányos kitöltés! (B-oszlop üres)</v>
      </c>
      <c r="CF25" s="65">
        <f t="shared" si="8"/>
        <v>0</v>
      </c>
      <c r="CG25" s="65">
        <f t="shared" si="9"/>
        <v>0</v>
      </c>
      <c r="CH25" s="65">
        <f t="shared" si="10"/>
        <v>0</v>
      </c>
    </row>
    <row r="26" spans="1:86" ht="31.25" x14ac:dyDescent="0.25">
      <c r="A26" s="54" t="str">
        <f t="shared" si="0"/>
        <v>Nincs VKR kiválasztva!</v>
      </c>
      <c r="B26" s="68"/>
      <c r="C26" s="55"/>
      <c r="D26" s="47"/>
      <c r="E26" s="47"/>
      <c r="F26" s="56" t="str">
        <f>IF($G26="","Nincs VKR kiválasztva!",INDEX(Osszesito!$C:$C,MATCH($G26,Osszesito!$D:$D,0)))</f>
        <v>Nincs VKR kiválasztva!</v>
      </c>
      <c r="G26" s="45"/>
      <c r="H26" s="51" t="str">
        <f>IF($D26="","",CONCATENATE($AY26,"_",COUNTA($D$3:$D26),"_FSZV_2026"))</f>
        <v/>
      </c>
      <c r="I26" s="56" t="str">
        <f>IF($G26="","Nincs VKR kiválasztva!",INDEX(Osszesito!$G:$G,MATCH($F26,Osszesito!$C:$C,0)))</f>
        <v>Nincs VKR kiválasztva!</v>
      </c>
      <c r="J26" s="56" t="str">
        <f>IF($G26="","Nincs VKR kiválasztva!",INDEX(Osszesito!$F:$F,MATCH($F26,Osszesito!$C:$C,0)))</f>
        <v>Nincs VKR kiválasztva!</v>
      </c>
      <c r="K26" s="48" t="str">
        <f t="shared" si="1"/>
        <v>Nincs kitöltve a költség rész!</v>
      </c>
      <c r="L26" s="49"/>
      <c r="M26" s="49"/>
      <c r="N26" s="60"/>
      <c r="O26" s="60"/>
      <c r="P26" s="90"/>
      <c r="R26" s="62"/>
      <c r="S26" s="62"/>
      <c r="T26" s="62"/>
      <c r="U26" s="62"/>
      <c r="V26" s="62"/>
      <c r="W26" s="62"/>
      <c r="X26" s="62"/>
      <c r="Y26" s="62"/>
      <c r="Z26" s="62"/>
      <c r="AA26" s="62"/>
      <c r="AB26" s="62"/>
      <c r="AC26" s="61">
        <f t="shared" si="2"/>
        <v>0</v>
      </c>
      <c r="AD26" s="1" t="str">
        <f t="shared" si="3"/>
        <v>Nincs VKR kiválasztva!</v>
      </c>
      <c r="AF26" s="60"/>
      <c r="AG26" s="60"/>
      <c r="AH26" s="60"/>
      <c r="AI26" s="60"/>
      <c r="AJ26" s="60"/>
      <c r="AK26" s="60"/>
      <c r="AL26" s="60"/>
      <c r="AM26" s="60"/>
      <c r="AN26" s="60"/>
      <c r="AO26" s="60"/>
      <c r="AP26" s="60"/>
      <c r="AQ26" s="61">
        <f t="shared" si="11"/>
        <v>0</v>
      </c>
      <c r="AR26" s="130" t="s">
        <v>36</v>
      </c>
      <c r="AS26" s="1" t="str">
        <f t="shared" si="12"/>
        <v>Nincs VKR kiválasztva!</v>
      </c>
      <c r="AU26" s="46"/>
      <c r="AV26" s="46"/>
      <c r="AY26" s="64" t="str">
        <f>IF($D26="","",INDEX(Osszesito!$E:$E,MATCH($F26,Osszesito!$C:$C,0)))</f>
        <v/>
      </c>
      <c r="AZ26" s="64">
        <f t="shared" si="13"/>
        <v>0</v>
      </c>
      <c r="BA26" s="65">
        <f t="shared" si="14"/>
        <v>0</v>
      </c>
      <c r="BB26" s="65" t="str">
        <f t="shared" si="15"/>
        <v>x</v>
      </c>
      <c r="BC26" s="65">
        <f t="shared" si="16"/>
        <v>0</v>
      </c>
      <c r="BD26" s="65">
        <f t="shared" si="41"/>
        <v>0</v>
      </c>
      <c r="BE26" s="65">
        <f t="shared" si="17"/>
        <v>0</v>
      </c>
      <c r="BF26" s="64" t="str">
        <f t="shared" si="18"/>
        <v>A forrás egyenlő a költséggel (I.ütem).</v>
      </c>
      <c r="BG26" s="65">
        <f t="shared" si="19"/>
        <v>0</v>
      </c>
      <c r="BH26" s="65">
        <f t="shared" si="20"/>
        <v>0</v>
      </c>
      <c r="BI26" s="65">
        <f t="shared" si="21"/>
        <v>0</v>
      </c>
      <c r="BJ26" s="65">
        <f t="shared" si="22"/>
        <v>0</v>
      </c>
      <c r="BK26" s="65">
        <f t="shared" si="42"/>
        <v>0</v>
      </c>
      <c r="BL26" s="66" t="str">
        <f t="shared" si="43"/>
        <v>Nem hosszútávú a feladat.</v>
      </c>
      <c r="BM26" s="67">
        <f t="shared" si="23"/>
        <v>1</v>
      </c>
      <c r="BN26" s="67">
        <f t="shared" si="24"/>
        <v>0</v>
      </c>
      <c r="BO26" s="67">
        <f t="shared" si="25"/>
        <v>1</v>
      </c>
      <c r="BP26" s="67">
        <f t="shared" si="26"/>
        <v>0</v>
      </c>
      <c r="BQ26" s="65">
        <f t="shared" si="27"/>
        <v>0</v>
      </c>
      <c r="BR26" s="64" t="str">
        <f t="shared" si="28"/>
        <v>Nincs hosszútávú terv!</v>
      </c>
      <c r="BS26" s="65">
        <f t="shared" si="29"/>
        <v>0</v>
      </c>
      <c r="BT26" s="65">
        <f t="shared" si="30"/>
        <v>0</v>
      </c>
      <c r="BU26" s="65">
        <f t="shared" si="31"/>
        <v>0</v>
      </c>
      <c r="BV26" s="65">
        <f t="shared" si="32"/>
        <v>0</v>
      </c>
      <c r="BW26" s="65">
        <f t="shared" si="33"/>
        <v>0</v>
      </c>
      <c r="BX26" s="65">
        <f t="shared" si="34"/>
        <v>0</v>
      </c>
      <c r="BY26" s="65">
        <f t="shared" si="35"/>
        <v>0</v>
      </c>
      <c r="BZ26" s="65">
        <f t="shared" si="36"/>
        <v>0</v>
      </c>
      <c r="CA26" s="65">
        <f t="shared" si="37"/>
        <v>0</v>
      </c>
      <c r="CB26" s="65">
        <f t="shared" si="38"/>
        <v>0</v>
      </c>
      <c r="CC26" s="65">
        <f t="shared" si="39"/>
        <v>0</v>
      </c>
      <c r="CD26" s="65" t="str">
        <f t="shared" si="40"/>
        <v>Hiányos kitöltés! (B-oszlop üres)</v>
      </c>
      <c r="CE26" s="66" t="str">
        <f t="shared" si="7"/>
        <v>Hiányos kitöltés! (B-oszlop üres)</v>
      </c>
      <c r="CF26" s="65">
        <f t="shared" si="8"/>
        <v>0</v>
      </c>
      <c r="CG26" s="65">
        <f t="shared" si="9"/>
        <v>0</v>
      </c>
      <c r="CH26" s="65">
        <f t="shared" si="10"/>
        <v>0</v>
      </c>
    </row>
    <row r="27" spans="1:86" ht="31.25" x14ac:dyDescent="0.25">
      <c r="A27" s="54" t="str">
        <f t="shared" si="0"/>
        <v>Nincs VKR kiválasztva!</v>
      </c>
      <c r="B27" s="68"/>
      <c r="C27" s="55"/>
      <c r="D27" s="47"/>
      <c r="E27" s="47"/>
      <c r="F27" s="56" t="str">
        <f>IF($G27="","Nincs VKR kiválasztva!",INDEX(Osszesito!$C:$C,MATCH($G27,Osszesito!$D:$D,0)))</f>
        <v>Nincs VKR kiválasztva!</v>
      </c>
      <c r="G27" s="45"/>
      <c r="H27" s="51" t="str">
        <f>IF($D27="","",CONCATENATE($AY27,"_",COUNTA($D$3:$D27),"_FSZV_2026"))</f>
        <v/>
      </c>
      <c r="I27" s="56" t="str">
        <f>IF($G27="","Nincs VKR kiválasztva!",INDEX(Osszesito!$G:$G,MATCH($F27,Osszesito!$C:$C,0)))</f>
        <v>Nincs VKR kiválasztva!</v>
      </c>
      <c r="J27" s="56" t="str">
        <f>IF($G27="","Nincs VKR kiválasztva!",INDEX(Osszesito!$F:$F,MATCH($F27,Osszesito!$C:$C,0)))</f>
        <v>Nincs VKR kiválasztva!</v>
      </c>
      <c r="K27" s="48" t="str">
        <f t="shared" si="1"/>
        <v>Nincs kitöltve a költség rész!</v>
      </c>
      <c r="L27" s="49"/>
      <c r="M27" s="49"/>
      <c r="N27" s="60"/>
      <c r="O27" s="60"/>
      <c r="P27" s="90"/>
      <c r="R27" s="62"/>
      <c r="S27" s="62"/>
      <c r="T27" s="62"/>
      <c r="U27" s="62"/>
      <c r="V27" s="62"/>
      <c r="W27" s="62"/>
      <c r="X27" s="62"/>
      <c r="Y27" s="62"/>
      <c r="Z27" s="62"/>
      <c r="AA27" s="62"/>
      <c r="AB27" s="62"/>
      <c r="AC27" s="61">
        <f t="shared" si="2"/>
        <v>0</v>
      </c>
      <c r="AD27" s="1" t="str">
        <f t="shared" si="3"/>
        <v>Nincs VKR kiválasztva!</v>
      </c>
      <c r="AF27" s="60"/>
      <c r="AG27" s="60"/>
      <c r="AH27" s="60"/>
      <c r="AI27" s="60"/>
      <c r="AJ27" s="60"/>
      <c r="AK27" s="60"/>
      <c r="AL27" s="60"/>
      <c r="AM27" s="60"/>
      <c r="AN27" s="60"/>
      <c r="AO27" s="60"/>
      <c r="AP27" s="60"/>
      <c r="AQ27" s="61">
        <f t="shared" si="11"/>
        <v>0</v>
      </c>
      <c r="AR27" s="130" t="s">
        <v>36</v>
      </c>
      <c r="AS27" s="1" t="str">
        <f t="shared" si="12"/>
        <v>Nincs VKR kiválasztva!</v>
      </c>
      <c r="AU27" s="46"/>
      <c r="AV27" s="46"/>
      <c r="AY27" s="64" t="str">
        <f>IF($D27="","",INDEX(Osszesito!$E:$E,MATCH($F27,Osszesito!$C:$C,0)))</f>
        <v/>
      </c>
      <c r="AZ27" s="64">
        <f t="shared" si="13"/>
        <v>0</v>
      </c>
      <c r="BA27" s="65">
        <f t="shared" si="14"/>
        <v>0</v>
      </c>
      <c r="BB27" s="65" t="str">
        <f t="shared" si="15"/>
        <v>x</v>
      </c>
      <c r="BC27" s="65">
        <f t="shared" si="16"/>
        <v>0</v>
      </c>
      <c r="BD27" s="65">
        <f t="shared" si="41"/>
        <v>0</v>
      </c>
      <c r="BE27" s="65">
        <f t="shared" si="17"/>
        <v>0</v>
      </c>
      <c r="BF27" s="64" t="str">
        <f t="shared" si="18"/>
        <v>A forrás egyenlő a költséggel (I.ütem).</v>
      </c>
      <c r="BG27" s="65">
        <f t="shared" si="19"/>
        <v>0</v>
      </c>
      <c r="BH27" s="65">
        <f t="shared" si="20"/>
        <v>0</v>
      </c>
      <c r="BI27" s="65">
        <f t="shared" si="21"/>
        <v>0</v>
      </c>
      <c r="BJ27" s="65">
        <f t="shared" si="22"/>
        <v>0</v>
      </c>
      <c r="BK27" s="65">
        <f t="shared" si="42"/>
        <v>0</v>
      </c>
      <c r="BL27" s="66" t="str">
        <f t="shared" si="43"/>
        <v>Nem hosszútávú a feladat.</v>
      </c>
      <c r="BM27" s="67">
        <f t="shared" si="23"/>
        <v>1</v>
      </c>
      <c r="BN27" s="67">
        <f t="shared" si="24"/>
        <v>0</v>
      </c>
      <c r="BO27" s="67">
        <f t="shared" si="25"/>
        <v>1</v>
      </c>
      <c r="BP27" s="67">
        <f t="shared" si="26"/>
        <v>0</v>
      </c>
      <c r="BQ27" s="65">
        <f t="shared" si="27"/>
        <v>0</v>
      </c>
      <c r="BR27" s="64" t="str">
        <f t="shared" si="28"/>
        <v>Nincs hosszútávú terv!</v>
      </c>
      <c r="BS27" s="65">
        <f t="shared" si="29"/>
        <v>0</v>
      </c>
      <c r="BT27" s="65">
        <f t="shared" si="30"/>
        <v>0</v>
      </c>
      <c r="BU27" s="65">
        <f t="shared" si="31"/>
        <v>0</v>
      </c>
      <c r="BV27" s="65">
        <f t="shared" si="32"/>
        <v>0</v>
      </c>
      <c r="BW27" s="65">
        <f t="shared" si="33"/>
        <v>0</v>
      </c>
      <c r="BX27" s="65">
        <f t="shared" si="34"/>
        <v>0</v>
      </c>
      <c r="BY27" s="65">
        <f t="shared" si="35"/>
        <v>0</v>
      </c>
      <c r="BZ27" s="65">
        <f t="shared" si="36"/>
        <v>0</v>
      </c>
      <c r="CA27" s="65">
        <f t="shared" si="37"/>
        <v>0</v>
      </c>
      <c r="CB27" s="65">
        <f t="shared" si="38"/>
        <v>0</v>
      </c>
      <c r="CC27" s="65">
        <f t="shared" si="39"/>
        <v>0</v>
      </c>
      <c r="CD27" s="65" t="str">
        <f t="shared" si="40"/>
        <v>Hiányos kitöltés! (B-oszlop üres)</v>
      </c>
      <c r="CE27" s="66" t="str">
        <f t="shared" si="7"/>
        <v>Hiányos kitöltés! (B-oszlop üres)</v>
      </c>
      <c r="CF27" s="65">
        <f t="shared" si="8"/>
        <v>0</v>
      </c>
      <c r="CG27" s="65">
        <f t="shared" si="9"/>
        <v>0</v>
      </c>
      <c r="CH27" s="65">
        <f t="shared" si="10"/>
        <v>0</v>
      </c>
    </row>
    <row r="28" spans="1:86" ht="31.25" x14ac:dyDescent="0.25">
      <c r="A28" s="54" t="str">
        <f t="shared" si="0"/>
        <v>Nincs VKR kiválasztva!</v>
      </c>
      <c r="B28" s="68"/>
      <c r="C28" s="55"/>
      <c r="D28" s="47"/>
      <c r="E28" s="47"/>
      <c r="F28" s="56" t="str">
        <f>IF($G28="","Nincs VKR kiválasztva!",INDEX(Osszesito!$C:$C,MATCH($G28,Osszesito!$D:$D,0)))</f>
        <v>Nincs VKR kiválasztva!</v>
      </c>
      <c r="G28" s="45"/>
      <c r="H28" s="51" t="str">
        <f>IF($D28="","",CONCATENATE($AY28,"_",COUNTA($D$3:$D28),"_FSZV_2026"))</f>
        <v/>
      </c>
      <c r="I28" s="56" t="str">
        <f>IF($G28="","Nincs VKR kiválasztva!",INDEX(Osszesito!$G:$G,MATCH($F28,Osszesito!$C:$C,0)))</f>
        <v>Nincs VKR kiválasztva!</v>
      </c>
      <c r="J28" s="56" t="str">
        <f>IF($G28="","Nincs VKR kiválasztva!",INDEX(Osszesito!$F:$F,MATCH($F28,Osszesito!$C:$C,0)))</f>
        <v>Nincs VKR kiválasztva!</v>
      </c>
      <c r="K28" s="48" t="str">
        <f t="shared" si="1"/>
        <v>Nincs kitöltve a költség rész!</v>
      </c>
      <c r="L28" s="49"/>
      <c r="M28" s="49"/>
      <c r="N28" s="60"/>
      <c r="O28" s="60"/>
      <c r="P28" s="90"/>
      <c r="R28" s="62"/>
      <c r="S28" s="62"/>
      <c r="T28" s="62"/>
      <c r="U28" s="62"/>
      <c r="V28" s="62"/>
      <c r="W28" s="62"/>
      <c r="X28" s="62"/>
      <c r="Y28" s="62"/>
      <c r="Z28" s="62"/>
      <c r="AA28" s="62"/>
      <c r="AB28" s="62"/>
      <c r="AC28" s="61">
        <f t="shared" si="2"/>
        <v>0</v>
      </c>
      <c r="AD28" s="1" t="str">
        <f t="shared" si="3"/>
        <v>Nincs VKR kiválasztva!</v>
      </c>
      <c r="AF28" s="60"/>
      <c r="AG28" s="60"/>
      <c r="AH28" s="60"/>
      <c r="AI28" s="60"/>
      <c r="AJ28" s="60"/>
      <c r="AK28" s="60"/>
      <c r="AL28" s="60"/>
      <c r="AM28" s="60"/>
      <c r="AN28" s="60"/>
      <c r="AO28" s="60"/>
      <c r="AP28" s="60"/>
      <c r="AQ28" s="61">
        <f t="shared" si="11"/>
        <v>0</v>
      </c>
      <c r="AR28" s="130" t="s">
        <v>36</v>
      </c>
      <c r="AS28" s="1" t="str">
        <f t="shared" si="12"/>
        <v>Nincs VKR kiválasztva!</v>
      </c>
      <c r="AU28" s="46"/>
      <c r="AV28" s="46"/>
      <c r="AY28" s="64" t="str">
        <f>IF($D28="","",INDEX(Osszesito!$E:$E,MATCH($F28,Osszesito!$C:$C,0)))</f>
        <v/>
      </c>
      <c r="AZ28" s="64">
        <f t="shared" si="13"/>
        <v>0</v>
      </c>
      <c r="BA28" s="65">
        <f t="shared" si="14"/>
        <v>0</v>
      </c>
      <c r="BB28" s="65" t="str">
        <f t="shared" si="15"/>
        <v>x</v>
      </c>
      <c r="BC28" s="65">
        <f t="shared" si="16"/>
        <v>0</v>
      </c>
      <c r="BD28" s="65">
        <f t="shared" si="41"/>
        <v>0</v>
      </c>
      <c r="BE28" s="65">
        <f t="shared" si="17"/>
        <v>0</v>
      </c>
      <c r="BF28" s="64" t="str">
        <f t="shared" si="18"/>
        <v>A forrás egyenlő a költséggel (I.ütem).</v>
      </c>
      <c r="BG28" s="65">
        <f t="shared" si="19"/>
        <v>0</v>
      </c>
      <c r="BH28" s="65">
        <f t="shared" si="20"/>
        <v>0</v>
      </c>
      <c r="BI28" s="65">
        <f t="shared" si="21"/>
        <v>0</v>
      </c>
      <c r="BJ28" s="65">
        <f t="shared" si="22"/>
        <v>0</v>
      </c>
      <c r="BK28" s="65">
        <f t="shared" si="42"/>
        <v>0</v>
      </c>
      <c r="BL28" s="66" t="str">
        <f t="shared" si="43"/>
        <v>Nem hosszútávú a feladat.</v>
      </c>
      <c r="BM28" s="67">
        <f t="shared" si="23"/>
        <v>1</v>
      </c>
      <c r="BN28" s="67">
        <f t="shared" si="24"/>
        <v>0</v>
      </c>
      <c r="BO28" s="67">
        <f t="shared" si="25"/>
        <v>1</v>
      </c>
      <c r="BP28" s="67">
        <f t="shared" si="26"/>
        <v>0</v>
      </c>
      <c r="BQ28" s="65">
        <f t="shared" si="27"/>
        <v>0</v>
      </c>
      <c r="BR28" s="64" t="str">
        <f t="shared" si="28"/>
        <v>Nincs hosszútávú terv!</v>
      </c>
      <c r="BS28" s="65">
        <f t="shared" si="29"/>
        <v>0</v>
      </c>
      <c r="BT28" s="65">
        <f t="shared" si="30"/>
        <v>0</v>
      </c>
      <c r="BU28" s="65">
        <f t="shared" si="31"/>
        <v>0</v>
      </c>
      <c r="BV28" s="65">
        <f t="shared" si="32"/>
        <v>0</v>
      </c>
      <c r="BW28" s="65">
        <f t="shared" si="33"/>
        <v>0</v>
      </c>
      <c r="BX28" s="65">
        <f t="shared" si="34"/>
        <v>0</v>
      </c>
      <c r="BY28" s="65">
        <f t="shared" si="35"/>
        <v>0</v>
      </c>
      <c r="BZ28" s="65">
        <f t="shared" si="36"/>
        <v>0</v>
      </c>
      <c r="CA28" s="65">
        <f t="shared" si="37"/>
        <v>0</v>
      </c>
      <c r="CB28" s="65">
        <f t="shared" si="38"/>
        <v>0</v>
      </c>
      <c r="CC28" s="65">
        <f t="shared" si="39"/>
        <v>0</v>
      </c>
      <c r="CD28" s="65" t="str">
        <f t="shared" si="40"/>
        <v>Hiányos kitöltés! (B-oszlop üres)</v>
      </c>
      <c r="CE28" s="66" t="str">
        <f t="shared" si="7"/>
        <v>Hiányos kitöltés! (B-oszlop üres)</v>
      </c>
      <c r="CF28" s="65">
        <f t="shared" si="8"/>
        <v>0</v>
      </c>
      <c r="CG28" s="65">
        <f t="shared" si="9"/>
        <v>0</v>
      </c>
      <c r="CH28" s="65">
        <f t="shared" si="10"/>
        <v>0</v>
      </c>
    </row>
    <row r="29" spans="1:86" ht="31.25" x14ac:dyDescent="0.25">
      <c r="A29" s="54" t="str">
        <f t="shared" si="0"/>
        <v>Nincs VKR kiválasztva!</v>
      </c>
      <c r="B29" s="68"/>
      <c r="C29" s="55"/>
      <c r="D29" s="47"/>
      <c r="E29" s="47"/>
      <c r="F29" s="56" t="str">
        <f>IF($G29="","Nincs VKR kiválasztva!",INDEX(Osszesito!$C:$C,MATCH($G29,Osszesito!$D:$D,0)))</f>
        <v>Nincs VKR kiválasztva!</v>
      </c>
      <c r="G29" s="45"/>
      <c r="H29" s="51" t="str">
        <f>IF($D29="","",CONCATENATE($AY29,"_",COUNTA($D$3:$D29),"_FSZV_2026"))</f>
        <v/>
      </c>
      <c r="I29" s="56" t="str">
        <f>IF($G29="","Nincs VKR kiválasztva!",INDEX(Osszesito!$G:$G,MATCH($F29,Osszesito!$C:$C,0)))</f>
        <v>Nincs VKR kiválasztva!</v>
      </c>
      <c r="J29" s="56" t="str">
        <f>IF($G29="","Nincs VKR kiválasztva!",INDEX(Osszesito!$F:$F,MATCH($F29,Osszesito!$C:$C,0)))</f>
        <v>Nincs VKR kiválasztva!</v>
      </c>
      <c r="K29" s="48" t="str">
        <f t="shared" si="1"/>
        <v>Nincs kitöltve a költség rész!</v>
      </c>
      <c r="L29" s="49"/>
      <c r="M29" s="49"/>
      <c r="N29" s="60"/>
      <c r="O29" s="60"/>
      <c r="P29" s="90"/>
      <c r="R29" s="62"/>
      <c r="S29" s="62"/>
      <c r="T29" s="62"/>
      <c r="U29" s="62"/>
      <c r="V29" s="62"/>
      <c r="W29" s="62"/>
      <c r="X29" s="62"/>
      <c r="Y29" s="62"/>
      <c r="Z29" s="62"/>
      <c r="AA29" s="62"/>
      <c r="AB29" s="62"/>
      <c r="AC29" s="61">
        <f t="shared" si="2"/>
        <v>0</v>
      </c>
      <c r="AD29" s="1" t="str">
        <f t="shared" si="3"/>
        <v>Nincs VKR kiválasztva!</v>
      </c>
      <c r="AF29" s="60"/>
      <c r="AG29" s="60"/>
      <c r="AH29" s="60"/>
      <c r="AI29" s="60"/>
      <c r="AJ29" s="60"/>
      <c r="AK29" s="60"/>
      <c r="AL29" s="60"/>
      <c r="AM29" s="60"/>
      <c r="AN29" s="60"/>
      <c r="AO29" s="60"/>
      <c r="AP29" s="60"/>
      <c r="AQ29" s="61">
        <f t="shared" si="11"/>
        <v>0</v>
      </c>
      <c r="AR29" s="130" t="s">
        <v>36</v>
      </c>
      <c r="AS29" s="1" t="str">
        <f t="shared" si="12"/>
        <v>Nincs VKR kiválasztva!</v>
      </c>
      <c r="AU29" s="46"/>
      <c r="AV29" s="46"/>
      <c r="AY29" s="64" t="str">
        <f>IF($D29="","",INDEX(Osszesito!$E:$E,MATCH($F29,Osszesito!$C:$C,0)))</f>
        <v/>
      </c>
      <c r="AZ29" s="64">
        <f t="shared" si="13"/>
        <v>0</v>
      </c>
      <c r="BA29" s="65">
        <f t="shared" si="14"/>
        <v>0</v>
      </c>
      <c r="BB29" s="65" t="str">
        <f t="shared" si="15"/>
        <v>x</v>
      </c>
      <c r="BC29" s="65">
        <f t="shared" si="16"/>
        <v>0</v>
      </c>
      <c r="BD29" s="65">
        <f t="shared" si="41"/>
        <v>0</v>
      </c>
      <c r="BE29" s="65">
        <f t="shared" si="17"/>
        <v>0</v>
      </c>
      <c r="BF29" s="64" t="str">
        <f t="shared" si="18"/>
        <v>A forrás egyenlő a költséggel (I.ütem).</v>
      </c>
      <c r="BG29" s="65">
        <f t="shared" si="19"/>
        <v>0</v>
      </c>
      <c r="BH29" s="65">
        <f t="shared" si="20"/>
        <v>0</v>
      </c>
      <c r="BI29" s="65">
        <f t="shared" si="21"/>
        <v>0</v>
      </c>
      <c r="BJ29" s="65">
        <f t="shared" si="22"/>
        <v>0</v>
      </c>
      <c r="BK29" s="65">
        <f t="shared" si="42"/>
        <v>0</v>
      </c>
      <c r="BL29" s="66" t="str">
        <f t="shared" si="43"/>
        <v>Nem hosszútávú a feladat.</v>
      </c>
      <c r="BM29" s="67">
        <f t="shared" si="23"/>
        <v>1</v>
      </c>
      <c r="BN29" s="67">
        <f t="shared" si="24"/>
        <v>0</v>
      </c>
      <c r="BO29" s="67">
        <f t="shared" si="25"/>
        <v>1</v>
      </c>
      <c r="BP29" s="67">
        <f t="shared" si="26"/>
        <v>0</v>
      </c>
      <c r="BQ29" s="65">
        <f t="shared" si="27"/>
        <v>0</v>
      </c>
      <c r="BR29" s="64" t="str">
        <f t="shared" si="28"/>
        <v>Nincs hosszútávú terv!</v>
      </c>
      <c r="BS29" s="65">
        <f t="shared" si="29"/>
        <v>0</v>
      </c>
      <c r="BT29" s="65">
        <f t="shared" si="30"/>
        <v>0</v>
      </c>
      <c r="BU29" s="65">
        <f t="shared" si="31"/>
        <v>0</v>
      </c>
      <c r="BV29" s="65">
        <f t="shared" si="32"/>
        <v>0</v>
      </c>
      <c r="BW29" s="65">
        <f t="shared" si="33"/>
        <v>0</v>
      </c>
      <c r="BX29" s="65">
        <f t="shared" si="34"/>
        <v>0</v>
      </c>
      <c r="BY29" s="65">
        <f t="shared" si="35"/>
        <v>0</v>
      </c>
      <c r="BZ29" s="65">
        <f t="shared" si="36"/>
        <v>0</v>
      </c>
      <c r="CA29" s="65">
        <f t="shared" si="37"/>
        <v>0</v>
      </c>
      <c r="CB29" s="65">
        <f t="shared" si="38"/>
        <v>0</v>
      </c>
      <c r="CC29" s="65">
        <f t="shared" si="39"/>
        <v>0</v>
      </c>
      <c r="CD29" s="65" t="str">
        <f t="shared" si="40"/>
        <v>Hiányos kitöltés! (B-oszlop üres)</v>
      </c>
      <c r="CE29" s="66" t="str">
        <f t="shared" si="7"/>
        <v>Hiányos kitöltés! (B-oszlop üres)</v>
      </c>
      <c r="CF29" s="65">
        <f t="shared" si="8"/>
        <v>0</v>
      </c>
      <c r="CG29" s="65">
        <f t="shared" si="9"/>
        <v>0</v>
      </c>
      <c r="CH29" s="65">
        <f t="shared" si="10"/>
        <v>0</v>
      </c>
    </row>
    <row r="30" spans="1:86" ht="31.25" x14ac:dyDescent="0.25">
      <c r="A30" s="54" t="str">
        <f t="shared" si="0"/>
        <v>Nincs VKR kiválasztva!</v>
      </c>
      <c r="B30" s="68"/>
      <c r="C30" s="55"/>
      <c r="D30" s="47"/>
      <c r="E30" s="47"/>
      <c r="F30" s="56" t="str">
        <f>IF($G30="","Nincs VKR kiválasztva!",INDEX(Osszesito!$C:$C,MATCH($G30,Osszesito!$D:$D,0)))</f>
        <v>Nincs VKR kiválasztva!</v>
      </c>
      <c r="G30" s="45"/>
      <c r="H30" s="51" t="str">
        <f>IF($D30="","",CONCATENATE($AY30,"_",COUNTA($D$3:$D30),"_FSZV_2026"))</f>
        <v/>
      </c>
      <c r="I30" s="56" t="str">
        <f>IF($G30="","Nincs VKR kiválasztva!",INDEX(Osszesito!$G:$G,MATCH($F30,Osszesito!$C:$C,0)))</f>
        <v>Nincs VKR kiválasztva!</v>
      </c>
      <c r="J30" s="56" t="str">
        <f>IF($G30="","Nincs VKR kiválasztva!",INDEX(Osszesito!$F:$F,MATCH($F30,Osszesito!$C:$C,0)))</f>
        <v>Nincs VKR kiválasztva!</v>
      </c>
      <c r="K30" s="48" t="str">
        <f t="shared" si="1"/>
        <v>Nincs kitöltve a költség rész!</v>
      </c>
      <c r="L30" s="49"/>
      <c r="M30" s="49"/>
      <c r="N30" s="60"/>
      <c r="O30" s="60"/>
      <c r="P30" s="90"/>
      <c r="R30" s="62"/>
      <c r="S30" s="62"/>
      <c r="T30" s="62"/>
      <c r="U30" s="62"/>
      <c r="V30" s="62"/>
      <c r="W30" s="62"/>
      <c r="X30" s="62"/>
      <c r="Y30" s="62"/>
      <c r="Z30" s="62"/>
      <c r="AA30" s="62"/>
      <c r="AB30" s="62"/>
      <c r="AC30" s="61">
        <f t="shared" si="2"/>
        <v>0</v>
      </c>
      <c r="AD30" s="1" t="str">
        <f t="shared" si="3"/>
        <v>Nincs VKR kiválasztva!</v>
      </c>
      <c r="AF30" s="60"/>
      <c r="AG30" s="60"/>
      <c r="AH30" s="60"/>
      <c r="AI30" s="60"/>
      <c r="AJ30" s="60"/>
      <c r="AK30" s="60"/>
      <c r="AL30" s="60"/>
      <c r="AM30" s="60"/>
      <c r="AN30" s="60"/>
      <c r="AO30" s="60"/>
      <c r="AP30" s="60"/>
      <c r="AQ30" s="61">
        <f t="shared" si="11"/>
        <v>0</v>
      </c>
      <c r="AR30" s="130" t="s">
        <v>36</v>
      </c>
      <c r="AS30" s="1" t="str">
        <f t="shared" si="12"/>
        <v>Nincs VKR kiválasztva!</v>
      </c>
      <c r="AU30" s="46"/>
      <c r="AV30" s="46"/>
      <c r="AY30" s="64" t="str">
        <f>IF($D30="","",INDEX(Osszesito!$E:$E,MATCH($F30,Osszesito!$C:$C,0)))</f>
        <v/>
      </c>
      <c r="AZ30" s="64">
        <f t="shared" si="13"/>
        <v>0</v>
      </c>
      <c r="BA30" s="65">
        <f t="shared" si="14"/>
        <v>0</v>
      </c>
      <c r="BB30" s="65" t="str">
        <f t="shared" si="15"/>
        <v>x</v>
      </c>
      <c r="BC30" s="65">
        <f t="shared" si="16"/>
        <v>0</v>
      </c>
      <c r="BD30" s="65">
        <f t="shared" si="41"/>
        <v>0</v>
      </c>
      <c r="BE30" s="65">
        <f t="shared" si="17"/>
        <v>0</v>
      </c>
      <c r="BF30" s="64" t="str">
        <f t="shared" si="18"/>
        <v>A forrás egyenlő a költséggel (I.ütem).</v>
      </c>
      <c r="BG30" s="65">
        <f t="shared" si="19"/>
        <v>0</v>
      </c>
      <c r="BH30" s="65">
        <f t="shared" si="20"/>
        <v>0</v>
      </c>
      <c r="BI30" s="65">
        <f t="shared" si="21"/>
        <v>0</v>
      </c>
      <c r="BJ30" s="65">
        <f t="shared" si="22"/>
        <v>0</v>
      </c>
      <c r="BK30" s="65">
        <f t="shared" si="42"/>
        <v>0</v>
      </c>
      <c r="BL30" s="66" t="str">
        <f t="shared" si="43"/>
        <v>Nem hosszútávú a feladat.</v>
      </c>
      <c r="BM30" s="67">
        <f t="shared" si="23"/>
        <v>1</v>
      </c>
      <c r="BN30" s="67">
        <f t="shared" si="24"/>
        <v>0</v>
      </c>
      <c r="BO30" s="67">
        <f t="shared" si="25"/>
        <v>1</v>
      </c>
      <c r="BP30" s="67">
        <f t="shared" si="26"/>
        <v>0</v>
      </c>
      <c r="BQ30" s="65">
        <f t="shared" si="27"/>
        <v>0</v>
      </c>
      <c r="BR30" s="64" t="str">
        <f t="shared" si="28"/>
        <v>Nincs hosszútávú terv!</v>
      </c>
      <c r="BS30" s="65">
        <f t="shared" si="29"/>
        <v>0</v>
      </c>
      <c r="BT30" s="65">
        <f t="shared" si="30"/>
        <v>0</v>
      </c>
      <c r="BU30" s="65">
        <f t="shared" si="31"/>
        <v>0</v>
      </c>
      <c r="BV30" s="65">
        <f t="shared" si="32"/>
        <v>0</v>
      </c>
      <c r="BW30" s="65">
        <f t="shared" si="33"/>
        <v>0</v>
      </c>
      <c r="BX30" s="65">
        <f t="shared" si="34"/>
        <v>0</v>
      </c>
      <c r="BY30" s="65">
        <f t="shared" si="35"/>
        <v>0</v>
      </c>
      <c r="BZ30" s="65">
        <f t="shared" si="36"/>
        <v>0</v>
      </c>
      <c r="CA30" s="65">
        <f t="shared" si="37"/>
        <v>0</v>
      </c>
      <c r="CB30" s="65">
        <f t="shared" si="38"/>
        <v>0</v>
      </c>
      <c r="CC30" s="65">
        <f t="shared" si="39"/>
        <v>0</v>
      </c>
      <c r="CD30" s="65" t="str">
        <f t="shared" si="40"/>
        <v>Hiányos kitöltés! (B-oszlop üres)</v>
      </c>
      <c r="CE30" s="66" t="str">
        <f t="shared" si="7"/>
        <v>Hiányos kitöltés! (B-oszlop üres)</v>
      </c>
      <c r="CF30" s="65">
        <f t="shared" si="8"/>
        <v>0</v>
      </c>
      <c r="CG30" s="65">
        <f t="shared" si="9"/>
        <v>0</v>
      </c>
      <c r="CH30" s="65">
        <f t="shared" si="10"/>
        <v>0</v>
      </c>
    </row>
    <row r="31" spans="1:86" ht="31.25" x14ac:dyDescent="0.25">
      <c r="A31" s="54" t="str">
        <f t="shared" si="0"/>
        <v>Nincs VKR kiválasztva!</v>
      </c>
      <c r="B31" s="68"/>
      <c r="C31" s="55"/>
      <c r="D31" s="47"/>
      <c r="E31" s="47"/>
      <c r="F31" s="56" t="str">
        <f>IF($G31="","Nincs VKR kiválasztva!",INDEX(Osszesito!$C:$C,MATCH($G31,Osszesito!$D:$D,0)))</f>
        <v>Nincs VKR kiválasztva!</v>
      </c>
      <c r="G31" s="45"/>
      <c r="H31" s="51" t="str">
        <f>IF($D31="","",CONCATENATE($AY31,"_",COUNTA($D$3:$D31),"_FSZV_2026"))</f>
        <v/>
      </c>
      <c r="I31" s="56" t="str">
        <f>IF($G31="","Nincs VKR kiválasztva!",INDEX(Osszesito!$G:$G,MATCH($F31,Osszesito!$C:$C,0)))</f>
        <v>Nincs VKR kiválasztva!</v>
      </c>
      <c r="J31" s="56" t="str">
        <f>IF($G31="","Nincs VKR kiválasztva!",INDEX(Osszesito!$F:$F,MATCH($F31,Osszesito!$C:$C,0)))</f>
        <v>Nincs VKR kiválasztva!</v>
      </c>
      <c r="K31" s="48" t="str">
        <f t="shared" si="1"/>
        <v>Nincs kitöltve a költség rész!</v>
      </c>
      <c r="L31" s="49"/>
      <c r="M31" s="49"/>
      <c r="N31" s="60"/>
      <c r="O31" s="60"/>
      <c r="P31" s="90"/>
      <c r="R31" s="62"/>
      <c r="S31" s="62"/>
      <c r="T31" s="62"/>
      <c r="U31" s="62"/>
      <c r="V31" s="62"/>
      <c r="W31" s="62"/>
      <c r="X31" s="62"/>
      <c r="Y31" s="62"/>
      <c r="Z31" s="62"/>
      <c r="AA31" s="62"/>
      <c r="AB31" s="62"/>
      <c r="AC31" s="61">
        <f t="shared" si="2"/>
        <v>0</v>
      </c>
      <c r="AD31" s="1" t="str">
        <f t="shared" si="3"/>
        <v>Nincs VKR kiválasztva!</v>
      </c>
      <c r="AF31" s="60"/>
      <c r="AG31" s="60"/>
      <c r="AH31" s="60"/>
      <c r="AI31" s="60"/>
      <c r="AJ31" s="60"/>
      <c r="AK31" s="60"/>
      <c r="AL31" s="60"/>
      <c r="AM31" s="60"/>
      <c r="AN31" s="60"/>
      <c r="AO31" s="60"/>
      <c r="AP31" s="60"/>
      <c r="AQ31" s="61">
        <f t="shared" si="11"/>
        <v>0</v>
      </c>
      <c r="AR31" s="130" t="s">
        <v>36</v>
      </c>
      <c r="AS31" s="1" t="str">
        <f t="shared" si="12"/>
        <v>Nincs VKR kiválasztva!</v>
      </c>
      <c r="AU31" s="46"/>
      <c r="AV31" s="46"/>
      <c r="AY31" s="64" t="str">
        <f>IF($D31="","",INDEX(Osszesito!$E:$E,MATCH($F31,Osszesito!$C:$C,0)))</f>
        <v/>
      </c>
      <c r="AZ31" s="64">
        <f t="shared" si="13"/>
        <v>0</v>
      </c>
      <c r="BA31" s="65">
        <f t="shared" si="14"/>
        <v>0</v>
      </c>
      <c r="BB31" s="65" t="str">
        <f t="shared" si="15"/>
        <v>x</v>
      </c>
      <c r="BC31" s="65">
        <f t="shared" si="16"/>
        <v>0</v>
      </c>
      <c r="BD31" s="65">
        <f t="shared" si="41"/>
        <v>0</v>
      </c>
      <c r="BE31" s="65">
        <f t="shared" si="17"/>
        <v>0</v>
      </c>
      <c r="BF31" s="64" t="str">
        <f t="shared" si="18"/>
        <v>A forrás egyenlő a költséggel (I.ütem).</v>
      </c>
      <c r="BG31" s="65">
        <f t="shared" si="19"/>
        <v>0</v>
      </c>
      <c r="BH31" s="65">
        <f t="shared" si="20"/>
        <v>0</v>
      </c>
      <c r="BI31" s="65">
        <f t="shared" si="21"/>
        <v>0</v>
      </c>
      <c r="BJ31" s="65">
        <f t="shared" si="22"/>
        <v>0</v>
      </c>
      <c r="BK31" s="65">
        <f t="shared" si="42"/>
        <v>0</v>
      </c>
      <c r="BL31" s="66" t="str">
        <f t="shared" si="43"/>
        <v>Nem hosszútávú a feladat.</v>
      </c>
      <c r="BM31" s="67">
        <f t="shared" si="23"/>
        <v>1</v>
      </c>
      <c r="BN31" s="67">
        <f t="shared" si="24"/>
        <v>0</v>
      </c>
      <c r="BO31" s="67">
        <f t="shared" si="25"/>
        <v>1</v>
      </c>
      <c r="BP31" s="67">
        <f t="shared" si="26"/>
        <v>0</v>
      </c>
      <c r="BQ31" s="65">
        <f t="shared" si="27"/>
        <v>0</v>
      </c>
      <c r="BR31" s="64" t="str">
        <f t="shared" si="28"/>
        <v>Nincs hosszútávú terv!</v>
      </c>
      <c r="BS31" s="65">
        <f t="shared" si="29"/>
        <v>0</v>
      </c>
      <c r="BT31" s="65">
        <f t="shared" si="30"/>
        <v>0</v>
      </c>
      <c r="BU31" s="65">
        <f t="shared" si="31"/>
        <v>0</v>
      </c>
      <c r="BV31" s="65">
        <f t="shared" si="32"/>
        <v>0</v>
      </c>
      <c r="BW31" s="65">
        <f t="shared" si="33"/>
        <v>0</v>
      </c>
      <c r="BX31" s="65">
        <f t="shared" si="34"/>
        <v>0</v>
      </c>
      <c r="BY31" s="65">
        <f t="shared" si="35"/>
        <v>0</v>
      </c>
      <c r="BZ31" s="65">
        <f t="shared" si="36"/>
        <v>0</v>
      </c>
      <c r="CA31" s="65">
        <f t="shared" si="37"/>
        <v>0</v>
      </c>
      <c r="CB31" s="65">
        <f t="shared" si="38"/>
        <v>0</v>
      </c>
      <c r="CC31" s="65">
        <f t="shared" si="39"/>
        <v>0</v>
      </c>
      <c r="CD31" s="65" t="str">
        <f t="shared" si="40"/>
        <v>Hiányos kitöltés! (B-oszlop üres)</v>
      </c>
      <c r="CE31" s="66" t="str">
        <f t="shared" si="7"/>
        <v>Hiányos kitöltés! (B-oszlop üres)</v>
      </c>
      <c r="CF31" s="65">
        <f t="shared" si="8"/>
        <v>0</v>
      </c>
      <c r="CG31" s="65">
        <f t="shared" si="9"/>
        <v>0</v>
      </c>
      <c r="CH31" s="65">
        <f t="shared" si="10"/>
        <v>0</v>
      </c>
    </row>
    <row r="32" spans="1:86" ht="31.25" x14ac:dyDescent="0.25">
      <c r="A32" s="54" t="str">
        <f t="shared" si="0"/>
        <v>Nincs VKR kiválasztva!</v>
      </c>
      <c r="B32" s="68"/>
      <c r="C32" s="55"/>
      <c r="D32" s="47"/>
      <c r="E32" s="47"/>
      <c r="F32" s="56" t="str">
        <f>IF($G32="","Nincs VKR kiválasztva!",INDEX(Osszesito!$C:$C,MATCH($G32,Osszesito!$D:$D,0)))</f>
        <v>Nincs VKR kiválasztva!</v>
      </c>
      <c r="G32" s="45"/>
      <c r="H32" s="51" t="str">
        <f>IF($D32="","",CONCATENATE($AY32,"_",COUNTA($D$3:$D32),"_FSZV_2026"))</f>
        <v/>
      </c>
      <c r="I32" s="56" t="str">
        <f>IF($G32="","Nincs VKR kiválasztva!",INDEX(Osszesito!$G:$G,MATCH($F32,Osszesito!$C:$C,0)))</f>
        <v>Nincs VKR kiválasztva!</v>
      </c>
      <c r="J32" s="56" t="str">
        <f>IF($G32="","Nincs VKR kiválasztva!",INDEX(Osszesito!$F:$F,MATCH($F32,Osszesito!$C:$C,0)))</f>
        <v>Nincs VKR kiválasztva!</v>
      </c>
      <c r="K32" s="48" t="str">
        <f t="shared" si="1"/>
        <v>Nincs kitöltve a költség rész!</v>
      </c>
      <c r="L32" s="49"/>
      <c r="M32" s="49"/>
      <c r="N32" s="60"/>
      <c r="O32" s="60"/>
      <c r="P32" s="90"/>
      <c r="R32" s="62"/>
      <c r="S32" s="62"/>
      <c r="T32" s="62"/>
      <c r="U32" s="62"/>
      <c r="V32" s="62"/>
      <c r="W32" s="62"/>
      <c r="X32" s="62"/>
      <c r="Y32" s="62"/>
      <c r="Z32" s="62"/>
      <c r="AA32" s="62"/>
      <c r="AB32" s="62"/>
      <c r="AC32" s="61">
        <f t="shared" si="2"/>
        <v>0</v>
      </c>
      <c r="AD32" s="1" t="str">
        <f t="shared" si="3"/>
        <v>Nincs VKR kiválasztva!</v>
      </c>
      <c r="AF32" s="60"/>
      <c r="AG32" s="60"/>
      <c r="AH32" s="60"/>
      <c r="AI32" s="60"/>
      <c r="AJ32" s="60"/>
      <c r="AK32" s="60"/>
      <c r="AL32" s="60"/>
      <c r="AM32" s="60"/>
      <c r="AN32" s="60"/>
      <c r="AO32" s="60"/>
      <c r="AP32" s="60"/>
      <c r="AQ32" s="61">
        <f t="shared" si="11"/>
        <v>0</v>
      </c>
      <c r="AR32" s="130" t="s">
        <v>36</v>
      </c>
      <c r="AS32" s="1" t="str">
        <f t="shared" si="12"/>
        <v>Nincs VKR kiválasztva!</v>
      </c>
      <c r="AU32" s="46"/>
      <c r="AV32" s="46"/>
      <c r="AY32" s="64" t="str">
        <f>IF($D32="","",INDEX(Osszesito!$E:$E,MATCH($F32,Osszesito!$C:$C,0)))</f>
        <v/>
      </c>
      <c r="AZ32" s="64">
        <f t="shared" si="13"/>
        <v>0</v>
      </c>
      <c r="BA32" s="65">
        <f t="shared" si="14"/>
        <v>0</v>
      </c>
      <c r="BB32" s="65" t="str">
        <f t="shared" si="15"/>
        <v>x</v>
      </c>
      <c r="BC32" s="65">
        <f t="shared" si="16"/>
        <v>0</v>
      </c>
      <c r="BD32" s="65">
        <f t="shared" si="41"/>
        <v>0</v>
      </c>
      <c r="BE32" s="65">
        <f t="shared" si="17"/>
        <v>0</v>
      </c>
      <c r="BF32" s="64" t="str">
        <f t="shared" si="18"/>
        <v>A forrás egyenlő a költséggel (I.ütem).</v>
      </c>
      <c r="BG32" s="65">
        <f t="shared" si="19"/>
        <v>0</v>
      </c>
      <c r="BH32" s="65">
        <f t="shared" si="20"/>
        <v>0</v>
      </c>
      <c r="BI32" s="65">
        <f t="shared" si="21"/>
        <v>0</v>
      </c>
      <c r="BJ32" s="65">
        <f t="shared" si="22"/>
        <v>0</v>
      </c>
      <c r="BK32" s="65">
        <f t="shared" si="42"/>
        <v>0</v>
      </c>
      <c r="BL32" s="66" t="str">
        <f t="shared" si="43"/>
        <v>Nem hosszútávú a feladat.</v>
      </c>
      <c r="BM32" s="67">
        <f t="shared" si="23"/>
        <v>1</v>
      </c>
      <c r="BN32" s="67">
        <f t="shared" si="24"/>
        <v>0</v>
      </c>
      <c r="BO32" s="67">
        <f t="shared" si="25"/>
        <v>1</v>
      </c>
      <c r="BP32" s="67">
        <f t="shared" si="26"/>
        <v>0</v>
      </c>
      <c r="BQ32" s="65">
        <f t="shared" si="27"/>
        <v>0</v>
      </c>
      <c r="BR32" s="64" t="str">
        <f t="shared" si="28"/>
        <v>Nincs hosszútávú terv!</v>
      </c>
      <c r="BS32" s="65">
        <f t="shared" si="29"/>
        <v>0</v>
      </c>
      <c r="BT32" s="65">
        <f t="shared" si="30"/>
        <v>0</v>
      </c>
      <c r="BU32" s="65">
        <f t="shared" si="31"/>
        <v>0</v>
      </c>
      <c r="BV32" s="65">
        <f t="shared" si="32"/>
        <v>0</v>
      </c>
      <c r="BW32" s="65">
        <f t="shared" si="33"/>
        <v>0</v>
      </c>
      <c r="BX32" s="65">
        <f t="shared" si="34"/>
        <v>0</v>
      </c>
      <c r="BY32" s="65">
        <f t="shared" si="35"/>
        <v>0</v>
      </c>
      <c r="BZ32" s="65">
        <f t="shared" si="36"/>
        <v>0</v>
      </c>
      <c r="CA32" s="65">
        <f t="shared" si="37"/>
        <v>0</v>
      </c>
      <c r="CB32" s="65">
        <f t="shared" si="38"/>
        <v>0</v>
      </c>
      <c r="CC32" s="65">
        <f t="shared" si="39"/>
        <v>0</v>
      </c>
      <c r="CD32" s="65" t="str">
        <f t="shared" si="40"/>
        <v>Hiányos kitöltés! (B-oszlop üres)</v>
      </c>
      <c r="CE32" s="66" t="str">
        <f t="shared" si="7"/>
        <v>Hiányos kitöltés! (B-oszlop üres)</v>
      </c>
      <c r="CF32" s="65">
        <f t="shared" si="8"/>
        <v>0</v>
      </c>
      <c r="CG32" s="65">
        <f t="shared" si="9"/>
        <v>0</v>
      </c>
      <c r="CH32" s="65">
        <f t="shared" si="10"/>
        <v>0</v>
      </c>
    </row>
    <row r="33" spans="1:86" ht="31.25" x14ac:dyDescent="0.25">
      <c r="A33" s="54" t="str">
        <f t="shared" si="0"/>
        <v>Nincs VKR kiválasztva!</v>
      </c>
      <c r="B33" s="68"/>
      <c r="C33" s="55"/>
      <c r="D33" s="47"/>
      <c r="E33" s="47"/>
      <c r="F33" s="56" t="str">
        <f>IF($G33="","Nincs VKR kiválasztva!",INDEX(Osszesito!$C:$C,MATCH($G33,Osszesito!$D:$D,0)))</f>
        <v>Nincs VKR kiválasztva!</v>
      </c>
      <c r="G33" s="45"/>
      <c r="H33" s="51" t="str">
        <f>IF($D33="","",CONCATENATE($AY33,"_",COUNTA($D$3:$D33),"_FSZV_2026"))</f>
        <v/>
      </c>
      <c r="I33" s="56" t="str">
        <f>IF($G33="","Nincs VKR kiválasztva!",INDEX(Osszesito!$G:$G,MATCH($F33,Osszesito!$C:$C,0)))</f>
        <v>Nincs VKR kiválasztva!</v>
      </c>
      <c r="J33" s="56" t="str">
        <f>IF($G33="","Nincs VKR kiválasztva!",INDEX(Osszesito!$F:$F,MATCH($F33,Osszesito!$C:$C,0)))</f>
        <v>Nincs VKR kiválasztva!</v>
      </c>
      <c r="K33" s="48" t="str">
        <f t="shared" si="1"/>
        <v>Nincs kitöltve a költség rész!</v>
      </c>
      <c r="L33" s="49"/>
      <c r="M33" s="49"/>
      <c r="N33" s="60"/>
      <c r="O33" s="60"/>
      <c r="P33" s="90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  <c r="AC33" s="61">
        <f t="shared" si="2"/>
        <v>0</v>
      </c>
      <c r="AD33" s="1" t="str">
        <f t="shared" si="3"/>
        <v>Nincs VKR kiválasztva!</v>
      </c>
      <c r="AF33" s="60"/>
      <c r="AG33" s="60"/>
      <c r="AH33" s="60"/>
      <c r="AI33" s="60"/>
      <c r="AJ33" s="60"/>
      <c r="AK33" s="60"/>
      <c r="AL33" s="60"/>
      <c r="AM33" s="60"/>
      <c r="AN33" s="60"/>
      <c r="AO33" s="60"/>
      <c r="AP33" s="60"/>
      <c r="AQ33" s="61">
        <f t="shared" si="11"/>
        <v>0</v>
      </c>
      <c r="AR33" s="130" t="s">
        <v>36</v>
      </c>
      <c r="AS33" s="1" t="str">
        <f t="shared" si="12"/>
        <v>Nincs VKR kiválasztva!</v>
      </c>
      <c r="AU33" s="46"/>
      <c r="AV33" s="46"/>
      <c r="AY33" s="64" t="str">
        <f>IF($D33="","",INDEX(Osszesito!$E:$E,MATCH($F33,Osszesito!$C:$C,0)))</f>
        <v/>
      </c>
      <c r="AZ33" s="64">
        <f t="shared" si="13"/>
        <v>0</v>
      </c>
      <c r="BA33" s="65">
        <f t="shared" si="14"/>
        <v>0</v>
      </c>
      <c r="BB33" s="65" t="str">
        <f t="shared" si="15"/>
        <v>x</v>
      </c>
      <c r="BC33" s="65">
        <f t="shared" si="16"/>
        <v>0</v>
      </c>
      <c r="BD33" s="65">
        <f t="shared" si="41"/>
        <v>0</v>
      </c>
      <c r="BE33" s="65">
        <f t="shared" si="17"/>
        <v>0</v>
      </c>
      <c r="BF33" s="64" t="str">
        <f t="shared" si="18"/>
        <v>A forrás egyenlő a költséggel (I.ütem).</v>
      </c>
      <c r="BG33" s="65">
        <f t="shared" si="19"/>
        <v>0</v>
      </c>
      <c r="BH33" s="65">
        <f t="shared" si="20"/>
        <v>0</v>
      </c>
      <c r="BI33" s="65">
        <f t="shared" si="21"/>
        <v>0</v>
      </c>
      <c r="BJ33" s="65">
        <f t="shared" si="22"/>
        <v>0</v>
      </c>
      <c r="BK33" s="65">
        <f t="shared" si="42"/>
        <v>0</v>
      </c>
      <c r="BL33" s="66" t="str">
        <f t="shared" si="43"/>
        <v>Nem hosszútávú a feladat.</v>
      </c>
      <c r="BM33" s="67">
        <f t="shared" si="23"/>
        <v>1</v>
      </c>
      <c r="BN33" s="67">
        <f t="shared" si="24"/>
        <v>0</v>
      </c>
      <c r="BO33" s="67">
        <f t="shared" si="25"/>
        <v>1</v>
      </c>
      <c r="BP33" s="67">
        <f t="shared" si="26"/>
        <v>0</v>
      </c>
      <c r="BQ33" s="65">
        <f t="shared" si="27"/>
        <v>0</v>
      </c>
      <c r="BR33" s="64" t="str">
        <f t="shared" si="28"/>
        <v>Nincs hosszútávú terv!</v>
      </c>
      <c r="BS33" s="65">
        <f t="shared" si="29"/>
        <v>0</v>
      </c>
      <c r="BT33" s="65">
        <f t="shared" si="30"/>
        <v>0</v>
      </c>
      <c r="BU33" s="65">
        <f t="shared" si="31"/>
        <v>0</v>
      </c>
      <c r="BV33" s="65">
        <f t="shared" si="32"/>
        <v>0</v>
      </c>
      <c r="BW33" s="65">
        <f t="shared" si="33"/>
        <v>0</v>
      </c>
      <c r="BX33" s="65">
        <f t="shared" si="34"/>
        <v>0</v>
      </c>
      <c r="BY33" s="65">
        <f t="shared" si="35"/>
        <v>0</v>
      </c>
      <c r="BZ33" s="65">
        <f t="shared" si="36"/>
        <v>0</v>
      </c>
      <c r="CA33" s="65">
        <f t="shared" si="37"/>
        <v>0</v>
      </c>
      <c r="CB33" s="65">
        <f t="shared" si="38"/>
        <v>0</v>
      </c>
      <c r="CC33" s="65">
        <f t="shared" si="39"/>
        <v>0</v>
      </c>
      <c r="CD33" s="65" t="str">
        <f t="shared" si="40"/>
        <v>Hiányos kitöltés! (B-oszlop üres)</v>
      </c>
      <c r="CE33" s="66" t="str">
        <f t="shared" si="7"/>
        <v>Hiányos kitöltés! (B-oszlop üres)</v>
      </c>
      <c r="CF33" s="65">
        <f t="shared" si="8"/>
        <v>0</v>
      </c>
      <c r="CG33" s="65">
        <f t="shared" si="9"/>
        <v>0</v>
      </c>
      <c r="CH33" s="65">
        <f t="shared" si="10"/>
        <v>0</v>
      </c>
    </row>
    <row r="34" spans="1:86" ht="31.25" x14ac:dyDescent="0.25">
      <c r="A34" s="54" t="str">
        <f t="shared" si="0"/>
        <v>Nincs VKR kiválasztva!</v>
      </c>
      <c r="B34" s="68"/>
      <c r="C34" s="55"/>
      <c r="D34" s="47"/>
      <c r="E34" s="47"/>
      <c r="F34" s="56" t="str">
        <f>IF($G34="","Nincs VKR kiválasztva!",INDEX(Osszesito!$C:$C,MATCH($G34,Osszesito!$D:$D,0)))</f>
        <v>Nincs VKR kiválasztva!</v>
      </c>
      <c r="G34" s="45"/>
      <c r="H34" s="51" t="str">
        <f>IF($D34="","",CONCATENATE($AY34,"_",COUNTA($D$3:$D34),"_FSZV_2026"))</f>
        <v/>
      </c>
      <c r="I34" s="56" t="str">
        <f>IF($G34="","Nincs VKR kiválasztva!",INDEX(Osszesito!$G:$G,MATCH($F34,Osszesito!$C:$C,0)))</f>
        <v>Nincs VKR kiválasztva!</v>
      </c>
      <c r="J34" s="56" t="str">
        <f>IF($G34="","Nincs VKR kiválasztva!",INDEX(Osszesito!$F:$F,MATCH($F34,Osszesito!$C:$C,0)))</f>
        <v>Nincs VKR kiválasztva!</v>
      </c>
      <c r="K34" s="48" t="str">
        <f t="shared" si="1"/>
        <v>Nincs kitöltve a költség rész!</v>
      </c>
      <c r="L34" s="49"/>
      <c r="M34" s="49"/>
      <c r="N34" s="60"/>
      <c r="O34" s="60"/>
      <c r="P34" s="90"/>
      <c r="R34" s="62"/>
      <c r="S34" s="62"/>
      <c r="T34" s="62"/>
      <c r="U34" s="62"/>
      <c r="V34" s="62"/>
      <c r="W34" s="62"/>
      <c r="X34" s="62"/>
      <c r="Y34" s="62"/>
      <c r="Z34" s="62"/>
      <c r="AA34" s="62"/>
      <c r="AB34" s="62"/>
      <c r="AC34" s="61">
        <f t="shared" si="2"/>
        <v>0</v>
      </c>
      <c r="AD34" s="1" t="str">
        <f t="shared" si="3"/>
        <v>Nincs VKR kiválasztva!</v>
      </c>
      <c r="AF34" s="60"/>
      <c r="AG34" s="60"/>
      <c r="AH34" s="60"/>
      <c r="AI34" s="60"/>
      <c r="AJ34" s="60"/>
      <c r="AK34" s="60"/>
      <c r="AL34" s="60"/>
      <c r="AM34" s="60"/>
      <c r="AN34" s="60"/>
      <c r="AO34" s="60"/>
      <c r="AP34" s="60"/>
      <c r="AQ34" s="61">
        <f t="shared" si="11"/>
        <v>0</v>
      </c>
      <c r="AR34" s="130" t="s">
        <v>36</v>
      </c>
      <c r="AS34" s="1" t="str">
        <f t="shared" si="12"/>
        <v>Nincs VKR kiválasztva!</v>
      </c>
      <c r="AU34" s="46"/>
      <c r="AV34" s="46"/>
      <c r="AY34" s="64" t="str">
        <f>IF($D34="","",INDEX(Osszesito!$E:$E,MATCH($F34,Osszesito!$C:$C,0)))</f>
        <v/>
      </c>
      <c r="AZ34" s="64">
        <f t="shared" si="13"/>
        <v>0</v>
      </c>
      <c r="BA34" s="65">
        <f t="shared" si="14"/>
        <v>0</v>
      </c>
      <c r="BB34" s="65" t="str">
        <f t="shared" si="15"/>
        <v>x</v>
      </c>
      <c r="BC34" s="65">
        <f t="shared" si="16"/>
        <v>0</v>
      </c>
      <c r="BD34" s="65">
        <f t="shared" si="41"/>
        <v>0</v>
      </c>
      <c r="BE34" s="65">
        <f t="shared" si="17"/>
        <v>0</v>
      </c>
      <c r="BF34" s="64" t="str">
        <f t="shared" si="18"/>
        <v>A forrás egyenlő a költséggel (I.ütem).</v>
      </c>
      <c r="BG34" s="65">
        <f t="shared" si="19"/>
        <v>0</v>
      </c>
      <c r="BH34" s="65">
        <f t="shared" si="20"/>
        <v>0</v>
      </c>
      <c r="BI34" s="65">
        <f t="shared" si="21"/>
        <v>0</v>
      </c>
      <c r="BJ34" s="65">
        <f t="shared" si="22"/>
        <v>0</v>
      </c>
      <c r="BK34" s="65">
        <f t="shared" si="42"/>
        <v>0</v>
      </c>
      <c r="BL34" s="66" t="str">
        <f t="shared" si="43"/>
        <v>Nem hosszútávú a feladat.</v>
      </c>
      <c r="BM34" s="67">
        <f t="shared" si="23"/>
        <v>1</v>
      </c>
      <c r="BN34" s="67">
        <f t="shared" si="24"/>
        <v>0</v>
      </c>
      <c r="BO34" s="67">
        <f t="shared" si="25"/>
        <v>1</v>
      </c>
      <c r="BP34" s="67">
        <f t="shared" si="26"/>
        <v>0</v>
      </c>
      <c r="BQ34" s="65">
        <f t="shared" si="27"/>
        <v>0</v>
      </c>
      <c r="BR34" s="64" t="str">
        <f t="shared" si="28"/>
        <v>Nincs hosszútávú terv!</v>
      </c>
      <c r="BS34" s="65">
        <f t="shared" si="29"/>
        <v>0</v>
      </c>
      <c r="BT34" s="65">
        <f t="shared" si="30"/>
        <v>0</v>
      </c>
      <c r="BU34" s="65">
        <f t="shared" si="31"/>
        <v>0</v>
      </c>
      <c r="BV34" s="65">
        <f t="shared" si="32"/>
        <v>0</v>
      </c>
      <c r="BW34" s="65">
        <f t="shared" si="33"/>
        <v>0</v>
      </c>
      <c r="BX34" s="65">
        <f t="shared" si="34"/>
        <v>0</v>
      </c>
      <c r="BY34" s="65">
        <f t="shared" si="35"/>
        <v>0</v>
      </c>
      <c r="BZ34" s="65">
        <f t="shared" si="36"/>
        <v>0</v>
      </c>
      <c r="CA34" s="65">
        <f t="shared" si="37"/>
        <v>0</v>
      </c>
      <c r="CB34" s="65">
        <f t="shared" si="38"/>
        <v>0</v>
      </c>
      <c r="CC34" s="65">
        <f t="shared" si="39"/>
        <v>0</v>
      </c>
      <c r="CD34" s="65" t="str">
        <f t="shared" si="40"/>
        <v>Hiányos kitöltés! (B-oszlop üres)</v>
      </c>
      <c r="CE34" s="66" t="str">
        <f t="shared" si="7"/>
        <v>Hiányos kitöltés! (B-oszlop üres)</v>
      </c>
      <c r="CF34" s="65">
        <f t="shared" si="8"/>
        <v>0</v>
      </c>
      <c r="CG34" s="65">
        <f t="shared" si="9"/>
        <v>0</v>
      </c>
      <c r="CH34" s="65">
        <f t="shared" si="10"/>
        <v>0</v>
      </c>
    </row>
    <row r="35" spans="1:86" ht="31.25" x14ac:dyDescent="0.25">
      <c r="A35" s="54" t="str">
        <f t="shared" ref="A35:A51" si="44">IF($G35="","Nincs VKR kiválasztva!",CE35)</f>
        <v>Nincs VKR kiválasztva!</v>
      </c>
      <c r="B35" s="68"/>
      <c r="C35" s="55"/>
      <c r="D35" s="47"/>
      <c r="E35" s="47"/>
      <c r="F35" s="56" t="str">
        <f>IF($G35="","Nincs VKR kiválasztva!",INDEX(Osszesito!$C:$C,MATCH($G35,Osszesito!$D:$D,0)))</f>
        <v>Nincs VKR kiválasztva!</v>
      </c>
      <c r="G35" s="45"/>
      <c r="H35" s="51" t="str">
        <f>IF($D35="","",CONCATENATE($AY35,"_",COUNTA($D$3:$D35),"_FSZV_2026"))</f>
        <v/>
      </c>
      <c r="I35" s="56" t="str">
        <f>IF($G35="","Nincs VKR kiválasztva!",INDEX(Osszesito!$G:$G,MATCH($F35,Osszesito!$C:$C,0)))</f>
        <v>Nincs VKR kiválasztva!</v>
      </c>
      <c r="J35" s="56" t="str">
        <f>IF($G35="","Nincs VKR kiválasztva!",INDEX(Osszesito!$F:$F,MATCH($F35,Osszesito!$C:$C,0)))</f>
        <v>Nincs VKR kiválasztva!</v>
      </c>
      <c r="K35" s="48" t="str">
        <f t="shared" si="1"/>
        <v>Nincs kitöltve a költség rész!</v>
      </c>
      <c r="L35" s="49"/>
      <c r="M35" s="49"/>
      <c r="N35" s="60"/>
      <c r="O35" s="60"/>
      <c r="P35" s="90"/>
      <c r="R35" s="62"/>
      <c r="S35" s="62"/>
      <c r="T35" s="62"/>
      <c r="U35" s="62"/>
      <c r="V35" s="62"/>
      <c r="W35" s="62"/>
      <c r="X35" s="62"/>
      <c r="Y35" s="62"/>
      <c r="Z35" s="62"/>
      <c r="AA35" s="62"/>
      <c r="AB35" s="62"/>
      <c r="AC35" s="61">
        <f t="shared" si="2"/>
        <v>0</v>
      </c>
      <c r="AD35" s="1" t="str">
        <f t="shared" ref="AD35:AD51" si="45">IF($G35="","Nincs VKR kiválasztva!",IF(BA35=0,"Hiányos kitöltés!",BF35))</f>
        <v>Nincs VKR kiválasztva!</v>
      </c>
      <c r="AF35" s="60"/>
      <c r="AG35" s="60"/>
      <c r="AH35" s="60"/>
      <c r="AI35" s="60"/>
      <c r="AJ35" s="60"/>
      <c r="AK35" s="60"/>
      <c r="AL35" s="60"/>
      <c r="AM35" s="60"/>
      <c r="AN35" s="60"/>
      <c r="AO35" s="60"/>
      <c r="AP35" s="60"/>
      <c r="AQ35" s="61">
        <f t="shared" si="11"/>
        <v>0</v>
      </c>
      <c r="AR35" s="130" t="s">
        <v>36</v>
      </c>
      <c r="AS35" s="1" t="str">
        <f t="shared" ref="AS35:AS51" si="46">IF($G35="","Nincs VKR kiválasztva!",IF(BA35=0,"Hiányos kitöltés!",IF(BB35="R","Nincs hosszútávú terv!",BL35)))</f>
        <v>Nincs VKR kiválasztva!</v>
      </c>
      <c r="AU35" s="46"/>
      <c r="AV35" s="46"/>
      <c r="AY35" s="64" t="str">
        <f>IF($D35="","",INDEX(Osszesito!$E:$E,MATCH($F35,Osszesito!$C:$C,0)))</f>
        <v/>
      </c>
      <c r="AZ35" s="64">
        <f t="shared" si="13"/>
        <v>0</v>
      </c>
      <c r="BA35" s="65">
        <f t="shared" si="14"/>
        <v>0</v>
      </c>
      <c r="BB35" s="65" t="str">
        <f t="shared" si="15"/>
        <v>x</v>
      </c>
      <c r="BC35" s="65">
        <f t="shared" si="16"/>
        <v>0</v>
      </c>
      <c r="BD35" s="65">
        <f t="shared" si="41"/>
        <v>0</v>
      </c>
      <c r="BE35" s="65">
        <f t="shared" si="17"/>
        <v>0</v>
      </c>
      <c r="BF35" s="64" t="str">
        <f t="shared" si="18"/>
        <v>A forrás egyenlő a költséggel (I.ütem).</v>
      </c>
      <c r="BG35" s="65">
        <f t="shared" si="19"/>
        <v>0</v>
      </c>
      <c r="BH35" s="65">
        <f t="shared" si="20"/>
        <v>0</v>
      </c>
      <c r="BI35" s="65">
        <f t="shared" si="21"/>
        <v>0</v>
      </c>
      <c r="BJ35" s="65">
        <f t="shared" si="22"/>
        <v>0</v>
      </c>
      <c r="BK35" s="65">
        <f t="shared" si="42"/>
        <v>0</v>
      </c>
      <c r="BL35" s="66" t="str">
        <f t="shared" si="43"/>
        <v>Nem hosszútávú a feladat.</v>
      </c>
      <c r="BM35" s="67">
        <f t="shared" si="23"/>
        <v>1</v>
      </c>
      <c r="BN35" s="67">
        <f t="shared" si="24"/>
        <v>0</v>
      </c>
      <c r="BO35" s="67">
        <f t="shared" si="25"/>
        <v>1</v>
      </c>
      <c r="BP35" s="67">
        <f t="shared" si="26"/>
        <v>0</v>
      </c>
      <c r="BQ35" s="65">
        <f t="shared" si="27"/>
        <v>0</v>
      </c>
      <c r="BR35" s="64" t="str">
        <f t="shared" si="28"/>
        <v>Nincs hosszútávú terv!</v>
      </c>
      <c r="BS35" s="65">
        <f t="shared" si="29"/>
        <v>0</v>
      </c>
      <c r="BT35" s="65">
        <f t="shared" si="30"/>
        <v>0</v>
      </c>
      <c r="BU35" s="65">
        <f t="shared" si="31"/>
        <v>0</v>
      </c>
      <c r="BV35" s="65">
        <f t="shared" si="32"/>
        <v>0</v>
      </c>
      <c r="BW35" s="65">
        <f t="shared" si="33"/>
        <v>0</v>
      </c>
      <c r="BX35" s="65">
        <f t="shared" si="34"/>
        <v>0</v>
      </c>
      <c r="BY35" s="65">
        <f t="shared" si="35"/>
        <v>0</v>
      </c>
      <c r="BZ35" s="65">
        <f t="shared" si="36"/>
        <v>0</v>
      </c>
      <c r="CA35" s="65">
        <f t="shared" si="37"/>
        <v>0</v>
      </c>
      <c r="CB35" s="65">
        <f t="shared" si="38"/>
        <v>0</v>
      </c>
      <c r="CC35" s="65">
        <f t="shared" si="39"/>
        <v>0</v>
      </c>
      <c r="CD35" s="65" t="str">
        <f t="shared" si="40"/>
        <v>Hiányos kitöltés! (B-oszlop üres)</v>
      </c>
      <c r="CE35" s="66" t="str">
        <f t="shared" ref="CE35:CE51" si="47">IF($BA35=0,$CD35,IF($BG35=0,"I. ütem forrása nincs kitöltve!",IF($BJ35=0,"II. ütem forrása nincs kitöltve!",IF($BD35=1,"Költségek üteme nem megfelelő (az időtartam és a költség üteme eltér)!",IF(AND(BH35=0,$BA35=1,$BJ35=1,$BD35=1),"Kötelező cellák kitöltve, de az I. ütem forrása hibás!",IF(AND(BJ35=0,$BA35=1,$BJ35=1,$BD35=1),"Kötelező cellák kitöltve, de a II. ütem forrása hibás!",IF(AND($BO35=1,$AZ35&lt;30),"Nullás a rövidtávú feladat és rövid (hiányzik) a hozzá tartozó indoklás!",IF(AND($BP35=1,$AZ35&lt;30),"Nullás a hosszútávú feladat és rövid (hiányzik) a hozzá tartozó indoklás!",IF(AND(BN35=1,C35="1811_RENDKÍVÜLI"),"II. ütemre nem tervezhet Rendkívüli feladatot!",IF(BH35=0,AD35,IF(BK35=0,AS35,IF(AND(BC35=1,$P35&gt;$N35),"EM rendelet 2. melléklet terhére elszámolt költség nem lehet nagyobb az I. ütemre tervezett tényleges költségnél!",IF($AC35&gt;$N35,"Többlet forrást jelölt meg az I. ütemnél! Kérjük, a többletet az 'Osszesito' fülön tüntesse fel!",IF($AQ35&gt;$O35,"Többlet forrást jelölt meg a II. ütemnél! Kérjük, a többletet az 'Osszesito' fülön tüntesse fel!","Kitöltés rendben!"))))))))))))))</f>
        <v>Hiányos kitöltés! (B-oszlop üres)</v>
      </c>
      <c r="CF35" s="65">
        <f t="shared" ref="CF35:CF51" si="48">IF(A35="Kitöltés rendben!",1,0)</f>
        <v>0</v>
      </c>
      <c r="CG35" s="65">
        <f t="shared" ref="CG35:CG51" si="49">IF(AND($BB35="R",$CF35=1),1,IF(AND($BB35="RH",$CF35=1),1,0))</f>
        <v>0</v>
      </c>
      <c r="CH35" s="65">
        <f t="shared" ref="CH35:CH51" si="50">IF(AND($BB35="H",$CF35=1),1,IF(AND($BB35="RH",$CF35=1),1,0))</f>
        <v>0</v>
      </c>
    </row>
    <row r="36" spans="1:86" ht="31.25" x14ac:dyDescent="0.25">
      <c r="A36" s="54" t="str">
        <f t="shared" si="44"/>
        <v>Nincs VKR kiválasztva!</v>
      </c>
      <c r="B36" s="68"/>
      <c r="C36" s="55"/>
      <c r="D36" s="47"/>
      <c r="E36" s="47"/>
      <c r="F36" s="56" t="str">
        <f>IF($G36="","Nincs VKR kiválasztva!",INDEX(Osszesito!$C:$C,MATCH($G36,Osszesito!$D:$D,0)))</f>
        <v>Nincs VKR kiválasztva!</v>
      </c>
      <c r="G36" s="45"/>
      <c r="H36" s="51" t="str">
        <f>IF($D36="","",CONCATENATE($AY36,"_",COUNTA($D$3:$D36),"_FSZV_2026"))</f>
        <v/>
      </c>
      <c r="I36" s="56" t="str">
        <f>IF($G36="","Nincs VKR kiválasztva!",INDEX(Osszesito!$G:$G,MATCH($F36,Osszesito!$C:$C,0)))</f>
        <v>Nincs VKR kiválasztva!</v>
      </c>
      <c r="J36" s="56" t="str">
        <f>IF($G36="","Nincs VKR kiválasztva!",INDEX(Osszesito!$F:$F,MATCH($F36,Osszesito!$C:$C,0)))</f>
        <v>Nincs VKR kiválasztva!</v>
      </c>
      <c r="K36" s="48" t="str">
        <f t="shared" si="1"/>
        <v>Nincs kitöltve a költség rész!</v>
      </c>
      <c r="L36" s="49"/>
      <c r="M36" s="49"/>
      <c r="N36" s="60"/>
      <c r="O36" s="60"/>
      <c r="P36" s="90"/>
      <c r="R36" s="62"/>
      <c r="S36" s="62"/>
      <c r="T36" s="62"/>
      <c r="U36" s="62"/>
      <c r="V36" s="62"/>
      <c r="W36" s="62"/>
      <c r="X36" s="62"/>
      <c r="Y36" s="62"/>
      <c r="Z36" s="62"/>
      <c r="AA36" s="62"/>
      <c r="AB36" s="62"/>
      <c r="AC36" s="61">
        <f t="shared" si="2"/>
        <v>0</v>
      </c>
      <c r="AD36" s="1" t="str">
        <f t="shared" si="45"/>
        <v>Nincs VKR kiválasztva!</v>
      </c>
      <c r="AF36" s="60"/>
      <c r="AG36" s="60"/>
      <c r="AH36" s="60"/>
      <c r="AI36" s="60"/>
      <c r="AJ36" s="60"/>
      <c r="AK36" s="60"/>
      <c r="AL36" s="60"/>
      <c r="AM36" s="60"/>
      <c r="AN36" s="60"/>
      <c r="AO36" s="60"/>
      <c r="AP36" s="60"/>
      <c r="AQ36" s="61">
        <f t="shared" si="11"/>
        <v>0</v>
      </c>
      <c r="AR36" s="130" t="s">
        <v>36</v>
      </c>
      <c r="AS36" s="1" t="str">
        <f t="shared" si="46"/>
        <v>Nincs VKR kiválasztva!</v>
      </c>
      <c r="AU36" s="46"/>
      <c r="AV36" s="46"/>
      <c r="AY36" s="64" t="str">
        <f>IF($D36="","",INDEX(Osszesito!$E:$E,MATCH($F36,Osszesito!$C:$C,0)))</f>
        <v/>
      </c>
      <c r="AZ36" s="64">
        <f t="shared" si="13"/>
        <v>0</v>
      </c>
      <c r="BA36" s="65">
        <f t="shared" si="14"/>
        <v>0</v>
      </c>
      <c r="BB36" s="65" t="str">
        <f t="shared" si="15"/>
        <v>x</v>
      </c>
      <c r="BC36" s="65">
        <f t="shared" si="16"/>
        <v>0</v>
      </c>
      <c r="BD36" s="65">
        <f t="shared" si="41"/>
        <v>0</v>
      </c>
      <c r="BE36" s="65">
        <f t="shared" si="17"/>
        <v>0</v>
      </c>
      <c r="BF36" s="64" t="str">
        <f t="shared" si="18"/>
        <v>A forrás egyenlő a költséggel (I.ütem).</v>
      </c>
      <c r="BG36" s="65">
        <f t="shared" si="19"/>
        <v>0</v>
      </c>
      <c r="BH36" s="65">
        <f t="shared" si="20"/>
        <v>0</v>
      </c>
      <c r="BI36" s="65">
        <f t="shared" si="21"/>
        <v>0</v>
      </c>
      <c r="BJ36" s="65">
        <f t="shared" si="22"/>
        <v>0</v>
      </c>
      <c r="BK36" s="65">
        <f t="shared" si="42"/>
        <v>0</v>
      </c>
      <c r="BL36" s="66" t="str">
        <f t="shared" si="43"/>
        <v>Nem hosszútávú a feladat.</v>
      </c>
      <c r="BM36" s="67">
        <f t="shared" si="23"/>
        <v>1</v>
      </c>
      <c r="BN36" s="67">
        <f t="shared" si="24"/>
        <v>0</v>
      </c>
      <c r="BO36" s="67">
        <f t="shared" si="25"/>
        <v>1</v>
      </c>
      <c r="BP36" s="67">
        <f t="shared" si="26"/>
        <v>0</v>
      </c>
      <c r="BQ36" s="65">
        <f t="shared" si="27"/>
        <v>0</v>
      </c>
      <c r="BR36" s="64" t="str">
        <f t="shared" si="28"/>
        <v>Nincs hosszútávú terv!</v>
      </c>
      <c r="BS36" s="65">
        <f t="shared" si="29"/>
        <v>0</v>
      </c>
      <c r="BT36" s="65">
        <f t="shared" si="30"/>
        <v>0</v>
      </c>
      <c r="BU36" s="65">
        <f t="shared" si="31"/>
        <v>0</v>
      </c>
      <c r="BV36" s="65">
        <f t="shared" si="32"/>
        <v>0</v>
      </c>
      <c r="BW36" s="65">
        <f t="shared" si="33"/>
        <v>0</v>
      </c>
      <c r="BX36" s="65">
        <f t="shared" si="34"/>
        <v>0</v>
      </c>
      <c r="BY36" s="65">
        <f t="shared" si="35"/>
        <v>0</v>
      </c>
      <c r="BZ36" s="65">
        <f t="shared" si="36"/>
        <v>0</v>
      </c>
      <c r="CA36" s="65">
        <f t="shared" si="37"/>
        <v>0</v>
      </c>
      <c r="CB36" s="65">
        <f t="shared" si="38"/>
        <v>0</v>
      </c>
      <c r="CC36" s="65">
        <f t="shared" si="39"/>
        <v>0</v>
      </c>
      <c r="CD36" s="65" t="str">
        <f t="shared" si="40"/>
        <v>Hiányos kitöltés! (B-oszlop üres)</v>
      </c>
      <c r="CE36" s="66" t="str">
        <f t="shared" si="47"/>
        <v>Hiányos kitöltés! (B-oszlop üres)</v>
      </c>
      <c r="CF36" s="65">
        <f t="shared" si="48"/>
        <v>0</v>
      </c>
      <c r="CG36" s="65">
        <f t="shared" si="49"/>
        <v>0</v>
      </c>
      <c r="CH36" s="65">
        <f t="shared" si="50"/>
        <v>0</v>
      </c>
    </row>
    <row r="37" spans="1:86" ht="31.25" x14ac:dyDescent="0.25">
      <c r="A37" s="54" t="str">
        <f t="shared" si="44"/>
        <v>Nincs VKR kiválasztva!</v>
      </c>
      <c r="B37" s="68"/>
      <c r="C37" s="55"/>
      <c r="D37" s="47"/>
      <c r="E37" s="47"/>
      <c r="F37" s="56" t="str">
        <f>IF($G37="","Nincs VKR kiválasztva!",INDEX(Osszesito!$C:$C,MATCH($G37,Osszesito!$D:$D,0)))</f>
        <v>Nincs VKR kiválasztva!</v>
      </c>
      <c r="G37" s="45"/>
      <c r="H37" s="51" t="str">
        <f>IF($D37="","",CONCATENATE($AY37,"_",COUNTA($D$3:$D37),"_FSZV_2026"))</f>
        <v/>
      </c>
      <c r="I37" s="56" t="str">
        <f>IF($G37="","Nincs VKR kiválasztva!",INDEX(Osszesito!$G:$G,MATCH($F37,Osszesito!$C:$C,0)))</f>
        <v>Nincs VKR kiválasztva!</v>
      </c>
      <c r="J37" s="56" t="str">
        <f>IF($G37="","Nincs VKR kiválasztva!",INDEX(Osszesito!$F:$F,MATCH($F37,Osszesito!$C:$C,0)))</f>
        <v>Nincs VKR kiválasztva!</v>
      </c>
      <c r="K37" s="48" t="str">
        <f t="shared" si="1"/>
        <v>Nincs kitöltve a költség rész!</v>
      </c>
      <c r="L37" s="49"/>
      <c r="M37" s="49"/>
      <c r="N37" s="60"/>
      <c r="O37" s="60"/>
      <c r="P37" s="90"/>
      <c r="R37" s="62"/>
      <c r="S37" s="62"/>
      <c r="T37" s="62"/>
      <c r="U37" s="62"/>
      <c r="V37" s="62"/>
      <c r="W37" s="62"/>
      <c r="X37" s="62"/>
      <c r="Y37" s="62"/>
      <c r="Z37" s="62"/>
      <c r="AA37" s="62"/>
      <c r="AB37" s="62"/>
      <c r="AC37" s="61">
        <f t="shared" si="2"/>
        <v>0</v>
      </c>
      <c r="AD37" s="1" t="str">
        <f t="shared" si="45"/>
        <v>Nincs VKR kiválasztva!</v>
      </c>
      <c r="AF37" s="60"/>
      <c r="AG37" s="60"/>
      <c r="AH37" s="60"/>
      <c r="AI37" s="60"/>
      <c r="AJ37" s="60"/>
      <c r="AK37" s="60"/>
      <c r="AL37" s="60"/>
      <c r="AM37" s="60"/>
      <c r="AN37" s="60"/>
      <c r="AO37" s="60"/>
      <c r="AP37" s="60"/>
      <c r="AQ37" s="61">
        <f t="shared" si="11"/>
        <v>0</v>
      </c>
      <c r="AR37" s="130" t="s">
        <v>36</v>
      </c>
      <c r="AS37" s="1" t="str">
        <f t="shared" si="46"/>
        <v>Nincs VKR kiválasztva!</v>
      </c>
      <c r="AU37" s="46"/>
      <c r="AV37" s="46"/>
      <c r="AY37" s="64" t="str">
        <f>IF($D37="","",INDEX(Osszesito!$E:$E,MATCH($F37,Osszesito!$C:$C,0)))</f>
        <v/>
      </c>
      <c r="AZ37" s="64">
        <f t="shared" si="13"/>
        <v>0</v>
      </c>
      <c r="BA37" s="65">
        <f t="shared" si="14"/>
        <v>0</v>
      </c>
      <c r="BB37" s="65" t="str">
        <f t="shared" si="15"/>
        <v>x</v>
      </c>
      <c r="BC37" s="65">
        <f t="shared" si="16"/>
        <v>0</v>
      </c>
      <c r="BD37" s="65">
        <f t="shared" si="41"/>
        <v>0</v>
      </c>
      <c r="BE37" s="65">
        <f t="shared" si="17"/>
        <v>0</v>
      </c>
      <c r="BF37" s="64" t="str">
        <f t="shared" si="18"/>
        <v>A forrás egyenlő a költséggel (I.ütem).</v>
      </c>
      <c r="BG37" s="65">
        <f t="shared" si="19"/>
        <v>0</v>
      </c>
      <c r="BH37" s="65">
        <f t="shared" si="20"/>
        <v>0</v>
      </c>
      <c r="BI37" s="65">
        <f t="shared" si="21"/>
        <v>0</v>
      </c>
      <c r="BJ37" s="65">
        <f t="shared" si="22"/>
        <v>0</v>
      </c>
      <c r="BK37" s="65">
        <f t="shared" si="42"/>
        <v>0</v>
      </c>
      <c r="BL37" s="66" t="str">
        <f t="shared" si="43"/>
        <v>Nem hosszútávú a feladat.</v>
      </c>
      <c r="BM37" s="67">
        <f t="shared" si="23"/>
        <v>1</v>
      </c>
      <c r="BN37" s="67">
        <f t="shared" si="24"/>
        <v>0</v>
      </c>
      <c r="BO37" s="67">
        <f t="shared" si="25"/>
        <v>1</v>
      </c>
      <c r="BP37" s="67">
        <f t="shared" si="26"/>
        <v>0</v>
      </c>
      <c r="BQ37" s="65">
        <f t="shared" si="27"/>
        <v>0</v>
      </c>
      <c r="BR37" s="64" t="str">
        <f t="shared" si="28"/>
        <v>Nincs hosszútávú terv!</v>
      </c>
      <c r="BS37" s="65">
        <f t="shared" si="29"/>
        <v>0</v>
      </c>
      <c r="BT37" s="65">
        <f t="shared" si="30"/>
        <v>0</v>
      </c>
      <c r="BU37" s="65">
        <f t="shared" si="31"/>
        <v>0</v>
      </c>
      <c r="BV37" s="65">
        <f t="shared" si="32"/>
        <v>0</v>
      </c>
      <c r="BW37" s="65">
        <f t="shared" si="33"/>
        <v>0</v>
      </c>
      <c r="BX37" s="65">
        <f t="shared" si="34"/>
        <v>0</v>
      </c>
      <c r="BY37" s="65">
        <f t="shared" si="35"/>
        <v>0</v>
      </c>
      <c r="BZ37" s="65">
        <f t="shared" si="36"/>
        <v>0</v>
      </c>
      <c r="CA37" s="65">
        <f t="shared" si="37"/>
        <v>0</v>
      </c>
      <c r="CB37" s="65">
        <f t="shared" si="38"/>
        <v>0</v>
      </c>
      <c r="CC37" s="65">
        <f t="shared" si="39"/>
        <v>0</v>
      </c>
      <c r="CD37" s="65" t="str">
        <f t="shared" si="40"/>
        <v>Hiányos kitöltés! (B-oszlop üres)</v>
      </c>
      <c r="CE37" s="66" t="str">
        <f t="shared" si="47"/>
        <v>Hiányos kitöltés! (B-oszlop üres)</v>
      </c>
      <c r="CF37" s="65">
        <f t="shared" si="48"/>
        <v>0</v>
      </c>
      <c r="CG37" s="65">
        <f t="shared" si="49"/>
        <v>0</v>
      </c>
      <c r="CH37" s="65">
        <f t="shared" si="50"/>
        <v>0</v>
      </c>
    </row>
    <row r="38" spans="1:86" ht="31.25" x14ac:dyDescent="0.25">
      <c r="A38" s="54" t="str">
        <f t="shared" si="44"/>
        <v>Nincs VKR kiválasztva!</v>
      </c>
      <c r="B38" s="68"/>
      <c r="C38" s="55"/>
      <c r="D38" s="47"/>
      <c r="E38" s="47"/>
      <c r="F38" s="56" t="str">
        <f>IF($G38="","Nincs VKR kiválasztva!",INDEX(Osszesito!$C:$C,MATCH($G38,Osszesito!$D:$D,0)))</f>
        <v>Nincs VKR kiválasztva!</v>
      </c>
      <c r="G38" s="45"/>
      <c r="H38" s="51" t="str">
        <f>IF($D38="","",CONCATENATE($AY38,"_",COUNTA($D$3:$D38),"_FSZV_2026"))</f>
        <v/>
      </c>
      <c r="I38" s="56" t="str">
        <f>IF($G38="","Nincs VKR kiválasztva!",INDEX(Osszesito!$G:$G,MATCH($F38,Osszesito!$C:$C,0)))</f>
        <v>Nincs VKR kiválasztva!</v>
      </c>
      <c r="J38" s="56" t="str">
        <f>IF($G38="","Nincs VKR kiválasztva!",INDEX(Osszesito!$F:$F,MATCH($F38,Osszesito!$C:$C,0)))</f>
        <v>Nincs VKR kiválasztva!</v>
      </c>
      <c r="K38" s="48" t="str">
        <f t="shared" si="1"/>
        <v>Nincs kitöltve a költség rész!</v>
      </c>
      <c r="L38" s="49"/>
      <c r="M38" s="49"/>
      <c r="N38" s="60"/>
      <c r="O38" s="60"/>
      <c r="P38" s="90"/>
      <c r="R38" s="62"/>
      <c r="S38" s="62"/>
      <c r="T38" s="62"/>
      <c r="U38" s="62"/>
      <c r="V38" s="62"/>
      <c r="W38" s="62"/>
      <c r="X38" s="62"/>
      <c r="Y38" s="62"/>
      <c r="Z38" s="62"/>
      <c r="AA38" s="62"/>
      <c r="AB38" s="62"/>
      <c r="AC38" s="61">
        <f t="shared" si="2"/>
        <v>0</v>
      </c>
      <c r="AD38" s="1" t="str">
        <f t="shared" si="45"/>
        <v>Nincs VKR kiválasztva!</v>
      </c>
      <c r="AF38" s="60"/>
      <c r="AG38" s="60"/>
      <c r="AH38" s="60"/>
      <c r="AI38" s="60"/>
      <c r="AJ38" s="60"/>
      <c r="AK38" s="60"/>
      <c r="AL38" s="60"/>
      <c r="AM38" s="60"/>
      <c r="AN38" s="60"/>
      <c r="AO38" s="60"/>
      <c r="AP38" s="60"/>
      <c r="AQ38" s="61">
        <f t="shared" si="11"/>
        <v>0</v>
      </c>
      <c r="AR38" s="130" t="s">
        <v>36</v>
      </c>
      <c r="AS38" s="1" t="str">
        <f t="shared" si="46"/>
        <v>Nincs VKR kiválasztva!</v>
      </c>
      <c r="AU38" s="46"/>
      <c r="AV38" s="46"/>
      <c r="AY38" s="64" t="str">
        <f>IF($D38="","",INDEX(Osszesito!$E:$E,MATCH($F38,Osszesito!$C:$C,0)))</f>
        <v/>
      </c>
      <c r="AZ38" s="64">
        <f t="shared" si="13"/>
        <v>0</v>
      </c>
      <c r="BA38" s="65">
        <f t="shared" si="14"/>
        <v>0</v>
      </c>
      <c r="BB38" s="65" t="str">
        <f t="shared" si="15"/>
        <v>x</v>
      </c>
      <c r="BC38" s="65">
        <f t="shared" si="16"/>
        <v>0</v>
      </c>
      <c r="BD38" s="65">
        <f t="shared" si="41"/>
        <v>0</v>
      </c>
      <c r="BE38" s="65">
        <f t="shared" si="17"/>
        <v>0</v>
      </c>
      <c r="BF38" s="64" t="str">
        <f t="shared" si="18"/>
        <v>A forrás egyenlő a költséggel (I.ütem).</v>
      </c>
      <c r="BG38" s="65">
        <f t="shared" si="19"/>
        <v>0</v>
      </c>
      <c r="BH38" s="65">
        <f t="shared" si="20"/>
        <v>0</v>
      </c>
      <c r="BI38" s="65">
        <f t="shared" si="21"/>
        <v>0</v>
      </c>
      <c r="BJ38" s="65">
        <f t="shared" si="22"/>
        <v>0</v>
      </c>
      <c r="BK38" s="65">
        <f t="shared" si="42"/>
        <v>0</v>
      </c>
      <c r="BL38" s="66" t="str">
        <f t="shared" si="43"/>
        <v>Nem hosszútávú a feladat.</v>
      </c>
      <c r="BM38" s="67">
        <f t="shared" si="23"/>
        <v>1</v>
      </c>
      <c r="BN38" s="67">
        <f t="shared" si="24"/>
        <v>0</v>
      </c>
      <c r="BO38" s="67">
        <f t="shared" si="25"/>
        <v>1</v>
      </c>
      <c r="BP38" s="67">
        <f t="shared" si="26"/>
        <v>0</v>
      </c>
      <c r="BQ38" s="65">
        <f t="shared" si="27"/>
        <v>0</v>
      </c>
      <c r="BR38" s="64" t="str">
        <f t="shared" si="28"/>
        <v>Nincs hosszútávú terv!</v>
      </c>
      <c r="BS38" s="65">
        <f t="shared" si="29"/>
        <v>0</v>
      </c>
      <c r="BT38" s="65">
        <f t="shared" si="30"/>
        <v>0</v>
      </c>
      <c r="BU38" s="65">
        <f t="shared" si="31"/>
        <v>0</v>
      </c>
      <c r="BV38" s="65">
        <f t="shared" si="32"/>
        <v>0</v>
      </c>
      <c r="BW38" s="65">
        <f t="shared" si="33"/>
        <v>0</v>
      </c>
      <c r="BX38" s="65">
        <f t="shared" si="34"/>
        <v>0</v>
      </c>
      <c r="BY38" s="65">
        <f t="shared" si="35"/>
        <v>0</v>
      </c>
      <c r="BZ38" s="65">
        <f t="shared" si="36"/>
        <v>0</v>
      </c>
      <c r="CA38" s="65">
        <f t="shared" si="37"/>
        <v>0</v>
      </c>
      <c r="CB38" s="65">
        <f t="shared" si="38"/>
        <v>0</v>
      </c>
      <c r="CC38" s="65">
        <f t="shared" si="39"/>
        <v>0</v>
      </c>
      <c r="CD38" s="65" t="str">
        <f t="shared" si="40"/>
        <v>Hiányos kitöltés! (B-oszlop üres)</v>
      </c>
      <c r="CE38" s="66" t="str">
        <f t="shared" si="47"/>
        <v>Hiányos kitöltés! (B-oszlop üres)</v>
      </c>
      <c r="CF38" s="65">
        <f t="shared" si="48"/>
        <v>0</v>
      </c>
      <c r="CG38" s="65">
        <f t="shared" si="49"/>
        <v>0</v>
      </c>
      <c r="CH38" s="65">
        <f t="shared" si="50"/>
        <v>0</v>
      </c>
    </row>
    <row r="39" spans="1:86" ht="31.25" x14ac:dyDescent="0.25">
      <c r="A39" s="54" t="str">
        <f t="shared" si="44"/>
        <v>Nincs VKR kiválasztva!</v>
      </c>
      <c r="B39" s="68"/>
      <c r="C39" s="55"/>
      <c r="D39" s="47"/>
      <c r="E39" s="47"/>
      <c r="F39" s="56" t="str">
        <f>IF($G39="","Nincs VKR kiválasztva!",INDEX(Osszesito!$C:$C,MATCH($G39,Osszesito!$D:$D,0)))</f>
        <v>Nincs VKR kiválasztva!</v>
      </c>
      <c r="G39" s="45"/>
      <c r="H39" s="51" t="str">
        <f>IF($D39="","",CONCATENATE($AY39,"_",COUNTA($D$3:$D39),"_FSZV_2026"))</f>
        <v/>
      </c>
      <c r="I39" s="56" t="str">
        <f>IF($G39="","Nincs VKR kiválasztva!",INDEX(Osszesito!$G:$G,MATCH($F39,Osszesito!$C:$C,0)))</f>
        <v>Nincs VKR kiválasztva!</v>
      </c>
      <c r="J39" s="56" t="str">
        <f>IF($G39="","Nincs VKR kiválasztva!",INDEX(Osszesito!$F:$F,MATCH($F39,Osszesito!$C:$C,0)))</f>
        <v>Nincs VKR kiválasztva!</v>
      </c>
      <c r="K39" s="48" t="str">
        <f t="shared" si="1"/>
        <v>Nincs kitöltve a költség rész!</v>
      </c>
      <c r="L39" s="49"/>
      <c r="M39" s="49"/>
      <c r="N39" s="60"/>
      <c r="O39" s="60"/>
      <c r="P39" s="90"/>
      <c r="R39" s="62"/>
      <c r="S39" s="62"/>
      <c r="T39" s="62"/>
      <c r="U39" s="62"/>
      <c r="V39" s="62"/>
      <c r="W39" s="62"/>
      <c r="X39" s="62"/>
      <c r="Y39" s="62"/>
      <c r="Z39" s="62"/>
      <c r="AA39" s="62"/>
      <c r="AB39" s="62"/>
      <c r="AC39" s="61">
        <f t="shared" si="2"/>
        <v>0</v>
      </c>
      <c r="AD39" s="1" t="str">
        <f t="shared" si="45"/>
        <v>Nincs VKR kiválasztva!</v>
      </c>
      <c r="AF39" s="60"/>
      <c r="AG39" s="60"/>
      <c r="AH39" s="60"/>
      <c r="AI39" s="60"/>
      <c r="AJ39" s="60"/>
      <c r="AK39" s="60"/>
      <c r="AL39" s="60"/>
      <c r="AM39" s="60"/>
      <c r="AN39" s="60"/>
      <c r="AO39" s="60"/>
      <c r="AP39" s="60"/>
      <c r="AQ39" s="61">
        <f t="shared" si="11"/>
        <v>0</v>
      </c>
      <c r="AR39" s="130" t="s">
        <v>36</v>
      </c>
      <c r="AS39" s="1" t="str">
        <f t="shared" si="46"/>
        <v>Nincs VKR kiválasztva!</v>
      </c>
      <c r="AU39" s="46"/>
      <c r="AV39" s="46"/>
      <c r="AY39" s="64" t="str">
        <f>IF($D39="","",INDEX(Osszesito!$E:$E,MATCH($F39,Osszesito!$C:$C,0)))</f>
        <v/>
      </c>
      <c r="AZ39" s="64">
        <f t="shared" si="13"/>
        <v>0</v>
      </c>
      <c r="BA39" s="65">
        <f t="shared" si="14"/>
        <v>0</v>
      </c>
      <c r="BB39" s="65" t="str">
        <f t="shared" si="15"/>
        <v>x</v>
      </c>
      <c r="BC39" s="65">
        <f t="shared" si="16"/>
        <v>0</v>
      </c>
      <c r="BD39" s="65">
        <f t="shared" si="41"/>
        <v>0</v>
      </c>
      <c r="BE39" s="65">
        <f t="shared" si="17"/>
        <v>0</v>
      </c>
      <c r="BF39" s="64" t="str">
        <f t="shared" si="18"/>
        <v>A forrás egyenlő a költséggel (I.ütem).</v>
      </c>
      <c r="BG39" s="65">
        <f t="shared" si="19"/>
        <v>0</v>
      </c>
      <c r="BH39" s="65">
        <f t="shared" si="20"/>
        <v>0</v>
      </c>
      <c r="BI39" s="65">
        <f t="shared" si="21"/>
        <v>0</v>
      </c>
      <c r="BJ39" s="65">
        <f t="shared" si="22"/>
        <v>0</v>
      </c>
      <c r="BK39" s="65">
        <f t="shared" si="42"/>
        <v>0</v>
      </c>
      <c r="BL39" s="66" t="str">
        <f t="shared" si="43"/>
        <v>Nem hosszútávú a feladat.</v>
      </c>
      <c r="BM39" s="67">
        <f t="shared" si="23"/>
        <v>1</v>
      </c>
      <c r="BN39" s="67">
        <f t="shared" si="24"/>
        <v>0</v>
      </c>
      <c r="BO39" s="67">
        <f t="shared" si="25"/>
        <v>1</v>
      </c>
      <c r="BP39" s="67">
        <f t="shared" si="26"/>
        <v>0</v>
      </c>
      <c r="BQ39" s="65">
        <f t="shared" si="27"/>
        <v>0</v>
      </c>
      <c r="BR39" s="64" t="str">
        <f t="shared" si="28"/>
        <v>Nincs hosszútávú terv!</v>
      </c>
      <c r="BS39" s="65">
        <f t="shared" si="29"/>
        <v>0</v>
      </c>
      <c r="BT39" s="65">
        <f t="shared" si="30"/>
        <v>0</v>
      </c>
      <c r="BU39" s="65">
        <f t="shared" si="31"/>
        <v>0</v>
      </c>
      <c r="BV39" s="65">
        <f t="shared" si="32"/>
        <v>0</v>
      </c>
      <c r="BW39" s="65">
        <f t="shared" si="33"/>
        <v>0</v>
      </c>
      <c r="BX39" s="65">
        <f t="shared" si="34"/>
        <v>0</v>
      </c>
      <c r="BY39" s="65">
        <f t="shared" si="35"/>
        <v>0</v>
      </c>
      <c r="BZ39" s="65">
        <f t="shared" si="36"/>
        <v>0</v>
      </c>
      <c r="CA39" s="65">
        <f t="shared" si="37"/>
        <v>0</v>
      </c>
      <c r="CB39" s="65">
        <f t="shared" si="38"/>
        <v>0</v>
      </c>
      <c r="CC39" s="65">
        <f t="shared" si="39"/>
        <v>0</v>
      </c>
      <c r="CD39" s="65" t="str">
        <f t="shared" si="40"/>
        <v>Hiányos kitöltés! (B-oszlop üres)</v>
      </c>
      <c r="CE39" s="66" t="str">
        <f t="shared" si="47"/>
        <v>Hiányos kitöltés! (B-oszlop üres)</v>
      </c>
      <c r="CF39" s="65">
        <f t="shared" si="48"/>
        <v>0</v>
      </c>
      <c r="CG39" s="65">
        <f t="shared" si="49"/>
        <v>0</v>
      </c>
      <c r="CH39" s="65">
        <f t="shared" si="50"/>
        <v>0</v>
      </c>
    </row>
    <row r="40" spans="1:86" ht="31.25" x14ac:dyDescent="0.25">
      <c r="A40" s="54" t="str">
        <f t="shared" si="44"/>
        <v>Nincs VKR kiválasztva!</v>
      </c>
      <c r="B40" s="68"/>
      <c r="C40" s="55"/>
      <c r="D40" s="47"/>
      <c r="E40" s="47"/>
      <c r="F40" s="56" t="str">
        <f>IF($G40="","Nincs VKR kiválasztva!",INDEX(Osszesito!$C:$C,MATCH($G40,Osszesito!$D:$D,0)))</f>
        <v>Nincs VKR kiválasztva!</v>
      </c>
      <c r="G40" s="45"/>
      <c r="H40" s="51" t="str">
        <f>IF($D40="","",CONCATENATE($AY40,"_",COUNTA($D$3:$D40),"_FSZV_2026"))</f>
        <v/>
      </c>
      <c r="I40" s="56" t="str">
        <f>IF($G40="","Nincs VKR kiválasztva!",INDEX(Osszesito!$G:$G,MATCH($F40,Osszesito!$C:$C,0)))</f>
        <v>Nincs VKR kiválasztva!</v>
      </c>
      <c r="J40" s="56" t="str">
        <f>IF($G40="","Nincs VKR kiválasztva!",INDEX(Osszesito!$F:$F,MATCH($F40,Osszesito!$C:$C,0)))</f>
        <v>Nincs VKR kiválasztva!</v>
      </c>
      <c r="K40" s="48" t="str">
        <f t="shared" si="1"/>
        <v>Nincs kitöltve a költség rész!</v>
      </c>
      <c r="L40" s="49"/>
      <c r="M40" s="49"/>
      <c r="N40" s="60"/>
      <c r="O40" s="60"/>
      <c r="P40" s="90"/>
      <c r="R40" s="62"/>
      <c r="S40" s="62"/>
      <c r="T40" s="62"/>
      <c r="U40" s="62"/>
      <c r="V40" s="62"/>
      <c r="W40" s="62"/>
      <c r="X40" s="62"/>
      <c r="Y40" s="62"/>
      <c r="Z40" s="62"/>
      <c r="AA40" s="62"/>
      <c r="AB40" s="62"/>
      <c r="AC40" s="61">
        <f t="shared" si="2"/>
        <v>0</v>
      </c>
      <c r="AD40" s="1" t="str">
        <f t="shared" si="45"/>
        <v>Nincs VKR kiválasztva!</v>
      </c>
      <c r="AF40" s="60"/>
      <c r="AG40" s="60"/>
      <c r="AH40" s="60"/>
      <c r="AI40" s="60"/>
      <c r="AJ40" s="60"/>
      <c r="AK40" s="60"/>
      <c r="AL40" s="60"/>
      <c r="AM40" s="60"/>
      <c r="AN40" s="60"/>
      <c r="AO40" s="60"/>
      <c r="AP40" s="60"/>
      <c r="AQ40" s="61">
        <f t="shared" si="11"/>
        <v>0</v>
      </c>
      <c r="AR40" s="130" t="s">
        <v>36</v>
      </c>
      <c r="AS40" s="1" t="str">
        <f t="shared" si="46"/>
        <v>Nincs VKR kiválasztva!</v>
      </c>
      <c r="AU40" s="46"/>
      <c r="AV40" s="46"/>
      <c r="AY40" s="64" t="str">
        <f>IF($D40="","",INDEX(Osszesito!$E:$E,MATCH($F40,Osszesito!$C:$C,0)))</f>
        <v/>
      </c>
      <c r="AZ40" s="64">
        <f t="shared" si="13"/>
        <v>0</v>
      </c>
      <c r="BA40" s="65">
        <f t="shared" si="14"/>
        <v>0</v>
      </c>
      <c r="BB40" s="65" t="str">
        <f t="shared" si="15"/>
        <v>x</v>
      </c>
      <c r="BC40" s="65">
        <f t="shared" si="16"/>
        <v>0</v>
      </c>
      <c r="BD40" s="65">
        <f t="shared" si="41"/>
        <v>0</v>
      </c>
      <c r="BE40" s="65">
        <f t="shared" si="17"/>
        <v>0</v>
      </c>
      <c r="BF40" s="64" t="str">
        <f t="shared" si="18"/>
        <v>A forrás egyenlő a költséggel (I.ütem).</v>
      </c>
      <c r="BG40" s="65">
        <f t="shared" si="19"/>
        <v>0</v>
      </c>
      <c r="BH40" s="65">
        <f t="shared" si="20"/>
        <v>0</v>
      </c>
      <c r="BI40" s="65">
        <f t="shared" si="21"/>
        <v>0</v>
      </c>
      <c r="BJ40" s="65">
        <f t="shared" si="22"/>
        <v>0</v>
      </c>
      <c r="BK40" s="65">
        <f t="shared" si="42"/>
        <v>0</v>
      </c>
      <c r="BL40" s="66" t="str">
        <f t="shared" si="43"/>
        <v>Nem hosszútávú a feladat.</v>
      </c>
      <c r="BM40" s="67">
        <f t="shared" si="23"/>
        <v>1</v>
      </c>
      <c r="BN40" s="67">
        <f t="shared" si="24"/>
        <v>0</v>
      </c>
      <c r="BO40" s="67">
        <f t="shared" si="25"/>
        <v>1</v>
      </c>
      <c r="BP40" s="67">
        <f t="shared" si="26"/>
        <v>0</v>
      </c>
      <c r="BQ40" s="65">
        <f t="shared" si="27"/>
        <v>0</v>
      </c>
      <c r="BR40" s="64" t="str">
        <f t="shared" si="28"/>
        <v>Nincs hosszútávú terv!</v>
      </c>
      <c r="BS40" s="65">
        <f t="shared" si="29"/>
        <v>0</v>
      </c>
      <c r="BT40" s="65">
        <f t="shared" si="30"/>
        <v>0</v>
      </c>
      <c r="BU40" s="65">
        <f t="shared" si="31"/>
        <v>0</v>
      </c>
      <c r="BV40" s="65">
        <f t="shared" si="32"/>
        <v>0</v>
      </c>
      <c r="BW40" s="65">
        <f t="shared" si="33"/>
        <v>0</v>
      </c>
      <c r="BX40" s="65">
        <f t="shared" si="34"/>
        <v>0</v>
      </c>
      <c r="BY40" s="65">
        <f t="shared" si="35"/>
        <v>0</v>
      </c>
      <c r="BZ40" s="65">
        <f t="shared" si="36"/>
        <v>0</v>
      </c>
      <c r="CA40" s="65">
        <f t="shared" si="37"/>
        <v>0</v>
      </c>
      <c r="CB40" s="65">
        <f t="shared" si="38"/>
        <v>0</v>
      </c>
      <c r="CC40" s="65">
        <f t="shared" si="39"/>
        <v>0</v>
      </c>
      <c r="CD40" s="65" t="str">
        <f t="shared" si="40"/>
        <v>Hiányos kitöltés! (B-oszlop üres)</v>
      </c>
      <c r="CE40" s="66" t="str">
        <f t="shared" si="47"/>
        <v>Hiányos kitöltés! (B-oszlop üres)</v>
      </c>
      <c r="CF40" s="65">
        <f t="shared" si="48"/>
        <v>0</v>
      </c>
      <c r="CG40" s="65">
        <f t="shared" si="49"/>
        <v>0</v>
      </c>
      <c r="CH40" s="65">
        <f t="shared" si="50"/>
        <v>0</v>
      </c>
    </row>
    <row r="41" spans="1:86" ht="31.25" x14ac:dyDescent="0.25">
      <c r="A41" s="54" t="str">
        <f t="shared" si="44"/>
        <v>Nincs VKR kiválasztva!</v>
      </c>
      <c r="B41" s="68"/>
      <c r="C41" s="55"/>
      <c r="D41" s="47"/>
      <c r="E41" s="47"/>
      <c r="F41" s="56" t="str">
        <f>IF($G41="","Nincs VKR kiválasztva!",INDEX(Osszesito!$C:$C,MATCH($G41,Osszesito!$D:$D,0)))</f>
        <v>Nincs VKR kiválasztva!</v>
      </c>
      <c r="G41" s="45"/>
      <c r="H41" s="51" t="str">
        <f>IF($D41="","",CONCATENATE($AY41,"_",COUNTA($D$3:$D41),"_FSZV_2026"))</f>
        <v/>
      </c>
      <c r="I41" s="56" t="str">
        <f>IF($G41="","Nincs VKR kiválasztva!",INDEX(Osszesito!$G:$G,MATCH($F41,Osszesito!$C:$C,0)))</f>
        <v>Nincs VKR kiválasztva!</v>
      </c>
      <c r="J41" s="56" t="str">
        <f>IF($G41="","Nincs VKR kiválasztva!",INDEX(Osszesito!$F:$F,MATCH($F41,Osszesito!$C:$C,0)))</f>
        <v>Nincs VKR kiválasztva!</v>
      </c>
      <c r="K41" s="48" t="str">
        <f t="shared" si="1"/>
        <v>Nincs kitöltve a költség rész!</v>
      </c>
      <c r="L41" s="49"/>
      <c r="M41" s="49"/>
      <c r="N41" s="60"/>
      <c r="O41" s="60"/>
      <c r="P41" s="90"/>
      <c r="R41" s="62"/>
      <c r="S41" s="62"/>
      <c r="T41" s="62"/>
      <c r="U41" s="62"/>
      <c r="V41" s="62"/>
      <c r="W41" s="62"/>
      <c r="X41" s="62"/>
      <c r="Y41" s="62"/>
      <c r="Z41" s="62"/>
      <c r="AA41" s="62"/>
      <c r="AB41" s="62"/>
      <c r="AC41" s="61">
        <f t="shared" si="2"/>
        <v>0</v>
      </c>
      <c r="AD41" s="1" t="str">
        <f t="shared" si="45"/>
        <v>Nincs VKR kiválasztva!</v>
      </c>
      <c r="AF41" s="60"/>
      <c r="AG41" s="60"/>
      <c r="AH41" s="60"/>
      <c r="AI41" s="60"/>
      <c r="AJ41" s="60"/>
      <c r="AK41" s="60"/>
      <c r="AL41" s="60"/>
      <c r="AM41" s="60"/>
      <c r="AN41" s="60"/>
      <c r="AO41" s="60"/>
      <c r="AP41" s="60"/>
      <c r="AQ41" s="61">
        <f t="shared" si="11"/>
        <v>0</v>
      </c>
      <c r="AR41" s="130" t="s">
        <v>36</v>
      </c>
      <c r="AS41" s="1" t="str">
        <f t="shared" si="46"/>
        <v>Nincs VKR kiválasztva!</v>
      </c>
      <c r="AU41" s="46"/>
      <c r="AV41" s="46"/>
      <c r="AY41" s="64" t="str">
        <f>IF($D41="","",INDEX(Osszesito!$E:$E,MATCH($F41,Osszesito!$C:$C,0)))</f>
        <v/>
      </c>
      <c r="AZ41" s="64">
        <f t="shared" si="13"/>
        <v>0</v>
      </c>
      <c r="BA41" s="65">
        <f t="shared" si="14"/>
        <v>0</v>
      </c>
      <c r="BB41" s="65" t="str">
        <f t="shared" si="15"/>
        <v>x</v>
      </c>
      <c r="BC41" s="65">
        <f t="shared" si="16"/>
        <v>0</v>
      </c>
      <c r="BD41" s="65">
        <f t="shared" si="41"/>
        <v>0</v>
      </c>
      <c r="BE41" s="65">
        <f t="shared" si="17"/>
        <v>0</v>
      </c>
      <c r="BF41" s="64" t="str">
        <f t="shared" si="18"/>
        <v>A forrás egyenlő a költséggel (I.ütem).</v>
      </c>
      <c r="BG41" s="65">
        <f t="shared" si="19"/>
        <v>0</v>
      </c>
      <c r="BH41" s="65">
        <f t="shared" si="20"/>
        <v>0</v>
      </c>
      <c r="BI41" s="65">
        <f t="shared" si="21"/>
        <v>0</v>
      </c>
      <c r="BJ41" s="65">
        <f t="shared" si="22"/>
        <v>0</v>
      </c>
      <c r="BK41" s="65">
        <f t="shared" si="42"/>
        <v>0</v>
      </c>
      <c r="BL41" s="66" t="str">
        <f t="shared" si="43"/>
        <v>Nem hosszútávú a feladat.</v>
      </c>
      <c r="BM41" s="67">
        <f t="shared" si="23"/>
        <v>1</v>
      </c>
      <c r="BN41" s="67">
        <f t="shared" si="24"/>
        <v>0</v>
      </c>
      <c r="BO41" s="67">
        <f t="shared" si="25"/>
        <v>1</v>
      </c>
      <c r="BP41" s="67">
        <f t="shared" si="26"/>
        <v>0</v>
      </c>
      <c r="BQ41" s="65">
        <f t="shared" si="27"/>
        <v>0</v>
      </c>
      <c r="BR41" s="64" t="str">
        <f t="shared" si="28"/>
        <v>Nincs hosszútávú terv!</v>
      </c>
      <c r="BS41" s="65">
        <f t="shared" si="29"/>
        <v>0</v>
      </c>
      <c r="BT41" s="65">
        <f t="shared" si="30"/>
        <v>0</v>
      </c>
      <c r="BU41" s="65">
        <f t="shared" si="31"/>
        <v>0</v>
      </c>
      <c r="BV41" s="65">
        <f t="shared" si="32"/>
        <v>0</v>
      </c>
      <c r="BW41" s="65">
        <f t="shared" si="33"/>
        <v>0</v>
      </c>
      <c r="BX41" s="65">
        <f t="shared" si="34"/>
        <v>0</v>
      </c>
      <c r="BY41" s="65">
        <f t="shared" si="35"/>
        <v>0</v>
      </c>
      <c r="BZ41" s="65">
        <f t="shared" si="36"/>
        <v>0</v>
      </c>
      <c r="CA41" s="65">
        <f t="shared" si="37"/>
        <v>0</v>
      </c>
      <c r="CB41" s="65">
        <f t="shared" si="38"/>
        <v>0</v>
      </c>
      <c r="CC41" s="65">
        <f t="shared" si="39"/>
        <v>0</v>
      </c>
      <c r="CD41" s="65" t="str">
        <f t="shared" si="40"/>
        <v>Hiányos kitöltés! (B-oszlop üres)</v>
      </c>
      <c r="CE41" s="66" t="str">
        <f t="shared" si="47"/>
        <v>Hiányos kitöltés! (B-oszlop üres)</v>
      </c>
      <c r="CF41" s="65">
        <f t="shared" si="48"/>
        <v>0</v>
      </c>
      <c r="CG41" s="65">
        <f t="shared" si="49"/>
        <v>0</v>
      </c>
      <c r="CH41" s="65">
        <f t="shared" si="50"/>
        <v>0</v>
      </c>
    </row>
    <row r="42" spans="1:86" ht="31.25" x14ac:dyDescent="0.25">
      <c r="A42" s="54" t="str">
        <f t="shared" si="44"/>
        <v>Nincs VKR kiválasztva!</v>
      </c>
      <c r="B42" s="68"/>
      <c r="C42" s="55"/>
      <c r="D42" s="47"/>
      <c r="E42" s="47"/>
      <c r="F42" s="56" t="str">
        <f>IF($G42="","Nincs VKR kiválasztva!",INDEX(Osszesito!$C:$C,MATCH($G42,Osszesito!$D:$D,0)))</f>
        <v>Nincs VKR kiválasztva!</v>
      </c>
      <c r="G42" s="45"/>
      <c r="H42" s="51" t="str">
        <f>IF($D42="","",CONCATENATE($AY42,"_",COUNTA($D$3:$D42),"_FSZV_2026"))</f>
        <v/>
      </c>
      <c r="I42" s="56" t="str">
        <f>IF($G42="","Nincs VKR kiválasztva!",INDEX(Osszesito!$G:$G,MATCH($F42,Osszesito!$C:$C,0)))</f>
        <v>Nincs VKR kiválasztva!</v>
      </c>
      <c r="J42" s="56" t="str">
        <f>IF($G42="","Nincs VKR kiválasztva!",INDEX(Osszesito!$F:$F,MATCH($F42,Osszesito!$C:$C,0)))</f>
        <v>Nincs VKR kiválasztva!</v>
      </c>
      <c r="K42" s="48" t="str">
        <f t="shared" si="1"/>
        <v>Nincs kitöltve a költség rész!</v>
      </c>
      <c r="L42" s="49"/>
      <c r="M42" s="49"/>
      <c r="N42" s="60"/>
      <c r="O42" s="60"/>
      <c r="P42" s="90"/>
      <c r="R42" s="62"/>
      <c r="S42" s="62"/>
      <c r="T42" s="62"/>
      <c r="U42" s="62"/>
      <c r="V42" s="62"/>
      <c r="W42" s="62"/>
      <c r="X42" s="62"/>
      <c r="Y42" s="62"/>
      <c r="Z42" s="62"/>
      <c r="AA42" s="62"/>
      <c r="AB42" s="62"/>
      <c r="AC42" s="61">
        <f t="shared" si="2"/>
        <v>0</v>
      </c>
      <c r="AD42" s="1" t="str">
        <f t="shared" si="45"/>
        <v>Nincs VKR kiválasztva!</v>
      </c>
      <c r="AF42" s="60"/>
      <c r="AG42" s="60"/>
      <c r="AH42" s="60"/>
      <c r="AI42" s="60"/>
      <c r="AJ42" s="60"/>
      <c r="AK42" s="60"/>
      <c r="AL42" s="60"/>
      <c r="AM42" s="60"/>
      <c r="AN42" s="60"/>
      <c r="AO42" s="60"/>
      <c r="AP42" s="60"/>
      <c r="AQ42" s="61">
        <f t="shared" si="11"/>
        <v>0</v>
      </c>
      <c r="AR42" s="130" t="s">
        <v>36</v>
      </c>
      <c r="AS42" s="1" t="str">
        <f t="shared" si="46"/>
        <v>Nincs VKR kiválasztva!</v>
      </c>
      <c r="AU42" s="46"/>
      <c r="AV42" s="46"/>
      <c r="AY42" s="64" t="str">
        <f>IF($D42="","",INDEX(Osszesito!$E:$E,MATCH($F42,Osszesito!$C:$C,0)))</f>
        <v/>
      </c>
      <c r="AZ42" s="64">
        <f t="shared" si="13"/>
        <v>0</v>
      </c>
      <c r="BA42" s="65">
        <f t="shared" si="14"/>
        <v>0</v>
      </c>
      <c r="BB42" s="65" t="str">
        <f t="shared" si="15"/>
        <v>x</v>
      </c>
      <c r="BC42" s="65">
        <f t="shared" si="16"/>
        <v>0</v>
      </c>
      <c r="BD42" s="65">
        <f t="shared" si="41"/>
        <v>0</v>
      </c>
      <c r="BE42" s="65">
        <f t="shared" si="17"/>
        <v>0</v>
      </c>
      <c r="BF42" s="64" t="str">
        <f t="shared" si="18"/>
        <v>A forrás egyenlő a költséggel (I.ütem).</v>
      </c>
      <c r="BG42" s="65">
        <f t="shared" si="19"/>
        <v>0</v>
      </c>
      <c r="BH42" s="65">
        <f t="shared" si="20"/>
        <v>0</v>
      </c>
      <c r="BI42" s="65">
        <f t="shared" si="21"/>
        <v>0</v>
      </c>
      <c r="BJ42" s="65">
        <f t="shared" si="22"/>
        <v>0</v>
      </c>
      <c r="BK42" s="65">
        <f t="shared" si="42"/>
        <v>0</v>
      </c>
      <c r="BL42" s="66" t="str">
        <f t="shared" si="43"/>
        <v>Nem hosszútávú a feladat.</v>
      </c>
      <c r="BM42" s="67">
        <f t="shared" si="23"/>
        <v>1</v>
      </c>
      <c r="BN42" s="67">
        <f t="shared" si="24"/>
        <v>0</v>
      </c>
      <c r="BO42" s="67">
        <f t="shared" si="25"/>
        <v>1</v>
      </c>
      <c r="BP42" s="67">
        <f t="shared" si="26"/>
        <v>0</v>
      </c>
      <c r="BQ42" s="65">
        <f t="shared" si="27"/>
        <v>0</v>
      </c>
      <c r="BR42" s="64" t="str">
        <f t="shared" si="28"/>
        <v>Nincs hosszútávú terv!</v>
      </c>
      <c r="BS42" s="65">
        <f t="shared" si="29"/>
        <v>0</v>
      </c>
      <c r="BT42" s="65">
        <f t="shared" si="30"/>
        <v>0</v>
      </c>
      <c r="BU42" s="65">
        <f t="shared" si="31"/>
        <v>0</v>
      </c>
      <c r="BV42" s="65">
        <f t="shared" si="32"/>
        <v>0</v>
      </c>
      <c r="BW42" s="65">
        <f t="shared" si="33"/>
        <v>0</v>
      </c>
      <c r="BX42" s="65">
        <f t="shared" si="34"/>
        <v>0</v>
      </c>
      <c r="BY42" s="65">
        <f t="shared" si="35"/>
        <v>0</v>
      </c>
      <c r="BZ42" s="65">
        <f t="shared" si="36"/>
        <v>0</v>
      </c>
      <c r="CA42" s="65">
        <f t="shared" si="37"/>
        <v>0</v>
      </c>
      <c r="CB42" s="65">
        <f t="shared" si="38"/>
        <v>0</v>
      </c>
      <c r="CC42" s="65">
        <f t="shared" si="39"/>
        <v>0</v>
      </c>
      <c r="CD42" s="65" t="str">
        <f t="shared" si="40"/>
        <v>Hiányos kitöltés! (B-oszlop üres)</v>
      </c>
      <c r="CE42" s="66" t="str">
        <f t="shared" si="47"/>
        <v>Hiányos kitöltés! (B-oszlop üres)</v>
      </c>
      <c r="CF42" s="65">
        <f t="shared" si="48"/>
        <v>0</v>
      </c>
      <c r="CG42" s="65">
        <f t="shared" si="49"/>
        <v>0</v>
      </c>
      <c r="CH42" s="65">
        <f t="shared" si="50"/>
        <v>0</v>
      </c>
    </row>
    <row r="43" spans="1:86" ht="31.25" x14ac:dyDescent="0.25">
      <c r="A43" s="54" t="str">
        <f t="shared" si="44"/>
        <v>Nincs VKR kiválasztva!</v>
      </c>
      <c r="B43" s="68"/>
      <c r="C43" s="55"/>
      <c r="D43" s="47"/>
      <c r="E43" s="47"/>
      <c r="F43" s="56" t="str">
        <f>IF($G43="","Nincs VKR kiválasztva!",INDEX(Osszesito!$C:$C,MATCH($G43,Osszesito!$D:$D,0)))</f>
        <v>Nincs VKR kiválasztva!</v>
      </c>
      <c r="G43" s="45"/>
      <c r="H43" s="51" t="str">
        <f>IF($D43="","",CONCATENATE($AY43,"_",COUNTA($D$3:$D43),"_FSZV_2026"))</f>
        <v/>
      </c>
      <c r="I43" s="56" t="str">
        <f>IF($G43="","Nincs VKR kiválasztva!",INDEX(Osszesito!$G:$G,MATCH($F43,Osszesito!$C:$C,0)))</f>
        <v>Nincs VKR kiválasztva!</v>
      </c>
      <c r="J43" s="56" t="str">
        <f>IF($G43="","Nincs VKR kiválasztva!",INDEX(Osszesito!$F:$F,MATCH($F43,Osszesito!$C:$C,0)))</f>
        <v>Nincs VKR kiválasztva!</v>
      </c>
      <c r="K43" s="48" t="str">
        <f t="shared" si="1"/>
        <v>Nincs kitöltve a költség rész!</v>
      </c>
      <c r="L43" s="49"/>
      <c r="M43" s="49"/>
      <c r="N43" s="60"/>
      <c r="O43" s="60"/>
      <c r="P43" s="90"/>
      <c r="R43" s="62"/>
      <c r="S43" s="62"/>
      <c r="T43" s="62"/>
      <c r="U43" s="62"/>
      <c r="V43" s="62"/>
      <c r="W43" s="62"/>
      <c r="X43" s="62"/>
      <c r="Y43" s="62"/>
      <c r="Z43" s="62"/>
      <c r="AA43" s="62"/>
      <c r="AB43" s="62"/>
      <c r="AC43" s="61">
        <f t="shared" si="2"/>
        <v>0</v>
      </c>
      <c r="AD43" s="1" t="str">
        <f t="shared" si="45"/>
        <v>Nincs VKR kiválasztva!</v>
      </c>
      <c r="AF43" s="60"/>
      <c r="AG43" s="60"/>
      <c r="AH43" s="60"/>
      <c r="AI43" s="60"/>
      <c r="AJ43" s="60"/>
      <c r="AK43" s="60"/>
      <c r="AL43" s="60"/>
      <c r="AM43" s="60"/>
      <c r="AN43" s="60"/>
      <c r="AO43" s="60"/>
      <c r="AP43" s="60"/>
      <c r="AQ43" s="61">
        <f t="shared" si="11"/>
        <v>0</v>
      </c>
      <c r="AR43" s="130" t="s">
        <v>36</v>
      </c>
      <c r="AS43" s="1" t="str">
        <f t="shared" si="46"/>
        <v>Nincs VKR kiválasztva!</v>
      </c>
      <c r="AU43" s="46"/>
      <c r="AV43" s="46"/>
      <c r="AY43" s="64" t="str">
        <f>IF($D43="","",INDEX(Osszesito!$E:$E,MATCH($F43,Osszesito!$C:$C,0)))</f>
        <v/>
      </c>
      <c r="AZ43" s="64">
        <f t="shared" si="13"/>
        <v>0</v>
      </c>
      <c r="BA43" s="65">
        <f t="shared" si="14"/>
        <v>0</v>
      </c>
      <c r="BB43" s="65" t="str">
        <f t="shared" si="15"/>
        <v>x</v>
      </c>
      <c r="BC43" s="65">
        <f t="shared" si="16"/>
        <v>0</v>
      </c>
      <c r="BD43" s="65">
        <f t="shared" si="41"/>
        <v>0</v>
      </c>
      <c r="BE43" s="65">
        <f t="shared" si="17"/>
        <v>0</v>
      </c>
      <c r="BF43" s="64" t="str">
        <f t="shared" si="18"/>
        <v>A forrás egyenlő a költséggel (I.ütem).</v>
      </c>
      <c r="BG43" s="65">
        <f t="shared" si="19"/>
        <v>0</v>
      </c>
      <c r="BH43" s="65">
        <f t="shared" si="20"/>
        <v>0</v>
      </c>
      <c r="BI43" s="65">
        <f t="shared" si="21"/>
        <v>0</v>
      </c>
      <c r="BJ43" s="65">
        <f t="shared" si="22"/>
        <v>0</v>
      </c>
      <c r="BK43" s="65">
        <f t="shared" si="42"/>
        <v>0</v>
      </c>
      <c r="BL43" s="66" t="str">
        <f t="shared" si="43"/>
        <v>Nem hosszútávú a feladat.</v>
      </c>
      <c r="BM43" s="67">
        <f t="shared" si="23"/>
        <v>1</v>
      </c>
      <c r="BN43" s="67">
        <f t="shared" si="24"/>
        <v>0</v>
      </c>
      <c r="BO43" s="67">
        <f t="shared" si="25"/>
        <v>1</v>
      </c>
      <c r="BP43" s="67">
        <f t="shared" si="26"/>
        <v>0</v>
      </c>
      <c r="BQ43" s="65">
        <f t="shared" si="27"/>
        <v>0</v>
      </c>
      <c r="BR43" s="64" t="str">
        <f t="shared" si="28"/>
        <v>Nincs hosszútávú terv!</v>
      </c>
      <c r="BS43" s="65">
        <f t="shared" si="29"/>
        <v>0</v>
      </c>
      <c r="BT43" s="65">
        <f t="shared" si="30"/>
        <v>0</v>
      </c>
      <c r="BU43" s="65">
        <f t="shared" si="31"/>
        <v>0</v>
      </c>
      <c r="BV43" s="65">
        <f t="shared" si="32"/>
        <v>0</v>
      </c>
      <c r="BW43" s="65">
        <f t="shared" si="33"/>
        <v>0</v>
      </c>
      <c r="BX43" s="65">
        <f t="shared" si="34"/>
        <v>0</v>
      </c>
      <c r="BY43" s="65">
        <f t="shared" si="35"/>
        <v>0</v>
      </c>
      <c r="BZ43" s="65">
        <f t="shared" si="36"/>
        <v>0</v>
      </c>
      <c r="CA43" s="65">
        <f t="shared" si="37"/>
        <v>0</v>
      </c>
      <c r="CB43" s="65">
        <f t="shared" si="38"/>
        <v>0</v>
      </c>
      <c r="CC43" s="65">
        <f t="shared" si="39"/>
        <v>0</v>
      </c>
      <c r="CD43" s="65" t="str">
        <f t="shared" si="40"/>
        <v>Hiányos kitöltés! (B-oszlop üres)</v>
      </c>
      <c r="CE43" s="66" t="str">
        <f t="shared" si="47"/>
        <v>Hiányos kitöltés! (B-oszlop üres)</v>
      </c>
      <c r="CF43" s="65">
        <f t="shared" si="48"/>
        <v>0</v>
      </c>
      <c r="CG43" s="65">
        <f t="shared" si="49"/>
        <v>0</v>
      </c>
      <c r="CH43" s="65">
        <f t="shared" si="50"/>
        <v>0</v>
      </c>
    </row>
    <row r="44" spans="1:86" ht="31.25" x14ac:dyDescent="0.25">
      <c r="A44" s="54" t="str">
        <f t="shared" si="44"/>
        <v>Nincs VKR kiválasztva!</v>
      </c>
      <c r="B44" s="68"/>
      <c r="C44" s="55"/>
      <c r="D44" s="47"/>
      <c r="E44" s="47"/>
      <c r="F44" s="56" t="str">
        <f>IF($G44="","Nincs VKR kiválasztva!",INDEX(Osszesito!$C:$C,MATCH($G44,Osszesito!$D:$D,0)))</f>
        <v>Nincs VKR kiválasztva!</v>
      </c>
      <c r="G44" s="45"/>
      <c r="H44" s="51" t="str">
        <f>IF($D44="","",CONCATENATE($AY44,"_",COUNTA($D$3:$D44),"_FSZV_2026"))</f>
        <v/>
      </c>
      <c r="I44" s="56" t="str">
        <f>IF($G44="","Nincs VKR kiválasztva!",INDEX(Osszesito!$G:$G,MATCH($F44,Osszesito!$C:$C,0)))</f>
        <v>Nincs VKR kiválasztva!</v>
      </c>
      <c r="J44" s="56" t="str">
        <f>IF($G44="","Nincs VKR kiválasztva!",INDEX(Osszesito!$F:$F,MATCH($F44,Osszesito!$C:$C,0)))</f>
        <v>Nincs VKR kiválasztva!</v>
      </c>
      <c r="K44" s="48" t="str">
        <f t="shared" si="1"/>
        <v>Nincs kitöltve a költség rész!</v>
      </c>
      <c r="L44" s="49"/>
      <c r="M44" s="49"/>
      <c r="N44" s="60"/>
      <c r="O44" s="60"/>
      <c r="P44" s="90"/>
      <c r="R44" s="62"/>
      <c r="S44" s="62"/>
      <c r="T44" s="62"/>
      <c r="U44" s="62"/>
      <c r="V44" s="62"/>
      <c r="W44" s="62"/>
      <c r="X44" s="62"/>
      <c r="Y44" s="62"/>
      <c r="Z44" s="62"/>
      <c r="AA44" s="62"/>
      <c r="AB44" s="62"/>
      <c r="AC44" s="61">
        <f t="shared" si="2"/>
        <v>0</v>
      </c>
      <c r="AD44" s="1" t="str">
        <f t="shared" si="45"/>
        <v>Nincs VKR kiválasztva!</v>
      </c>
      <c r="AF44" s="60"/>
      <c r="AG44" s="60"/>
      <c r="AH44" s="60"/>
      <c r="AI44" s="60"/>
      <c r="AJ44" s="60"/>
      <c r="AK44" s="60"/>
      <c r="AL44" s="60"/>
      <c r="AM44" s="60"/>
      <c r="AN44" s="60"/>
      <c r="AO44" s="60"/>
      <c r="AP44" s="60"/>
      <c r="AQ44" s="61">
        <f t="shared" si="11"/>
        <v>0</v>
      </c>
      <c r="AR44" s="130" t="s">
        <v>36</v>
      </c>
      <c r="AS44" s="1" t="str">
        <f t="shared" si="46"/>
        <v>Nincs VKR kiválasztva!</v>
      </c>
      <c r="AU44" s="46"/>
      <c r="AV44" s="46"/>
      <c r="AY44" s="64" t="str">
        <f>IF($D44="","",INDEX(Osszesito!$E:$E,MATCH($F44,Osszesito!$C:$C,0)))</f>
        <v/>
      </c>
      <c r="AZ44" s="64">
        <f t="shared" si="13"/>
        <v>0</v>
      </c>
      <c r="BA44" s="65">
        <f t="shared" si="14"/>
        <v>0</v>
      </c>
      <c r="BB44" s="65" t="str">
        <f t="shared" si="15"/>
        <v>x</v>
      </c>
      <c r="BC44" s="65">
        <f t="shared" si="16"/>
        <v>0</v>
      </c>
      <c r="BD44" s="65">
        <f t="shared" si="41"/>
        <v>0</v>
      </c>
      <c r="BE44" s="65">
        <f t="shared" si="17"/>
        <v>0</v>
      </c>
      <c r="BF44" s="64" t="str">
        <f t="shared" si="18"/>
        <v>A forrás egyenlő a költséggel (I.ütem).</v>
      </c>
      <c r="BG44" s="65">
        <f t="shared" si="19"/>
        <v>0</v>
      </c>
      <c r="BH44" s="65">
        <f t="shared" si="20"/>
        <v>0</v>
      </c>
      <c r="BI44" s="65">
        <f t="shared" si="21"/>
        <v>0</v>
      </c>
      <c r="BJ44" s="65">
        <f t="shared" si="22"/>
        <v>0</v>
      </c>
      <c r="BK44" s="65">
        <f t="shared" si="42"/>
        <v>0</v>
      </c>
      <c r="BL44" s="66" t="str">
        <f t="shared" si="43"/>
        <v>Nem hosszútávú a feladat.</v>
      </c>
      <c r="BM44" s="67">
        <f t="shared" si="23"/>
        <v>1</v>
      </c>
      <c r="BN44" s="67">
        <f t="shared" si="24"/>
        <v>0</v>
      </c>
      <c r="BO44" s="67">
        <f t="shared" si="25"/>
        <v>1</v>
      </c>
      <c r="BP44" s="67">
        <f t="shared" si="26"/>
        <v>0</v>
      </c>
      <c r="BQ44" s="65">
        <f t="shared" si="27"/>
        <v>0</v>
      </c>
      <c r="BR44" s="64" t="str">
        <f t="shared" si="28"/>
        <v>Nincs hosszútávú terv!</v>
      </c>
      <c r="BS44" s="65">
        <f t="shared" si="29"/>
        <v>0</v>
      </c>
      <c r="BT44" s="65">
        <f t="shared" si="30"/>
        <v>0</v>
      </c>
      <c r="BU44" s="65">
        <f t="shared" si="31"/>
        <v>0</v>
      </c>
      <c r="BV44" s="65">
        <f t="shared" si="32"/>
        <v>0</v>
      </c>
      <c r="BW44" s="65">
        <f t="shared" si="33"/>
        <v>0</v>
      </c>
      <c r="BX44" s="65">
        <f t="shared" si="34"/>
        <v>0</v>
      </c>
      <c r="BY44" s="65">
        <f t="shared" si="35"/>
        <v>0</v>
      </c>
      <c r="BZ44" s="65">
        <f t="shared" si="36"/>
        <v>0</v>
      </c>
      <c r="CA44" s="65">
        <f t="shared" si="37"/>
        <v>0</v>
      </c>
      <c r="CB44" s="65">
        <f t="shared" si="38"/>
        <v>0</v>
      </c>
      <c r="CC44" s="65">
        <f t="shared" si="39"/>
        <v>0</v>
      </c>
      <c r="CD44" s="65" t="str">
        <f t="shared" si="40"/>
        <v>Hiányos kitöltés! (B-oszlop üres)</v>
      </c>
      <c r="CE44" s="66" t="str">
        <f t="shared" si="47"/>
        <v>Hiányos kitöltés! (B-oszlop üres)</v>
      </c>
      <c r="CF44" s="65">
        <f t="shared" si="48"/>
        <v>0</v>
      </c>
      <c r="CG44" s="65">
        <f t="shared" si="49"/>
        <v>0</v>
      </c>
      <c r="CH44" s="65">
        <f t="shared" si="50"/>
        <v>0</v>
      </c>
    </row>
    <row r="45" spans="1:86" ht="31.25" x14ac:dyDescent="0.25">
      <c r="A45" s="54" t="str">
        <f t="shared" si="44"/>
        <v>Nincs VKR kiválasztva!</v>
      </c>
      <c r="B45" s="68"/>
      <c r="C45" s="55"/>
      <c r="D45" s="47"/>
      <c r="E45" s="47"/>
      <c r="F45" s="56" t="str">
        <f>IF($G45="","Nincs VKR kiválasztva!",INDEX(Osszesito!$C:$C,MATCH($G45,Osszesito!$D:$D,0)))</f>
        <v>Nincs VKR kiválasztva!</v>
      </c>
      <c r="G45" s="45"/>
      <c r="H45" s="51" t="str">
        <f>IF($D45="","",CONCATENATE($AY45,"_",COUNTA($D$3:$D45),"_FSZV_2026"))</f>
        <v/>
      </c>
      <c r="I45" s="56" t="str">
        <f>IF($G45="","Nincs VKR kiválasztva!",INDEX(Osszesito!$G:$G,MATCH($F45,Osszesito!$C:$C,0)))</f>
        <v>Nincs VKR kiválasztva!</v>
      </c>
      <c r="J45" s="56" t="str">
        <f>IF($G45="","Nincs VKR kiválasztva!",INDEX(Osszesito!$F:$F,MATCH($F45,Osszesito!$C:$C,0)))</f>
        <v>Nincs VKR kiválasztva!</v>
      </c>
      <c r="K45" s="48" t="str">
        <f t="shared" si="1"/>
        <v>Nincs kitöltve a költség rész!</v>
      </c>
      <c r="L45" s="49"/>
      <c r="M45" s="49"/>
      <c r="N45" s="60"/>
      <c r="O45" s="60"/>
      <c r="P45" s="90"/>
      <c r="R45" s="62"/>
      <c r="S45" s="62"/>
      <c r="T45" s="62"/>
      <c r="U45" s="62"/>
      <c r="V45" s="62"/>
      <c r="W45" s="62"/>
      <c r="X45" s="62"/>
      <c r="Y45" s="62"/>
      <c r="Z45" s="62"/>
      <c r="AA45" s="62"/>
      <c r="AB45" s="62"/>
      <c r="AC45" s="61">
        <f t="shared" si="2"/>
        <v>0</v>
      </c>
      <c r="AD45" s="1" t="str">
        <f t="shared" si="45"/>
        <v>Nincs VKR kiválasztva!</v>
      </c>
      <c r="AF45" s="60"/>
      <c r="AG45" s="60"/>
      <c r="AH45" s="60"/>
      <c r="AI45" s="60"/>
      <c r="AJ45" s="60"/>
      <c r="AK45" s="60"/>
      <c r="AL45" s="60"/>
      <c r="AM45" s="60"/>
      <c r="AN45" s="60"/>
      <c r="AO45" s="60"/>
      <c r="AP45" s="60"/>
      <c r="AQ45" s="61">
        <f t="shared" si="11"/>
        <v>0</v>
      </c>
      <c r="AR45" s="130" t="s">
        <v>36</v>
      </c>
      <c r="AS45" s="1" t="str">
        <f t="shared" si="46"/>
        <v>Nincs VKR kiválasztva!</v>
      </c>
      <c r="AU45" s="46"/>
      <c r="AV45" s="46"/>
      <c r="AY45" s="64" t="str">
        <f>IF($D45="","",INDEX(Osszesito!$E:$E,MATCH($F45,Osszesito!$C:$C,0)))</f>
        <v/>
      </c>
      <c r="AZ45" s="64">
        <f t="shared" si="13"/>
        <v>0</v>
      </c>
      <c r="BA45" s="65">
        <f t="shared" si="14"/>
        <v>0</v>
      </c>
      <c r="BB45" s="65" t="str">
        <f t="shared" si="15"/>
        <v>x</v>
      </c>
      <c r="BC45" s="65">
        <f t="shared" si="16"/>
        <v>0</v>
      </c>
      <c r="BD45" s="65">
        <f t="shared" si="41"/>
        <v>0</v>
      </c>
      <c r="BE45" s="65">
        <f t="shared" si="17"/>
        <v>0</v>
      </c>
      <c r="BF45" s="64" t="str">
        <f t="shared" si="18"/>
        <v>A forrás egyenlő a költséggel (I.ütem).</v>
      </c>
      <c r="BG45" s="65">
        <f t="shared" si="19"/>
        <v>0</v>
      </c>
      <c r="BH45" s="65">
        <f t="shared" si="20"/>
        <v>0</v>
      </c>
      <c r="BI45" s="65">
        <f t="shared" si="21"/>
        <v>0</v>
      </c>
      <c r="BJ45" s="65">
        <f t="shared" si="22"/>
        <v>0</v>
      </c>
      <c r="BK45" s="65">
        <f t="shared" si="42"/>
        <v>0</v>
      </c>
      <c r="BL45" s="66" t="str">
        <f t="shared" si="43"/>
        <v>Nem hosszútávú a feladat.</v>
      </c>
      <c r="BM45" s="67">
        <f t="shared" si="23"/>
        <v>1</v>
      </c>
      <c r="BN45" s="67">
        <f t="shared" si="24"/>
        <v>0</v>
      </c>
      <c r="BO45" s="67">
        <f t="shared" si="25"/>
        <v>1</v>
      </c>
      <c r="BP45" s="67">
        <f t="shared" si="26"/>
        <v>0</v>
      </c>
      <c r="BQ45" s="65">
        <f t="shared" si="27"/>
        <v>0</v>
      </c>
      <c r="BR45" s="64" t="str">
        <f t="shared" si="28"/>
        <v>Nincs hosszútávú terv!</v>
      </c>
      <c r="BS45" s="65">
        <f t="shared" si="29"/>
        <v>0</v>
      </c>
      <c r="BT45" s="65">
        <f t="shared" si="30"/>
        <v>0</v>
      </c>
      <c r="BU45" s="65">
        <f t="shared" si="31"/>
        <v>0</v>
      </c>
      <c r="BV45" s="65">
        <f t="shared" si="32"/>
        <v>0</v>
      </c>
      <c r="BW45" s="65">
        <f t="shared" si="33"/>
        <v>0</v>
      </c>
      <c r="BX45" s="65">
        <f t="shared" si="34"/>
        <v>0</v>
      </c>
      <c r="BY45" s="65">
        <f t="shared" si="35"/>
        <v>0</v>
      </c>
      <c r="BZ45" s="65">
        <f t="shared" si="36"/>
        <v>0</v>
      </c>
      <c r="CA45" s="65">
        <f t="shared" si="37"/>
        <v>0</v>
      </c>
      <c r="CB45" s="65">
        <f t="shared" si="38"/>
        <v>0</v>
      </c>
      <c r="CC45" s="65">
        <f t="shared" si="39"/>
        <v>0</v>
      </c>
      <c r="CD45" s="65" t="str">
        <f t="shared" si="40"/>
        <v>Hiányos kitöltés! (B-oszlop üres)</v>
      </c>
      <c r="CE45" s="66" t="str">
        <f t="shared" si="47"/>
        <v>Hiányos kitöltés! (B-oszlop üres)</v>
      </c>
      <c r="CF45" s="65">
        <f t="shared" si="48"/>
        <v>0</v>
      </c>
      <c r="CG45" s="65">
        <f t="shared" si="49"/>
        <v>0</v>
      </c>
      <c r="CH45" s="65">
        <f t="shared" si="50"/>
        <v>0</v>
      </c>
    </row>
    <row r="46" spans="1:86" ht="31.25" x14ac:dyDescent="0.25">
      <c r="A46" s="54" t="str">
        <f t="shared" si="44"/>
        <v>Nincs VKR kiválasztva!</v>
      </c>
      <c r="B46" s="68"/>
      <c r="C46" s="55"/>
      <c r="D46" s="47"/>
      <c r="E46" s="47"/>
      <c r="F46" s="56" t="str">
        <f>IF($G46="","Nincs VKR kiválasztva!",INDEX(Osszesito!$C:$C,MATCH($G46,Osszesito!$D:$D,0)))</f>
        <v>Nincs VKR kiválasztva!</v>
      </c>
      <c r="G46" s="45"/>
      <c r="H46" s="51" t="str">
        <f>IF($D46="","",CONCATENATE($AY46,"_",COUNTA($D$3:$D46),"_FSZV_2026"))</f>
        <v/>
      </c>
      <c r="I46" s="56" t="str">
        <f>IF($G46="","Nincs VKR kiválasztva!",INDEX(Osszesito!$G:$G,MATCH($F46,Osszesito!$C:$C,0)))</f>
        <v>Nincs VKR kiválasztva!</v>
      </c>
      <c r="J46" s="56" t="str">
        <f>IF($G46="","Nincs VKR kiválasztva!",INDEX(Osszesito!$F:$F,MATCH($F46,Osszesito!$C:$C,0)))</f>
        <v>Nincs VKR kiválasztva!</v>
      </c>
      <c r="K46" s="48" t="str">
        <f t="shared" si="1"/>
        <v>Nincs kitöltve a költség rész!</v>
      </c>
      <c r="L46" s="49"/>
      <c r="M46" s="49"/>
      <c r="N46" s="60"/>
      <c r="O46" s="60"/>
      <c r="P46" s="90"/>
      <c r="R46" s="62"/>
      <c r="S46" s="62"/>
      <c r="T46" s="62"/>
      <c r="U46" s="62"/>
      <c r="V46" s="62"/>
      <c r="W46" s="62"/>
      <c r="X46" s="62"/>
      <c r="Y46" s="62"/>
      <c r="Z46" s="62"/>
      <c r="AA46" s="62"/>
      <c r="AB46" s="62"/>
      <c r="AC46" s="61">
        <f t="shared" si="2"/>
        <v>0</v>
      </c>
      <c r="AD46" s="1" t="str">
        <f t="shared" si="45"/>
        <v>Nincs VKR kiválasztva!</v>
      </c>
      <c r="AF46" s="60"/>
      <c r="AG46" s="60"/>
      <c r="AH46" s="60"/>
      <c r="AI46" s="60"/>
      <c r="AJ46" s="60"/>
      <c r="AK46" s="60"/>
      <c r="AL46" s="60"/>
      <c r="AM46" s="60"/>
      <c r="AN46" s="60"/>
      <c r="AO46" s="60"/>
      <c r="AP46" s="60"/>
      <c r="AQ46" s="61">
        <f t="shared" si="11"/>
        <v>0</v>
      </c>
      <c r="AR46" s="130" t="s">
        <v>36</v>
      </c>
      <c r="AS46" s="1" t="str">
        <f t="shared" si="46"/>
        <v>Nincs VKR kiválasztva!</v>
      </c>
      <c r="AU46" s="46"/>
      <c r="AV46" s="46"/>
      <c r="AY46" s="64" t="str">
        <f>IF($D46="","",INDEX(Osszesito!$E:$E,MATCH($F46,Osszesito!$C:$C,0)))</f>
        <v/>
      </c>
      <c r="AZ46" s="64">
        <f t="shared" si="13"/>
        <v>0</v>
      </c>
      <c r="BA46" s="65">
        <f t="shared" si="14"/>
        <v>0</v>
      </c>
      <c r="BB46" s="65" t="str">
        <f t="shared" si="15"/>
        <v>x</v>
      </c>
      <c r="BC46" s="65">
        <f t="shared" si="16"/>
        <v>0</v>
      </c>
      <c r="BD46" s="65">
        <f t="shared" si="41"/>
        <v>0</v>
      </c>
      <c r="BE46" s="65">
        <f t="shared" si="17"/>
        <v>0</v>
      </c>
      <c r="BF46" s="64" t="str">
        <f t="shared" si="18"/>
        <v>A forrás egyenlő a költséggel (I.ütem).</v>
      </c>
      <c r="BG46" s="65">
        <f t="shared" si="19"/>
        <v>0</v>
      </c>
      <c r="BH46" s="65">
        <f t="shared" si="20"/>
        <v>0</v>
      </c>
      <c r="BI46" s="65">
        <f t="shared" si="21"/>
        <v>0</v>
      </c>
      <c r="BJ46" s="65">
        <f t="shared" si="22"/>
        <v>0</v>
      </c>
      <c r="BK46" s="65">
        <f t="shared" si="42"/>
        <v>0</v>
      </c>
      <c r="BL46" s="66" t="str">
        <f t="shared" si="43"/>
        <v>Nem hosszútávú a feladat.</v>
      </c>
      <c r="BM46" s="67">
        <f t="shared" si="23"/>
        <v>1</v>
      </c>
      <c r="BN46" s="67">
        <f t="shared" si="24"/>
        <v>0</v>
      </c>
      <c r="BO46" s="67">
        <f t="shared" si="25"/>
        <v>1</v>
      </c>
      <c r="BP46" s="67">
        <f t="shared" si="26"/>
        <v>0</v>
      </c>
      <c r="BQ46" s="65">
        <f t="shared" si="27"/>
        <v>0</v>
      </c>
      <c r="BR46" s="64" t="str">
        <f t="shared" si="28"/>
        <v>Nincs hosszútávú terv!</v>
      </c>
      <c r="BS46" s="65">
        <f t="shared" si="29"/>
        <v>0</v>
      </c>
      <c r="BT46" s="65">
        <f t="shared" si="30"/>
        <v>0</v>
      </c>
      <c r="BU46" s="65">
        <f t="shared" si="31"/>
        <v>0</v>
      </c>
      <c r="BV46" s="65">
        <f t="shared" si="32"/>
        <v>0</v>
      </c>
      <c r="BW46" s="65">
        <f t="shared" si="33"/>
        <v>0</v>
      </c>
      <c r="BX46" s="65">
        <f t="shared" si="34"/>
        <v>0</v>
      </c>
      <c r="BY46" s="65">
        <f t="shared" si="35"/>
        <v>0</v>
      </c>
      <c r="BZ46" s="65">
        <f t="shared" si="36"/>
        <v>0</v>
      </c>
      <c r="CA46" s="65">
        <f t="shared" si="37"/>
        <v>0</v>
      </c>
      <c r="CB46" s="65">
        <f t="shared" si="38"/>
        <v>0</v>
      </c>
      <c r="CC46" s="65">
        <f t="shared" si="39"/>
        <v>0</v>
      </c>
      <c r="CD46" s="65" t="str">
        <f t="shared" si="40"/>
        <v>Hiányos kitöltés! (B-oszlop üres)</v>
      </c>
      <c r="CE46" s="66" t="str">
        <f t="shared" si="47"/>
        <v>Hiányos kitöltés! (B-oszlop üres)</v>
      </c>
      <c r="CF46" s="65">
        <f t="shared" si="48"/>
        <v>0</v>
      </c>
      <c r="CG46" s="65">
        <f t="shared" si="49"/>
        <v>0</v>
      </c>
      <c r="CH46" s="65">
        <f t="shared" si="50"/>
        <v>0</v>
      </c>
    </row>
    <row r="47" spans="1:86" ht="31.25" x14ac:dyDescent="0.25">
      <c r="A47" s="54" t="str">
        <f t="shared" si="44"/>
        <v>Nincs VKR kiválasztva!</v>
      </c>
      <c r="B47" s="68"/>
      <c r="C47" s="55"/>
      <c r="D47" s="47"/>
      <c r="E47" s="47"/>
      <c r="F47" s="56" t="str">
        <f>IF($G47="","Nincs VKR kiválasztva!",INDEX(Osszesito!$C:$C,MATCH($G47,Osszesito!$D:$D,0)))</f>
        <v>Nincs VKR kiválasztva!</v>
      </c>
      <c r="G47" s="45"/>
      <c r="H47" s="51" t="str">
        <f>IF($D47="","",CONCATENATE($AY47,"_",COUNTA($D$3:$D47),"_FSZV_2026"))</f>
        <v/>
      </c>
      <c r="I47" s="56" t="str">
        <f>IF($G47="","Nincs VKR kiválasztva!",INDEX(Osszesito!$G:$G,MATCH($F47,Osszesito!$C:$C,0)))</f>
        <v>Nincs VKR kiválasztva!</v>
      </c>
      <c r="J47" s="56" t="str">
        <f>IF($G47="","Nincs VKR kiválasztva!",INDEX(Osszesito!$F:$F,MATCH($F47,Osszesito!$C:$C,0)))</f>
        <v>Nincs VKR kiválasztva!</v>
      </c>
      <c r="K47" s="48" t="str">
        <f t="shared" si="1"/>
        <v>Nincs kitöltve a költség rész!</v>
      </c>
      <c r="L47" s="49"/>
      <c r="M47" s="49"/>
      <c r="N47" s="60"/>
      <c r="O47" s="60"/>
      <c r="P47" s="90"/>
      <c r="R47" s="62"/>
      <c r="S47" s="62"/>
      <c r="T47" s="62"/>
      <c r="U47" s="62"/>
      <c r="V47" s="62"/>
      <c r="W47" s="62"/>
      <c r="X47" s="62"/>
      <c r="Y47" s="62"/>
      <c r="Z47" s="62"/>
      <c r="AA47" s="62"/>
      <c r="AB47" s="62"/>
      <c r="AC47" s="61">
        <f t="shared" si="2"/>
        <v>0</v>
      </c>
      <c r="AD47" s="1" t="str">
        <f t="shared" si="45"/>
        <v>Nincs VKR kiválasztva!</v>
      </c>
      <c r="AF47" s="60"/>
      <c r="AG47" s="60"/>
      <c r="AH47" s="60"/>
      <c r="AI47" s="60"/>
      <c r="AJ47" s="60"/>
      <c r="AK47" s="60"/>
      <c r="AL47" s="60"/>
      <c r="AM47" s="60"/>
      <c r="AN47" s="60"/>
      <c r="AO47" s="60"/>
      <c r="AP47" s="60"/>
      <c r="AQ47" s="61">
        <f t="shared" si="11"/>
        <v>0</v>
      </c>
      <c r="AR47" s="130" t="s">
        <v>36</v>
      </c>
      <c r="AS47" s="1" t="str">
        <f t="shared" si="46"/>
        <v>Nincs VKR kiválasztva!</v>
      </c>
      <c r="AU47" s="46"/>
      <c r="AV47" s="46"/>
      <c r="AY47" s="64" t="str">
        <f>IF($D47="","",INDEX(Osszesito!$E:$E,MATCH($F47,Osszesito!$C:$C,0)))</f>
        <v/>
      </c>
      <c r="AZ47" s="64">
        <f t="shared" si="13"/>
        <v>0</v>
      </c>
      <c r="BA47" s="65">
        <f t="shared" si="14"/>
        <v>0</v>
      </c>
      <c r="BB47" s="65" t="str">
        <f t="shared" si="15"/>
        <v>x</v>
      </c>
      <c r="BC47" s="65">
        <f t="shared" si="16"/>
        <v>0</v>
      </c>
      <c r="BD47" s="65">
        <f t="shared" si="41"/>
        <v>0</v>
      </c>
      <c r="BE47" s="65">
        <f t="shared" si="17"/>
        <v>0</v>
      </c>
      <c r="BF47" s="64" t="str">
        <f t="shared" si="18"/>
        <v>A forrás egyenlő a költséggel (I.ütem).</v>
      </c>
      <c r="BG47" s="65">
        <f t="shared" si="19"/>
        <v>0</v>
      </c>
      <c r="BH47" s="65">
        <f t="shared" si="20"/>
        <v>0</v>
      </c>
      <c r="BI47" s="65">
        <f t="shared" si="21"/>
        <v>0</v>
      </c>
      <c r="BJ47" s="65">
        <f t="shared" si="22"/>
        <v>0</v>
      </c>
      <c r="BK47" s="65">
        <f t="shared" si="42"/>
        <v>0</v>
      </c>
      <c r="BL47" s="66" t="str">
        <f t="shared" si="43"/>
        <v>Nem hosszútávú a feladat.</v>
      </c>
      <c r="BM47" s="67">
        <f t="shared" si="23"/>
        <v>1</v>
      </c>
      <c r="BN47" s="67">
        <f t="shared" si="24"/>
        <v>0</v>
      </c>
      <c r="BO47" s="67">
        <f t="shared" si="25"/>
        <v>1</v>
      </c>
      <c r="BP47" s="67">
        <f t="shared" si="26"/>
        <v>0</v>
      </c>
      <c r="BQ47" s="65">
        <f t="shared" si="27"/>
        <v>0</v>
      </c>
      <c r="BR47" s="64" t="str">
        <f t="shared" si="28"/>
        <v>Nincs hosszútávú terv!</v>
      </c>
      <c r="BS47" s="65">
        <f t="shared" si="29"/>
        <v>0</v>
      </c>
      <c r="BT47" s="65">
        <f t="shared" si="30"/>
        <v>0</v>
      </c>
      <c r="BU47" s="65">
        <f t="shared" si="31"/>
        <v>0</v>
      </c>
      <c r="BV47" s="65">
        <f t="shared" si="32"/>
        <v>0</v>
      </c>
      <c r="BW47" s="65">
        <f t="shared" si="33"/>
        <v>0</v>
      </c>
      <c r="BX47" s="65">
        <f t="shared" si="34"/>
        <v>0</v>
      </c>
      <c r="BY47" s="65">
        <f t="shared" si="35"/>
        <v>0</v>
      </c>
      <c r="BZ47" s="65">
        <f t="shared" si="36"/>
        <v>0</v>
      </c>
      <c r="CA47" s="65">
        <f t="shared" si="37"/>
        <v>0</v>
      </c>
      <c r="CB47" s="65">
        <f t="shared" si="38"/>
        <v>0</v>
      </c>
      <c r="CC47" s="65">
        <f t="shared" si="39"/>
        <v>0</v>
      </c>
      <c r="CD47" s="65" t="str">
        <f t="shared" si="40"/>
        <v>Hiányos kitöltés! (B-oszlop üres)</v>
      </c>
      <c r="CE47" s="66" t="str">
        <f t="shared" si="47"/>
        <v>Hiányos kitöltés! (B-oszlop üres)</v>
      </c>
      <c r="CF47" s="65">
        <f t="shared" si="48"/>
        <v>0</v>
      </c>
      <c r="CG47" s="65">
        <f t="shared" si="49"/>
        <v>0</v>
      </c>
      <c r="CH47" s="65">
        <f t="shared" si="50"/>
        <v>0</v>
      </c>
    </row>
    <row r="48" spans="1:86" ht="31.25" x14ac:dyDescent="0.25">
      <c r="A48" s="54" t="str">
        <f t="shared" si="44"/>
        <v>Nincs VKR kiválasztva!</v>
      </c>
      <c r="B48" s="68"/>
      <c r="C48" s="55"/>
      <c r="D48" s="47"/>
      <c r="E48" s="47"/>
      <c r="F48" s="56" t="str">
        <f>IF($G48="","Nincs VKR kiválasztva!",INDEX(Osszesito!$C:$C,MATCH($G48,Osszesito!$D:$D,0)))</f>
        <v>Nincs VKR kiválasztva!</v>
      </c>
      <c r="G48" s="45"/>
      <c r="H48" s="51" t="str">
        <f>IF($D48="","",CONCATENATE($AY48,"_",COUNTA($D$3:$D48),"_FSZV_2026"))</f>
        <v/>
      </c>
      <c r="I48" s="56" t="str">
        <f>IF($G48="","Nincs VKR kiválasztva!",INDEX(Osszesito!$G:$G,MATCH($F48,Osszesito!$C:$C,0)))</f>
        <v>Nincs VKR kiválasztva!</v>
      </c>
      <c r="J48" s="56" t="str">
        <f>IF($G48="","Nincs VKR kiválasztva!",INDEX(Osszesito!$F:$F,MATCH($F48,Osszesito!$C:$C,0)))</f>
        <v>Nincs VKR kiválasztva!</v>
      </c>
      <c r="K48" s="48" t="str">
        <f t="shared" si="1"/>
        <v>Nincs kitöltve a költség rész!</v>
      </c>
      <c r="L48" s="49"/>
      <c r="M48" s="49"/>
      <c r="N48" s="60"/>
      <c r="O48" s="60"/>
      <c r="P48" s="90"/>
      <c r="R48" s="62"/>
      <c r="S48" s="62"/>
      <c r="T48" s="62"/>
      <c r="U48" s="62"/>
      <c r="V48" s="62"/>
      <c r="W48" s="62"/>
      <c r="X48" s="62"/>
      <c r="Y48" s="62"/>
      <c r="Z48" s="62"/>
      <c r="AA48" s="62"/>
      <c r="AB48" s="62"/>
      <c r="AC48" s="61">
        <f t="shared" si="2"/>
        <v>0</v>
      </c>
      <c r="AD48" s="1" t="str">
        <f t="shared" si="45"/>
        <v>Nincs VKR kiválasztva!</v>
      </c>
      <c r="AF48" s="60"/>
      <c r="AG48" s="60"/>
      <c r="AH48" s="60"/>
      <c r="AI48" s="60"/>
      <c r="AJ48" s="60"/>
      <c r="AK48" s="60"/>
      <c r="AL48" s="60"/>
      <c r="AM48" s="60"/>
      <c r="AN48" s="60"/>
      <c r="AO48" s="60"/>
      <c r="AP48" s="60"/>
      <c r="AQ48" s="61">
        <f t="shared" si="11"/>
        <v>0</v>
      </c>
      <c r="AR48" s="130" t="s">
        <v>36</v>
      </c>
      <c r="AS48" s="1" t="str">
        <f t="shared" si="46"/>
        <v>Nincs VKR kiválasztva!</v>
      </c>
      <c r="AU48" s="46"/>
      <c r="AV48" s="46"/>
      <c r="AY48" s="64" t="str">
        <f>IF($D48="","",INDEX(Osszesito!$E:$E,MATCH($F48,Osszesito!$C:$C,0)))</f>
        <v/>
      </c>
      <c r="AZ48" s="64">
        <f t="shared" si="13"/>
        <v>0</v>
      </c>
      <c r="BA48" s="65">
        <f t="shared" si="14"/>
        <v>0</v>
      </c>
      <c r="BB48" s="65" t="str">
        <f t="shared" si="15"/>
        <v>x</v>
      </c>
      <c r="BC48" s="65">
        <f t="shared" si="16"/>
        <v>0</v>
      </c>
      <c r="BD48" s="65">
        <f t="shared" si="41"/>
        <v>0</v>
      </c>
      <c r="BE48" s="65">
        <f t="shared" si="17"/>
        <v>0</v>
      </c>
      <c r="BF48" s="64" t="str">
        <f t="shared" si="18"/>
        <v>A forrás egyenlő a költséggel (I.ütem).</v>
      </c>
      <c r="BG48" s="65">
        <f t="shared" si="19"/>
        <v>0</v>
      </c>
      <c r="BH48" s="65">
        <f t="shared" si="20"/>
        <v>0</v>
      </c>
      <c r="BI48" s="65">
        <f t="shared" si="21"/>
        <v>0</v>
      </c>
      <c r="BJ48" s="65">
        <f t="shared" si="22"/>
        <v>0</v>
      </c>
      <c r="BK48" s="65">
        <f t="shared" si="42"/>
        <v>0</v>
      </c>
      <c r="BL48" s="66" t="str">
        <f t="shared" si="43"/>
        <v>Nem hosszútávú a feladat.</v>
      </c>
      <c r="BM48" s="67">
        <f t="shared" si="23"/>
        <v>1</v>
      </c>
      <c r="BN48" s="67">
        <f t="shared" si="24"/>
        <v>0</v>
      </c>
      <c r="BO48" s="67">
        <f t="shared" si="25"/>
        <v>1</v>
      </c>
      <c r="BP48" s="67">
        <f t="shared" si="26"/>
        <v>0</v>
      </c>
      <c r="BQ48" s="65">
        <f t="shared" si="27"/>
        <v>0</v>
      </c>
      <c r="BR48" s="64" t="str">
        <f t="shared" si="28"/>
        <v>Nincs hosszútávú terv!</v>
      </c>
      <c r="BS48" s="65">
        <f t="shared" si="29"/>
        <v>0</v>
      </c>
      <c r="BT48" s="65">
        <f t="shared" si="30"/>
        <v>0</v>
      </c>
      <c r="BU48" s="65">
        <f t="shared" si="31"/>
        <v>0</v>
      </c>
      <c r="BV48" s="65">
        <f t="shared" si="32"/>
        <v>0</v>
      </c>
      <c r="BW48" s="65">
        <f t="shared" si="33"/>
        <v>0</v>
      </c>
      <c r="BX48" s="65">
        <f t="shared" si="34"/>
        <v>0</v>
      </c>
      <c r="BY48" s="65">
        <f t="shared" si="35"/>
        <v>0</v>
      </c>
      <c r="BZ48" s="65">
        <f t="shared" si="36"/>
        <v>0</v>
      </c>
      <c r="CA48" s="65">
        <f t="shared" si="37"/>
        <v>0</v>
      </c>
      <c r="CB48" s="65">
        <f t="shared" si="38"/>
        <v>0</v>
      </c>
      <c r="CC48" s="65">
        <f t="shared" si="39"/>
        <v>0</v>
      </c>
      <c r="CD48" s="65" t="str">
        <f t="shared" si="40"/>
        <v>Hiányos kitöltés! (B-oszlop üres)</v>
      </c>
      <c r="CE48" s="66" t="str">
        <f t="shared" si="47"/>
        <v>Hiányos kitöltés! (B-oszlop üres)</v>
      </c>
      <c r="CF48" s="65">
        <f t="shared" si="48"/>
        <v>0</v>
      </c>
      <c r="CG48" s="65">
        <f t="shared" si="49"/>
        <v>0</v>
      </c>
      <c r="CH48" s="65">
        <f t="shared" si="50"/>
        <v>0</v>
      </c>
    </row>
    <row r="49" spans="1:86" ht="31.25" x14ac:dyDescent="0.25">
      <c r="A49" s="54" t="str">
        <f t="shared" si="44"/>
        <v>Nincs VKR kiválasztva!</v>
      </c>
      <c r="B49" s="68"/>
      <c r="C49" s="55"/>
      <c r="D49" s="47"/>
      <c r="E49" s="47"/>
      <c r="F49" s="56" t="str">
        <f>IF($G49="","Nincs VKR kiválasztva!",INDEX(Osszesito!$C:$C,MATCH($G49,Osszesito!$D:$D,0)))</f>
        <v>Nincs VKR kiválasztva!</v>
      </c>
      <c r="G49" s="45"/>
      <c r="H49" s="51" t="str">
        <f>IF($D49="","",CONCATENATE($AY49,"_",COUNTA($D$3:$D49),"_FSZV_2026"))</f>
        <v/>
      </c>
      <c r="I49" s="56" t="str">
        <f>IF($G49="","Nincs VKR kiválasztva!",INDEX(Osszesito!$G:$G,MATCH($F49,Osszesito!$C:$C,0)))</f>
        <v>Nincs VKR kiválasztva!</v>
      </c>
      <c r="J49" s="56" t="str">
        <f>IF($G49="","Nincs VKR kiválasztva!",INDEX(Osszesito!$F:$F,MATCH($F49,Osszesito!$C:$C,0)))</f>
        <v>Nincs VKR kiválasztva!</v>
      </c>
      <c r="K49" s="48" t="str">
        <f t="shared" si="1"/>
        <v>Nincs kitöltve a költség rész!</v>
      </c>
      <c r="L49" s="49"/>
      <c r="M49" s="49"/>
      <c r="N49" s="60"/>
      <c r="O49" s="60"/>
      <c r="P49" s="90"/>
      <c r="R49" s="62"/>
      <c r="S49" s="62"/>
      <c r="T49" s="62"/>
      <c r="U49" s="62"/>
      <c r="V49" s="62"/>
      <c r="W49" s="62"/>
      <c r="X49" s="62"/>
      <c r="Y49" s="62"/>
      <c r="Z49" s="62"/>
      <c r="AA49" s="62"/>
      <c r="AB49" s="62"/>
      <c r="AC49" s="61">
        <f t="shared" si="2"/>
        <v>0</v>
      </c>
      <c r="AD49" s="1" t="str">
        <f t="shared" si="45"/>
        <v>Nincs VKR kiválasztva!</v>
      </c>
      <c r="AF49" s="60"/>
      <c r="AG49" s="60"/>
      <c r="AH49" s="60"/>
      <c r="AI49" s="60"/>
      <c r="AJ49" s="60"/>
      <c r="AK49" s="60"/>
      <c r="AL49" s="60"/>
      <c r="AM49" s="60"/>
      <c r="AN49" s="60"/>
      <c r="AO49" s="60"/>
      <c r="AP49" s="60"/>
      <c r="AQ49" s="61">
        <f t="shared" si="11"/>
        <v>0</v>
      </c>
      <c r="AR49" s="130" t="s">
        <v>36</v>
      </c>
      <c r="AS49" s="1" t="str">
        <f t="shared" si="46"/>
        <v>Nincs VKR kiválasztva!</v>
      </c>
      <c r="AU49" s="46"/>
      <c r="AV49" s="46"/>
      <c r="AY49" s="64" t="str">
        <f>IF($D49="","",INDEX(Osszesito!$E:$E,MATCH($F49,Osszesito!$C:$C,0)))</f>
        <v/>
      </c>
      <c r="AZ49" s="64">
        <f t="shared" si="13"/>
        <v>0</v>
      </c>
      <c r="BA49" s="65">
        <f t="shared" si="14"/>
        <v>0</v>
      </c>
      <c r="BB49" s="65" t="str">
        <f t="shared" si="15"/>
        <v>x</v>
      </c>
      <c r="BC49" s="65">
        <f t="shared" si="16"/>
        <v>0</v>
      </c>
      <c r="BD49" s="65">
        <f t="shared" si="41"/>
        <v>0</v>
      </c>
      <c r="BE49" s="65">
        <f t="shared" si="17"/>
        <v>0</v>
      </c>
      <c r="BF49" s="64" t="str">
        <f t="shared" si="18"/>
        <v>A forrás egyenlő a költséggel (I.ütem).</v>
      </c>
      <c r="BG49" s="65">
        <f t="shared" si="19"/>
        <v>0</v>
      </c>
      <c r="BH49" s="65">
        <f t="shared" si="20"/>
        <v>0</v>
      </c>
      <c r="BI49" s="65">
        <f t="shared" si="21"/>
        <v>0</v>
      </c>
      <c r="BJ49" s="65">
        <f t="shared" si="22"/>
        <v>0</v>
      </c>
      <c r="BK49" s="65">
        <f t="shared" si="42"/>
        <v>0</v>
      </c>
      <c r="BL49" s="66" t="str">
        <f t="shared" si="43"/>
        <v>Nem hosszútávú a feladat.</v>
      </c>
      <c r="BM49" s="67">
        <f t="shared" si="23"/>
        <v>1</v>
      </c>
      <c r="BN49" s="67">
        <f t="shared" si="24"/>
        <v>0</v>
      </c>
      <c r="BO49" s="67">
        <f t="shared" si="25"/>
        <v>1</v>
      </c>
      <c r="BP49" s="67">
        <f t="shared" si="26"/>
        <v>0</v>
      </c>
      <c r="BQ49" s="65">
        <f t="shared" si="27"/>
        <v>0</v>
      </c>
      <c r="BR49" s="64" t="str">
        <f t="shared" si="28"/>
        <v>Nincs hosszútávú terv!</v>
      </c>
      <c r="BS49" s="65">
        <f t="shared" si="29"/>
        <v>0</v>
      </c>
      <c r="BT49" s="65">
        <f t="shared" si="30"/>
        <v>0</v>
      </c>
      <c r="BU49" s="65">
        <f t="shared" si="31"/>
        <v>0</v>
      </c>
      <c r="BV49" s="65">
        <f t="shared" si="32"/>
        <v>0</v>
      </c>
      <c r="BW49" s="65">
        <f t="shared" si="33"/>
        <v>0</v>
      </c>
      <c r="BX49" s="65">
        <f t="shared" si="34"/>
        <v>0</v>
      </c>
      <c r="BY49" s="65">
        <f t="shared" si="35"/>
        <v>0</v>
      </c>
      <c r="BZ49" s="65">
        <f t="shared" si="36"/>
        <v>0</v>
      </c>
      <c r="CA49" s="65">
        <f t="shared" si="37"/>
        <v>0</v>
      </c>
      <c r="CB49" s="65">
        <f t="shared" si="38"/>
        <v>0</v>
      </c>
      <c r="CC49" s="65">
        <f t="shared" si="39"/>
        <v>0</v>
      </c>
      <c r="CD49" s="65" t="str">
        <f t="shared" si="40"/>
        <v>Hiányos kitöltés! (B-oszlop üres)</v>
      </c>
      <c r="CE49" s="66" t="str">
        <f t="shared" si="47"/>
        <v>Hiányos kitöltés! (B-oszlop üres)</v>
      </c>
      <c r="CF49" s="65">
        <f t="shared" si="48"/>
        <v>0</v>
      </c>
      <c r="CG49" s="65">
        <f t="shared" si="49"/>
        <v>0</v>
      </c>
      <c r="CH49" s="65">
        <f t="shared" si="50"/>
        <v>0</v>
      </c>
    </row>
    <row r="50" spans="1:86" ht="31.25" x14ac:dyDescent="0.25">
      <c r="A50" s="54" t="str">
        <f t="shared" si="44"/>
        <v>Nincs VKR kiválasztva!</v>
      </c>
      <c r="B50" s="68"/>
      <c r="C50" s="55"/>
      <c r="D50" s="47"/>
      <c r="E50" s="47"/>
      <c r="F50" s="56" t="str">
        <f>IF($G50="","Nincs VKR kiválasztva!",INDEX(Osszesito!$C:$C,MATCH($G50,Osszesito!$D:$D,0)))</f>
        <v>Nincs VKR kiválasztva!</v>
      </c>
      <c r="G50" s="45"/>
      <c r="H50" s="51" t="str">
        <f>IF($D50="","",CONCATENATE($AY50,"_",COUNTA($D$3:$D50),"_FSZV_2026"))</f>
        <v/>
      </c>
      <c r="I50" s="56" t="str">
        <f>IF($G50="","Nincs VKR kiválasztva!",INDEX(Osszesito!$G:$G,MATCH($F50,Osszesito!$C:$C,0)))</f>
        <v>Nincs VKR kiválasztva!</v>
      </c>
      <c r="J50" s="56" t="str">
        <f>IF($G50="","Nincs VKR kiválasztva!",INDEX(Osszesito!$F:$F,MATCH($F50,Osszesito!$C:$C,0)))</f>
        <v>Nincs VKR kiválasztva!</v>
      </c>
      <c r="K50" s="48" t="str">
        <f t="shared" si="1"/>
        <v>Nincs kitöltve a költség rész!</v>
      </c>
      <c r="L50" s="49"/>
      <c r="M50" s="49"/>
      <c r="N50" s="60"/>
      <c r="O50" s="60"/>
      <c r="P50" s="90"/>
      <c r="R50" s="62"/>
      <c r="S50" s="62"/>
      <c r="T50" s="62"/>
      <c r="U50" s="62"/>
      <c r="V50" s="62"/>
      <c r="W50" s="62"/>
      <c r="X50" s="62"/>
      <c r="Y50" s="62"/>
      <c r="Z50" s="62"/>
      <c r="AA50" s="62"/>
      <c r="AB50" s="62"/>
      <c r="AC50" s="61">
        <f t="shared" si="2"/>
        <v>0</v>
      </c>
      <c r="AD50" s="1" t="str">
        <f t="shared" si="45"/>
        <v>Nincs VKR kiválasztva!</v>
      </c>
      <c r="AF50" s="60"/>
      <c r="AG50" s="60"/>
      <c r="AH50" s="60"/>
      <c r="AI50" s="60"/>
      <c r="AJ50" s="60"/>
      <c r="AK50" s="60"/>
      <c r="AL50" s="60"/>
      <c r="AM50" s="60"/>
      <c r="AN50" s="60"/>
      <c r="AO50" s="60"/>
      <c r="AP50" s="60"/>
      <c r="AQ50" s="61">
        <f t="shared" si="11"/>
        <v>0</v>
      </c>
      <c r="AR50" s="130" t="s">
        <v>36</v>
      </c>
      <c r="AS50" s="1" t="str">
        <f t="shared" si="46"/>
        <v>Nincs VKR kiválasztva!</v>
      </c>
      <c r="AU50" s="46"/>
      <c r="AV50" s="46"/>
      <c r="AY50" s="64" t="str">
        <f>IF($D50="","",INDEX(Osszesito!$E:$E,MATCH($F50,Osszesito!$C:$C,0)))</f>
        <v/>
      </c>
      <c r="AZ50" s="64">
        <f t="shared" si="13"/>
        <v>0</v>
      </c>
      <c r="BA50" s="65">
        <f t="shared" si="14"/>
        <v>0</v>
      </c>
      <c r="BB50" s="65" t="str">
        <f t="shared" si="15"/>
        <v>x</v>
      </c>
      <c r="BC50" s="65">
        <f t="shared" si="16"/>
        <v>0</v>
      </c>
      <c r="BD50" s="65">
        <f t="shared" si="41"/>
        <v>0</v>
      </c>
      <c r="BE50" s="65">
        <f t="shared" si="17"/>
        <v>0</v>
      </c>
      <c r="BF50" s="64" t="str">
        <f t="shared" si="18"/>
        <v>A forrás egyenlő a költséggel (I.ütem).</v>
      </c>
      <c r="BG50" s="65">
        <f t="shared" si="19"/>
        <v>0</v>
      </c>
      <c r="BH50" s="65">
        <f t="shared" si="20"/>
        <v>0</v>
      </c>
      <c r="BI50" s="65">
        <f t="shared" si="21"/>
        <v>0</v>
      </c>
      <c r="BJ50" s="65">
        <f t="shared" si="22"/>
        <v>0</v>
      </c>
      <c r="BK50" s="65">
        <f t="shared" si="42"/>
        <v>0</v>
      </c>
      <c r="BL50" s="66" t="str">
        <f t="shared" si="43"/>
        <v>Nem hosszútávú a feladat.</v>
      </c>
      <c r="BM50" s="67">
        <f t="shared" si="23"/>
        <v>1</v>
      </c>
      <c r="BN50" s="67">
        <f t="shared" si="24"/>
        <v>0</v>
      </c>
      <c r="BO50" s="67">
        <f t="shared" si="25"/>
        <v>1</v>
      </c>
      <c r="BP50" s="67">
        <f t="shared" si="26"/>
        <v>0</v>
      </c>
      <c r="BQ50" s="65">
        <f t="shared" si="27"/>
        <v>0</v>
      </c>
      <c r="BR50" s="64" t="str">
        <f t="shared" si="28"/>
        <v>Nincs hosszútávú terv!</v>
      </c>
      <c r="BS50" s="65">
        <f t="shared" si="29"/>
        <v>0</v>
      </c>
      <c r="BT50" s="65">
        <f t="shared" si="30"/>
        <v>0</v>
      </c>
      <c r="BU50" s="65">
        <f t="shared" si="31"/>
        <v>0</v>
      </c>
      <c r="BV50" s="65">
        <f t="shared" si="32"/>
        <v>0</v>
      </c>
      <c r="BW50" s="65">
        <f t="shared" si="33"/>
        <v>0</v>
      </c>
      <c r="BX50" s="65">
        <f t="shared" si="34"/>
        <v>0</v>
      </c>
      <c r="BY50" s="65">
        <f t="shared" si="35"/>
        <v>0</v>
      </c>
      <c r="BZ50" s="65">
        <f t="shared" si="36"/>
        <v>0</v>
      </c>
      <c r="CA50" s="65">
        <f t="shared" si="37"/>
        <v>0</v>
      </c>
      <c r="CB50" s="65">
        <f t="shared" si="38"/>
        <v>0</v>
      </c>
      <c r="CC50" s="65">
        <f t="shared" si="39"/>
        <v>0</v>
      </c>
      <c r="CD50" s="65" t="str">
        <f t="shared" si="40"/>
        <v>Hiányos kitöltés! (B-oszlop üres)</v>
      </c>
      <c r="CE50" s="66" t="str">
        <f t="shared" si="47"/>
        <v>Hiányos kitöltés! (B-oszlop üres)</v>
      </c>
      <c r="CF50" s="65">
        <f t="shared" si="48"/>
        <v>0</v>
      </c>
      <c r="CG50" s="65">
        <f t="shared" si="49"/>
        <v>0</v>
      </c>
      <c r="CH50" s="65">
        <f t="shared" si="50"/>
        <v>0</v>
      </c>
    </row>
    <row r="51" spans="1:86" ht="31.25" x14ac:dyDescent="0.25">
      <c r="A51" s="54" t="str">
        <f t="shared" si="44"/>
        <v>Nincs VKR kiválasztva!</v>
      </c>
      <c r="B51" s="68"/>
      <c r="C51" s="55"/>
      <c r="D51" s="47"/>
      <c r="E51" s="47"/>
      <c r="F51" s="56" t="str">
        <f>IF($G51="","Nincs VKR kiválasztva!",INDEX(Osszesito!$C:$C,MATCH($G51,Osszesito!$D:$D,0)))</f>
        <v>Nincs VKR kiválasztva!</v>
      </c>
      <c r="G51" s="45"/>
      <c r="H51" s="51" t="str">
        <f>IF($D51="","",CONCATENATE($AY51,"_",COUNTA($D$3:$D51),"_FSZV_2026"))</f>
        <v/>
      </c>
      <c r="I51" s="56" t="str">
        <f>IF($G51="","Nincs VKR kiválasztva!",INDEX(Osszesito!$G:$G,MATCH($F51,Osszesito!$C:$C,0)))</f>
        <v>Nincs VKR kiválasztva!</v>
      </c>
      <c r="J51" s="56" t="str">
        <f>IF($G51="","Nincs VKR kiválasztva!",INDEX(Osszesito!$F:$F,MATCH($F51,Osszesito!$C:$C,0)))</f>
        <v>Nincs VKR kiválasztva!</v>
      </c>
      <c r="K51" s="48" t="str">
        <f t="shared" si="1"/>
        <v>Nincs kitöltve a költség rész!</v>
      </c>
      <c r="L51" s="49"/>
      <c r="M51" s="49"/>
      <c r="N51" s="60"/>
      <c r="O51" s="60"/>
      <c r="P51" s="90"/>
      <c r="R51" s="62"/>
      <c r="S51" s="62"/>
      <c r="T51" s="62"/>
      <c r="U51" s="62"/>
      <c r="V51" s="62"/>
      <c r="W51" s="62"/>
      <c r="X51" s="62"/>
      <c r="Y51" s="62"/>
      <c r="Z51" s="62"/>
      <c r="AA51" s="62"/>
      <c r="AB51" s="62"/>
      <c r="AC51" s="61">
        <f t="shared" si="2"/>
        <v>0</v>
      </c>
      <c r="AD51" s="1" t="str">
        <f t="shared" si="45"/>
        <v>Nincs VKR kiválasztva!</v>
      </c>
      <c r="AF51" s="60"/>
      <c r="AG51" s="60"/>
      <c r="AH51" s="60"/>
      <c r="AI51" s="60"/>
      <c r="AJ51" s="60"/>
      <c r="AK51" s="60"/>
      <c r="AL51" s="60"/>
      <c r="AM51" s="60"/>
      <c r="AN51" s="60"/>
      <c r="AO51" s="60"/>
      <c r="AP51" s="60"/>
      <c r="AQ51" s="61">
        <f t="shared" si="11"/>
        <v>0</v>
      </c>
      <c r="AR51" s="130" t="s">
        <v>36</v>
      </c>
      <c r="AS51" s="1" t="str">
        <f t="shared" si="46"/>
        <v>Nincs VKR kiválasztva!</v>
      </c>
      <c r="AU51" s="46"/>
      <c r="AV51" s="46"/>
      <c r="AY51" s="64" t="str">
        <f>IF($D51="","",INDEX(Osszesito!$E:$E,MATCH($F51,Osszesito!$C:$C,0)))</f>
        <v/>
      </c>
      <c r="AZ51" s="64">
        <f t="shared" si="13"/>
        <v>0</v>
      </c>
      <c r="BA51" s="65">
        <f t="shared" si="14"/>
        <v>0</v>
      </c>
      <c r="BB51" s="65" t="str">
        <f t="shared" si="15"/>
        <v>x</v>
      </c>
      <c r="BC51" s="65">
        <f t="shared" si="16"/>
        <v>0</v>
      </c>
      <c r="BD51" s="65">
        <f t="shared" si="41"/>
        <v>0</v>
      </c>
      <c r="BE51" s="65">
        <f t="shared" si="17"/>
        <v>0</v>
      </c>
      <c r="BF51" s="64" t="str">
        <f t="shared" si="18"/>
        <v>A forrás egyenlő a költséggel (I.ütem).</v>
      </c>
      <c r="BG51" s="65">
        <f t="shared" si="19"/>
        <v>0</v>
      </c>
      <c r="BH51" s="65">
        <f t="shared" si="20"/>
        <v>0</v>
      </c>
      <c r="BI51" s="65">
        <f t="shared" si="21"/>
        <v>0</v>
      </c>
      <c r="BJ51" s="65">
        <f t="shared" si="22"/>
        <v>0</v>
      </c>
      <c r="BK51" s="65">
        <f t="shared" si="42"/>
        <v>0</v>
      </c>
      <c r="BL51" s="66" t="str">
        <f t="shared" si="43"/>
        <v>Nem hosszútávú a feladat.</v>
      </c>
      <c r="BM51" s="67">
        <f t="shared" si="23"/>
        <v>1</v>
      </c>
      <c r="BN51" s="67">
        <f t="shared" si="24"/>
        <v>0</v>
      </c>
      <c r="BO51" s="67">
        <f t="shared" si="25"/>
        <v>1</v>
      </c>
      <c r="BP51" s="67">
        <f t="shared" si="26"/>
        <v>0</v>
      </c>
      <c r="BQ51" s="65">
        <f t="shared" si="27"/>
        <v>0</v>
      </c>
      <c r="BR51" s="64" t="str">
        <f t="shared" si="28"/>
        <v>Nincs hosszútávú terv!</v>
      </c>
      <c r="BS51" s="65">
        <f t="shared" si="29"/>
        <v>0</v>
      </c>
      <c r="BT51" s="65">
        <f t="shared" si="30"/>
        <v>0</v>
      </c>
      <c r="BU51" s="65">
        <f t="shared" si="31"/>
        <v>0</v>
      </c>
      <c r="BV51" s="65">
        <f t="shared" si="32"/>
        <v>0</v>
      </c>
      <c r="BW51" s="65">
        <f t="shared" si="33"/>
        <v>0</v>
      </c>
      <c r="BX51" s="65">
        <f t="shared" si="34"/>
        <v>0</v>
      </c>
      <c r="BY51" s="65">
        <f t="shared" si="35"/>
        <v>0</v>
      </c>
      <c r="BZ51" s="65">
        <f t="shared" si="36"/>
        <v>0</v>
      </c>
      <c r="CA51" s="65">
        <f t="shared" si="37"/>
        <v>0</v>
      </c>
      <c r="CB51" s="65">
        <f t="shared" si="38"/>
        <v>0</v>
      </c>
      <c r="CC51" s="65">
        <f t="shared" si="39"/>
        <v>0</v>
      </c>
      <c r="CD51" s="65" t="str">
        <f t="shared" si="40"/>
        <v>Hiányos kitöltés! (B-oszlop üres)</v>
      </c>
      <c r="CE51" s="66" t="str">
        <f t="shared" si="47"/>
        <v>Hiányos kitöltés! (B-oszlop üres)</v>
      </c>
      <c r="CF51" s="65">
        <f t="shared" si="48"/>
        <v>0</v>
      </c>
      <c r="CG51" s="65">
        <f t="shared" si="49"/>
        <v>0</v>
      </c>
      <c r="CH51" s="65">
        <f t="shared" si="50"/>
        <v>0</v>
      </c>
    </row>
    <row r="52" spans="1:86" ht="31.25" x14ac:dyDescent="0.25">
      <c r="A52" s="54" t="str">
        <f t="shared" ref="A52:A115" si="51">IF($G52="","Nincs VKR kiválasztva!",CE52)</f>
        <v>Nincs VKR kiválasztva!</v>
      </c>
      <c r="B52" s="68"/>
      <c r="C52" s="55"/>
      <c r="D52" s="47"/>
      <c r="E52" s="47"/>
      <c r="F52" s="56" t="str">
        <f>IF($G52="","Nincs VKR kiválasztva!",INDEX(Osszesito!$C:$C,MATCH($G52,Osszesito!$D:$D,0)))</f>
        <v>Nincs VKR kiválasztva!</v>
      </c>
      <c r="G52" s="45"/>
      <c r="H52" s="51" t="str">
        <f>IF($D52="","",CONCATENATE($AY52,"_",COUNTA($D$3:$D52),"_FSZV_2026"))</f>
        <v/>
      </c>
      <c r="I52" s="56" t="str">
        <f>IF($G52="","Nincs VKR kiválasztva!",INDEX(Osszesito!$G:$G,MATCH($F52,Osszesito!$C:$C,0)))</f>
        <v>Nincs VKR kiválasztva!</v>
      </c>
      <c r="J52" s="56" t="str">
        <f>IF($G52="","Nincs VKR kiválasztva!",INDEX(Osszesito!$F:$F,MATCH($F52,Osszesito!$C:$C,0)))</f>
        <v>Nincs VKR kiválasztva!</v>
      </c>
      <c r="K52" s="48" t="str">
        <f t="shared" si="1"/>
        <v>Nincs kitöltve a költség rész!</v>
      </c>
      <c r="L52" s="49"/>
      <c r="M52" s="49"/>
      <c r="N52" s="60"/>
      <c r="O52" s="60"/>
      <c r="P52" s="90"/>
      <c r="R52" s="62"/>
      <c r="S52" s="62"/>
      <c r="T52" s="62"/>
      <c r="U52" s="62"/>
      <c r="V52" s="62"/>
      <c r="W52" s="62"/>
      <c r="X52" s="62"/>
      <c r="Y52" s="62"/>
      <c r="Z52" s="62"/>
      <c r="AA52" s="62"/>
      <c r="AB52" s="62"/>
      <c r="AC52" s="61">
        <f t="shared" ref="AC52:AC115" si="52">SUM(R52:AB52)</f>
        <v>0</v>
      </c>
      <c r="AD52" s="1" t="str">
        <f t="shared" ref="AD52:AD115" si="53">IF($G52="","Nincs VKR kiválasztva!",IF(BA52=0,"Hiányos kitöltés!",BF52))</f>
        <v>Nincs VKR kiválasztva!</v>
      </c>
      <c r="AF52" s="60"/>
      <c r="AG52" s="60"/>
      <c r="AH52" s="60"/>
      <c r="AI52" s="60"/>
      <c r="AJ52" s="60"/>
      <c r="AK52" s="60"/>
      <c r="AL52" s="60"/>
      <c r="AM52" s="60"/>
      <c r="AN52" s="60"/>
      <c r="AO52" s="60"/>
      <c r="AP52" s="60"/>
      <c r="AQ52" s="61">
        <f t="shared" ref="AQ52:AQ115" si="54">SUM(AF52:AP52)</f>
        <v>0</v>
      </c>
      <c r="AR52" s="130" t="s">
        <v>36</v>
      </c>
      <c r="AS52" s="1" t="str">
        <f t="shared" ref="AS52:AS115" si="55">IF($G52="","Nincs VKR kiválasztva!",IF(BA52=0,"Hiányos kitöltés!",IF(BB52="R","Nincs hosszútávú terv!",BL52)))</f>
        <v>Nincs VKR kiválasztva!</v>
      </c>
      <c r="AU52" s="46"/>
      <c r="AV52" s="46"/>
      <c r="AY52" s="64" t="str">
        <f>IF($D52="","",INDEX(Osszesito!$E:$E,MATCH($F52,Osszesito!$C:$C,0)))</f>
        <v/>
      </c>
      <c r="AZ52" s="64">
        <f t="shared" si="13"/>
        <v>0</v>
      </c>
      <c r="BA52" s="65">
        <f t="shared" si="14"/>
        <v>0</v>
      </c>
      <c r="BB52" s="65" t="str">
        <f t="shared" si="15"/>
        <v>x</v>
      </c>
      <c r="BC52" s="65">
        <f t="shared" ref="BC52:BC115" si="56">IF(OR(BB52="R",BB52="RH"),1,0)</f>
        <v>0</v>
      </c>
      <c r="BD52" s="65">
        <f t="shared" si="41"/>
        <v>0</v>
      </c>
      <c r="BE52" s="65">
        <f t="shared" si="17"/>
        <v>0</v>
      </c>
      <c r="BF52" s="64" t="str">
        <f t="shared" si="18"/>
        <v>A forrás egyenlő a költséggel (I.ütem).</v>
      </c>
      <c r="BG52" s="65">
        <f t="shared" si="19"/>
        <v>0</v>
      </c>
      <c r="BH52" s="65">
        <f t="shared" si="20"/>
        <v>0</v>
      </c>
      <c r="BI52" s="65">
        <f t="shared" si="21"/>
        <v>0</v>
      </c>
      <c r="BJ52" s="65">
        <f t="shared" si="22"/>
        <v>0</v>
      </c>
      <c r="BK52" s="65">
        <f t="shared" ref="BK52:BK115" si="57">IF(AND($BJ52=1,$O52=$AQ52),1,IF(AND($BJ52=1,$O52&gt;$AQ52,AR52="igen"),1,0))</f>
        <v>0</v>
      </c>
      <c r="BL52" s="66" t="str">
        <f t="shared" si="43"/>
        <v>Nem hosszútávú a feladat.</v>
      </c>
      <c r="BM52" s="67">
        <f t="shared" si="23"/>
        <v>1</v>
      </c>
      <c r="BN52" s="67">
        <f t="shared" si="24"/>
        <v>0</v>
      </c>
      <c r="BO52" s="67">
        <f t="shared" si="25"/>
        <v>1</v>
      </c>
      <c r="BP52" s="67">
        <f t="shared" si="26"/>
        <v>0</v>
      </c>
      <c r="BQ52" s="65">
        <f t="shared" si="27"/>
        <v>0</v>
      </c>
      <c r="BR52" s="64" t="str">
        <f t="shared" si="28"/>
        <v>Nincs hosszútávú terv!</v>
      </c>
      <c r="BS52" s="65">
        <f t="shared" si="29"/>
        <v>0</v>
      </c>
      <c r="BT52" s="65">
        <f t="shared" si="30"/>
        <v>0</v>
      </c>
      <c r="BU52" s="65">
        <f t="shared" si="31"/>
        <v>0</v>
      </c>
      <c r="BV52" s="65">
        <f t="shared" si="32"/>
        <v>0</v>
      </c>
      <c r="BW52" s="65">
        <f t="shared" si="33"/>
        <v>0</v>
      </c>
      <c r="BX52" s="65">
        <f t="shared" si="34"/>
        <v>0</v>
      </c>
      <c r="BY52" s="65">
        <f t="shared" si="35"/>
        <v>0</v>
      </c>
      <c r="BZ52" s="65">
        <f t="shared" si="36"/>
        <v>0</v>
      </c>
      <c r="CA52" s="65">
        <f t="shared" si="37"/>
        <v>0</v>
      </c>
      <c r="CB52" s="65">
        <f t="shared" si="38"/>
        <v>0</v>
      </c>
      <c r="CC52" s="65">
        <f t="shared" si="39"/>
        <v>0</v>
      </c>
      <c r="CD52" s="65" t="str">
        <f t="shared" ref="CD52:CD115" si="58">IF(AND($BA52=0,$BU52=0),"Hiányos kitöltés! (B-oszlop üres)",IF(AND($BA52=0,$BV52=0),"Hiányos kitöltés! (C-oszlop üres)",IF(AND($BA52=0,$BW52=0),"Hiányos kitöltés! (D-oszlop üres)",IF(AND($BA52=0,$BX52=0),"Hiányos kitöltés! (E-oszlop üres)",IF(AND($BA52=0,$BY52=0),"Hiányos kitöltés! (L-oszlop üres)",IF(AND($BA52=0,$BZ52=0),"Hiányos kitöltés! (M-oszlop üres)",IF(AND($BA52=0,$CA52=0),"Hiányos kitöltés! (N-oszlop üres)",IF(AND($BA52=0,$CB52=0),"Hiányos kitöltés! (O-oszlop üres)",IF(AND($BA52=0,$BG52=0),"Hiányos kitöltés! (I.ütem forrása hiányos!","?")))))))))</f>
        <v>Hiányos kitöltés! (B-oszlop üres)</v>
      </c>
      <c r="CE52" s="66" t="str">
        <f t="shared" ref="CE52:CE115" si="59">IF($BA52=0,$CD52,IF($BG52=0,"I. ütem forrása nincs kitöltve!",IF($BJ52=0,"II. ütem forrása nincs kitöltve!",IF($BD52=1,"Költségek üteme nem megfelelő (az időtartam és a költség üteme eltér)!",IF(AND(BH52=0,$BA52=1,$BJ52=1,$BD52=1),"Kötelező cellák kitöltve, de az I. ütem forrása hibás!",IF(AND(BJ52=0,$BA52=1,$BJ52=1,$BD52=1),"Kötelező cellák kitöltve, de a II. ütem forrása hibás!",IF(AND($BO52=1,$AZ52&lt;30),"Nullás a rövidtávú feladat és rövid (hiányzik) a hozzá tartozó indoklás!",IF(AND($BP52=1,$AZ52&lt;30),"Nullás a hosszútávú feladat és rövid (hiányzik) a hozzá tartozó indoklás!",IF(AND(BN52=1,C52="1811_RENDKÍVÜLI"),"II. ütemre nem tervezhet Rendkívüli feladatot!",IF(BH52=0,AD52,IF(BK52=0,AS52,IF(AND(BC52=1,$P52&gt;$N52),"EM rendelet 2. melléklet terhére elszámolt költség nem lehet nagyobb az I. ütemre tervezett tényleges költségnél!",IF($AC52&gt;$N52,"Többlet forrást jelölt meg az I. ütemnél! Kérjük, a többletet az 'Osszesito' fülön tüntesse fel!",IF($AQ52&gt;$O52,"Többlet forrást jelölt meg a II. ütemnél! Kérjük, a többletet az 'Osszesito' fülön tüntesse fel!","Kitöltés rendben!"))))))))))))))</f>
        <v>Hiányos kitöltés! (B-oszlop üres)</v>
      </c>
      <c r="CF52" s="65">
        <f t="shared" ref="CF52:CF115" si="60">IF(A52="Kitöltés rendben!",1,0)</f>
        <v>0</v>
      </c>
      <c r="CG52" s="65">
        <f t="shared" ref="CG52:CG115" si="61">IF(AND($BB52="R",$CF52=1),1,IF(AND($BB52="RH",$CF52=1),1,0))</f>
        <v>0</v>
      </c>
      <c r="CH52" s="65">
        <f t="shared" ref="CH52:CH115" si="62">IF(AND($BB52="H",$CF52=1),1,IF(AND($BB52="RH",$CF52=1),1,0))</f>
        <v>0</v>
      </c>
    </row>
    <row r="53" spans="1:86" ht="31.25" x14ac:dyDescent="0.25">
      <c r="A53" s="54" t="str">
        <f t="shared" si="51"/>
        <v>Nincs VKR kiválasztva!</v>
      </c>
      <c r="B53" s="68"/>
      <c r="C53" s="55"/>
      <c r="D53" s="47"/>
      <c r="E53" s="47"/>
      <c r="F53" s="56" t="str">
        <f>IF($G53="","Nincs VKR kiválasztva!",INDEX(Osszesito!$C:$C,MATCH($G53,Osszesito!$D:$D,0)))</f>
        <v>Nincs VKR kiválasztva!</v>
      </c>
      <c r="G53" s="45"/>
      <c r="H53" s="51" t="str">
        <f>IF($D53="","",CONCATENATE($AY53,"_",COUNTA($D$3:$D53),"_FSZV_2026"))</f>
        <v/>
      </c>
      <c r="I53" s="56" t="str">
        <f>IF($G53="","Nincs VKR kiválasztva!",INDEX(Osszesito!$G:$G,MATCH($F53,Osszesito!$C:$C,0)))</f>
        <v>Nincs VKR kiválasztva!</v>
      </c>
      <c r="J53" s="56" t="str">
        <f>IF($G53="","Nincs VKR kiválasztva!",INDEX(Osszesito!$F:$F,MATCH($F53,Osszesito!$C:$C,0)))</f>
        <v>Nincs VKR kiválasztva!</v>
      </c>
      <c r="K53" s="48" t="str">
        <f t="shared" si="1"/>
        <v>Nincs kitöltve a költség rész!</v>
      </c>
      <c r="L53" s="49"/>
      <c r="M53" s="49"/>
      <c r="N53" s="60"/>
      <c r="O53" s="60"/>
      <c r="P53" s="90"/>
      <c r="R53" s="62"/>
      <c r="S53" s="62"/>
      <c r="T53" s="62"/>
      <c r="U53" s="62"/>
      <c r="V53" s="62"/>
      <c r="W53" s="62"/>
      <c r="X53" s="62"/>
      <c r="Y53" s="62"/>
      <c r="Z53" s="62"/>
      <c r="AA53" s="62"/>
      <c r="AB53" s="62"/>
      <c r="AC53" s="61">
        <f t="shared" si="52"/>
        <v>0</v>
      </c>
      <c r="AD53" s="1" t="str">
        <f t="shared" si="53"/>
        <v>Nincs VKR kiválasztva!</v>
      </c>
      <c r="AF53" s="60"/>
      <c r="AG53" s="60"/>
      <c r="AH53" s="60"/>
      <c r="AI53" s="60"/>
      <c r="AJ53" s="60"/>
      <c r="AK53" s="60"/>
      <c r="AL53" s="60"/>
      <c r="AM53" s="60"/>
      <c r="AN53" s="60"/>
      <c r="AO53" s="60"/>
      <c r="AP53" s="60"/>
      <c r="AQ53" s="61">
        <f t="shared" si="54"/>
        <v>0</v>
      </c>
      <c r="AR53" s="130" t="s">
        <v>36</v>
      </c>
      <c r="AS53" s="1" t="str">
        <f t="shared" si="55"/>
        <v>Nincs VKR kiválasztva!</v>
      </c>
      <c r="AU53" s="46"/>
      <c r="AV53" s="46"/>
      <c r="AY53" s="64" t="str">
        <f>IF($D53="","",INDEX(Osszesito!$E:$E,MATCH($F53,Osszesito!$C:$C,0)))</f>
        <v/>
      </c>
      <c r="AZ53" s="64">
        <f t="shared" si="13"/>
        <v>0</v>
      </c>
      <c r="BA53" s="65">
        <f t="shared" si="14"/>
        <v>0</v>
      </c>
      <c r="BB53" s="65" t="str">
        <f t="shared" si="15"/>
        <v>x</v>
      </c>
      <c r="BC53" s="65">
        <f t="shared" si="56"/>
        <v>0</v>
      </c>
      <c r="BD53" s="65">
        <f t="shared" si="41"/>
        <v>0</v>
      </c>
      <c r="BE53" s="65">
        <f t="shared" si="17"/>
        <v>0</v>
      </c>
      <c r="BF53" s="64" t="str">
        <f t="shared" si="18"/>
        <v>A forrás egyenlő a költséggel (I.ütem).</v>
      </c>
      <c r="BG53" s="65">
        <f t="shared" si="19"/>
        <v>0</v>
      </c>
      <c r="BH53" s="65">
        <f t="shared" si="20"/>
        <v>0</v>
      </c>
      <c r="BI53" s="65">
        <f t="shared" si="21"/>
        <v>0</v>
      </c>
      <c r="BJ53" s="65">
        <f t="shared" si="22"/>
        <v>0</v>
      </c>
      <c r="BK53" s="65">
        <f t="shared" si="57"/>
        <v>0</v>
      </c>
      <c r="BL53" s="66" t="str">
        <f t="shared" si="43"/>
        <v>Nem hosszútávú a feladat.</v>
      </c>
      <c r="BM53" s="67">
        <f t="shared" si="23"/>
        <v>1</v>
      </c>
      <c r="BN53" s="67">
        <f t="shared" si="24"/>
        <v>0</v>
      </c>
      <c r="BO53" s="67">
        <f t="shared" si="25"/>
        <v>1</v>
      </c>
      <c r="BP53" s="67">
        <f t="shared" si="26"/>
        <v>0</v>
      </c>
      <c r="BQ53" s="65">
        <f t="shared" si="27"/>
        <v>0</v>
      </c>
      <c r="BR53" s="64" t="str">
        <f t="shared" si="28"/>
        <v>Nincs hosszútávú terv!</v>
      </c>
      <c r="BS53" s="65">
        <f t="shared" si="29"/>
        <v>0</v>
      </c>
      <c r="BT53" s="65">
        <f t="shared" si="30"/>
        <v>0</v>
      </c>
      <c r="BU53" s="65">
        <f t="shared" si="31"/>
        <v>0</v>
      </c>
      <c r="BV53" s="65">
        <f t="shared" si="32"/>
        <v>0</v>
      </c>
      <c r="BW53" s="65">
        <f t="shared" si="33"/>
        <v>0</v>
      </c>
      <c r="BX53" s="65">
        <f t="shared" si="34"/>
        <v>0</v>
      </c>
      <c r="BY53" s="65">
        <f t="shared" si="35"/>
        <v>0</v>
      </c>
      <c r="BZ53" s="65">
        <f t="shared" si="36"/>
        <v>0</v>
      </c>
      <c r="CA53" s="65">
        <f t="shared" si="37"/>
        <v>0</v>
      </c>
      <c r="CB53" s="65">
        <f t="shared" si="38"/>
        <v>0</v>
      </c>
      <c r="CC53" s="65">
        <f t="shared" si="39"/>
        <v>0</v>
      </c>
      <c r="CD53" s="65" t="str">
        <f t="shared" si="58"/>
        <v>Hiányos kitöltés! (B-oszlop üres)</v>
      </c>
      <c r="CE53" s="66" t="str">
        <f t="shared" si="59"/>
        <v>Hiányos kitöltés! (B-oszlop üres)</v>
      </c>
      <c r="CF53" s="65">
        <f t="shared" si="60"/>
        <v>0</v>
      </c>
      <c r="CG53" s="65">
        <f t="shared" si="61"/>
        <v>0</v>
      </c>
      <c r="CH53" s="65">
        <f t="shared" si="62"/>
        <v>0</v>
      </c>
    </row>
    <row r="54" spans="1:86" ht="31.25" x14ac:dyDescent="0.25">
      <c r="A54" s="54" t="str">
        <f t="shared" si="51"/>
        <v>Nincs VKR kiválasztva!</v>
      </c>
      <c r="B54" s="68"/>
      <c r="C54" s="55"/>
      <c r="D54" s="47"/>
      <c r="E54" s="47"/>
      <c r="F54" s="56" t="str">
        <f>IF($G54="","Nincs VKR kiválasztva!",INDEX(Osszesito!$C:$C,MATCH($G54,Osszesito!$D:$D,0)))</f>
        <v>Nincs VKR kiválasztva!</v>
      </c>
      <c r="G54" s="45"/>
      <c r="H54" s="51" t="str">
        <f>IF($D54="","",CONCATENATE($AY54,"_",COUNTA($D$3:$D54),"_FSZV_2026"))</f>
        <v/>
      </c>
      <c r="I54" s="56" t="str">
        <f>IF($G54="","Nincs VKR kiválasztva!",INDEX(Osszesito!$G:$G,MATCH($F54,Osszesito!$C:$C,0)))</f>
        <v>Nincs VKR kiválasztva!</v>
      </c>
      <c r="J54" s="56" t="str">
        <f>IF($G54="","Nincs VKR kiválasztva!",INDEX(Osszesito!$F:$F,MATCH($F54,Osszesito!$C:$C,0)))</f>
        <v>Nincs VKR kiválasztva!</v>
      </c>
      <c r="K54" s="48" t="str">
        <f t="shared" si="1"/>
        <v>Nincs kitöltve a költség rész!</v>
      </c>
      <c r="L54" s="49"/>
      <c r="M54" s="49"/>
      <c r="N54" s="60"/>
      <c r="O54" s="60"/>
      <c r="P54" s="90"/>
      <c r="R54" s="62"/>
      <c r="S54" s="62"/>
      <c r="T54" s="62"/>
      <c r="U54" s="62"/>
      <c r="V54" s="62"/>
      <c r="W54" s="62"/>
      <c r="X54" s="62"/>
      <c r="Y54" s="62"/>
      <c r="Z54" s="62"/>
      <c r="AA54" s="62"/>
      <c r="AB54" s="62"/>
      <c r="AC54" s="61">
        <f t="shared" si="52"/>
        <v>0</v>
      </c>
      <c r="AD54" s="1" t="str">
        <f t="shared" si="53"/>
        <v>Nincs VKR kiválasztva!</v>
      </c>
      <c r="AF54" s="60"/>
      <c r="AG54" s="60"/>
      <c r="AH54" s="60"/>
      <c r="AI54" s="60"/>
      <c r="AJ54" s="60"/>
      <c r="AK54" s="60"/>
      <c r="AL54" s="60"/>
      <c r="AM54" s="60"/>
      <c r="AN54" s="60"/>
      <c r="AO54" s="60"/>
      <c r="AP54" s="60"/>
      <c r="AQ54" s="61">
        <f t="shared" si="54"/>
        <v>0</v>
      </c>
      <c r="AR54" s="130" t="s">
        <v>36</v>
      </c>
      <c r="AS54" s="1" t="str">
        <f t="shared" si="55"/>
        <v>Nincs VKR kiválasztva!</v>
      </c>
      <c r="AU54" s="46"/>
      <c r="AV54" s="46"/>
      <c r="AY54" s="64" t="str">
        <f>IF($D54="","",INDEX(Osszesito!$E:$E,MATCH($F54,Osszesito!$C:$C,0)))</f>
        <v/>
      </c>
      <c r="AZ54" s="64">
        <f t="shared" si="13"/>
        <v>0</v>
      </c>
      <c r="BA54" s="65">
        <f t="shared" si="14"/>
        <v>0</v>
      </c>
      <c r="BB54" s="65" t="str">
        <f t="shared" si="15"/>
        <v>x</v>
      </c>
      <c r="BC54" s="65">
        <f t="shared" si="56"/>
        <v>0</v>
      </c>
      <c r="BD54" s="65">
        <f t="shared" si="41"/>
        <v>0</v>
      </c>
      <c r="BE54" s="65">
        <f t="shared" si="17"/>
        <v>0</v>
      </c>
      <c r="BF54" s="64" t="str">
        <f t="shared" si="18"/>
        <v>A forrás egyenlő a költséggel (I.ütem).</v>
      </c>
      <c r="BG54" s="65">
        <f t="shared" si="19"/>
        <v>0</v>
      </c>
      <c r="BH54" s="65">
        <f t="shared" si="20"/>
        <v>0</v>
      </c>
      <c r="BI54" s="65">
        <f t="shared" si="21"/>
        <v>0</v>
      </c>
      <c r="BJ54" s="65">
        <f t="shared" si="22"/>
        <v>0</v>
      </c>
      <c r="BK54" s="65">
        <f t="shared" si="57"/>
        <v>0</v>
      </c>
      <c r="BL54" s="66" t="str">
        <f t="shared" si="43"/>
        <v>Nem hosszútávú a feladat.</v>
      </c>
      <c r="BM54" s="67">
        <f t="shared" si="23"/>
        <v>1</v>
      </c>
      <c r="BN54" s="67">
        <f t="shared" si="24"/>
        <v>0</v>
      </c>
      <c r="BO54" s="67">
        <f t="shared" si="25"/>
        <v>1</v>
      </c>
      <c r="BP54" s="67">
        <f t="shared" si="26"/>
        <v>0</v>
      </c>
      <c r="BQ54" s="65">
        <f t="shared" si="27"/>
        <v>0</v>
      </c>
      <c r="BR54" s="64" t="str">
        <f t="shared" si="28"/>
        <v>Nincs hosszútávú terv!</v>
      </c>
      <c r="BS54" s="65">
        <f t="shared" si="29"/>
        <v>0</v>
      </c>
      <c r="BT54" s="65">
        <f t="shared" si="30"/>
        <v>0</v>
      </c>
      <c r="BU54" s="65">
        <f t="shared" si="31"/>
        <v>0</v>
      </c>
      <c r="BV54" s="65">
        <f t="shared" si="32"/>
        <v>0</v>
      </c>
      <c r="BW54" s="65">
        <f t="shared" si="33"/>
        <v>0</v>
      </c>
      <c r="BX54" s="65">
        <f t="shared" si="34"/>
        <v>0</v>
      </c>
      <c r="BY54" s="65">
        <f t="shared" si="35"/>
        <v>0</v>
      </c>
      <c r="BZ54" s="65">
        <f t="shared" si="36"/>
        <v>0</v>
      </c>
      <c r="CA54" s="65">
        <f t="shared" si="37"/>
        <v>0</v>
      </c>
      <c r="CB54" s="65">
        <f t="shared" si="38"/>
        <v>0</v>
      </c>
      <c r="CC54" s="65">
        <f t="shared" si="39"/>
        <v>0</v>
      </c>
      <c r="CD54" s="65" t="str">
        <f t="shared" si="58"/>
        <v>Hiányos kitöltés! (B-oszlop üres)</v>
      </c>
      <c r="CE54" s="66" t="str">
        <f t="shared" si="59"/>
        <v>Hiányos kitöltés! (B-oszlop üres)</v>
      </c>
      <c r="CF54" s="65">
        <f t="shared" si="60"/>
        <v>0</v>
      </c>
      <c r="CG54" s="65">
        <f t="shared" si="61"/>
        <v>0</v>
      </c>
      <c r="CH54" s="65">
        <f t="shared" si="62"/>
        <v>0</v>
      </c>
    </row>
    <row r="55" spans="1:86" ht="31.25" x14ac:dyDescent="0.25">
      <c r="A55" s="54" t="str">
        <f t="shared" si="51"/>
        <v>Nincs VKR kiválasztva!</v>
      </c>
      <c r="B55" s="68"/>
      <c r="C55" s="55"/>
      <c r="D55" s="47"/>
      <c r="E55" s="47"/>
      <c r="F55" s="56" t="str">
        <f>IF($G55="","Nincs VKR kiválasztva!",INDEX(Osszesito!$C:$C,MATCH($G55,Osszesito!$D:$D,0)))</f>
        <v>Nincs VKR kiválasztva!</v>
      </c>
      <c r="G55" s="45"/>
      <c r="H55" s="51" t="str">
        <f>IF($D55="","",CONCATENATE($AY55,"_",COUNTA($D$3:$D55),"_FSZV_2026"))</f>
        <v/>
      </c>
      <c r="I55" s="56" t="str">
        <f>IF($G55="","Nincs VKR kiválasztva!",INDEX(Osszesito!$G:$G,MATCH($F55,Osszesito!$C:$C,0)))</f>
        <v>Nincs VKR kiválasztva!</v>
      </c>
      <c r="J55" s="56" t="str">
        <f>IF($G55="","Nincs VKR kiválasztva!",INDEX(Osszesito!$F:$F,MATCH($F55,Osszesito!$C:$C,0)))</f>
        <v>Nincs VKR kiválasztva!</v>
      </c>
      <c r="K55" s="48" t="str">
        <f t="shared" si="1"/>
        <v>Nincs kitöltve a költség rész!</v>
      </c>
      <c r="L55" s="49"/>
      <c r="M55" s="49"/>
      <c r="N55" s="60"/>
      <c r="O55" s="60"/>
      <c r="P55" s="90"/>
      <c r="R55" s="62"/>
      <c r="S55" s="62"/>
      <c r="T55" s="62"/>
      <c r="U55" s="62"/>
      <c r="V55" s="62"/>
      <c r="W55" s="62"/>
      <c r="X55" s="62"/>
      <c r="Y55" s="62"/>
      <c r="Z55" s="62"/>
      <c r="AA55" s="62"/>
      <c r="AB55" s="62"/>
      <c r="AC55" s="61">
        <f t="shared" si="52"/>
        <v>0</v>
      </c>
      <c r="AD55" s="1" t="str">
        <f t="shared" si="53"/>
        <v>Nincs VKR kiválasztva!</v>
      </c>
      <c r="AF55" s="60"/>
      <c r="AG55" s="60"/>
      <c r="AH55" s="60"/>
      <c r="AI55" s="60"/>
      <c r="AJ55" s="60"/>
      <c r="AK55" s="60"/>
      <c r="AL55" s="60"/>
      <c r="AM55" s="60"/>
      <c r="AN55" s="60"/>
      <c r="AO55" s="60"/>
      <c r="AP55" s="60"/>
      <c r="AQ55" s="61">
        <f t="shared" si="54"/>
        <v>0</v>
      </c>
      <c r="AR55" s="130" t="s">
        <v>36</v>
      </c>
      <c r="AS55" s="1" t="str">
        <f t="shared" si="55"/>
        <v>Nincs VKR kiválasztva!</v>
      </c>
      <c r="AU55" s="46"/>
      <c r="AV55" s="46"/>
      <c r="AY55" s="64" t="str">
        <f>IF($D55="","",INDEX(Osszesito!$E:$E,MATCH($F55,Osszesito!$C:$C,0)))</f>
        <v/>
      </c>
      <c r="AZ55" s="64">
        <f t="shared" si="13"/>
        <v>0</v>
      </c>
      <c r="BA55" s="65">
        <f t="shared" si="14"/>
        <v>0</v>
      </c>
      <c r="BB55" s="65" t="str">
        <f t="shared" si="15"/>
        <v>x</v>
      </c>
      <c r="BC55" s="65">
        <f t="shared" si="56"/>
        <v>0</v>
      </c>
      <c r="BD55" s="65">
        <f t="shared" si="41"/>
        <v>0</v>
      </c>
      <c r="BE55" s="65">
        <f t="shared" si="17"/>
        <v>0</v>
      </c>
      <c r="BF55" s="64" t="str">
        <f t="shared" si="18"/>
        <v>A forrás egyenlő a költséggel (I.ütem).</v>
      </c>
      <c r="BG55" s="65">
        <f t="shared" si="19"/>
        <v>0</v>
      </c>
      <c r="BH55" s="65">
        <f t="shared" si="20"/>
        <v>0</v>
      </c>
      <c r="BI55" s="65">
        <f t="shared" si="21"/>
        <v>0</v>
      </c>
      <c r="BJ55" s="65">
        <f t="shared" si="22"/>
        <v>0</v>
      </c>
      <c r="BK55" s="65">
        <f t="shared" si="57"/>
        <v>0</v>
      </c>
      <c r="BL55" s="66" t="str">
        <f t="shared" si="43"/>
        <v>Nem hosszútávú a feladat.</v>
      </c>
      <c r="BM55" s="67">
        <f t="shared" si="23"/>
        <v>1</v>
      </c>
      <c r="BN55" s="67">
        <f t="shared" si="24"/>
        <v>0</v>
      </c>
      <c r="BO55" s="67">
        <f t="shared" si="25"/>
        <v>1</v>
      </c>
      <c r="BP55" s="67">
        <f t="shared" si="26"/>
        <v>0</v>
      </c>
      <c r="BQ55" s="65">
        <f t="shared" si="27"/>
        <v>0</v>
      </c>
      <c r="BR55" s="64" t="str">
        <f t="shared" si="28"/>
        <v>Nincs hosszútávú terv!</v>
      </c>
      <c r="BS55" s="65">
        <f t="shared" si="29"/>
        <v>0</v>
      </c>
      <c r="BT55" s="65">
        <f t="shared" si="30"/>
        <v>0</v>
      </c>
      <c r="BU55" s="65">
        <f t="shared" si="31"/>
        <v>0</v>
      </c>
      <c r="BV55" s="65">
        <f t="shared" si="32"/>
        <v>0</v>
      </c>
      <c r="BW55" s="65">
        <f t="shared" si="33"/>
        <v>0</v>
      </c>
      <c r="BX55" s="65">
        <f t="shared" si="34"/>
        <v>0</v>
      </c>
      <c r="BY55" s="65">
        <f t="shared" si="35"/>
        <v>0</v>
      </c>
      <c r="BZ55" s="65">
        <f t="shared" si="36"/>
        <v>0</v>
      </c>
      <c r="CA55" s="65">
        <f t="shared" si="37"/>
        <v>0</v>
      </c>
      <c r="CB55" s="65">
        <f t="shared" si="38"/>
        <v>0</v>
      </c>
      <c r="CC55" s="65">
        <f t="shared" si="39"/>
        <v>0</v>
      </c>
      <c r="CD55" s="65" t="str">
        <f t="shared" si="58"/>
        <v>Hiányos kitöltés! (B-oszlop üres)</v>
      </c>
      <c r="CE55" s="66" t="str">
        <f t="shared" si="59"/>
        <v>Hiányos kitöltés! (B-oszlop üres)</v>
      </c>
      <c r="CF55" s="65">
        <f t="shared" si="60"/>
        <v>0</v>
      </c>
      <c r="CG55" s="65">
        <f t="shared" si="61"/>
        <v>0</v>
      </c>
      <c r="CH55" s="65">
        <f t="shared" si="62"/>
        <v>0</v>
      </c>
    </row>
    <row r="56" spans="1:86" ht="31.25" x14ac:dyDescent="0.25">
      <c r="A56" s="54" t="str">
        <f t="shared" si="51"/>
        <v>Nincs VKR kiválasztva!</v>
      </c>
      <c r="B56" s="68"/>
      <c r="C56" s="55"/>
      <c r="D56" s="47"/>
      <c r="E56" s="47"/>
      <c r="F56" s="56" t="str">
        <f>IF($G56="","Nincs VKR kiválasztva!",INDEX(Osszesito!$C:$C,MATCH($G56,Osszesito!$D:$D,0)))</f>
        <v>Nincs VKR kiválasztva!</v>
      </c>
      <c r="G56" s="45"/>
      <c r="H56" s="51" t="str">
        <f>IF($D56="","",CONCATENATE($AY56,"_",COUNTA($D$3:$D56),"_FSZV_2026"))</f>
        <v/>
      </c>
      <c r="I56" s="56" t="str">
        <f>IF($G56="","Nincs VKR kiválasztva!",INDEX(Osszesito!$G:$G,MATCH($F56,Osszesito!$C:$C,0)))</f>
        <v>Nincs VKR kiválasztva!</v>
      </c>
      <c r="J56" s="56" t="str">
        <f>IF($G56="","Nincs VKR kiválasztva!",INDEX(Osszesito!$F:$F,MATCH($F56,Osszesito!$C:$C,0)))</f>
        <v>Nincs VKR kiválasztva!</v>
      </c>
      <c r="K56" s="48" t="str">
        <f t="shared" si="1"/>
        <v>Nincs kitöltve a költség rész!</v>
      </c>
      <c r="L56" s="49"/>
      <c r="M56" s="49"/>
      <c r="N56" s="60"/>
      <c r="O56" s="60"/>
      <c r="P56" s="90"/>
      <c r="R56" s="62"/>
      <c r="S56" s="62"/>
      <c r="T56" s="62"/>
      <c r="U56" s="62"/>
      <c r="V56" s="62"/>
      <c r="W56" s="62"/>
      <c r="X56" s="62"/>
      <c r="Y56" s="62"/>
      <c r="Z56" s="62"/>
      <c r="AA56" s="62"/>
      <c r="AB56" s="62"/>
      <c r="AC56" s="61">
        <f t="shared" si="52"/>
        <v>0</v>
      </c>
      <c r="AD56" s="1" t="str">
        <f t="shared" si="53"/>
        <v>Nincs VKR kiválasztva!</v>
      </c>
      <c r="AF56" s="60"/>
      <c r="AG56" s="60"/>
      <c r="AH56" s="60"/>
      <c r="AI56" s="60"/>
      <c r="AJ56" s="60"/>
      <c r="AK56" s="60"/>
      <c r="AL56" s="60"/>
      <c r="AM56" s="60"/>
      <c r="AN56" s="60"/>
      <c r="AO56" s="60"/>
      <c r="AP56" s="60"/>
      <c r="AQ56" s="61">
        <f t="shared" si="54"/>
        <v>0</v>
      </c>
      <c r="AR56" s="130" t="s">
        <v>36</v>
      </c>
      <c r="AS56" s="1" t="str">
        <f t="shared" si="55"/>
        <v>Nincs VKR kiválasztva!</v>
      </c>
      <c r="AU56" s="46"/>
      <c r="AV56" s="46"/>
      <c r="AY56" s="64" t="str">
        <f>IF($D56="","",INDEX(Osszesito!$E:$E,MATCH($F56,Osszesito!$C:$C,0)))</f>
        <v/>
      </c>
      <c r="AZ56" s="64">
        <f t="shared" si="13"/>
        <v>0</v>
      </c>
      <c r="BA56" s="65">
        <f t="shared" si="14"/>
        <v>0</v>
      </c>
      <c r="BB56" s="65" t="str">
        <f t="shared" si="15"/>
        <v>x</v>
      </c>
      <c r="BC56" s="65">
        <f t="shared" si="56"/>
        <v>0</v>
      </c>
      <c r="BD56" s="65">
        <f t="shared" si="41"/>
        <v>0</v>
      </c>
      <c r="BE56" s="65">
        <f t="shared" si="17"/>
        <v>0</v>
      </c>
      <c r="BF56" s="64" t="str">
        <f t="shared" si="18"/>
        <v>A forrás egyenlő a költséggel (I.ütem).</v>
      </c>
      <c r="BG56" s="65">
        <f t="shared" si="19"/>
        <v>0</v>
      </c>
      <c r="BH56" s="65">
        <f t="shared" si="20"/>
        <v>0</v>
      </c>
      <c r="BI56" s="65">
        <f t="shared" si="21"/>
        <v>0</v>
      </c>
      <c r="BJ56" s="65">
        <f t="shared" si="22"/>
        <v>0</v>
      </c>
      <c r="BK56" s="65">
        <f t="shared" si="57"/>
        <v>0</v>
      </c>
      <c r="BL56" s="66" t="str">
        <f t="shared" si="43"/>
        <v>Nem hosszútávú a feladat.</v>
      </c>
      <c r="BM56" s="67">
        <f t="shared" si="23"/>
        <v>1</v>
      </c>
      <c r="BN56" s="67">
        <f t="shared" si="24"/>
        <v>0</v>
      </c>
      <c r="BO56" s="67">
        <f t="shared" si="25"/>
        <v>1</v>
      </c>
      <c r="BP56" s="67">
        <f t="shared" si="26"/>
        <v>0</v>
      </c>
      <c r="BQ56" s="65">
        <f t="shared" si="27"/>
        <v>0</v>
      </c>
      <c r="BR56" s="64" t="str">
        <f t="shared" si="28"/>
        <v>Nincs hosszútávú terv!</v>
      </c>
      <c r="BS56" s="65">
        <f t="shared" si="29"/>
        <v>0</v>
      </c>
      <c r="BT56" s="65">
        <f t="shared" si="30"/>
        <v>0</v>
      </c>
      <c r="BU56" s="65">
        <f t="shared" si="31"/>
        <v>0</v>
      </c>
      <c r="BV56" s="65">
        <f t="shared" si="32"/>
        <v>0</v>
      </c>
      <c r="BW56" s="65">
        <f t="shared" si="33"/>
        <v>0</v>
      </c>
      <c r="BX56" s="65">
        <f t="shared" si="34"/>
        <v>0</v>
      </c>
      <c r="BY56" s="65">
        <f t="shared" si="35"/>
        <v>0</v>
      </c>
      <c r="BZ56" s="65">
        <f t="shared" si="36"/>
        <v>0</v>
      </c>
      <c r="CA56" s="65">
        <f t="shared" si="37"/>
        <v>0</v>
      </c>
      <c r="CB56" s="65">
        <f t="shared" si="38"/>
        <v>0</v>
      </c>
      <c r="CC56" s="65">
        <f t="shared" si="39"/>
        <v>0</v>
      </c>
      <c r="CD56" s="65" t="str">
        <f t="shared" si="58"/>
        <v>Hiányos kitöltés! (B-oszlop üres)</v>
      </c>
      <c r="CE56" s="66" t="str">
        <f t="shared" si="59"/>
        <v>Hiányos kitöltés! (B-oszlop üres)</v>
      </c>
      <c r="CF56" s="65">
        <f t="shared" si="60"/>
        <v>0</v>
      </c>
      <c r="CG56" s="65">
        <f t="shared" si="61"/>
        <v>0</v>
      </c>
      <c r="CH56" s="65">
        <f t="shared" si="62"/>
        <v>0</v>
      </c>
    </row>
    <row r="57" spans="1:86" ht="31.25" x14ac:dyDescent="0.25">
      <c r="A57" s="54" t="str">
        <f t="shared" si="51"/>
        <v>Nincs VKR kiválasztva!</v>
      </c>
      <c r="B57" s="68"/>
      <c r="C57" s="55"/>
      <c r="D57" s="47"/>
      <c r="E57" s="47"/>
      <c r="F57" s="56" t="str">
        <f>IF($G57="","Nincs VKR kiválasztva!",INDEX(Osszesito!$C:$C,MATCH($G57,Osszesito!$D:$D,0)))</f>
        <v>Nincs VKR kiválasztva!</v>
      </c>
      <c r="G57" s="45"/>
      <c r="H57" s="51" t="str">
        <f>IF($D57="","",CONCATENATE($AY57,"_",COUNTA($D$3:$D57),"_FSZV_2026"))</f>
        <v/>
      </c>
      <c r="I57" s="56" t="str">
        <f>IF($G57="","Nincs VKR kiválasztva!",INDEX(Osszesito!$G:$G,MATCH($F57,Osszesito!$C:$C,0)))</f>
        <v>Nincs VKR kiválasztva!</v>
      </c>
      <c r="J57" s="56" t="str">
        <f>IF($G57="","Nincs VKR kiválasztva!",INDEX(Osszesito!$F:$F,MATCH($F57,Osszesito!$C:$C,0)))</f>
        <v>Nincs VKR kiválasztva!</v>
      </c>
      <c r="K57" s="48" t="str">
        <f t="shared" si="1"/>
        <v>Nincs kitöltve a költség rész!</v>
      </c>
      <c r="L57" s="49"/>
      <c r="M57" s="49"/>
      <c r="N57" s="60"/>
      <c r="O57" s="60"/>
      <c r="P57" s="90"/>
      <c r="R57" s="62"/>
      <c r="S57" s="62"/>
      <c r="T57" s="62"/>
      <c r="U57" s="62"/>
      <c r="V57" s="62"/>
      <c r="W57" s="62"/>
      <c r="X57" s="62"/>
      <c r="Y57" s="62"/>
      <c r="Z57" s="62"/>
      <c r="AA57" s="62"/>
      <c r="AB57" s="62"/>
      <c r="AC57" s="61">
        <f t="shared" si="52"/>
        <v>0</v>
      </c>
      <c r="AD57" s="1" t="str">
        <f t="shared" si="53"/>
        <v>Nincs VKR kiválasztva!</v>
      </c>
      <c r="AF57" s="60"/>
      <c r="AG57" s="60"/>
      <c r="AH57" s="60"/>
      <c r="AI57" s="60"/>
      <c r="AJ57" s="60"/>
      <c r="AK57" s="60"/>
      <c r="AL57" s="60"/>
      <c r="AM57" s="60"/>
      <c r="AN57" s="60"/>
      <c r="AO57" s="60"/>
      <c r="AP57" s="60"/>
      <c r="AQ57" s="61">
        <f t="shared" si="54"/>
        <v>0</v>
      </c>
      <c r="AR57" s="130" t="s">
        <v>36</v>
      </c>
      <c r="AS57" s="1" t="str">
        <f t="shared" si="55"/>
        <v>Nincs VKR kiválasztva!</v>
      </c>
      <c r="AU57" s="46"/>
      <c r="AV57" s="46"/>
      <c r="AY57" s="64" t="str">
        <f>IF($D57="","",INDEX(Osszesito!$E:$E,MATCH($F57,Osszesito!$C:$C,0)))</f>
        <v/>
      </c>
      <c r="AZ57" s="64">
        <f t="shared" si="13"/>
        <v>0</v>
      </c>
      <c r="BA57" s="65">
        <f t="shared" si="14"/>
        <v>0</v>
      </c>
      <c r="BB57" s="65" t="str">
        <f t="shared" si="15"/>
        <v>x</v>
      </c>
      <c r="BC57" s="65">
        <f t="shared" si="56"/>
        <v>0</v>
      </c>
      <c r="BD57" s="65">
        <f t="shared" si="41"/>
        <v>0</v>
      </c>
      <c r="BE57" s="65">
        <f t="shared" si="17"/>
        <v>0</v>
      </c>
      <c r="BF57" s="64" t="str">
        <f t="shared" si="18"/>
        <v>A forrás egyenlő a költséggel (I.ütem).</v>
      </c>
      <c r="BG57" s="65">
        <f t="shared" si="19"/>
        <v>0</v>
      </c>
      <c r="BH57" s="65">
        <f t="shared" si="20"/>
        <v>0</v>
      </c>
      <c r="BI57" s="65">
        <f t="shared" si="21"/>
        <v>0</v>
      </c>
      <c r="BJ57" s="65">
        <f t="shared" si="22"/>
        <v>0</v>
      </c>
      <c r="BK57" s="65">
        <f t="shared" si="57"/>
        <v>0</v>
      </c>
      <c r="BL57" s="66" t="str">
        <f t="shared" si="43"/>
        <v>Nem hosszútávú a feladat.</v>
      </c>
      <c r="BM57" s="67">
        <f t="shared" si="23"/>
        <v>1</v>
      </c>
      <c r="BN57" s="67">
        <f t="shared" si="24"/>
        <v>0</v>
      </c>
      <c r="BO57" s="67">
        <f t="shared" si="25"/>
        <v>1</v>
      </c>
      <c r="BP57" s="67">
        <f t="shared" si="26"/>
        <v>0</v>
      </c>
      <c r="BQ57" s="65">
        <f t="shared" si="27"/>
        <v>0</v>
      </c>
      <c r="BR57" s="64" t="str">
        <f t="shared" si="28"/>
        <v>Nincs hosszútávú terv!</v>
      </c>
      <c r="BS57" s="65">
        <f t="shared" si="29"/>
        <v>0</v>
      </c>
      <c r="BT57" s="65">
        <f t="shared" si="30"/>
        <v>0</v>
      </c>
      <c r="BU57" s="65">
        <f t="shared" si="31"/>
        <v>0</v>
      </c>
      <c r="BV57" s="65">
        <f t="shared" si="32"/>
        <v>0</v>
      </c>
      <c r="BW57" s="65">
        <f t="shared" si="33"/>
        <v>0</v>
      </c>
      <c r="BX57" s="65">
        <f t="shared" si="34"/>
        <v>0</v>
      </c>
      <c r="BY57" s="65">
        <f t="shared" si="35"/>
        <v>0</v>
      </c>
      <c r="BZ57" s="65">
        <f t="shared" si="36"/>
        <v>0</v>
      </c>
      <c r="CA57" s="65">
        <f t="shared" si="37"/>
        <v>0</v>
      </c>
      <c r="CB57" s="65">
        <f t="shared" si="38"/>
        <v>0</v>
      </c>
      <c r="CC57" s="65">
        <f t="shared" si="39"/>
        <v>0</v>
      </c>
      <c r="CD57" s="65" t="str">
        <f t="shared" si="58"/>
        <v>Hiányos kitöltés! (B-oszlop üres)</v>
      </c>
      <c r="CE57" s="66" t="str">
        <f t="shared" si="59"/>
        <v>Hiányos kitöltés! (B-oszlop üres)</v>
      </c>
      <c r="CF57" s="65">
        <f t="shared" si="60"/>
        <v>0</v>
      </c>
      <c r="CG57" s="65">
        <f t="shared" si="61"/>
        <v>0</v>
      </c>
      <c r="CH57" s="65">
        <f t="shared" si="62"/>
        <v>0</v>
      </c>
    </row>
    <row r="58" spans="1:86" ht="31.25" x14ac:dyDescent="0.25">
      <c r="A58" s="54" t="str">
        <f t="shared" si="51"/>
        <v>Nincs VKR kiválasztva!</v>
      </c>
      <c r="B58" s="68"/>
      <c r="C58" s="55"/>
      <c r="D58" s="47"/>
      <c r="E58" s="47"/>
      <c r="F58" s="56" t="str">
        <f>IF($G58="","Nincs VKR kiválasztva!",INDEX(Osszesito!$C:$C,MATCH($G58,Osszesito!$D:$D,0)))</f>
        <v>Nincs VKR kiválasztva!</v>
      </c>
      <c r="G58" s="45"/>
      <c r="H58" s="51" t="str">
        <f>IF($D58="","",CONCATENATE($AY58,"_",COUNTA($D$3:$D58),"_FSZV_2026"))</f>
        <v/>
      </c>
      <c r="I58" s="56" t="str">
        <f>IF($G58="","Nincs VKR kiválasztva!",INDEX(Osszesito!$G:$G,MATCH($F58,Osszesito!$C:$C,0)))</f>
        <v>Nincs VKR kiválasztva!</v>
      </c>
      <c r="J58" s="56" t="str">
        <f>IF($G58="","Nincs VKR kiválasztva!",INDEX(Osszesito!$F:$F,MATCH($F58,Osszesito!$C:$C,0)))</f>
        <v>Nincs VKR kiválasztva!</v>
      </c>
      <c r="K58" s="48" t="str">
        <f t="shared" si="1"/>
        <v>Nincs kitöltve a költség rész!</v>
      </c>
      <c r="L58" s="49"/>
      <c r="M58" s="49"/>
      <c r="N58" s="60"/>
      <c r="O58" s="60"/>
      <c r="P58" s="90"/>
      <c r="R58" s="62"/>
      <c r="S58" s="62"/>
      <c r="T58" s="62"/>
      <c r="U58" s="62"/>
      <c r="V58" s="62"/>
      <c r="W58" s="62"/>
      <c r="X58" s="62"/>
      <c r="Y58" s="62"/>
      <c r="Z58" s="62"/>
      <c r="AA58" s="62"/>
      <c r="AB58" s="62"/>
      <c r="AC58" s="61">
        <f t="shared" si="52"/>
        <v>0</v>
      </c>
      <c r="AD58" s="1" t="str">
        <f t="shared" si="53"/>
        <v>Nincs VKR kiválasztva!</v>
      </c>
      <c r="AF58" s="60"/>
      <c r="AG58" s="60"/>
      <c r="AH58" s="60"/>
      <c r="AI58" s="60"/>
      <c r="AJ58" s="60"/>
      <c r="AK58" s="60"/>
      <c r="AL58" s="60"/>
      <c r="AM58" s="60"/>
      <c r="AN58" s="60"/>
      <c r="AO58" s="60"/>
      <c r="AP58" s="60"/>
      <c r="AQ58" s="61">
        <f t="shared" si="54"/>
        <v>0</v>
      </c>
      <c r="AR58" s="130" t="s">
        <v>36</v>
      </c>
      <c r="AS58" s="1" t="str">
        <f t="shared" si="55"/>
        <v>Nincs VKR kiválasztva!</v>
      </c>
      <c r="AU58" s="46"/>
      <c r="AV58" s="46"/>
      <c r="AY58" s="64" t="str">
        <f>IF($D58="","",INDEX(Osszesito!$E:$E,MATCH($F58,Osszesito!$C:$C,0)))</f>
        <v/>
      </c>
      <c r="AZ58" s="64">
        <f t="shared" si="13"/>
        <v>0</v>
      </c>
      <c r="BA58" s="65">
        <f t="shared" si="14"/>
        <v>0</v>
      </c>
      <c r="BB58" s="65" t="str">
        <f t="shared" si="15"/>
        <v>x</v>
      </c>
      <c r="BC58" s="65">
        <f t="shared" si="56"/>
        <v>0</v>
      </c>
      <c r="BD58" s="65">
        <f t="shared" si="41"/>
        <v>0</v>
      </c>
      <c r="BE58" s="65">
        <f t="shared" si="17"/>
        <v>0</v>
      </c>
      <c r="BF58" s="64" t="str">
        <f t="shared" si="18"/>
        <v>A forrás egyenlő a költséggel (I.ütem).</v>
      </c>
      <c r="BG58" s="65">
        <f t="shared" si="19"/>
        <v>0</v>
      </c>
      <c r="BH58" s="65">
        <f t="shared" si="20"/>
        <v>0</v>
      </c>
      <c r="BI58" s="65">
        <f t="shared" si="21"/>
        <v>0</v>
      </c>
      <c r="BJ58" s="65">
        <f t="shared" si="22"/>
        <v>0</v>
      </c>
      <c r="BK58" s="65">
        <f t="shared" si="57"/>
        <v>0</v>
      </c>
      <c r="BL58" s="66" t="str">
        <f t="shared" si="43"/>
        <v>Nem hosszútávú a feladat.</v>
      </c>
      <c r="BM58" s="67">
        <f t="shared" si="23"/>
        <v>1</v>
      </c>
      <c r="BN58" s="67">
        <f t="shared" si="24"/>
        <v>0</v>
      </c>
      <c r="BO58" s="67">
        <f t="shared" si="25"/>
        <v>1</v>
      </c>
      <c r="BP58" s="67">
        <f t="shared" si="26"/>
        <v>0</v>
      </c>
      <c r="BQ58" s="65">
        <f t="shared" si="27"/>
        <v>0</v>
      </c>
      <c r="BR58" s="64" t="str">
        <f t="shared" si="28"/>
        <v>Nincs hosszútávú terv!</v>
      </c>
      <c r="BS58" s="65">
        <f t="shared" si="29"/>
        <v>0</v>
      </c>
      <c r="BT58" s="65">
        <f t="shared" si="30"/>
        <v>0</v>
      </c>
      <c r="BU58" s="65">
        <f t="shared" si="31"/>
        <v>0</v>
      </c>
      <c r="BV58" s="65">
        <f t="shared" si="32"/>
        <v>0</v>
      </c>
      <c r="BW58" s="65">
        <f t="shared" si="33"/>
        <v>0</v>
      </c>
      <c r="BX58" s="65">
        <f t="shared" si="34"/>
        <v>0</v>
      </c>
      <c r="BY58" s="65">
        <f t="shared" si="35"/>
        <v>0</v>
      </c>
      <c r="BZ58" s="65">
        <f t="shared" si="36"/>
        <v>0</v>
      </c>
      <c r="CA58" s="65">
        <f t="shared" si="37"/>
        <v>0</v>
      </c>
      <c r="CB58" s="65">
        <f t="shared" si="38"/>
        <v>0</v>
      </c>
      <c r="CC58" s="65">
        <f t="shared" si="39"/>
        <v>0</v>
      </c>
      <c r="CD58" s="65" t="str">
        <f t="shared" si="58"/>
        <v>Hiányos kitöltés! (B-oszlop üres)</v>
      </c>
      <c r="CE58" s="66" t="str">
        <f t="shared" si="59"/>
        <v>Hiányos kitöltés! (B-oszlop üres)</v>
      </c>
      <c r="CF58" s="65">
        <f t="shared" si="60"/>
        <v>0</v>
      </c>
      <c r="CG58" s="65">
        <f t="shared" si="61"/>
        <v>0</v>
      </c>
      <c r="CH58" s="65">
        <f t="shared" si="62"/>
        <v>0</v>
      </c>
    </row>
    <row r="59" spans="1:86" ht="31.25" x14ac:dyDescent="0.25">
      <c r="A59" s="54" t="str">
        <f t="shared" si="51"/>
        <v>Nincs VKR kiválasztva!</v>
      </c>
      <c r="B59" s="68"/>
      <c r="C59" s="55"/>
      <c r="D59" s="47"/>
      <c r="E59" s="47"/>
      <c r="F59" s="56" t="str">
        <f>IF($G59="","Nincs VKR kiválasztva!",INDEX(Osszesito!$C:$C,MATCH($G59,Osszesito!$D:$D,0)))</f>
        <v>Nincs VKR kiválasztva!</v>
      </c>
      <c r="G59" s="45"/>
      <c r="H59" s="51" t="str">
        <f>IF($D59="","",CONCATENATE($AY59,"_",COUNTA($D$3:$D59),"_FSZV_2026"))</f>
        <v/>
      </c>
      <c r="I59" s="56" t="str">
        <f>IF($G59="","Nincs VKR kiválasztva!",INDEX(Osszesito!$G:$G,MATCH($F59,Osszesito!$C:$C,0)))</f>
        <v>Nincs VKR kiválasztva!</v>
      </c>
      <c r="J59" s="56" t="str">
        <f>IF($G59="","Nincs VKR kiválasztva!",INDEX(Osszesito!$F:$F,MATCH($F59,Osszesito!$C:$C,0)))</f>
        <v>Nincs VKR kiválasztva!</v>
      </c>
      <c r="K59" s="48" t="str">
        <f t="shared" si="1"/>
        <v>Nincs kitöltve a költség rész!</v>
      </c>
      <c r="L59" s="49"/>
      <c r="M59" s="49"/>
      <c r="N59" s="60"/>
      <c r="O59" s="60"/>
      <c r="P59" s="90"/>
      <c r="R59" s="62"/>
      <c r="S59" s="62"/>
      <c r="T59" s="62"/>
      <c r="U59" s="62"/>
      <c r="V59" s="62"/>
      <c r="W59" s="62"/>
      <c r="X59" s="62"/>
      <c r="Y59" s="62"/>
      <c r="Z59" s="62"/>
      <c r="AA59" s="62"/>
      <c r="AB59" s="62"/>
      <c r="AC59" s="61">
        <f t="shared" si="52"/>
        <v>0</v>
      </c>
      <c r="AD59" s="1" t="str">
        <f t="shared" si="53"/>
        <v>Nincs VKR kiválasztva!</v>
      </c>
      <c r="AF59" s="60"/>
      <c r="AG59" s="60"/>
      <c r="AH59" s="60"/>
      <c r="AI59" s="60"/>
      <c r="AJ59" s="60"/>
      <c r="AK59" s="60"/>
      <c r="AL59" s="60"/>
      <c r="AM59" s="60"/>
      <c r="AN59" s="60"/>
      <c r="AO59" s="60"/>
      <c r="AP59" s="60"/>
      <c r="AQ59" s="61">
        <f t="shared" si="54"/>
        <v>0</v>
      </c>
      <c r="AR59" s="130" t="s">
        <v>36</v>
      </c>
      <c r="AS59" s="1" t="str">
        <f t="shared" si="55"/>
        <v>Nincs VKR kiválasztva!</v>
      </c>
      <c r="AU59" s="46"/>
      <c r="AV59" s="46"/>
      <c r="AY59" s="64" t="str">
        <f>IF($D59="","",INDEX(Osszesito!$E:$E,MATCH($F59,Osszesito!$C:$C,0)))</f>
        <v/>
      </c>
      <c r="AZ59" s="64">
        <f t="shared" si="13"/>
        <v>0</v>
      </c>
      <c r="BA59" s="65">
        <f t="shared" si="14"/>
        <v>0</v>
      </c>
      <c r="BB59" s="65" t="str">
        <f t="shared" si="15"/>
        <v>x</v>
      </c>
      <c r="BC59" s="65">
        <f t="shared" si="56"/>
        <v>0</v>
      </c>
      <c r="BD59" s="65">
        <f t="shared" si="41"/>
        <v>0</v>
      </c>
      <c r="BE59" s="65">
        <f t="shared" si="17"/>
        <v>0</v>
      </c>
      <c r="BF59" s="64" t="str">
        <f t="shared" si="18"/>
        <v>A forrás egyenlő a költséggel (I.ütem).</v>
      </c>
      <c r="BG59" s="65">
        <f t="shared" si="19"/>
        <v>0</v>
      </c>
      <c r="BH59" s="65">
        <f t="shared" si="20"/>
        <v>0</v>
      </c>
      <c r="BI59" s="65">
        <f t="shared" si="21"/>
        <v>0</v>
      </c>
      <c r="BJ59" s="65">
        <f t="shared" si="22"/>
        <v>0</v>
      </c>
      <c r="BK59" s="65">
        <f t="shared" si="57"/>
        <v>0</v>
      </c>
      <c r="BL59" s="66" t="str">
        <f t="shared" si="43"/>
        <v>Nem hosszútávú a feladat.</v>
      </c>
      <c r="BM59" s="67">
        <f t="shared" si="23"/>
        <v>1</v>
      </c>
      <c r="BN59" s="67">
        <f t="shared" si="24"/>
        <v>0</v>
      </c>
      <c r="BO59" s="67">
        <f t="shared" si="25"/>
        <v>1</v>
      </c>
      <c r="BP59" s="67">
        <f t="shared" si="26"/>
        <v>0</v>
      </c>
      <c r="BQ59" s="65">
        <f t="shared" si="27"/>
        <v>0</v>
      </c>
      <c r="BR59" s="64" t="str">
        <f t="shared" si="28"/>
        <v>Nincs hosszútávú terv!</v>
      </c>
      <c r="BS59" s="65">
        <f t="shared" si="29"/>
        <v>0</v>
      </c>
      <c r="BT59" s="65">
        <f t="shared" si="30"/>
        <v>0</v>
      </c>
      <c r="BU59" s="65">
        <f t="shared" si="31"/>
        <v>0</v>
      </c>
      <c r="BV59" s="65">
        <f t="shared" si="32"/>
        <v>0</v>
      </c>
      <c r="BW59" s="65">
        <f t="shared" si="33"/>
        <v>0</v>
      </c>
      <c r="BX59" s="65">
        <f t="shared" si="34"/>
        <v>0</v>
      </c>
      <c r="BY59" s="65">
        <f t="shared" si="35"/>
        <v>0</v>
      </c>
      <c r="BZ59" s="65">
        <f t="shared" si="36"/>
        <v>0</v>
      </c>
      <c r="CA59" s="65">
        <f t="shared" si="37"/>
        <v>0</v>
      </c>
      <c r="CB59" s="65">
        <f t="shared" si="38"/>
        <v>0</v>
      </c>
      <c r="CC59" s="65">
        <f t="shared" si="39"/>
        <v>0</v>
      </c>
      <c r="CD59" s="65" t="str">
        <f t="shared" si="58"/>
        <v>Hiányos kitöltés! (B-oszlop üres)</v>
      </c>
      <c r="CE59" s="66" t="str">
        <f t="shared" si="59"/>
        <v>Hiányos kitöltés! (B-oszlop üres)</v>
      </c>
      <c r="CF59" s="65">
        <f t="shared" si="60"/>
        <v>0</v>
      </c>
      <c r="CG59" s="65">
        <f t="shared" si="61"/>
        <v>0</v>
      </c>
      <c r="CH59" s="65">
        <f t="shared" si="62"/>
        <v>0</v>
      </c>
    </row>
    <row r="60" spans="1:86" ht="31.25" x14ac:dyDescent="0.25">
      <c r="A60" s="54" t="str">
        <f t="shared" si="51"/>
        <v>Nincs VKR kiválasztva!</v>
      </c>
      <c r="B60" s="68"/>
      <c r="C60" s="55"/>
      <c r="D60" s="47"/>
      <c r="E60" s="47"/>
      <c r="F60" s="56" t="str">
        <f>IF($G60="","Nincs VKR kiválasztva!",INDEX(Osszesito!$C:$C,MATCH($G60,Osszesito!$D:$D,0)))</f>
        <v>Nincs VKR kiválasztva!</v>
      </c>
      <c r="G60" s="45"/>
      <c r="H60" s="51" t="str">
        <f>IF($D60="","",CONCATENATE($AY60,"_",COUNTA($D$3:$D60),"_FSZV_2026"))</f>
        <v/>
      </c>
      <c r="I60" s="56" t="str">
        <f>IF($G60="","Nincs VKR kiválasztva!",INDEX(Osszesito!$G:$G,MATCH($F60,Osszesito!$C:$C,0)))</f>
        <v>Nincs VKR kiválasztva!</v>
      </c>
      <c r="J60" s="56" t="str">
        <f>IF($G60="","Nincs VKR kiválasztva!",INDEX(Osszesito!$F:$F,MATCH($F60,Osszesito!$C:$C,0)))</f>
        <v>Nincs VKR kiválasztva!</v>
      </c>
      <c r="K60" s="48" t="str">
        <f t="shared" si="1"/>
        <v>Nincs kitöltve a költség rész!</v>
      </c>
      <c r="L60" s="49"/>
      <c r="M60" s="49"/>
      <c r="N60" s="60"/>
      <c r="O60" s="60"/>
      <c r="P60" s="90"/>
      <c r="R60" s="62"/>
      <c r="S60" s="62"/>
      <c r="T60" s="62"/>
      <c r="U60" s="62"/>
      <c r="V60" s="62"/>
      <c r="W60" s="62"/>
      <c r="X60" s="62"/>
      <c r="Y60" s="62"/>
      <c r="Z60" s="62"/>
      <c r="AA60" s="62"/>
      <c r="AB60" s="62"/>
      <c r="AC60" s="61">
        <f t="shared" si="52"/>
        <v>0</v>
      </c>
      <c r="AD60" s="1" t="str">
        <f t="shared" si="53"/>
        <v>Nincs VKR kiválasztva!</v>
      </c>
      <c r="AF60" s="60"/>
      <c r="AG60" s="60"/>
      <c r="AH60" s="60"/>
      <c r="AI60" s="60"/>
      <c r="AJ60" s="60"/>
      <c r="AK60" s="60"/>
      <c r="AL60" s="60"/>
      <c r="AM60" s="60"/>
      <c r="AN60" s="60"/>
      <c r="AO60" s="60"/>
      <c r="AP60" s="60"/>
      <c r="AQ60" s="61">
        <f t="shared" si="54"/>
        <v>0</v>
      </c>
      <c r="AR60" s="130" t="s">
        <v>36</v>
      </c>
      <c r="AS60" s="1" t="str">
        <f t="shared" si="55"/>
        <v>Nincs VKR kiválasztva!</v>
      </c>
      <c r="AU60" s="46"/>
      <c r="AV60" s="46"/>
      <c r="AY60" s="64" t="str">
        <f>IF($D60="","",INDEX(Osszesito!$E:$E,MATCH($F60,Osszesito!$C:$C,0)))</f>
        <v/>
      </c>
      <c r="AZ60" s="64">
        <f t="shared" si="13"/>
        <v>0</v>
      </c>
      <c r="BA60" s="65">
        <f t="shared" si="14"/>
        <v>0</v>
      </c>
      <c r="BB60" s="65" t="str">
        <f t="shared" si="15"/>
        <v>x</v>
      </c>
      <c r="BC60" s="65">
        <f t="shared" si="56"/>
        <v>0</v>
      </c>
      <c r="BD60" s="65">
        <f t="shared" si="41"/>
        <v>0</v>
      </c>
      <c r="BE60" s="65">
        <f t="shared" si="17"/>
        <v>0</v>
      </c>
      <c r="BF60" s="64" t="str">
        <f t="shared" si="18"/>
        <v>A forrás egyenlő a költséggel (I.ütem).</v>
      </c>
      <c r="BG60" s="65">
        <f t="shared" si="19"/>
        <v>0</v>
      </c>
      <c r="BH60" s="65">
        <f t="shared" si="20"/>
        <v>0</v>
      </c>
      <c r="BI60" s="65">
        <f t="shared" si="21"/>
        <v>0</v>
      </c>
      <c r="BJ60" s="65">
        <f t="shared" si="22"/>
        <v>0</v>
      </c>
      <c r="BK60" s="65">
        <f t="shared" si="57"/>
        <v>0</v>
      </c>
      <c r="BL60" s="66" t="str">
        <f t="shared" si="43"/>
        <v>Nem hosszútávú a feladat.</v>
      </c>
      <c r="BM60" s="67">
        <f t="shared" si="23"/>
        <v>1</v>
      </c>
      <c r="BN60" s="67">
        <f t="shared" si="24"/>
        <v>0</v>
      </c>
      <c r="BO60" s="67">
        <f t="shared" si="25"/>
        <v>1</v>
      </c>
      <c r="BP60" s="67">
        <f t="shared" si="26"/>
        <v>0</v>
      </c>
      <c r="BQ60" s="65">
        <f t="shared" si="27"/>
        <v>0</v>
      </c>
      <c r="BR60" s="64" t="str">
        <f t="shared" si="28"/>
        <v>Nincs hosszútávú terv!</v>
      </c>
      <c r="BS60" s="65">
        <f t="shared" si="29"/>
        <v>0</v>
      </c>
      <c r="BT60" s="65">
        <f t="shared" si="30"/>
        <v>0</v>
      </c>
      <c r="BU60" s="65">
        <f t="shared" si="31"/>
        <v>0</v>
      </c>
      <c r="BV60" s="65">
        <f t="shared" si="32"/>
        <v>0</v>
      </c>
      <c r="BW60" s="65">
        <f t="shared" si="33"/>
        <v>0</v>
      </c>
      <c r="BX60" s="65">
        <f t="shared" si="34"/>
        <v>0</v>
      </c>
      <c r="BY60" s="65">
        <f t="shared" si="35"/>
        <v>0</v>
      </c>
      <c r="BZ60" s="65">
        <f t="shared" si="36"/>
        <v>0</v>
      </c>
      <c r="CA60" s="65">
        <f t="shared" si="37"/>
        <v>0</v>
      </c>
      <c r="CB60" s="65">
        <f t="shared" si="38"/>
        <v>0</v>
      </c>
      <c r="CC60" s="65">
        <f t="shared" si="39"/>
        <v>0</v>
      </c>
      <c r="CD60" s="65" t="str">
        <f t="shared" si="58"/>
        <v>Hiányos kitöltés! (B-oszlop üres)</v>
      </c>
      <c r="CE60" s="66" t="str">
        <f t="shared" si="59"/>
        <v>Hiányos kitöltés! (B-oszlop üres)</v>
      </c>
      <c r="CF60" s="65">
        <f t="shared" si="60"/>
        <v>0</v>
      </c>
      <c r="CG60" s="65">
        <f t="shared" si="61"/>
        <v>0</v>
      </c>
      <c r="CH60" s="65">
        <f t="shared" si="62"/>
        <v>0</v>
      </c>
    </row>
    <row r="61" spans="1:86" ht="31.25" x14ac:dyDescent="0.25">
      <c r="A61" s="54" t="str">
        <f t="shared" si="51"/>
        <v>Nincs VKR kiválasztva!</v>
      </c>
      <c r="B61" s="68"/>
      <c r="C61" s="55"/>
      <c r="D61" s="47"/>
      <c r="E61" s="47"/>
      <c r="F61" s="56" t="str">
        <f>IF($G61="","Nincs VKR kiválasztva!",INDEX(Osszesito!$C:$C,MATCH($G61,Osszesito!$D:$D,0)))</f>
        <v>Nincs VKR kiválasztva!</v>
      </c>
      <c r="G61" s="45"/>
      <c r="H61" s="51" t="str">
        <f>IF($D61="","",CONCATENATE($AY61,"_",COUNTA($D$3:$D61),"_FSZV_2026"))</f>
        <v/>
      </c>
      <c r="I61" s="56" t="str">
        <f>IF($G61="","Nincs VKR kiválasztva!",INDEX(Osszesito!$G:$G,MATCH($F61,Osszesito!$C:$C,0)))</f>
        <v>Nincs VKR kiválasztva!</v>
      </c>
      <c r="J61" s="56" t="str">
        <f>IF($G61="","Nincs VKR kiválasztva!",INDEX(Osszesito!$F:$F,MATCH($F61,Osszesito!$C:$C,0)))</f>
        <v>Nincs VKR kiválasztva!</v>
      </c>
      <c r="K61" s="48" t="str">
        <f t="shared" si="1"/>
        <v>Nincs kitöltve a költség rész!</v>
      </c>
      <c r="L61" s="49"/>
      <c r="M61" s="49"/>
      <c r="N61" s="60"/>
      <c r="O61" s="60"/>
      <c r="P61" s="90"/>
      <c r="R61" s="62"/>
      <c r="S61" s="62"/>
      <c r="T61" s="62"/>
      <c r="U61" s="62"/>
      <c r="V61" s="62"/>
      <c r="W61" s="62"/>
      <c r="X61" s="62"/>
      <c r="Y61" s="62"/>
      <c r="Z61" s="62"/>
      <c r="AA61" s="62"/>
      <c r="AB61" s="62"/>
      <c r="AC61" s="61">
        <f t="shared" si="52"/>
        <v>0</v>
      </c>
      <c r="AD61" s="1" t="str">
        <f t="shared" si="53"/>
        <v>Nincs VKR kiválasztva!</v>
      </c>
      <c r="AF61" s="60"/>
      <c r="AG61" s="60"/>
      <c r="AH61" s="60"/>
      <c r="AI61" s="60"/>
      <c r="AJ61" s="60"/>
      <c r="AK61" s="60"/>
      <c r="AL61" s="60"/>
      <c r="AM61" s="60"/>
      <c r="AN61" s="60"/>
      <c r="AO61" s="60"/>
      <c r="AP61" s="60"/>
      <c r="AQ61" s="61">
        <f t="shared" si="54"/>
        <v>0</v>
      </c>
      <c r="AR61" s="130" t="s">
        <v>36</v>
      </c>
      <c r="AS61" s="1" t="str">
        <f t="shared" si="55"/>
        <v>Nincs VKR kiválasztva!</v>
      </c>
      <c r="AU61" s="46"/>
      <c r="AV61" s="46"/>
      <c r="AY61" s="64" t="str">
        <f>IF($D61="","",INDEX(Osszesito!$E:$E,MATCH($F61,Osszesito!$C:$C,0)))</f>
        <v/>
      </c>
      <c r="AZ61" s="64">
        <f t="shared" si="13"/>
        <v>0</v>
      </c>
      <c r="BA61" s="65">
        <f t="shared" si="14"/>
        <v>0</v>
      </c>
      <c r="BB61" s="65" t="str">
        <f t="shared" si="15"/>
        <v>x</v>
      </c>
      <c r="BC61" s="65">
        <f t="shared" si="56"/>
        <v>0</v>
      </c>
      <c r="BD61" s="65">
        <f t="shared" si="41"/>
        <v>0</v>
      </c>
      <c r="BE61" s="65">
        <f t="shared" si="17"/>
        <v>0</v>
      </c>
      <c r="BF61" s="64" t="str">
        <f t="shared" si="18"/>
        <v>A forrás egyenlő a költséggel (I.ütem).</v>
      </c>
      <c r="BG61" s="65">
        <f t="shared" si="19"/>
        <v>0</v>
      </c>
      <c r="BH61" s="65">
        <f t="shared" si="20"/>
        <v>0</v>
      </c>
      <c r="BI61" s="65">
        <f t="shared" si="21"/>
        <v>0</v>
      </c>
      <c r="BJ61" s="65">
        <f t="shared" si="22"/>
        <v>0</v>
      </c>
      <c r="BK61" s="65">
        <f t="shared" si="57"/>
        <v>0</v>
      </c>
      <c r="BL61" s="66" t="str">
        <f t="shared" si="43"/>
        <v>Nem hosszútávú a feladat.</v>
      </c>
      <c r="BM61" s="67">
        <f t="shared" si="23"/>
        <v>1</v>
      </c>
      <c r="BN61" s="67">
        <f t="shared" si="24"/>
        <v>0</v>
      </c>
      <c r="BO61" s="67">
        <f t="shared" si="25"/>
        <v>1</v>
      </c>
      <c r="BP61" s="67">
        <f t="shared" si="26"/>
        <v>0</v>
      </c>
      <c r="BQ61" s="65">
        <f t="shared" si="27"/>
        <v>0</v>
      </c>
      <c r="BR61" s="64" t="str">
        <f t="shared" si="28"/>
        <v>Nincs hosszútávú terv!</v>
      </c>
      <c r="BS61" s="65">
        <f t="shared" si="29"/>
        <v>0</v>
      </c>
      <c r="BT61" s="65">
        <f t="shared" si="30"/>
        <v>0</v>
      </c>
      <c r="BU61" s="65">
        <f t="shared" si="31"/>
        <v>0</v>
      </c>
      <c r="BV61" s="65">
        <f t="shared" si="32"/>
        <v>0</v>
      </c>
      <c r="BW61" s="65">
        <f t="shared" si="33"/>
        <v>0</v>
      </c>
      <c r="BX61" s="65">
        <f t="shared" si="34"/>
        <v>0</v>
      </c>
      <c r="BY61" s="65">
        <f t="shared" si="35"/>
        <v>0</v>
      </c>
      <c r="BZ61" s="65">
        <f t="shared" si="36"/>
        <v>0</v>
      </c>
      <c r="CA61" s="65">
        <f t="shared" si="37"/>
        <v>0</v>
      </c>
      <c r="CB61" s="65">
        <f t="shared" si="38"/>
        <v>0</v>
      </c>
      <c r="CC61" s="65">
        <f t="shared" si="39"/>
        <v>0</v>
      </c>
      <c r="CD61" s="65" t="str">
        <f t="shared" si="58"/>
        <v>Hiányos kitöltés! (B-oszlop üres)</v>
      </c>
      <c r="CE61" s="66" t="str">
        <f t="shared" si="59"/>
        <v>Hiányos kitöltés! (B-oszlop üres)</v>
      </c>
      <c r="CF61" s="65">
        <f t="shared" si="60"/>
        <v>0</v>
      </c>
      <c r="CG61" s="65">
        <f t="shared" si="61"/>
        <v>0</v>
      </c>
      <c r="CH61" s="65">
        <f t="shared" si="62"/>
        <v>0</v>
      </c>
    </row>
    <row r="62" spans="1:86" ht="31.25" x14ac:dyDescent="0.25">
      <c r="A62" s="54" t="str">
        <f t="shared" si="51"/>
        <v>Nincs VKR kiválasztva!</v>
      </c>
      <c r="B62" s="68"/>
      <c r="C62" s="55"/>
      <c r="D62" s="47"/>
      <c r="E62" s="47"/>
      <c r="F62" s="56" t="str">
        <f>IF($G62="","Nincs VKR kiválasztva!",INDEX(Osszesito!$C:$C,MATCH($G62,Osszesito!$D:$D,0)))</f>
        <v>Nincs VKR kiválasztva!</v>
      </c>
      <c r="G62" s="45"/>
      <c r="H62" s="51" t="str">
        <f>IF($D62="","",CONCATENATE($AY62,"_",COUNTA($D$3:$D62),"_FSZV_2026"))</f>
        <v/>
      </c>
      <c r="I62" s="56" t="str">
        <f>IF($G62="","Nincs VKR kiválasztva!",INDEX(Osszesito!$G:$G,MATCH($F62,Osszesito!$C:$C,0)))</f>
        <v>Nincs VKR kiválasztva!</v>
      </c>
      <c r="J62" s="56" t="str">
        <f>IF($G62="","Nincs VKR kiválasztva!",INDEX(Osszesito!$F:$F,MATCH($F62,Osszesito!$C:$C,0)))</f>
        <v>Nincs VKR kiválasztva!</v>
      </c>
      <c r="K62" s="48" t="str">
        <f t="shared" si="1"/>
        <v>Nincs kitöltve a költség rész!</v>
      </c>
      <c r="L62" s="49"/>
      <c r="M62" s="49"/>
      <c r="N62" s="60"/>
      <c r="O62" s="60"/>
      <c r="P62" s="90"/>
      <c r="R62" s="62"/>
      <c r="S62" s="62"/>
      <c r="T62" s="62"/>
      <c r="U62" s="62"/>
      <c r="V62" s="62"/>
      <c r="W62" s="62"/>
      <c r="X62" s="62"/>
      <c r="Y62" s="62"/>
      <c r="Z62" s="62"/>
      <c r="AA62" s="62"/>
      <c r="AB62" s="62"/>
      <c r="AC62" s="61">
        <f t="shared" si="52"/>
        <v>0</v>
      </c>
      <c r="AD62" s="1" t="str">
        <f t="shared" si="53"/>
        <v>Nincs VKR kiválasztva!</v>
      </c>
      <c r="AF62" s="60"/>
      <c r="AG62" s="60"/>
      <c r="AH62" s="60"/>
      <c r="AI62" s="60"/>
      <c r="AJ62" s="60"/>
      <c r="AK62" s="60"/>
      <c r="AL62" s="60"/>
      <c r="AM62" s="60"/>
      <c r="AN62" s="60"/>
      <c r="AO62" s="60"/>
      <c r="AP62" s="60"/>
      <c r="AQ62" s="61">
        <f t="shared" si="54"/>
        <v>0</v>
      </c>
      <c r="AR62" s="130" t="s">
        <v>36</v>
      </c>
      <c r="AS62" s="1" t="str">
        <f t="shared" si="55"/>
        <v>Nincs VKR kiválasztva!</v>
      </c>
      <c r="AU62" s="46"/>
      <c r="AV62" s="46"/>
      <c r="AY62" s="64" t="str">
        <f>IF($D62="","",INDEX(Osszesito!$E:$E,MATCH($F62,Osszesito!$C:$C,0)))</f>
        <v/>
      </c>
      <c r="AZ62" s="64">
        <f t="shared" si="13"/>
        <v>0</v>
      </c>
      <c r="BA62" s="65">
        <f t="shared" si="14"/>
        <v>0</v>
      </c>
      <c r="BB62" s="65" t="str">
        <f t="shared" si="15"/>
        <v>x</v>
      </c>
      <c r="BC62" s="65">
        <f t="shared" si="56"/>
        <v>0</v>
      </c>
      <c r="BD62" s="65">
        <f t="shared" si="41"/>
        <v>0</v>
      </c>
      <c r="BE62" s="65">
        <f t="shared" si="17"/>
        <v>0</v>
      </c>
      <c r="BF62" s="64" t="str">
        <f t="shared" si="18"/>
        <v>A forrás egyenlő a költséggel (I.ütem).</v>
      </c>
      <c r="BG62" s="65">
        <f t="shared" si="19"/>
        <v>0</v>
      </c>
      <c r="BH62" s="65">
        <f t="shared" si="20"/>
        <v>0</v>
      </c>
      <c r="BI62" s="65">
        <f t="shared" si="21"/>
        <v>0</v>
      </c>
      <c r="BJ62" s="65">
        <f t="shared" si="22"/>
        <v>0</v>
      </c>
      <c r="BK62" s="65">
        <f t="shared" si="57"/>
        <v>0</v>
      </c>
      <c r="BL62" s="66" t="str">
        <f t="shared" si="43"/>
        <v>Nem hosszútávú a feladat.</v>
      </c>
      <c r="BM62" s="67">
        <f t="shared" si="23"/>
        <v>1</v>
      </c>
      <c r="BN62" s="67">
        <f t="shared" si="24"/>
        <v>0</v>
      </c>
      <c r="BO62" s="67">
        <f t="shared" si="25"/>
        <v>1</v>
      </c>
      <c r="BP62" s="67">
        <f t="shared" si="26"/>
        <v>0</v>
      </c>
      <c r="BQ62" s="65">
        <f t="shared" si="27"/>
        <v>0</v>
      </c>
      <c r="BR62" s="64" t="str">
        <f t="shared" si="28"/>
        <v>Nincs hosszútávú terv!</v>
      </c>
      <c r="BS62" s="65">
        <f t="shared" si="29"/>
        <v>0</v>
      </c>
      <c r="BT62" s="65">
        <f t="shared" si="30"/>
        <v>0</v>
      </c>
      <c r="BU62" s="65">
        <f t="shared" si="31"/>
        <v>0</v>
      </c>
      <c r="BV62" s="65">
        <f t="shared" si="32"/>
        <v>0</v>
      </c>
      <c r="BW62" s="65">
        <f t="shared" si="33"/>
        <v>0</v>
      </c>
      <c r="BX62" s="65">
        <f t="shared" si="34"/>
        <v>0</v>
      </c>
      <c r="BY62" s="65">
        <f t="shared" si="35"/>
        <v>0</v>
      </c>
      <c r="BZ62" s="65">
        <f t="shared" si="36"/>
        <v>0</v>
      </c>
      <c r="CA62" s="65">
        <f t="shared" si="37"/>
        <v>0</v>
      </c>
      <c r="CB62" s="65">
        <f t="shared" si="38"/>
        <v>0</v>
      </c>
      <c r="CC62" s="65">
        <f t="shared" si="39"/>
        <v>0</v>
      </c>
      <c r="CD62" s="65" t="str">
        <f t="shared" si="58"/>
        <v>Hiányos kitöltés! (B-oszlop üres)</v>
      </c>
      <c r="CE62" s="66" t="str">
        <f t="shared" si="59"/>
        <v>Hiányos kitöltés! (B-oszlop üres)</v>
      </c>
      <c r="CF62" s="65">
        <f t="shared" si="60"/>
        <v>0</v>
      </c>
      <c r="CG62" s="65">
        <f t="shared" si="61"/>
        <v>0</v>
      </c>
      <c r="CH62" s="65">
        <f t="shared" si="62"/>
        <v>0</v>
      </c>
    </row>
    <row r="63" spans="1:86" ht="31.25" x14ac:dyDescent="0.25">
      <c r="A63" s="54" t="str">
        <f t="shared" si="51"/>
        <v>Nincs VKR kiválasztva!</v>
      </c>
      <c r="B63" s="68"/>
      <c r="C63" s="55"/>
      <c r="D63" s="47"/>
      <c r="E63" s="47"/>
      <c r="F63" s="56" t="str">
        <f>IF($G63="","Nincs VKR kiválasztva!",INDEX(Osszesito!$C:$C,MATCH($G63,Osszesito!$D:$D,0)))</f>
        <v>Nincs VKR kiválasztva!</v>
      </c>
      <c r="G63" s="45"/>
      <c r="H63" s="51" t="str">
        <f>IF($D63="","",CONCATENATE($AY63,"_",COUNTA($D$3:$D63),"_FSZV_2026"))</f>
        <v/>
      </c>
      <c r="I63" s="56" t="str">
        <f>IF($G63="","Nincs VKR kiválasztva!",INDEX(Osszesito!$G:$G,MATCH($F63,Osszesito!$C:$C,0)))</f>
        <v>Nincs VKR kiválasztva!</v>
      </c>
      <c r="J63" s="56" t="str">
        <f>IF($G63="","Nincs VKR kiválasztva!",INDEX(Osszesito!$F:$F,MATCH($F63,Osszesito!$C:$C,0)))</f>
        <v>Nincs VKR kiválasztva!</v>
      </c>
      <c r="K63" s="48" t="str">
        <f t="shared" si="1"/>
        <v>Nincs kitöltve a költség rész!</v>
      </c>
      <c r="L63" s="49"/>
      <c r="M63" s="49"/>
      <c r="N63" s="60"/>
      <c r="O63" s="60"/>
      <c r="P63" s="90"/>
      <c r="R63" s="62"/>
      <c r="S63" s="62"/>
      <c r="T63" s="62"/>
      <c r="U63" s="62"/>
      <c r="V63" s="62"/>
      <c r="W63" s="62"/>
      <c r="X63" s="62"/>
      <c r="Y63" s="62"/>
      <c r="Z63" s="62"/>
      <c r="AA63" s="62"/>
      <c r="AB63" s="62"/>
      <c r="AC63" s="61">
        <f t="shared" si="52"/>
        <v>0</v>
      </c>
      <c r="AD63" s="1" t="str">
        <f t="shared" si="53"/>
        <v>Nincs VKR kiválasztva!</v>
      </c>
      <c r="AF63" s="60"/>
      <c r="AG63" s="60"/>
      <c r="AH63" s="60"/>
      <c r="AI63" s="60"/>
      <c r="AJ63" s="60"/>
      <c r="AK63" s="60"/>
      <c r="AL63" s="60"/>
      <c r="AM63" s="60"/>
      <c r="AN63" s="60"/>
      <c r="AO63" s="60"/>
      <c r="AP63" s="60"/>
      <c r="AQ63" s="61">
        <f t="shared" si="54"/>
        <v>0</v>
      </c>
      <c r="AR63" s="130" t="s">
        <v>36</v>
      </c>
      <c r="AS63" s="1" t="str">
        <f t="shared" si="55"/>
        <v>Nincs VKR kiválasztva!</v>
      </c>
      <c r="AU63" s="46"/>
      <c r="AV63" s="46"/>
      <c r="AY63" s="64" t="str">
        <f>IF($D63="","",INDEX(Osszesito!$E:$E,MATCH($F63,Osszesito!$C:$C,0)))</f>
        <v/>
      </c>
      <c r="AZ63" s="64">
        <f t="shared" si="13"/>
        <v>0</v>
      </c>
      <c r="BA63" s="65">
        <f t="shared" si="14"/>
        <v>0</v>
      </c>
      <c r="BB63" s="65" t="str">
        <f t="shared" si="15"/>
        <v>x</v>
      </c>
      <c r="BC63" s="65">
        <f t="shared" si="56"/>
        <v>0</v>
      </c>
      <c r="BD63" s="65">
        <f t="shared" si="41"/>
        <v>0</v>
      </c>
      <c r="BE63" s="65">
        <f t="shared" si="17"/>
        <v>0</v>
      </c>
      <c r="BF63" s="64" t="str">
        <f t="shared" si="18"/>
        <v>A forrás egyenlő a költséggel (I.ütem).</v>
      </c>
      <c r="BG63" s="65">
        <f t="shared" si="19"/>
        <v>0</v>
      </c>
      <c r="BH63" s="65">
        <f t="shared" si="20"/>
        <v>0</v>
      </c>
      <c r="BI63" s="65">
        <f t="shared" si="21"/>
        <v>0</v>
      </c>
      <c r="BJ63" s="65">
        <f t="shared" si="22"/>
        <v>0</v>
      </c>
      <c r="BK63" s="65">
        <f t="shared" si="57"/>
        <v>0</v>
      </c>
      <c r="BL63" s="66" t="str">
        <f t="shared" si="43"/>
        <v>Nem hosszútávú a feladat.</v>
      </c>
      <c r="BM63" s="67">
        <f t="shared" si="23"/>
        <v>1</v>
      </c>
      <c r="BN63" s="67">
        <f t="shared" si="24"/>
        <v>0</v>
      </c>
      <c r="BO63" s="67">
        <f t="shared" si="25"/>
        <v>1</v>
      </c>
      <c r="BP63" s="67">
        <f t="shared" si="26"/>
        <v>0</v>
      </c>
      <c r="BQ63" s="65">
        <f t="shared" si="27"/>
        <v>0</v>
      </c>
      <c r="BR63" s="64" t="str">
        <f t="shared" si="28"/>
        <v>Nincs hosszútávú terv!</v>
      </c>
      <c r="BS63" s="65">
        <f t="shared" si="29"/>
        <v>0</v>
      </c>
      <c r="BT63" s="65">
        <f t="shared" si="30"/>
        <v>0</v>
      </c>
      <c r="BU63" s="65">
        <f t="shared" si="31"/>
        <v>0</v>
      </c>
      <c r="BV63" s="65">
        <f t="shared" si="32"/>
        <v>0</v>
      </c>
      <c r="BW63" s="65">
        <f t="shared" si="33"/>
        <v>0</v>
      </c>
      <c r="BX63" s="65">
        <f t="shared" si="34"/>
        <v>0</v>
      </c>
      <c r="BY63" s="65">
        <f t="shared" si="35"/>
        <v>0</v>
      </c>
      <c r="BZ63" s="65">
        <f t="shared" si="36"/>
        <v>0</v>
      </c>
      <c r="CA63" s="65">
        <f t="shared" si="37"/>
        <v>0</v>
      </c>
      <c r="CB63" s="65">
        <f t="shared" si="38"/>
        <v>0</v>
      </c>
      <c r="CC63" s="65">
        <f t="shared" si="39"/>
        <v>0</v>
      </c>
      <c r="CD63" s="65" t="str">
        <f t="shared" si="58"/>
        <v>Hiányos kitöltés! (B-oszlop üres)</v>
      </c>
      <c r="CE63" s="66" t="str">
        <f t="shared" si="59"/>
        <v>Hiányos kitöltés! (B-oszlop üres)</v>
      </c>
      <c r="CF63" s="65">
        <f t="shared" si="60"/>
        <v>0</v>
      </c>
      <c r="CG63" s="65">
        <f t="shared" si="61"/>
        <v>0</v>
      </c>
      <c r="CH63" s="65">
        <f t="shared" si="62"/>
        <v>0</v>
      </c>
    </row>
    <row r="64" spans="1:86" ht="31.25" x14ac:dyDescent="0.25">
      <c r="A64" s="54" t="str">
        <f t="shared" si="51"/>
        <v>Nincs VKR kiválasztva!</v>
      </c>
      <c r="B64" s="68"/>
      <c r="C64" s="55"/>
      <c r="D64" s="47"/>
      <c r="E64" s="47"/>
      <c r="F64" s="56" t="str">
        <f>IF($G64="","Nincs VKR kiválasztva!",INDEX(Osszesito!$C:$C,MATCH($G64,Osszesito!$D:$D,0)))</f>
        <v>Nincs VKR kiválasztva!</v>
      </c>
      <c r="G64" s="45"/>
      <c r="H64" s="51" t="str">
        <f>IF($D64="","",CONCATENATE($AY64,"_",COUNTA($D$3:$D64),"_FSZV_2026"))</f>
        <v/>
      </c>
      <c r="I64" s="56" t="str">
        <f>IF($G64="","Nincs VKR kiválasztva!",INDEX(Osszesito!$G:$G,MATCH($F64,Osszesito!$C:$C,0)))</f>
        <v>Nincs VKR kiválasztva!</v>
      </c>
      <c r="J64" s="56" t="str">
        <f>IF($G64="","Nincs VKR kiválasztva!",INDEX(Osszesito!$F:$F,MATCH($F64,Osszesito!$C:$C,0)))</f>
        <v>Nincs VKR kiválasztva!</v>
      </c>
      <c r="K64" s="48" t="str">
        <f t="shared" si="1"/>
        <v>Nincs kitöltve a költség rész!</v>
      </c>
      <c r="L64" s="49"/>
      <c r="M64" s="49"/>
      <c r="N64" s="60"/>
      <c r="O64" s="60"/>
      <c r="P64" s="90"/>
      <c r="R64" s="62"/>
      <c r="S64" s="62"/>
      <c r="T64" s="62"/>
      <c r="U64" s="62"/>
      <c r="V64" s="62"/>
      <c r="W64" s="62"/>
      <c r="X64" s="62"/>
      <c r="Y64" s="62"/>
      <c r="Z64" s="62"/>
      <c r="AA64" s="62"/>
      <c r="AB64" s="62"/>
      <c r="AC64" s="61">
        <f t="shared" si="52"/>
        <v>0</v>
      </c>
      <c r="AD64" s="1" t="str">
        <f t="shared" si="53"/>
        <v>Nincs VKR kiválasztva!</v>
      </c>
      <c r="AF64" s="60"/>
      <c r="AG64" s="60"/>
      <c r="AH64" s="60"/>
      <c r="AI64" s="60"/>
      <c r="AJ64" s="60"/>
      <c r="AK64" s="60"/>
      <c r="AL64" s="60"/>
      <c r="AM64" s="60"/>
      <c r="AN64" s="60"/>
      <c r="AO64" s="60"/>
      <c r="AP64" s="60"/>
      <c r="AQ64" s="61">
        <f t="shared" si="54"/>
        <v>0</v>
      </c>
      <c r="AR64" s="130" t="s">
        <v>36</v>
      </c>
      <c r="AS64" s="1" t="str">
        <f t="shared" si="55"/>
        <v>Nincs VKR kiválasztva!</v>
      </c>
      <c r="AU64" s="46"/>
      <c r="AV64" s="46"/>
      <c r="AY64" s="64" t="str">
        <f>IF($D64="","",INDEX(Osszesito!$E:$E,MATCH($F64,Osszesito!$C:$C,0)))</f>
        <v/>
      </c>
      <c r="AZ64" s="64">
        <f t="shared" si="13"/>
        <v>0</v>
      </c>
      <c r="BA64" s="65">
        <f t="shared" si="14"/>
        <v>0</v>
      </c>
      <c r="BB64" s="65" t="str">
        <f t="shared" si="15"/>
        <v>x</v>
      </c>
      <c r="BC64" s="65">
        <f t="shared" si="56"/>
        <v>0</v>
      </c>
      <c r="BD64" s="65">
        <f t="shared" si="41"/>
        <v>0</v>
      </c>
      <c r="BE64" s="65">
        <f t="shared" si="17"/>
        <v>0</v>
      </c>
      <c r="BF64" s="64" t="str">
        <f t="shared" si="18"/>
        <v>A forrás egyenlő a költséggel (I.ütem).</v>
      </c>
      <c r="BG64" s="65">
        <f t="shared" si="19"/>
        <v>0</v>
      </c>
      <c r="BH64" s="65">
        <f t="shared" si="20"/>
        <v>0</v>
      </c>
      <c r="BI64" s="65">
        <f t="shared" si="21"/>
        <v>0</v>
      </c>
      <c r="BJ64" s="65">
        <f t="shared" si="22"/>
        <v>0</v>
      </c>
      <c r="BK64" s="65">
        <f t="shared" si="57"/>
        <v>0</v>
      </c>
      <c r="BL64" s="66" t="str">
        <f t="shared" si="43"/>
        <v>Nem hosszútávú a feladat.</v>
      </c>
      <c r="BM64" s="67">
        <f t="shared" si="23"/>
        <v>1</v>
      </c>
      <c r="BN64" s="67">
        <f t="shared" si="24"/>
        <v>0</v>
      </c>
      <c r="BO64" s="67">
        <f t="shared" si="25"/>
        <v>1</v>
      </c>
      <c r="BP64" s="67">
        <f t="shared" si="26"/>
        <v>0</v>
      </c>
      <c r="BQ64" s="65">
        <f t="shared" si="27"/>
        <v>0</v>
      </c>
      <c r="BR64" s="64" t="str">
        <f t="shared" si="28"/>
        <v>Nincs hosszútávú terv!</v>
      </c>
      <c r="BS64" s="65">
        <f t="shared" si="29"/>
        <v>0</v>
      </c>
      <c r="BT64" s="65">
        <f t="shared" si="30"/>
        <v>0</v>
      </c>
      <c r="BU64" s="65">
        <f t="shared" si="31"/>
        <v>0</v>
      </c>
      <c r="BV64" s="65">
        <f t="shared" si="32"/>
        <v>0</v>
      </c>
      <c r="BW64" s="65">
        <f t="shared" si="33"/>
        <v>0</v>
      </c>
      <c r="BX64" s="65">
        <f t="shared" si="34"/>
        <v>0</v>
      </c>
      <c r="BY64" s="65">
        <f t="shared" si="35"/>
        <v>0</v>
      </c>
      <c r="BZ64" s="65">
        <f t="shared" si="36"/>
        <v>0</v>
      </c>
      <c r="CA64" s="65">
        <f t="shared" si="37"/>
        <v>0</v>
      </c>
      <c r="CB64" s="65">
        <f t="shared" si="38"/>
        <v>0</v>
      </c>
      <c r="CC64" s="65">
        <f t="shared" si="39"/>
        <v>0</v>
      </c>
      <c r="CD64" s="65" t="str">
        <f t="shared" si="58"/>
        <v>Hiányos kitöltés! (B-oszlop üres)</v>
      </c>
      <c r="CE64" s="66" t="str">
        <f t="shared" si="59"/>
        <v>Hiányos kitöltés! (B-oszlop üres)</v>
      </c>
      <c r="CF64" s="65">
        <f t="shared" si="60"/>
        <v>0</v>
      </c>
      <c r="CG64" s="65">
        <f t="shared" si="61"/>
        <v>0</v>
      </c>
      <c r="CH64" s="65">
        <f t="shared" si="62"/>
        <v>0</v>
      </c>
    </row>
    <row r="65" spans="1:86" ht="31.25" x14ac:dyDescent="0.25">
      <c r="A65" s="54" t="str">
        <f t="shared" si="51"/>
        <v>Nincs VKR kiválasztva!</v>
      </c>
      <c r="B65" s="68"/>
      <c r="C65" s="55"/>
      <c r="D65" s="47"/>
      <c r="E65" s="47"/>
      <c r="F65" s="56" t="str">
        <f>IF($G65="","Nincs VKR kiválasztva!",INDEX(Osszesito!$C:$C,MATCH($G65,Osszesito!$D:$D,0)))</f>
        <v>Nincs VKR kiválasztva!</v>
      </c>
      <c r="G65" s="45"/>
      <c r="H65" s="51" t="str">
        <f>IF($D65="","",CONCATENATE($AY65,"_",COUNTA($D$3:$D65),"_FSZV_2026"))</f>
        <v/>
      </c>
      <c r="I65" s="56" t="str">
        <f>IF($G65="","Nincs VKR kiválasztva!",INDEX(Osszesito!$G:$G,MATCH($F65,Osszesito!$C:$C,0)))</f>
        <v>Nincs VKR kiválasztva!</v>
      </c>
      <c r="J65" s="56" t="str">
        <f>IF($G65="","Nincs VKR kiválasztva!",INDEX(Osszesito!$F:$F,MATCH($F65,Osszesito!$C:$C,0)))</f>
        <v>Nincs VKR kiválasztva!</v>
      </c>
      <c r="K65" s="48" t="str">
        <f t="shared" si="1"/>
        <v>Nincs kitöltve a költség rész!</v>
      </c>
      <c r="L65" s="49"/>
      <c r="M65" s="49"/>
      <c r="N65" s="60"/>
      <c r="O65" s="60"/>
      <c r="P65" s="90"/>
      <c r="R65" s="62"/>
      <c r="S65" s="62"/>
      <c r="T65" s="62"/>
      <c r="U65" s="62"/>
      <c r="V65" s="62"/>
      <c r="W65" s="62"/>
      <c r="X65" s="62"/>
      <c r="Y65" s="62"/>
      <c r="Z65" s="62"/>
      <c r="AA65" s="62"/>
      <c r="AB65" s="62"/>
      <c r="AC65" s="61">
        <f t="shared" si="52"/>
        <v>0</v>
      </c>
      <c r="AD65" s="1" t="str">
        <f t="shared" si="53"/>
        <v>Nincs VKR kiválasztva!</v>
      </c>
      <c r="AF65" s="60"/>
      <c r="AG65" s="60"/>
      <c r="AH65" s="60"/>
      <c r="AI65" s="60"/>
      <c r="AJ65" s="60"/>
      <c r="AK65" s="60"/>
      <c r="AL65" s="60"/>
      <c r="AM65" s="60"/>
      <c r="AN65" s="60"/>
      <c r="AO65" s="60"/>
      <c r="AP65" s="60"/>
      <c r="AQ65" s="61">
        <f t="shared" si="54"/>
        <v>0</v>
      </c>
      <c r="AR65" s="130" t="s">
        <v>36</v>
      </c>
      <c r="AS65" s="1" t="str">
        <f t="shared" si="55"/>
        <v>Nincs VKR kiválasztva!</v>
      </c>
      <c r="AU65" s="46"/>
      <c r="AV65" s="46"/>
      <c r="AY65" s="64" t="str">
        <f>IF($D65="","",INDEX(Osszesito!$E:$E,MATCH($F65,Osszesito!$C:$C,0)))</f>
        <v/>
      </c>
      <c r="AZ65" s="64">
        <f t="shared" si="13"/>
        <v>0</v>
      </c>
      <c r="BA65" s="65">
        <f t="shared" si="14"/>
        <v>0</v>
      </c>
      <c r="BB65" s="65" t="str">
        <f t="shared" si="15"/>
        <v>x</v>
      </c>
      <c r="BC65" s="65">
        <f t="shared" si="56"/>
        <v>0</v>
      </c>
      <c r="BD65" s="65">
        <f t="shared" si="41"/>
        <v>0</v>
      </c>
      <c r="BE65" s="65">
        <f t="shared" si="17"/>
        <v>0</v>
      </c>
      <c r="BF65" s="64" t="str">
        <f t="shared" si="18"/>
        <v>A forrás egyenlő a költséggel (I.ütem).</v>
      </c>
      <c r="BG65" s="65">
        <f t="shared" si="19"/>
        <v>0</v>
      </c>
      <c r="BH65" s="65">
        <f t="shared" si="20"/>
        <v>0</v>
      </c>
      <c r="BI65" s="65">
        <f t="shared" si="21"/>
        <v>0</v>
      </c>
      <c r="BJ65" s="65">
        <f t="shared" si="22"/>
        <v>0</v>
      </c>
      <c r="BK65" s="65">
        <f t="shared" si="57"/>
        <v>0</v>
      </c>
      <c r="BL65" s="66" t="str">
        <f t="shared" si="43"/>
        <v>Nem hosszútávú a feladat.</v>
      </c>
      <c r="BM65" s="67">
        <f t="shared" si="23"/>
        <v>1</v>
      </c>
      <c r="BN65" s="67">
        <f t="shared" si="24"/>
        <v>0</v>
      </c>
      <c r="BO65" s="67">
        <f t="shared" si="25"/>
        <v>1</v>
      </c>
      <c r="BP65" s="67">
        <f t="shared" si="26"/>
        <v>0</v>
      </c>
      <c r="BQ65" s="65">
        <f t="shared" si="27"/>
        <v>0</v>
      </c>
      <c r="BR65" s="64" t="str">
        <f t="shared" si="28"/>
        <v>Nincs hosszútávú terv!</v>
      </c>
      <c r="BS65" s="65">
        <f t="shared" si="29"/>
        <v>0</v>
      </c>
      <c r="BT65" s="65">
        <f t="shared" si="30"/>
        <v>0</v>
      </c>
      <c r="BU65" s="65">
        <f t="shared" si="31"/>
        <v>0</v>
      </c>
      <c r="BV65" s="65">
        <f t="shared" si="32"/>
        <v>0</v>
      </c>
      <c r="BW65" s="65">
        <f t="shared" si="33"/>
        <v>0</v>
      </c>
      <c r="BX65" s="65">
        <f t="shared" si="34"/>
        <v>0</v>
      </c>
      <c r="BY65" s="65">
        <f t="shared" si="35"/>
        <v>0</v>
      </c>
      <c r="BZ65" s="65">
        <f t="shared" si="36"/>
        <v>0</v>
      </c>
      <c r="CA65" s="65">
        <f t="shared" si="37"/>
        <v>0</v>
      </c>
      <c r="CB65" s="65">
        <f t="shared" si="38"/>
        <v>0</v>
      </c>
      <c r="CC65" s="65">
        <f t="shared" si="39"/>
        <v>0</v>
      </c>
      <c r="CD65" s="65" t="str">
        <f t="shared" si="58"/>
        <v>Hiányos kitöltés! (B-oszlop üres)</v>
      </c>
      <c r="CE65" s="66" t="str">
        <f t="shared" si="59"/>
        <v>Hiányos kitöltés! (B-oszlop üres)</v>
      </c>
      <c r="CF65" s="65">
        <f t="shared" si="60"/>
        <v>0</v>
      </c>
      <c r="CG65" s="65">
        <f t="shared" si="61"/>
        <v>0</v>
      </c>
      <c r="CH65" s="65">
        <f t="shared" si="62"/>
        <v>0</v>
      </c>
    </row>
    <row r="66" spans="1:86" ht="31.25" x14ac:dyDescent="0.25">
      <c r="A66" s="54" t="str">
        <f t="shared" si="51"/>
        <v>Nincs VKR kiválasztva!</v>
      </c>
      <c r="B66" s="68"/>
      <c r="C66" s="55"/>
      <c r="D66" s="47"/>
      <c r="E66" s="47"/>
      <c r="F66" s="56" t="str">
        <f>IF($G66="","Nincs VKR kiválasztva!",INDEX(Osszesito!$C:$C,MATCH($G66,Osszesito!$D:$D,0)))</f>
        <v>Nincs VKR kiválasztva!</v>
      </c>
      <c r="G66" s="45"/>
      <c r="H66" s="51" t="str">
        <f>IF($D66="","",CONCATENATE($AY66,"_",COUNTA($D$3:$D66),"_FSZV_2026"))</f>
        <v/>
      </c>
      <c r="I66" s="56" t="str">
        <f>IF($G66="","Nincs VKR kiválasztva!",INDEX(Osszesito!$G:$G,MATCH($F66,Osszesito!$C:$C,0)))</f>
        <v>Nincs VKR kiválasztva!</v>
      </c>
      <c r="J66" s="56" t="str">
        <f>IF($G66="","Nincs VKR kiválasztva!",INDEX(Osszesito!$F:$F,MATCH($F66,Osszesito!$C:$C,0)))</f>
        <v>Nincs VKR kiválasztva!</v>
      </c>
      <c r="K66" s="48" t="str">
        <f t="shared" si="1"/>
        <v>Nincs kitöltve a költség rész!</v>
      </c>
      <c r="L66" s="49"/>
      <c r="M66" s="49"/>
      <c r="N66" s="60"/>
      <c r="O66" s="60"/>
      <c r="P66" s="90"/>
      <c r="R66" s="62"/>
      <c r="S66" s="62"/>
      <c r="T66" s="62"/>
      <c r="U66" s="62"/>
      <c r="V66" s="62"/>
      <c r="W66" s="62"/>
      <c r="X66" s="62"/>
      <c r="Y66" s="62"/>
      <c r="Z66" s="62"/>
      <c r="AA66" s="62"/>
      <c r="AB66" s="62"/>
      <c r="AC66" s="61">
        <f t="shared" si="52"/>
        <v>0</v>
      </c>
      <c r="AD66" s="1" t="str">
        <f t="shared" si="53"/>
        <v>Nincs VKR kiválasztva!</v>
      </c>
      <c r="AF66" s="60"/>
      <c r="AG66" s="60"/>
      <c r="AH66" s="60"/>
      <c r="AI66" s="60"/>
      <c r="AJ66" s="60"/>
      <c r="AK66" s="60"/>
      <c r="AL66" s="60"/>
      <c r="AM66" s="60"/>
      <c r="AN66" s="60"/>
      <c r="AO66" s="60"/>
      <c r="AP66" s="60"/>
      <c r="AQ66" s="61">
        <f t="shared" si="54"/>
        <v>0</v>
      </c>
      <c r="AR66" s="130" t="s">
        <v>36</v>
      </c>
      <c r="AS66" s="1" t="str">
        <f t="shared" si="55"/>
        <v>Nincs VKR kiválasztva!</v>
      </c>
      <c r="AU66" s="46"/>
      <c r="AV66" s="46"/>
      <c r="AY66" s="64" t="str">
        <f>IF($D66="","",INDEX(Osszesito!$E:$E,MATCH($F66,Osszesito!$C:$C,0)))</f>
        <v/>
      </c>
      <c r="AZ66" s="64">
        <f t="shared" si="13"/>
        <v>0</v>
      </c>
      <c r="BA66" s="65">
        <f t="shared" si="14"/>
        <v>0</v>
      </c>
      <c r="BB66" s="65" t="str">
        <f t="shared" si="15"/>
        <v>x</v>
      </c>
      <c r="BC66" s="65">
        <f t="shared" si="56"/>
        <v>0</v>
      </c>
      <c r="BD66" s="65">
        <f t="shared" si="41"/>
        <v>0</v>
      </c>
      <c r="BE66" s="65">
        <f t="shared" si="17"/>
        <v>0</v>
      </c>
      <c r="BF66" s="64" t="str">
        <f t="shared" si="18"/>
        <v>A forrás egyenlő a költséggel (I.ütem).</v>
      </c>
      <c r="BG66" s="65">
        <f t="shared" si="19"/>
        <v>0</v>
      </c>
      <c r="BH66" s="65">
        <f t="shared" si="20"/>
        <v>0</v>
      </c>
      <c r="BI66" s="65">
        <f t="shared" si="21"/>
        <v>0</v>
      </c>
      <c r="BJ66" s="65">
        <f t="shared" si="22"/>
        <v>0</v>
      </c>
      <c r="BK66" s="65">
        <f t="shared" si="57"/>
        <v>0</v>
      </c>
      <c r="BL66" s="66" t="str">
        <f t="shared" si="43"/>
        <v>Nem hosszútávú a feladat.</v>
      </c>
      <c r="BM66" s="67">
        <f t="shared" si="23"/>
        <v>1</v>
      </c>
      <c r="BN66" s="67">
        <f t="shared" si="24"/>
        <v>0</v>
      </c>
      <c r="BO66" s="67">
        <f t="shared" si="25"/>
        <v>1</v>
      </c>
      <c r="BP66" s="67">
        <f t="shared" si="26"/>
        <v>0</v>
      </c>
      <c r="BQ66" s="65">
        <f t="shared" si="27"/>
        <v>0</v>
      </c>
      <c r="BR66" s="64" t="str">
        <f t="shared" si="28"/>
        <v>Nincs hosszútávú terv!</v>
      </c>
      <c r="BS66" s="65">
        <f t="shared" si="29"/>
        <v>0</v>
      </c>
      <c r="BT66" s="65">
        <f t="shared" si="30"/>
        <v>0</v>
      </c>
      <c r="BU66" s="65">
        <f t="shared" si="31"/>
        <v>0</v>
      </c>
      <c r="BV66" s="65">
        <f t="shared" si="32"/>
        <v>0</v>
      </c>
      <c r="BW66" s="65">
        <f t="shared" si="33"/>
        <v>0</v>
      </c>
      <c r="BX66" s="65">
        <f t="shared" si="34"/>
        <v>0</v>
      </c>
      <c r="BY66" s="65">
        <f t="shared" si="35"/>
        <v>0</v>
      </c>
      <c r="BZ66" s="65">
        <f t="shared" si="36"/>
        <v>0</v>
      </c>
      <c r="CA66" s="65">
        <f t="shared" si="37"/>
        <v>0</v>
      </c>
      <c r="CB66" s="65">
        <f t="shared" si="38"/>
        <v>0</v>
      </c>
      <c r="CC66" s="65">
        <f t="shared" si="39"/>
        <v>0</v>
      </c>
      <c r="CD66" s="65" t="str">
        <f t="shared" si="58"/>
        <v>Hiányos kitöltés! (B-oszlop üres)</v>
      </c>
      <c r="CE66" s="66" t="str">
        <f t="shared" si="59"/>
        <v>Hiányos kitöltés! (B-oszlop üres)</v>
      </c>
      <c r="CF66" s="65">
        <f t="shared" si="60"/>
        <v>0</v>
      </c>
      <c r="CG66" s="65">
        <f t="shared" si="61"/>
        <v>0</v>
      </c>
      <c r="CH66" s="65">
        <f t="shared" si="62"/>
        <v>0</v>
      </c>
    </row>
    <row r="67" spans="1:86" ht="31.25" x14ac:dyDescent="0.25">
      <c r="A67" s="54" t="str">
        <f t="shared" si="51"/>
        <v>Nincs VKR kiválasztva!</v>
      </c>
      <c r="B67" s="68"/>
      <c r="C67" s="55"/>
      <c r="D67" s="47"/>
      <c r="E67" s="47"/>
      <c r="F67" s="56" t="str">
        <f>IF($G67="","Nincs VKR kiválasztva!",INDEX(Osszesito!$C:$C,MATCH($G67,Osszesito!$D:$D,0)))</f>
        <v>Nincs VKR kiválasztva!</v>
      </c>
      <c r="G67" s="45"/>
      <c r="H67" s="51" t="str">
        <f>IF($D67="","",CONCATENATE($AY67,"_",COUNTA($D$3:$D67),"_FSZV_2026"))</f>
        <v/>
      </c>
      <c r="I67" s="56" t="str">
        <f>IF($G67="","Nincs VKR kiválasztva!",INDEX(Osszesito!$G:$G,MATCH($F67,Osszesito!$C:$C,0)))</f>
        <v>Nincs VKR kiválasztva!</v>
      </c>
      <c r="J67" s="56" t="str">
        <f>IF($G67="","Nincs VKR kiválasztva!",INDEX(Osszesito!$F:$F,MATCH($F67,Osszesito!$C:$C,0)))</f>
        <v>Nincs VKR kiválasztva!</v>
      </c>
      <c r="K67" s="48" t="str">
        <f t="shared" si="1"/>
        <v>Nincs kitöltve a költség rész!</v>
      </c>
      <c r="L67" s="49"/>
      <c r="M67" s="49"/>
      <c r="N67" s="60"/>
      <c r="O67" s="60"/>
      <c r="P67" s="90"/>
      <c r="R67" s="62"/>
      <c r="S67" s="62"/>
      <c r="T67" s="62"/>
      <c r="U67" s="62"/>
      <c r="V67" s="62"/>
      <c r="W67" s="62"/>
      <c r="X67" s="62"/>
      <c r="Y67" s="62"/>
      <c r="Z67" s="62"/>
      <c r="AA67" s="62"/>
      <c r="AB67" s="62"/>
      <c r="AC67" s="61">
        <f t="shared" si="52"/>
        <v>0</v>
      </c>
      <c r="AD67" s="1" t="str">
        <f t="shared" si="53"/>
        <v>Nincs VKR kiválasztva!</v>
      </c>
      <c r="AF67" s="60"/>
      <c r="AG67" s="60"/>
      <c r="AH67" s="60"/>
      <c r="AI67" s="60"/>
      <c r="AJ67" s="60"/>
      <c r="AK67" s="60"/>
      <c r="AL67" s="60"/>
      <c r="AM67" s="60"/>
      <c r="AN67" s="60"/>
      <c r="AO67" s="60"/>
      <c r="AP67" s="60"/>
      <c r="AQ67" s="61">
        <f t="shared" si="54"/>
        <v>0</v>
      </c>
      <c r="AR67" s="130" t="s">
        <v>36</v>
      </c>
      <c r="AS67" s="1" t="str">
        <f t="shared" si="55"/>
        <v>Nincs VKR kiválasztva!</v>
      </c>
      <c r="AU67" s="46"/>
      <c r="AV67" s="46"/>
      <c r="AY67" s="64" t="str">
        <f>IF($D67="","",INDEX(Osszesito!$E:$E,MATCH($F67,Osszesito!$C:$C,0)))</f>
        <v/>
      </c>
      <c r="AZ67" s="64">
        <f t="shared" si="13"/>
        <v>0</v>
      </c>
      <c r="BA67" s="65">
        <f t="shared" si="14"/>
        <v>0</v>
      </c>
      <c r="BB67" s="65" t="str">
        <f t="shared" si="15"/>
        <v>x</v>
      </c>
      <c r="BC67" s="65">
        <f t="shared" si="56"/>
        <v>0</v>
      </c>
      <c r="BD67" s="65">
        <f t="shared" si="41"/>
        <v>0</v>
      </c>
      <c r="BE67" s="65">
        <f t="shared" si="17"/>
        <v>0</v>
      </c>
      <c r="BF67" s="64" t="str">
        <f t="shared" si="18"/>
        <v>A forrás egyenlő a költséggel (I.ütem).</v>
      </c>
      <c r="BG67" s="65">
        <f t="shared" si="19"/>
        <v>0</v>
      </c>
      <c r="BH67" s="65">
        <f t="shared" si="20"/>
        <v>0</v>
      </c>
      <c r="BI67" s="65">
        <f t="shared" si="21"/>
        <v>0</v>
      </c>
      <c r="BJ67" s="65">
        <f t="shared" si="22"/>
        <v>0</v>
      </c>
      <c r="BK67" s="65">
        <f t="shared" si="57"/>
        <v>0</v>
      </c>
      <c r="BL67" s="66" t="str">
        <f t="shared" si="43"/>
        <v>Nem hosszútávú a feladat.</v>
      </c>
      <c r="BM67" s="67">
        <f t="shared" si="23"/>
        <v>1</v>
      </c>
      <c r="BN67" s="67">
        <f t="shared" si="24"/>
        <v>0</v>
      </c>
      <c r="BO67" s="67">
        <f t="shared" si="25"/>
        <v>1</v>
      </c>
      <c r="BP67" s="67">
        <f t="shared" si="26"/>
        <v>0</v>
      </c>
      <c r="BQ67" s="65">
        <f t="shared" si="27"/>
        <v>0</v>
      </c>
      <c r="BR67" s="64" t="str">
        <f t="shared" si="28"/>
        <v>Nincs hosszútávú terv!</v>
      </c>
      <c r="BS67" s="65">
        <f t="shared" si="29"/>
        <v>0</v>
      </c>
      <c r="BT67" s="65">
        <f t="shared" si="30"/>
        <v>0</v>
      </c>
      <c r="BU67" s="65">
        <f t="shared" si="31"/>
        <v>0</v>
      </c>
      <c r="BV67" s="65">
        <f t="shared" si="32"/>
        <v>0</v>
      </c>
      <c r="BW67" s="65">
        <f t="shared" si="33"/>
        <v>0</v>
      </c>
      <c r="BX67" s="65">
        <f t="shared" si="34"/>
        <v>0</v>
      </c>
      <c r="BY67" s="65">
        <f t="shared" si="35"/>
        <v>0</v>
      </c>
      <c r="BZ67" s="65">
        <f t="shared" si="36"/>
        <v>0</v>
      </c>
      <c r="CA67" s="65">
        <f t="shared" si="37"/>
        <v>0</v>
      </c>
      <c r="CB67" s="65">
        <f t="shared" si="38"/>
        <v>0</v>
      </c>
      <c r="CC67" s="65">
        <f t="shared" si="39"/>
        <v>0</v>
      </c>
      <c r="CD67" s="65" t="str">
        <f t="shared" si="58"/>
        <v>Hiányos kitöltés! (B-oszlop üres)</v>
      </c>
      <c r="CE67" s="66" t="str">
        <f t="shared" si="59"/>
        <v>Hiányos kitöltés! (B-oszlop üres)</v>
      </c>
      <c r="CF67" s="65">
        <f t="shared" si="60"/>
        <v>0</v>
      </c>
      <c r="CG67" s="65">
        <f t="shared" si="61"/>
        <v>0</v>
      </c>
      <c r="CH67" s="65">
        <f t="shared" si="62"/>
        <v>0</v>
      </c>
    </row>
    <row r="68" spans="1:86" ht="31.25" x14ac:dyDescent="0.25">
      <c r="A68" s="54" t="str">
        <f t="shared" si="51"/>
        <v>Nincs VKR kiválasztva!</v>
      </c>
      <c r="B68" s="68"/>
      <c r="C68" s="55"/>
      <c r="D68" s="47"/>
      <c r="E68" s="47"/>
      <c r="F68" s="56" t="str">
        <f>IF($G68="","Nincs VKR kiválasztva!",INDEX(Osszesito!$C:$C,MATCH($G68,Osszesito!$D:$D,0)))</f>
        <v>Nincs VKR kiválasztva!</v>
      </c>
      <c r="G68" s="45"/>
      <c r="H68" s="51" t="str">
        <f>IF($D68="","",CONCATENATE($AY68,"_",COUNTA($D$3:$D68),"_FSZV_2026"))</f>
        <v/>
      </c>
      <c r="I68" s="56" t="str">
        <f>IF($G68="","Nincs VKR kiválasztva!",INDEX(Osszesito!$G:$G,MATCH($F68,Osszesito!$C:$C,0)))</f>
        <v>Nincs VKR kiválasztva!</v>
      </c>
      <c r="J68" s="56" t="str">
        <f>IF($G68="","Nincs VKR kiválasztva!",INDEX(Osszesito!$F:$F,MATCH($F68,Osszesito!$C:$C,0)))</f>
        <v>Nincs VKR kiválasztva!</v>
      </c>
      <c r="K68" s="48" t="str">
        <f t="shared" si="1"/>
        <v>Nincs kitöltve a költség rész!</v>
      </c>
      <c r="L68" s="49"/>
      <c r="M68" s="49"/>
      <c r="N68" s="60"/>
      <c r="O68" s="60"/>
      <c r="P68" s="90"/>
      <c r="R68" s="62"/>
      <c r="S68" s="62"/>
      <c r="T68" s="62"/>
      <c r="U68" s="62"/>
      <c r="V68" s="62"/>
      <c r="W68" s="62"/>
      <c r="X68" s="62"/>
      <c r="Y68" s="62"/>
      <c r="Z68" s="62"/>
      <c r="AA68" s="62"/>
      <c r="AB68" s="62"/>
      <c r="AC68" s="61">
        <f t="shared" si="52"/>
        <v>0</v>
      </c>
      <c r="AD68" s="1" t="str">
        <f t="shared" si="53"/>
        <v>Nincs VKR kiválasztva!</v>
      </c>
      <c r="AF68" s="60"/>
      <c r="AG68" s="60"/>
      <c r="AH68" s="60"/>
      <c r="AI68" s="60"/>
      <c r="AJ68" s="60"/>
      <c r="AK68" s="60"/>
      <c r="AL68" s="60"/>
      <c r="AM68" s="60"/>
      <c r="AN68" s="60"/>
      <c r="AO68" s="60"/>
      <c r="AP68" s="60"/>
      <c r="AQ68" s="61">
        <f t="shared" si="54"/>
        <v>0</v>
      </c>
      <c r="AR68" s="130" t="s">
        <v>36</v>
      </c>
      <c r="AS68" s="1" t="str">
        <f t="shared" si="55"/>
        <v>Nincs VKR kiválasztva!</v>
      </c>
      <c r="AU68" s="46"/>
      <c r="AV68" s="46"/>
      <c r="AY68" s="64" t="str">
        <f>IF($D68="","",INDEX(Osszesito!$E:$E,MATCH($F68,Osszesito!$C:$C,0)))</f>
        <v/>
      </c>
      <c r="AZ68" s="64">
        <f t="shared" ref="AZ68:AZ131" si="63">LEN($AU68)</f>
        <v>0</v>
      </c>
      <c r="BA68" s="65">
        <f t="shared" ref="BA68:BA131" si="64">IF(OR($B68="",$C68="",$D68="",$E68="",$F68="",$L68="",$M68="",$N68="",$O68=""),0,1)</f>
        <v>0</v>
      </c>
      <c r="BB68" s="65" t="str">
        <f t="shared" ref="BB68:BB131" si="65">IF($F68="",0,IF(AND($L68=2027,$M68=2027),"R",IF(AND($L68=2027,$M68&gt;2027),"RH",IF(AND($L68&gt;2027,$M68&gt;2027),"H","x"))))</f>
        <v>x</v>
      </c>
      <c r="BC68" s="65">
        <f t="shared" si="56"/>
        <v>0</v>
      </c>
      <c r="BD68" s="65">
        <f t="shared" si="41"/>
        <v>0</v>
      </c>
      <c r="BE68" s="65">
        <f t="shared" ref="BE68:BE131" si="66">IF($AC68&lt;$N68,1,IF($AC68=$N68,0))</f>
        <v>0</v>
      </c>
      <c r="BF68" s="64" t="str">
        <f t="shared" ref="BF68:BF131" si="67">IF($L68&gt;2027,"Nem rövidtávú a feladat.",IF($BE68=1,"Az I. ütem nem lehet forráshiányos!",IF($AC68&gt;$N68,"Többlet forrást jelölt meg az I.ütemnél! Kérjük, a többletet az 'Osszesito' fülön tüntesse fel!",IF($AC68=$N68,"A forrás egyenlő a költséggel (I.ütem).",0))))</f>
        <v>A forrás egyenlő a költséggel (I.ütem).</v>
      </c>
      <c r="BG68" s="65">
        <f t="shared" ref="BG68:BG131" si="68">IF(AND($R68&lt;&gt;"",$S68&lt;&gt;"",$T68&lt;&gt;"",$U68&lt;&gt;"",$V68&lt;&gt;"",$W68&lt;&gt;"",$X68&lt;&gt;"",$Y68&lt;&gt;"",$Z68&lt;&gt;"",$AA68&lt;&gt;"",$AB68&lt;&gt;""),1,0)</f>
        <v>0</v>
      </c>
      <c r="BH68" s="65">
        <f t="shared" ref="BH68:BH131" si="69">IF(AND($BG68=1,$N68=$AC68),1,0)</f>
        <v>0</v>
      </c>
      <c r="BI68" s="65">
        <f t="shared" ref="BI68:BI131" si="70">IF($AQ68&lt;$O68,1,0)</f>
        <v>0</v>
      </c>
      <c r="BJ68" s="65">
        <f t="shared" ref="BJ68:BJ131" si="71">IF(AND($AF68&lt;&gt;"",$AG68&lt;&gt;"",$AH68&lt;&gt;"",$AI68&lt;&gt;"",$AJ68&lt;&gt;"",$AK68&lt;&gt;"",$AL68&lt;&gt;"",$AM68&lt;&gt;"",$AN68&lt;&gt;"",$AO68&lt;&gt;"",$AP68&lt;&gt;""),1,0)</f>
        <v>0</v>
      </c>
      <c r="BK68" s="65">
        <f t="shared" si="57"/>
        <v>0</v>
      </c>
      <c r="BL68" s="66" t="str">
        <f t="shared" si="43"/>
        <v>Nem hosszútávú a feladat.</v>
      </c>
      <c r="BM68" s="67">
        <f t="shared" ref="BM68:BM131" si="72">IF($M68&lt;2028,1,0)</f>
        <v>1</v>
      </c>
      <c r="BN68" s="67">
        <f t="shared" ref="BN68:BN131" si="73">IF($M68&gt;2027,1,0)</f>
        <v>0</v>
      </c>
      <c r="BO68" s="67">
        <f t="shared" ref="BO68:BO131" si="74">IF(AND($BM68=1,$N68=0),1,0)</f>
        <v>1</v>
      </c>
      <c r="BP68" s="67">
        <f t="shared" ref="BP68:BP131" si="75">IF(AND($BN68=1,$O68=0),1,0)</f>
        <v>0</v>
      </c>
      <c r="BQ68" s="65">
        <f t="shared" ref="BQ68:BQ131" si="76">IF(AND($BB68="R",$N68=0,$AZ68&gt;29),1,IF(AND($BB68="RH",$N68=0,$AZ68&gt;29),1,0))</f>
        <v>0</v>
      </c>
      <c r="BR68" s="64" t="str">
        <f t="shared" ref="BR68:BR131" si="77">IF($BN68=0,"Nincs hosszútávú terv!",IF(AND($BB68="H",$O68=0,$AZ68=0),"Nullás a hosszútávú feladat és nincs hozzá indoklás!",IF(AND($BB68="RH",$O68=0,$AZ68=0),"Nullás a hosszútávú feladat és nincs hozzá indoklás!",IF(AND($BB68="R",$O68=0,$AZ68&lt;300),"Nullás a hosszútávú feladat és rövid hozzá az indoklás!",IF(AND($BB68="RH",$O68=0,$AZ68&lt;300),"Nullás a hosszútávú feladat és rövid hozzá az indoklás!",0)))))</f>
        <v>Nincs hosszútávú terv!</v>
      </c>
      <c r="BS68" s="65">
        <f t="shared" ref="BS68:BS131" si="78">IF(AND($BB68="R",$N68=0,$AZ68&gt;29),1,IF(AND($BB68="RH",$N68=0,$AZ68&gt;29),1,0))</f>
        <v>0</v>
      </c>
      <c r="BT68" s="65">
        <f t="shared" ref="BT68:BT131" si="79">IF(AND($BB68="H",$O68=0,$AZ68&gt;29),1,IF(AND($BB68="RH",$O68=0,$AZ68&gt;29),1,0))</f>
        <v>0</v>
      </c>
      <c r="BU68" s="65">
        <f t="shared" ref="BU68:BU131" si="80">IF($B68="",0,1)</f>
        <v>0</v>
      </c>
      <c r="BV68" s="65">
        <f t="shared" ref="BV68:BV131" si="81">IF($C68="",0,1)</f>
        <v>0</v>
      </c>
      <c r="BW68" s="65">
        <f t="shared" ref="BW68:BW131" si="82">IF($D68="",0,1)</f>
        <v>0</v>
      </c>
      <c r="BX68" s="65">
        <f t="shared" ref="BX68:BX131" si="83">IF($E68="",0,1)</f>
        <v>0</v>
      </c>
      <c r="BY68" s="65">
        <f t="shared" ref="BY68:BY131" si="84">IF($L68="",0,1)</f>
        <v>0</v>
      </c>
      <c r="BZ68" s="65">
        <f t="shared" ref="BZ68:BZ131" si="85">IF($M68="",0,1)</f>
        <v>0</v>
      </c>
      <c r="CA68" s="65">
        <f t="shared" ref="CA68:CA131" si="86">IF($N68="",0,1)</f>
        <v>0</v>
      </c>
      <c r="CB68" s="65">
        <f t="shared" ref="CB68:CB131" si="87">IF($O68="",0,1)</f>
        <v>0</v>
      </c>
      <c r="CC68" s="65">
        <f t="shared" ref="CC68:CC131" si="88">IF($P68="",0,1)</f>
        <v>0</v>
      </c>
      <c r="CD68" s="65" t="str">
        <f t="shared" si="58"/>
        <v>Hiányos kitöltés! (B-oszlop üres)</v>
      </c>
      <c r="CE68" s="66" t="str">
        <f t="shared" si="59"/>
        <v>Hiányos kitöltés! (B-oszlop üres)</v>
      </c>
      <c r="CF68" s="65">
        <f t="shared" si="60"/>
        <v>0</v>
      </c>
      <c r="CG68" s="65">
        <f t="shared" si="61"/>
        <v>0</v>
      </c>
      <c r="CH68" s="65">
        <f t="shared" si="62"/>
        <v>0</v>
      </c>
    </row>
    <row r="69" spans="1:86" ht="31.25" x14ac:dyDescent="0.25">
      <c r="A69" s="54" t="str">
        <f t="shared" si="51"/>
        <v>Nincs VKR kiválasztva!</v>
      </c>
      <c r="B69" s="68"/>
      <c r="C69" s="55"/>
      <c r="D69" s="47"/>
      <c r="E69" s="47"/>
      <c r="F69" s="56" t="str">
        <f>IF($G69="","Nincs VKR kiválasztva!",INDEX(Osszesito!$C:$C,MATCH($G69,Osszesito!$D:$D,0)))</f>
        <v>Nincs VKR kiválasztva!</v>
      </c>
      <c r="G69" s="45"/>
      <c r="H69" s="51" t="str">
        <f>IF($D69="","",CONCATENATE($AY69,"_",COUNTA($D$3:$D69),"_FSZV_2026"))</f>
        <v/>
      </c>
      <c r="I69" s="56" t="str">
        <f>IF($G69="","Nincs VKR kiválasztva!",INDEX(Osszesito!$G:$G,MATCH($F69,Osszesito!$C:$C,0)))</f>
        <v>Nincs VKR kiválasztva!</v>
      </c>
      <c r="J69" s="56" t="str">
        <f>IF($G69="","Nincs VKR kiválasztva!",INDEX(Osszesito!$F:$F,MATCH($F69,Osszesito!$C:$C,0)))</f>
        <v>Nincs VKR kiválasztva!</v>
      </c>
      <c r="K69" s="48" t="str">
        <f t="shared" ref="K69:K132" si="89">IF(AND($N69="",$O69=""),"Nincs kitöltve a költség rész!",IF($N69="","Az N-oszlop üres!",IF($O69="","Az O-oszlop üres!",$N69+$O69)))</f>
        <v>Nincs kitöltve a költség rész!</v>
      </c>
      <c r="L69" s="49"/>
      <c r="M69" s="49"/>
      <c r="N69" s="60"/>
      <c r="O69" s="60"/>
      <c r="P69" s="90"/>
      <c r="R69" s="62"/>
      <c r="S69" s="62"/>
      <c r="T69" s="62"/>
      <c r="U69" s="62"/>
      <c r="V69" s="62"/>
      <c r="W69" s="62"/>
      <c r="X69" s="62"/>
      <c r="Y69" s="62"/>
      <c r="Z69" s="62"/>
      <c r="AA69" s="62"/>
      <c r="AB69" s="62"/>
      <c r="AC69" s="61">
        <f t="shared" si="52"/>
        <v>0</v>
      </c>
      <c r="AD69" s="1" t="str">
        <f t="shared" si="53"/>
        <v>Nincs VKR kiválasztva!</v>
      </c>
      <c r="AF69" s="60"/>
      <c r="AG69" s="60"/>
      <c r="AH69" s="60"/>
      <c r="AI69" s="60"/>
      <c r="AJ69" s="60"/>
      <c r="AK69" s="60"/>
      <c r="AL69" s="60"/>
      <c r="AM69" s="60"/>
      <c r="AN69" s="60"/>
      <c r="AO69" s="60"/>
      <c r="AP69" s="60"/>
      <c r="AQ69" s="61">
        <f t="shared" si="54"/>
        <v>0</v>
      </c>
      <c r="AR69" s="130" t="s">
        <v>36</v>
      </c>
      <c r="AS69" s="1" t="str">
        <f t="shared" si="55"/>
        <v>Nincs VKR kiválasztva!</v>
      </c>
      <c r="AU69" s="46"/>
      <c r="AV69" s="46"/>
      <c r="AY69" s="64" t="str">
        <f>IF($D69="","",INDEX(Osszesito!$E:$E,MATCH($F69,Osszesito!$C:$C,0)))</f>
        <v/>
      </c>
      <c r="AZ69" s="64">
        <f t="shared" si="63"/>
        <v>0</v>
      </c>
      <c r="BA69" s="65">
        <f t="shared" si="64"/>
        <v>0</v>
      </c>
      <c r="BB69" s="65" t="str">
        <f t="shared" si="65"/>
        <v>x</v>
      </c>
      <c r="BC69" s="65">
        <f t="shared" si="56"/>
        <v>0</v>
      </c>
      <c r="BD69" s="65">
        <f t="shared" ref="BD69:BD132" si="90">IF(AND($BB69="R",$O69&gt;0),1,IF(AND($BB69="H",$N69&gt;0),1,0))</f>
        <v>0</v>
      </c>
      <c r="BE69" s="65">
        <f t="shared" si="66"/>
        <v>0</v>
      </c>
      <c r="BF69" s="64" t="str">
        <f t="shared" si="67"/>
        <v>A forrás egyenlő a költséggel (I.ütem).</v>
      </c>
      <c r="BG69" s="65">
        <f t="shared" si="68"/>
        <v>0</v>
      </c>
      <c r="BH69" s="65">
        <f t="shared" si="69"/>
        <v>0</v>
      </c>
      <c r="BI69" s="65">
        <f t="shared" si="70"/>
        <v>0</v>
      </c>
      <c r="BJ69" s="65">
        <f t="shared" si="71"/>
        <v>0</v>
      </c>
      <c r="BK69" s="65">
        <f t="shared" si="57"/>
        <v>0</v>
      </c>
      <c r="BL69" s="66" t="str">
        <f t="shared" ref="BL69:BL132" si="91">IF($M69&lt;2028,"Nem hosszútávú a feladat.",IF(AND($BI69=1,$AR69="nem"),"Forráshiányos a feladat? Jelölje az AR-oszlopban!",IF(AND($BI69=0,$AR69="igen"),"Forráshiányosnak jelölte a feladat az AR-oszlopban, de a forrás költség adatok alapnján nem az!",IF(AND($BI69=1,$AR69="igen"),"Forráshiányos a feladat!",IF($AQ69&gt;$O69,"Többlet forrást jelölt meg az II.ütemnél! Kérjük, a többletet az 'Osszesito' fülön tüntesse fel!",IF($AQ69=$O69,"A forrás egyenlő a költséggel (II.ütem).",0))))))</f>
        <v>Nem hosszútávú a feladat.</v>
      </c>
      <c r="BM69" s="67">
        <f t="shared" si="72"/>
        <v>1</v>
      </c>
      <c r="BN69" s="67">
        <f t="shared" si="73"/>
        <v>0</v>
      </c>
      <c r="BO69" s="67">
        <f t="shared" si="74"/>
        <v>1</v>
      </c>
      <c r="BP69" s="67">
        <f t="shared" si="75"/>
        <v>0</v>
      </c>
      <c r="BQ69" s="65">
        <f t="shared" si="76"/>
        <v>0</v>
      </c>
      <c r="BR69" s="64" t="str">
        <f t="shared" si="77"/>
        <v>Nincs hosszútávú terv!</v>
      </c>
      <c r="BS69" s="65">
        <f t="shared" si="78"/>
        <v>0</v>
      </c>
      <c r="BT69" s="65">
        <f t="shared" si="79"/>
        <v>0</v>
      </c>
      <c r="BU69" s="65">
        <f t="shared" si="80"/>
        <v>0</v>
      </c>
      <c r="BV69" s="65">
        <f t="shared" si="81"/>
        <v>0</v>
      </c>
      <c r="BW69" s="65">
        <f t="shared" si="82"/>
        <v>0</v>
      </c>
      <c r="BX69" s="65">
        <f t="shared" si="83"/>
        <v>0</v>
      </c>
      <c r="BY69" s="65">
        <f t="shared" si="84"/>
        <v>0</v>
      </c>
      <c r="BZ69" s="65">
        <f t="shared" si="85"/>
        <v>0</v>
      </c>
      <c r="CA69" s="65">
        <f t="shared" si="86"/>
        <v>0</v>
      </c>
      <c r="CB69" s="65">
        <f t="shared" si="87"/>
        <v>0</v>
      </c>
      <c r="CC69" s="65">
        <f t="shared" si="88"/>
        <v>0</v>
      </c>
      <c r="CD69" s="65" t="str">
        <f t="shared" si="58"/>
        <v>Hiányos kitöltés! (B-oszlop üres)</v>
      </c>
      <c r="CE69" s="66" t="str">
        <f t="shared" si="59"/>
        <v>Hiányos kitöltés! (B-oszlop üres)</v>
      </c>
      <c r="CF69" s="65">
        <f t="shared" si="60"/>
        <v>0</v>
      </c>
      <c r="CG69" s="65">
        <f t="shared" si="61"/>
        <v>0</v>
      </c>
      <c r="CH69" s="65">
        <f t="shared" si="62"/>
        <v>0</v>
      </c>
    </row>
    <row r="70" spans="1:86" ht="31.25" x14ac:dyDescent="0.25">
      <c r="A70" s="54" t="str">
        <f t="shared" si="51"/>
        <v>Nincs VKR kiválasztva!</v>
      </c>
      <c r="B70" s="68"/>
      <c r="C70" s="55"/>
      <c r="D70" s="47"/>
      <c r="E70" s="47"/>
      <c r="F70" s="56" t="str">
        <f>IF($G70="","Nincs VKR kiválasztva!",INDEX(Osszesito!$C:$C,MATCH($G70,Osszesito!$D:$D,0)))</f>
        <v>Nincs VKR kiválasztva!</v>
      </c>
      <c r="G70" s="45"/>
      <c r="H70" s="51" t="str">
        <f>IF($D70="","",CONCATENATE($AY70,"_",COUNTA($D$3:$D70),"_FSZV_2026"))</f>
        <v/>
      </c>
      <c r="I70" s="56" t="str">
        <f>IF($G70="","Nincs VKR kiválasztva!",INDEX(Osszesito!$G:$G,MATCH($F70,Osszesito!$C:$C,0)))</f>
        <v>Nincs VKR kiválasztva!</v>
      </c>
      <c r="J70" s="56" t="str">
        <f>IF($G70="","Nincs VKR kiválasztva!",INDEX(Osszesito!$F:$F,MATCH($F70,Osszesito!$C:$C,0)))</f>
        <v>Nincs VKR kiválasztva!</v>
      </c>
      <c r="K70" s="48" t="str">
        <f t="shared" si="89"/>
        <v>Nincs kitöltve a költség rész!</v>
      </c>
      <c r="L70" s="49"/>
      <c r="M70" s="49"/>
      <c r="N70" s="60"/>
      <c r="O70" s="60"/>
      <c r="P70" s="90"/>
      <c r="R70" s="62"/>
      <c r="S70" s="62"/>
      <c r="T70" s="62"/>
      <c r="U70" s="62"/>
      <c r="V70" s="62"/>
      <c r="W70" s="62"/>
      <c r="X70" s="62"/>
      <c r="Y70" s="62"/>
      <c r="Z70" s="62"/>
      <c r="AA70" s="62"/>
      <c r="AB70" s="62"/>
      <c r="AC70" s="61">
        <f t="shared" si="52"/>
        <v>0</v>
      </c>
      <c r="AD70" s="1" t="str">
        <f t="shared" si="53"/>
        <v>Nincs VKR kiválasztva!</v>
      </c>
      <c r="AF70" s="60"/>
      <c r="AG70" s="60"/>
      <c r="AH70" s="60"/>
      <c r="AI70" s="60"/>
      <c r="AJ70" s="60"/>
      <c r="AK70" s="60"/>
      <c r="AL70" s="60"/>
      <c r="AM70" s="60"/>
      <c r="AN70" s="60"/>
      <c r="AO70" s="60"/>
      <c r="AP70" s="60"/>
      <c r="AQ70" s="61">
        <f t="shared" si="54"/>
        <v>0</v>
      </c>
      <c r="AR70" s="130" t="s">
        <v>36</v>
      </c>
      <c r="AS70" s="1" t="str">
        <f t="shared" si="55"/>
        <v>Nincs VKR kiválasztva!</v>
      </c>
      <c r="AU70" s="46"/>
      <c r="AV70" s="46"/>
      <c r="AY70" s="64" t="str">
        <f>IF($D70="","",INDEX(Osszesito!$E:$E,MATCH($F70,Osszesito!$C:$C,0)))</f>
        <v/>
      </c>
      <c r="AZ70" s="64">
        <f t="shared" si="63"/>
        <v>0</v>
      </c>
      <c r="BA70" s="65">
        <f t="shared" si="64"/>
        <v>0</v>
      </c>
      <c r="BB70" s="65" t="str">
        <f t="shared" si="65"/>
        <v>x</v>
      </c>
      <c r="BC70" s="65">
        <f t="shared" si="56"/>
        <v>0</v>
      </c>
      <c r="BD70" s="65">
        <f t="shared" si="90"/>
        <v>0</v>
      </c>
      <c r="BE70" s="65">
        <f t="shared" si="66"/>
        <v>0</v>
      </c>
      <c r="BF70" s="64" t="str">
        <f t="shared" si="67"/>
        <v>A forrás egyenlő a költséggel (I.ütem).</v>
      </c>
      <c r="BG70" s="65">
        <f t="shared" si="68"/>
        <v>0</v>
      </c>
      <c r="BH70" s="65">
        <f t="shared" si="69"/>
        <v>0</v>
      </c>
      <c r="BI70" s="65">
        <f t="shared" si="70"/>
        <v>0</v>
      </c>
      <c r="BJ70" s="65">
        <f t="shared" si="71"/>
        <v>0</v>
      </c>
      <c r="BK70" s="65">
        <f t="shared" si="57"/>
        <v>0</v>
      </c>
      <c r="BL70" s="66" t="str">
        <f t="shared" si="91"/>
        <v>Nem hosszútávú a feladat.</v>
      </c>
      <c r="BM70" s="67">
        <f t="shared" si="72"/>
        <v>1</v>
      </c>
      <c r="BN70" s="67">
        <f t="shared" si="73"/>
        <v>0</v>
      </c>
      <c r="BO70" s="67">
        <f t="shared" si="74"/>
        <v>1</v>
      </c>
      <c r="BP70" s="67">
        <f t="shared" si="75"/>
        <v>0</v>
      </c>
      <c r="BQ70" s="65">
        <f t="shared" si="76"/>
        <v>0</v>
      </c>
      <c r="BR70" s="64" t="str">
        <f t="shared" si="77"/>
        <v>Nincs hosszútávú terv!</v>
      </c>
      <c r="BS70" s="65">
        <f t="shared" si="78"/>
        <v>0</v>
      </c>
      <c r="BT70" s="65">
        <f t="shared" si="79"/>
        <v>0</v>
      </c>
      <c r="BU70" s="65">
        <f t="shared" si="80"/>
        <v>0</v>
      </c>
      <c r="BV70" s="65">
        <f t="shared" si="81"/>
        <v>0</v>
      </c>
      <c r="BW70" s="65">
        <f t="shared" si="82"/>
        <v>0</v>
      </c>
      <c r="BX70" s="65">
        <f t="shared" si="83"/>
        <v>0</v>
      </c>
      <c r="BY70" s="65">
        <f t="shared" si="84"/>
        <v>0</v>
      </c>
      <c r="BZ70" s="65">
        <f t="shared" si="85"/>
        <v>0</v>
      </c>
      <c r="CA70" s="65">
        <f t="shared" si="86"/>
        <v>0</v>
      </c>
      <c r="CB70" s="65">
        <f t="shared" si="87"/>
        <v>0</v>
      </c>
      <c r="CC70" s="65">
        <f t="shared" si="88"/>
        <v>0</v>
      </c>
      <c r="CD70" s="65" t="str">
        <f t="shared" si="58"/>
        <v>Hiányos kitöltés! (B-oszlop üres)</v>
      </c>
      <c r="CE70" s="66" t="str">
        <f t="shared" si="59"/>
        <v>Hiányos kitöltés! (B-oszlop üres)</v>
      </c>
      <c r="CF70" s="65">
        <f t="shared" si="60"/>
        <v>0</v>
      </c>
      <c r="CG70" s="65">
        <f t="shared" si="61"/>
        <v>0</v>
      </c>
      <c r="CH70" s="65">
        <f t="shared" si="62"/>
        <v>0</v>
      </c>
    </row>
    <row r="71" spans="1:86" ht="31.25" x14ac:dyDescent="0.25">
      <c r="A71" s="54" t="str">
        <f t="shared" si="51"/>
        <v>Nincs VKR kiválasztva!</v>
      </c>
      <c r="B71" s="68"/>
      <c r="C71" s="55"/>
      <c r="D71" s="47"/>
      <c r="E71" s="47"/>
      <c r="F71" s="56" t="str">
        <f>IF($G71="","Nincs VKR kiválasztva!",INDEX(Osszesito!$C:$C,MATCH($G71,Osszesito!$D:$D,0)))</f>
        <v>Nincs VKR kiválasztva!</v>
      </c>
      <c r="G71" s="45"/>
      <c r="H71" s="51" t="str">
        <f>IF($D71="","",CONCATENATE($AY71,"_",COUNTA($D$3:$D71),"_FSZV_2026"))</f>
        <v/>
      </c>
      <c r="I71" s="56" t="str">
        <f>IF($G71="","Nincs VKR kiválasztva!",INDEX(Osszesito!$G:$G,MATCH($F71,Osszesito!$C:$C,0)))</f>
        <v>Nincs VKR kiválasztva!</v>
      </c>
      <c r="J71" s="56" t="str">
        <f>IF($G71="","Nincs VKR kiválasztva!",INDEX(Osszesito!$F:$F,MATCH($F71,Osszesito!$C:$C,0)))</f>
        <v>Nincs VKR kiválasztva!</v>
      </c>
      <c r="K71" s="48" t="str">
        <f t="shared" si="89"/>
        <v>Nincs kitöltve a költség rész!</v>
      </c>
      <c r="L71" s="49"/>
      <c r="M71" s="49"/>
      <c r="N71" s="60"/>
      <c r="O71" s="60"/>
      <c r="P71" s="90"/>
      <c r="R71" s="62"/>
      <c r="S71" s="62"/>
      <c r="T71" s="62"/>
      <c r="U71" s="62"/>
      <c r="V71" s="62"/>
      <c r="W71" s="62"/>
      <c r="X71" s="62"/>
      <c r="Y71" s="62"/>
      <c r="Z71" s="62"/>
      <c r="AA71" s="62"/>
      <c r="AB71" s="62"/>
      <c r="AC71" s="61">
        <f t="shared" si="52"/>
        <v>0</v>
      </c>
      <c r="AD71" s="1" t="str">
        <f t="shared" si="53"/>
        <v>Nincs VKR kiválasztva!</v>
      </c>
      <c r="AF71" s="60"/>
      <c r="AG71" s="60"/>
      <c r="AH71" s="60"/>
      <c r="AI71" s="60"/>
      <c r="AJ71" s="60"/>
      <c r="AK71" s="60"/>
      <c r="AL71" s="60"/>
      <c r="AM71" s="60"/>
      <c r="AN71" s="60"/>
      <c r="AO71" s="60"/>
      <c r="AP71" s="60"/>
      <c r="AQ71" s="61">
        <f t="shared" si="54"/>
        <v>0</v>
      </c>
      <c r="AR71" s="130" t="s">
        <v>36</v>
      </c>
      <c r="AS71" s="1" t="str">
        <f t="shared" si="55"/>
        <v>Nincs VKR kiválasztva!</v>
      </c>
      <c r="AU71" s="46"/>
      <c r="AV71" s="46"/>
      <c r="AY71" s="64" t="str">
        <f>IF($D71="","",INDEX(Osszesito!$E:$E,MATCH($F71,Osszesito!$C:$C,0)))</f>
        <v/>
      </c>
      <c r="AZ71" s="64">
        <f t="shared" si="63"/>
        <v>0</v>
      </c>
      <c r="BA71" s="65">
        <f t="shared" si="64"/>
        <v>0</v>
      </c>
      <c r="BB71" s="65" t="str">
        <f t="shared" si="65"/>
        <v>x</v>
      </c>
      <c r="BC71" s="65">
        <f t="shared" si="56"/>
        <v>0</v>
      </c>
      <c r="BD71" s="65">
        <f t="shared" si="90"/>
        <v>0</v>
      </c>
      <c r="BE71" s="65">
        <f t="shared" si="66"/>
        <v>0</v>
      </c>
      <c r="BF71" s="64" t="str">
        <f t="shared" si="67"/>
        <v>A forrás egyenlő a költséggel (I.ütem).</v>
      </c>
      <c r="BG71" s="65">
        <f t="shared" si="68"/>
        <v>0</v>
      </c>
      <c r="BH71" s="65">
        <f t="shared" si="69"/>
        <v>0</v>
      </c>
      <c r="BI71" s="65">
        <f t="shared" si="70"/>
        <v>0</v>
      </c>
      <c r="BJ71" s="65">
        <f t="shared" si="71"/>
        <v>0</v>
      </c>
      <c r="BK71" s="65">
        <f t="shared" si="57"/>
        <v>0</v>
      </c>
      <c r="BL71" s="66" t="str">
        <f t="shared" si="91"/>
        <v>Nem hosszútávú a feladat.</v>
      </c>
      <c r="BM71" s="67">
        <f t="shared" si="72"/>
        <v>1</v>
      </c>
      <c r="BN71" s="67">
        <f t="shared" si="73"/>
        <v>0</v>
      </c>
      <c r="BO71" s="67">
        <f t="shared" si="74"/>
        <v>1</v>
      </c>
      <c r="BP71" s="67">
        <f t="shared" si="75"/>
        <v>0</v>
      </c>
      <c r="BQ71" s="65">
        <f t="shared" si="76"/>
        <v>0</v>
      </c>
      <c r="BR71" s="64" t="str">
        <f t="shared" si="77"/>
        <v>Nincs hosszútávú terv!</v>
      </c>
      <c r="BS71" s="65">
        <f t="shared" si="78"/>
        <v>0</v>
      </c>
      <c r="BT71" s="65">
        <f t="shared" si="79"/>
        <v>0</v>
      </c>
      <c r="BU71" s="65">
        <f t="shared" si="80"/>
        <v>0</v>
      </c>
      <c r="BV71" s="65">
        <f t="shared" si="81"/>
        <v>0</v>
      </c>
      <c r="BW71" s="65">
        <f t="shared" si="82"/>
        <v>0</v>
      </c>
      <c r="BX71" s="65">
        <f t="shared" si="83"/>
        <v>0</v>
      </c>
      <c r="BY71" s="65">
        <f t="shared" si="84"/>
        <v>0</v>
      </c>
      <c r="BZ71" s="65">
        <f t="shared" si="85"/>
        <v>0</v>
      </c>
      <c r="CA71" s="65">
        <f t="shared" si="86"/>
        <v>0</v>
      </c>
      <c r="CB71" s="65">
        <f t="shared" si="87"/>
        <v>0</v>
      </c>
      <c r="CC71" s="65">
        <f t="shared" si="88"/>
        <v>0</v>
      </c>
      <c r="CD71" s="65" t="str">
        <f t="shared" si="58"/>
        <v>Hiányos kitöltés! (B-oszlop üres)</v>
      </c>
      <c r="CE71" s="66" t="str">
        <f t="shared" si="59"/>
        <v>Hiányos kitöltés! (B-oszlop üres)</v>
      </c>
      <c r="CF71" s="65">
        <f t="shared" si="60"/>
        <v>0</v>
      </c>
      <c r="CG71" s="65">
        <f t="shared" si="61"/>
        <v>0</v>
      </c>
      <c r="CH71" s="65">
        <f t="shared" si="62"/>
        <v>0</v>
      </c>
    </row>
    <row r="72" spans="1:86" ht="31.25" x14ac:dyDescent="0.25">
      <c r="A72" s="54" t="str">
        <f t="shared" si="51"/>
        <v>Nincs VKR kiválasztva!</v>
      </c>
      <c r="B72" s="68"/>
      <c r="C72" s="55"/>
      <c r="D72" s="47"/>
      <c r="E72" s="47"/>
      <c r="F72" s="56" t="str">
        <f>IF($G72="","Nincs VKR kiválasztva!",INDEX(Osszesito!$C:$C,MATCH($G72,Osszesito!$D:$D,0)))</f>
        <v>Nincs VKR kiválasztva!</v>
      </c>
      <c r="G72" s="45"/>
      <c r="H72" s="51" t="str">
        <f>IF($D72="","",CONCATENATE($AY72,"_",COUNTA($D$3:$D72),"_FSZV_2026"))</f>
        <v/>
      </c>
      <c r="I72" s="56" t="str">
        <f>IF($G72="","Nincs VKR kiválasztva!",INDEX(Osszesito!$G:$G,MATCH($F72,Osszesito!$C:$C,0)))</f>
        <v>Nincs VKR kiválasztva!</v>
      </c>
      <c r="J72" s="56" t="str">
        <f>IF($G72="","Nincs VKR kiválasztva!",INDEX(Osszesito!$F:$F,MATCH($F72,Osszesito!$C:$C,0)))</f>
        <v>Nincs VKR kiválasztva!</v>
      </c>
      <c r="K72" s="48" t="str">
        <f t="shared" si="89"/>
        <v>Nincs kitöltve a költség rész!</v>
      </c>
      <c r="L72" s="49"/>
      <c r="M72" s="49"/>
      <c r="N72" s="60"/>
      <c r="O72" s="60"/>
      <c r="P72" s="90"/>
      <c r="R72" s="62"/>
      <c r="S72" s="62"/>
      <c r="T72" s="62"/>
      <c r="U72" s="62"/>
      <c r="V72" s="62"/>
      <c r="W72" s="62"/>
      <c r="X72" s="62"/>
      <c r="Y72" s="62"/>
      <c r="Z72" s="62"/>
      <c r="AA72" s="62"/>
      <c r="AB72" s="62"/>
      <c r="AC72" s="61">
        <f t="shared" si="52"/>
        <v>0</v>
      </c>
      <c r="AD72" s="1" t="str">
        <f t="shared" si="53"/>
        <v>Nincs VKR kiválasztva!</v>
      </c>
      <c r="AF72" s="60"/>
      <c r="AG72" s="60"/>
      <c r="AH72" s="60"/>
      <c r="AI72" s="60"/>
      <c r="AJ72" s="60"/>
      <c r="AK72" s="60"/>
      <c r="AL72" s="60"/>
      <c r="AM72" s="60"/>
      <c r="AN72" s="60"/>
      <c r="AO72" s="60"/>
      <c r="AP72" s="60"/>
      <c r="AQ72" s="61">
        <f t="shared" si="54"/>
        <v>0</v>
      </c>
      <c r="AR72" s="130" t="s">
        <v>36</v>
      </c>
      <c r="AS72" s="1" t="str">
        <f t="shared" si="55"/>
        <v>Nincs VKR kiválasztva!</v>
      </c>
      <c r="AU72" s="46"/>
      <c r="AV72" s="46"/>
      <c r="AY72" s="64" t="str">
        <f>IF($D72="","",INDEX(Osszesito!$E:$E,MATCH($F72,Osszesito!$C:$C,0)))</f>
        <v/>
      </c>
      <c r="AZ72" s="64">
        <f t="shared" si="63"/>
        <v>0</v>
      </c>
      <c r="BA72" s="65">
        <f t="shared" si="64"/>
        <v>0</v>
      </c>
      <c r="BB72" s="65" t="str">
        <f t="shared" si="65"/>
        <v>x</v>
      </c>
      <c r="BC72" s="65">
        <f t="shared" si="56"/>
        <v>0</v>
      </c>
      <c r="BD72" s="65">
        <f t="shared" si="90"/>
        <v>0</v>
      </c>
      <c r="BE72" s="65">
        <f t="shared" si="66"/>
        <v>0</v>
      </c>
      <c r="BF72" s="64" t="str">
        <f t="shared" si="67"/>
        <v>A forrás egyenlő a költséggel (I.ütem).</v>
      </c>
      <c r="BG72" s="65">
        <f t="shared" si="68"/>
        <v>0</v>
      </c>
      <c r="BH72" s="65">
        <f t="shared" si="69"/>
        <v>0</v>
      </c>
      <c r="BI72" s="65">
        <f t="shared" si="70"/>
        <v>0</v>
      </c>
      <c r="BJ72" s="65">
        <f t="shared" si="71"/>
        <v>0</v>
      </c>
      <c r="BK72" s="65">
        <f t="shared" si="57"/>
        <v>0</v>
      </c>
      <c r="BL72" s="66" t="str">
        <f t="shared" si="91"/>
        <v>Nem hosszútávú a feladat.</v>
      </c>
      <c r="BM72" s="67">
        <f t="shared" si="72"/>
        <v>1</v>
      </c>
      <c r="BN72" s="67">
        <f t="shared" si="73"/>
        <v>0</v>
      </c>
      <c r="BO72" s="67">
        <f t="shared" si="74"/>
        <v>1</v>
      </c>
      <c r="BP72" s="67">
        <f t="shared" si="75"/>
        <v>0</v>
      </c>
      <c r="BQ72" s="65">
        <f t="shared" si="76"/>
        <v>0</v>
      </c>
      <c r="BR72" s="64" t="str">
        <f t="shared" si="77"/>
        <v>Nincs hosszútávú terv!</v>
      </c>
      <c r="BS72" s="65">
        <f t="shared" si="78"/>
        <v>0</v>
      </c>
      <c r="BT72" s="65">
        <f t="shared" si="79"/>
        <v>0</v>
      </c>
      <c r="BU72" s="65">
        <f t="shared" si="80"/>
        <v>0</v>
      </c>
      <c r="BV72" s="65">
        <f t="shared" si="81"/>
        <v>0</v>
      </c>
      <c r="BW72" s="65">
        <f t="shared" si="82"/>
        <v>0</v>
      </c>
      <c r="BX72" s="65">
        <f t="shared" si="83"/>
        <v>0</v>
      </c>
      <c r="BY72" s="65">
        <f t="shared" si="84"/>
        <v>0</v>
      </c>
      <c r="BZ72" s="65">
        <f t="shared" si="85"/>
        <v>0</v>
      </c>
      <c r="CA72" s="65">
        <f t="shared" si="86"/>
        <v>0</v>
      </c>
      <c r="CB72" s="65">
        <f t="shared" si="87"/>
        <v>0</v>
      </c>
      <c r="CC72" s="65">
        <f t="shared" si="88"/>
        <v>0</v>
      </c>
      <c r="CD72" s="65" t="str">
        <f t="shared" si="58"/>
        <v>Hiányos kitöltés! (B-oszlop üres)</v>
      </c>
      <c r="CE72" s="66" t="str">
        <f t="shared" si="59"/>
        <v>Hiányos kitöltés! (B-oszlop üres)</v>
      </c>
      <c r="CF72" s="65">
        <f t="shared" si="60"/>
        <v>0</v>
      </c>
      <c r="CG72" s="65">
        <f t="shared" si="61"/>
        <v>0</v>
      </c>
      <c r="CH72" s="65">
        <f t="shared" si="62"/>
        <v>0</v>
      </c>
    </row>
    <row r="73" spans="1:86" ht="31.25" x14ac:dyDescent="0.25">
      <c r="A73" s="54" t="str">
        <f t="shared" si="51"/>
        <v>Nincs VKR kiválasztva!</v>
      </c>
      <c r="B73" s="68"/>
      <c r="C73" s="55"/>
      <c r="D73" s="47"/>
      <c r="E73" s="47"/>
      <c r="F73" s="56" t="str">
        <f>IF($G73="","Nincs VKR kiválasztva!",INDEX(Osszesito!$C:$C,MATCH($G73,Osszesito!$D:$D,0)))</f>
        <v>Nincs VKR kiválasztva!</v>
      </c>
      <c r="G73" s="45"/>
      <c r="H73" s="51" t="str">
        <f>IF($D73="","",CONCATENATE($AY73,"_",COUNTA($D$3:$D73),"_FSZV_2026"))</f>
        <v/>
      </c>
      <c r="I73" s="56" t="str">
        <f>IF($G73="","Nincs VKR kiválasztva!",INDEX(Osszesito!$G:$G,MATCH($F73,Osszesito!$C:$C,0)))</f>
        <v>Nincs VKR kiválasztva!</v>
      </c>
      <c r="J73" s="56" t="str">
        <f>IF($G73="","Nincs VKR kiválasztva!",INDEX(Osszesito!$F:$F,MATCH($F73,Osszesito!$C:$C,0)))</f>
        <v>Nincs VKR kiválasztva!</v>
      </c>
      <c r="K73" s="48" t="str">
        <f t="shared" si="89"/>
        <v>Nincs kitöltve a költség rész!</v>
      </c>
      <c r="L73" s="49"/>
      <c r="M73" s="49"/>
      <c r="N73" s="60"/>
      <c r="O73" s="60"/>
      <c r="P73" s="90"/>
      <c r="R73" s="62"/>
      <c r="S73" s="62"/>
      <c r="T73" s="62"/>
      <c r="U73" s="62"/>
      <c r="V73" s="62"/>
      <c r="W73" s="62"/>
      <c r="X73" s="62"/>
      <c r="Y73" s="62"/>
      <c r="Z73" s="62"/>
      <c r="AA73" s="62"/>
      <c r="AB73" s="62"/>
      <c r="AC73" s="61">
        <f t="shared" si="52"/>
        <v>0</v>
      </c>
      <c r="AD73" s="1" t="str">
        <f t="shared" si="53"/>
        <v>Nincs VKR kiválasztva!</v>
      </c>
      <c r="AF73" s="60"/>
      <c r="AG73" s="60"/>
      <c r="AH73" s="60"/>
      <c r="AI73" s="60"/>
      <c r="AJ73" s="60"/>
      <c r="AK73" s="60"/>
      <c r="AL73" s="60"/>
      <c r="AM73" s="60"/>
      <c r="AN73" s="60"/>
      <c r="AO73" s="60"/>
      <c r="AP73" s="60"/>
      <c r="AQ73" s="61">
        <f t="shared" si="54"/>
        <v>0</v>
      </c>
      <c r="AR73" s="130" t="s">
        <v>36</v>
      </c>
      <c r="AS73" s="1" t="str">
        <f t="shared" si="55"/>
        <v>Nincs VKR kiválasztva!</v>
      </c>
      <c r="AU73" s="46"/>
      <c r="AV73" s="46"/>
      <c r="AY73" s="64" t="str">
        <f>IF($D73="","",INDEX(Osszesito!$E:$E,MATCH($F73,Osszesito!$C:$C,0)))</f>
        <v/>
      </c>
      <c r="AZ73" s="64">
        <f t="shared" si="63"/>
        <v>0</v>
      </c>
      <c r="BA73" s="65">
        <f t="shared" si="64"/>
        <v>0</v>
      </c>
      <c r="BB73" s="65" t="str">
        <f t="shared" si="65"/>
        <v>x</v>
      </c>
      <c r="BC73" s="65">
        <f t="shared" si="56"/>
        <v>0</v>
      </c>
      <c r="BD73" s="65">
        <f t="shared" si="90"/>
        <v>0</v>
      </c>
      <c r="BE73" s="65">
        <f t="shared" si="66"/>
        <v>0</v>
      </c>
      <c r="BF73" s="64" t="str">
        <f t="shared" si="67"/>
        <v>A forrás egyenlő a költséggel (I.ütem).</v>
      </c>
      <c r="BG73" s="65">
        <f t="shared" si="68"/>
        <v>0</v>
      </c>
      <c r="BH73" s="65">
        <f t="shared" si="69"/>
        <v>0</v>
      </c>
      <c r="BI73" s="65">
        <f t="shared" si="70"/>
        <v>0</v>
      </c>
      <c r="BJ73" s="65">
        <f t="shared" si="71"/>
        <v>0</v>
      </c>
      <c r="BK73" s="65">
        <f t="shared" si="57"/>
        <v>0</v>
      </c>
      <c r="BL73" s="66" t="str">
        <f t="shared" si="91"/>
        <v>Nem hosszútávú a feladat.</v>
      </c>
      <c r="BM73" s="67">
        <f t="shared" si="72"/>
        <v>1</v>
      </c>
      <c r="BN73" s="67">
        <f t="shared" si="73"/>
        <v>0</v>
      </c>
      <c r="BO73" s="67">
        <f t="shared" si="74"/>
        <v>1</v>
      </c>
      <c r="BP73" s="67">
        <f t="shared" si="75"/>
        <v>0</v>
      </c>
      <c r="BQ73" s="65">
        <f t="shared" si="76"/>
        <v>0</v>
      </c>
      <c r="BR73" s="64" t="str">
        <f t="shared" si="77"/>
        <v>Nincs hosszútávú terv!</v>
      </c>
      <c r="BS73" s="65">
        <f t="shared" si="78"/>
        <v>0</v>
      </c>
      <c r="BT73" s="65">
        <f t="shared" si="79"/>
        <v>0</v>
      </c>
      <c r="BU73" s="65">
        <f t="shared" si="80"/>
        <v>0</v>
      </c>
      <c r="BV73" s="65">
        <f t="shared" si="81"/>
        <v>0</v>
      </c>
      <c r="BW73" s="65">
        <f t="shared" si="82"/>
        <v>0</v>
      </c>
      <c r="BX73" s="65">
        <f t="shared" si="83"/>
        <v>0</v>
      </c>
      <c r="BY73" s="65">
        <f t="shared" si="84"/>
        <v>0</v>
      </c>
      <c r="BZ73" s="65">
        <f t="shared" si="85"/>
        <v>0</v>
      </c>
      <c r="CA73" s="65">
        <f t="shared" si="86"/>
        <v>0</v>
      </c>
      <c r="CB73" s="65">
        <f t="shared" si="87"/>
        <v>0</v>
      </c>
      <c r="CC73" s="65">
        <f t="shared" si="88"/>
        <v>0</v>
      </c>
      <c r="CD73" s="65" t="str">
        <f t="shared" si="58"/>
        <v>Hiányos kitöltés! (B-oszlop üres)</v>
      </c>
      <c r="CE73" s="66" t="str">
        <f t="shared" si="59"/>
        <v>Hiányos kitöltés! (B-oszlop üres)</v>
      </c>
      <c r="CF73" s="65">
        <f t="shared" si="60"/>
        <v>0</v>
      </c>
      <c r="CG73" s="65">
        <f t="shared" si="61"/>
        <v>0</v>
      </c>
      <c r="CH73" s="65">
        <f t="shared" si="62"/>
        <v>0</v>
      </c>
    </row>
    <row r="74" spans="1:86" ht="31.25" x14ac:dyDescent="0.25">
      <c r="A74" s="54" t="str">
        <f t="shared" si="51"/>
        <v>Nincs VKR kiválasztva!</v>
      </c>
      <c r="B74" s="68"/>
      <c r="C74" s="55"/>
      <c r="D74" s="47"/>
      <c r="E74" s="47"/>
      <c r="F74" s="56" t="str">
        <f>IF($G74="","Nincs VKR kiválasztva!",INDEX(Osszesito!$C:$C,MATCH($G74,Osszesito!$D:$D,0)))</f>
        <v>Nincs VKR kiválasztva!</v>
      </c>
      <c r="G74" s="45"/>
      <c r="H74" s="51" t="str">
        <f>IF($D74="","",CONCATENATE($AY74,"_",COUNTA($D$3:$D74),"_FSZV_2026"))</f>
        <v/>
      </c>
      <c r="I74" s="56" t="str">
        <f>IF($G74="","Nincs VKR kiválasztva!",INDEX(Osszesito!$G:$G,MATCH($F74,Osszesito!$C:$C,0)))</f>
        <v>Nincs VKR kiválasztva!</v>
      </c>
      <c r="J74" s="56" t="str">
        <f>IF($G74="","Nincs VKR kiválasztva!",INDEX(Osszesito!$F:$F,MATCH($F74,Osszesito!$C:$C,0)))</f>
        <v>Nincs VKR kiválasztva!</v>
      </c>
      <c r="K74" s="48" t="str">
        <f t="shared" si="89"/>
        <v>Nincs kitöltve a költség rész!</v>
      </c>
      <c r="L74" s="49"/>
      <c r="M74" s="49"/>
      <c r="N74" s="60"/>
      <c r="O74" s="60"/>
      <c r="P74" s="90"/>
      <c r="R74" s="62"/>
      <c r="S74" s="62"/>
      <c r="T74" s="62"/>
      <c r="U74" s="62"/>
      <c r="V74" s="62"/>
      <c r="W74" s="62"/>
      <c r="X74" s="62"/>
      <c r="Y74" s="62"/>
      <c r="Z74" s="62"/>
      <c r="AA74" s="62"/>
      <c r="AB74" s="62"/>
      <c r="AC74" s="61">
        <f t="shared" si="52"/>
        <v>0</v>
      </c>
      <c r="AD74" s="1" t="str">
        <f t="shared" si="53"/>
        <v>Nincs VKR kiválasztva!</v>
      </c>
      <c r="AF74" s="60"/>
      <c r="AG74" s="60"/>
      <c r="AH74" s="60"/>
      <c r="AI74" s="60"/>
      <c r="AJ74" s="60"/>
      <c r="AK74" s="60"/>
      <c r="AL74" s="60"/>
      <c r="AM74" s="60"/>
      <c r="AN74" s="60"/>
      <c r="AO74" s="60"/>
      <c r="AP74" s="60"/>
      <c r="AQ74" s="61">
        <f t="shared" si="54"/>
        <v>0</v>
      </c>
      <c r="AR74" s="130" t="s">
        <v>36</v>
      </c>
      <c r="AS74" s="1" t="str">
        <f t="shared" si="55"/>
        <v>Nincs VKR kiválasztva!</v>
      </c>
      <c r="AU74" s="46"/>
      <c r="AV74" s="46"/>
      <c r="AY74" s="64" t="str">
        <f>IF($D74="","",INDEX(Osszesito!$E:$E,MATCH($F74,Osszesito!$C:$C,0)))</f>
        <v/>
      </c>
      <c r="AZ74" s="64">
        <f t="shared" si="63"/>
        <v>0</v>
      </c>
      <c r="BA74" s="65">
        <f t="shared" si="64"/>
        <v>0</v>
      </c>
      <c r="BB74" s="65" t="str">
        <f t="shared" si="65"/>
        <v>x</v>
      </c>
      <c r="BC74" s="65">
        <f t="shared" si="56"/>
        <v>0</v>
      </c>
      <c r="BD74" s="65">
        <f t="shared" si="90"/>
        <v>0</v>
      </c>
      <c r="BE74" s="65">
        <f t="shared" si="66"/>
        <v>0</v>
      </c>
      <c r="BF74" s="64" t="str">
        <f t="shared" si="67"/>
        <v>A forrás egyenlő a költséggel (I.ütem).</v>
      </c>
      <c r="BG74" s="65">
        <f t="shared" si="68"/>
        <v>0</v>
      </c>
      <c r="BH74" s="65">
        <f t="shared" si="69"/>
        <v>0</v>
      </c>
      <c r="BI74" s="65">
        <f t="shared" si="70"/>
        <v>0</v>
      </c>
      <c r="BJ74" s="65">
        <f t="shared" si="71"/>
        <v>0</v>
      </c>
      <c r="BK74" s="65">
        <f t="shared" si="57"/>
        <v>0</v>
      </c>
      <c r="BL74" s="66" t="str">
        <f t="shared" si="91"/>
        <v>Nem hosszútávú a feladat.</v>
      </c>
      <c r="BM74" s="67">
        <f t="shared" si="72"/>
        <v>1</v>
      </c>
      <c r="BN74" s="67">
        <f t="shared" si="73"/>
        <v>0</v>
      </c>
      <c r="BO74" s="67">
        <f t="shared" si="74"/>
        <v>1</v>
      </c>
      <c r="BP74" s="67">
        <f t="shared" si="75"/>
        <v>0</v>
      </c>
      <c r="BQ74" s="65">
        <f t="shared" si="76"/>
        <v>0</v>
      </c>
      <c r="BR74" s="64" t="str">
        <f t="shared" si="77"/>
        <v>Nincs hosszútávú terv!</v>
      </c>
      <c r="BS74" s="65">
        <f t="shared" si="78"/>
        <v>0</v>
      </c>
      <c r="BT74" s="65">
        <f t="shared" si="79"/>
        <v>0</v>
      </c>
      <c r="BU74" s="65">
        <f t="shared" si="80"/>
        <v>0</v>
      </c>
      <c r="BV74" s="65">
        <f t="shared" si="81"/>
        <v>0</v>
      </c>
      <c r="BW74" s="65">
        <f t="shared" si="82"/>
        <v>0</v>
      </c>
      <c r="BX74" s="65">
        <f t="shared" si="83"/>
        <v>0</v>
      </c>
      <c r="BY74" s="65">
        <f t="shared" si="84"/>
        <v>0</v>
      </c>
      <c r="BZ74" s="65">
        <f t="shared" si="85"/>
        <v>0</v>
      </c>
      <c r="CA74" s="65">
        <f t="shared" si="86"/>
        <v>0</v>
      </c>
      <c r="CB74" s="65">
        <f t="shared" si="87"/>
        <v>0</v>
      </c>
      <c r="CC74" s="65">
        <f t="shared" si="88"/>
        <v>0</v>
      </c>
      <c r="CD74" s="65" t="str">
        <f t="shared" si="58"/>
        <v>Hiányos kitöltés! (B-oszlop üres)</v>
      </c>
      <c r="CE74" s="66" t="str">
        <f t="shared" si="59"/>
        <v>Hiányos kitöltés! (B-oszlop üres)</v>
      </c>
      <c r="CF74" s="65">
        <f t="shared" si="60"/>
        <v>0</v>
      </c>
      <c r="CG74" s="65">
        <f t="shared" si="61"/>
        <v>0</v>
      </c>
      <c r="CH74" s="65">
        <f t="shared" si="62"/>
        <v>0</v>
      </c>
    </row>
    <row r="75" spans="1:86" ht="31.25" x14ac:dyDescent="0.25">
      <c r="A75" s="54" t="str">
        <f t="shared" si="51"/>
        <v>Nincs VKR kiválasztva!</v>
      </c>
      <c r="B75" s="68"/>
      <c r="C75" s="55"/>
      <c r="D75" s="47"/>
      <c r="E75" s="47"/>
      <c r="F75" s="56" t="str">
        <f>IF($G75="","Nincs VKR kiválasztva!",INDEX(Osszesito!$C:$C,MATCH($G75,Osszesito!$D:$D,0)))</f>
        <v>Nincs VKR kiválasztva!</v>
      </c>
      <c r="G75" s="45"/>
      <c r="H75" s="51" t="str">
        <f>IF($D75="","",CONCATENATE($AY75,"_",COUNTA($D$3:$D75),"_FSZV_2026"))</f>
        <v/>
      </c>
      <c r="I75" s="56" t="str">
        <f>IF($G75="","Nincs VKR kiválasztva!",INDEX(Osszesito!$G:$G,MATCH($F75,Osszesito!$C:$C,0)))</f>
        <v>Nincs VKR kiválasztva!</v>
      </c>
      <c r="J75" s="56" t="str">
        <f>IF($G75="","Nincs VKR kiválasztva!",INDEX(Osszesito!$F:$F,MATCH($F75,Osszesito!$C:$C,0)))</f>
        <v>Nincs VKR kiválasztva!</v>
      </c>
      <c r="K75" s="48" t="str">
        <f t="shared" si="89"/>
        <v>Nincs kitöltve a költség rész!</v>
      </c>
      <c r="L75" s="49"/>
      <c r="M75" s="49"/>
      <c r="N75" s="60"/>
      <c r="O75" s="60"/>
      <c r="P75" s="90"/>
      <c r="R75" s="62"/>
      <c r="S75" s="62"/>
      <c r="T75" s="62"/>
      <c r="U75" s="62"/>
      <c r="V75" s="62"/>
      <c r="W75" s="62"/>
      <c r="X75" s="62"/>
      <c r="Y75" s="62"/>
      <c r="Z75" s="62"/>
      <c r="AA75" s="62"/>
      <c r="AB75" s="62"/>
      <c r="AC75" s="61">
        <f t="shared" si="52"/>
        <v>0</v>
      </c>
      <c r="AD75" s="1" t="str">
        <f t="shared" si="53"/>
        <v>Nincs VKR kiválasztva!</v>
      </c>
      <c r="AF75" s="60"/>
      <c r="AG75" s="60"/>
      <c r="AH75" s="60"/>
      <c r="AI75" s="60"/>
      <c r="AJ75" s="60"/>
      <c r="AK75" s="60"/>
      <c r="AL75" s="60"/>
      <c r="AM75" s="60"/>
      <c r="AN75" s="60"/>
      <c r="AO75" s="60"/>
      <c r="AP75" s="60"/>
      <c r="AQ75" s="61">
        <f t="shared" si="54"/>
        <v>0</v>
      </c>
      <c r="AR75" s="130" t="s">
        <v>36</v>
      </c>
      <c r="AS75" s="1" t="str">
        <f t="shared" si="55"/>
        <v>Nincs VKR kiválasztva!</v>
      </c>
      <c r="AU75" s="46"/>
      <c r="AV75" s="46"/>
      <c r="AY75" s="64" t="str">
        <f>IF($D75="","",INDEX(Osszesito!$E:$E,MATCH($F75,Osszesito!$C:$C,0)))</f>
        <v/>
      </c>
      <c r="AZ75" s="64">
        <f t="shared" si="63"/>
        <v>0</v>
      </c>
      <c r="BA75" s="65">
        <f t="shared" si="64"/>
        <v>0</v>
      </c>
      <c r="BB75" s="65" t="str">
        <f t="shared" si="65"/>
        <v>x</v>
      </c>
      <c r="BC75" s="65">
        <f t="shared" si="56"/>
        <v>0</v>
      </c>
      <c r="BD75" s="65">
        <f t="shared" si="90"/>
        <v>0</v>
      </c>
      <c r="BE75" s="65">
        <f t="shared" si="66"/>
        <v>0</v>
      </c>
      <c r="BF75" s="64" t="str">
        <f t="shared" si="67"/>
        <v>A forrás egyenlő a költséggel (I.ütem).</v>
      </c>
      <c r="BG75" s="65">
        <f t="shared" si="68"/>
        <v>0</v>
      </c>
      <c r="BH75" s="65">
        <f t="shared" si="69"/>
        <v>0</v>
      </c>
      <c r="BI75" s="65">
        <f t="shared" si="70"/>
        <v>0</v>
      </c>
      <c r="BJ75" s="65">
        <f t="shared" si="71"/>
        <v>0</v>
      </c>
      <c r="BK75" s="65">
        <f t="shared" si="57"/>
        <v>0</v>
      </c>
      <c r="BL75" s="66" t="str">
        <f t="shared" si="91"/>
        <v>Nem hosszútávú a feladat.</v>
      </c>
      <c r="BM75" s="67">
        <f t="shared" si="72"/>
        <v>1</v>
      </c>
      <c r="BN75" s="67">
        <f t="shared" si="73"/>
        <v>0</v>
      </c>
      <c r="BO75" s="67">
        <f t="shared" si="74"/>
        <v>1</v>
      </c>
      <c r="BP75" s="67">
        <f t="shared" si="75"/>
        <v>0</v>
      </c>
      <c r="BQ75" s="65">
        <f t="shared" si="76"/>
        <v>0</v>
      </c>
      <c r="BR75" s="64" t="str">
        <f t="shared" si="77"/>
        <v>Nincs hosszútávú terv!</v>
      </c>
      <c r="BS75" s="65">
        <f t="shared" si="78"/>
        <v>0</v>
      </c>
      <c r="BT75" s="65">
        <f t="shared" si="79"/>
        <v>0</v>
      </c>
      <c r="BU75" s="65">
        <f t="shared" si="80"/>
        <v>0</v>
      </c>
      <c r="BV75" s="65">
        <f t="shared" si="81"/>
        <v>0</v>
      </c>
      <c r="BW75" s="65">
        <f t="shared" si="82"/>
        <v>0</v>
      </c>
      <c r="BX75" s="65">
        <f t="shared" si="83"/>
        <v>0</v>
      </c>
      <c r="BY75" s="65">
        <f t="shared" si="84"/>
        <v>0</v>
      </c>
      <c r="BZ75" s="65">
        <f t="shared" si="85"/>
        <v>0</v>
      </c>
      <c r="CA75" s="65">
        <f t="shared" si="86"/>
        <v>0</v>
      </c>
      <c r="CB75" s="65">
        <f t="shared" si="87"/>
        <v>0</v>
      </c>
      <c r="CC75" s="65">
        <f t="shared" si="88"/>
        <v>0</v>
      </c>
      <c r="CD75" s="65" t="str">
        <f t="shared" si="58"/>
        <v>Hiányos kitöltés! (B-oszlop üres)</v>
      </c>
      <c r="CE75" s="66" t="str">
        <f t="shared" si="59"/>
        <v>Hiányos kitöltés! (B-oszlop üres)</v>
      </c>
      <c r="CF75" s="65">
        <f t="shared" si="60"/>
        <v>0</v>
      </c>
      <c r="CG75" s="65">
        <f t="shared" si="61"/>
        <v>0</v>
      </c>
      <c r="CH75" s="65">
        <f t="shared" si="62"/>
        <v>0</v>
      </c>
    </row>
    <row r="76" spans="1:86" ht="31.25" x14ac:dyDescent="0.25">
      <c r="A76" s="54" t="str">
        <f t="shared" si="51"/>
        <v>Nincs VKR kiválasztva!</v>
      </c>
      <c r="B76" s="68"/>
      <c r="C76" s="55"/>
      <c r="D76" s="47"/>
      <c r="E76" s="47"/>
      <c r="F76" s="56" t="str">
        <f>IF($G76="","Nincs VKR kiválasztva!",INDEX(Osszesito!$C:$C,MATCH($G76,Osszesito!$D:$D,0)))</f>
        <v>Nincs VKR kiválasztva!</v>
      </c>
      <c r="G76" s="45"/>
      <c r="H76" s="51" t="str">
        <f>IF($D76="","",CONCATENATE($AY76,"_",COUNTA($D$3:$D76),"_FSZV_2026"))</f>
        <v/>
      </c>
      <c r="I76" s="56" t="str">
        <f>IF($G76="","Nincs VKR kiválasztva!",INDEX(Osszesito!$G:$G,MATCH($F76,Osszesito!$C:$C,0)))</f>
        <v>Nincs VKR kiválasztva!</v>
      </c>
      <c r="J76" s="56" t="str">
        <f>IF($G76="","Nincs VKR kiválasztva!",INDEX(Osszesito!$F:$F,MATCH($F76,Osszesito!$C:$C,0)))</f>
        <v>Nincs VKR kiválasztva!</v>
      </c>
      <c r="K76" s="48" t="str">
        <f t="shared" si="89"/>
        <v>Nincs kitöltve a költség rész!</v>
      </c>
      <c r="L76" s="49"/>
      <c r="M76" s="49"/>
      <c r="N76" s="60"/>
      <c r="O76" s="60"/>
      <c r="P76" s="90"/>
      <c r="R76" s="62"/>
      <c r="S76" s="62"/>
      <c r="T76" s="62"/>
      <c r="U76" s="62"/>
      <c r="V76" s="62"/>
      <c r="W76" s="62"/>
      <c r="X76" s="62"/>
      <c r="Y76" s="62"/>
      <c r="Z76" s="62"/>
      <c r="AA76" s="62"/>
      <c r="AB76" s="62"/>
      <c r="AC76" s="61">
        <f t="shared" si="52"/>
        <v>0</v>
      </c>
      <c r="AD76" s="1" t="str">
        <f t="shared" si="53"/>
        <v>Nincs VKR kiválasztva!</v>
      </c>
      <c r="AF76" s="60"/>
      <c r="AG76" s="60"/>
      <c r="AH76" s="60"/>
      <c r="AI76" s="60"/>
      <c r="AJ76" s="60"/>
      <c r="AK76" s="60"/>
      <c r="AL76" s="60"/>
      <c r="AM76" s="60"/>
      <c r="AN76" s="60"/>
      <c r="AO76" s="60"/>
      <c r="AP76" s="60"/>
      <c r="AQ76" s="61">
        <f t="shared" si="54"/>
        <v>0</v>
      </c>
      <c r="AR76" s="130" t="s">
        <v>36</v>
      </c>
      <c r="AS76" s="1" t="str">
        <f t="shared" si="55"/>
        <v>Nincs VKR kiválasztva!</v>
      </c>
      <c r="AU76" s="46"/>
      <c r="AV76" s="46"/>
      <c r="AY76" s="64" t="str">
        <f>IF($D76="","",INDEX(Osszesito!$E:$E,MATCH($F76,Osszesito!$C:$C,0)))</f>
        <v/>
      </c>
      <c r="AZ76" s="64">
        <f t="shared" si="63"/>
        <v>0</v>
      </c>
      <c r="BA76" s="65">
        <f t="shared" si="64"/>
        <v>0</v>
      </c>
      <c r="BB76" s="65" t="str">
        <f t="shared" si="65"/>
        <v>x</v>
      </c>
      <c r="BC76" s="65">
        <f t="shared" si="56"/>
        <v>0</v>
      </c>
      <c r="BD76" s="65">
        <f t="shared" si="90"/>
        <v>0</v>
      </c>
      <c r="BE76" s="65">
        <f t="shared" si="66"/>
        <v>0</v>
      </c>
      <c r="BF76" s="64" t="str">
        <f t="shared" si="67"/>
        <v>A forrás egyenlő a költséggel (I.ütem).</v>
      </c>
      <c r="BG76" s="65">
        <f t="shared" si="68"/>
        <v>0</v>
      </c>
      <c r="BH76" s="65">
        <f t="shared" si="69"/>
        <v>0</v>
      </c>
      <c r="BI76" s="65">
        <f t="shared" si="70"/>
        <v>0</v>
      </c>
      <c r="BJ76" s="65">
        <f t="shared" si="71"/>
        <v>0</v>
      </c>
      <c r="BK76" s="65">
        <f t="shared" si="57"/>
        <v>0</v>
      </c>
      <c r="BL76" s="66" t="str">
        <f t="shared" si="91"/>
        <v>Nem hosszútávú a feladat.</v>
      </c>
      <c r="BM76" s="67">
        <f t="shared" si="72"/>
        <v>1</v>
      </c>
      <c r="BN76" s="67">
        <f t="shared" si="73"/>
        <v>0</v>
      </c>
      <c r="BO76" s="67">
        <f t="shared" si="74"/>
        <v>1</v>
      </c>
      <c r="BP76" s="67">
        <f t="shared" si="75"/>
        <v>0</v>
      </c>
      <c r="BQ76" s="65">
        <f t="shared" si="76"/>
        <v>0</v>
      </c>
      <c r="BR76" s="64" t="str">
        <f t="shared" si="77"/>
        <v>Nincs hosszútávú terv!</v>
      </c>
      <c r="BS76" s="65">
        <f t="shared" si="78"/>
        <v>0</v>
      </c>
      <c r="BT76" s="65">
        <f t="shared" si="79"/>
        <v>0</v>
      </c>
      <c r="BU76" s="65">
        <f t="shared" si="80"/>
        <v>0</v>
      </c>
      <c r="BV76" s="65">
        <f t="shared" si="81"/>
        <v>0</v>
      </c>
      <c r="BW76" s="65">
        <f t="shared" si="82"/>
        <v>0</v>
      </c>
      <c r="BX76" s="65">
        <f t="shared" si="83"/>
        <v>0</v>
      </c>
      <c r="BY76" s="65">
        <f t="shared" si="84"/>
        <v>0</v>
      </c>
      <c r="BZ76" s="65">
        <f t="shared" si="85"/>
        <v>0</v>
      </c>
      <c r="CA76" s="65">
        <f t="shared" si="86"/>
        <v>0</v>
      </c>
      <c r="CB76" s="65">
        <f t="shared" si="87"/>
        <v>0</v>
      </c>
      <c r="CC76" s="65">
        <f t="shared" si="88"/>
        <v>0</v>
      </c>
      <c r="CD76" s="65" t="str">
        <f t="shared" si="58"/>
        <v>Hiányos kitöltés! (B-oszlop üres)</v>
      </c>
      <c r="CE76" s="66" t="str">
        <f t="shared" si="59"/>
        <v>Hiányos kitöltés! (B-oszlop üres)</v>
      </c>
      <c r="CF76" s="65">
        <f t="shared" si="60"/>
        <v>0</v>
      </c>
      <c r="CG76" s="65">
        <f t="shared" si="61"/>
        <v>0</v>
      </c>
      <c r="CH76" s="65">
        <f t="shared" si="62"/>
        <v>0</v>
      </c>
    </row>
    <row r="77" spans="1:86" ht="31.25" x14ac:dyDescent="0.25">
      <c r="A77" s="54" t="str">
        <f t="shared" si="51"/>
        <v>Nincs VKR kiválasztva!</v>
      </c>
      <c r="B77" s="68"/>
      <c r="C77" s="55"/>
      <c r="D77" s="47"/>
      <c r="E77" s="47"/>
      <c r="F77" s="56" t="str">
        <f>IF($G77="","Nincs VKR kiválasztva!",INDEX(Osszesito!$C:$C,MATCH($G77,Osszesito!$D:$D,0)))</f>
        <v>Nincs VKR kiválasztva!</v>
      </c>
      <c r="G77" s="45"/>
      <c r="H77" s="51" t="str">
        <f>IF($D77="","",CONCATENATE($AY77,"_",COUNTA($D$3:$D77),"_FSZV_2026"))</f>
        <v/>
      </c>
      <c r="I77" s="56" t="str">
        <f>IF($G77="","Nincs VKR kiválasztva!",INDEX(Osszesito!$G:$G,MATCH($F77,Osszesito!$C:$C,0)))</f>
        <v>Nincs VKR kiválasztva!</v>
      </c>
      <c r="J77" s="56" t="str">
        <f>IF($G77="","Nincs VKR kiválasztva!",INDEX(Osszesito!$F:$F,MATCH($F77,Osszesito!$C:$C,0)))</f>
        <v>Nincs VKR kiválasztva!</v>
      </c>
      <c r="K77" s="48" t="str">
        <f t="shared" si="89"/>
        <v>Nincs kitöltve a költség rész!</v>
      </c>
      <c r="L77" s="49"/>
      <c r="M77" s="49"/>
      <c r="N77" s="60"/>
      <c r="O77" s="60"/>
      <c r="P77" s="90"/>
      <c r="R77" s="62"/>
      <c r="S77" s="62"/>
      <c r="T77" s="62"/>
      <c r="U77" s="62"/>
      <c r="V77" s="62"/>
      <c r="W77" s="62"/>
      <c r="X77" s="62"/>
      <c r="Y77" s="62"/>
      <c r="Z77" s="62"/>
      <c r="AA77" s="62"/>
      <c r="AB77" s="62"/>
      <c r="AC77" s="61">
        <f t="shared" si="52"/>
        <v>0</v>
      </c>
      <c r="AD77" s="1" t="str">
        <f t="shared" si="53"/>
        <v>Nincs VKR kiválasztva!</v>
      </c>
      <c r="AF77" s="60"/>
      <c r="AG77" s="60"/>
      <c r="AH77" s="60"/>
      <c r="AI77" s="60"/>
      <c r="AJ77" s="60"/>
      <c r="AK77" s="60"/>
      <c r="AL77" s="60"/>
      <c r="AM77" s="60"/>
      <c r="AN77" s="60"/>
      <c r="AO77" s="60"/>
      <c r="AP77" s="60"/>
      <c r="AQ77" s="61">
        <f t="shared" si="54"/>
        <v>0</v>
      </c>
      <c r="AR77" s="130" t="s">
        <v>36</v>
      </c>
      <c r="AS77" s="1" t="str">
        <f t="shared" si="55"/>
        <v>Nincs VKR kiválasztva!</v>
      </c>
      <c r="AU77" s="46"/>
      <c r="AV77" s="46"/>
      <c r="AY77" s="64" t="str">
        <f>IF($D77="","",INDEX(Osszesito!$E:$E,MATCH($F77,Osszesito!$C:$C,0)))</f>
        <v/>
      </c>
      <c r="AZ77" s="64">
        <f t="shared" si="63"/>
        <v>0</v>
      </c>
      <c r="BA77" s="65">
        <f t="shared" si="64"/>
        <v>0</v>
      </c>
      <c r="BB77" s="65" t="str">
        <f t="shared" si="65"/>
        <v>x</v>
      </c>
      <c r="BC77" s="65">
        <f t="shared" si="56"/>
        <v>0</v>
      </c>
      <c r="BD77" s="65">
        <f t="shared" si="90"/>
        <v>0</v>
      </c>
      <c r="BE77" s="65">
        <f t="shared" si="66"/>
        <v>0</v>
      </c>
      <c r="BF77" s="64" t="str">
        <f t="shared" si="67"/>
        <v>A forrás egyenlő a költséggel (I.ütem).</v>
      </c>
      <c r="BG77" s="65">
        <f t="shared" si="68"/>
        <v>0</v>
      </c>
      <c r="BH77" s="65">
        <f t="shared" si="69"/>
        <v>0</v>
      </c>
      <c r="BI77" s="65">
        <f t="shared" si="70"/>
        <v>0</v>
      </c>
      <c r="BJ77" s="65">
        <f t="shared" si="71"/>
        <v>0</v>
      </c>
      <c r="BK77" s="65">
        <f t="shared" si="57"/>
        <v>0</v>
      </c>
      <c r="BL77" s="66" t="str">
        <f t="shared" si="91"/>
        <v>Nem hosszútávú a feladat.</v>
      </c>
      <c r="BM77" s="67">
        <f t="shared" si="72"/>
        <v>1</v>
      </c>
      <c r="BN77" s="67">
        <f t="shared" si="73"/>
        <v>0</v>
      </c>
      <c r="BO77" s="67">
        <f t="shared" si="74"/>
        <v>1</v>
      </c>
      <c r="BP77" s="67">
        <f t="shared" si="75"/>
        <v>0</v>
      </c>
      <c r="BQ77" s="65">
        <f t="shared" si="76"/>
        <v>0</v>
      </c>
      <c r="BR77" s="64" t="str">
        <f t="shared" si="77"/>
        <v>Nincs hosszútávú terv!</v>
      </c>
      <c r="BS77" s="65">
        <f t="shared" si="78"/>
        <v>0</v>
      </c>
      <c r="BT77" s="65">
        <f t="shared" si="79"/>
        <v>0</v>
      </c>
      <c r="BU77" s="65">
        <f t="shared" si="80"/>
        <v>0</v>
      </c>
      <c r="BV77" s="65">
        <f t="shared" si="81"/>
        <v>0</v>
      </c>
      <c r="BW77" s="65">
        <f t="shared" si="82"/>
        <v>0</v>
      </c>
      <c r="BX77" s="65">
        <f t="shared" si="83"/>
        <v>0</v>
      </c>
      <c r="BY77" s="65">
        <f t="shared" si="84"/>
        <v>0</v>
      </c>
      <c r="BZ77" s="65">
        <f t="shared" si="85"/>
        <v>0</v>
      </c>
      <c r="CA77" s="65">
        <f t="shared" si="86"/>
        <v>0</v>
      </c>
      <c r="CB77" s="65">
        <f t="shared" si="87"/>
        <v>0</v>
      </c>
      <c r="CC77" s="65">
        <f t="shared" si="88"/>
        <v>0</v>
      </c>
      <c r="CD77" s="65" t="str">
        <f t="shared" si="58"/>
        <v>Hiányos kitöltés! (B-oszlop üres)</v>
      </c>
      <c r="CE77" s="66" t="str">
        <f t="shared" si="59"/>
        <v>Hiányos kitöltés! (B-oszlop üres)</v>
      </c>
      <c r="CF77" s="65">
        <f t="shared" si="60"/>
        <v>0</v>
      </c>
      <c r="CG77" s="65">
        <f t="shared" si="61"/>
        <v>0</v>
      </c>
      <c r="CH77" s="65">
        <f t="shared" si="62"/>
        <v>0</v>
      </c>
    </row>
    <row r="78" spans="1:86" ht="31.25" x14ac:dyDescent="0.25">
      <c r="A78" s="54" t="str">
        <f t="shared" si="51"/>
        <v>Nincs VKR kiválasztva!</v>
      </c>
      <c r="B78" s="68"/>
      <c r="C78" s="55"/>
      <c r="D78" s="47"/>
      <c r="E78" s="47"/>
      <c r="F78" s="56" t="str">
        <f>IF($G78="","Nincs VKR kiválasztva!",INDEX(Osszesito!$C:$C,MATCH($G78,Osszesito!$D:$D,0)))</f>
        <v>Nincs VKR kiválasztva!</v>
      </c>
      <c r="G78" s="45"/>
      <c r="H78" s="51" t="str">
        <f>IF($D78="","",CONCATENATE($AY78,"_",COUNTA($D$3:$D78),"_FSZV_2026"))</f>
        <v/>
      </c>
      <c r="I78" s="56" t="str">
        <f>IF($G78="","Nincs VKR kiválasztva!",INDEX(Osszesito!$G:$G,MATCH($F78,Osszesito!$C:$C,0)))</f>
        <v>Nincs VKR kiválasztva!</v>
      </c>
      <c r="J78" s="56" t="str">
        <f>IF($G78="","Nincs VKR kiválasztva!",INDEX(Osszesito!$F:$F,MATCH($F78,Osszesito!$C:$C,0)))</f>
        <v>Nincs VKR kiválasztva!</v>
      </c>
      <c r="K78" s="48" t="str">
        <f t="shared" si="89"/>
        <v>Nincs kitöltve a költség rész!</v>
      </c>
      <c r="L78" s="49"/>
      <c r="M78" s="49"/>
      <c r="N78" s="60"/>
      <c r="O78" s="60"/>
      <c r="P78" s="90"/>
      <c r="R78" s="62"/>
      <c r="S78" s="62"/>
      <c r="T78" s="62"/>
      <c r="U78" s="62"/>
      <c r="V78" s="62"/>
      <c r="W78" s="62"/>
      <c r="X78" s="62"/>
      <c r="Y78" s="62"/>
      <c r="Z78" s="62"/>
      <c r="AA78" s="62"/>
      <c r="AB78" s="62"/>
      <c r="AC78" s="61">
        <f t="shared" si="52"/>
        <v>0</v>
      </c>
      <c r="AD78" s="1" t="str">
        <f t="shared" si="53"/>
        <v>Nincs VKR kiválasztva!</v>
      </c>
      <c r="AF78" s="60"/>
      <c r="AG78" s="60"/>
      <c r="AH78" s="60"/>
      <c r="AI78" s="60"/>
      <c r="AJ78" s="60"/>
      <c r="AK78" s="60"/>
      <c r="AL78" s="60"/>
      <c r="AM78" s="60"/>
      <c r="AN78" s="60"/>
      <c r="AO78" s="60"/>
      <c r="AP78" s="60"/>
      <c r="AQ78" s="61">
        <f t="shared" si="54"/>
        <v>0</v>
      </c>
      <c r="AR78" s="130" t="s">
        <v>36</v>
      </c>
      <c r="AS78" s="1" t="str">
        <f t="shared" si="55"/>
        <v>Nincs VKR kiválasztva!</v>
      </c>
      <c r="AU78" s="46"/>
      <c r="AV78" s="46"/>
      <c r="AY78" s="64" t="str">
        <f>IF($D78="","",INDEX(Osszesito!$E:$E,MATCH($F78,Osszesito!$C:$C,0)))</f>
        <v/>
      </c>
      <c r="AZ78" s="64">
        <f t="shared" si="63"/>
        <v>0</v>
      </c>
      <c r="BA78" s="65">
        <f t="shared" si="64"/>
        <v>0</v>
      </c>
      <c r="BB78" s="65" t="str">
        <f t="shared" si="65"/>
        <v>x</v>
      </c>
      <c r="BC78" s="65">
        <f t="shared" si="56"/>
        <v>0</v>
      </c>
      <c r="BD78" s="65">
        <f t="shared" si="90"/>
        <v>0</v>
      </c>
      <c r="BE78" s="65">
        <f t="shared" si="66"/>
        <v>0</v>
      </c>
      <c r="BF78" s="64" t="str">
        <f t="shared" si="67"/>
        <v>A forrás egyenlő a költséggel (I.ütem).</v>
      </c>
      <c r="BG78" s="65">
        <f t="shared" si="68"/>
        <v>0</v>
      </c>
      <c r="BH78" s="65">
        <f t="shared" si="69"/>
        <v>0</v>
      </c>
      <c r="BI78" s="65">
        <f t="shared" si="70"/>
        <v>0</v>
      </c>
      <c r="BJ78" s="65">
        <f t="shared" si="71"/>
        <v>0</v>
      </c>
      <c r="BK78" s="65">
        <f t="shared" si="57"/>
        <v>0</v>
      </c>
      <c r="BL78" s="66" t="str">
        <f t="shared" si="91"/>
        <v>Nem hosszútávú a feladat.</v>
      </c>
      <c r="BM78" s="67">
        <f t="shared" si="72"/>
        <v>1</v>
      </c>
      <c r="BN78" s="67">
        <f t="shared" si="73"/>
        <v>0</v>
      </c>
      <c r="BO78" s="67">
        <f t="shared" si="74"/>
        <v>1</v>
      </c>
      <c r="BP78" s="67">
        <f t="shared" si="75"/>
        <v>0</v>
      </c>
      <c r="BQ78" s="65">
        <f t="shared" si="76"/>
        <v>0</v>
      </c>
      <c r="BR78" s="64" t="str">
        <f t="shared" si="77"/>
        <v>Nincs hosszútávú terv!</v>
      </c>
      <c r="BS78" s="65">
        <f t="shared" si="78"/>
        <v>0</v>
      </c>
      <c r="BT78" s="65">
        <f t="shared" si="79"/>
        <v>0</v>
      </c>
      <c r="BU78" s="65">
        <f t="shared" si="80"/>
        <v>0</v>
      </c>
      <c r="BV78" s="65">
        <f t="shared" si="81"/>
        <v>0</v>
      </c>
      <c r="BW78" s="65">
        <f t="shared" si="82"/>
        <v>0</v>
      </c>
      <c r="BX78" s="65">
        <f t="shared" si="83"/>
        <v>0</v>
      </c>
      <c r="BY78" s="65">
        <f t="shared" si="84"/>
        <v>0</v>
      </c>
      <c r="BZ78" s="65">
        <f t="shared" si="85"/>
        <v>0</v>
      </c>
      <c r="CA78" s="65">
        <f t="shared" si="86"/>
        <v>0</v>
      </c>
      <c r="CB78" s="65">
        <f t="shared" si="87"/>
        <v>0</v>
      </c>
      <c r="CC78" s="65">
        <f t="shared" si="88"/>
        <v>0</v>
      </c>
      <c r="CD78" s="65" t="str">
        <f t="shared" si="58"/>
        <v>Hiányos kitöltés! (B-oszlop üres)</v>
      </c>
      <c r="CE78" s="66" t="str">
        <f t="shared" si="59"/>
        <v>Hiányos kitöltés! (B-oszlop üres)</v>
      </c>
      <c r="CF78" s="65">
        <f t="shared" si="60"/>
        <v>0</v>
      </c>
      <c r="CG78" s="65">
        <f t="shared" si="61"/>
        <v>0</v>
      </c>
      <c r="CH78" s="65">
        <f t="shared" si="62"/>
        <v>0</v>
      </c>
    </row>
    <row r="79" spans="1:86" ht="31.25" x14ac:dyDescent="0.25">
      <c r="A79" s="54" t="str">
        <f t="shared" si="51"/>
        <v>Nincs VKR kiválasztva!</v>
      </c>
      <c r="B79" s="68"/>
      <c r="C79" s="55"/>
      <c r="D79" s="47"/>
      <c r="E79" s="47"/>
      <c r="F79" s="56" t="str">
        <f>IF($G79="","Nincs VKR kiválasztva!",INDEX(Osszesito!$C:$C,MATCH($G79,Osszesito!$D:$D,0)))</f>
        <v>Nincs VKR kiválasztva!</v>
      </c>
      <c r="G79" s="45"/>
      <c r="H79" s="51" t="str">
        <f>IF($D79="","",CONCATENATE($AY79,"_",COUNTA($D$3:$D79),"_FSZV_2026"))</f>
        <v/>
      </c>
      <c r="I79" s="56" t="str">
        <f>IF($G79="","Nincs VKR kiválasztva!",INDEX(Osszesito!$G:$G,MATCH($F79,Osszesito!$C:$C,0)))</f>
        <v>Nincs VKR kiválasztva!</v>
      </c>
      <c r="J79" s="56" t="str">
        <f>IF($G79="","Nincs VKR kiválasztva!",INDEX(Osszesito!$F:$F,MATCH($F79,Osszesito!$C:$C,0)))</f>
        <v>Nincs VKR kiválasztva!</v>
      </c>
      <c r="K79" s="48" t="str">
        <f t="shared" si="89"/>
        <v>Nincs kitöltve a költség rész!</v>
      </c>
      <c r="L79" s="49"/>
      <c r="M79" s="49"/>
      <c r="N79" s="60"/>
      <c r="O79" s="60"/>
      <c r="P79" s="90"/>
      <c r="R79" s="62"/>
      <c r="S79" s="62"/>
      <c r="T79" s="62"/>
      <c r="U79" s="62"/>
      <c r="V79" s="62"/>
      <c r="W79" s="62"/>
      <c r="X79" s="62"/>
      <c r="Y79" s="62"/>
      <c r="Z79" s="62"/>
      <c r="AA79" s="62"/>
      <c r="AB79" s="62"/>
      <c r="AC79" s="61">
        <f t="shared" si="52"/>
        <v>0</v>
      </c>
      <c r="AD79" s="1" t="str">
        <f t="shared" si="53"/>
        <v>Nincs VKR kiválasztva!</v>
      </c>
      <c r="AF79" s="60"/>
      <c r="AG79" s="60"/>
      <c r="AH79" s="60"/>
      <c r="AI79" s="60"/>
      <c r="AJ79" s="60"/>
      <c r="AK79" s="60"/>
      <c r="AL79" s="60"/>
      <c r="AM79" s="60"/>
      <c r="AN79" s="60"/>
      <c r="AO79" s="60"/>
      <c r="AP79" s="60"/>
      <c r="AQ79" s="61">
        <f t="shared" si="54"/>
        <v>0</v>
      </c>
      <c r="AR79" s="130" t="s">
        <v>36</v>
      </c>
      <c r="AS79" s="1" t="str">
        <f t="shared" si="55"/>
        <v>Nincs VKR kiválasztva!</v>
      </c>
      <c r="AU79" s="46"/>
      <c r="AV79" s="46"/>
      <c r="AY79" s="64" t="str">
        <f>IF($D79="","",INDEX(Osszesito!$E:$E,MATCH($F79,Osszesito!$C:$C,0)))</f>
        <v/>
      </c>
      <c r="AZ79" s="64">
        <f t="shared" si="63"/>
        <v>0</v>
      </c>
      <c r="BA79" s="65">
        <f t="shared" si="64"/>
        <v>0</v>
      </c>
      <c r="BB79" s="65" t="str">
        <f t="shared" si="65"/>
        <v>x</v>
      </c>
      <c r="BC79" s="65">
        <f t="shared" si="56"/>
        <v>0</v>
      </c>
      <c r="BD79" s="65">
        <f t="shared" si="90"/>
        <v>0</v>
      </c>
      <c r="BE79" s="65">
        <f t="shared" si="66"/>
        <v>0</v>
      </c>
      <c r="BF79" s="64" t="str">
        <f t="shared" si="67"/>
        <v>A forrás egyenlő a költséggel (I.ütem).</v>
      </c>
      <c r="BG79" s="65">
        <f t="shared" si="68"/>
        <v>0</v>
      </c>
      <c r="BH79" s="65">
        <f t="shared" si="69"/>
        <v>0</v>
      </c>
      <c r="BI79" s="65">
        <f t="shared" si="70"/>
        <v>0</v>
      </c>
      <c r="BJ79" s="65">
        <f t="shared" si="71"/>
        <v>0</v>
      </c>
      <c r="BK79" s="65">
        <f t="shared" si="57"/>
        <v>0</v>
      </c>
      <c r="BL79" s="66" t="str">
        <f t="shared" si="91"/>
        <v>Nem hosszútávú a feladat.</v>
      </c>
      <c r="BM79" s="67">
        <f t="shared" si="72"/>
        <v>1</v>
      </c>
      <c r="BN79" s="67">
        <f t="shared" si="73"/>
        <v>0</v>
      </c>
      <c r="BO79" s="67">
        <f t="shared" si="74"/>
        <v>1</v>
      </c>
      <c r="BP79" s="67">
        <f t="shared" si="75"/>
        <v>0</v>
      </c>
      <c r="BQ79" s="65">
        <f t="shared" si="76"/>
        <v>0</v>
      </c>
      <c r="BR79" s="64" t="str">
        <f t="shared" si="77"/>
        <v>Nincs hosszútávú terv!</v>
      </c>
      <c r="BS79" s="65">
        <f t="shared" si="78"/>
        <v>0</v>
      </c>
      <c r="BT79" s="65">
        <f t="shared" si="79"/>
        <v>0</v>
      </c>
      <c r="BU79" s="65">
        <f t="shared" si="80"/>
        <v>0</v>
      </c>
      <c r="BV79" s="65">
        <f t="shared" si="81"/>
        <v>0</v>
      </c>
      <c r="BW79" s="65">
        <f t="shared" si="82"/>
        <v>0</v>
      </c>
      <c r="BX79" s="65">
        <f t="shared" si="83"/>
        <v>0</v>
      </c>
      <c r="BY79" s="65">
        <f t="shared" si="84"/>
        <v>0</v>
      </c>
      <c r="BZ79" s="65">
        <f t="shared" si="85"/>
        <v>0</v>
      </c>
      <c r="CA79" s="65">
        <f t="shared" si="86"/>
        <v>0</v>
      </c>
      <c r="CB79" s="65">
        <f t="shared" si="87"/>
        <v>0</v>
      </c>
      <c r="CC79" s="65">
        <f t="shared" si="88"/>
        <v>0</v>
      </c>
      <c r="CD79" s="65" t="str">
        <f t="shared" si="58"/>
        <v>Hiányos kitöltés! (B-oszlop üres)</v>
      </c>
      <c r="CE79" s="66" t="str">
        <f t="shared" si="59"/>
        <v>Hiányos kitöltés! (B-oszlop üres)</v>
      </c>
      <c r="CF79" s="65">
        <f t="shared" si="60"/>
        <v>0</v>
      </c>
      <c r="CG79" s="65">
        <f t="shared" si="61"/>
        <v>0</v>
      </c>
      <c r="CH79" s="65">
        <f t="shared" si="62"/>
        <v>0</v>
      </c>
    </row>
    <row r="80" spans="1:86" ht="31.25" x14ac:dyDescent="0.25">
      <c r="A80" s="54" t="str">
        <f t="shared" si="51"/>
        <v>Nincs VKR kiválasztva!</v>
      </c>
      <c r="B80" s="68"/>
      <c r="C80" s="55"/>
      <c r="D80" s="47"/>
      <c r="E80" s="47"/>
      <c r="F80" s="56" t="str">
        <f>IF($G80="","Nincs VKR kiválasztva!",INDEX(Osszesito!$C:$C,MATCH($G80,Osszesito!$D:$D,0)))</f>
        <v>Nincs VKR kiválasztva!</v>
      </c>
      <c r="G80" s="45"/>
      <c r="H80" s="51" t="str">
        <f>IF($D80="","",CONCATENATE($AY80,"_",COUNTA($D$3:$D80),"_FSZV_2026"))</f>
        <v/>
      </c>
      <c r="I80" s="56" t="str">
        <f>IF($G80="","Nincs VKR kiválasztva!",INDEX(Osszesito!$G:$G,MATCH($F80,Osszesito!$C:$C,0)))</f>
        <v>Nincs VKR kiválasztva!</v>
      </c>
      <c r="J80" s="56" t="str">
        <f>IF($G80="","Nincs VKR kiválasztva!",INDEX(Osszesito!$F:$F,MATCH($F80,Osszesito!$C:$C,0)))</f>
        <v>Nincs VKR kiválasztva!</v>
      </c>
      <c r="K80" s="48" t="str">
        <f t="shared" si="89"/>
        <v>Nincs kitöltve a költség rész!</v>
      </c>
      <c r="L80" s="49"/>
      <c r="M80" s="49"/>
      <c r="N80" s="60"/>
      <c r="O80" s="60"/>
      <c r="P80" s="90"/>
      <c r="R80" s="62"/>
      <c r="S80" s="62"/>
      <c r="T80" s="62"/>
      <c r="U80" s="62"/>
      <c r="V80" s="62"/>
      <c r="W80" s="62"/>
      <c r="X80" s="62"/>
      <c r="Y80" s="62"/>
      <c r="Z80" s="62"/>
      <c r="AA80" s="62"/>
      <c r="AB80" s="62"/>
      <c r="AC80" s="61">
        <f t="shared" si="52"/>
        <v>0</v>
      </c>
      <c r="AD80" s="1" t="str">
        <f t="shared" si="53"/>
        <v>Nincs VKR kiválasztva!</v>
      </c>
      <c r="AF80" s="60"/>
      <c r="AG80" s="60"/>
      <c r="AH80" s="60"/>
      <c r="AI80" s="60"/>
      <c r="AJ80" s="60"/>
      <c r="AK80" s="60"/>
      <c r="AL80" s="60"/>
      <c r="AM80" s="60"/>
      <c r="AN80" s="60"/>
      <c r="AO80" s="60"/>
      <c r="AP80" s="60"/>
      <c r="AQ80" s="61">
        <f t="shared" si="54"/>
        <v>0</v>
      </c>
      <c r="AR80" s="130" t="s">
        <v>36</v>
      </c>
      <c r="AS80" s="1" t="str">
        <f t="shared" si="55"/>
        <v>Nincs VKR kiválasztva!</v>
      </c>
      <c r="AU80" s="46"/>
      <c r="AV80" s="46"/>
      <c r="AY80" s="64" t="str">
        <f>IF($D80="","",INDEX(Osszesito!$E:$E,MATCH($F80,Osszesito!$C:$C,0)))</f>
        <v/>
      </c>
      <c r="AZ80" s="64">
        <f t="shared" si="63"/>
        <v>0</v>
      </c>
      <c r="BA80" s="65">
        <f t="shared" si="64"/>
        <v>0</v>
      </c>
      <c r="BB80" s="65" t="str">
        <f t="shared" si="65"/>
        <v>x</v>
      </c>
      <c r="BC80" s="65">
        <f t="shared" si="56"/>
        <v>0</v>
      </c>
      <c r="BD80" s="65">
        <f t="shared" si="90"/>
        <v>0</v>
      </c>
      <c r="BE80" s="65">
        <f t="shared" si="66"/>
        <v>0</v>
      </c>
      <c r="BF80" s="64" t="str">
        <f t="shared" si="67"/>
        <v>A forrás egyenlő a költséggel (I.ütem).</v>
      </c>
      <c r="BG80" s="65">
        <f t="shared" si="68"/>
        <v>0</v>
      </c>
      <c r="BH80" s="65">
        <f t="shared" si="69"/>
        <v>0</v>
      </c>
      <c r="BI80" s="65">
        <f t="shared" si="70"/>
        <v>0</v>
      </c>
      <c r="BJ80" s="65">
        <f t="shared" si="71"/>
        <v>0</v>
      </c>
      <c r="BK80" s="65">
        <f t="shared" si="57"/>
        <v>0</v>
      </c>
      <c r="BL80" s="66" t="str">
        <f t="shared" si="91"/>
        <v>Nem hosszútávú a feladat.</v>
      </c>
      <c r="BM80" s="67">
        <f t="shared" si="72"/>
        <v>1</v>
      </c>
      <c r="BN80" s="67">
        <f t="shared" si="73"/>
        <v>0</v>
      </c>
      <c r="BO80" s="67">
        <f t="shared" si="74"/>
        <v>1</v>
      </c>
      <c r="BP80" s="67">
        <f t="shared" si="75"/>
        <v>0</v>
      </c>
      <c r="BQ80" s="65">
        <f t="shared" si="76"/>
        <v>0</v>
      </c>
      <c r="BR80" s="64" t="str">
        <f t="shared" si="77"/>
        <v>Nincs hosszútávú terv!</v>
      </c>
      <c r="BS80" s="65">
        <f t="shared" si="78"/>
        <v>0</v>
      </c>
      <c r="BT80" s="65">
        <f t="shared" si="79"/>
        <v>0</v>
      </c>
      <c r="BU80" s="65">
        <f t="shared" si="80"/>
        <v>0</v>
      </c>
      <c r="BV80" s="65">
        <f t="shared" si="81"/>
        <v>0</v>
      </c>
      <c r="BW80" s="65">
        <f t="shared" si="82"/>
        <v>0</v>
      </c>
      <c r="BX80" s="65">
        <f t="shared" si="83"/>
        <v>0</v>
      </c>
      <c r="BY80" s="65">
        <f t="shared" si="84"/>
        <v>0</v>
      </c>
      <c r="BZ80" s="65">
        <f t="shared" si="85"/>
        <v>0</v>
      </c>
      <c r="CA80" s="65">
        <f t="shared" si="86"/>
        <v>0</v>
      </c>
      <c r="CB80" s="65">
        <f t="shared" si="87"/>
        <v>0</v>
      </c>
      <c r="CC80" s="65">
        <f t="shared" si="88"/>
        <v>0</v>
      </c>
      <c r="CD80" s="65" t="str">
        <f t="shared" si="58"/>
        <v>Hiányos kitöltés! (B-oszlop üres)</v>
      </c>
      <c r="CE80" s="66" t="str">
        <f t="shared" si="59"/>
        <v>Hiányos kitöltés! (B-oszlop üres)</v>
      </c>
      <c r="CF80" s="65">
        <f t="shared" si="60"/>
        <v>0</v>
      </c>
      <c r="CG80" s="65">
        <f t="shared" si="61"/>
        <v>0</v>
      </c>
      <c r="CH80" s="65">
        <f t="shared" si="62"/>
        <v>0</v>
      </c>
    </row>
    <row r="81" spans="1:86" ht="31.25" x14ac:dyDescent="0.25">
      <c r="A81" s="54" t="str">
        <f t="shared" si="51"/>
        <v>Nincs VKR kiválasztva!</v>
      </c>
      <c r="B81" s="68"/>
      <c r="C81" s="55"/>
      <c r="D81" s="47"/>
      <c r="E81" s="47"/>
      <c r="F81" s="56" t="str">
        <f>IF($G81="","Nincs VKR kiválasztva!",INDEX(Osszesito!$C:$C,MATCH($G81,Osszesito!$D:$D,0)))</f>
        <v>Nincs VKR kiválasztva!</v>
      </c>
      <c r="G81" s="45"/>
      <c r="H81" s="51" t="str">
        <f>IF($D81="","",CONCATENATE($AY81,"_",COUNTA($D$3:$D81),"_FSZV_2026"))</f>
        <v/>
      </c>
      <c r="I81" s="56" t="str">
        <f>IF($G81="","Nincs VKR kiválasztva!",INDEX(Osszesito!$G:$G,MATCH($F81,Osszesito!$C:$C,0)))</f>
        <v>Nincs VKR kiválasztva!</v>
      </c>
      <c r="J81" s="56" t="str">
        <f>IF($G81="","Nincs VKR kiválasztva!",INDEX(Osszesito!$F:$F,MATCH($F81,Osszesito!$C:$C,0)))</f>
        <v>Nincs VKR kiválasztva!</v>
      </c>
      <c r="K81" s="48" t="str">
        <f t="shared" si="89"/>
        <v>Nincs kitöltve a költség rész!</v>
      </c>
      <c r="L81" s="49"/>
      <c r="M81" s="49"/>
      <c r="N81" s="60"/>
      <c r="O81" s="60"/>
      <c r="P81" s="90"/>
      <c r="R81" s="62"/>
      <c r="S81" s="62"/>
      <c r="T81" s="62"/>
      <c r="U81" s="62"/>
      <c r="V81" s="62"/>
      <c r="W81" s="62"/>
      <c r="X81" s="62"/>
      <c r="Y81" s="62"/>
      <c r="Z81" s="62"/>
      <c r="AA81" s="62"/>
      <c r="AB81" s="62"/>
      <c r="AC81" s="61">
        <f t="shared" si="52"/>
        <v>0</v>
      </c>
      <c r="AD81" s="1" t="str">
        <f t="shared" si="53"/>
        <v>Nincs VKR kiválasztva!</v>
      </c>
      <c r="AF81" s="60"/>
      <c r="AG81" s="60"/>
      <c r="AH81" s="60"/>
      <c r="AI81" s="60"/>
      <c r="AJ81" s="60"/>
      <c r="AK81" s="60"/>
      <c r="AL81" s="60"/>
      <c r="AM81" s="60"/>
      <c r="AN81" s="60"/>
      <c r="AO81" s="60"/>
      <c r="AP81" s="60"/>
      <c r="AQ81" s="61">
        <f t="shared" si="54"/>
        <v>0</v>
      </c>
      <c r="AR81" s="130" t="s">
        <v>36</v>
      </c>
      <c r="AS81" s="1" t="str">
        <f t="shared" si="55"/>
        <v>Nincs VKR kiválasztva!</v>
      </c>
      <c r="AU81" s="46"/>
      <c r="AV81" s="46"/>
      <c r="AY81" s="64" t="str">
        <f>IF($D81="","",INDEX(Osszesito!$E:$E,MATCH($F81,Osszesito!$C:$C,0)))</f>
        <v/>
      </c>
      <c r="AZ81" s="64">
        <f t="shared" si="63"/>
        <v>0</v>
      </c>
      <c r="BA81" s="65">
        <f t="shared" si="64"/>
        <v>0</v>
      </c>
      <c r="BB81" s="65" t="str">
        <f t="shared" si="65"/>
        <v>x</v>
      </c>
      <c r="BC81" s="65">
        <f t="shared" si="56"/>
        <v>0</v>
      </c>
      <c r="BD81" s="65">
        <f t="shared" si="90"/>
        <v>0</v>
      </c>
      <c r="BE81" s="65">
        <f t="shared" si="66"/>
        <v>0</v>
      </c>
      <c r="BF81" s="64" t="str">
        <f t="shared" si="67"/>
        <v>A forrás egyenlő a költséggel (I.ütem).</v>
      </c>
      <c r="BG81" s="65">
        <f t="shared" si="68"/>
        <v>0</v>
      </c>
      <c r="BH81" s="65">
        <f t="shared" si="69"/>
        <v>0</v>
      </c>
      <c r="BI81" s="65">
        <f t="shared" si="70"/>
        <v>0</v>
      </c>
      <c r="BJ81" s="65">
        <f t="shared" si="71"/>
        <v>0</v>
      </c>
      <c r="BK81" s="65">
        <f t="shared" si="57"/>
        <v>0</v>
      </c>
      <c r="BL81" s="66" t="str">
        <f t="shared" si="91"/>
        <v>Nem hosszútávú a feladat.</v>
      </c>
      <c r="BM81" s="67">
        <f t="shared" si="72"/>
        <v>1</v>
      </c>
      <c r="BN81" s="67">
        <f t="shared" si="73"/>
        <v>0</v>
      </c>
      <c r="BO81" s="67">
        <f t="shared" si="74"/>
        <v>1</v>
      </c>
      <c r="BP81" s="67">
        <f t="shared" si="75"/>
        <v>0</v>
      </c>
      <c r="BQ81" s="65">
        <f t="shared" si="76"/>
        <v>0</v>
      </c>
      <c r="BR81" s="64" t="str">
        <f t="shared" si="77"/>
        <v>Nincs hosszútávú terv!</v>
      </c>
      <c r="BS81" s="65">
        <f t="shared" si="78"/>
        <v>0</v>
      </c>
      <c r="BT81" s="65">
        <f t="shared" si="79"/>
        <v>0</v>
      </c>
      <c r="BU81" s="65">
        <f t="shared" si="80"/>
        <v>0</v>
      </c>
      <c r="BV81" s="65">
        <f t="shared" si="81"/>
        <v>0</v>
      </c>
      <c r="BW81" s="65">
        <f t="shared" si="82"/>
        <v>0</v>
      </c>
      <c r="BX81" s="65">
        <f t="shared" si="83"/>
        <v>0</v>
      </c>
      <c r="BY81" s="65">
        <f t="shared" si="84"/>
        <v>0</v>
      </c>
      <c r="BZ81" s="65">
        <f t="shared" si="85"/>
        <v>0</v>
      </c>
      <c r="CA81" s="65">
        <f t="shared" si="86"/>
        <v>0</v>
      </c>
      <c r="CB81" s="65">
        <f t="shared" si="87"/>
        <v>0</v>
      </c>
      <c r="CC81" s="65">
        <f t="shared" si="88"/>
        <v>0</v>
      </c>
      <c r="CD81" s="65" t="str">
        <f t="shared" si="58"/>
        <v>Hiányos kitöltés! (B-oszlop üres)</v>
      </c>
      <c r="CE81" s="66" t="str">
        <f t="shared" si="59"/>
        <v>Hiányos kitöltés! (B-oszlop üres)</v>
      </c>
      <c r="CF81" s="65">
        <f t="shared" si="60"/>
        <v>0</v>
      </c>
      <c r="CG81" s="65">
        <f t="shared" si="61"/>
        <v>0</v>
      </c>
      <c r="CH81" s="65">
        <f t="shared" si="62"/>
        <v>0</v>
      </c>
    </row>
    <row r="82" spans="1:86" ht="31.25" x14ac:dyDescent="0.25">
      <c r="A82" s="54" t="str">
        <f t="shared" si="51"/>
        <v>Nincs VKR kiválasztva!</v>
      </c>
      <c r="B82" s="68"/>
      <c r="C82" s="55"/>
      <c r="D82" s="47"/>
      <c r="E82" s="47"/>
      <c r="F82" s="56" t="str">
        <f>IF($G82="","Nincs VKR kiválasztva!",INDEX(Osszesito!$C:$C,MATCH($G82,Osszesito!$D:$D,0)))</f>
        <v>Nincs VKR kiválasztva!</v>
      </c>
      <c r="G82" s="45"/>
      <c r="H82" s="51" t="str">
        <f>IF($D82="","",CONCATENATE($AY82,"_",COUNTA($D$3:$D82),"_FSZV_2026"))</f>
        <v/>
      </c>
      <c r="I82" s="56" t="str">
        <f>IF($G82="","Nincs VKR kiválasztva!",INDEX(Osszesito!$G:$G,MATCH($F82,Osszesito!$C:$C,0)))</f>
        <v>Nincs VKR kiválasztva!</v>
      </c>
      <c r="J82" s="56" t="str">
        <f>IF($G82="","Nincs VKR kiválasztva!",INDEX(Osszesito!$F:$F,MATCH($F82,Osszesito!$C:$C,0)))</f>
        <v>Nincs VKR kiválasztva!</v>
      </c>
      <c r="K82" s="48" t="str">
        <f t="shared" si="89"/>
        <v>Nincs kitöltve a költség rész!</v>
      </c>
      <c r="L82" s="49"/>
      <c r="M82" s="49"/>
      <c r="N82" s="60"/>
      <c r="O82" s="60"/>
      <c r="P82" s="90"/>
      <c r="R82" s="62"/>
      <c r="S82" s="62"/>
      <c r="T82" s="62"/>
      <c r="U82" s="62"/>
      <c r="V82" s="62"/>
      <c r="W82" s="62"/>
      <c r="X82" s="62"/>
      <c r="Y82" s="62"/>
      <c r="Z82" s="62"/>
      <c r="AA82" s="62"/>
      <c r="AB82" s="62"/>
      <c r="AC82" s="61">
        <f t="shared" si="52"/>
        <v>0</v>
      </c>
      <c r="AD82" s="1" t="str">
        <f t="shared" si="53"/>
        <v>Nincs VKR kiválasztva!</v>
      </c>
      <c r="AF82" s="60"/>
      <c r="AG82" s="60"/>
      <c r="AH82" s="60"/>
      <c r="AI82" s="60"/>
      <c r="AJ82" s="60"/>
      <c r="AK82" s="60"/>
      <c r="AL82" s="60"/>
      <c r="AM82" s="60"/>
      <c r="AN82" s="60"/>
      <c r="AO82" s="60"/>
      <c r="AP82" s="60"/>
      <c r="AQ82" s="61">
        <f t="shared" si="54"/>
        <v>0</v>
      </c>
      <c r="AR82" s="130" t="s">
        <v>36</v>
      </c>
      <c r="AS82" s="1" t="str">
        <f t="shared" si="55"/>
        <v>Nincs VKR kiválasztva!</v>
      </c>
      <c r="AU82" s="46"/>
      <c r="AV82" s="46"/>
      <c r="AY82" s="64" t="str">
        <f>IF($D82="","",INDEX(Osszesito!$E:$E,MATCH($F82,Osszesito!$C:$C,0)))</f>
        <v/>
      </c>
      <c r="AZ82" s="64">
        <f t="shared" si="63"/>
        <v>0</v>
      </c>
      <c r="BA82" s="65">
        <f t="shared" si="64"/>
        <v>0</v>
      </c>
      <c r="BB82" s="65" t="str">
        <f t="shared" si="65"/>
        <v>x</v>
      </c>
      <c r="BC82" s="65">
        <f t="shared" si="56"/>
        <v>0</v>
      </c>
      <c r="BD82" s="65">
        <f t="shared" si="90"/>
        <v>0</v>
      </c>
      <c r="BE82" s="65">
        <f t="shared" si="66"/>
        <v>0</v>
      </c>
      <c r="BF82" s="64" t="str">
        <f t="shared" si="67"/>
        <v>A forrás egyenlő a költséggel (I.ütem).</v>
      </c>
      <c r="BG82" s="65">
        <f t="shared" si="68"/>
        <v>0</v>
      </c>
      <c r="BH82" s="65">
        <f t="shared" si="69"/>
        <v>0</v>
      </c>
      <c r="BI82" s="65">
        <f t="shared" si="70"/>
        <v>0</v>
      </c>
      <c r="BJ82" s="65">
        <f t="shared" si="71"/>
        <v>0</v>
      </c>
      <c r="BK82" s="65">
        <f t="shared" si="57"/>
        <v>0</v>
      </c>
      <c r="BL82" s="66" t="str">
        <f t="shared" si="91"/>
        <v>Nem hosszútávú a feladat.</v>
      </c>
      <c r="BM82" s="67">
        <f t="shared" si="72"/>
        <v>1</v>
      </c>
      <c r="BN82" s="67">
        <f t="shared" si="73"/>
        <v>0</v>
      </c>
      <c r="BO82" s="67">
        <f t="shared" si="74"/>
        <v>1</v>
      </c>
      <c r="BP82" s="67">
        <f t="shared" si="75"/>
        <v>0</v>
      </c>
      <c r="BQ82" s="65">
        <f t="shared" si="76"/>
        <v>0</v>
      </c>
      <c r="BR82" s="64" t="str">
        <f t="shared" si="77"/>
        <v>Nincs hosszútávú terv!</v>
      </c>
      <c r="BS82" s="65">
        <f t="shared" si="78"/>
        <v>0</v>
      </c>
      <c r="BT82" s="65">
        <f t="shared" si="79"/>
        <v>0</v>
      </c>
      <c r="BU82" s="65">
        <f t="shared" si="80"/>
        <v>0</v>
      </c>
      <c r="BV82" s="65">
        <f t="shared" si="81"/>
        <v>0</v>
      </c>
      <c r="BW82" s="65">
        <f t="shared" si="82"/>
        <v>0</v>
      </c>
      <c r="BX82" s="65">
        <f t="shared" si="83"/>
        <v>0</v>
      </c>
      <c r="BY82" s="65">
        <f t="shared" si="84"/>
        <v>0</v>
      </c>
      <c r="BZ82" s="65">
        <f t="shared" si="85"/>
        <v>0</v>
      </c>
      <c r="CA82" s="65">
        <f t="shared" si="86"/>
        <v>0</v>
      </c>
      <c r="CB82" s="65">
        <f t="shared" si="87"/>
        <v>0</v>
      </c>
      <c r="CC82" s="65">
        <f t="shared" si="88"/>
        <v>0</v>
      </c>
      <c r="CD82" s="65" t="str">
        <f t="shared" si="58"/>
        <v>Hiányos kitöltés! (B-oszlop üres)</v>
      </c>
      <c r="CE82" s="66" t="str">
        <f t="shared" si="59"/>
        <v>Hiányos kitöltés! (B-oszlop üres)</v>
      </c>
      <c r="CF82" s="65">
        <f t="shared" si="60"/>
        <v>0</v>
      </c>
      <c r="CG82" s="65">
        <f t="shared" si="61"/>
        <v>0</v>
      </c>
      <c r="CH82" s="65">
        <f t="shared" si="62"/>
        <v>0</v>
      </c>
    </row>
    <row r="83" spans="1:86" ht="31.25" x14ac:dyDescent="0.25">
      <c r="A83" s="54" t="str">
        <f t="shared" si="51"/>
        <v>Nincs VKR kiválasztva!</v>
      </c>
      <c r="B83" s="68"/>
      <c r="C83" s="55"/>
      <c r="D83" s="47"/>
      <c r="E83" s="47"/>
      <c r="F83" s="56" t="str">
        <f>IF($G83="","Nincs VKR kiválasztva!",INDEX(Osszesito!$C:$C,MATCH($G83,Osszesito!$D:$D,0)))</f>
        <v>Nincs VKR kiválasztva!</v>
      </c>
      <c r="G83" s="45"/>
      <c r="H83" s="51" t="str">
        <f>IF($D83="","",CONCATENATE($AY83,"_",COUNTA($D$3:$D83),"_FSZV_2026"))</f>
        <v/>
      </c>
      <c r="I83" s="56" t="str">
        <f>IF($G83="","Nincs VKR kiválasztva!",INDEX(Osszesito!$G:$G,MATCH($F83,Osszesito!$C:$C,0)))</f>
        <v>Nincs VKR kiválasztva!</v>
      </c>
      <c r="J83" s="56" t="str">
        <f>IF($G83="","Nincs VKR kiválasztva!",INDEX(Osszesito!$F:$F,MATCH($F83,Osszesito!$C:$C,0)))</f>
        <v>Nincs VKR kiválasztva!</v>
      </c>
      <c r="K83" s="48" t="str">
        <f t="shared" si="89"/>
        <v>Nincs kitöltve a költség rész!</v>
      </c>
      <c r="L83" s="49"/>
      <c r="M83" s="49"/>
      <c r="N83" s="60"/>
      <c r="O83" s="60"/>
      <c r="P83" s="90"/>
      <c r="R83" s="62"/>
      <c r="S83" s="62"/>
      <c r="T83" s="62"/>
      <c r="U83" s="62"/>
      <c r="V83" s="62"/>
      <c r="W83" s="62"/>
      <c r="X83" s="62"/>
      <c r="Y83" s="62"/>
      <c r="Z83" s="62"/>
      <c r="AA83" s="62"/>
      <c r="AB83" s="62"/>
      <c r="AC83" s="61">
        <f t="shared" si="52"/>
        <v>0</v>
      </c>
      <c r="AD83" s="1" t="str">
        <f t="shared" si="53"/>
        <v>Nincs VKR kiválasztva!</v>
      </c>
      <c r="AF83" s="60"/>
      <c r="AG83" s="60"/>
      <c r="AH83" s="60"/>
      <c r="AI83" s="60"/>
      <c r="AJ83" s="60"/>
      <c r="AK83" s="60"/>
      <c r="AL83" s="60"/>
      <c r="AM83" s="60"/>
      <c r="AN83" s="60"/>
      <c r="AO83" s="60"/>
      <c r="AP83" s="60"/>
      <c r="AQ83" s="61">
        <f t="shared" si="54"/>
        <v>0</v>
      </c>
      <c r="AR83" s="130" t="s">
        <v>36</v>
      </c>
      <c r="AS83" s="1" t="str">
        <f t="shared" si="55"/>
        <v>Nincs VKR kiválasztva!</v>
      </c>
      <c r="AU83" s="46"/>
      <c r="AV83" s="46"/>
      <c r="AY83" s="64" t="str">
        <f>IF($D83="","",INDEX(Osszesito!$E:$E,MATCH($F83,Osszesito!$C:$C,0)))</f>
        <v/>
      </c>
      <c r="AZ83" s="64">
        <f t="shared" si="63"/>
        <v>0</v>
      </c>
      <c r="BA83" s="65">
        <f t="shared" si="64"/>
        <v>0</v>
      </c>
      <c r="BB83" s="65" t="str">
        <f t="shared" si="65"/>
        <v>x</v>
      </c>
      <c r="BC83" s="65">
        <f t="shared" si="56"/>
        <v>0</v>
      </c>
      <c r="BD83" s="65">
        <f t="shared" si="90"/>
        <v>0</v>
      </c>
      <c r="BE83" s="65">
        <f t="shared" si="66"/>
        <v>0</v>
      </c>
      <c r="BF83" s="64" t="str">
        <f t="shared" si="67"/>
        <v>A forrás egyenlő a költséggel (I.ütem).</v>
      </c>
      <c r="BG83" s="65">
        <f t="shared" si="68"/>
        <v>0</v>
      </c>
      <c r="BH83" s="65">
        <f t="shared" si="69"/>
        <v>0</v>
      </c>
      <c r="BI83" s="65">
        <f t="shared" si="70"/>
        <v>0</v>
      </c>
      <c r="BJ83" s="65">
        <f t="shared" si="71"/>
        <v>0</v>
      </c>
      <c r="BK83" s="65">
        <f t="shared" si="57"/>
        <v>0</v>
      </c>
      <c r="BL83" s="66" t="str">
        <f t="shared" si="91"/>
        <v>Nem hosszútávú a feladat.</v>
      </c>
      <c r="BM83" s="67">
        <f t="shared" si="72"/>
        <v>1</v>
      </c>
      <c r="BN83" s="67">
        <f t="shared" si="73"/>
        <v>0</v>
      </c>
      <c r="BO83" s="67">
        <f t="shared" si="74"/>
        <v>1</v>
      </c>
      <c r="BP83" s="67">
        <f t="shared" si="75"/>
        <v>0</v>
      </c>
      <c r="BQ83" s="65">
        <f t="shared" si="76"/>
        <v>0</v>
      </c>
      <c r="BR83" s="64" t="str">
        <f t="shared" si="77"/>
        <v>Nincs hosszútávú terv!</v>
      </c>
      <c r="BS83" s="65">
        <f t="shared" si="78"/>
        <v>0</v>
      </c>
      <c r="BT83" s="65">
        <f t="shared" si="79"/>
        <v>0</v>
      </c>
      <c r="BU83" s="65">
        <f t="shared" si="80"/>
        <v>0</v>
      </c>
      <c r="BV83" s="65">
        <f t="shared" si="81"/>
        <v>0</v>
      </c>
      <c r="BW83" s="65">
        <f t="shared" si="82"/>
        <v>0</v>
      </c>
      <c r="BX83" s="65">
        <f t="shared" si="83"/>
        <v>0</v>
      </c>
      <c r="BY83" s="65">
        <f t="shared" si="84"/>
        <v>0</v>
      </c>
      <c r="BZ83" s="65">
        <f t="shared" si="85"/>
        <v>0</v>
      </c>
      <c r="CA83" s="65">
        <f t="shared" si="86"/>
        <v>0</v>
      </c>
      <c r="CB83" s="65">
        <f t="shared" si="87"/>
        <v>0</v>
      </c>
      <c r="CC83" s="65">
        <f t="shared" si="88"/>
        <v>0</v>
      </c>
      <c r="CD83" s="65" t="str">
        <f t="shared" si="58"/>
        <v>Hiányos kitöltés! (B-oszlop üres)</v>
      </c>
      <c r="CE83" s="66" t="str">
        <f t="shared" si="59"/>
        <v>Hiányos kitöltés! (B-oszlop üres)</v>
      </c>
      <c r="CF83" s="65">
        <f t="shared" si="60"/>
        <v>0</v>
      </c>
      <c r="CG83" s="65">
        <f t="shared" si="61"/>
        <v>0</v>
      </c>
      <c r="CH83" s="65">
        <f t="shared" si="62"/>
        <v>0</v>
      </c>
    </row>
    <row r="84" spans="1:86" ht="31.25" x14ac:dyDescent="0.25">
      <c r="A84" s="54" t="str">
        <f t="shared" si="51"/>
        <v>Nincs VKR kiválasztva!</v>
      </c>
      <c r="B84" s="68"/>
      <c r="C84" s="55"/>
      <c r="D84" s="47"/>
      <c r="E84" s="47"/>
      <c r="F84" s="56" t="str">
        <f>IF($G84="","Nincs VKR kiválasztva!",INDEX(Osszesito!$C:$C,MATCH($G84,Osszesito!$D:$D,0)))</f>
        <v>Nincs VKR kiválasztva!</v>
      </c>
      <c r="G84" s="45"/>
      <c r="H84" s="51" t="str">
        <f>IF($D84="","",CONCATENATE($AY84,"_",COUNTA($D$3:$D84),"_FSZV_2026"))</f>
        <v/>
      </c>
      <c r="I84" s="56" t="str">
        <f>IF($G84="","Nincs VKR kiválasztva!",INDEX(Osszesito!$G:$G,MATCH($F84,Osszesito!$C:$C,0)))</f>
        <v>Nincs VKR kiválasztva!</v>
      </c>
      <c r="J84" s="56" t="str">
        <f>IF($G84="","Nincs VKR kiválasztva!",INDEX(Osszesito!$F:$F,MATCH($F84,Osszesito!$C:$C,0)))</f>
        <v>Nincs VKR kiválasztva!</v>
      </c>
      <c r="K84" s="48" t="str">
        <f t="shared" si="89"/>
        <v>Nincs kitöltve a költség rész!</v>
      </c>
      <c r="L84" s="49"/>
      <c r="M84" s="49"/>
      <c r="N84" s="60"/>
      <c r="O84" s="60"/>
      <c r="P84" s="90"/>
      <c r="R84" s="62"/>
      <c r="S84" s="62"/>
      <c r="T84" s="62"/>
      <c r="U84" s="62"/>
      <c r="V84" s="62"/>
      <c r="W84" s="62"/>
      <c r="X84" s="62"/>
      <c r="Y84" s="62"/>
      <c r="Z84" s="62"/>
      <c r="AA84" s="62"/>
      <c r="AB84" s="62"/>
      <c r="AC84" s="61">
        <f t="shared" si="52"/>
        <v>0</v>
      </c>
      <c r="AD84" s="1" t="str">
        <f t="shared" si="53"/>
        <v>Nincs VKR kiválasztva!</v>
      </c>
      <c r="AF84" s="60"/>
      <c r="AG84" s="60"/>
      <c r="AH84" s="60"/>
      <c r="AI84" s="60"/>
      <c r="AJ84" s="60"/>
      <c r="AK84" s="60"/>
      <c r="AL84" s="60"/>
      <c r="AM84" s="60"/>
      <c r="AN84" s="60"/>
      <c r="AO84" s="60"/>
      <c r="AP84" s="60"/>
      <c r="AQ84" s="61">
        <f t="shared" si="54"/>
        <v>0</v>
      </c>
      <c r="AR84" s="130" t="s">
        <v>36</v>
      </c>
      <c r="AS84" s="1" t="str">
        <f t="shared" si="55"/>
        <v>Nincs VKR kiválasztva!</v>
      </c>
      <c r="AU84" s="46"/>
      <c r="AV84" s="46"/>
      <c r="AY84" s="64" t="str">
        <f>IF($D84="","",INDEX(Osszesito!$E:$E,MATCH($F84,Osszesito!$C:$C,0)))</f>
        <v/>
      </c>
      <c r="AZ84" s="64">
        <f t="shared" si="63"/>
        <v>0</v>
      </c>
      <c r="BA84" s="65">
        <f t="shared" si="64"/>
        <v>0</v>
      </c>
      <c r="BB84" s="65" t="str">
        <f t="shared" si="65"/>
        <v>x</v>
      </c>
      <c r="BC84" s="65">
        <f t="shared" si="56"/>
        <v>0</v>
      </c>
      <c r="BD84" s="65">
        <f t="shared" si="90"/>
        <v>0</v>
      </c>
      <c r="BE84" s="65">
        <f t="shared" si="66"/>
        <v>0</v>
      </c>
      <c r="BF84" s="64" t="str">
        <f t="shared" si="67"/>
        <v>A forrás egyenlő a költséggel (I.ütem).</v>
      </c>
      <c r="BG84" s="65">
        <f t="shared" si="68"/>
        <v>0</v>
      </c>
      <c r="BH84" s="65">
        <f t="shared" si="69"/>
        <v>0</v>
      </c>
      <c r="BI84" s="65">
        <f t="shared" si="70"/>
        <v>0</v>
      </c>
      <c r="BJ84" s="65">
        <f t="shared" si="71"/>
        <v>0</v>
      </c>
      <c r="BK84" s="65">
        <f t="shared" si="57"/>
        <v>0</v>
      </c>
      <c r="BL84" s="66" t="str">
        <f t="shared" si="91"/>
        <v>Nem hosszútávú a feladat.</v>
      </c>
      <c r="BM84" s="67">
        <f t="shared" si="72"/>
        <v>1</v>
      </c>
      <c r="BN84" s="67">
        <f t="shared" si="73"/>
        <v>0</v>
      </c>
      <c r="BO84" s="67">
        <f t="shared" si="74"/>
        <v>1</v>
      </c>
      <c r="BP84" s="67">
        <f t="shared" si="75"/>
        <v>0</v>
      </c>
      <c r="BQ84" s="65">
        <f t="shared" si="76"/>
        <v>0</v>
      </c>
      <c r="BR84" s="64" t="str">
        <f t="shared" si="77"/>
        <v>Nincs hosszútávú terv!</v>
      </c>
      <c r="BS84" s="65">
        <f t="shared" si="78"/>
        <v>0</v>
      </c>
      <c r="BT84" s="65">
        <f t="shared" si="79"/>
        <v>0</v>
      </c>
      <c r="BU84" s="65">
        <f t="shared" si="80"/>
        <v>0</v>
      </c>
      <c r="BV84" s="65">
        <f t="shared" si="81"/>
        <v>0</v>
      </c>
      <c r="BW84" s="65">
        <f t="shared" si="82"/>
        <v>0</v>
      </c>
      <c r="BX84" s="65">
        <f t="shared" si="83"/>
        <v>0</v>
      </c>
      <c r="BY84" s="65">
        <f t="shared" si="84"/>
        <v>0</v>
      </c>
      <c r="BZ84" s="65">
        <f t="shared" si="85"/>
        <v>0</v>
      </c>
      <c r="CA84" s="65">
        <f t="shared" si="86"/>
        <v>0</v>
      </c>
      <c r="CB84" s="65">
        <f t="shared" si="87"/>
        <v>0</v>
      </c>
      <c r="CC84" s="65">
        <f t="shared" si="88"/>
        <v>0</v>
      </c>
      <c r="CD84" s="65" t="str">
        <f t="shared" si="58"/>
        <v>Hiányos kitöltés! (B-oszlop üres)</v>
      </c>
      <c r="CE84" s="66" t="str">
        <f t="shared" si="59"/>
        <v>Hiányos kitöltés! (B-oszlop üres)</v>
      </c>
      <c r="CF84" s="65">
        <f t="shared" si="60"/>
        <v>0</v>
      </c>
      <c r="CG84" s="65">
        <f t="shared" si="61"/>
        <v>0</v>
      </c>
      <c r="CH84" s="65">
        <f t="shared" si="62"/>
        <v>0</v>
      </c>
    </row>
    <row r="85" spans="1:86" ht="31.25" x14ac:dyDescent="0.25">
      <c r="A85" s="54" t="str">
        <f t="shared" si="51"/>
        <v>Nincs VKR kiválasztva!</v>
      </c>
      <c r="B85" s="68"/>
      <c r="C85" s="55"/>
      <c r="D85" s="47"/>
      <c r="E85" s="47"/>
      <c r="F85" s="56" t="str">
        <f>IF($G85="","Nincs VKR kiválasztva!",INDEX(Osszesito!$C:$C,MATCH($G85,Osszesito!$D:$D,0)))</f>
        <v>Nincs VKR kiválasztva!</v>
      </c>
      <c r="G85" s="45"/>
      <c r="H85" s="51" t="str">
        <f>IF($D85="","",CONCATENATE($AY85,"_",COUNTA($D$3:$D85),"_FSZV_2026"))</f>
        <v/>
      </c>
      <c r="I85" s="56" t="str">
        <f>IF($G85="","Nincs VKR kiválasztva!",INDEX(Osszesito!$G:$G,MATCH($F85,Osszesito!$C:$C,0)))</f>
        <v>Nincs VKR kiválasztva!</v>
      </c>
      <c r="J85" s="56" t="str">
        <f>IF($G85="","Nincs VKR kiválasztva!",INDEX(Osszesito!$F:$F,MATCH($F85,Osszesito!$C:$C,0)))</f>
        <v>Nincs VKR kiválasztva!</v>
      </c>
      <c r="K85" s="48" t="str">
        <f t="shared" si="89"/>
        <v>Nincs kitöltve a költség rész!</v>
      </c>
      <c r="L85" s="49"/>
      <c r="M85" s="49"/>
      <c r="N85" s="60"/>
      <c r="O85" s="60"/>
      <c r="P85" s="90"/>
      <c r="R85" s="62"/>
      <c r="S85" s="62"/>
      <c r="T85" s="62"/>
      <c r="U85" s="62"/>
      <c r="V85" s="62"/>
      <c r="W85" s="62"/>
      <c r="X85" s="62"/>
      <c r="Y85" s="62"/>
      <c r="Z85" s="62"/>
      <c r="AA85" s="62"/>
      <c r="AB85" s="62"/>
      <c r="AC85" s="61">
        <f t="shared" si="52"/>
        <v>0</v>
      </c>
      <c r="AD85" s="1" t="str">
        <f t="shared" si="53"/>
        <v>Nincs VKR kiválasztva!</v>
      </c>
      <c r="AF85" s="60"/>
      <c r="AG85" s="60"/>
      <c r="AH85" s="60"/>
      <c r="AI85" s="60"/>
      <c r="AJ85" s="60"/>
      <c r="AK85" s="60"/>
      <c r="AL85" s="60"/>
      <c r="AM85" s="60"/>
      <c r="AN85" s="60"/>
      <c r="AO85" s="60"/>
      <c r="AP85" s="60"/>
      <c r="AQ85" s="61">
        <f t="shared" si="54"/>
        <v>0</v>
      </c>
      <c r="AR85" s="130" t="s">
        <v>36</v>
      </c>
      <c r="AS85" s="1" t="str">
        <f t="shared" si="55"/>
        <v>Nincs VKR kiválasztva!</v>
      </c>
      <c r="AU85" s="46"/>
      <c r="AV85" s="46"/>
      <c r="AY85" s="64" t="str">
        <f>IF($D85="","",INDEX(Osszesito!$E:$E,MATCH($F85,Osszesito!$C:$C,0)))</f>
        <v/>
      </c>
      <c r="AZ85" s="64">
        <f t="shared" si="63"/>
        <v>0</v>
      </c>
      <c r="BA85" s="65">
        <f t="shared" si="64"/>
        <v>0</v>
      </c>
      <c r="BB85" s="65" t="str">
        <f t="shared" si="65"/>
        <v>x</v>
      </c>
      <c r="BC85" s="65">
        <f t="shared" si="56"/>
        <v>0</v>
      </c>
      <c r="BD85" s="65">
        <f t="shared" si="90"/>
        <v>0</v>
      </c>
      <c r="BE85" s="65">
        <f t="shared" si="66"/>
        <v>0</v>
      </c>
      <c r="BF85" s="64" t="str">
        <f t="shared" si="67"/>
        <v>A forrás egyenlő a költséggel (I.ütem).</v>
      </c>
      <c r="BG85" s="65">
        <f t="shared" si="68"/>
        <v>0</v>
      </c>
      <c r="BH85" s="65">
        <f t="shared" si="69"/>
        <v>0</v>
      </c>
      <c r="BI85" s="65">
        <f t="shared" si="70"/>
        <v>0</v>
      </c>
      <c r="BJ85" s="65">
        <f t="shared" si="71"/>
        <v>0</v>
      </c>
      <c r="BK85" s="65">
        <f t="shared" si="57"/>
        <v>0</v>
      </c>
      <c r="BL85" s="66" t="str">
        <f t="shared" si="91"/>
        <v>Nem hosszútávú a feladat.</v>
      </c>
      <c r="BM85" s="67">
        <f t="shared" si="72"/>
        <v>1</v>
      </c>
      <c r="BN85" s="67">
        <f t="shared" si="73"/>
        <v>0</v>
      </c>
      <c r="BO85" s="67">
        <f t="shared" si="74"/>
        <v>1</v>
      </c>
      <c r="BP85" s="67">
        <f t="shared" si="75"/>
        <v>0</v>
      </c>
      <c r="BQ85" s="65">
        <f t="shared" si="76"/>
        <v>0</v>
      </c>
      <c r="BR85" s="64" t="str">
        <f t="shared" si="77"/>
        <v>Nincs hosszútávú terv!</v>
      </c>
      <c r="BS85" s="65">
        <f t="shared" si="78"/>
        <v>0</v>
      </c>
      <c r="BT85" s="65">
        <f t="shared" si="79"/>
        <v>0</v>
      </c>
      <c r="BU85" s="65">
        <f t="shared" si="80"/>
        <v>0</v>
      </c>
      <c r="BV85" s="65">
        <f t="shared" si="81"/>
        <v>0</v>
      </c>
      <c r="BW85" s="65">
        <f t="shared" si="82"/>
        <v>0</v>
      </c>
      <c r="BX85" s="65">
        <f t="shared" si="83"/>
        <v>0</v>
      </c>
      <c r="BY85" s="65">
        <f t="shared" si="84"/>
        <v>0</v>
      </c>
      <c r="BZ85" s="65">
        <f t="shared" si="85"/>
        <v>0</v>
      </c>
      <c r="CA85" s="65">
        <f t="shared" si="86"/>
        <v>0</v>
      </c>
      <c r="CB85" s="65">
        <f t="shared" si="87"/>
        <v>0</v>
      </c>
      <c r="CC85" s="65">
        <f t="shared" si="88"/>
        <v>0</v>
      </c>
      <c r="CD85" s="65" t="str">
        <f t="shared" si="58"/>
        <v>Hiányos kitöltés! (B-oszlop üres)</v>
      </c>
      <c r="CE85" s="66" t="str">
        <f t="shared" si="59"/>
        <v>Hiányos kitöltés! (B-oszlop üres)</v>
      </c>
      <c r="CF85" s="65">
        <f t="shared" si="60"/>
        <v>0</v>
      </c>
      <c r="CG85" s="65">
        <f t="shared" si="61"/>
        <v>0</v>
      </c>
      <c r="CH85" s="65">
        <f t="shared" si="62"/>
        <v>0</v>
      </c>
    </row>
    <row r="86" spans="1:86" ht="31.25" x14ac:dyDescent="0.25">
      <c r="A86" s="54" t="str">
        <f t="shared" si="51"/>
        <v>Nincs VKR kiválasztva!</v>
      </c>
      <c r="B86" s="68"/>
      <c r="C86" s="55"/>
      <c r="D86" s="47"/>
      <c r="E86" s="47"/>
      <c r="F86" s="56" t="str">
        <f>IF($G86="","Nincs VKR kiválasztva!",INDEX(Osszesito!$C:$C,MATCH($G86,Osszesito!$D:$D,0)))</f>
        <v>Nincs VKR kiválasztva!</v>
      </c>
      <c r="G86" s="45"/>
      <c r="H86" s="51" t="str">
        <f>IF($D86="","",CONCATENATE($AY86,"_",COUNTA($D$3:$D86),"_FSZV_2026"))</f>
        <v/>
      </c>
      <c r="I86" s="56" t="str">
        <f>IF($G86="","Nincs VKR kiválasztva!",INDEX(Osszesito!$G:$G,MATCH($F86,Osszesito!$C:$C,0)))</f>
        <v>Nincs VKR kiválasztva!</v>
      </c>
      <c r="J86" s="56" t="str">
        <f>IF($G86="","Nincs VKR kiválasztva!",INDEX(Osszesito!$F:$F,MATCH($F86,Osszesito!$C:$C,0)))</f>
        <v>Nincs VKR kiválasztva!</v>
      </c>
      <c r="K86" s="48" t="str">
        <f t="shared" si="89"/>
        <v>Nincs kitöltve a költség rész!</v>
      </c>
      <c r="L86" s="49"/>
      <c r="M86" s="49"/>
      <c r="N86" s="60"/>
      <c r="O86" s="60"/>
      <c r="P86" s="90"/>
      <c r="R86" s="62"/>
      <c r="S86" s="62"/>
      <c r="T86" s="62"/>
      <c r="U86" s="62"/>
      <c r="V86" s="62"/>
      <c r="W86" s="62"/>
      <c r="X86" s="62"/>
      <c r="Y86" s="62"/>
      <c r="Z86" s="62"/>
      <c r="AA86" s="62"/>
      <c r="AB86" s="62"/>
      <c r="AC86" s="61">
        <f t="shared" si="52"/>
        <v>0</v>
      </c>
      <c r="AD86" s="1" t="str">
        <f t="shared" si="53"/>
        <v>Nincs VKR kiválasztva!</v>
      </c>
      <c r="AF86" s="60"/>
      <c r="AG86" s="60"/>
      <c r="AH86" s="60"/>
      <c r="AI86" s="60"/>
      <c r="AJ86" s="60"/>
      <c r="AK86" s="60"/>
      <c r="AL86" s="60"/>
      <c r="AM86" s="60"/>
      <c r="AN86" s="60"/>
      <c r="AO86" s="60"/>
      <c r="AP86" s="60"/>
      <c r="AQ86" s="61">
        <f t="shared" si="54"/>
        <v>0</v>
      </c>
      <c r="AR86" s="130" t="s">
        <v>36</v>
      </c>
      <c r="AS86" s="1" t="str">
        <f t="shared" si="55"/>
        <v>Nincs VKR kiválasztva!</v>
      </c>
      <c r="AU86" s="46"/>
      <c r="AV86" s="46"/>
      <c r="AY86" s="64" t="str">
        <f>IF($D86="","",INDEX(Osszesito!$E:$E,MATCH($F86,Osszesito!$C:$C,0)))</f>
        <v/>
      </c>
      <c r="AZ86" s="64">
        <f t="shared" si="63"/>
        <v>0</v>
      </c>
      <c r="BA86" s="65">
        <f t="shared" si="64"/>
        <v>0</v>
      </c>
      <c r="BB86" s="65" t="str">
        <f t="shared" si="65"/>
        <v>x</v>
      </c>
      <c r="BC86" s="65">
        <f t="shared" si="56"/>
        <v>0</v>
      </c>
      <c r="BD86" s="65">
        <f t="shared" si="90"/>
        <v>0</v>
      </c>
      <c r="BE86" s="65">
        <f t="shared" si="66"/>
        <v>0</v>
      </c>
      <c r="BF86" s="64" t="str">
        <f t="shared" si="67"/>
        <v>A forrás egyenlő a költséggel (I.ütem).</v>
      </c>
      <c r="BG86" s="65">
        <f t="shared" si="68"/>
        <v>0</v>
      </c>
      <c r="BH86" s="65">
        <f t="shared" si="69"/>
        <v>0</v>
      </c>
      <c r="BI86" s="65">
        <f t="shared" si="70"/>
        <v>0</v>
      </c>
      <c r="BJ86" s="65">
        <f t="shared" si="71"/>
        <v>0</v>
      </c>
      <c r="BK86" s="65">
        <f t="shared" si="57"/>
        <v>0</v>
      </c>
      <c r="BL86" s="66" t="str">
        <f t="shared" si="91"/>
        <v>Nem hosszútávú a feladat.</v>
      </c>
      <c r="BM86" s="67">
        <f t="shared" si="72"/>
        <v>1</v>
      </c>
      <c r="BN86" s="67">
        <f t="shared" si="73"/>
        <v>0</v>
      </c>
      <c r="BO86" s="67">
        <f t="shared" si="74"/>
        <v>1</v>
      </c>
      <c r="BP86" s="67">
        <f t="shared" si="75"/>
        <v>0</v>
      </c>
      <c r="BQ86" s="65">
        <f t="shared" si="76"/>
        <v>0</v>
      </c>
      <c r="BR86" s="64" t="str">
        <f t="shared" si="77"/>
        <v>Nincs hosszútávú terv!</v>
      </c>
      <c r="BS86" s="65">
        <f t="shared" si="78"/>
        <v>0</v>
      </c>
      <c r="BT86" s="65">
        <f t="shared" si="79"/>
        <v>0</v>
      </c>
      <c r="BU86" s="65">
        <f t="shared" si="80"/>
        <v>0</v>
      </c>
      <c r="BV86" s="65">
        <f t="shared" si="81"/>
        <v>0</v>
      </c>
      <c r="BW86" s="65">
        <f t="shared" si="82"/>
        <v>0</v>
      </c>
      <c r="BX86" s="65">
        <f t="shared" si="83"/>
        <v>0</v>
      </c>
      <c r="BY86" s="65">
        <f t="shared" si="84"/>
        <v>0</v>
      </c>
      <c r="BZ86" s="65">
        <f t="shared" si="85"/>
        <v>0</v>
      </c>
      <c r="CA86" s="65">
        <f t="shared" si="86"/>
        <v>0</v>
      </c>
      <c r="CB86" s="65">
        <f t="shared" si="87"/>
        <v>0</v>
      </c>
      <c r="CC86" s="65">
        <f t="shared" si="88"/>
        <v>0</v>
      </c>
      <c r="CD86" s="65" t="str">
        <f t="shared" si="58"/>
        <v>Hiányos kitöltés! (B-oszlop üres)</v>
      </c>
      <c r="CE86" s="66" t="str">
        <f t="shared" si="59"/>
        <v>Hiányos kitöltés! (B-oszlop üres)</v>
      </c>
      <c r="CF86" s="65">
        <f t="shared" si="60"/>
        <v>0</v>
      </c>
      <c r="CG86" s="65">
        <f t="shared" si="61"/>
        <v>0</v>
      </c>
      <c r="CH86" s="65">
        <f t="shared" si="62"/>
        <v>0</v>
      </c>
    </row>
    <row r="87" spans="1:86" ht="31.25" x14ac:dyDescent="0.25">
      <c r="A87" s="54" t="str">
        <f t="shared" si="51"/>
        <v>Nincs VKR kiválasztva!</v>
      </c>
      <c r="B87" s="68"/>
      <c r="C87" s="55"/>
      <c r="D87" s="47"/>
      <c r="E87" s="47"/>
      <c r="F87" s="56" t="str">
        <f>IF($G87="","Nincs VKR kiválasztva!",INDEX(Osszesito!$C:$C,MATCH($G87,Osszesito!$D:$D,0)))</f>
        <v>Nincs VKR kiválasztva!</v>
      </c>
      <c r="G87" s="45"/>
      <c r="H87" s="51" t="str">
        <f>IF($D87="","",CONCATENATE($AY87,"_",COUNTA($D$3:$D87),"_FSZV_2026"))</f>
        <v/>
      </c>
      <c r="I87" s="56" t="str">
        <f>IF($G87="","Nincs VKR kiválasztva!",INDEX(Osszesito!$G:$G,MATCH($F87,Osszesito!$C:$C,0)))</f>
        <v>Nincs VKR kiválasztva!</v>
      </c>
      <c r="J87" s="56" t="str">
        <f>IF($G87="","Nincs VKR kiválasztva!",INDEX(Osszesito!$F:$F,MATCH($F87,Osszesito!$C:$C,0)))</f>
        <v>Nincs VKR kiválasztva!</v>
      </c>
      <c r="K87" s="48" t="str">
        <f t="shared" si="89"/>
        <v>Nincs kitöltve a költség rész!</v>
      </c>
      <c r="L87" s="49"/>
      <c r="M87" s="49"/>
      <c r="N87" s="60"/>
      <c r="O87" s="60"/>
      <c r="P87" s="90"/>
      <c r="R87" s="62"/>
      <c r="S87" s="62"/>
      <c r="T87" s="62"/>
      <c r="U87" s="62"/>
      <c r="V87" s="62"/>
      <c r="W87" s="62"/>
      <c r="X87" s="62"/>
      <c r="Y87" s="62"/>
      <c r="Z87" s="62"/>
      <c r="AA87" s="62"/>
      <c r="AB87" s="62"/>
      <c r="AC87" s="61">
        <f t="shared" si="52"/>
        <v>0</v>
      </c>
      <c r="AD87" s="1" t="str">
        <f t="shared" si="53"/>
        <v>Nincs VKR kiválasztva!</v>
      </c>
      <c r="AF87" s="60"/>
      <c r="AG87" s="60"/>
      <c r="AH87" s="60"/>
      <c r="AI87" s="60"/>
      <c r="AJ87" s="60"/>
      <c r="AK87" s="60"/>
      <c r="AL87" s="60"/>
      <c r="AM87" s="60"/>
      <c r="AN87" s="60"/>
      <c r="AO87" s="60"/>
      <c r="AP87" s="60"/>
      <c r="AQ87" s="61">
        <f t="shared" si="54"/>
        <v>0</v>
      </c>
      <c r="AR87" s="130" t="s">
        <v>36</v>
      </c>
      <c r="AS87" s="1" t="str">
        <f t="shared" si="55"/>
        <v>Nincs VKR kiválasztva!</v>
      </c>
      <c r="AU87" s="46"/>
      <c r="AV87" s="46"/>
      <c r="AY87" s="64" t="str">
        <f>IF($D87="","",INDEX(Osszesito!$E:$E,MATCH($F87,Osszesito!$C:$C,0)))</f>
        <v/>
      </c>
      <c r="AZ87" s="64">
        <f t="shared" si="63"/>
        <v>0</v>
      </c>
      <c r="BA87" s="65">
        <f t="shared" si="64"/>
        <v>0</v>
      </c>
      <c r="BB87" s="65" t="str">
        <f t="shared" si="65"/>
        <v>x</v>
      </c>
      <c r="BC87" s="65">
        <f t="shared" si="56"/>
        <v>0</v>
      </c>
      <c r="BD87" s="65">
        <f t="shared" si="90"/>
        <v>0</v>
      </c>
      <c r="BE87" s="65">
        <f t="shared" si="66"/>
        <v>0</v>
      </c>
      <c r="BF87" s="64" t="str">
        <f t="shared" si="67"/>
        <v>A forrás egyenlő a költséggel (I.ütem).</v>
      </c>
      <c r="BG87" s="65">
        <f t="shared" si="68"/>
        <v>0</v>
      </c>
      <c r="BH87" s="65">
        <f t="shared" si="69"/>
        <v>0</v>
      </c>
      <c r="BI87" s="65">
        <f t="shared" si="70"/>
        <v>0</v>
      </c>
      <c r="BJ87" s="65">
        <f t="shared" si="71"/>
        <v>0</v>
      </c>
      <c r="BK87" s="65">
        <f t="shared" si="57"/>
        <v>0</v>
      </c>
      <c r="BL87" s="66" t="str">
        <f t="shared" si="91"/>
        <v>Nem hosszútávú a feladat.</v>
      </c>
      <c r="BM87" s="67">
        <f t="shared" si="72"/>
        <v>1</v>
      </c>
      <c r="BN87" s="67">
        <f t="shared" si="73"/>
        <v>0</v>
      </c>
      <c r="BO87" s="67">
        <f t="shared" si="74"/>
        <v>1</v>
      </c>
      <c r="BP87" s="67">
        <f t="shared" si="75"/>
        <v>0</v>
      </c>
      <c r="BQ87" s="65">
        <f t="shared" si="76"/>
        <v>0</v>
      </c>
      <c r="BR87" s="64" t="str">
        <f t="shared" si="77"/>
        <v>Nincs hosszútávú terv!</v>
      </c>
      <c r="BS87" s="65">
        <f t="shared" si="78"/>
        <v>0</v>
      </c>
      <c r="BT87" s="65">
        <f t="shared" si="79"/>
        <v>0</v>
      </c>
      <c r="BU87" s="65">
        <f t="shared" si="80"/>
        <v>0</v>
      </c>
      <c r="BV87" s="65">
        <f t="shared" si="81"/>
        <v>0</v>
      </c>
      <c r="BW87" s="65">
        <f t="shared" si="82"/>
        <v>0</v>
      </c>
      <c r="BX87" s="65">
        <f t="shared" si="83"/>
        <v>0</v>
      </c>
      <c r="BY87" s="65">
        <f t="shared" si="84"/>
        <v>0</v>
      </c>
      <c r="BZ87" s="65">
        <f t="shared" si="85"/>
        <v>0</v>
      </c>
      <c r="CA87" s="65">
        <f t="shared" si="86"/>
        <v>0</v>
      </c>
      <c r="CB87" s="65">
        <f t="shared" si="87"/>
        <v>0</v>
      </c>
      <c r="CC87" s="65">
        <f t="shared" si="88"/>
        <v>0</v>
      </c>
      <c r="CD87" s="65" t="str">
        <f t="shared" si="58"/>
        <v>Hiányos kitöltés! (B-oszlop üres)</v>
      </c>
      <c r="CE87" s="66" t="str">
        <f t="shared" si="59"/>
        <v>Hiányos kitöltés! (B-oszlop üres)</v>
      </c>
      <c r="CF87" s="65">
        <f t="shared" si="60"/>
        <v>0</v>
      </c>
      <c r="CG87" s="65">
        <f t="shared" si="61"/>
        <v>0</v>
      </c>
      <c r="CH87" s="65">
        <f t="shared" si="62"/>
        <v>0</v>
      </c>
    </row>
    <row r="88" spans="1:86" ht="31.25" x14ac:dyDescent="0.25">
      <c r="A88" s="54" t="str">
        <f t="shared" si="51"/>
        <v>Nincs VKR kiválasztva!</v>
      </c>
      <c r="B88" s="68"/>
      <c r="C88" s="55"/>
      <c r="D88" s="47"/>
      <c r="E88" s="47"/>
      <c r="F88" s="56" t="str">
        <f>IF($G88="","Nincs VKR kiválasztva!",INDEX(Osszesito!$C:$C,MATCH($G88,Osszesito!$D:$D,0)))</f>
        <v>Nincs VKR kiválasztva!</v>
      </c>
      <c r="G88" s="45"/>
      <c r="H88" s="51" t="str">
        <f>IF($D88="","",CONCATENATE($AY88,"_",COUNTA($D$3:$D88),"_FSZV_2026"))</f>
        <v/>
      </c>
      <c r="I88" s="56" t="str">
        <f>IF($G88="","Nincs VKR kiválasztva!",INDEX(Osszesito!$G:$G,MATCH($F88,Osszesito!$C:$C,0)))</f>
        <v>Nincs VKR kiválasztva!</v>
      </c>
      <c r="J88" s="56" t="str">
        <f>IF($G88="","Nincs VKR kiválasztva!",INDEX(Osszesito!$F:$F,MATCH($F88,Osszesito!$C:$C,0)))</f>
        <v>Nincs VKR kiválasztva!</v>
      </c>
      <c r="K88" s="48" t="str">
        <f t="shared" si="89"/>
        <v>Nincs kitöltve a költség rész!</v>
      </c>
      <c r="L88" s="49"/>
      <c r="M88" s="49"/>
      <c r="N88" s="60"/>
      <c r="O88" s="60"/>
      <c r="P88" s="90"/>
      <c r="R88" s="62"/>
      <c r="S88" s="62"/>
      <c r="T88" s="62"/>
      <c r="U88" s="62"/>
      <c r="V88" s="62"/>
      <c r="W88" s="62"/>
      <c r="X88" s="62"/>
      <c r="Y88" s="62"/>
      <c r="Z88" s="62"/>
      <c r="AA88" s="62"/>
      <c r="AB88" s="62"/>
      <c r="AC88" s="61">
        <f t="shared" si="52"/>
        <v>0</v>
      </c>
      <c r="AD88" s="1" t="str">
        <f t="shared" si="53"/>
        <v>Nincs VKR kiválasztva!</v>
      </c>
      <c r="AF88" s="60"/>
      <c r="AG88" s="60"/>
      <c r="AH88" s="60"/>
      <c r="AI88" s="60"/>
      <c r="AJ88" s="60"/>
      <c r="AK88" s="60"/>
      <c r="AL88" s="60"/>
      <c r="AM88" s="60"/>
      <c r="AN88" s="60"/>
      <c r="AO88" s="60"/>
      <c r="AP88" s="60"/>
      <c r="AQ88" s="61">
        <f t="shared" si="54"/>
        <v>0</v>
      </c>
      <c r="AR88" s="130" t="s">
        <v>36</v>
      </c>
      <c r="AS88" s="1" t="str">
        <f t="shared" si="55"/>
        <v>Nincs VKR kiválasztva!</v>
      </c>
      <c r="AU88" s="46"/>
      <c r="AV88" s="46"/>
      <c r="AY88" s="64" t="str">
        <f>IF($D88="","",INDEX(Osszesito!$E:$E,MATCH($F88,Osszesito!$C:$C,0)))</f>
        <v/>
      </c>
      <c r="AZ88" s="64">
        <f t="shared" si="63"/>
        <v>0</v>
      </c>
      <c r="BA88" s="65">
        <f t="shared" si="64"/>
        <v>0</v>
      </c>
      <c r="BB88" s="65" t="str">
        <f t="shared" si="65"/>
        <v>x</v>
      </c>
      <c r="BC88" s="65">
        <f t="shared" si="56"/>
        <v>0</v>
      </c>
      <c r="BD88" s="65">
        <f t="shared" si="90"/>
        <v>0</v>
      </c>
      <c r="BE88" s="65">
        <f t="shared" si="66"/>
        <v>0</v>
      </c>
      <c r="BF88" s="64" t="str">
        <f t="shared" si="67"/>
        <v>A forrás egyenlő a költséggel (I.ütem).</v>
      </c>
      <c r="BG88" s="65">
        <f t="shared" si="68"/>
        <v>0</v>
      </c>
      <c r="BH88" s="65">
        <f t="shared" si="69"/>
        <v>0</v>
      </c>
      <c r="BI88" s="65">
        <f t="shared" si="70"/>
        <v>0</v>
      </c>
      <c r="BJ88" s="65">
        <f t="shared" si="71"/>
        <v>0</v>
      </c>
      <c r="BK88" s="65">
        <f t="shared" si="57"/>
        <v>0</v>
      </c>
      <c r="BL88" s="66" t="str">
        <f t="shared" si="91"/>
        <v>Nem hosszútávú a feladat.</v>
      </c>
      <c r="BM88" s="67">
        <f t="shared" si="72"/>
        <v>1</v>
      </c>
      <c r="BN88" s="67">
        <f t="shared" si="73"/>
        <v>0</v>
      </c>
      <c r="BO88" s="67">
        <f t="shared" si="74"/>
        <v>1</v>
      </c>
      <c r="BP88" s="67">
        <f t="shared" si="75"/>
        <v>0</v>
      </c>
      <c r="BQ88" s="65">
        <f t="shared" si="76"/>
        <v>0</v>
      </c>
      <c r="BR88" s="64" t="str">
        <f t="shared" si="77"/>
        <v>Nincs hosszútávú terv!</v>
      </c>
      <c r="BS88" s="65">
        <f t="shared" si="78"/>
        <v>0</v>
      </c>
      <c r="BT88" s="65">
        <f t="shared" si="79"/>
        <v>0</v>
      </c>
      <c r="BU88" s="65">
        <f t="shared" si="80"/>
        <v>0</v>
      </c>
      <c r="BV88" s="65">
        <f t="shared" si="81"/>
        <v>0</v>
      </c>
      <c r="BW88" s="65">
        <f t="shared" si="82"/>
        <v>0</v>
      </c>
      <c r="BX88" s="65">
        <f t="shared" si="83"/>
        <v>0</v>
      </c>
      <c r="BY88" s="65">
        <f t="shared" si="84"/>
        <v>0</v>
      </c>
      <c r="BZ88" s="65">
        <f t="shared" si="85"/>
        <v>0</v>
      </c>
      <c r="CA88" s="65">
        <f t="shared" si="86"/>
        <v>0</v>
      </c>
      <c r="CB88" s="65">
        <f t="shared" si="87"/>
        <v>0</v>
      </c>
      <c r="CC88" s="65">
        <f t="shared" si="88"/>
        <v>0</v>
      </c>
      <c r="CD88" s="65" t="str">
        <f t="shared" si="58"/>
        <v>Hiányos kitöltés! (B-oszlop üres)</v>
      </c>
      <c r="CE88" s="66" t="str">
        <f t="shared" si="59"/>
        <v>Hiányos kitöltés! (B-oszlop üres)</v>
      </c>
      <c r="CF88" s="65">
        <f t="shared" si="60"/>
        <v>0</v>
      </c>
      <c r="CG88" s="65">
        <f t="shared" si="61"/>
        <v>0</v>
      </c>
      <c r="CH88" s="65">
        <f t="shared" si="62"/>
        <v>0</v>
      </c>
    </row>
    <row r="89" spans="1:86" ht="31.25" x14ac:dyDescent="0.25">
      <c r="A89" s="54" t="str">
        <f t="shared" si="51"/>
        <v>Nincs VKR kiválasztva!</v>
      </c>
      <c r="B89" s="68"/>
      <c r="C89" s="55"/>
      <c r="D89" s="47"/>
      <c r="E89" s="47"/>
      <c r="F89" s="56" t="str">
        <f>IF($G89="","Nincs VKR kiválasztva!",INDEX(Osszesito!$C:$C,MATCH($G89,Osszesito!$D:$D,0)))</f>
        <v>Nincs VKR kiválasztva!</v>
      </c>
      <c r="G89" s="45"/>
      <c r="H89" s="51" t="str">
        <f>IF($D89="","",CONCATENATE($AY89,"_",COUNTA($D$3:$D89),"_FSZV_2026"))</f>
        <v/>
      </c>
      <c r="I89" s="56" t="str">
        <f>IF($G89="","Nincs VKR kiválasztva!",INDEX(Osszesito!$G:$G,MATCH($F89,Osszesito!$C:$C,0)))</f>
        <v>Nincs VKR kiválasztva!</v>
      </c>
      <c r="J89" s="56" t="str">
        <f>IF($G89="","Nincs VKR kiválasztva!",INDEX(Osszesito!$F:$F,MATCH($F89,Osszesito!$C:$C,0)))</f>
        <v>Nincs VKR kiválasztva!</v>
      </c>
      <c r="K89" s="48" t="str">
        <f t="shared" si="89"/>
        <v>Nincs kitöltve a költség rész!</v>
      </c>
      <c r="L89" s="49"/>
      <c r="M89" s="49"/>
      <c r="N89" s="60"/>
      <c r="O89" s="60"/>
      <c r="P89" s="90"/>
      <c r="R89" s="62"/>
      <c r="S89" s="62"/>
      <c r="T89" s="62"/>
      <c r="U89" s="62"/>
      <c r="V89" s="62"/>
      <c r="W89" s="62"/>
      <c r="X89" s="62"/>
      <c r="Y89" s="62"/>
      <c r="Z89" s="62"/>
      <c r="AA89" s="62"/>
      <c r="AB89" s="62"/>
      <c r="AC89" s="61">
        <f t="shared" si="52"/>
        <v>0</v>
      </c>
      <c r="AD89" s="1" t="str">
        <f t="shared" si="53"/>
        <v>Nincs VKR kiválasztva!</v>
      </c>
      <c r="AF89" s="60"/>
      <c r="AG89" s="60"/>
      <c r="AH89" s="60"/>
      <c r="AI89" s="60"/>
      <c r="AJ89" s="60"/>
      <c r="AK89" s="60"/>
      <c r="AL89" s="60"/>
      <c r="AM89" s="60"/>
      <c r="AN89" s="60"/>
      <c r="AO89" s="60"/>
      <c r="AP89" s="60"/>
      <c r="AQ89" s="61">
        <f t="shared" si="54"/>
        <v>0</v>
      </c>
      <c r="AR89" s="130" t="s">
        <v>36</v>
      </c>
      <c r="AS89" s="1" t="str">
        <f t="shared" si="55"/>
        <v>Nincs VKR kiválasztva!</v>
      </c>
      <c r="AU89" s="46"/>
      <c r="AV89" s="46"/>
      <c r="AY89" s="64" t="str">
        <f>IF($D89="","",INDEX(Osszesito!$E:$E,MATCH($F89,Osszesito!$C:$C,0)))</f>
        <v/>
      </c>
      <c r="AZ89" s="64">
        <f t="shared" si="63"/>
        <v>0</v>
      </c>
      <c r="BA89" s="65">
        <f t="shared" si="64"/>
        <v>0</v>
      </c>
      <c r="BB89" s="65" t="str">
        <f t="shared" si="65"/>
        <v>x</v>
      </c>
      <c r="BC89" s="65">
        <f t="shared" si="56"/>
        <v>0</v>
      </c>
      <c r="BD89" s="65">
        <f t="shared" si="90"/>
        <v>0</v>
      </c>
      <c r="BE89" s="65">
        <f t="shared" si="66"/>
        <v>0</v>
      </c>
      <c r="BF89" s="64" t="str">
        <f t="shared" si="67"/>
        <v>A forrás egyenlő a költséggel (I.ütem).</v>
      </c>
      <c r="BG89" s="65">
        <f t="shared" si="68"/>
        <v>0</v>
      </c>
      <c r="BH89" s="65">
        <f t="shared" si="69"/>
        <v>0</v>
      </c>
      <c r="BI89" s="65">
        <f t="shared" si="70"/>
        <v>0</v>
      </c>
      <c r="BJ89" s="65">
        <f t="shared" si="71"/>
        <v>0</v>
      </c>
      <c r="BK89" s="65">
        <f t="shared" si="57"/>
        <v>0</v>
      </c>
      <c r="BL89" s="66" t="str">
        <f t="shared" si="91"/>
        <v>Nem hosszútávú a feladat.</v>
      </c>
      <c r="BM89" s="67">
        <f t="shared" si="72"/>
        <v>1</v>
      </c>
      <c r="BN89" s="67">
        <f t="shared" si="73"/>
        <v>0</v>
      </c>
      <c r="BO89" s="67">
        <f t="shared" si="74"/>
        <v>1</v>
      </c>
      <c r="BP89" s="67">
        <f t="shared" si="75"/>
        <v>0</v>
      </c>
      <c r="BQ89" s="65">
        <f t="shared" si="76"/>
        <v>0</v>
      </c>
      <c r="BR89" s="64" t="str">
        <f t="shared" si="77"/>
        <v>Nincs hosszútávú terv!</v>
      </c>
      <c r="BS89" s="65">
        <f t="shared" si="78"/>
        <v>0</v>
      </c>
      <c r="BT89" s="65">
        <f t="shared" si="79"/>
        <v>0</v>
      </c>
      <c r="BU89" s="65">
        <f t="shared" si="80"/>
        <v>0</v>
      </c>
      <c r="BV89" s="65">
        <f t="shared" si="81"/>
        <v>0</v>
      </c>
      <c r="BW89" s="65">
        <f t="shared" si="82"/>
        <v>0</v>
      </c>
      <c r="BX89" s="65">
        <f t="shared" si="83"/>
        <v>0</v>
      </c>
      <c r="BY89" s="65">
        <f t="shared" si="84"/>
        <v>0</v>
      </c>
      <c r="BZ89" s="65">
        <f t="shared" si="85"/>
        <v>0</v>
      </c>
      <c r="CA89" s="65">
        <f t="shared" si="86"/>
        <v>0</v>
      </c>
      <c r="CB89" s="65">
        <f t="shared" si="87"/>
        <v>0</v>
      </c>
      <c r="CC89" s="65">
        <f t="shared" si="88"/>
        <v>0</v>
      </c>
      <c r="CD89" s="65" t="str">
        <f t="shared" si="58"/>
        <v>Hiányos kitöltés! (B-oszlop üres)</v>
      </c>
      <c r="CE89" s="66" t="str">
        <f t="shared" si="59"/>
        <v>Hiányos kitöltés! (B-oszlop üres)</v>
      </c>
      <c r="CF89" s="65">
        <f t="shared" si="60"/>
        <v>0</v>
      </c>
      <c r="CG89" s="65">
        <f t="shared" si="61"/>
        <v>0</v>
      </c>
      <c r="CH89" s="65">
        <f t="shared" si="62"/>
        <v>0</v>
      </c>
    </row>
    <row r="90" spans="1:86" ht="31.25" x14ac:dyDescent="0.25">
      <c r="A90" s="54" t="str">
        <f t="shared" si="51"/>
        <v>Nincs VKR kiválasztva!</v>
      </c>
      <c r="B90" s="68"/>
      <c r="C90" s="55"/>
      <c r="D90" s="47"/>
      <c r="E90" s="47"/>
      <c r="F90" s="56" t="str">
        <f>IF($G90="","Nincs VKR kiválasztva!",INDEX(Osszesito!$C:$C,MATCH($G90,Osszesito!$D:$D,0)))</f>
        <v>Nincs VKR kiválasztva!</v>
      </c>
      <c r="G90" s="45"/>
      <c r="H90" s="51" t="str">
        <f>IF($D90="","",CONCATENATE($AY90,"_",COUNTA($D$3:$D90),"_FSZV_2026"))</f>
        <v/>
      </c>
      <c r="I90" s="56" t="str">
        <f>IF($G90="","Nincs VKR kiválasztva!",INDEX(Osszesito!$G:$G,MATCH($F90,Osszesito!$C:$C,0)))</f>
        <v>Nincs VKR kiválasztva!</v>
      </c>
      <c r="J90" s="56" t="str">
        <f>IF($G90="","Nincs VKR kiválasztva!",INDEX(Osszesito!$F:$F,MATCH($F90,Osszesito!$C:$C,0)))</f>
        <v>Nincs VKR kiválasztva!</v>
      </c>
      <c r="K90" s="48" t="str">
        <f t="shared" si="89"/>
        <v>Nincs kitöltve a költség rész!</v>
      </c>
      <c r="L90" s="49"/>
      <c r="M90" s="49"/>
      <c r="N90" s="60"/>
      <c r="O90" s="60"/>
      <c r="P90" s="90"/>
      <c r="R90" s="62"/>
      <c r="S90" s="62"/>
      <c r="T90" s="62"/>
      <c r="U90" s="62"/>
      <c r="V90" s="62"/>
      <c r="W90" s="62"/>
      <c r="X90" s="62"/>
      <c r="Y90" s="62"/>
      <c r="Z90" s="62"/>
      <c r="AA90" s="62"/>
      <c r="AB90" s="62"/>
      <c r="AC90" s="61">
        <f t="shared" si="52"/>
        <v>0</v>
      </c>
      <c r="AD90" s="1" t="str">
        <f t="shared" si="53"/>
        <v>Nincs VKR kiválasztva!</v>
      </c>
      <c r="AF90" s="60"/>
      <c r="AG90" s="60"/>
      <c r="AH90" s="60"/>
      <c r="AI90" s="60"/>
      <c r="AJ90" s="60"/>
      <c r="AK90" s="60"/>
      <c r="AL90" s="60"/>
      <c r="AM90" s="60"/>
      <c r="AN90" s="60"/>
      <c r="AO90" s="60"/>
      <c r="AP90" s="60"/>
      <c r="AQ90" s="61">
        <f t="shared" si="54"/>
        <v>0</v>
      </c>
      <c r="AR90" s="130" t="s">
        <v>36</v>
      </c>
      <c r="AS90" s="1" t="str">
        <f t="shared" si="55"/>
        <v>Nincs VKR kiválasztva!</v>
      </c>
      <c r="AU90" s="46"/>
      <c r="AV90" s="46"/>
      <c r="AY90" s="64" t="str">
        <f>IF($D90="","",INDEX(Osszesito!$E:$E,MATCH($F90,Osszesito!$C:$C,0)))</f>
        <v/>
      </c>
      <c r="AZ90" s="64">
        <f t="shared" si="63"/>
        <v>0</v>
      </c>
      <c r="BA90" s="65">
        <f t="shared" si="64"/>
        <v>0</v>
      </c>
      <c r="BB90" s="65" t="str">
        <f t="shared" si="65"/>
        <v>x</v>
      </c>
      <c r="BC90" s="65">
        <f t="shared" si="56"/>
        <v>0</v>
      </c>
      <c r="BD90" s="65">
        <f t="shared" si="90"/>
        <v>0</v>
      </c>
      <c r="BE90" s="65">
        <f t="shared" si="66"/>
        <v>0</v>
      </c>
      <c r="BF90" s="64" t="str">
        <f t="shared" si="67"/>
        <v>A forrás egyenlő a költséggel (I.ütem).</v>
      </c>
      <c r="BG90" s="65">
        <f t="shared" si="68"/>
        <v>0</v>
      </c>
      <c r="BH90" s="65">
        <f t="shared" si="69"/>
        <v>0</v>
      </c>
      <c r="BI90" s="65">
        <f t="shared" si="70"/>
        <v>0</v>
      </c>
      <c r="BJ90" s="65">
        <f t="shared" si="71"/>
        <v>0</v>
      </c>
      <c r="BK90" s="65">
        <f t="shared" si="57"/>
        <v>0</v>
      </c>
      <c r="BL90" s="66" t="str">
        <f t="shared" si="91"/>
        <v>Nem hosszútávú a feladat.</v>
      </c>
      <c r="BM90" s="67">
        <f t="shared" si="72"/>
        <v>1</v>
      </c>
      <c r="BN90" s="67">
        <f t="shared" si="73"/>
        <v>0</v>
      </c>
      <c r="BO90" s="67">
        <f t="shared" si="74"/>
        <v>1</v>
      </c>
      <c r="BP90" s="67">
        <f t="shared" si="75"/>
        <v>0</v>
      </c>
      <c r="BQ90" s="65">
        <f t="shared" si="76"/>
        <v>0</v>
      </c>
      <c r="BR90" s="64" t="str">
        <f t="shared" si="77"/>
        <v>Nincs hosszútávú terv!</v>
      </c>
      <c r="BS90" s="65">
        <f t="shared" si="78"/>
        <v>0</v>
      </c>
      <c r="BT90" s="65">
        <f t="shared" si="79"/>
        <v>0</v>
      </c>
      <c r="BU90" s="65">
        <f t="shared" si="80"/>
        <v>0</v>
      </c>
      <c r="BV90" s="65">
        <f t="shared" si="81"/>
        <v>0</v>
      </c>
      <c r="BW90" s="65">
        <f t="shared" si="82"/>
        <v>0</v>
      </c>
      <c r="BX90" s="65">
        <f t="shared" si="83"/>
        <v>0</v>
      </c>
      <c r="BY90" s="65">
        <f t="shared" si="84"/>
        <v>0</v>
      </c>
      <c r="BZ90" s="65">
        <f t="shared" si="85"/>
        <v>0</v>
      </c>
      <c r="CA90" s="65">
        <f t="shared" si="86"/>
        <v>0</v>
      </c>
      <c r="CB90" s="65">
        <f t="shared" si="87"/>
        <v>0</v>
      </c>
      <c r="CC90" s="65">
        <f t="shared" si="88"/>
        <v>0</v>
      </c>
      <c r="CD90" s="65" t="str">
        <f t="shared" si="58"/>
        <v>Hiányos kitöltés! (B-oszlop üres)</v>
      </c>
      <c r="CE90" s="66" t="str">
        <f t="shared" si="59"/>
        <v>Hiányos kitöltés! (B-oszlop üres)</v>
      </c>
      <c r="CF90" s="65">
        <f t="shared" si="60"/>
        <v>0</v>
      </c>
      <c r="CG90" s="65">
        <f t="shared" si="61"/>
        <v>0</v>
      </c>
      <c r="CH90" s="65">
        <f t="shared" si="62"/>
        <v>0</v>
      </c>
    </row>
    <row r="91" spans="1:86" ht="31.25" x14ac:dyDescent="0.25">
      <c r="A91" s="54" t="str">
        <f t="shared" si="51"/>
        <v>Nincs VKR kiválasztva!</v>
      </c>
      <c r="B91" s="68"/>
      <c r="C91" s="55"/>
      <c r="D91" s="47"/>
      <c r="E91" s="47"/>
      <c r="F91" s="56" t="str">
        <f>IF($G91="","Nincs VKR kiválasztva!",INDEX(Osszesito!$C:$C,MATCH($G91,Osszesito!$D:$D,0)))</f>
        <v>Nincs VKR kiválasztva!</v>
      </c>
      <c r="G91" s="45"/>
      <c r="H91" s="51" t="str">
        <f>IF($D91="","",CONCATENATE($AY91,"_",COUNTA($D$3:$D91),"_FSZV_2026"))</f>
        <v/>
      </c>
      <c r="I91" s="56" t="str">
        <f>IF($G91="","Nincs VKR kiválasztva!",INDEX(Osszesito!$G:$G,MATCH($F91,Osszesito!$C:$C,0)))</f>
        <v>Nincs VKR kiválasztva!</v>
      </c>
      <c r="J91" s="56" t="str">
        <f>IF($G91="","Nincs VKR kiválasztva!",INDEX(Osszesito!$F:$F,MATCH($F91,Osszesito!$C:$C,0)))</f>
        <v>Nincs VKR kiválasztva!</v>
      </c>
      <c r="K91" s="48" t="str">
        <f t="shared" si="89"/>
        <v>Nincs kitöltve a költség rész!</v>
      </c>
      <c r="L91" s="49"/>
      <c r="M91" s="49"/>
      <c r="N91" s="60"/>
      <c r="O91" s="60"/>
      <c r="P91" s="90"/>
      <c r="R91" s="62"/>
      <c r="S91" s="62"/>
      <c r="T91" s="62"/>
      <c r="U91" s="62"/>
      <c r="V91" s="62"/>
      <c r="W91" s="62"/>
      <c r="X91" s="62"/>
      <c r="Y91" s="62"/>
      <c r="Z91" s="62"/>
      <c r="AA91" s="62"/>
      <c r="AB91" s="62"/>
      <c r="AC91" s="61">
        <f t="shared" si="52"/>
        <v>0</v>
      </c>
      <c r="AD91" s="1" t="str">
        <f t="shared" si="53"/>
        <v>Nincs VKR kiválasztva!</v>
      </c>
      <c r="AF91" s="60"/>
      <c r="AG91" s="60"/>
      <c r="AH91" s="60"/>
      <c r="AI91" s="60"/>
      <c r="AJ91" s="60"/>
      <c r="AK91" s="60"/>
      <c r="AL91" s="60"/>
      <c r="AM91" s="60"/>
      <c r="AN91" s="60"/>
      <c r="AO91" s="60"/>
      <c r="AP91" s="60"/>
      <c r="AQ91" s="61">
        <f t="shared" si="54"/>
        <v>0</v>
      </c>
      <c r="AR91" s="130" t="s">
        <v>36</v>
      </c>
      <c r="AS91" s="1" t="str">
        <f t="shared" si="55"/>
        <v>Nincs VKR kiválasztva!</v>
      </c>
      <c r="AU91" s="46"/>
      <c r="AV91" s="46"/>
      <c r="AY91" s="64" t="str">
        <f>IF($D91="","",INDEX(Osszesito!$E:$E,MATCH($F91,Osszesito!$C:$C,0)))</f>
        <v/>
      </c>
      <c r="AZ91" s="64">
        <f t="shared" si="63"/>
        <v>0</v>
      </c>
      <c r="BA91" s="65">
        <f t="shared" si="64"/>
        <v>0</v>
      </c>
      <c r="BB91" s="65" t="str">
        <f t="shared" si="65"/>
        <v>x</v>
      </c>
      <c r="BC91" s="65">
        <f t="shared" si="56"/>
        <v>0</v>
      </c>
      <c r="BD91" s="65">
        <f t="shared" si="90"/>
        <v>0</v>
      </c>
      <c r="BE91" s="65">
        <f t="shared" si="66"/>
        <v>0</v>
      </c>
      <c r="BF91" s="64" t="str">
        <f t="shared" si="67"/>
        <v>A forrás egyenlő a költséggel (I.ütem).</v>
      </c>
      <c r="BG91" s="65">
        <f t="shared" si="68"/>
        <v>0</v>
      </c>
      <c r="BH91" s="65">
        <f t="shared" si="69"/>
        <v>0</v>
      </c>
      <c r="BI91" s="65">
        <f t="shared" si="70"/>
        <v>0</v>
      </c>
      <c r="BJ91" s="65">
        <f t="shared" si="71"/>
        <v>0</v>
      </c>
      <c r="BK91" s="65">
        <f t="shared" si="57"/>
        <v>0</v>
      </c>
      <c r="BL91" s="66" t="str">
        <f t="shared" si="91"/>
        <v>Nem hosszútávú a feladat.</v>
      </c>
      <c r="BM91" s="67">
        <f t="shared" si="72"/>
        <v>1</v>
      </c>
      <c r="BN91" s="67">
        <f t="shared" si="73"/>
        <v>0</v>
      </c>
      <c r="BO91" s="67">
        <f t="shared" si="74"/>
        <v>1</v>
      </c>
      <c r="BP91" s="67">
        <f t="shared" si="75"/>
        <v>0</v>
      </c>
      <c r="BQ91" s="65">
        <f t="shared" si="76"/>
        <v>0</v>
      </c>
      <c r="BR91" s="64" t="str">
        <f t="shared" si="77"/>
        <v>Nincs hosszútávú terv!</v>
      </c>
      <c r="BS91" s="65">
        <f t="shared" si="78"/>
        <v>0</v>
      </c>
      <c r="BT91" s="65">
        <f t="shared" si="79"/>
        <v>0</v>
      </c>
      <c r="BU91" s="65">
        <f t="shared" si="80"/>
        <v>0</v>
      </c>
      <c r="BV91" s="65">
        <f t="shared" si="81"/>
        <v>0</v>
      </c>
      <c r="BW91" s="65">
        <f t="shared" si="82"/>
        <v>0</v>
      </c>
      <c r="BX91" s="65">
        <f t="shared" si="83"/>
        <v>0</v>
      </c>
      <c r="BY91" s="65">
        <f t="shared" si="84"/>
        <v>0</v>
      </c>
      <c r="BZ91" s="65">
        <f t="shared" si="85"/>
        <v>0</v>
      </c>
      <c r="CA91" s="65">
        <f t="shared" si="86"/>
        <v>0</v>
      </c>
      <c r="CB91" s="65">
        <f t="shared" si="87"/>
        <v>0</v>
      </c>
      <c r="CC91" s="65">
        <f t="shared" si="88"/>
        <v>0</v>
      </c>
      <c r="CD91" s="65" t="str">
        <f t="shared" si="58"/>
        <v>Hiányos kitöltés! (B-oszlop üres)</v>
      </c>
      <c r="CE91" s="66" t="str">
        <f t="shared" si="59"/>
        <v>Hiányos kitöltés! (B-oszlop üres)</v>
      </c>
      <c r="CF91" s="65">
        <f t="shared" si="60"/>
        <v>0</v>
      </c>
      <c r="CG91" s="65">
        <f t="shared" si="61"/>
        <v>0</v>
      </c>
      <c r="CH91" s="65">
        <f t="shared" si="62"/>
        <v>0</v>
      </c>
    </row>
    <row r="92" spans="1:86" ht="31.25" x14ac:dyDescent="0.25">
      <c r="A92" s="54" t="str">
        <f t="shared" si="51"/>
        <v>Nincs VKR kiválasztva!</v>
      </c>
      <c r="B92" s="68"/>
      <c r="C92" s="55"/>
      <c r="D92" s="47"/>
      <c r="E92" s="47"/>
      <c r="F92" s="56" t="str">
        <f>IF($G92="","Nincs VKR kiválasztva!",INDEX(Osszesito!$C:$C,MATCH($G92,Osszesito!$D:$D,0)))</f>
        <v>Nincs VKR kiválasztva!</v>
      </c>
      <c r="G92" s="45"/>
      <c r="H92" s="51" t="str">
        <f>IF($D92="","",CONCATENATE($AY92,"_",COUNTA($D$3:$D92),"_FSZV_2026"))</f>
        <v/>
      </c>
      <c r="I92" s="56" t="str">
        <f>IF($G92="","Nincs VKR kiválasztva!",INDEX(Osszesito!$G:$G,MATCH($F92,Osszesito!$C:$C,0)))</f>
        <v>Nincs VKR kiválasztva!</v>
      </c>
      <c r="J92" s="56" t="str">
        <f>IF($G92="","Nincs VKR kiválasztva!",INDEX(Osszesito!$F:$F,MATCH($F92,Osszesito!$C:$C,0)))</f>
        <v>Nincs VKR kiválasztva!</v>
      </c>
      <c r="K92" s="48" t="str">
        <f t="shared" si="89"/>
        <v>Nincs kitöltve a költség rész!</v>
      </c>
      <c r="L92" s="49"/>
      <c r="M92" s="49"/>
      <c r="N92" s="60"/>
      <c r="O92" s="60"/>
      <c r="P92" s="90"/>
      <c r="R92" s="62"/>
      <c r="S92" s="62"/>
      <c r="T92" s="62"/>
      <c r="U92" s="62"/>
      <c r="V92" s="62"/>
      <c r="W92" s="62"/>
      <c r="X92" s="62"/>
      <c r="Y92" s="62"/>
      <c r="Z92" s="62"/>
      <c r="AA92" s="62"/>
      <c r="AB92" s="62"/>
      <c r="AC92" s="61">
        <f t="shared" si="52"/>
        <v>0</v>
      </c>
      <c r="AD92" s="1" t="str">
        <f t="shared" si="53"/>
        <v>Nincs VKR kiválasztva!</v>
      </c>
      <c r="AF92" s="60"/>
      <c r="AG92" s="60"/>
      <c r="AH92" s="60"/>
      <c r="AI92" s="60"/>
      <c r="AJ92" s="60"/>
      <c r="AK92" s="60"/>
      <c r="AL92" s="60"/>
      <c r="AM92" s="60"/>
      <c r="AN92" s="60"/>
      <c r="AO92" s="60"/>
      <c r="AP92" s="60"/>
      <c r="AQ92" s="61">
        <f t="shared" si="54"/>
        <v>0</v>
      </c>
      <c r="AR92" s="130" t="s">
        <v>36</v>
      </c>
      <c r="AS92" s="1" t="str">
        <f t="shared" si="55"/>
        <v>Nincs VKR kiválasztva!</v>
      </c>
      <c r="AU92" s="46"/>
      <c r="AV92" s="46"/>
      <c r="AY92" s="64" t="str">
        <f>IF($D92="","",INDEX(Osszesito!$E:$E,MATCH($F92,Osszesito!$C:$C,0)))</f>
        <v/>
      </c>
      <c r="AZ92" s="64">
        <f t="shared" si="63"/>
        <v>0</v>
      </c>
      <c r="BA92" s="65">
        <f t="shared" si="64"/>
        <v>0</v>
      </c>
      <c r="BB92" s="65" t="str">
        <f t="shared" si="65"/>
        <v>x</v>
      </c>
      <c r="BC92" s="65">
        <f t="shared" si="56"/>
        <v>0</v>
      </c>
      <c r="BD92" s="65">
        <f t="shared" si="90"/>
        <v>0</v>
      </c>
      <c r="BE92" s="65">
        <f t="shared" si="66"/>
        <v>0</v>
      </c>
      <c r="BF92" s="64" t="str">
        <f t="shared" si="67"/>
        <v>A forrás egyenlő a költséggel (I.ütem).</v>
      </c>
      <c r="BG92" s="65">
        <f t="shared" si="68"/>
        <v>0</v>
      </c>
      <c r="BH92" s="65">
        <f t="shared" si="69"/>
        <v>0</v>
      </c>
      <c r="BI92" s="65">
        <f t="shared" si="70"/>
        <v>0</v>
      </c>
      <c r="BJ92" s="65">
        <f t="shared" si="71"/>
        <v>0</v>
      </c>
      <c r="BK92" s="65">
        <f t="shared" si="57"/>
        <v>0</v>
      </c>
      <c r="BL92" s="66" t="str">
        <f t="shared" si="91"/>
        <v>Nem hosszútávú a feladat.</v>
      </c>
      <c r="BM92" s="67">
        <f t="shared" si="72"/>
        <v>1</v>
      </c>
      <c r="BN92" s="67">
        <f t="shared" si="73"/>
        <v>0</v>
      </c>
      <c r="BO92" s="67">
        <f t="shared" si="74"/>
        <v>1</v>
      </c>
      <c r="BP92" s="67">
        <f t="shared" si="75"/>
        <v>0</v>
      </c>
      <c r="BQ92" s="65">
        <f t="shared" si="76"/>
        <v>0</v>
      </c>
      <c r="BR92" s="64" t="str">
        <f t="shared" si="77"/>
        <v>Nincs hosszútávú terv!</v>
      </c>
      <c r="BS92" s="65">
        <f t="shared" si="78"/>
        <v>0</v>
      </c>
      <c r="BT92" s="65">
        <f t="shared" si="79"/>
        <v>0</v>
      </c>
      <c r="BU92" s="65">
        <f t="shared" si="80"/>
        <v>0</v>
      </c>
      <c r="BV92" s="65">
        <f t="shared" si="81"/>
        <v>0</v>
      </c>
      <c r="BW92" s="65">
        <f t="shared" si="82"/>
        <v>0</v>
      </c>
      <c r="BX92" s="65">
        <f t="shared" si="83"/>
        <v>0</v>
      </c>
      <c r="BY92" s="65">
        <f t="shared" si="84"/>
        <v>0</v>
      </c>
      <c r="BZ92" s="65">
        <f t="shared" si="85"/>
        <v>0</v>
      </c>
      <c r="CA92" s="65">
        <f t="shared" si="86"/>
        <v>0</v>
      </c>
      <c r="CB92" s="65">
        <f t="shared" si="87"/>
        <v>0</v>
      </c>
      <c r="CC92" s="65">
        <f t="shared" si="88"/>
        <v>0</v>
      </c>
      <c r="CD92" s="65" t="str">
        <f t="shared" si="58"/>
        <v>Hiányos kitöltés! (B-oszlop üres)</v>
      </c>
      <c r="CE92" s="66" t="str">
        <f t="shared" si="59"/>
        <v>Hiányos kitöltés! (B-oszlop üres)</v>
      </c>
      <c r="CF92" s="65">
        <f t="shared" si="60"/>
        <v>0</v>
      </c>
      <c r="CG92" s="65">
        <f t="shared" si="61"/>
        <v>0</v>
      </c>
      <c r="CH92" s="65">
        <f t="shared" si="62"/>
        <v>0</v>
      </c>
    </row>
    <row r="93" spans="1:86" ht="31.25" x14ac:dyDescent="0.25">
      <c r="A93" s="54" t="str">
        <f t="shared" si="51"/>
        <v>Nincs VKR kiválasztva!</v>
      </c>
      <c r="B93" s="68"/>
      <c r="C93" s="55"/>
      <c r="D93" s="47"/>
      <c r="E93" s="47"/>
      <c r="F93" s="56" t="str">
        <f>IF($G93="","Nincs VKR kiválasztva!",INDEX(Osszesito!$C:$C,MATCH($G93,Osszesito!$D:$D,0)))</f>
        <v>Nincs VKR kiválasztva!</v>
      </c>
      <c r="G93" s="45"/>
      <c r="H93" s="51" t="str">
        <f>IF($D93="","",CONCATENATE($AY93,"_",COUNTA($D$3:$D93),"_FSZV_2026"))</f>
        <v/>
      </c>
      <c r="I93" s="56" t="str">
        <f>IF($G93="","Nincs VKR kiválasztva!",INDEX(Osszesito!$G:$G,MATCH($F93,Osszesito!$C:$C,0)))</f>
        <v>Nincs VKR kiválasztva!</v>
      </c>
      <c r="J93" s="56" t="str">
        <f>IF($G93="","Nincs VKR kiválasztva!",INDEX(Osszesito!$F:$F,MATCH($F93,Osszesito!$C:$C,0)))</f>
        <v>Nincs VKR kiválasztva!</v>
      </c>
      <c r="K93" s="48" t="str">
        <f t="shared" si="89"/>
        <v>Nincs kitöltve a költség rész!</v>
      </c>
      <c r="L93" s="49"/>
      <c r="M93" s="49"/>
      <c r="N93" s="60"/>
      <c r="O93" s="60"/>
      <c r="P93" s="90"/>
      <c r="R93" s="62"/>
      <c r="S93" s="62"/>
      <c r="T93" s="62"/>
      <c r="U93" s="62"/>
      <c r="V93" s="62"/>
      <c r="W93" s="62"/>
      <c r="X93" s="62"/>
      <c r="Y93" s="62"/>
      <c r="Z93" s="62"/>
      <c r="AA93" s="62"/>
      <c r="AB93" s="62"/>
      <c r="AC93" s="61">
        <f t="shared" si="52"/>
        <v>0</v>
      </c>
      <c r="AD93" s="1" t="str">
        <f t="shared" si="53"/>
        <v>Nincs VKR kiválasztva!</v>
      </c>
      <c r="AF93" s="60"/>
      <c r="AG93" s="60"/>
      <c r="AH93" s="60"/>
      <c r="AI93" s="60"/>
      <c r="AJ93" s="60"/>
      <c r="AK93" s="60"/>
      <c r="AL93" s="60"/>
      <c r="AM93" s="60"/>
      <c r="AN93" s="60"/>
      <c r="AO93" s="60"/>
      <c r="AP93" s="60"/>
      <c r="AQ93" s="61">
        <f t="shared" si="54"/>
        <v>0</v>
      </c>
      <c r="AR93" s="130" t="s">
        <v>36</v>
      </c>
      <c r="AS93" s="1" t="str">
        <f t="shared" si="55"/>
        <v>Nincs VKR kiválasztva!</v>
      </c>
      <c r="AU93" s="46"/>
      <c r="AV93" s="46"/>
      <c r="AY93" s="64" t="str">
        <f>IF($D93="","",INDEX(Osszesito!$E:$E,MATCH($F93,Osszesito!$C:$C,0)))</f>
        <v/>
      </c>
      <c r="AZ93" s="64">
        <f t="shared" si="63"/>
        <v>0</v>
      </c>
      <c r="BA93" s="65">
        <f t="shared" si="64"/>
        <v>0</v>
      </c>
      <c r="BB93" s="65" t="str">
        <f t="shared" si="65"/>
        <v>x</v>
      </c>
      <c r="BC93" s="65">
        <f t="shared" si="56"/>
        <v>0</v>
      </c>
      <c r="BD93" s="65">
        <f t="shared" si="90"/>
        <v>0</v>
      </c>
      <c r="BE93" s="65">
        <f t="shared" si="66"/>
        <v>0</v>
      </c>
      <c r="BF93" s="64" t="str">
        <f t="shared" si="67"/>
        <v>A forrás egyenlő a költséggel (I.ütem).</v>
      </c>
      <c r="BG93" s="65">
        <f t="shared" si="68"/>
        <v>0</v>
      </c>
      <c r="BH93" s="65">
        <f t="shared" si="69"/>
        <v>0</v>
      </c>
      <c r="BI93" s="65">
        <f t="shared" si="70"/>
        <v>0</v>
      </c>
      <c r="BJ93" s="65">
        <f t="shared" si="71"/>
        <v>0</v>
      </c>
      <c r="BK93" s="65">
        <f t="shared" si="57"/>
        <v>0</v>
      </c>
      <c r="BL93" s="66" t="str">
        <f t="shared" si="91"/>
        <v>Nem hosszútávú a feladat.</v>
      </c>
      <c r="BM93" s="67">
        <f t="shared" si="72"/>
        <v>1</v>
      </c>
      <c r="BN93" s="67">
        <f t="shared" si="73"/>
        <v>0</v>
      </c>
      <c r="BO93" s="67">
        <f t="shared" si="74"/>
        <v>1</v>
      </c>
      <c r="BP93" s="67">
        <f t="shared" si="75"/>
        <v>0</v>
      </c>
      <c r="BQ93" s="65">
        <f t="shared" si="76"/>
        <v>0</v>
      </c>
      <c r="BR93" s="64" t="str">
        <f t="shared" si="77"/>
        <v>Nincs hosszútávú terv!</v>
      </c>
      <c r="BS93" s="65">
        <f t="shared" si="78"/>
        <v>0</v>
      </c>
      <c r="BT93" s="65">
        <f t="shared" si="79"/>
        <v>0</v>
      </c>
      <c r="BU93" s="65">
        <f t="shared" si="80"/>
        <v>0</v>
      </c>
      <c r="BV93" s="65">
        <f t="shared" si="81"/>
        <v>0</v>
      </c>
      <c r="BW93" s="65">
        <f t="shared" si="82"/>
        <v>0</v>
      </c>
      <c r="BX93" s="65">
        <f t="shared" si="83"/>
        <v>0</v>
      </c>
      <c r="BY93" s="65">
        <f t="shared" si="84"/>
        <v>0</v>
      </c>
      <c r="BZ93" s="65">
        <f t="shared" si="85"/>
        <v>0</v>
      </c>
      <c r="CA93" s="65">
        <f t="shared" si="86"/>
        <v>0</v>
      </c>
      <c r="CB93" s="65">
        <f t="shared" si="87"/>
        <v>0</v>
      </c>
      <c r="CC93" s="65">
        <f t="shared" si="88"/>
        <v>0</v>
      </c>
      <c r="CD93" s="65" t="str">
        <f t="shared" si="58"/>
        <v>Hiányos kitöltés! (B-oszlop üres)</v>
      </c>
      <c r="CE93" s="66" t="str">
        <f t="shared" si="59"/>
        <v>Hiányos kitöltés! (B-oszlop üres)</v>
      </c>
      <c r="CF93" s="65">
        <f t="shared" si="60"/>
        <v>0</v>
      </c>
      <c r="CG93" s="65">
        <f t="shared" si="61"/>
        <v>0</v>
      </c>
      <c r="CH93" s="65">
        <f t="shared" si="62"/>
        <v>0</v>
      </c>
    </row>
    <row r="94" spans="1:86" ht="31.25" x14ac:dyDescent="0.25">
      <c r="A94" s="54" t="str">
        <f t="shared" si="51"/>
        <v>Nincs VKR kiválasztva!</v>
      </c>
      <c r="B94" s="68"/>
      <c r="C94" s="55"/>
      <c r="D94" s="47"/>
      <c r="E94" s="47"/>
      <c r="F94" s="56" t="str">
        <f>IF($G94="","Nincs VKR kiválasztva!",INDEX(Osszesito!$C:$C,MATCH($G94,Osszesito!$D:$D,0)))</f>
        <v>Nincs VKR kiválasztva!</v>
      </c>
      <c r="G94" s="45"/>
      <c r="H94" s="51" t="str">
        <f>IF($D94="","",CONCATENATE($AY94,"_",COUNTA($D$3:$D94),"_FSZV_2026"))</f>
        <v/>
      </c>
      <c r="I94" s="56" t="str">
        <f>IF($G94="","Nincs VKR kiválasztva!",INDEX(Osszesito!$G:$G,MATCH($F94,Osszesito!$C:$C,0)))</f>
        <v>Nincs VKR kiválasztva!</v>
      </c>
      <c r="J94" s="56" t="str">
        <f>IF($G94="","Nincs VKR kiválasztva!",INDEX(Osszesito!$F:$F,MATCH($F94,Osszesito!$C:$C,0)))</f>
        <v>Nincs VKR kiválasztva!</v>
      </c>
      <c r="K94" s="48" t="str">
        <f t="shared" si="89"/>
        <v>Nincs kitöltve a költség rész!</v>
      </c>
      <c r="L94" s="49"/>
      <c r="M94" s="49"/>
      <c r="N94" s="60"/>
      <c r="O94" s="60"/>
      <c r="P94" s="90"/>
      <c r="R94" s="62"/>
      <c r="S94" s="62"/>
      <c r="T94" s="62"/>
      <c r="U94" s="62"/>
      <c r="V94" s="62"/>
      <c r="W94" s="62"/>
      <c r="X94" s="62"/>
      <c r="Y94" s="62"/>
      <c r="Z94" s="62"/>
      <c r="AA94" s="62"/>
      <c r="AB94" s="62"/>
      <c r="AC94" s="61">
        <f t="shared" si="52"/>
        <v>0</v>
      </c>
      <c r="AD94" s="1" t="str">
        <f t="shared" si="53"/>
        <v>Nincs VKR kiválasztva!</v>
      </c>
      <c r="AF94" s="60"/>
      <c r="AG94" s="60"/>
      <c r="AH94" s="60"/>
      <c r="AI94" s="60"/>
      <c r="AJ94" s="60"/>
      <c r="AK94" s="60"/>
      <c r="AL94" s="60"/>
      <c r="AM94" s="60"/>
      <c r="AN94" s="60"/>
      <c r="AO94" s="60"/>
      <c r="AP94" s="60"/>
      <c r="AQ94" s="61">
        <f t="shared" si="54"/>
        <v>0</v>
      </c>
      <c r="AR94" s="130" t="s">
        <v>36</v>
      </c>
      <c r="AS94" s="1" t="str">
        <f t="shared" si="55"/>
        <v>Nincs VKR kiválasztva!</v>
      </c>
      <c r="AU94" s="46"/>
      <c r="AV94" s="46"/>
      <c r="AY94" s="64" t="str">
        <f>IF($D94="","",INDEX(Osszesito!$E:$E,MATCH($F94,Osszesito!$C:$C,0)))</f>
        <v/>
      </c>
      <c r="AZ94" s="64">
        <f t="shared" si="63"/>
        <v>0</v>
      </c>
      <c r="BA94" s="65">
        <f t="shared" si="64"/>
        <v>0</v>
      </c>
      <c r="BB94" s="65" t="str">
        <f t="shared" si="65"/>
        <v>x</v>
      </c>
      <c r="BC94" s="65">
        <f t="shared" si="56"/>
        <v>0</v>
      </c>
      <c r="BD94" s="65">
        <f t="shared" si="90"/>
        <v>0</v>
      </c>
      <c r="BE94" s="65">
        <f t="shared" si="66"/>
        <v>0</v>
      </c>
      <c r="BF94" s="64" t="str">
        <f t="shared" si="67"/>
        <v>A forrás egyenlő a költséggel (I.ütem).</v>
      </c>
      <c r="BG94" s="65">
        <f t="shared" si="68"/>
        <v>0</v>
      </c>
      <c r="BH94" s="65">
        <f t="shared" si="69"/>
        <v>0</v>
      </c>
      <c r="BI94" s="65">
        <f t="shared" si="70"/>
        <v>0</v>
      </c>
      <c r="BJ94" s="65">
        <f t="shared" si="71"/>
        <v>0</v>
      </c>
      <c r="BK94" s="65">
        <f t="shared" si="57"/>
        <v>0</v>
      </c>
      <c r="BL94" s="66" t="str">
        <f t="shared" si="91"/>
        <v>Nem hosszútávú a feladat.</v>
      </c>
      <c r="BM94" s="67">
        <f t="shared" si="72"/>
        <v>1</v>
      </c>
      <c r="BN94" s="67">
        <f t="shared" si="73"/>
        <v>0</v>
      </c>
      <c r="BO94" s="67">
        <f t="shared" si="74"/>
        <v>1</v>
      </c>
      <c r="BP94" s="67">
        <f t="shared" si="75"/>
        <v>0</v>
      </c>
      <c r="BQ94" s="65">
        <f t="shared" si="76"/>
        <v>0</v>
      </c>
      <c r="BR94" s="64" t="str">
        <f t="shared" si="77"/>
        <v>Nincs hosszútávú terv!</v>
      </c>
      <c r="BS94" s="65">
        <f t="shared" si="78"/>
        <v>0</v>
      </c>
      <c r="BT94" s="65">
        <f t="shared" si="79"/>
        <v>0</v>
      </c>
      <c r="BU94" s="65">
        <f t="shared" si="80"/>
        <v>0</v>
      </c>
      <c r="BV94" s="65">
        <f t="shared" si="81"/>
        <v>0</v>
      </c>
      <c r="BW94" s="65">
        <f t="shared" si="82"/>
        <v>0</v>
      </c>
      <c r="BX94" s="65">
        <f t="shared" si="83"/>
        <v>0</v>
      </c>
      <c r="BY94" s="65">
        <f t="shared" si="84"/>
        <v>0</v>
      </c>
      <c r="BZ94" s="65">
        <f t="shared" si="85"/>
        <v>0</v>
      </c>
      <c r="CA94" s="65">
        <f t="shared" si="86"/>
        <v>0</v>
      </c>
      <c r="CB94" s="65">
        <f t="shared" si="87"/>
        <v>0</v>
      </c>
      <c r="CC94" s="65">
        <f t="shared" si="88"/>
        <v>0</v>
      </c>
      <c r="CD94" s="65" t="str">
        <f t="shared" si="58"/>
        <v>Hiányos kitöltés! (B-oszlop üres)</v>
      </c>
      <c r="CE94" s="66" t="str">
        <f t="shared" si="59"/>
        <v>Hiányos kitöltés! (B-oszlop üres)</v>
      </c>
      <c r="CF94" s="65">
        <f t="shared" si="60"/>
        <v>0</v>
      </c>
      <c r="CG94" s="65">
        <f t="shared" si="61"/>
        <v>0</v>
      </c>
      <c r="CH94" s="65">
        <f t="shared" si="62"/>
        <v>0</v>
      </c>
    </row>
    <row r="95" spans="1:86" ht="31.25" x14ac:dyDescent="0.25">
      <c r="A95" s="54" t="str">
        <f t="shared" si="51"/>
        <v>Nincs VKR kiválasztva!</v>
      </c>
      <c r="B95" s="68"/>
      <c r="C95" s="55"/>
      <c r="D95" s="47"/>
      <c r="E95" s="47"/>
      <c r="F95" s="56" t="str">
        <f>IF($G95="","Nincs VKR kiválasztva!",INDEX(Osszesito!$C:$C,MATCH($G95,Osszesito!$D:$D,0)))</f>
        <v>Nincs VKR kiválasztva!</v>
      </c>
      <c r="G95" s="45"/>
      <c r="H95" s="51" t="str">
        <f>IF($D95="","",CONCATENATE($AY95,"_",COUNTA($D$3:$D95),"_FSZV_2026"))</f>
        <v/>
      </c>
      <c r="I95" s="56" t="str">
        <f>IF($G95="","Nincs VKR kiválasztva!",INDEX(Osszesito!$G:$G,MATCH($F95,Osszesito!$C:$C,0)))</f>
        <v>Nincs VKR kiválasztva!</v>
      </c>
      <c r="J95" s="56" t="str">
        <f>IF($G95="","Nincs VKR kiválasztva!",INDEX(Osszesito!$F:$F,MATCH($F95,Osszesito!$C:$C,0)))</f>
        <v>Nincs VKR kiválasztva!</v>
      </c>
      <c r="K95" s="48" t="str">
        <f t="shared" si="89"/>
        <v>Nincs kitöltve a költség rész!</v>
      </c>
      <c r="L95" s="49"/>
      <c r="M95" s="49"/>
      <c r="N95" s="60"/>
      <c r="O95" s="60"/>
      <c r="P95" s="90"/>
      <c r="R95" s="62"/>
      <c r="S95" s="62"/>
      <c r="T95" s="62"/>
      <c r="U95" s="62"/>
      <c r="V95" s="62"/>
      <c r="W95" s="62"/>
      <c r="X95" s="62"/>
      <c r="Y95" s="62"/>
      <c r="Z95" s="62"/>
      <c r="AA95" s="62"/>
      <c r="AB95" s="62"/>
      <c r="AC95" s="61">
        <f t="shared" si="52"/>
        <v>0</v>
      </c>
      <c r="AD95" s="1" t="str">
        <f t="shared" si="53"/>
        <v>Nincs VKR kiválasztva!</v>
      </c>
      <c r="AF95" s="60"/>
      <c r="AG95" s="60"/>
      <c r="AH95" s="60"/>
      <c r="AI95" s="60"/>
      <c r="AJ95" s="60"/>
      <c r="AK95" s="60"/>
      <c r="AL95" s="60"/>
      <c r="AM95" s="60"/>
      <c r="AN95" s="60"/>
      <c r="AO95" s="60"/>
      <c r="AP95" s="60"/>
      <c r="AQ95" s="61">
        <f t="shared" si="54"/>
        <v>0</v>
      </c>
      <c r="AR95" s="130" t="s">
        <v>36</v>
      </c>
      <c r="AS95" s="1" t="str">
        <f t="shared" si="55"/>
        <v>Nincs VKR kiválasztva!</v>
      </c>
      <c r="AU95" s="46"/>
      <c r="AV95" s="46"/>
      <c r="AY95" s="64" t="str">
        <f>IF($D95="","",INDEX(Osszesito!$E:$E,MATCH($F95,Osszesito!$C:$C,0)))</f>
        <v/>
      </c>
      <c r="AZ95" s="64">
        <f t="shared" si="63"/>
        <v>0</v>
      </c>
      <c r="BA95" s="65">
        <f t="shared" si="64"/>
        <v>0</v>
      </c>
      <c r="BB95" s="65" t="str">
        <f t="shared" si="65"/>
        <v>x</v>
      </c>
      <c r="BC95" s="65">
        <f t="shared" si="56"/>
        <v>0</v>
      </c>
      <c r="BD95" s="65">
        <f t="shared" si="90"/>
        <v>0</v>
      </c>
      <c r="BE95" s="65">
        <f t="shared" si="66"/>
        <v>0</v>
      </c>
      <c r="BF95" s="64" t="str">
        <f t="shared" si="67"/>
        <v>A forrás egyenlő a költséggel (I.ütem).</v>
      </c>
      <c r="BG95" s="65">
        <f t="shared" si="68"/>
        <v>0</v>
      </c>
      <c r="BH95" s="65">
        <f t="shared" si="69"/>
        <v>0</v>
      </c>
      <c r="BI95" s="65">
        <f t="shared" si="70"/>
        <v>0</v>
      </c>
      <c r="BJ95" s="65">
        <f t="shared" si="71"/>
        <v>0</v>
      </c>
      <c r="BK95" s="65">
        <f t="shared" si="57"/>
        <v>0</v>
      </c>
      <c r="BL95" s="66" t="str">
        <f t="shared" si="91"/>
        <v>Nem hosszútávú a feladat.</v>
      </c>
      <c r="BM95" s="67">
        <f t="shared" si="72"/>
        <v>1</v>
      </c>
      <c r="BN95" s="67">
        <f t="shared" si="73"/>
        <v>0</v>
      </c>
      <c r="BO95" s="67">
        <f t="shared" si="74"/>
        <v>1</v>
      </c>
      <c r="BP95" s="67">
        <f t="shared" si="75"/>
        <v>0</v>
      </c>
      <c r="BQ95" s="65">
        <f t="shared" si="76"/>
        <v>0</v>
      </c>
      <c r="BR95" s="64" t="str">
        <f t="shared" si="77"/>
        <v>Nincs hosszútávú terv!</v>
      </c>
      <c r="BS95" s="65">
        <f t="shared" si="78"/>
        <v>0</v>
      </c>
      <c r="BT95" s="65">
        <f t="shared" si="79"/>
        <v>0</v>
      </c>
      <c r="BU95" s="65">
        <f t="shared" si="80"/>
        <v>0</v>
      </c>
      <c r="BV95" s="65">
        <f t="shared" si="81"/>
        <v>0</v>
      </c>
      <c r="BW95" s="65">
        <f t="shared" si="82"/>
        <v>0</v>
      </c>
      <c r="BX95" s="65">
        <f t="shared" si="83"/>
        <v>0</v>
      </c>
      <c r="BY95" s="65">
        <f t="shared" si="84"/>
        <v>0</v>
      </c>
      <c r="BZ95" s="65">
        <f t="shared" si="85"/>
        <v>0</v>
      </c>
      <c r="CA95" s="65">
        <f t="shared" si="86"/>
        <v>0</v>
      </c>
      <c r="CB95" s="65">
        <f t="shared" si="87"/>
        <v>0</v>
      </c>
      <c r="CC95" s="65">
        <f t="shared" si="88"/>
        <v>0</v>
      </c>
      <c r="CD95" s="65" t="str">
        <f t="shared" si="58"/>
        <v>Hiányos kitöltés! (B-oszlop üres)</v>
      </c>
      <c r="CE95" s="66" t="str">
        <f t="shared" si="59"/>
        <v>Hiányos kitöltés! (B-oszlop üres)</v>
      </c>
      <c r="CF95" s="65">
        <f t="shared" si="60"/>
        <v>0</v>
      </c>
      <c r="CG95" s="65">
        <f t="shared" si="61"/>
        <v>0</v>
      </c>
      <c r="CH95" s="65">
        <f t="shared" si="62"/>
        <v>0</v>
      </c>
    </row>
    <row r="96" spans="1:86" ht="31.25" x14ac:dyDescent="0.25">
      <c r="A96" s="54" t="str">
        <f t="shared" si="51"/>
        <v>Nincs VKR kiválasztva!</v>
      </c>
      <c r="B96" s="68"/>
      <c r="C96" s="55"/>
      <c r="D96" s="47"/>
      <c r="E96" s="47"/>
      <c r="F96" s="56" t="str">
        <f>IF($G96="","Nincs VKR kiválasztva!",INDEX(Osszesito!$C:$C,MATCH($G96,Osszesito!$D:$D,0)))</f>
        <v>Nincs VKR kiválasztva!</v>
      </c>
      <c r="G96" s="45"/>
      <c r="H96" s="51" t="str">
        <f>IF($D96="","",CONCATENATE($AY96,"_",COUNTA($D$3:$D96),"_FSZV_2026"))</f>
        <v/>
      </c>
      <c r="I96" s="56" t="str">
        <f>IF($G96="","Nincs VKR kiválasztva!",INDEX(Osszesito!$G:$G,MATCH($F96,Osszesito!$C:$C,0)))</f>
        <v>Nincs VKR kiválasztva!</v>
      </c>
      <c r="J96" s="56" t="str">
        <f>IF($G96="","Nincs VKR kiválasztva!",INDEX(Osszesito!$F:$F,MATCH($F96,Osszesito!$C:$C,0)))</f>
        <v>Nincs VKR kiválasztva!</v>
      </c>
      <c r="K96" s="48" t="str">
        <f t="shared" si="89"/>
        <v>Nincs kitöltve a költség rész!</v>
      </c>
      <c r="L96" s="49"/>
      <c r="M96" s="49"/>
      <c r="N96" s="60"/>
      <c r="O96" s="60"/>
      <c r="P96" s="90"/>
      <c r="R96" s="62"/>
      <c r="S96" s="62"/>
      <c r="T96" s="62"/>
      <c r="U96" s="62"/>
      <c r="V96" s="62"/>
      <c r="W96" s="62"/>
      <c r="X96" s="62"/>
      <c r="Y96" s="62"/>
      <c r="Z96" s="62"/>
      <c r="AA96" s="62"/>
      <c r="AB96" s="62"/>
      <c r="AC96" s="61">
        <f t="shared" si="52"/>
        <v>0</v>
      </c>
      <c r="AD96" s="1" t="str">
        <f t="shared" si="53"/>
        <v>Nincs VKR kiválasztva!</v>
      </c>
      <c r="AF96" s="60"/>
      <c r="AG96" s="60"/>
      <c r="AH96" s="60"/>
      <c r="AI96" s="60"/>
      <c r="AJ96" s="60"/>
      <c r="AK96" s="60"/>
      <c r="AL96" s="60"/>
      <c r="AM96" s="60"/>
      <c r="AN96" s="60"/>
      <c r="AO96" s="60"/>
      <c r="AP96" s="60"/>
      <c r="AQ96" s="61">
        <f t="shared" si="54"/>
        <v>0</v>
      </c>
      <c r="AR96" s="130" t="s">
        <v>36</v>
      </c>
      <c r="AS96" s="1" t="str">
        <f t="shared" si="55"/>
        <v>Nincs VKR kiválasztva!</v>
      </c>
      <c r="AU96" s="46"/>
      <c r="AV96" s="46"/>
      <c r="AY96" s="64" t="str">
        <f>IF($D96="","",INDEX(Osszesito!$E:$E,MATCH($F96,Osszesito!$C:$C,0)))</f>
        <v/>
      </c>
      <c r="AZ96" s="64">
        <f t="shared" si="63"/>
        <v>0</v>
      </c>
      <c r="BA96" s="65">
        <f t="shared" si="64"/>
        <v>0</v>
      </c>
      <c r="BB96" s="65" t="str">
        <f t="shared" si="65"/>
        <v>x</v>
      </c>
      <c r="BC96" s="65">
        <f t="shared" si="56"/>
        <v>0</v>
      </c>
      <c r="BD96" s="65">
        <f t="shared" si="90"/>
        <v>0</v>
      </c>
      <c r="BE96" s="65">
        <f t="shared" si="66"/>
        <v>0</v>
      </c>
      <c r="BF96" s="64" t="str">
        <f t="shared" si="67"/>
        <v>A forrás egyenlő a költséggel (I.ütem).</v>
      </c>
      <c r="BG96" s="65">
        <f t="shared" si="68"/>
        <v>0</v>
      </c>
      <c r="BH96" s="65">
        <f t="shared" si="69"/>
        <v>0</v>
      </c>
      <c r="BI96" s="65">
        <f t="shared" si="70"/>
        <v>0</v>
      </c>
      <c r="BJ96" s="65">
        <f t="shared" si="71"/>
        <v>0</v>
      </c>
      <c r="BK96" s="65">
        <f t="shared" si="57"/>
        <v>0</v>
      </c>
      <c r="BL96" s="66" t="str">
        <f t="shared" si="91"/>
        <v>Nem hosszútávú a feladat.</v>
      </c>
      <c r="BM96" s="67">
        <f t="shared" si="72"/>
        <v>1</v>
      </c>
      <c r="BN96" s="67">
        <f t="shared" si="73"/>
        <v>0</v>
      </c>
      <c r="BO96" s="67">
        <f t="shared" si="74"/>
        <v>1</v>
      </c>
      <c r="BP96" s="67">
        <f t="shared" si="75"/>
        <v>0</v>
      </c>
      <c r="BQ96" s="65">
        <f t="shared" si="76"/>
        <v>0</v>
      </c>
      <c r="BR96" s="64" t="str">
        <f t="shared" si="77"/>
        <v>Nincs hosszútávú terv!</v>
      </c>
      <c r="BS96" s="65">
        <f t="shared" si="78"/>
        <v>0</v>
      </c>
      <c r="BT96" s="65">
        <f t="shared" si="79"/>
        <v>0</v>
      </c>
      <c r="BU96" s="65">
        <f t="shared" si="80"/>
        <v>0</v>
      </c>
      <c r="BV96" s="65">
        <f t="shared" si="81"/>
        <v>0</v>
      </c>
      <c r="BW96" s="65">
        <f t="shared" si="82"/>
        <v>0</v>
      </c>
      <c r="BX96" s="65">
        <f t="shared" si="83"/>
        <v>0</v>
      </c>
      <c r="BY96" s="65">
        <f t="shared" si="84"/>
        <v>0</v>
      </c>
      <c r="BZ96" s="65">
        <f t="shared" si="85"/>
        <v>0</v>
      </c>
      <c r="CA96" s="65">
        <f t="shared" si="86"/>
        <v>0</v>
      </c>
      <c r="CB96" s="65">
        <f t="shared" si="87"/>
        <v>0</v>
      </c>
      <c r="CC96" s="65">
        <f t="shared" si="88"/>
        <v>0</v>
      </c>
      <c r="CD96" s="65" t="str">
        <f t="shared" si="58"/>
        <v>Hiányos kitöltés! (B-oszlop üres)</v>
      </c>
      <c r="CE96" s="66" t="str">
        <f t="shared" si="59"/>
        <v>Hiányos kitöltés! (B-oszlop üres)</v>
      </c>
      <c r="CF96" s="65">
        <f t="shared" si="60"/>
        <v>0</v>
      </c>
      <c r="CG96" s="65">
        <f t="shared" si="61"/>
        <v>0</v>
      </c>
      <c r="CH96" s="65">
        <f t="shared" si="62"/>
        <v>0</v>
      </c>
    </row>
    <row r="97" spans="1:86" ht="31.25" x14ac:dyDescent="0.25">
      <c r="A97" s="54" t="str">
        <f t="shared" si="51"/>
        <v>Nincs VKR kiválasztva!</v>
      </c>
      <c r="B97" s="68"/>
      <c r="C97" s="55"/>
      <c r="D97" s="47"/>
      <c r="E97" s="47"/>
      <c r="F97" s="56" t="str">
        <f>IF($G97="","Nincs VKR kiválasztva!",INDEX(Osszesito!$C:$C,MATCH($G97,Osszesito!$D:$D,0)))</f>
        <v>Nincs VKR kiválasztva!</v>
      </c>
      <c r="G97" s="45"/>
      <c r="H97" s="51" t="str">
        <f>IF($D97="","",CONCATENATE($AY97,"_",COUNTA($D$3:$D97),"_FSZV_2026"))</f>
        <v/>
      </c>
      <c r="I97" s="56" t="str">
        <f>IF($G97="","Nincs VKR kiválasztva!",INDEX(Osszesito!$G:$G,MATCH($F97,Osszesito!$C:$C,0)))</f>
        <v>Nincs VKR kiválasztva!</v>
      </c>
      <c r="J97" s="56" t="str">
        <f>IF($G97="","Nincs VKR kiválasztva!",INDEX(Osszesito!$F:$F,MATCH($F97,Osszesito!$C:$C,0)))</f>
        <v>Nincs VKR kiválasztva!</v>
      </c>
      <c r="K97" s="48" t="str">
        <f t="shared" si="89"/>
        <v>Nincs kitöltve a költség rész!</v>
      </c>
      <c r="L97" s="49"/>
      <c r="M97" s="49"/>
      <c r="N97" s="60"/>
      <c r="O97" s="60"/>
      <c r="P97" s="90"/>
      <c r="R97" s="62"/>
      <c r="S97" s="62"/>
      <c r="T97" s="62"/>
      <c r="U97" s="62"/>
      <c r="V97" s="62"/>
      <c r="W97" s="62"/>
      <c r="X97" s="62"/>
      <c r="Y97" s="62"/>
      <c r="Z97" s="62"/>
      <c r="AA97" s="62"/>
      <c r="AB97" s="62"/>
      <c r="AC97" s="61">
        <f t="shared" si="52"/>
        <v>0</v>
      </c>
      <c r="AD97" s="1" t="str">
        <f t="shared" si="53"/>
        <v>Nincs VKR kiválasztva!</v>
      </c>
      <c r="AF97" s="60"/>
      <c r="AG97" s="60"/>
      <c r="AH97" s="60"/>
      <c r="AI97" s="60"/>
      <c r="AJ97" s="60"/>
      <c r="AK97" s="60"/>
      <c r="AL97" s="60"/>
      <c r="AM97" s="60"/>
      <c r="AN97" s="60"/>
      <c r="AO97" s="60"/>
      <c r="AP97" s="60"/>
      <c r="AQ97" s="61">
        <f t="shared" si="54"/>
        <v>0</v>
      </c>
      <c r="AR97" s="130" t="s">
        <v>36</v>
      </c>
      <c r="AS97" s="1" t="str">
        <f t="shared" si="55"/>
        <v>Nincs VKR kiválasztva!</v>
      </c>
      <c r="AU97" s="46"/>
      <c r="AV97" s="46"/>
      <c r="AY97" s="64" t="str">
        <f>IF($D97="","",INDEX(Osszesito!$E:$E,MATCH($F97,Osszesito!$C:$C,0)))</f>
        <v/>
      </c>
      <c r="AZ97" s="64">
        <f t="shared" si="63"/>
        <v>0</v>
      </c>
      <c r="BA97" s="65">
        <f t="shared" si="64"/>
        <v>0</v>
      </c>
      <c r="BB97" s="65" t="str">
        <f t="shared" si="65"/>
        <v>x</v>
      </c>
      <c r="BC97" s="65">
        <f t="shared" si="56"/>
        <v>0</v>
      </c>
      <c r="BD97" s="65">
        <f t="shared" si="90"/>
        <v>0</v>
      </c>
      <c r="BE97" s="65">
        <f t="shared" si="66"/>
        <v>0</v>
      </c>
      <c r="BF97" s="64" t="str">
        <f t="shared" si="67"/>
        <v>A forrás egyenlő a költséggel (I.ütem).</v>
      </c>
      <c r="BG97" s="65">
        <f t="shared" si="68"/>
        <v>0</v>
      </c>
      <c r="BH97" s="65">
        <f t="shared" si="69"/>
        <v>0</v>
      </c>
      <c r="BI97" s="65">
        <f t="shared" si="70"/>
        <v>0</v>
      </c>
      <c r="BJ97" s="65">
        <f t="shared" si="71"/>
        <v>0</v>
      </c>
      <c r="BK97" s="65">
        <f t="shared" si="57"/>
        <v>0</v>
      </c>
      <c r="BL97" s="66" t="str">
        <f t="shared" si="91"/>
        <v>Nem hosszútávú a feladat.</v>
      </c>
      <c r="BM97" s="67">
        <f t="shared" si="72"/>
        <v>1</v>
      </c>
      <c r="BN97" s="67">
        <f t="shared" si="73"/>
        <v>0</v>
      </c>
      <c r="BO97" s="67">
        <f t="shared" si="74"/>
        <v>1</v>
      </c>
      <c r="BP97" s="67">
        <f t="shared" si="75"/>
        <v>0</v>
      </c>
      <c r="BQ97" s="65">
        <f t="shared" si="76"/>
        <v>0</v>
      </c>
      <c r="BR97" s="64" t="str">
        <f t="shared" si="77"/>
        <v>Nincs hosszútávú terv!</v>
      </c>
      <c r="BS97" s="65">
        <f t="shared" si="78"/>
        <v>0</v>
      </c>
      <c r="BT97" s="65">
        <f t="shared" si="79"/>
        <v>0</v>
      </c>
      <c r="BU97" s="65">
        <f t="shared" si="80"/>
        <v>0</v>
      </c>
      <c r="BV97" s="65">
        <f t="shared" si="81"/>
        <v>0</v>
      </c>
      <c r="BW97" s="65">
        <f t="shared" si="82"/>
        <v>0</v>
      </c>
      <c r="BX97" s="65">
        <f t="shared" si="83"/>
        <v>0</v>
      </c>
      <c r="BY97" s="65">
        <f t="shared" si="84"/>
        <v>0</v>
      </c>
      <c r="BZ97" s="65">
        <f t="shared" si="85"/>
        <v>0</v>
      </c>
      <c r="CA97" s="65">
        <f t="shared" si="86"/>
        <v>0</v>
      </c>
      <c r="CB97" s="65">
        <f t="shared" si="87"/>
        <v>0</v>
      </c>
      <c r="CC97" s="65">
        <f t="shared" si="88"/>
        <v>0</v>
      </c>
      <c r="CD97" s="65" t="str">
        <f t="shared" si="58"/>
        <v>Hiányos kitöltés! (B-oszlop üres)</v>
      </c>
      <c r="CE97" s="66" t="str">
        <f t="shared" si="59"/>
        <v>Hiányos kitöltés! (B-oszlop üres)</v>
      </c>
      <c r="CF97" s="65">
        <f t="shared" si="60"/>
        <v>0</v>
      </c>
      <c r="CG97" s="65">
        <f t="shared" si="61"/>
        <v>0</v>
      </c>
      <c r="CH97" s="65">
        <f t="shared" si="62"/>
        <v>0</v>
      </c>
    </row>
    <row r="98" spans="1:86" ht="31.25" x14ac:dyDescent="0.25">
      <c r="A98" s="54" t="str">
        <f t="shared" si="51"/>
        <v>Nincs VKR kiválasztva!</v>
      </c>
      <c r="B98" s="68"/>
      <c r="C98" s="55"/>
      <c r="D98" s="47"/>
      <c r="E98" s="47"/>
      <c r="F98" s="56" t="str">
        <f>IF($G98="","Nincs VKR kiválasztva!",INDEX(Osszesito!$C:$C,MATCH($G98,Osszesito!$D:$D,0)))</f>
        <v>Nincs VKR kiválasztva!</v>
      </c>
      <c r="G98" s="45"/>
      <c r="H98" s="51" t="str">
        <f>IF($D98="","",CONCATENATE($AY98,"_",COUNTA($D$3:$D98),"_FSZV_2026"))</f>
        <v/>
      </c>
      <c r="I98" s="56" t="str">
        <f>IF($G98="","Nincs VKR kiválasztva!",INDEX(Osszesito!$G:$G,MATCH($F98,Osszesito!$C:$C,0)))</f>
        <v>Nincs VKR kiválasztva!</v>
      </c>
      <c r="J98" s="56" t="str">
        <f>IF($G98="","Nincs VKR kiválasztva!",INDEX(Osszesito!$F:$F,MATCH($F98,Osszesito!$C:$C,0)))</f>
        <v>Nincs VKR kiválasztva!</v>
      </c>
      <c r="K98" s="48" t="str">
        <f t="shared" si="89"/>
        <v>Nincs kitöltve a költség rész!</v>
      </c>
      <c r="L98" s="49"/>
      <c r="M98" s="49"/>
      <c r="N98" s="60"/>
      <c r="O98" s="60"/>
      <c r="P98" s="90"/>
      <c r="R98" s="62"/>
      <c r="S98" s="62"/>
      <c r="T98" s="62"/>
      <c r="U98" s="62"/>
      <c r="V98" s="62"/>
      <c r="W98" s="62"/>
      <c r="X98" s="62"/>
      <c r="Y98" s="62"/>
      <c r="Z98" s="62"/>
      <c r="AA98" s="62"/>
      <c r="AB98" s="62"/>
      <c r="AC98" s="61">
        <f t="shared" si="52"/>
        <v>0</v>
      </c>
      <c r="AD98" s="1" t="str">
        <f t="shared" si="53"/>
        <v>Nincs VKR kiválasztva!</v>
      </c>
      <c r="AF98" s="60"/>
      <c r="AG98" s="60"/>
      <c r="AH98" s="60"/>
      <c r="AI98" s="60"/>
      <c r="AJ98" s="60"/>
      <c r="AK98" s="60"/>
      <c r="AL98" s="60"/>
      <c r="AM98" s="60"/>
      <c r="AN98" s="60"/>
      <c r="AO98" s="60"/>
      <c r="AP98" s="60"/>
      <c r="AQ98" s="61">
        <f t="shared" si="54"/>
        <v>0</v>
      </c>
      <c r="AR98" s="130" t="s">
        <v>36</v>
      </c>
      <c r="AS98" s="1" t="str">
        <f t="shared" si="55"/>
        <v>Nincs VKR kiválasztva!</v>
      </c>
      <c r="AU98" s="46"/>
      <c r="AV98" s="46"/>
      <c r="AY98" s="64" t="str">
        <f>IF($D98="","",INDEX(Osszesito!$E:$E,MATCH($F98,Osszesito!$C:$C,0)))</f>
        <v/>
      </c>
      <c r="AZ98" s="64">
        <f t="shared" si="63"/>
        <v>0</v>
      </c>
      <c r="BA98" s="65">
        <f t="shared" si="64"/>
        <v>0</v>
      </c>
      <c r="BB98" s="65" t="str">
        <f t="shared" si="65"/>
        <v>x</v>
      </c>
      <c r="BC98" s="65">
        <f t="shared" si="56"/>
        <v>0</v>
      </c>
      <c r="BD98" s="65">
        <f t="shared" si="90"/>
        <v>0</v>
      </c>
      <c r="BE98" s="65">
        <f t="shared" si="66"/>
        <v>0</v>
      </c>
      <c r="BF98" s="64" t="str">
        <f t="shared" si="67"/>
        <v>A forrás egyenlő a költséggel (I.ütem).</v>
      </c>
      <c r="BG98" s="65">
        <f t="shared" si="68"/>
        <v>0</v>
      </c>
      <c r="BH98" s="65">
        <f t="shared" si="69"/>
        <v>0</v>
      </c>
      <c r="BI98" s="65">
        <f t="shared" si="70"/>
        <v>0</v>
      </c>
      <c r="BJ98" s="65">
        <f t="shared" si="71"/>
        <v>0</v>
      </c>
      <c r="BK98" s="65">
        <f t="shared" si="57"/>
        <v>0</v>
      </c>
      <c r="BL98" s="66" t="str">
        <f t="shared" si="91"/>
        <v>Nem hosszútávú a feladat.</v>
      </c>
      <c r="BM98" s="67">
        <f t="shared" si="72"/>
        <v>1</v>
      </c>
      <c r="BN98" s="67">
        <f t="shared" si="73"/>
        <v>0</v>
      </c>
      <c r="BO98" s="67">
        <f t="shared" si="74"/>
        <v>1</v>
      </c>
      <c r="BP98" s="67">
        <f t="shared" si="75"/>
        <v>0</v>
      </c>
      <c r="BQ98" s="65">
        <f t="shared" si="76"/>
        <v>0</v>
      </c>
      <c r="BR98" s="64" t="str">
        <f t="shared" si="77"/>
        <v>Nincs hosszútávú terv!</v>
      </c>
      <c r="BS98" s="65">
        <f t="shared" si="78"/>
        <v>0</v>
      </c>
      <c r="BT98" s="65">
        <f t="shared" si="79"/>
        <v>0</v>
      </c>
      <c r="BU98" s="65">
        <f t="shared" si="80"/>
        <v>0</v>
      </c>
      <c r="BV98" s="65">
        <f t="shared" si="81"/>
        <v>0</v>
      </c>
      <c r="BW98" s="65">
        <f t="shared" si="82"/>
        <v>0</v>
      </c>
      <c r="BX98" s="65">
        <f t="shared" si="83"/>
        <v>0</v>
      </c>
      <c r="BY98" s="65">
        <f t="shared" si="84"/>
        <v>0</v>
      </c>
      <c r="BZ98" s="65">
        <f t="shared" si="85"/>
        <v>0</v>
      </c>
      <c r="CA98" s="65">
        <f t="shared" si="86"/>
        <v>0</v>
      </c>
      <c r="CB98" s="65">
        <f t="shared" si="87"/>
        <v>0</v>
      </c>
      <c r="CC98" s="65">
        <f t="shared" si="88"/>
        <v>0</v>
      </c>
      <c r="CD98" s="65" t="str">
        <f t="shared" si="58"/>
        <v>Hiányos kitöltés! (B-oszlop üres)</v>
      </c>
      <c r="CE98" s="66" t="str">
        <f t="shared" si="59"/>
        <v>Hiányos kitöltés! (B-oszlop üres)</v>
      </c>
      <c r="CF98" s="65">
        <f t="shared" si="60"/>
        <v>0</v>
      </c>
      <c r="CG98" s="65">
        <f t="shared" si="61"/>
        <v>0</v>
      </c>
      <c r="CH98" s="65">
        <f t="shared" si="62"/>
        <v>0</v>
      </c>
    </row>
    <row r="99" spans="1:86" ht="31.25" x14ac:dyDescent="0.25">
      <c r="A99" s="54" t="str">
        <f t="shared" si="51"/>
        <v>Nincs VKR kiválasztva!</v>
      </c>
      <c r="B99" s="68"/>
      <c r="C99" s="55"/>
      <c r="D99" s="47"/>
      <c r="E99" s="47"/>
      <c r="F99" s="56" t="str">
        <f>IF($G99="","Nincs VKR kiválasztva!",INDEX(Osszesito!$C:$C,MATCH($G99,Osszesito!$D:$D,0)))</f>
        <v>Nincs VKR kiválasztva!</v>
      </c>
      <c r="G99" s="45"/>
      <c r="H99" s="51" t="str">
        <f>IF($D99="","",CONCATENATE($AY99,"_",COUNTA($D$3:$D99),"_FSZV_2026"))</f>
        <v/>
      </c>
      <c r="I99" s="56" t="str">
        <f>IF($G99="","Nincs VKR kiválasztva!",INDEX(Osszesito!$G:$G,MATCH($F99,Osszesito!$C:$C,0)))</f>
        <v>Nincs VKR kiválasztva!</v>
      </c>
      <c r="J99" s="56" t="str">
        <f>IF($G99="","Nincs VKR kiválasztva!",INDEX(Osszesito!$F:$F,MATCH($F99,Osszesito!$C:$C,0)))</f>
        <v>Nincs VKR kiválasztva!</v>
      </c>
      <c r="K99" s="48" t="str">
        <f t="shared" si="89"/>
        <v>Nincs kitöltve a költség rész!</v>
      </c>
      <c r="L99" s="49"/>
      <c r="M99" s="49"/>
      <c r="N99" s="60"/>
      <c r="O99" s="60"/>
      <c r="P99" s="90"/>
      <c r="R99" s="62"/>
      <c r="S99" s="62"/>
      <c r="T99" s="62"/>
      <c r="U99" s="62"/>
      <c r="V99" s="62"/>
      <c r="W99" s="62"/>
      <c r="X99" s="62"/>
      <c r="Y99" s="62"/>
      <c r="Z99" s="62"/>
      <c r="AA99" s="62"/>
      <c r="AB99" s="62"/>
      <c r="AC99" s="61">
        <f t="shared" si="52"/>
        <v>0</v>
      </c>
      <c r="AD99" s="1" t="str">
        <f t="shared" si="53"/>
        <v>Nincs VKR kiválasztva!</v>
      </c>
      <c r="AF99" s="60"/>
      <c r="AG99" s="60"/>
      <c r="AH99" s="60"/>
      <c r="AI99" s="60"/>
      <c r="AJ99" s="60"/>
      <c r="AK99" s="60"/>
      <c r="AL99" s="60"/>
      <c r="AM99" s="60"/>
      <c r="AN99" s="60"/>
      <c r="AO99" s="60"/>
      <c r="AP99" s="60"/>
      <c r="AQ99" s="61">
        <f t="shared" si="54"/>
        <v>0</v>
      </c>
      <c r="AR99" s="130" t="s">
        <v>36</v>
      </c>
      <c r="AS99" s="1" t="str">
        <f t="shared" si="55"/>
        <v>Nincs VKR kiválasztva!</v>
      </c>
      <c r="AU99" s="46"/>
      <c r="AV99" s="46"/>
      <c r="AY99" s="64" t="str">
        <f>IF($D99="","",INDEX(Osszesito!$E:$E,MATCH($F99,Osszesito!$C:$C,0)))</f>
        <v/>
      </c>
      <c r="AZ99" s="64">
        <f t="shared" si="63"/>
        <v>0</v>
      </c>
      <c r="BA99" s="65">
        <f t="shared" si="64"/>
        <v>0</v>
      </c>
      <c r="BB99" s="65" t="str">
        <f t="shared" si="65"/>
        <v>x</v>
      </c>
      <c r="BC99" s="65">
        <f t="shared" si="56"/>
        <v>0</v>
      </c>
      <c r="BD99" s="65">
        <f t="shared" si="90"/>
        <v>0</v>
      </c>
      <c r="BE99" s="65">
        <f t="shared" si="66"/>
        <v>0</v>
      </c>
      <c r="BF99" s="64" t="str">
        <f t="shared" si="67"/>
        <v>A forrás egyenlő a költséggel (I.ütem).</v>
      </c>
      <c r="BG99" s="65">
        <f t="shared" si="68"/>
        <v>0</v>
      </c>
      <c r="BH99" s="65">
        <f t="shared" si="69"/>
        <v>0</v>
      </c>
      <c r="BI99" s="65">
        <f t="shared" si="70"/>
        <v>0</v>
      </c>
      <c r="BJ99" s="65">
        <f t="shared" si="71"/>
        <v>0</v>
      </c>
      <c r="BK99" s="65">
        <f t="shared" si="57"/>
        <v>0</v>
      </c>
      <c r="BL99" s="66" t="str">
        <f t="shared" si="91"/>
        <v>Nem hosszútávú a feladat.</v>
      </c>
      <c r="BM99" s="67">
        <f t="shared" si="72"/>
        <v>1</v>
      </c>
      <c r="BN99" s="67">
        <f t="shared" si="73"/>
        <v>0</v>
      </c>
      <c r="BO99" s="67">
        <f t="shared" si="74"/>
        <v>1</v>
      </c>
      <c r="BP99" s="67">
        <f t="shared" si="75"/>
        <v>0</v>
      </c>
      <c r="BQ99" s="65">
        <f t="shared" si="76"/>
        <v>0</v>
      </c>
      <c r="BR99" s="64" t="str">
        <f t="shared" si="77"/>
        <v>Nincs hosszútávú terv!</v>
      </c>
      <c r="BS99" s="65">
        <f t="shared" si="78"/>
        <v>0</v>
      </c>
      <c r="BT99" s="65">
        <f t="shared" si="79"/>
        <v>0</v>
      </c>
      <c r="BU99" s="65">
        <f t="shared" si="80"/>
        <v>0</v>
      </c>
      <c r="BV99" s="65">
        <f t="shared" si="81"/>
        <v>0</v>
      </c>
      <c r="BW99" s="65">
        <f t="shared" si="82"/>
        <v>0</v>
      </c>
      <c r="BX99" s="65">
        <f t="shared" si="83"/>
        <v>0</v>
      </c>
      <c r="BY99" s="65">
        <f t="shared" si="84"/>
        <v>0</v>
      </c>
      <c r="BZ99" s="65">
        <f t="shared" si="85"/>
        <v>0</v>
      </c>
      <c r="CA99" s="65">
        <f t="shared" si="86"/>
        <v>0</v>
      </c>
      <c r="CB99" s="65">
        <f t="shared" si="87"/>
        <v>0</v>
      </c>
      <c r="CC99" s="65">
        <f t="shared" si="88"/>
        <v>0</v>
      </c>
      <c r="CD99" s="65" t="str">
        <f t="shared" si="58"/>
        <v>Hiányos kitöltés! (B-oszlop üres)</v>
      </c>
      <c r="CE99" s="66" t="str">
        <f t="shared" si="59"/>
        <v>Hiányos kitöltés! (B-oszlop üres)</v>
      </c>
      <c r="CF99" s="65">
        <f t="shared" si="60"/>
        <v>0</v>
      </c>
      <c r="CG99" s="65">
        <f t="shared" si="61"/>
        <v>0</v>
      </c>
      <c r="CH99" s="65">
        <f t="shared" si="62"/>
        <v>0</v>
      </c>
    </row>
    <row r="100" spans="1:86" ht="31.25" x14ac:dyDescent="0.25">
      <c r="A100" s="54" t="str">
        <f t="shared" si="51"/>
        <v>Nincs VKR kiválasztva!</v>
      </c>
      <c r="B100" s="68"/>
      <c r="C100" s="55"/>
      <c r="D100" s="47"/>
      <c r="E100" s="47"/>
      <c r="F100" s="56" t="str">
        <f>IF($G100="","Nincs VKR kiválasztva!",INDEX(Osszesito!$C:$C,MATCH($G100,Osszesito!$D:$D,0)))</f>
        <v>Nincs VKR kiválasztva!</v>
      </c>
      <c r="G100" s="45"/>
      <c r="H100" s="51" t="str">
        <f>IF($D100="","",CONCATENATE($AY100,"_",COUNTA($D$3:$D100),"_FSZV_2026"))</f>
        <v/>
      </c>
      <c r="I100" s="56" t="str">
        <f>IF($G100="","Nincs VKR kiválasztva!",INDEX(Osszesito!$G:$G,MATCH($F100,Osszesito!$C:$C,0)))</f>
        <v>Nincs VKR kiválasztva!</v>
      </c>
      <c r="J100" s="56" t="str">
        <f>IF($G100="","Nincs VKR kiválasztva!",INDEX(Osszesito!$F:$F,MATCH($F100,Osszesito!$C:$C,0)))</f>
        <v>Nincs VKR kiválasztva!</v>
      </c>
      <c r="K100" s="48" t="str">
        <f t="shared" si="89"/>
        <v>Nincs kitöltve a költség rész!</v>
      </c>
      <c r="L100" s="49"/>
      <c r="M100" s="49"/>
      <c r="N100" s="60"/>
      <c r="O100" s="60"/>
      <c r="P100" s="90"/>
      <c r="R100" s="62"/>
      <c r="S100" s="62"/>
      <c r="T100" s="62"/>
      <c r="U100" s="62"/>
      <c r="V100" s="62"/>
      <c r="W100" s="62"/>
      <c r="X100" s="62"/>
      <c r="Y100" s="62"/>
      <c r="Z100" s="62"/>
      <c r="AA100" s="62"/>
      <c r="AB100" s="62"/>
      <c r="AC100" s="61">
        <f t="shared" si="52"/>
        <v>0</v>
      </c>
      <c r="AD100" s="1" t="str">
        <f t="shared" si="53"/>
        <v>Nincs VKR kiválasztva!</v>
      </c>
      <c r="AF100" s="60"/>
      <c r="AG100" s="60"/>
      <c r="AH100" s="60"/>
      <c r="AI100" s="60"/>
      <c r="AJ100" s="60"/>
      <c r="AK100" s="60"/>
      <c r="AL100" s="60"/>
      <c r="AM100" s="60"/>
      <c r="AN100" s="60"/>
      <c r="AO100" s="60"/>
      <c r="AP100" s="60"/>
      <c r="AQ100" s="61">
        <f t="shared" si="54"/>
        <v>0</v>
      </c>
      <c r="AR100" s="130" t="s">
        <v>36</v>
      </c>
      <c r="AS100" s="1" t="str">
        <f t="shared" si="55"/>
        <v>Nincs VKR kiválasztva!</v>
      </c>
      <c r="AU100" s="46"/>
      <c r="AV100" s="46"/>
      <c r="AY100" s="64" t="str">
        <f>IF($D100="","",INDEX(Osszesito!$E:$E,MATCH($F100,Osszesito!$C:$C,0)))</f>
        <v/>
      </c>
      <c r="AZ100" s="64">
        <f t="shared" si="63"/>
        <v>0</v>
      </c>
      <c r="BA100" s="65">
        <f t="shared" si="64"/>
        <v>0</v>
      </c>
      <c r="BB100" s="65" t="str">
        <f t="shared" si="65"/>
        <v>x</v>
      </c>
      <c r="BC100" s="65">
        <f t="shared" si="56"/>
        <v>0</v>
      </c>
      <c r="BD100" s="65">
        <f t="shared" si="90"/>
        <v>0</v>
      </c>
      <c r="BE100" s="65">
        <f t="shared" si="66"/>
        <v>0</v>
      </c>
      <c r="BF100" s="64" t="str">
        <f t="shared" si="67"/>
        <v>A forrás egyenlő a költséggel (I.ütem).</v>
      </c>
      <c r="BG100" s="65">
        <f t="shared" si="68"/>
        <v>0</v>
      </c>
      <c r="BH100" s="65">
        <f t="shared" si="69"/>
        <v>0</v>
      </c>
      <c r="BI100" s="65">
        <f t="shared" si="70"/>
        <v>0</v>
      </c>
      <c r="BJ100" s="65">
        <f t="shared" si="71"/>
        <v>0</v>
      </c>
      <c r="BK100" s="65">
        <f t="shared" si="57"/>
        <v>0</v>
      </c>
      <c r="BL100" s="66" t="str">
        <f t="shared" si="91"/>
        <v>Nem hosszútávú a feladat.</v>
      </c>
      <c r="BM100" s="67">
        <f t="shared" si="72"/>
        <v>1</v>
      </c>
      <c r="BN100" s="67">
        <f t="shared" si="73"/>
        <v>0</v>
      </c>
      <c r="BO100" s="67">
        <f t="shared" si="74"/>
        <v>1</v>
      </c>
      <c r="BP100" s="67">
        <f t="shared" si="75"/>
        <v>0</v>
      </c>
      <c r="BQ100" s="65">
        <f t="shared" si="76"/>
        <v>0</v>
      </c>
      <c r="BR100" s="64" t="str">
        <f t="shared" si="77"/>
        <v>Nincs hosszútávú terv!</v>
      </c>
      <c r="BS100" s="65">
        <f t="shared" si="78"/>
        <v>0</v>
      </c>
      <c r="BT100" s="65">
        <f t="shared" si="79"/>
        <v>0</v>
      </c>
      <c r="BU100" s="65">
        <f t="shared" si="80"/>
        <v>0</v>
      </c>
      <c r="BV100" s="65">
        <f t="shared" si="81"/>
        <v>0</v>
      </c>
      <c r="BW100" s="65">
        <f t="shared" si="82"/>
        <v>0</v>
      </c>
      <c r="BX100" s="65">
        <f t="shared" si="83"/>
        <v>0</v>
      </c>
      <c r="BY100" s="65">
        <f t="shared" si="84"/>
        <v>0</v>
      </c>
      <c r="BZ100" s="65">
        <f t="shared" si="85"/>
        <v>0</v>
      </c>
      <c r="CA100" s="65">
        <f t="shared" si="86"/>
        <v>0</v>
      </c>
      <c r="CB100" s="65">
        <f t="shared" si="87"/>
        <v>0</v>
      </c>
      <c r="CC100" s="65">
        <f t="shared" si="88"/>
        <v>0</v>
      </c>
      <c r="CD100" s="65" t="str">
        <f t="shared" si="58"/>
        <v>Hiányos kitöltés! (B-oszlop üres)</v>
      </c>
      <c r="CE100" s="66" t="str">
        <f t="shared" si="59"/>
        <v>Hiányos kitöltés! (B-oszlop üres)</v>
      </c>
      <c r="CF100" s="65">
        <f t="shared" si="60"/>
        <v>0</v>
      </c>
      <c r="CG100" s="65">
        <f t="shared" si="61"/>
        <v>0</v>
      </c>
      <c r="CH100" s="65">
        <f t="shared" si="62"/>
        <v>0</v>
      </c>
    </row>
    <row r="101" spans="1:86" ht="31.25" x14ac:dyDescent="0.25">
      <c r="A101" s="54" t="str">
        <f t="shared" si="51"/>
        <v>Nincs VKR kiválasztva!</v>
      </c>
      <c r="B101" s="68"/>
      <c r="C101" s="55"/>
      <c r="D101" s="47"/>
      <c r="E101" s="47"/>
      <c r="F101" s="56" t="str">
        <f>IF($G101="","Nincs VKR kiválasztva!",INDEX(Osszesito!$C:$C,MATCH($G101,Osszesito!$D:$D,0)))</f>
        <v>Nincs VKR kiválasztva!</v>
      </c>
      <c r="G101" s="45"/>
      <c r="H101" s="51" t="str">
        <f>IF($D101="","",CONCATENATE($AY101,"_",COUNTA($D$3:$D101),"_FSZV_2026"))</f>
        <v/>
      </c>
      <c r="I101" s="56" t="str">
        <f>IF($G101="","Nincs VKR kiválasztva!",INDEX(Osszesito!$G:$G,MATCH($F101,Osszesito!$C:$C,0)))</f>
        <v>Nincs VKR kiválasztva!</v>
      </c>
      <c r="J101" s="56" t="str">
        <f>IF($G101="","Nincs VKR kiválasztva!",INDEX(Osszesito!$F:$F,MATCH($F101,Osszesito!$C:$C,0)))</f>
        <v>Nincs VKR kiválasztva!</v>
      </c>
      <c r="K101" s="48" t="str">
        <f t="shared" si="89"/>
        <v>Nincs kitöltve a költség rész!</v>
      </c>
      <c r="L101" s="49"/>
      <c r="M101" s="49"/>
      <c r="N101" s="60"/>
      <c r="O101" s="60"/>
      <c r="P101" s="90"/>
      <c r="R101" s="62"/>
      <c r="S101" s="62"/>
      <c r="T101" s="62"/>
      <c r="U101" s="62"/>
      <c r="V101" s="62"/>
      <c r="W101" s="62"/>
      <c r="X101" s="62"/>
      <c r="Y101" s="62"/>
      <c r="Z101" s="62"/>
      <c r="AA101" s="62"/>
      <c r="AB101" s="62"/>
      <c r="AC101" s="61">
        <f t="shared" si="52"/>
        <v>0</v>
      </c>
      <c r="AD101" s="1" t="str">
        <f t="shared" si="53"/>
        <v>Nincs VKR kiválasztva!</v>
      </c>
      <c r="AF101" s="60"/>
      <c r="AG101" s="60"/>
      <c r="AH101" s="60"/>
      <c r="AI101" s="60"/>
      <c r="AJ101" s="60"/>
      <c r="AK101" s="60"/>
      <c r="AL101" s="60"/>
      <c r="AM101" s="60"/>
      <c r="AN101" s="60"/>
      <c r="AO101" s="60"/>
      <c r="AP101" s="60"/>
      <c r="AQ101" s="61">
        <f t="shared" si="54"/>
        <v>0</v>
      </c>
      <c r="AR101" s="130" t="s">
        <v>36</v>
      </c>
      <c r="AS101" s="1" t="str">
        <f t="shared" si="55"/>
        <v>Nincs VKR kiválasztva!</v>
      </c>
      <c r="AU101" s="46"/>
      <c r="AV101" s="46"/>
      <c r="AY101" s="64" t="str">
        <f>IF($D101="","",INDEX(Osszesito!$E:$E,MATCH($F101,Osszesito!$C:$C,0)))</f>
        <v/>
      </c>
      <c r="AZ101" s="64">
        <f t="shared" si="63"/>
        <v>0</v>
      </c>
      <c r="BA101" s="65">
        <f t="shared" si="64"/>
        <v>0</v>
      </c>
      <c r="BB101" s="65" t="str">
        <f t="shared" si="65"/>
        <v>x</v>
      </c>
      <c r="BC101" s="65">
        <f t="shared" si="56"/>
        <v>0</v>
      </c>
      <c r="BD101" s="65">
        <f t="shared" si="90"/>
        <v>0</v>
      </c>
      <c r="BE101" s="65">
        <f t="shared" si="66"/>
        <v>0</v>
      </c>
      <c r="BF101" s="64" t="str">
        <f t="shared" si="67"/>
        <v>A forrás egyenlő a költséggel (I.ütem).</v>
      </c>
      <c r="BG101" s="65">
        <f t="shared" si="68"/>
        <v>0</v>
      </c>
      <c r="BH101" s="65">
        <f t="shared" si="69"/>
        <v>0</v>
      </c>
      <c r="BI101" s="65">
        <f t="shared" si="70"/>
        <v>0</v>
      </c>
      <c r="BJ101" s="65">
        <f t="shared" si="71"/>
        <v>0</v>
      </c>
      <c r="BK101" s="65">
        <f t="shared" si="57"/>
        <v>0</v>
      </c>
      <c r="BL101" s="66" t="str">
        <f t="shared" si="91"/>
        <v>Nem hosszútávú a feladat.</v>
      </c>
      <c r="BM101" s="67">
        <f t="shared" si="72"/>
        <v>1</v>
      </c>
      <c r="BN101" s="67">
        <f t="shared" si="73"/>
        <v>0</v>
      </c>
      <c r="BO101" s="67">
        <f t="shared" si="74"/>
        <v>1</v>
      </c>
      <c r="BP101" s="67">
        <f t="shared" si="75"/>
        <v>0</v>
      </c>
      <c r="BQ101" s="65">
        <f t="shared" si="76"/>
        <v>0</v>
      </c>
      <c r="BR101" s="64" t="str">
        <f t="shared" si="77"/>
        <v>Nincs hosszútávú terv!</v>
      </c>
      <c r="BS101" s="65">
        <f t="shared" si="78"/>
        <v>0</v>
      </c>
      <c r="BT101" s="65">
        <f t="shared" si="79"/>
        <v>0</v>
      </c>
      <c r="BU101" s="65">
        <f t="shared" si="80"/>
        <v>0</v>
      </c>
      <c r="BV101" s="65">
        <f t="shared" si="81"/>
        <v>0</v>
      </c>
      <c r="BW101" s="65">
        <f t="shared" si="82"/>
        <v>0</v>
      </c>
      <c r="BX101" s="65">
        <f t="shared" si="83"/>
        <v>0</v>
      </c>
      <c r="BY101" s="65">
        <f t="shared" si="84"/>
        <v>0</v>
      </c>
      <c r="BZ101" s="65">
        <f t="shared" si="85"/>
        <v>0</v>
      </c>
      <c r="CA101" s="65">
        <f t="shared" si="86"/>
        <v>0</v>
      </c>
      <c r="CB101" s="65">
        <f t="shared" si="87"/>
        <v>0</v>
      </c>
      <c r="CC101" s="65">
        <f t="shared" si="88"/>
        <v>0</v>
      </c>
      <c r="CD101" s="65" t="str">
        <f t="shared" si="58"/>
        <v>Hiányos kitöltés! (B-oszlop üres)</v>
      </c>
      <c r="CE101" s="66" t="str">
        <f t="shared" si="59"/>
        <v>Hiányos kitöltés! (B-oszlop üres)</v>
      </c>
      <c r="CF101" s="65">
        <f t="shared" si="60"/>
        <v>0</v>
      </c>
      <c r="CG101" s="65">
        <f t="shared" si="61"/>
        <v>0</v>
      </c>
      <c r="CH101" s="65">
        <f t="shared" si="62"/>
        <v>0</v>
      </c>
    </row>
    <row r="102" spans="1:86" ht="31.25" x14ac:dyDescent="0.25">
      <c r="A102" s="54" t="str">
        <f t="shared" si="51"/>
        <v>Nincs VKR kiválasztva!</v>
      </c>
      <c r="B102" s="68"/>
      <c r="C102" s="55"/>
      <c r="D102" s="47"/>
      <c r="E102" s="47"/>
      <c r="F102" s="56" t="str">
        <f>IF($G102="","Nincs VKR kiválasztva!",INDEX(Osszesito!$C:$C,MATCH($G102,Osszesito!$D:$D,0)))</f>
        <v>Nincs VKR kiválasztva!</v>
      </c>
      <c r="G102" s="45"/>
      <c r="H102" s="51" t="str">
        <f>IF($D102="","",CONCATENATE($AY102,"_",COUNTA($D$3:$D102),"_FSZV_2026"))</f>
        <v/>
      </c>
      <c r="I102" s="56" t="str">
        <f>IF($G102="","Nincs VKR kiválasztva!",INDEX(Osszesito!$G:$G,MATCH($F102,Osszesito!$C:$C,0)))</f>
        <v>Nincs VKR kiválasztva!</v>
      </c>
      <c r="J102" s="56" t="str">
        <f>IF($G102="","Nincs VKR kiválasztva!",INDEX(Osszesito!$F:$F,MATCH($F102,Osszesito!$C:$C,0)))</f>
        <v>Nincs VKR kiválasztva!</v>
      </c>
      <c r="K102" s="48" t="str">
        <f t="shared" si="89"/>
        <v>Nincs kitöltve a költség rész!</v>
      </c>
      <c r="L102" s="49"/>
      <c r="M102" s="49"/>
      <c r="N102" s="60"/>
      <c r="O102" s="60"/>
      <c r="P102" s="90"/>
      <c r="R102" s="62"/>
      <c r="S102" s="62"/>
      <c r="T102" s="62"/>
      <c r="U102" s="62"/>
      <c r="V102" s="62"/>
      <c r="W102" s="62"/>
      <c r="X102" s="62"/>
      <c r="Y102" s="62"/>
      <c r="Z102" s="62"/>
      <c r="AA102" s="62"/>
      <c r="AB102" s="62"/>
      <c r="AC102" s="61">
        <f t="shared" si="52"/>
        <v>0</v>
      </c>
      <c r="AD102" s="1" t="str">
        <f t="shared" si="53"/>
        <v>Nincs VKR kiválasztva!</v>
      </c>
      <c r="AF102" s="60"/>
      <c r="AG102" s="60"/>
      <c r="AH102" s="60"/>
      <c r="AI102" s="60"/>
      <c r="AJ102" s="60"/>
      <c r="AK102" s="60"/>
      <c r="AL102" s="60"/>
      <c r="AM102" s="60"/>
      <c r="AN102" s="60"/>
      <c r="AO102" s="60"/>
      <c r="AP102" s="60"/>
      <c r="AQ102" s="61">
        <f t="shared" si="54"/>
        <v>0</v>
      </c>
      <c r="AR102" s="130" t="s">
        <v>36</v>
      </c>
      <c r="AS102" s="1" t="str">
        <f t="shared" si="55"/>
        <v>Nincs VKR kiválasztva!</v>
      </c>
      <c r="AU102" s="46"/>
      <c r="AV102" s="46"/>
      <c r="AY102" s="64" t="str">
        <f>IF($D102="","",INDEX(Osszesito!$E:$E,MATCH($F102,Osszesito!$C:$C,0)))</f>
        <v/>
      </c>
      <c r="AZ102" s="64">
        <f t="shared" si="63"/>
        <v>0</v>
      </c>
      <c r="BA102" s="65">
        <f t="shared" si="64"/>
        <v>0</v>
      </c>
      <c r="BB102" s="65" t="str">
        <f t="shared" si="65"/>
        <v>x</v>
      </c>
      <c r="BC102" s="65">
        <f t="shared" si="56"/>
        <v>0</v>
      </c>
      <c r="BD102" s="65">
        <f t="shared" si="90"/>
        <v>0</v>
      </c>
      <c r="BE102" s="65">
        <f t="shared" si="66"/>
        <v>0</v>
      </c>
      <c r="BF102" s="64" t="str">
        <f t="shared" si="67"/>
        <v>A forrás egyenlő a költséggel (I.ütem).</v>
      </c>
      <c r="BG102" s="65">
        <f t="shared" si="68"/>
        <v>0</v>
      </c>
      <c r="BH102" s="65">
        <f t="shared" si="69"/>
        <v>0</v>
      </c>
      <c r="BI102" s="65">
        <f t="shared" si="70"/>
        <v>0</v>
      </c>
      <c r="BJ102" s="65">
        <f t="shared" si="71"/>
        <v>0</v>
      </c>
      <c r="BK102" s="65">
        <f t="shared" si="57"/>
        <v>0</v>
      </c>
      <c r="BL102" s="66" t="str">
        <f t="shared" si="91"/>
        <v>Nem hosszútávú a feladat.</v>
      </c>
      <c r="BM102" s="67">
        <f t="shared" si="72"/>
        <v>1</v>
      </c>
      <c r="BN102" s="67">
        <f t="shared" si="73"/>
        <v>0</v>
      </c>
      <c r="BO102" s="67">
        <f t="shared" si="74"/>
        <v>1</v>
      </c>
      <c r="BP102" s="67">
        <f t="shared" si="75"/>
        <v>0</v>
      </c>
      <c r="BQ102" s="65">
        <f t="shared" si="76"/>
        <v>0</v>
      </c>
      <c r="BR102" s="64" t="str">
        <f t="shared" si="77"/>
        <v>Nincs hosszútávú terv!</v>
      </c>
      <c r="BS102" s="65">
        <f t="shared" si="78"/>
        <v>0</v>
      </c>
      <c r="BT102" s="65">
        <f t="shared" si="79"/>
        <v>0</v>
      </c>
      <c r="BU102" s="65">
        <f t="shared" si="80"/>
        <v>0</v>
      </c>
      <c r="BV102" s="65">
        <f t="shared" si="81"/>
        <v>0</v>
      </c>
      <c r="BW102" s="65">
        <f t="shared" si="82"/>
        <v>0</v>
      </c>
      <c r="BX102" s="65">
        <f t="shared" si="83"/>
        <v>0</v>
      </c>
      <c r="BY102" s="65">
        <f t="shared" si="84"/>
        <v>0</v>
      </c>
      <c r="BZ102" s="65">
        <f t="shared" si="85"/>
        <v>0</v>
      </c>
      <c r="CA102" s="65">
        <f t="shared" si="86"/>
        <v>0</v>
      </c>
      <c r="CB102" s="65">
        <f t="shared" si="87"/>
        <v>0</v>
      </c>
      <c r="CC102" s="65">
        <f t="shared" si="88"/>
        <v>0</v>
      </c>
      <c r="CD102" s="65" t="str">
        <f t="shared" si="58"/>
        <v>Hiányos kitöltés! (B-oszlop üres)</v>
      </c>
      <c r="CE102" s="66" t="str">
        <f t="shared" si="59"/>
        <v>Hiányos kitöltés! (B-oszlop üres)</v>
      </c>
      <c r="CF102" s="65">
        <f t="shared" si="60"/>
        <v>0</v>
      </c>
      <c r="CG102" s="65">
        <f t="shared" si="61"/>
        <v>0</v>
      </c>
      <c r="CH102" s="65">
        <f t="shared" si="62"/>
        <v>0</v>
      </c>
    </row>
    <row r="103" spans="1:86" ht="31.25" x14ac:dyDescent="0.25">
      <c r="A103" s="54" t="str">
        <f t="shared" si="51"/>
        <v>Nincs VKR kiválasztva!</v>
      </c>
      <c r="B103" s="68"/>
      <c r="C103" s="55"/>
      <c r="D103" s="47"/>
      <c r="E103" s="47"/>
      <c r="F103" s="56" t="str">
        <f>IF($G103="","Nincs VKR kiválasztva!",INDEX(Osszesito!$C:$C,MATCH($G103,Osszesito!$D:$D,0)))</f>
        <v>Nincs VKR kiválasztva!</v>
      </c>
      <c r="G103" s="45"/>
      <c r="H103" s="51" t="str">
        <f>IF($D103="","",CONCATENATE($AY103,"_",COUNTA($D$3:$D103),"_FSZV_2026"))</f>
        <v/>
      </c>
      <c r="I103" s="56" t="str">
        <f>IF($G103="","Nincs VKR kiválasztva!",INDEX(Osszesito!$G:$G,MATCH($F103,Osszesito!$C:$C,0)))</f>
        <v>Nincs VKR kiválasztva!</v>
      </c>
      <c r="J103" s="56" t="str">
        <f>IF($G103="","Nincs VKR kiválasztva!",INDEX(Osszesito!$F:$F,MATCH($F103,Osszesito!$C:$C,0)))</f>
        <v>Nincs VKR kiválasztva!</v>
      </c>
      <c r="K103" s="48" t="str">
        <f t="shared" si="89"/>
        <v>Nincs kitöltve a költség rész!</v>
      </c>
      <c r="L103" s="49"/>
      <c r="M103" s="49"/>
      <c r="N103" s="60"/>
      <c r="O103" s="60"/>
      <c r="P103" s="90"/>
      <c r="R103" s="62"/>
      <c r="S103" s="62"/>
      <c r="T103" s="62"/>
      <c r="U103" s="62"/>
      <c r="V103" s="62"/>
      <c r="W103" s="62"/>
      <c r="X103" s="62"/>
      <c r="Y103" s="62"/>
      <c r="Z103" s="62"/>
      <c r="AA103" s="62"/>
      <c r="AB103" s="62"/>
      <c r="AC103" s="61">
        <f t="shared" si="52"/>
        <v>0</v>
      </c>
      <c r="AD103" s="1" t="str">
        <f t="shared" si="53"/>
        <v>Nincs VKR kiválasztva!</v>
      </c>
      <c r="AF103" s="60"/>
      <c r="AG103" s="60"/>
      <c r="AH103" s="60"/>
      <c r="AI103" s="60"/>
      <c r="AJ103" s="60"/>
      <c r="AK103" s="60"/>
      <c r="AL103" s="60"/>
      <c r="AM103" s="60"/>
      <c r="AN103" s="60"/>
      <c r="AO103" s="60"/>
      <c r="AP103" s="60"/>
      <c r="AQ103" s="61">
        <f t="shared" si="54"/>
        <v>0</v>
      </c>
      <c r="AR103" s="130" t="s">
        <v>36</v>
      </c>
      <c r="AS103" s="1" t="str">
        <f t="shared" si="55"/>
        <v>Nincs VKR kiválasztva!</v>
      </c>
      <c r="AU103" s="46"/>
      <c r="AV103" s="46"/>
      <c r="AY103" s="64" t="str">
        <f>IF($D103="","",INDEX(Osszesito!$E:$E,MATCH($F103,Osszesito!$C:$C,0)))</f>
        <v/>
      </c>
      <c r="AZ103" s="64">
        <f t="shared" si="63"/>
        <v>0</v>
      </c>
      <c r="BA103" s="65">
        <f t="shared" si="64"/>
        <v>0</v>
      </c>
      <c r="BB103" s="65" t="str">
        <f t="shared" si="65"/>
        <v>x</v>
      </c>
      <c r="BC103" s="65">
        <f t="shared" si="56"/>
        <v>0</v>
      </c>
      <c r="BD103" s="65">
        <f t="shared" si="90"/>
        <v>0</v>
      </c>
      <c r="BE103" s="65">
        <f t="shared" si="66"/>
        <v>0</v>
      </c>
      <c r="BF103" s="64" t="str">
        <f t="shared" si="67"/>
        <v>A forrás egyenlő a költséggel (I.ütem).</v>
      </c>
      <c r="BG103" s="65">
        <f t="shared" si="68"/>
        <v>0</v>
      </c>
      <c r="BH103" s="65">
        <f t="shared" si="69"/>
        <v>0</v>
      </c>
      <c r="BI103" s="65">
        <f t="shared" si="70"/>
        <v>0</v>
      </c>
      <c r="BJ103" s="65">
        <f t="shared" si="71"/>
        <v>0</v>
      </c>
      <c r="BK103" s="65">
        <f t="shared" si="57"/>
        <v>0</v>
      </c>
      <c r="BL103" s="66" t="str">
        <f t="shared" si="91"/>
        <v>Nem hosszútávú a feladat.</v>
      </c>
      <c r="BM103" s="67">
        <f t="shared" si="72"/>
        <v>1</v>
      </c>
      <c r="BN103" s="67">
        <f t="shared" si="73"/>
        <v>0</v>
      </c>
      <c r="BO103" s="67">
        <f t="shared" si="74"/>
        <v>1</v>
      </c>
      <c r="BP103" s="67">
        <f t="shared" si="75"/>
        <v>0</v>
      </c>
      <c r="BQ103" s="65">
        <f t="shared" si="76"/>
        <v>0</v>
      </c>
      <c r="BR103" s="64" t="str">
        <f t="shared" si="77"/>
        <v>Nincs hosszútávú terv!</v>
      </c>
      <c r="BS103" s="65">
        <f t="shared" si="78"/>
        <v>0</v>
      </c>
      <c r="BT103" s="65">
        <f t="shared" si="79"/>
        <v>0</v>
      </c>
      <c r="BU103" s="65">
        <f t="shared" si="80"/>
        <v>0</v>
      </c>
      <c r="BV103" s="65">
        <f t="shared" si="81"/>
        <v>0</v>
      </c>
      <c r="BW103" s="65">
        <f t="shared" si="82"/>
        <v>0</v>
      </c>
      <c r="BX103" s="65">
        <f t="shared" si="83"/>
        <v>0</v>
      </c>
      <c r="BY103" s="65">
        <f t="shared" si="84"/>
        <v>0</v>
      </c>
      <c r="BZ103" s="65">
        <f t="shared" si="85"/>
        <v>0</v>
      </c>
      <c r="CA103" s="65">
        <f t="shared" si="86"/>
        <v>0</v>
      </c>
      <c r="CB103" s="65">
        <f t="shared" si="87"/>
        <v>0</v>
      </c>
      <c r="CC103" s="65">
        <f t="shared" si="88"/>
        <v>0</v>
      </c>
      <c r="CD103" s="65" t="str">
        <f t="shared" si="58"/>
        <v>Hiányos kitöltés! (B-oszlop üres)</v>
      </c>
      <c r="CE103" s="66" t="str">
        <f t="shared" si="59"/>
        <v>Hiányos kitöltés! (B-oszlop üres)</v>
      </c>
      <c r="CF103" s="65">
        <f t="shared" si="60"/>
        <v>0</v>
      </c>
      <c r="CG103" s="65">
        <f t="shared" si="61"/>
        <v>0</v>
      </c>
      <c r="CH103" s="65">
        <f t="shared" si="62"/>
        <v>0</v>
      </c>
    </row>
    <row r="104" spans="1:86" ht="31.25" x14ac:dyDescent="0.25">
      <c r="A104" s="54" t="str">
        <f t="shared" si="51"/>
        <v>Nincs VKR kiválasztva!</v>
      </c>
      <c r="B104" s="68"/>
      <c r="C104" s="55"/>
      <c r="D104" s="47"/>
      <c r="E104" s="47"/>
      <c r="F104" s="56" t="str">
        <f>IF($G104="","Nincs VKR kiválasztva!",INDEX(Osszesito!$C:$C,MATCH($G104,Osszesito!$D:$D,0)))</f>
        <v>Nincs VKR kiválasztva!</v>
      </c>
      <c r="G104" s="45"/>
      <c r="H104" s="51" t="str">
        <f>IF($D104="","",CONCATENATE($AY104,"_",COUNTA($D$3:$D104),"_FSZV_2026"))</f>
        <v/>
      </c>
      <c r="I104" s="56" t="str">
        <f>IF($G104="","Nincs VKR kiválasztva!",INDEX(Osszesito!$G:$G,MATCH($F104,Osszesito!$C:$C,0)))</f>
        <v>Nincs VKR kiválasztva!</v>
      </c>
      <c r="J104" s="56" t="str">
        <f>IF($G104="","Nincs VKR kiválasztva!",INDEX(Osszesito!$F:$F,MATCH($F104,Osszesito!$C:$C,0)))</f>
        <v>Nincs VKR kiválasztva!</v>
      </c>
      <c r="K104" s="48" t="str">
        <f t="shared" si="89"/>
        <v>Nincs kitöltve a költség rész!</v>
      </c>
      <c r="L104" s="49"/>
      <c r="M104" s="49"/>
      <c r="N104" s="60"/>
      <c r="O104" s="60"/>
      <c r="P104" s="90"/>
      <c r="R104" s="62"/>
      <c r="S104" s="62"/>
      <c r="T104" s="62"/>
      <c r="U104" s="62"/>
      <c r="V104" s="62"/>
      <c r="W104" s="62"/>
      <c r="X104" s="62"/>
      <c r="Y104" s="62"/>
      <c r="Z104" s="62"/>
      <c r="AA104" s="62"/>
      <c r="AB104" s="62"/>
      <c r="AC104" s="61">
        <f t="shared" si="52"/>
        <v>0</v>
      </c>
      <c r="AD104" s="1" t="str">
        <f t="shared" si="53"/>
        <v>Nincs VKR kiválasztva!</v>
      </c>
      <c r="AF104" s="60"/>
      <c r="AG104" s="60"/>
      <c r="AH104" s="60"/>
      <c r="AI104" s="60"/>
      <c r="AJ104" s="60"/>
      <c r="AK104" s="60"/>
      <c r="AL104" s="60"/>
      <c r="AM104" s="60"/>
      <c r="AN104" s="60"/>
      <c r="AO104" s="60"/>
      <c r="AP104" s="60"/>
      <c r="AQ104" s="61">
        <f t="shared" si="54"/>
        <v>0</v>
      </c>
      <c r="AR104" s="130" t="s">
        <v>36</v>
      </c>
      <c r="AS104" s="1" t="str">
        <f t="shared" si="55"/>
        <v>Nincs VKR kiválasztva!</v>
      </c>
      <c r="AU104" s="46"/>
      <c r="AV104" s="46"/>
      <c r="AY104" s="64" t="str">
        <f>IF($D104="","",INDEX(Osszesito!$E:$E,MATCH($F104,Osszesito!$C:$C,0)))</f>
        <v/>
      </c>
      <c r="AZ104" s="64">
        <f t="shared" si="63"/>
        <v>0</v>
      </c>
      <c r="BA104" s="65">
        <f t="shared" si="64"/>
        <v>0</v>
      </c>
      <c r="BB104" s="65" t="str">
        <f t="shared" si="65"/>
        <v>x</v>
      </c>
      <c r="BC104" s="65">
        <f t="shared" si="56"/>
        <v>0</v>
      </c>
      <c r="BD104" s="65">
        <f t="shared" si="90"/>
        <v>0</v>
      </c>
      <c r="BE104" s="65">
        <f t="shared" si="66"/>
        <v>0</v>
      </c>
      <c r="BF104" s="64" t="str">
        <f t="shared" si="67"/>
        <v>A forrás egyenlő a költséggel (I.ütem).</v>
      </c>
      <c r="BG104" s="65">
        <f t="shared" si="68"/>
        <v>0</v>
      </c>
      <c r="BH104" s="65">
        <f t="shared" si="69"/>
        <v>0</v>
      </c>
      <c r="BI104" s="65">
        <f t="shared" si="70"/>
        <v>0</v>
      </c>
      <c r="BJ104" s="65">
        <f t="shared" si="71"/>
        <v>0</v>
      </c>
      <c r="BK104" s="65">
        <f t="shared" si="57"/>
        <v>0</v>
      </c>
      <c r="BL104" s="66" t="str">
        <f t="shared" si="91"/>
        <v>Nem hosszútávú a feladat.</v>
      </c>
      <c r="BM104" s="67">
        <f t="shared" si="72"/>
        <v>1</v>
      </c>
      <c r="BN104" s="67">
        <f t="shared" si="73"/>
        <v>0</v>
      </c>
      <c r="BO104" s="67">
        <f t="shared" si="74"/>
        <v>1</v>
      </c>
      <c r="BP104" s="67">
        <f t="shared" si="75"/>
        <v>0</v>
      </c>
      <c r="BQ104" s="65">
        <f t="shared" si="76"/>
        <v>0</v>
      </c>
      <c r="BR104" s="64" t="str">
        <f t="shared" si="77"/>
        <v>Nincs hosszútávú terv!</v>
      </c>
      <c r="BS104" s="65">
        <f t="shared" si="78"/>
        <v>0</v>
      </c>
      <c r="BT104" s="65">
        <f t="shared" si="79"/>
        <v>0</v>
      </c>
      <c r="BU104" s="65">
        <f t="shared" si="80"/>
        <v>0</v>
      </c>
      <c r="BV104" s="65">
        <f t="shared" si="81"/>
        <v>0</v>
      </c>
      <c r="BW104" s="65">
        <f t="shared" si="82"/>
        <v>0</v>
      </c>
      <c r="BX104" s="65">
        <f t="shared" si="83"/>
        <v>0</v>
      </c>
      <c r="BY104" s="65">
        <f t="shared" si="84"/>
        <v>0</v>
      </c>
      <c r="BZ104" s="65">
        <f t="shared" si="85"/>
        <v>0</v>
      </c>
      <c r="CA104" s="65">
        <f t="shared" si="86"/>
        <v>0</v>
      </c>
      <c r="CB104" s="65">
        <f t="shared" si="87"/>
        <v>0</v>
      </c>
      <c r="CC104" s="65">
        <f t="shared" si="88"/>
        <v>0</v>
      </c>
      <c r="CD104" s="65" t="str">
        <f t="shared" si="58"/>
        <v>Hiányos kitöltés! (B-oszlop üres)</v>
      </c>
      <c r="CE104" s="66" t="str">
        <f t="shared" si="59"/>
        <v>Hiányos kitöltés! (B-oszlop üres)</v>
      </c>
      <c r="CF104" s="65">
        <f t="shared" si="60"/>
        <v>0</v>
      </c>
      <c r="CG104" s="65">
        <f t="shared" si="61"/>
        <v>0</v>
      </c>
      <c r="CH104" s="65">
        <f t="shared" si="62"/>
        <v>0</v>
      </c>
    </row>
    <row r="105" spans="1:86" ht="31.25" x14ac:dyDescent="0.25">
      <c r="A105" s="54" t="str">
        <f t="shared" si="51"/>
        <v>Nincs VKR kiválasztva!</v>
      </c>
      <c r="B105" s="68"/>
      <c r="C105" s="55"/>
      <c r="D105" s="47"/>
      <c r="E105" s="47"/>
      <c r="F105" s="56" t="str">
        <f>IF($G105="","Nincs VKR kiválasztva!",INDEX(Osszesito!$C:$C,MATCH($G105,Osszesito!$D:$D,0)))</f>
        <v>Nincs VKR kiválasztva!</v>
      </c>
      <c r="G105" s="45"/>
      <c r="H105" s="51" t="str">
        <f>IF($D105="","",CONCATENATE($AY105,"_",COUNTA($D$3:$D105),"_FSZV_2026"))</f>
        <v/>
      </c>
      <c r="I105" s="56" t="str">
        <f>IF($G105="","Nincs VKR kiválasztva!",INDEX(Osszesito!$G:$G,MATCH($F105,Osszesito!$C:$C,0)))</f>
        <v>Nincs VKR kiválasztva!</v>
      </c>
      <c r="J105" s="56" t="str">
        <f>IF($G105="","Nincs VKR kiválasztva!",INDEX(Osszesito!$F:$F,MATCH($F105,Osszesito!$C:$C,0)))</f>
        <v>Nincs VKR kiválasztva!</v>
      </c>
      <c r="K105" s="48" t="str">
        <f t="shared" si="89"/>
        <v>Nincs kitöltve a költség rész!</v>
      </c>
      <c r="L105" s="49"/>
      <c r="M105" s="49"/>
      <c r="N105" s="60"/>
      <c r="O105" s="60"/>
      <c r="P105" s="90"/>
      <c r="R105" s="62"/>
      <c r="S105" s="62"/>
      <c r="T105" s="62"/>
      <c r="U105" s="62"/>
      <c r="V105" s="62"/>
      <c r="W105" s="62"/>
      <c r="X105" s="62"/>
      <c r="Y105" s="62"/>
      <c r="Z105" s="62"/>
      <c r="AA105" s="62"/>
      <c r="AB105" s="62"/>
      <c r="AC105" s="61">
        <f t="shared" si="52"/>
        <v>0</v>
      </c>
      <c r="AD105" s="1" t="str">
        <f t="shared" si="53"/>
        <v>Nincs VKR kiválasztva!</v>
      </c>
      <c r="AF105" s="60"/>
      <c r="AG105" s="60"/>
      <c r="AH105" s="60"/>
      <c r="AI105" s="60"/>
      <c r="AJ105" s="60"/>
      <c r="AK105" s="60"/>
      <c r="AL105" s="60"/>
      <c r="AM105" s="60"/>
      <c r="AN105" s="60"/>
      <c r="AO105" s="60"/>
      <c r="AP105" s="60"/>
      <c r="AQ105" s="61">
        <f t="shared" si="54"/>
        <v>0</v>
      </c>
      <c r="AR105" s="130" t="s">
        <v>36</v>
      </c>
      <c r="AS105" s="1" t="str">
        <f t="shared" si="55"/>
        <v>Nincs VKR kiválasztva!</v>
      </c>
      <c r="AU105" s="46"/>
      <c r="AV105" s="46"/>
      <c r="AY105" s="64" t="str">
        <f>IF($D105="","",INDEX(Osszesito!$E:$E,MATCH($F105,Osszesito!$C:$C,0)))</f>
        <v/>
      </c>
      <c r="AZ105" s="64">
        <f t="shared" si="63"/>
        <v>0</v>
      </c>
      <c r="BA105" s="65">
        <f t="shared" si="64"/>
        <v>0</v>
      </c>
      <c r="BB105" s="65" t="str">
        <f t="shared" si="65"/>
        <v>x</v>
      </c>
      <c r="BC105" s="65">
        <f t="shared" si="56"/>
        <v>0</v>
      </c>
      <c r="BD105" s="65">
        <f t="shared" si="90"/>
        <v>0</v>
      </c>
      <c r="BE105" s="65">
        <f t="shared" si="66"/>
        <v>0</v>
      </c>
      <c r="BF105" s="64" t="str">
        <f t="shared" si="67"/>
        <v>A forrás egyenlő a költséggel (I.ütem).</v>
      </c>
      <c r="BG105" s="65">
        <f t="shared" si="68"/>
        <v>0</v>
      </c>
      <c r="BH105" s="65">
        <f t="shared" si="69"/>
        <v>0</v>
      </c>
      <c r="BI105" s="65">
        <f t="shared" si="70"/>
        <v>0</v>
      </c>
      <c r="BJ105" s="65">
        <f t="shared" si="71"/>
        <v>0</v>
      </c>
      <c r="BK105" s="65">
        <f t="shared" si="57"/>
        <v>0</v>
      </c>
      <c r="BL105" s="66" t="str">
        <f t="shared" si="91"/>
        <v>Nem hosszútávú a feladat.</v>
      </c>
      <c r="BM105" s="67">
        <f t="shared" si="72"/>
        <v>1</v>
      </c>
      <c r="BN105" s="67">
        <f t="shared" si="73"/>
        <v>0</v>
      </c>
      <c r="BO105" s="67">
        <f t="shared" si="74"/>
        <v>1</v>
      </c>
      <c r="BP105" s="67">
        <f t="shared" si="75"/>
        <v>0</v>
      </c>
      <c r="BQ105" s="65">
        <f t="shared" si="76"/>
        <v>0</v>
      </c>
      <c r="BR105" s="64" t="str">
        <f t="shared" si="77"/>
        <v>Nincs hosszútávú terv!</v>
      </c>
      <c r="BS105" s="65">
        <f t="shared" si="78"/>
        <v>0</v>
      </c>
      <c r="BT105" s="65">
        <f t="shared" si="79"/>
        <v>0</v>
      </c>
      <c r="BU105" s="65">
        <f t="shared" si="80"/>
        <v>0</v>
      </c>
      <c r="BV105" s="65">
        <f t="shared" si="81"/>
        <v>0</v>
      </c>
      <c r="BW105" s="65">
        <f t="shared" si="82"/>
        <v>0</v>
      </c>
      <c r="BX105" s="65">
        <f t="shared" si="83"/>
        <v>0</v>
      </c>
      <c r="BY105" s="65">
        <f t="shared" si="84"/>
        <v>0</v>
      </c>
      <c r="BZ105" s="65">
        <f t="shared" si="85"/>
        <v>0</v>
      </c>
      <c r="CA105" s="65">
        <f t="shared" si="86"/>
        <v>0</v>
      </c>
      <c r="CB105" s="65">
        <f t="shared" si="87"/>
        <v>0</v>
      </c>
      <c r="CC105" s="65">
        <f t="shared" si="88"/>
        <v>0</v>
      </c>
      <c r="CD105" s="65" t="str">
        <f t="shared" si="58"/>
        <v>Hiányos kitöltés! (B-oszlop üres)</v>
      </c>
      <c r="CE105" s="66" t="str">
        <f t="shared" si="59"/>
        <v>Hiányos kitöltés! (B-oszlop üres)</v>
      </c>
      <c r="CF105" s="65">
        <f t="shared" si="60"/>
        <v>0</v>
      </c>
      <c r="CG105" s="65">
        <f t="shared" si="61"/>
        <v>0</v>
      </c>
      <c r="CH105" s="65">
        <f t="shared" si="62"/>
        <v>0</v>
      </c>
    </row>
    <row r="106" spans="1:86" ht="31.25" x14ac:dyDescent="0.25">
      <c r="A106" s="54" t="str">
        <f t="shared" si="51"/>
        <v>Nincs VKR kiválasztva!</v>
      </c>
      <c r="B106" s="68"/>
      <c r="C106" s="55"/>
      <c r="D106" s="47"/>
      <c r="E106" s="47"/>
      <c r="F106" s="56" t="str">
        <f>IF($G106="","Nincs VKR kiválasztva!",INDEX(Osszesito!$C:$C,MATCH($G106,Osszesito!$D:$D,0)))</f>
        <v>Nincs VKR kiválasztva!</v>
      </c>
      <c r="G106" s="45"/>
      <c r="H106" s="51" t="str">
        <f>IF($D106="","",CONCATENATE($AY106,"_",COUNTA($D$3:$D106),"_FSZV_2026"))</f>
        <v/>
      </c>
      <c r="I106" s="56" t="str">
        <f>IF($G106="","Nincs VKR kiválasztva!",INDEX(Osszesito!$G:$G,MATCH($F106,Osszesito!$C:$C,0)))</f>
        <v>Nincs VKR kiválasztva!</v>
      </c>
      <c r="J106" s="56" t="str">
        <f>IF($G106="","Nincs VKR kiválasztva!",INDEX(Osszesito!$F:$F,MATCH($F106,Osszesito!$C:$C,0)))</f>
        <v>Nincs VKR kiválasztva!</v>
      </c>
      <c r="K106" s="48" t="str">
        <f t="shared" si="89"/>
        <v>Nincs kitöltve a költség rész!</v>
      </c>
      <c r="L106" s="49"/>
      <c r="M106" s="49"/>
      <c r="N106" s="60"/>
      <c r="O106" s="60"/>
      <c r="P106" s="90"/>
      <c r="R106" s="62"/>
      <c r="S106" s="62"/>
      <c r="T106" s="62"/>
      <c r="U106" s="62"/>
      <c r="V106" s="62"/>
      <c r="W106" s="62"/>
      <c r="X106" s="62"/>
      <c r="Y106" s="62"/>
      <c r="Z106" s="62"/>
      <c r="AA106" s="62"/>
      <c r="AB106" s="62"/>
      <c r="AC106" s="61">
        <f t="shared" si="52"/>
        <v>0</v>
      </c>
      <c r="AD106" s="1" t="str">
        <f t="shared" si="53"/>
        <v>Nincs VKR kiválasztva!</v>
      </c>
      <c r="AF106" s="60"/>
      <c r="AG106" s="60"/>
      <c r="AH106" s="60"/>
      <c r="AI106" s="60"/>
      <c r="AJ106" s="60"/>
      <c r="AK106" s="60"/>
      <c r="AL106" s="60"/>
      <c r="AM106" s="60"/>
      <c r="AN106" s="60"/>
      <c r="AO106" s="60"/>
      <c r="AP106" s="60"/>
      <c r="AQ106" s="61">
        <f t="shared" si="54"/>
        <v>0</v>
      </c>
      <c r="AR106" s="130" t="s">
        <v>36</v>
      </c>
      <c r="AS106" s="1" t="str">
        <f t="shared" si="55"/>
        <v>Nincs VKR kiválasztva!</v>
      </c>
      <c r="AU106" s="46"/>
      <c r="AV106" s="46"/>
      <c r="AY106" s="64" t="str">
        <f>IF($D106="","",INDEX(Osszesito!$E:$E,MATCH($F106,Osszesito!$C:$C,0)))</f>
        <v/>
      </c>
      <c r="AZ106" s="64">
        <f t="shared" si="63"/>
        <v>0</v>
      </c>
      <c r="BA106" s="65">
        <f t="shared" si="64"/>
        <v>0</v>
      </c>
      <c r="BB106" s="65" t="str">
        <f t="shared" si="65"/>
        <v>x</v>
      </c>
      <c r="BC106" s="65">
        <f t="shared" si="56"/>
        <v>0</v>
      </c>
      <c r="BD106" s="65">
        <f t="shared" si="90"/>
        <v>0</v>
      </c>
      <c r="BE106" s="65">
        <f t="shared" si="66"/>
        <v>0</v>
      </c>
      <c r="BF106" s="64" t="str">
        <f t="shared" si="67"/>
        <v>A forrás egyenlő a költséggel (I.ütem).</v>
      </c>
      <c r="BG106" s="65">
        <f t="shared" si="68"/>
        <v>0</v>
      </c>
      <c r="BH106" s="65">
        <f t="shared" si="69"/>
        <v>0</v>
      </c>
      <c r="BI106" s="65">
        <f t="shared" si="70"/>
        <v>0</v>
      </c>
      <c r="BJ106" s="65">
        <f t="shared" si="71"/>
        <v>0</v>
      </c>
      <c r="BK106" s="65">
        <f t="shared" si="57"/>
        <v>0</v>
      </c>
      <c r="BL106" s="66" t="str">
        <f t="shared" si="91"/>
        <v>Nem hosszútávú a feladat.</v>
      </c>
      <c r="BM106" s="67">
        <f t="shared" si="72"/>
        <v>1</v>
      </c>
      <c r="BN106" s="67">
        <f t="shared" si="73"/>
        <v>0</v>
      </c>
      <c r="BO106" s="67">
        <f t="shared" si="74"/>
        <v>1</v>
      </c>
      <c r="BP106" s="67">
        <f t="shared" si="75"/>
        <v>0</v>
      </c>
      <c r="BQ106" s="65">
        <f t="shared" si="76"/>
        <v>0</v>
      </c>
      <c r="BR106" s="64" t="str">
        <f t="shared" si="77"/>
        <v>Nincs hosszútávú terv!</v>
      </c>
      <c r="BS106" s="65">
        <f t="shared" si="78"/>
        <v>0</v>
      </c>
      <c r="BT106" s="65">
        <f t="shared" si="79"/>
        <v>0</v>
      </c>
      <c r="BU106" s="65">
        <f t="shared" si="80"/>
        <v>0</v>
      </c>
      <c r="BV106" s="65">
        <f t="shared" si="81"/>
        <v>0</v>
      </c>
      <c r="BW106" s="65">
        <f t="shared" si="82"/>
        <v>0</v>
      </c>
      <c r="BX106" s="65">
        <f t="shared" si="83"/>
        <v>0</v>
      </c>
      <c r="BY106" s="65">
        <f t="shared" si="84"/>
        <v>0</v>
      </c>
      <c r="BZ106" s="65">
        <f t="shared" si="85"/>
        <v>0</v>
      </c>
      <c r="CA106" s="65">
        <f t="shared" si="86"/>
        <v>0</v>
      </c>
      <c r="CB106" s="65">
        <f t="shared" si="87"/>
        <v>0</v>
      </c>
      <c r="CC106" s="65">
        <f t="shared" si="88"/>
        <v>0</v>
      </c>
      <c r="CD106" s="65" t="str">
        <f t="shared" si="58"/>
        <v>Hiányos kitöltés! (B-oszlop üres)</v>
      </c>
      <c r="CE106" s="66" t="str">
        <f t="shared" si="59"/>
        <v>Hiányos kitöltés! (B-oszlop üres)</v>
      </c>
      <c r="CF106" s="65">
        <f t="shared" si="60"/>
        <v>0</v>
      </c>
      <c r="CG106" s="65">
        <f t="shared" si="61"/>
        <v>0</v>
      </c>
      <c r="CH106" s="65">
        <f t="shared" si="62"/>
        <v>0</v>
      </c>
    </row>
    <row r="107" spans="1:86" ht="31.25" x14ac:dyDescent="0.25">
      <c r="A107" s="54" t="str">
        <f t="shared" si="51"/>
        <v>Nincs VKR kiválasztva!</v>
      </c>
      <c r="B107" s="68"/>
      <c r="C107" s="55"/>
      <c r="D107" s="47"/>
      <c r="E107" s="47"/>
      <c r="F107" s="56" t="str">
        <f>IF($G107="","Nincs VKR kiválasztva!",INDEX(Osszesito!$C:$C,MATCH($G107,Osszesito!$D:$D,0)))</f>
        <v>Nincs VKR kiválasztva!</v>
      </c>
      <c r="G107" s="45"/>
      <c r="H107" s="51" t="str">
        <f>IF($D107="","",CONCATENATE($AY107,"_",COUNTA($D$3:$D107),"_FSZV_2026"))</f>
        <v/>
      </c>
      <c r="I107" s="56" t="str">
        <f>IF($G107="","Nincs VKR kiválasztva!",INDEX(Osszesito!$G:$G,MATCH($F107,Osszesito!$C:$C,0)))</f>
        <v>Nincs VKR kiválasztva!</v>
      </c>
      <c r="J107" s="56" t="str">
        <f>IF($G107="","Nincs VKR kiválasztva!",INDEX(Osszesito!$F:$F,MATCH($F107,Osszesito!$C:$C,0)))</f>
        <v>Nincs VKR kiválasztva!</v>
      </c>
      <c r="K107" s="48" t="str">
        <f t="shared" si="89"/>
        <v>Nincs kitöltve a költség rész!</v>
      </c>
      <c r="L107" s="49"/>
      <c r="M107" s="49"/>
      <c r="N107" s="60"/>
      <c r="O107" s="60"/>
      <c r="P107" s="90"/>
      <c r="R107" s="62"/>
      <c r="S107" s="62"/>
      <c r="T107" s="62"/>
      <c r="U107" s="62"/>
      <c r="V107" s="62"/>
      <c r="W107" s="62"/>
      <c r="X107" s="62"/>
      <c r="Y107" s="62"/>
      <c r="Z107" s="62"/>
      <c r="AA107" s="62"/>
      <c r="AB107" s="62"/>
      <c r="AC107" s="61">
        <f t="shared" si="52"/>
        <v>0</v>
      </c>
      <c r="AD107" s="1" t="str">
        <f t="shared" si="53"/>
        <v>Nincs VKR kiválasztva!</v>
      </c>
      <c r="AF107" s="60"/>
      <c r="AG107" s="60"/>
      <c r="AH107" s="60"/>
      <c r="AI107" s="60"/>
      <c r="AJ107" s="60"/>
      <c r="AK107" s="60"/>
      <c r="AL107" s="60"/>
      <c r="AM107" s="60"/>
      <c r="AN107" s="60"/>
      <c r="AO107" s="60"/>
      <c r="AP107" s="60"/>
      <c r="AQ107" s="61">
        <f t="shared" si="54"/>
        <v>0</v>
      </c>
      <c r="AR107" s="130" t="s">
        <v>36</v>
      </c>
      <c r="AS107" s="1" t="str">
        <f t="shared" si="55"/>
        <v>Nincs VKR kiválasztva!</v>
      </c>
      <c r="AU107" s="46"/>
      <c r="AV107" s="46"/>
      <c r="AY107" s="64" t="str">
        <f>IF($D107="","",INDEX(Osszesito!$E:$E,MATCH($F107,Osszesito!$C:$C,0)))</f>
        <v/>
      </c>
      <c r="AZ107" s="64">
        <f t="shared" si="63"/>
        <v>0</v>
      </c>
      <c r="BA107" s="65">
        <f t="shared" si="64"/>
        <v>0</v>
      </c>
      <c r="BB107" s="65" t="str">
        <f t="shared" si="65"/>
        <v>x</v>
      </c>
      <c r="BC107" s="65">
        <f t="shared" si="56"/>
        <v>0</v>
      </c>
      <c r="BD107" s="65">
        <f t="shared" si="90"/>
        <v>0</v>
      </c>
      <c r="BE107" s="65">
        <f t="shared" si="66"/>
        <v>0</v>
      </c>
      <c r="BF107" s="64" t="str">
        <f t="shared" si="67"/>
        <v>A forrás egyenlő a költséggel (I.ütem).</v>
      </c>
      <c r="BG107" s="65">
        <f t="shared" si="68"/>
        <v>0</v>
      </c>
      <c r="BH107" s="65">
        <f t="shared" si="69"/>
        <v>0</v>
      </c>
      <c r="BI107" s="65">
        <f t="shared" si="70"/>
        <v>0</v>
      </c>
      <c r="BJ107" s="65">
        <f t="shared" si="71"/>
        <v>0</v>
      </c>
      <c r="BK107" s="65">
        <f t="shared" si="57"/>
        <v>0</v>
      </c>
      <c r="BL107" s="66" t="str">
        <f t="shared" si="91"/>
        <v>Nem hosszútávú a feladat.</v>
      </c>
      <c r="BM107" s="67">
        <f t="shared" si="72"/>
        <v>1</v>
      </c>
      <c r="BN107" s="67">
        <f t="shared" si="73"/>
        <v>0</v>
      </c>
      <c r="BO107" s="67">
        <f t="shared" si="74"/>
        <v>1</v>
      </c>
      <c r="BP107" s="67">
        <f t="shared" si="75"/>
        <v>0</v>
      </c>
      <c r="BQ107" s="65">
        <f t="shared" si="76"/>
        <v>0</v>
      </c>
      <c r="BR107" s="64" t="str">
        <f t="shared" si="77"/>
        <v>Nincs hosszútávú terv!</v>
      </c>
      <c r="BS107" s="65">
        <f t="shared" si="78"/>
        <v>0</v>
      </c>
      <c r="BT107" s="65">
        <f t="shared" si="79"/>
        <v>0</v>
      </c>
      <c r="BU107" s="65">
        <f t="shared" si="80"/>
        <v>0</v>
      </c>
      <c r="BV107" s="65">
        <f t="shared" si="81"/>
        <v>0</v>
      </c>
      <c r="BW107" s="65">
        <f t="shared" si="82"/>
        <v>0</v>
      </c>
      <c r="BX107" s="65">
        <f t="shared" si="83"/>
        <v>0</v>
      </c>
      <c r="BY107" s="65">
        <f t="shared" si="84"/>
        <v>0</v>
      </c>
      <c r="BZ107" s="65">
        <f t="shared" si="85"/>
        <v>0</v>
      </c>
      <c r="CA107" s="65">
        <f t="shared" si="86"/>
        <v>0</v>
      </c>
      <c r="CB107" s="65">
        <f t="shared" si="87"/>
        <v>0</v>
      </c>
      <c r="CC107" s="65">
        <f t="shared" si="88"/>
        <v>0</v>
      </c>
      <c r="CD107" s="65" t="str">
        <f t="shared" si="58"/>
        <v>Hiányos kitöltés! (B-oszlop üres)</v>
      </c>
      <c r="CE107" s="66" t="str">
        <f t="shared" si="59"/>
        <v>Hiányos kitöltés! (B-oszlop üres)</v>
      </c>
      <c r="CF107" s="65">
        <f t="shared" si="60"/>
        <v>0</v>
      </c>
      <c r="CG107" s="65">
        <f t="shared" si="61"/>
        <v>0</v>
      </c>
      <c r="CH107" s="65">
        <f t="shared" si="62"/>
        <v>0</v>
      </c>
    </row>
    <row r="108" spans="1:86" ht="31.25" x14ac:dyDescent="0.25">
      <c r="A108" s="54" t="str">
        <f t="shared" si="51"/>
        <v>Nincs VKR kiválasztva!</v>
      </c>
      <c r="B108" s="68"/>
      <c r="C108" s="55"/>
      <c r="D108" s="47"/>
      <c r="E108" s="47"/>
      <c r="F108" s="56" t="str">
        <f>IF($G108="","Nincs VKR kiválasztva!",INDEX(Osszesito!$C:$C,MATCH($G108,Osszesito!$D:$D,0)))</f>
        <v>Nincs VKR kiválasztva!</v>
      </c>
      <c r="G108" s="45"/>
      <c r="H108" s="51" t="str">
        <f>IF($D108="","",CONCATENATE($AY108,"_",COUNTA($D$3:$D108),"_FSZV_2026"))</f>
        <v/>
      </c>
      <c r="I108" s="56" t="str">
        <f>IF($G108="","Nincs VKR kiválasztva!",INDEX(Osszesito!$G:$G,MATCH($F108,Osszesito!$C:$C,0)))</f>
        <v>Nincs VKR kiválasztva!</v>
      </c>
      <c r="J108" s="56" t="str">
        <f>IF($G108="","Nincs VKR kiválasztva!",INDEX(Osszesito!$F:$F,MATCH($F108,Osszesito!$C:$C,0)))</f>
        <v>Nincs VKR kiválasztva!</v>
      </c>
      <c r="K108" s="48" t="str">
        <f t="shared" si="89"/>
        <v>Nincs kitöltve a költség rész!</v>
      </c>
      <c r="L108" s="49"/>
      <c r="M108" s="49"/>
      <c r="N108" s="60"/>
      <c r="O108" s="60"/>
      <c r="P108" s="90"/>
      <c r="R108" s="62"/>
      <c r="S108" s="62"/>
      <c r="T108" s="62"/>
      <c r="U108" s="62"/>
      <c r="V108" s="62"/>
      <c r="W108" s="62"/>
      <c r="X108" s="62"/>
      <c r="Y108" s="62"/>
      <c r="Z108" s="62"/>
      <c r="AA108" s="62"/>
      <c r="AB108" s="62"/>
      <c r="AC108" s="61">
        <f t="shared" si="52"/>
        <v>0</v>
      </c>
      <c r="AD108" s="1" t="str">
        <f t="shared" si="53"/>
        <v>Nincs VKR kiválasztva!</v>
      </c>
      <c r="AF108" s="60"/>
      <c r="AG108" s="60"/>
      <c r="AH108" s="60"/>
      <c r="AI108" s="60"/>
      <c r="AJ108" s="60"/>
      <c r="AK108" s="60"/>
      <c r="AL108" s="60"/>
      <c r="AM108" s="60"/>
      <c r="AN108" s="60"/>
      <c r="AO108" s="60"/>
      <c r="AP108" s="60"/>
      <c r="AQ108" s="61">
        <f t="shared" si="54"/>
        <v>0</v>
      </c>
      <c r="AR108" s="130" t="s">
        <v>36</v>
      </c>
      <c r="AS108" s="1" t="str">
        <f t="shared" si="55"/>
        <v>Nincs VKR kiválasztva!</v>
      </c>
      <c r="AU108" s="46"/>
      <c r="AV108" s="46"/>
      <c r="AY108" s="64" t="str">
        <f>IF($D108="","",INDEX(Osszesito!$E:$E,MATCH($F108,Osszesito!$C:$C,0)))</f>
        <v/>
      </c>
      <c r="AZ108" s="64">
        <f t="shared" si="63"/>
        <v>0</v>
      </c>
      <c r="BA108" s="65">
        <f t="shared" si="64"/>
        <v>0</v>
      </c>
      <c r="BB108" s="65" t="str">
        <f t="shared" si="65"/>
        <v>x</v>
      </c>
      <c r="BC108" s="65">
        <f t="shared" si="56"/>
        <v>0</v>
      </c>
      <c r="BD108" s="65">
        <f t="shared" si="90"/>
        <v>0</v>
      </c>
      <c r="BE108" s="65">
        <f t="shared" si="66"/>
        <v>0</v>
      </c>
      <c r="BF108" s="64" t="str">
        <f t="shared" si="67"/>
        <v>A forrás egyenlő a költséggel (I.ütem).</v>
      </c>
      <c r="BG108" s="65">
        <f t="shared" si="68"/>
        <v>0</v>
      </c>
      <c r="BH108" s="65">
        <f t="shared" si="69"/>
        <v>0</v>
      </c>
      <c r="BI108" s="65">
        <f t="shared" si="70"/>
        <v>0</v>
      </c>
      <c r="BJ108" s="65">
        <f t="shared" si="71"/>
        <v>0</v>
      </c>
      <c r="BK108" s="65">
        <f t="shared" si="57"/>
        <v>0</v>
      </c>
      <c r="BL108" s="66" t="str">
        <f t="shared" si="91"/>
        <v>Nem hosszútávú a feladat.</v>
      </c>
      <c r="BM108" s="67">
        <f t="shared" si="72"/>
        <v>1</v>
      </c>
      <c r="BN108" s="67">
        <f t="shared" si="73"/>
        <v>0</v>
      </c>
      <c r="BO108" s="67">
        <f t="shared" si="74"/>
        <v>1</v>
      </c>
      <c r="BP108" s="67">
        <f t="shared" si="75"/>
        <v>0</v>
      </c>
      <c r="BQ108" s="65">
        <f t="shared" si="76"/>
        <v>0</v>
      </c>
      <c r="BR108" s="64" t="str">
        <f t="shared" si="77"/>
        <v>Nincs hosszútávú terv!</v>
      </c>
      <c r="BS108" s="65">
        <f t="shared" si="78"/>
        <v>0</v>
      </c>
      <c r="BT108" s="65">
        <f t="shared" si="79"/>
        <v>0</v>
      </c>
      <c r="BU108" s="65">
        <f t="shared" si="80"/>
        <v>0</v>
      </c>
      <c r="BV108" s="65">
        <f t="shared" si="81"/>
        <v>0</v>
      </c>
      <c r="BW108" s="65">
        <f t="shared" si="82"/>
        <v>0</v>
      </c>
      <c r="BX108" s="65">
        <f t="shared" si="83"/>
        <v>0</v>
      </c>
      <c r="BY108" s="65">
        <f t="shared" si="84"/>
        <v>0</v>
      </c>
      <c r="BZ108" s="65">
        <f t="shared" si="85"/>
        <v>0</v>
      </c>
      <c r="CA108" s="65">
        <f t="shared" si="86"/>
        <v>0</v>
      </c>
      <c r="CB108" s="65">
        <f t="shared" si="87"/>
        <v>0</v>
      </c>
      <c r="CC108" s="65">
        <f t="shared" si="88"/>
        <v>0</v>
      </c>
      <c r="CD108" s="65" t="str">
        <f t="shared" si="58"/>
        <v>Hiányos kitöltés! (B-oszlop üres)</v>
      </c>
      <c r="CE108" s="66" t="str">
        <f t="shared" si="59"/>
        <v>Hiányos kitöltés! (B-oszlop üres)</v>
      </c>
      <c r="CF108" s="65">
        <f t="shared" si="60"/>
        <v>0</v>
      </c>
      <c r="CG108" s="65">
        <f t="shared" si="61"/>
        <v>0</v>
      </c>
      <c r="CH108" s="65">
        <f t="shared" si="62"/>
        <v>0</v>
      </c>
    </row>
    <row r="109" spans="1:86" ht="31.25" x14ac:dyDescent="0.25">
      <c r="A109" s="54" t="str">
        <f t="shared" si="51"/>
        <v>Nincs VKR kiválasztva!</v>
      </c>
      <c r="B109" s="68"/>
      <c r="C109" s="55"/>
      <c r="D109" s="47"/>
      <c r="E109" s="47"/>
      <c r="F109" s="56" t="str">
        <f>IF($G109="","Nincs VKR kiválasztva!",INDEX(Osszesito!$C:$C,MATCH($G109,Osszesito!$D:$D,0)))</f>
        <v>Nincs VKR kiválasztva!</v>
      </c>
      <c r="G109" s="45"/>
      <c r="H109" s="51" t="str">
        <f>IF($D109="","",CONCATENATE($AY109,"_",COUNTA($D$3:$D109),"_FSZV_2026"))</f>
        <v/>
      </c>
      <c r="I109" s="56" t="str">
        <f>IF($G109="","Nincs VKR kiválasztva!",INDEX(Osszesito!$G:$G,MATCH($F109,Osszesito!$C:$C,0)))</f>
        <v>Nincs VKR kiválasztva!</v>
      </c>
      <c r="J109" s="56" t="str">
        <f>IF($G109="","Nincs VKR kiválasztva!",INDEX(Osszesito!$F:$F,MATCH($F109,Osszesito!$C:$C,0)))</f>
        <v>Nincs VKR kiválasztva!</v>
      </c>
      <c r="K109" s="48" t="str">
        <f t="shared" si="89"/>
        <v>Nincs kitöltve a költség rész!</v>
      </c>
      <c r="L109" s="49"/>
      <c r="M109" s="49"/>
      <c r="N109" s="60"/>
      <c r="O109" s="60"/>
      <c r="P109" s="90"/>
      <c r="R109" s="62"/>
      <c r="S109" s="62"/>
      <c r="T109" s="62"/>
      <c r="U109" s="62"/>
      <c r="V109" s="62"/>
      <c r="W109" s="62"/>
      <c r="X109" s="62"/>
      <c r="Y109" s="62"/>
      <c r="Z109" s="62"/>
      <c r="AA109" s="62"/>
      <c r="AB109" s="62"/>
      <c r="AC109" s="61">
        <f t="shared" si="52"/>
        <v>0</v>
      </c>
      <c r="AD109" s="1" t="str">
        <f t="shared" si="53"/>
        <v>Nincs VKR kiválasztva!</v>
      </c>
      <c r="AF109" s="60"/>
      <c r="AG109" s="60"/>
      <c r="AH109" s="60"/>
      <c r="AI109" s="60"/>
      <c r="AJ109" s="60"/>
      <c r="AK109" s="60"/>
      <c r="AL109" s="60"/>
      <c r="AM109" s="60"/>
      <c r="AN109" s="60"/>
      <c r="AO109" s="60"/>
      <c r="AP109" s="60"/>
      <c r="AQ109" s="61">
        <f t="shared" si="54"/>
        <v>0</v>
      </c>
      <c r="AR109" s="130" t="s">
        <v>36</v>
      </c>
      <c r="AS109" s="1" t="str">
        <f t="shared" si="55"/>
        <v>Nincs VKR kiválasztva!</v>
      </c>
      <c r="AU109" s="46"/>
      <c r="AV109" s="46"/>
      <c r="AY109" s="64" t="str">
        <f>IF($D109="","",INDEX(Osszesito!$E:$E,MATCH($F109,Osszesito!$C:$C,0)))</f>
        <v/>
      </c>
      <c r="AZ109" s="64">
        <f t="shared" si="63"/>
        <v>0</v>
      </c>
      <c r="BA109" s="65">
        <f t="shared" si="64"/>
        <v>0</v>
      </c>
      <c r="BB109" s="65" t="str">
        <f t="shared" si="65"/>
        <v>x</v>
      </c>
      <c r="BC109" s="65">
        <f t="shared" si="56"/>
        <v>0</v>
      </c>
      <c r="BD109" s="65">
        <f t="shared" si="90"/>
        <v>0</v>
      </c>
      <c r="BE109" s="65">
        <f t="shared" si="66"/>
        <v>0</v>
      </c>
      <c r="BF109" s="64" t="str">
        <f t="shared" si="67"/>
        <v>A forrás egyenlő a költséggel (I.ütem).</v>
      </c>
      <c r="BG109" s="65">
        <f t="shared" si="68"/>
        <v>0</v>
      </c>
      <c r="BH109" s="65">
        <f t="shared" si="69"/>
        <v>0</v>
      </c>
      <c r="BI109" s="65">
        <f t="shared" si="70"/>
        <v>0</v>
      </c>
      <c r="BJ109" s="65">
        <f t="shared" si="71"/>
        <v>0</v>
      </c>
      <c r="BK109" s="65">
        <f t="shared" si="57"/>
        <v>0</v>
      </c>
      <c r="BL109" s="66" t="str">
        <f t="shared" si="91"/>
        <v>Nem hosszútávú a feladat.</v>
      </c>
      <c r="BM109" s="67">
        <f t="shared" si="72"/>
        <v>1</v>
      </c>
      <c r="BN109" s="67">
        <f t="shared" si="73"/>
        <v>0</v>
      </c>
      <c r="BO109" s="67">
        <f t="shared" si="74"/>
        <v>1</v>
      </c>
      <c r="BP109" s="67">
        <f t="shared" si="75"/>
        <v>0</v>
      </c>
      <c r="BQ109" s="65">
        <f t="shared" si="76"/>
        <v>0</v>
      </c>
      <c r="BR109" s="64" t="str">
        <f t="shared" si="77"/>
        <v>Nincs hosszútávú terv!</v>
      </c>
      <c r="BS109" s="65">
        <f t="shared" si="78"/>
        <v>0</v>
      </c>
      <c r="BT109" s="65">
        <f t="shared" si="79"/>
        <v>0</v>
      </c>
      <c r="BU109" s="65">
        <f t="shared" si="80"/>
        <v>0</v>
      </c>
      <c r="BV109" s="65">
        <f t="shared" si="81"/>
        <v>0</v>
      </c>
      <c r="BW109" s="65">
        <f t="shared" si="82"/>
        <v>0</v>
      </c>
      <c r="BX109" s="65">
        <f t="shared" si="83"/>
        <v>0</v>
      </c>
      <c r="BY109" s="65">
        <f t="shared" si="84"/>
        <v>0</v>
      </c>
      <c r="BZ109" s="65">
        <f t="shared" si="85"/>
        <v>0</v>
      </c>
      <c r="CA109" s="65">
        <f t="shared" si="86"/>
        <v>0</v>
      </c>
      <c r="CB109" s="65">
        <f t="shared" si="87"/>
        <v>0</v>
      </c>
      <c r="CC109" s="65">
        <f t="shared" si="88"/>
        <v>0</v>
      </c>
      <c r="CD109" s="65" t="str">
        <f t="shared" si="58"/>
        <v>Hiányos kitöltés! (B-oszlop üres)</v>
      </c>
      <c r="CE109" s="66" t="str">
        <f t="shared" si="59"/>
        <v>Hiányos kitöltés! (B-oszlop üres)</v>
      </c>
      <c r="CF109" s="65">
        <f t="shared" si="60"/>
        <v>0</v>
      </c>
      <c r="CG109" s="65">
        <f t="shared" si="61"/>
        <v>0</v>
      </c>
      <c r="CH109" s="65">
        <f t="shared" si="62"/>
        <v>0</v>
      </c>
    </row>
    <row r="110" spans="1:86" ht="31.25" x14ac:dyDescent="0.25">
      <c r="A110" s="54" t="str">
        <f t="shared" si="51"/>
        <v>Nincs VKR kiválasztva!</v>
      </c>
      <c r="B110" s="68"/>
      <c r="C110" s="55"/>
      <c r="D110" s="47"/>
      <c r="E110" s="47"/>
      <c r="F110" s="56" t="str">
        <f>IF($G110="","Nincs VKR kiválasztva!",INDEX(Osszesito!$C:$C,MATCH($G110,Osszesito!$D:$D,0)))</f>
        <v>Nincs VKR kiválasztva!</v>
      </c>
      <c r="G110" s="45"/>
      <c r="H110" s="51" t="str">
        <f>IF($D110="","",CONCATENATE($AY110,"_",COUNTA($D$3:$D110),"_FSZV_2026"))</f>
        <v/>
      </c>
      <c r="I110" s="56" t="str">
        <f>IF($G110="","Nincs VKR kiválasztva!",INDEX(Osszesito!$G:$G,MATCH($F110,Osszesito!$C:$C,0)))</f>
        <v>Nincs VKR kiválasztva!</v>
      </c>
      <c r="J110" s="56" t="str">
        <f>IF($G110="","Nincs VKR kiválasztva!",INDEX(Osszesito!$F:$F,MATCH($F110,Osszesito!$C:$C,0)))</f>
        <v>Nincs VKR kiválasztva!</v>
      </c>
      <c r="K110" s="48" t="str">
        <f t="shared" si="89"/>
        <v>Nincs kitöltve a költség rész!</v>
      </c>
      <c r="L110" s="49"/>
      <c r="M110" s="49"/>
      <c r="N110" s="60"/>
      <c r="O110" s="60"/>
      <c r="P110" s="90"/>
      <c r="R110" s="62"/>
      <c r="S110" s="62"/>
      <c r="T110" s="62"/>
      <c r="U110" s="62"/>
      <c r="V110" s="62"/>
      <c r="W110" s="62"/>
      <c r="X110" s="62"/>
      <c r="Y110" s="62"/>
      <c r="Z110" s="62"/>
      <c r="AA110" s="62"/>
      <c r="AB110" s="62"/>
      <c r="AC110" s="61">
        <f t="shared" si="52"/>
        <v>0</v>
      </c>
      <c r="AD110" s="1" t="str">
        <f t="shared" si="53"/>
        <v>Nincs VKR kiválasztva!</v>
      </c>
      <c r="AF110" s="60"/>
      <c r="AG110" s="60"/>
      <c r="AH110" s="60"/>
      <c r="AI110" s="60"/>
      <c r="AJ110" s="60"/>
      <c r="AK110" s="60"/>
      <c r="AL110" s="60"/>
      <c r="AM110" s="60"/>
      <c r="AN110" s="60"/>
      <c r="AO110" s="60"/>
      <c r="AP110" s="60"/>
      <c r="AQ110" s="61">
        <f t="shared" si="54"/>
        <v>0</v>
      </c>
      <c r="AR110" s="130" t="s">
        <v>36</v>
      </c>
      <c r="AS110" s="1" t="str">
        <f t="shared" si="55"/>
        <v>Nincs VKR kiválasztva!</v>
      </c>
      <c r="AU110" s="46"/>
      <c r="AV110" s="46"/>
      <c r="AY110" s="64" t="str">
        <f>IF($D110="","",INDEX(Osszesito!$E:$E,MATCH($F110,Osszesito!$C:$C,0)))</f>
        <v/>
      </c>
      <c r="AZ110" s="64">
        <f t="shared" si="63"/>
        <v>0</v>
      </c>
      <c r="BA110" s="65">
        <f t="shared" si="64"/>
        <v>0</v>
      </c>
      <c r="BB110" s="65" t="str">
        <f t="shared" si="65"/>
        <v>x</v>
      </c>
      <c r="BC110" s="65">
        <f t="shared" si="56"/>
        <v>0</v>
      </c>
      <c r="BD110" s="65">
        <f t="shared" si="90"/>
        <v>0</v>
      </c>
      <c r="BE110" s="65">
        <f t="shared" si="66"/>
        <v>0</v>
      </c>
      <c r="BF110" s="64" t="str">
        <f t="shared" si="67"/>
        <v>A forrás egyenlő a költséggel (I.ütem).</v>
      </c>
      <c r="BG110" s="65">
        <f t="shared" si="68"/>
        <v>0</v>
      </c>
      <c r="BH110" s="65">
        <f t="shared" si="69"/>
        <v>0</v>
      </c>
      <c r="BI110" s="65">
        <f t="shared" si="70"/>
        <v>0</v>
      </c>
      <c r="BJ110" s="65">
        <f t="shared" si="71"/>
        <v>0</v>
      </c>
      <c r="BK110" s="65">
        <f t="shared" si="57"/>
        <v>0</v>
      </c>
      <c r="BL110" s="66" t="str">
        <f t="shared" si="91"/>
        <v>Nem hosszútávú a feladat.</v>
      </c>
      <c r="BM110" s="67">
        <f t="shared" si="72"/>
        <v>1</v>
      </c>
      <c r="BN110" s="67">
        <f t="shared" si="73"/>
        <v>0</v>
      </c>
      <c r="BO110" s="67">
        <f t="shared" si="74"/>
        <v>1</v>
      </c>
      <c r="BP110" s="67">
        <f t="shared" si="75"/>
        <v>0</v>
      </c>
      <c r="BQ110" s="65">
        <f t="shared" si="76"/>
        <v>0</v>
      </c>
      <c r="BR110" s="64" t="str">
        <f t="shared" si="77"/>
        <v>Nincs hosszútávú terv!</v>
      </c>
      <c r="BS110" s="65">
        <f t="shared" si="78"/>
        <v>0</v>
      </c>
      <c r="BT110" s="65">
        <f t="shared" si="79"/>
        <v>0</v>
      </c>
      <c r="BU110" s="65">
        <f t="shared" si="80"/>
        <v>0</v>
      </c>
      <c r="BV110" s="65">
        <f t="shared" si="81"/>
        <v>0</v>
      </c>
      <c r="BW110" s="65">
        <f t="shared" si="82"/>
        <v>0</v>
      </c>
      <c r="BX110" s="65">
        <f t="shared" si="83"/>
        <v>0</v>
      </c>
      <c r="BY110" s="65">
        <f t="shared" si="84"/>
        <v>0</v>
      </c>
      <c r="BZ110" s="65">
        <f t="shared" si="85"/>
        <v>0</v>
      </c>
      <c r="CA110" s="65">
        <f t="shared" si="86"/>
        <v>0</v>
      </c>
      <c r="CB110" s="65">
        <f t="shared" si="87"/>
        <v>0</v>
      </c>
      <c r="CC110" s="65">
        <f t="shared" si="88"/>
        <v>0</v>
      </c>
      <c r="CD110" s="65" t="str">
        <f t="shared" si="58"/>
        <v>Hiányos kitöltés! (B-oszlop üres)</v>
      </c>
      <c r="CE110" s="66" t="str">
        <f t="shared" si="59"/>
        <v>Hiányos kitöltés! (B-oszlop üres)</v>
      </c>
      <c r="CF110" s="65">
        <f t="shared" si="60"/>
        <v>0</v>
      </c>
      <c r="CG110" s="65">
        <f t="shared" si="61"/>
        <v>0</v>
      </c>
      <c r="CH110" s="65">
        <f t="shared" si="62"/>
        <v>0</v>
      </c>
    </row>
    <row r="111" spans="1:86" ht="31.25" x14ac:dyDescent="0.25">
      <c r="A111" s="54" t="str">
        <f t="shared" si="51"/>
        <v>Nincs VKR kiválasztva!</v>
      </c>
      <c r="B111" s="68"/>
      <c r="C111" s="55"/>
      <c r="D111" s="47"/>
      <c r="E111" s="47"/>
      <c r="F111" s="56" t="str">
        <f>IF($G111="","Nincs VKR kiválasztva!",INDEX(Osszesito!$C:$C,MATCH($G111,Osszesito!$D:$D,0)))</f>
        <v>Nincs VKR kiválasztva!</v>
      </c>
      <c r="G111" s="45"/>
      <c r="H111" s="51" t="str">
        <f>IF($D111="","",CONCATENATE($AY111,"_",COUNTA($D$3:$D111),"_FSZV_2026"))</f>
        <v/>
      </c>
      <c r="I111" s="56" t="str">
        <f>IF($G111="","Nincs VKR kiválasztva!",INDEX(Osszesito!$G:$G,MATCH($F111,Osszesito!$C:$C,0)))</f>
        <v>Nincs VKR kiválasztva!</v>
      </c>
      <c r="J111" s="56" t="str">
        <f>IF($G111="","Nincs VKR kiválasztva!",INDEX(Osszesito!$F:$F,MATCH($F111,Osszesito!$C:$C,0)))</f>
        <v>Nincs VKR kiválasztva!</v>
      </c>
      <c r="K111" s="48" t="str">
        <f t="shared" si="89"/>
        <v>Nincs kitöltve a költség rész!</v>
      </c>
      <c r="L111" s="49"/>
      <c r="M111" s="49"/>
      <c r="N111" s="60"/>
      <c r="O111" s="60"/>
      <c r="P111" s="90"/>
      <c r="R111" s="62"/>
      <c r="S111" s="62"/>
      <c r="T111" s="62"/>
      <c r="U111" s="62"/>
      <c r="V111" s="62"/>
      <c r="W111" s="62"/>
      <c r="X111" s="62"/>
      <c r="Y111" s="62"/>
      <c r="Z111" s="62"/>
      <c r="AA111" s="62"/>
      <c r="AB111" s="62"/>
      <c r="AC111" s="61">
        <f t="shared" si="52"/>
        <v>0</v>
      </c>
      <c r="AD111" s="1" t="str">
        <f t="shared" si="53"/>
        <v>Nincs VKR kiválasztva!</v>
      </c>
      <c r="AF111" s="60"/>
      <c r="AG111" s="60"/>
      <c r="AH111" s="60"/>
      <c r="AI111" s="60"/>
      <c r="AJ111" s="60"/>
      <c r="AK111" s="60"/>
      <c r="AL111" s="60"/>
      <c r="AM111" s="60"/>
      <c r="AN111" s="60"/>
      <c r="AO111" s="60"/>
      <c r="AP111" s="60"/>
      <c r="AQ111" s="61">
        <f t="shared" si="54"/>
        <v>0</v>
      </c>
      <c r="AR111" s="130" t="s">
        <v>36</v>
      </c>
      <c r="AS111" s="1" t="str">
        <f t="shared" si="55"/>
        <v>Nincs VKR kiválasztva!</v>
      </c>
      <c r="AU111" s="46"/>
      <c r="AV111" s="46"/>
      <c r="AY111" s="64" t="str">
        <f>IF($D111="","",INDEX(Osszesito!$E:$E,MATCH($F111,Osszesito!$C:$C,0)))</f>
        <v/>
      </c>
      <c r="AZ111" s="64">
        <f t="shared" si="63"/>
        <v>0</v>
      </c>
      <c r="BA111" s="65">
        <f t="shared" si="64"/>
        <v>0</v>
      </c>
      <c r="BB111" s="65" t="str">
        <f t="shared" si="65"/>
        <v>x</v>
      </c>
      <c r="BC111" s="65">
        <f t="shared" si="56"/>
        <v>0</v>
      </c>
      <c r="BD111" s="65">
        <f t="shared" si="90"/>
        <v>0</v>
      </c>
      <c r="BE111" s="65">
        <f t="shared" si="66"/>
        <v>0</v>
      </c>
      <c r="BF111" s="64" t="str">
        <f t="shared" si="67"/>
        <v>A forrás egyenlő a költséggel (I.ütem).</v>
      </c>
      <c r="BG111" s="65">
        <f t="shared" si="68"/>
        <v>0</v>
      </c>
      <c r="BH111" s="65">
        <f t="shared" si="69"/>
        <v>0</v>
      </c>
      <c r="BI111" s="65">
        <f t="shared" si="70"/>
        <v>0</v>
      </c>
      <c r="BJ111" s="65">
        <f t="shared" si="71"/>
        <v>0</v>
      </c>
      <c r="BK111" s="65">
        <f t="shared" si="57"/>
        <v>0</v>
      </c>
      <c r="BL111" s="66" t="str">
        <f t="shared" si="91"/>
        <v>Nem hosszútávú a feladat.</v>
      </c>
      <c r="BM111" s="67">
        <f t="shared" si="72"/>
        <v>1</v>
      </c>
      <c r="BN111" s="67">
        <f t="shared" si="73"/>
        <v>0</v>
      </c>
      <c r="BO111" s="67">
        <f t="shared" si="74"/>
        <v>1</v>
      </c>
      <c r="BP111" s="67">
        <f t="shared" si="75"/>
        <v>0</v>
      </c>
      <c r="BQ111" s="65">
        <f t="shared" si="76"/>
        <v>0</v>
      </c>
      <c r="BR111" s="64" t="str">
        <f t="shared" si="77"/>
        <v>Nincs hosszútávú terv!</v>
      </c>
      <c r="BS111" s="65">
        <f t="shared" si="78"/>
        <v>0</v>
      </c>
      <c r="BT111" s="65">
        <f t="shared" si="79"/>
        <v>0</v>
      </c>
      <c r="BU111" s="65">
        <f t="shared" si="80"/>
        <v>0</v>
      </c>
      <c r="BV111" s="65">
        <f t="shared" si="81"/>
        <v>0</v>
      </c>
      <c r="BW111" s="65">
        <f t="shared" si="82"/>
        <v>0</v>
      </c>
      <c r="BX111" s="65">
        <f t="shared" si="83"/>
        <v>0</v>
      </c>
      <c r="BY111" s="65">
        <f t="shared" si="84"/>
        <v>0</v>
      </c>
      <c r="BZ111" s="65">
        <f t="shared" si="85"/>
        <v>0</v>
      </c>
      <c r="CA111" s="65">
        <f t="shared" si="86"/>
        <v>0</v>
      </c>
      <c r="CB111" s="65">
        <f t="shared" si="87"/>
        <v>0</v>
      </c>
      <c r="CC111" s="65">
        <f t="shared" si="88"/>
        <v>0</v>
      </c>
      <c r="CD111" s="65" t="str">
        <f t="shared" si="58"/>
        <v>Hiányos kitöltés! (B-oszlop üres)</v>
      </c>
      <c r="CE111" s="66" t="str">
        <f t="shared" si="59"/>
        <v>Hiányos kitöltés! (B-oszlop üres)</v>
      </c>
      <c r="CF111" s="65">
        <f t="shared" si="60"/>
        <v>0</v>
      </c>
      <c r="CG111" s="65">
        <f t="shared" si="61"/>
        <v>0</v>
      </c>
      <c r="CH111" s="65">
        <f t="shared" si="62"/>
        <v>0</v>
      </c>
    </row>
    <row r="112" spans="1:86" ht="31.25" x14ac:dyDescent="0.25">
      <c r="A112" s="54" t="str">
        <f t="shared" si="51"/>
        <v>Nincs VKR kiválasztva!</v>
      </c>
      <c r="B112" s="68"/>
      <c r="C112" s="55"/>
      <c r="D112" s="47"/>
      <c r="E112" s="47"/>
      <c r="F112" s="56" t="str">
        <f>IF($G112="","Nincs VKR kiválasztva!",INDEX(Osszesito!$C:$C,MATCH($G112,Osszesito!$D:$D,0)))</f>
        <v>Nincs VKR kiválasztva!</v>
      </c>
      <c r="G112" s="45"/>
      <c r="H112" s="51" t="str">
        <f>IF($D112="","",CONCATENATE($AY112,"_",COUNTA($D$3:$D112),"_FSZV_2026"))</f>
        <v/>
      </c>
      <c r="I112" s="56" t="str">
        <f>IF($G112="","Nincs VKR kiválasztva!",INDEX(Osszesito!$G:$G,MATCH($F112,Osszesito!$C:$C,0)))</f>
        <v>Nincs VKR kiválasztva!</v>
      </c>
      <c r="J112" s="56" t="str">
        <f>IF($G112="","Nincs VKR kiválasztva!",INDEX(Osszesito!$F:$F,MATCH($F112,Osszesito!$C:$C,0)))</f>
        <v>Nincs VKR kiválasztva!</v>
      </c>
      <c r="K112" s="48" t="str">
        <f t="shared" si="89"/>
        <v>Nincs kitöltve a költség rész!</v>
      </c>
      <c r="L112" s="49"/>
      <c r="M112" s="49"/>
      <c r="N112" s="60"/>
      <c r="O112" s="60"/>
      <c r="P112" s="90"/>
      <c r="R112" s="62"/>
      <c r="S112" s="62"/>
      <c r="T112" s="62"/>
      <c r="U112" s="62"/>
      <c r="V112" s="62"/>
      <c r="W112" s="62"/>
      <c r="X112" s="62"/>
      <c r="Y112" s="62"/>
      <c r="Z112" s="62"/>
      <c r="AA112" s="62"/>
      <c r="AB112" s="62"/>
      <c r="AC112" s="61">
        <f t="shared" si="52"/>
        <v>0</v>
      </c>
      <c r="AD112" s="1" t="str">
        <f t="shared" si="53"/>
        <v>Nincs VKR kiválasztva!</v>
      </c>
      <c r="AF112" s="60"/>
      <c r="AG112" s="60"/>
      <c r="AH112" s="60"/>
      <c r="AI112" s="60"/>
      <c r="AJ112" s="60"/>
      <c r="AK112" s="60"/>
      <c r="AL112" s="60"/>
      <c r="AM112" s="60"/>
      <c r="AN112" s="60"/>
      <c r="AO112" s="60"/>
      <c r="AP112" s="60"/>
      <c r="AQ112" s="61">
        <f t="shared" si="54"/>
        <v>0</v>
      </c>
      <c r="AR112" s="130" t="s">
        <v>36</v>
      </c>
      <c r="AS112" s="1" t="str">
        <f t="shared" si="55"/>
        <v>Nincs VKR kiválasztva!</v>
      </c>
      <c r="AU112" s="46"/>
      <c r="AV112" s="46"/>
      <c r="AY112" s="64" t="str">
        <f>IF($D112="","",INDEX(Osszesito!$E:$E,MATCH($F112,Osszesito!$C:$C,0)))</f>
        <v/>
      </c>
      <c r="AZ112" s="64">
        <f t="shared" si="63"/>
        <v>0</v>
      </c>
      <c r="BA112" s="65">
        <f t="shared" si="64"/>
        <v>0</v>
      </c>
      <c r="BB112" s="65" t="str">
        <f t="shared" si="65"/>
        <v>x</v>
      </c>
      <c r="BC112" s="65">
        <f t="shared" si="56"/>
        <v>0</v>
      </c>
      <c r="BD112" s="65">
        <f t="shared" si="90"/>
        <v>0</v>
      </c>
      <c r="BE112" s="65">
        <f t="shared" si="66"/>
        <v>0</v>
      </c>
      <c r="BF112" s="64" t="str">
        <f t="shared" si="67"/>
        <v>A forrás egyenlő a költséggel (I.ütem).</v>
      </c>
      <c r="BG112" s="65">
        <f t="shared" si="68"/>
        <v>0</v>
      </c>
      <c r="BH112" s="65">
        <f t="shared" si="69"/>
        <v>0</v>
      </c>
      <c r="BI112" s="65">
        <f t="shared" si="70"/>
        <v>0</v>
      </c>
      <c r="BJ112" s="65">
        <f t="shared" si="71"/>
        <v>0</v>
      </c>
      <c r="BK112" s="65">
        <f t="shared" si="57"/>
        <v>0</v>
      </c>
      <c r="BL112" s="66" t="str">
        <f t="shared" si="91"/>
        <v>Nem hosszútávú a feladat.</v>
      </c>
      <c r="BM112" s="67">
        <f t="shared" si="72"/>
        <v>1</v>
      </c>
      <c r="BN112" s="67">
        <f t="shared" si="73"/>
        <v>0</v>
      </c>
      <c r="BO112" s="67">
        <f t="shared" si="74"/>
        <v>1</v>
      </c>
      <c r="BP112" s="67">
        <f t="shared" si="75"/>
        <v>0</v>
      </c>
      <c r="BQ112" s="65">
        <f t="shared" si="76"/>
        <v>0</v>
      </c>
      <c r="BR112" s="64" t="str">
        <f t="shared" si="77"/>
        <v>Nincs hosszútávú terv!</v>
      </c>
      <c r="BS112" s="65">
        <f t="shared" si="78"/>
        <v>0</v>
      </c>
      <c r="BT112" s="65">
        <f t="shared" si="79"/>
        <v>0</v>
      </c>
      <c r="BU112" s="65">
        <f t="shared" si="80"/>
        <v>0</v>
      </c>
      <c r="BV112" s="65">
        <f t="shared" si="81"/>
        <v>0</v>
      </c>
      <c r="BW112" s="65">
        <f t="shared" si="82"/>
        <v>0</v>
      </c>
      <c r="BX112" s="65">
        <f t="shared" si="83"/>
        <v>0</v>
      </c>
      <c r="BY112" s="65">
        <f t="shared" si="84"/>
        <v>0</v>
      </c>
      <c r="BZ112" s="65">
        <f t="shared" si="85"/>
        <v>0</v>
      </c>
      <c r="CA112" s="65">
        <f t="shared" si="86"/>
        <v>0</v>
      </c>
      <c r="CB112" s="65">
        <f t="shared" si="87"/>
        <v>0</v>
      </c>
      <c r="CC112" s="65">
        <f t="shared" si="88"/>
        <v>0</v>
      </c>
      <c r="CD112" s="65" t="str">
        <f t="shared" si="58"/>
        <v>Hiányos kitöltés! (B-oszlop üres)</v>
      </c>
      <c r="CE112" s="66" t="str">
        <f t="shared" si="59"/>
        <v>Hiányos kitöltés! (B-oszlop üres)</v>
      </c>
      <c r="CF112" s="65">
        <f t="shared" si="60"/>
        <v>0</v>
      </c>
      <c r="CG112" s="65">
        <f t="shared" si="61"/>
        <v>0</v>
      </c>
      <c r="CH112" s="65">
        <f t="shared" si="62"/>
        <v>0</v>
      </c>
    </row>
    <row r="113" spans="1:86" ht="31.25" x14ac:dyDescent="0.25">
      <c r="A113" s="54" t="str">
        <f t="shared" si="51"/>
        <v>Nincs VKR kiválasztva!</v>
      </c>
      <c r="B113" s="68"/>
      <c r="C113" s="55"/>
      <c r="D113" s="47"/>
      <c r="E113" s="47"/>
      <c r="F113" s="56" t="str">
        <f>IF($G113="","Nincs VKR kiválasztva!",INDEX(Osszesito!$C:$C,MATCH($G113,Osszesito!$D:$D,0)))</f>
        <v>Nincs VKR kiválasztva!</v>
      </c>
      <c r="G113" s="45"/>
      <c r="H113" s="51" t="str">
        <f>IF($D113="","",CONCATENATE($AY113,"_",COUNTA($D$3:$D113),"_FSZV_2026"))</f>
        <v/>
      </c>
      <c r="I113" s="56" t="str">
        <f>IF($G113="","Nincs VKR kiválasztva!",INDEX(Osszesito!$G:$G,MATCH($F113,Osszesito!$C:$C,0)))</f>
        <v>Nincs VKR kiválasztva!</v>
      </c>
      <c r="J113" s="56" t="str">
        <f>IF($G113="","Nincs VKR kiválasztva!",INDEX(Osszesito!$F:$F,MATCH($F113,Osszesito!$C:$C,0)))</f>
        <v>Nincs VKR kiválasztva!</v>
      </c>
      <c r="K113" s="48" t="str">
        <f t="shared" si="89"/>
        <v>Nincs kitöltve a költség rész!</v>
      </c>
      <c r="L113" s="49"/>
      <c r="M113" s="49"/>
      <c r="N113" s="60"/>
      <c r="O113" s="60"/>
      <c r="P113" s="90"/>
      <c r="R113" s="62"/>
      <c r="S113" s="62"/>
      <c r="T113" s="62"/>
      <c r="U113" s="62"/>
      <c r="V113" s="62"/>
      <c r="W113" s="62"/>
      <c r="X113" s="62"/>
      <c r="Y113" s="62"/>
      <c r="Z113" s="62"/>
      <c r="AA113" s="62"/>
      <c r="AB113" s="62"/>
      <c r="AC113" s="61">
        <f t="shared" si="52"/>
        <v>0</v>
      </c>
      <c r="AD113" s="1" t="str">
        <f t="shared" si="53"/>
        <v>Nincs VKR kiválasztva!</v>
      </c>
      <c r="AF113" s="60"/>
      <c r="AG113" s="60"/>
      <c r="AH113" s="60"/>
      <c r="AI113" s="60"/>
      <c r="AJ113" s="60"/>
      <c r="AK113" s="60"/>
      <c r="AL113" s="60"/>
      <c r="AM113" s="60"/>
      <c r="AN113" s="60"/>
      <c r="AO113" s="60"/>
      <c r="AP113" s="60"/>
      <c r="AQ113" s="61">
        <f t="shared" si="54"/>
        <v>0</v>
      </c>
      <c r="AR113" s="130" t="s">
        <v>36</v>
      </c>
      <c r="AS113" s="1" t="str">
        <f t="shared" si="55"/>
        <v>Nincs VKR kiválasztva!</v>
      </c>
      <c r="AU113" s="46"/>
      <c r="AV113" s="46"/>
      <c r="AY113" s="64" t="str">
        <f>IF($D113="","",INDEX(Osszesito!$E:$E,MATCH($F113,Osszesito!$C:$C,0)))</f>
        <v/>
      </c>
      <c r="AZ113" s="64">
        <f t="shared" si="63"/>
        <v>0</v>
      </c>
      <c r="BA113" s="65">
        <f t="shared" si="64"/>
        <v>0</v>
      </c>
      <c r="BB113" s="65" t="str">
        <f t="shared" si="65"/>
        <v>x</v>
      </c>
      <c r="BC113" s="65">
        <f t="shared" si="56"/>
        <v>0</v>
      </c>
      <c r="BD113" s="65">
        <f t="shared" si="90"/>
        <v>0</v>
      </c>
      <c r="BE113" s="65">
        <f t="shared" si="66"/>
        <v>0</v>
      </c>
      <c r="BF113" s="64" t="str">
        <f t="shared" si="67"/>
        <v>A forrás egyenlő a költséggel (I.ütem).</v>
      </c>
      <c r="BG113" s="65">
        <f t="shared" si="68"/>
        <v>0</v>
      </c>
      <c r="BH113" s="65">
        <f t="shared" si="69"/>
        <v>0</v>
      </c>
      <c r="BI113" s="65">
        <f t="shared" si="70"/>
        <v>0</v>
      </c>
      <c r="BJ113" s="65">
        <f t="shared" si="71"/>
        <v>0</v>
      </c>
      <c r="BK113" s="65">
        <f t="shared" si="57"/>
        <v>0</v>
      </c>
      <c r="BL113" s="66" t="str">
        <f t="shared" si="91"/>
        <v>Nem hosszútávú a feladat.</v>
      </c>
      <c r="BM113" s="67">
        <f t="shared" si="72"/>
        <v>1</v>
      </c>
      <c r="BN113" s="67">
        <f t="shared" si="73"/>
        <v>0</v>
      </c>
      <c r="BO113" s="67">
        <f t="shared" si="74"/>
        <v>1</v>
      </c>
      <c r="BP113" s="67">
        <f t="shared" si="75"/>
        <v>0</v>
      </c>
      <c r="BQ113" s="65">
        <f t="shared" si="76"/>
        <v>0</v>
      </c>
      <c r="BR113" s="64" t="str">
        <f t="shared" si="77"/>
        <v>Nincs hosszútávú terv!</v>
      </c>
      <c r="BS113" s="65">
        <f t="shared" si="78"/>
        <v>0</v>
      </c>
      <c r="BT113" s="65">
        <f t="shared" si="79"/>
        <v>0</v>
      </c>
      <c r="BU113" s="65">
        <f t="shared" si="80"/>
        <v>0</v>
      </c>
      <c r="BV113" s="65">
        <f t="shared" si="81"/>
        <v>0</v>
      </c>
      <c r="BW113" s="65">
        <f t="shared" si="82"/>
        <v>0</v>
      </c>
      <c r="BX113" s="65">
        <f t="shared" si="83"/>
        <v>0</v>
      </c>
      <c r="BY113" s="65">
        <f t="shared" si="84"/>
        <v>0</v>
      </c>
      <c r="BZ113" s="65">
        <f t="shared" si="85"/>
        <v>0</v>
      </c>
      <c r="CA113" s="65">
        <f t="shared" si="86"/>
        <v>0</v>
      </c>
      <c r="CB113" s="65">
        <f t="shared" si="87"/>
        <v>0</v>
      </c>
      <c r="CC113" s="65">
        <f t="shared" si="88"/>
        <v>0</v>
      </c>
      <c r="CD113" s="65" t="str">
        <f t="shared" si="58"/>
        <v>Hiányos kitöltés! (B-oszlop üres)</v>
      </c>
      <c r="CE113" s="66" t="str">
        <f t="shared" si="59"/>
        <v>Hiányos kitöltés! (B-oszlop üres)</v>
      </c>
      <c r="CF113" s="65">
        <f t="shared" si="60"/>
        <v>0</v>
      </c>
      <c r="CG113" s="65">
        <f t="shared" si="61"/>
        <v>0</v>
      </c>
      <c r="CH113" s="65">
        <f t="shared" si="62"/>
        <v>0</v>
      </c>
    </row>
    <row r="114" spans="1:86" ht="31.25" x14ac:dyDescent="0.25">
      <c r="A114" s="54" t="str">
        <f t="shared" si="51"/>
        <v>Nincs VKR kiválasztva!</v>
      </c>
      <c r="B114" s="68"/>
      <c r="C114" s="55"/>
      <c r="D114" s="47"/>
      <c r="E114" s="47"/>
      <c r="F114" s="56" t="str">
        <f>IF($G114="","Nincs VKR kiválasztva!",INDEX(Osszesito!$C:$C,MATCH($G114,Osszesito!$D:$D,0)))</f>
        <v>Nincs VKR kiválasztva!</v>
      </c>
      <c r="G114" s="45"/>
      <c r="H114" s="51" t="str">
        <f>IF($D114="","",CONCATENATE($AY114,"_",COUNTA($D$3:$D114),"_FSZV_2026"))</f>
        <v/>
      </c>
      <c r="I114" s="56" t="str">
        <f>IF($G114="","Nincs VKR kiválasztva!",INDEX(Osszesito!$G:$G,MATCH($F114,Osszesito!$C:$C,0)))</f>
        <v>Nincs VKR kiválasztva!</v>
      </c>
      <c r="J114" s="56" t="str">
        <f>IF($G114="","Nincs VKR kiválasztva!",INDEX(Osszesito!$F:$F,MATCH($F114,Osszesito!$C:$C,0)))</f>
        <v>Nincs VKR kiválasztva!</v>
      </c>
      <c r="K114" s="48" t="str">
        <f t="shared" si="89"/>
        <v>Nincs kitöltve a költség rész!</v>
      </c>
      <c r="L114" s="49"/>
      <c r="M114" s="49"/>
      <c r="N114" s="60"/>
      <c r="O114" s="60"/>
      <c r="P114" s="90"/>
      <c r="R114" s="62"/>
      <c r="S114" s="62"/>
      <c r="T114" s="62"/>
      <c r="U114" s="62"/>
      <c r="V114" s="62"/>
      <c r="W114" s="62"/>
      <c r="X114" s="62"/>
      <c r="Y114" s="62"/>
      <c r="Z114" s="62"/>
      <c r="AA114" s="62"/>
      <c r="AB114" s="62"/>
      <c r="AC114" s="61">
        <f t="shared" si="52"/>
        <v>0</v>
      </c>
      <c r="AD114" s="1" t="str">
        <f t="shared" si="53"/>
        <v>Nincs VKR kiválasztva!</v>
      </c>
      <c r="AF114" s="60"/>
      <c r="AG114" s="60"/>
      <c r="AH114" s="60"/>
      <c r="AI114" s="60"/>
      <c r="AJ114" s="60"/>
      <c r="AK114" s="60"/>
      <c r="AL114" s="60"/>
      <c r="AM114" s="60"/>
      <c r="AN114" s="60"/>
      <c r="AO114" s="60"/>
      <c r="AP114" s="60"/>
      <c r="AQ114" s="61">
        <f t="shared" si="54"/>
        <v>0</v>
      </c>
      <c r="AR114" s="130" t="s">
        <v>36</v>
      </c>
      <c r="AS114" s="1" t="str">
        <f t="shared" si="55"/>
        <v>Nincs VKR kiválasztva!</v>
      </c>
      <c r="AU114" s="46"/>
      <c r="AV114" s="46"/>
      <c r="AY114" s="64" t="str">
        <f>IF($D114="","",INDEX(Osszesito!$E:$E,MATCH($F114,Osszesito!$C:$C,0)))</f>
        <v/>
      </c>
      <c r="AZ114" s="64">
        <f t="shared" si="63"/>
        <v>0</v>
      </c>
      <c r="BA114" s="65">
        <f t="shared" si="64"/>
        <v>0</v>
      </c>
      <c r="BB114" s="65" t="str">
        <f t="shared" si="65"/>
        <v>x</v>
      </c>
      <c r="BC114" s="65">
        <f t="shared" si="56"/>
        <v>0</v>
      </c>
      <c r="BD114" s="65">
        <f t="shared" si="90"/>
        <v>0</v>
      </c>
      <c r="BE114" s="65">
        <f t="shared" si="66"/>
        <v>0</v>
      </c>
      <c r="BF114" s="64" t="str">
        <f t="shared" si="67"/>
        <v>A forrás egyenlő a költséggel (I.ütem).</v>
      </c>
      <c r="BG114" s="65">
        <f t="shared" si="68"/>
        <v>0</v>
      </c>
      <c r="BH114" s="65">
        <f t="shared" si="69"/>
        <v>0</v>
      </c>
      <c r="BI114" s="65">
        <f t="shared" si="70"/>
        <v>0</v>
      </c>
      <c r="BJ114" s="65">
        <f t="shared" si="71"/>
        <v>0</v>
      </c>
      <c r="BK114" s="65">
        <f t="shared" si="57"/>
        <v>0</v>
      </c>
      <c r="BL114" s="66" t="str">
        <f t="shared" si="91"/>
        <v>Nem hosszútávú a feladat.</v>
      </c>
      <c r="BM114" s="67">
        <f t="shared" si="72"/>
        <v>1</v>
      </c>
      <c r="BN114" s="67">
        <f t="shared" si="73"/>
        <v>0</v>
      </c>
      <c r="BO114" s="67">
        <f t="shared" si="74"/>
        <v>1</v>
      </c>
      <c r="BP114" s="67">
        <f t="shared" si="75"/>
        <v>0</v>
      </c>
      <c r="BQ114" s="65">
        <f t="shared" si="76"/>
        <v>0</v>
      </c>
      <c r="BR114" s="64" t="str">
        <f t="shared" si="77"/>
        <v>Nincs hosszútávú terv!</v>
      </c>
      <c r="BS114" s="65">
        <f t="shared" si="78"/>
        <v>0</v>
      </c>
      <c r="BT114" s="65">
        <f t="shared" si="79"/>
        <v>0</v>
      </c>
      <c r="BU114" s="65">
        <f t="shared" si="80"/>
        <v>0</v>
      </c>
      <c r="BV114" s="65">
        <f t="shared" si="81"/>
        <v>0</v>
      </c>
      <c r="BW114" s="65">
        <f t="shared" si="82"/>
        <v>0</v>
      </c>
      <c r="BX114" s="65">
        <f t="shared" si="83"/>
        <v>0</v>
      </c>
      <c r="BY114" s="65">
        <f t="shared" si="84"/>
        <v>0</v>
      </c>
      <c r="BZ114" s="65">
        <f t="shared" si="85"/>
        <v>0</v>
      </c>
      <c r="CA114" s="65">
        <f t="shared" si="86"/>
        <v>0</v>
      </c>
      <c r="CB114" s="65">
        <f t="shared" si="87"/>
        <v>0</v>
      </c>
      <c r="CC114" s="65">
        <f t="shared" si="88"/>
        <v>0</v>
      </c>
      <c r="CD114" s="65" t="str">
        <f t="shared" si="58"/>
        <v>Hiányos kitöltés! (B-oszlop üres)</v>
      </c>
      <c r="CE114" s="66" t="str">
        <f t="shared" si="59"/>
        <v>Hiányos kitöltés! (B-oszlop üres)</v>
      </c>
      <c r="CF114" s="65">
        <f t="shared" si="60"/>
        <v>0</v>
      </c>
      <c r="CG114" s="65">
        <f t="shared" si="61"/>
        <v>0</v>
      </c>
      <c r="CH114" s="65">
        <f t="shared" si="62"/>
        <v>0</v>
      </c>
    </row>
    <row r="115" spans="1:86" ht="31.25" x14ac:dyDescent="0.25">
      <c r="A115" s="54" t="str">
        <f t="shared" si="51"/>
        <v>Nincs VKR kiválasztva!</v>
      </c>
      <c r="B115" s="68"/>
      <c r="C115" s="55"/>
      <c r="D115" s="47"/>
      <c r="E115" s="47"/>
      <c r="F115" s="56" t="str">
        <f>IF($G115="","Nincs VKR kiválasztva!",INDEX(Osszesito!$C:$C,MATCH($G115,Osszesito!$D:$D,0)))</f>
        <v>Nincs VKR kiválasztva!</v>
      </c>
      <c r="G115" s="45"/>
      <c r="H115" s="51" t="str">
        <f>IF($D115="","",CONCATENATE($AY115,"_",COUNTA($D$3:$D115),"_FSZV_2026"))</f>
        <v/>
      </c>
      <c r="I115" s="56" t="str">
        <f>IF($G115="","Nincs VKR kiválasztva!",INDEX(Osszesito!$G:$G,MATCH($F115,Osszesito!$C:$C,0)))</f>
        <v>Nincs VKR kiválasztva!</v>
      </c>
      <c r="J115" s="56" t="str">
        <f>IF($G115="","Nincs VKR kiválasztva!",INDEX(Osszesito!$F:$F,MATCH($F115,Osszesito!$C:$C,0)))</f>
        <v>Nincs VKR kiválasztva!</v>
      </c>
      <c r="K115" s="48" t="str">
        <f t="shared" si="89"/>
        <v>Nincs kitöltve a költség rész!</v>
      </c>
      <c r="L115" s="49"/>
      <c r="M115" s="49"/>
      <c r="N115" s="60"/>
      <c r="O115" s="60"/>
      <c r="P115" s="90"/>
      <c r="R115" s="62"/>
      <c r="S115" s="62"/>
      <c r="T115" s="62"/>
      <c r="U115" s="62"/>
      <c r="V115" s="62"/>
      <c r="W115" s="62"/>
      <c r="X115" s="62"/>
      <c r="Y115" s="62"/>
      <c r="Z115" s="62"/>
      <c r="AA115" s="62"/>
      <c r="AB115" s="62"/>
      <c r="AC115" s="61">
        <f t="shared" si="52"/>
        <v>0</v>
      </c>
      <c r="AD115" s="1" t="str">
        <f t="shared" si="53"/>
        <v>Nincs VKR kiválasztva!</v>
      </c>
      <c r="AF115" s="60"/>
      <c r="AG115" s="60"/>
      <c r="AH115" s="60"/>
      <c r="AI115" s="60"/>
      <c r="AJ115" s="60"/>
      <c r="AK115" s="60"/>
      <c r="AL115" s="60"/>
      <c r="AM115" s="60"/>
      <c r="AN115" s="60"/>
      <c r="AO115" s="60"/>
      <c r="AP115" s="60"/>
      <c r="AQ115" s="61">
        <f t="shared" si="54"/>
        <v>0</v>
      </c>
      <c r="AR115" s="130" t="s">
        <v>36</v>
      </c>
      <c r="AS115" s="1" t="str">
        <f t="shared" si="55"/>
        <v>Nincs VKR kiválasztva!</v>
      </c>
      <c r="AU115" s="46"/>
      <c r="AV115" s="46"/>
      <c r="AY115" s="64" t="str">
        <f>IF($D115="","",INDEX(Osszesito!$E:$E,MATCH($F115,Osszesito!$C:$C,0)))</f>
        <v/>
      </c>
      <c r="AZ115" s="64">
        <f t="shared" si="63"/>
        <v>0</v>
      </c>
      <c r="BA115" s="65">
        <f t="shared" si="64"/>
        <v>0</v>
      </c>
      <c r="BB115" s="65" t="str">
        <f t="shared" si="65"/>
        <v>x</v>
      </c>
      <c r="BC115" s="65">
        <f t="shared" si="56"/>
        <v>0</v>
      </c>
      <c r="BD115" s="65">
        <f t="shared" si="90"/>
        <v>0</v>
      </c>
      <c r="BE115" s="65">
        <f t="shared" si="66"/>
        <v>0</v>
      </c>
      <c r="BF115" s="64" t="str">
        <f t="shared" si="67"/>
        <v>A forrás egyenlő a költséggel (I.ütem).</v>
      </c>
      <c r="BG115" s="65">
        <f t="shared" si="68"/>
        <v>0</v>
      </c>
      <c r="BH115" s="65">
        <f t="shared" si="69"/>
        <v>0</v>
      </c>
      <c r="BI115" s="65">
        <f t="shared" si="70"/>
        <v>0</v>
      </c>
      <c r="BJ115" s="65">
        <f t="shared" si="71"/>
        <v>0</v>
      </c>
      <c r="BK115" s="65">
        <f t="shared" si="57"/>
        <v>0</v>
      </c>
      <c r="BL115" s="66" t="str">
        <f t="shared" si="91"/>
        <v>Nem hosszútávú a feladat.</v>
      </c>
      <c r="BM115" s="67">
        <f t="shared" si="72"/>
        <v>1</v>
      </c>
      <c r="BN115" s="67">
        <f t="shared" si="73"/>
        <v>0</v>
      </c>
      <c r="BO115" s="67">
        <f t="shared" si="74"/>
        <v>1</v>
      </c>
      <c r="BP115" s="67">
        <f t="shared" si="75"/>
        <v>0</v>
      </c>
      <c r="BQ115" s="65">
        <f t="shared" si="76"/>
        <v>0</v>
      </c>
      <c r="BR115" s="64" t="str">
        <f t="shared" si="77"/>
        <v>Nincs hosszútávú terv!</v>
      </c>
      <c r="BS115" s="65">
        <f t="shared" si="78"/>
        <v>0</v>
      </c>
      <c r="BT115" s="65">
        <f t="shared" si="79"/>
        <v>0</v>
      </c>
      <c r="BU115" s="65">
        <f t="shared" si="80"/>
        <v>0</v>
      </c>
      <c r="BV115" s="65">
        <f t="shared" si="81"/>
        <v>0</v>
      </c>
      <c r="BW115" s="65">
        <f t="shared" si="82"/>
        <v>0</v>
      </c>
      <c r="BX115" s="65">
        <f t="shared" si="83"/>
        <v>0</v>
      </c>
      <c r="BY115" s="65">
        <f t="shared" si="84"/>
        <v>0</v>
      </c>
      <c r="BZ115" s="65">
        <f t="shared" si="85"/>
        <v>0</v>
      </c>
      <c r="CA115" s="65">
        <f t="shared" si="86"/>
        <v>0</v>
      </c>
      <c r="CB115" s="65">
        <f t="shared" si="87"/>
        <v>0</v>
      </c>
      <c r="CC115" s="65">
        <f t="shared" si="88"/>
        <v>0</v>
      </c>
      <c r="CD115" s="65" t="str">
        <f t="shared" si="58"/>
        <v>Hiányos kitöltés! (B-oszlop üres)</v>
      </c>
      <c r="CE115" s="66" t="str">
        <f t="shared" si="59"/>
        <v>Hiányos kitöltés! (B-oszlop üres)</v>
      </c>
      <c r="CF115" s="65">
        <f t="shared" si="60"/>
        <v>0</v>
      </c>
      <c r="CG115" s="65">
        <f t="shared" si="61"/>
        <v>0</v>
      </c>
      <c r="CH115" s="65">
        <f t="shared" si="62"/>
        <v>0</v>
      </c>
    </row>
    <row r="116" spans="1:86" ht="31.25" x14ac:dyDescent="0.25">
      <c r="A116" s="54" t="str">
        <f t="shared" ref="A116:A179" si="92">IF($G116="","Nincs VKR kiválasztva!",CE116)</f>
        <v>Nincs VKR kiválasztva!</v>
      </c>
      <c r="B116" s="68"/>
      <c r="C116" s="55"/>
      <c r="D116" s="47"/>
      <c r="E116" s="47"/>
      <c r="F116" s="56" t="str">
        <f>IF($G116="","Nincs VKR kiválasztva!",INDEX(Osszesito!$C:$C,MATCH($G116,Osszesito!$D:$D,0)))</f>
        <v>Nincs VKR kiválasztva!</v>
      </c>
      <c r="G116" s="45"/>
      <c r="H116" s="51" t="str">
        <f>IF($D116="","",CONCATENATE($AY116,"_",COUNTA($D$3:$D116),"_FSZV_2026"))</f>
        <v/>
      </c>
      <c r="I116" s="56" t="str">
        <f>IF($G116="","Nincs VKR kiválasztva!",INDEX(Osszesito!$G:$G,MATCH($F116,Osszesito!$C:$C,0)))</f>
        <v>Nincs VKR kiválasztva!</v>
      </c>
      <c r="J116" s="56" t="str">
        <f>IF($G116="","Nincs VKR kiválasztva!",INDEX(Osszesito!$F:$F,MATCH($F116,Osszesito!$C:$C,0)))</f>
        <v>Nincs VKR kiválasztva!</v>
      </c>
      <c r="K116" s="48" t="str">
        <f t="shared" si="89"/>
        <v>Nincs kitöltve a költség rész!</v>
      </c>
      <c r="L116" s="49"/>
      <c r="M116" s="49"/>
      <c r="N116" s="60"/>
      <c r="O116" s="60"/>
      <c r="P116" s="90"/>
      <c r="R116" s="62"/>
      <c r="S116" s="62"/>
      <c r="T116" s="62"/>
      <c r="U116" s="62"/>
      <c r="V116" s="62"/>
      <c r="W116" s="62"/>
      <c r="X116" s="62"/>
      <c r="Y116" s="62"/>
      <c r="Z116" s="62"/>
      <c r="AA116" s="62"/>
      <c r="AB116" s="62"/>
      <c r="AC116" s="61">
        <f t="shared" ref="AC116:AC179" si="93">SUM(R116:AB116)</f>
        <v>0</v>
      </c>
      <c r="AD116" s="1" t="str">
        <f t="shared" ref="AD116:AD179" si="94">IF($G116="","Nincs VKR kiválasztva!",IF(BA116=0,"Hiányos kitöltés!",BF116))</f>
        <v>Nincs VKR kiválasztva!</v>
      </c>
      <c r="AF116" s="60"/>
      <c r="AG116" s="60"/>
      <c r="AH116" s="60"/>
      <c r="AI116" s="60"/>
      <c r="AJ116" s="60"/>
      <c r="AK116" s="60"/>
      <c r="AL116" s="60"/>
      <c r="AM116" s="60"/>
      <c r="AN116" s="60"/>
      <c r="AO116" s="60"/>
      <c r="AP116" s="60"/>
      <c r="AQ116" s="61">
        <f t="shared" ref="AQ116:AQ179" si="95">SUM(AF116:AP116)</f>
        <v>0</v>
      </c>
      <c r="AR116" s="130" t="s">
        <v>36</v>
      </c>
      <c r="AS116" s="1" t="str">
        <f t="shared" ref="AS116:AS179" si="96">IF($G116="","Nincs VKR kiválasztva!",IF(BA116=0,"Hiányos kitöltés!",IF(BB116="R","Nincs hosszútávú terv!",BL116)))</f>
        <v>Nincs VKR kiválasztva!</v>
      </c>
      <c r="AU116" s="46"/>
      <c r="AV116" s="46"/>
      <c r="AY116" s="64" t="str">
        <f>IF($D116="","",INDEX(Osszesito!$E:$E,MATCH($F116,Osszesito!$C:$C,0)))</f>
        <v/>
      </c>
      <c r="AZ116" s="64">
        <f t="shared" si="63"/>
        <v>0</v>
      </c>
      <c r="BA116" s="65">
        <f t="shared" si="64"/>
        <v>0</v>
      </c>
      <c r="BB116" s="65" t="str">
        <f t="shared" si="65"/>
        <v>x</v>
      </c>
      <c r="BC116" s="65">
        <f t="shared" ref="BC116:BC179" si="97">IF(OR(BB116="R",BB116="RH"),1,0)</f>
        <v>0</v>
      </c>
      <c r="BD116" s="65">
        <f t="shared" si="90"/>
        <v>0</v>
      </c>
      <c r="BE116" s="65">
        <f t="shared" si="66"/>
        <v>0</v>
      </c>
      <c r="BF116" s="64" t="str">
        <f t="shared" si="67"/>
        <v>A forrás egyenlő a költséggel (I.ütem).</v>
      </c>
      <c r="BG116" s="65">
        <f t="shared" si="68"/>
        <v>0</v>
      </c>
      <c r="BH116" s="65">
        <f t="shared" si="69"/>
        <v>0</v>
      </c>
      <c r="BI116" s="65">
        <f t="shared" si="70"/>
        <v>0</v>
      </c>
      <c r="BJ116" s="65">
        <f t="shared" si="71"/>
        <v>0</v>
      </c>
      <c r="BK116" s="65">
        <f t="shared" ref="BK116:BK179" si="98">IF(AND($BJ116=1,$O116=$AQ116),1,IF(AND($BJ116=1,$O116&gt;$AQ116,AR116="igen"),1,0))</f>
        <v>0</v>
      </c>
      <c r="BL116" s="66" t="str">
        <f t="shared" si="91"/>
        <v>Nem hosszútávú a feladat.</v>
      </c>
      <c r="BM116" s="67">
        <f t="shared" si="72"/>
        <v>1</v>
      </c>
      <c r="BN116" s="67">
        <f t="shared" si="73"/>
        <v>0</v>
      </c>
      <c r="BO116" s="67">
        <f t="shared" si="74"/>
        <v>1</v>
      </c>
      <c r="BP116" s="67">
        <f t="shared" si="75"/>
        <v>0</v>
      </c>
      <c r="BQ116" s="65">
        <f t="shared" si="76"/>
        <v>0</v>
      </c>
      <c r="BR116" s="64" t="str">
        <f t="shared" si="77"/>
        <v>Nincs hosszútávú terv!</v>
      </c>
      <c r="BS116" s="65">
        <f t="shared" si="78"/>
        <v>0</v>
      </c>
      <c r="BT116" s="65">
        <f t="shared" si="79"/>
        <v>0</v>
      </c>
      <c r="BU116" s="65">
        <f t="shared" si="80"/>
        <v>0</v>
      </c>
      <c r="BV116" s="65">
        <f t="shared" si="81"/>
        <v>0</v>
      </c>
      <c r="BW116" s="65">
        <f t="shared" si="82"/>
        <v>0</v>
      </c>
      <c r="BX116" s="65">
        <f t="shared" si="83"/>
        <v>0</v>
      </c>
      <c r="BY116" s="65">
        <f t="shared" si="84"/>
        <v>0</v>
      </c>
      <c r="BZ116" s="65">
        <f t="shared" si="85"/>
        <v>0</v>
      </c>
      <c r="CA116" s="65">
        <f t="shared" si="86"/>
        <v>0</v>
      </c>
      <c r="CB116" s="65">
        <f t="shared" si="87"/>
        <v>0</v>
      </c>
      <c r="CC116" s="65">
        <f t="shared" si="88"/>
        <v>0</v>
      </c>
      <c r="CD116" s="65" t="str">
        <f t="shared" ref="CD116:CD179" si="99">IF(AND($BA116=0,$BU116=0),"Hiányos kitöltés! (B-oszlop üres)",IF(AND($BA116=0,$BV116=0),"Hiányos kitöltés! (C-oszlop üres)",IF(AND($BA116=0,$BW116=0),"Hiányos kitöltés! (D-oszlop üres)",IF(AND($BA116=0,$BX116=0),"Hiányos kitöltés! (E-oszlop üres)",IF(AND($BA116=0,$BY116=0),"Hiányos kitöltés! (L-oszlop üres)",IF(AND($BA116=0,$BZ116=0),"Hiányos kitöltés! (M-oszlop üres)",IF(AND($BA116=0,$CA116=0),"Hiányos kitöltés! (N-oszlop üres)",IF(AND($BA116=0,$CB116=0),"Hiányos kitöltés! (O-oszlop üres)",IF(AND($BA116=0,$BG116=0),"Hiányos kitöltés! (I.ütem forrása hiányos!","?")))))))))</f>
        <v>Hiányos kitöltés! (B-oszlop üres)</v>
      </c>
      <c r="CE116" s="66" t="str">
        <f t="shared" ref="CE116:CE179" si="100">IF($BA116=0,$CD116,IF($BG116=0,"I. ütem forrása nincs kitöltve!",IF($BJ116=0,"II. ütem forrása nincs kitöltve!",IF($BD116=1,"Költségek üteme nem megfelelő (az időtartam és a költség üteme eltér)!",IF(AND(BH116=0,$BA116=1,$BJ116=1,$BD116=1),"Kötelező cellák kitöltve, de az I. ütem forrása hibás!",IF(AND(BJ116=0,$BA116=1,$BJ116=1,$BD116=1),"Kötelező cellák kitöltve, de a II. ütem forrása hibás!",IF(AND($BO116=1,$AZ116&lt;30),"Nullás a rövidtávú feladat és rövid (hiányzik) a hozzá tartozó indoklás!",IF(AND($BP116=1,$AZ116&lt;30),"Nullás a hosszútávú feladat és rövid (hiányzik) a hozzá tartozó indoklás!",IF(AND(BN116=1,C116="1811_RENDKÍVÜLI"),"II. ütemre nem tervezhet Rendkívüli feladatot!",IF(BH116=0,AD116,IF(BK116=0,AS116,IF(AND(BC116=1,$P116&gt;$N116),"EM rendelet 2. melléklet terhére elszámolt költség nem lehet nagyobb az I. ütemre tervezett tényleges költségnél!",IF($AC116&gt;$N116,"Többlet forrást jelölt meg az I. ütemnél! Kérjük, a többletet az 'Osszesito' fülön tüntesse fel!",IF($AQ116&gt;$O116,"Többlet forrást jelölt meg a II. ütemnél! Kérjük, a többletet az 'Osszesito' fülön tüntesse fel!","Kitöltés rendben!"))))))))))))))</f>
        <v>Hiányos kitöltés! (B-oszlop üres)</v>
      </c>
      <c r="CF116" s="65">
        <f t="shared" ref="CF116:CF179" si="101">IF(A116="Kitöltés rendben!",1,0)</f>
        <v>0</v>
      </c>
      <c r="CG116" s="65">
        <f t="shared" ref="CG116:CG179" si="102">IF(AND($BB116="R",$CF116=1),1,IF(AND($BB116="RH",$CF116=1),1,0))</f>
        <v>0</v>
      </c>
      <c r="CH116" s="65">
        <f t="shared" ref="CH116:CH179" si="103">IF(AND($BB116="H",$CF116=1),1,IF(AND($BB116="RH",$CF116=1),1,0))</f>
        <v>0</v>
      </c>
    </row>
    <row r="117" spans="1:86" ht="31.25" x14ac:dyDescent="0.25">
      <c r="A117" s="54" t="str">
        <f t="shared" si="92"/>
        <v>Nincs VKR kiválasztva!</v>
      </c>
      <c r="B117" s="68"/>
      <c r="C117" s="55"/>
      <c r="D117" s="47"/>
      <c r="E117" s="47"/>
      <c r="F117" s="56" t="str">
        <f>IF($G117="","Nincs VKR kiválasztva!",INDEX(Osszesito!$C:$C,MATCH($G117,Osszesito!$D:$D,0)))</f>
        <v>Nincs VKR kiválasztva!</v>
      </c>
      <c r="G117" s="45"/>
      <c r="H117" s="51" t="str">
        <f>IF($D117="","",CONCATENATE($AY117,"_",COUNTA($D$3:$D117),"_FSZV_2026"))</f>
        <v/>
      </c>
      <c r="I117" s="56" t="str">
        <f>IF($G117="","Nincs VKR kiválasztva!",INDEX(Osszesito!$G:$G,MATCH($F117,Osszesito!$C:$C,0)))</f>
        <v>Nincs VKR kiválasztva!</v>
      </c>
      <c r="J117" s="56" t="str">
        <f>IF($G117="","Nincs VKR kiválasztva!",INDEX(Osszesito!$F:$F,MATCH($F117,Osszesito!$C:$C,0)))</f>
        <v>Nincs VKR kiválasztva!</v>
      </c>
      <c r="K117" s="48" t="str">
        <f t="shared" si="89"/>
        <v>Nincs kitöltve a költség rész!</v>
      </c>
      <c r="L117" s="49"/>
      <c r="M117" s="49"/>
      <c r="N117" s="60"/>
      <c r="O117" s="60"/>
      <c r="P117" s="90"/>
      <c r="R117" s="62"/>
      <c r="S117" s="62"/>
      <c r="T117" s="62"/>
      <c r="U117" s="62"/>
      <c r="V117" s="62"/>
      <c r="W117" s="62"/>
      <c r="X117" s="62"/>
      <c r="Y117" s="62"/>
      <c r="Z117" s="62"/>
      <c r="AA117" s="62"/>
      <c r="AB117" s="62"/>
      <c r="AC117" s="61">
        <f t="shared" si="93"/>
        <v>0</v>
      </c>
      <c r="AD117" s="1" t="str">
        <f t="shared" si="94"/>
        <v>Nincs VKR kiválasztva!</v>
      </c>
      <c r="AF117" s="60"/>
      <c r="AG117" s="60"/>
      <c r="AH117" s="60"/>
      <c r="AI117" s="60"/>
      <c r="AJ117" s="60"/>
      <c r="AK117" s="60"/>
      <c r="AL117" s="60"/>
      <c r="AM117" s="60"/>
      <c r="AN117" s="60"/>
      <c r="AO117" s="60"/>
      <c r="AP117" s="60"/>
      <c r="AQ117" s="61">
        <f t="shared" si="95"/>
        <v>0</v>
      </c>
      <c r="AR117" s="130" t="s">
        <v>36</v>
      </c>
      <c r="AS117" s="1" t="str">
        <f t="shared" si="96"/>
        <v>Nincs VKR kiválasztva!</v>
      </c>
      <c r="AU117" s="46"/>
      <c r="AV117" s="46"/>
      <c r="AY117" s="64" t="str">
        <f>IF($D117="","",INDEX(Osszesito!$E:$E,MATCH($F117,Osszesito!$C:$C,0)))</f>
        <v/>
      </c>
      <c r="AZ117" s="64">
        <f t="shared" si="63"/>
        <v>0</v>
      </c>
      <c r="BA117" s="65">
        <f t="shared" si="64"/>
        <v>0</v>
      </c>
      <c r="BB117" s="65" t="str">
        <f t="shared" si="65"/>
        <v>x</v>
      </c>
      <c r="BC117" s="65">
        <f t="shared" si="97"/>
        <v>0</v>
      </c>
      <c r="BD117" s="65">
        <f t="shared" si="90"/>
        <v>0</v>
      </c>
      <c r="BE117" s="65">
        <f t="shared" si="66"/>
        <v>0</v>
      </c>
      <c r="BF117" s="64" t="str">
        <f t="shared" si="67"/>
        <v>A forrás egyenlő a költséggel (I.ütem).</v>
      </c>
      <c r="BG117" s="65">
        <f t="shared" si="68"/>
        <v>0</v>
      </c>
      <c r="BH117" s="65">
        <f t="shared" si="69"/>
        <v>0</v>
      </c>
      <c r="BI117" s="65">
        <f t="shared" si="70"/>
        <v>0</v>
      </c>
      <c r="BJ117" s="65">
        <f t="shared" si="71"/>
        <v>0</v>
      </c>
      <c r="BK117" s="65">
        <f t="shared" si="98"/>
        <v>0</v>
      </c>
      <c r="BL117" s="66" t="str">
        <f t="shared" si="91"/>
        <v>Nem hosszútávú a feladat.</v>
      </c>
      <c r="BM117" s="67">
        <f t="shared" si="72"/>
        <v>1</v>
      </c>
      <c r="BN117" s="67">
        <f t="shared" si="73"/>
        <v>0</v>
      </c>
      <c r="BO117" s="67">
        <f t="shared" si="74"/>
        <v>1</v>
      </c>
      <c r="BP117" s="67">
        <f t="shared" si="75"/>
        <v>0</v>
      </c>
      <c r="BQ117" s="65">
        <f t="shared" si="76"/>
        <v>0</v>
      </c>
      <c r="BR117" s="64" t="str">
        <f t="shared" si="77"/>
        <v>Nincs hosszútávú terv!</v>
      </c>
      <c r="BS117" s="65">
        <f t="shared" si="78"/>
        <v>0</v>
      </c>
      <c r="BT117" s="65">
        <f t="shared" si="79"/>
        <v>0</v>
      </c>
      <c r="BU117" s="65">
        <f t="shared" si="80"/>
        <v>0</v>
      </c>
      <c r="BV117" s="65">
        <f t="shared" si="81"/>
        <v>0</v>
      </c>
      <c r="BW117" s="65">
        <f t="shared" si="82"/>
        <v>0</v>
      </c>
      <c r="BX117" s="65">
        <f t="shared" si="83"/>
        <v>0</v>
      </c>
      <c r="BY117" s="65">
        <f t="shared" si="84"/>
        <v>0</v>
      </c>
      <c r="BZ117" s="65">
        <f t="shared" si="85"/>
        <v>0</v>
      </c>
      <c r="CA117" s="65">
        <f t="shared" si="86"/>
        <v>0</v>
      </c>
      <c r="CB117" s="65">
        <f t="shared" si="87"/>
        <v>0</v>
      </c>
      <c r="CC117" s="65">
        <f t="shared" si="88"/>
        <v>0</v>
      </c>
      <c r="CD117" s="65" t="str">
        <f t="shared" si="99"/>
        <v>Hiányos kitöltés! (B-oszlop üres)</v>
      </c>
      <c r="CE117" s="66" t="str">
        <f t="shared" si="100"/>
        <v>Hiányos kitöltés! (B-oszlop üres)</v>
      </c>
      <c r="CF117" s="65">
        <f t="shared" si="101"/>
        <v>0</v>
      </c>
      <c r="CG117" s="65">
        <f t="shared" si="102"/>
        <v>0</v>
      </c>
      <c r="CH117" s="65">
        <f t="shared" si="103"/>
        <v>0</v>
      </c>
    </row>
    <row r="118" spans="1:86" ht="31.25" x14ac:dyDescent="0.25">
      <c r="A118" s="54" t="str">
        <f t="shared" si="92"/>
        <v>Nincs VKR kiválasztva!</v>
      </c>
      <c r="B118" s="68"/>
      <c r="C118" s="55"/>
      <c r="D118" s="47"/>
      <c r="E118" s="47"/>
      <c r="F118" s="56" t="str">
        <f>IF($G118="","Nincs VKR kiválasztva!",INDEX(Osszesito!$C:$C,MATCH($G118,Osszesito!$D:$D,0)))</f>
        <v>Nincs VKR kiválasztva!</v>
      </c>
      <c r="G118" s="45"/>
      <c r="H118" s="51" t="str">
        <f>IF($D118="","",CONCATENATE($AY118,"_",COUNTA($D$3:$D118),"_FSZV_2026"))</f>
        <v/>
      </c>
      <c r="I118" s="56" t="str">
        <f>IF($G118="","Nincs VKR kiválasztva!",INDEX(Osszesito!$G:$G,MATCH($F118,Osszesito!$C:$C,0)))</f>
        <v>Nincs VKR kiválasztva!</v>
      </c>
      <c r="J118" s="56" t="str">
        <f>IF($G118="","Nincs VKR kiválasztva!",INDEX(Osszesito!$F:$F,MATCH($F118,Osszesito!$C:$C,0)))</f>
        <v>Nincs VKR kiválasztva!</v>
      </c>
      <c r="K118" s="48" t="str">
        <f t="shared" si="89"/>
        <v>Nincs kitöltve a költség rész!</v>
      </c>
      <c r="L118" s="49"/>
      <c r="M118" s="49"/>
      <c r="N118" s="60"/>
      <c r="O118" s="60"/>
      <c r="P118" s="90"/>
      <c r="R118" s="62"/>
      <c r="S118" s="62"/>
      <c r="T118" s="62"/>
      <c r="U118" s="62"/>
      <c r="V118" s="62"/>
      <c r="W118" s="62"/>
      <c r="X118" s="62"/>
      <c r="Y118" s="62"/>
      <c r="Z118" s="62"/>
      <c r="AA118" s="62"/>
      <c r="AB118" s="62"/>
      <c r="AC118" s="61">
        <f t="shared" si="93"/>
        <v>0</v>
      </c>
      <c r="AD118" s="1" t="str">
        <f t="shared" si="94"/>
        <v>Nincs VKR kiválasztva!</v>
      </c>
      <c r="AF118" s="60"/>
      <c r="AG118" s="60"/>
      <c r="AH118" s="60"/>
      <c r="AI118" s="60"/>
      <c r="AJ118" s="60"/>
      <c r="AK118" s="60"/>
      <c r="AL118" s="60"/>
      <c r="AM118" s="60"/>
      <c r="AN118" s="60"/>
      <c r="AO118" s="60"/>
      <c r="AP118" s="60"/>
      <c r="AQ118" s="61">
        <f t="shared" si="95"/>
        <v>0</v>
      </c>
      <c r="AR118" s="130" t="s">
        <v>36</v>
      </c>
      <c r="AS118" s="1" t="str">
        <f t="shared" si="96"/>
        <v>Nincs VKR kiválasztva!</v>
      </c>
      <c r="AU118" s="46"/>
      <c r="AV118" s="46"/>
      <c r="AY118" s="64" t="str">
        <f>IF($D118="","",INDEX(Osszesito!$E:$E,MATCH($F118,Osszesito!$C:$C,0)))</f>
        <v/>
      </c>
      <c r="AZ118" s="64">
        <f t="shared" si="63"/>
        <v>0</v>
      </c>
      <c r="BA118" s="65">
        <f t="shared" si="64"/>
        <v>0</v>
      </c>
      <c r="BB118" s="65" t="str">
        <f t="shared" si="65"/>
        <v>x</v>
      </c>
      <c r="BC118" s="65">
        <f t="shared" si="97"/>
        <v>0</v>
      </c>
      <c r="BD118" s="65">
        <f t="shared" si="90"/>
        <v>0</v>
      </c>
      <c r="BE118" s="65">
        <f t="shared" si="66"/>
        <v>0</v>
      </c>
      <c r="BF118" s="64" t="str">
        <f t="shared" si="67"/>
        <v>A forrás egyenlő a költséggel (I.ütem).</v>
      </c>
      <c r="BG118" s="65">
        <f t="shared" si="68"/>
        <v>0</v>
      </c>
      <c r="BH118" s="65">
        <f t="shared" si="69"/>
        <v>0</v>
      </c>
      <c r="BI118" s="65">
        <f t="shared" si="70"/>
        <v>0</v>
      </c>
      <c r="BJ118" s="65">
        <f t="shared" si="71"/>
        <v>0</v>
      </c>
      <c r="BK118" s="65">
        <f t="shared" si="98"/>
        <v>0</v>
      </c>
      <c r="BL118" s="66" t="str">
        <f t="shared" si="91"/>
        <v>Nem hosszútávú a feladat.</v>
      </c>
      <c r="BM118" s="67">
        <f t="shared" si="72"/>
        <v>1</v>
      </c>
      <c r="BN118" s="67">
        <f t="shared" si="73"/>
        <v>0</v>
      </c>
      <c r="BO118" s="67">
        <f t="shared" si="74"/>
        <v>1</v>
      </c>
      <c r="BP118" s="67">
        <f t="shared" si="75"/>
        <v>0</v>
      </c>
      <c r="BQ118" s="65">
        <f t="shared" si="76"/>
        <v>0</v>
      </c>
      <c r="BR118" s="64" t="str">
        <f t="shared" si="77"/>
        <v>Nincs hosszútávú terv!</v>
      </c>
      <c r="BS118" s="65">
        <f t="shared" si="78"/>
        <v>0</v>
      </c>
      <c r="BT118" s="65">
        <f t="shared" si="79"/>
        <v>0</v>
      </c>
      <c r="BU118" s="65">
        <f t="shared" si="80"/>
        <v>0</v>
      </c>
      <c r="BV118" s="65">
        <f t="shared" si="81"/>
        <v>0</v>
      </c>
      <c r="BW118" s="65">
        <f t="shared" si="82"/>
        <v>0</v>
      </c>
      <c r="BX118" s="65">
        <f t="shared" si="83"/>
        <v>0</v>
      </c>
      <c r="BY118" s="65">
        <f t="shared" si="84"/>
        <v>0</v>
      </c>
      <c r="BZ118" s="65">
        <f t="shared" si="85"/>
        <v>0</v>
      </c>
      <c r="CA118" s="65">
        <f t="shared" si="86"/>
        <v>0</v>
      </c>
      <c r="CB118" s="65">
        <f t="shared" si="87"/>
        <v>0</v>
      </c>
      <c r="CC118" s="65">
        <f t="shared" si="88"/>
        <v>0</v>
      </c>
      <c r="CD118" s="65" t="str">
        <f t="shared" si="99"/>
        <v>Hiányos kitöltés! (B-oszlop üres)</v>
      </c>
      <c r="CE118" s="66" t="str">
        <f t="shared" si="100"/>
        <v>Hiányos kitöltés! (B-oszlop üres)</v>
      </c>
      <c r="CF118" s="65">
        <f t="shared" si="101"/>
        <v>0</v>
      </c>
      <c r="CG118" s="65">
        <f t="shared" si="102"/>
        <v>0</v>
      </c>
      <c r="CH118" s="65">
        <f t="shared" si="103"/>
        <v>0</v>
      </c>
    </row>
    <row r="119" spans="1:86" ht="31.25" x14ac:dyDescent="0.25">
      <c r="A119" s="54" t="str">
        <f t="shared" si="92"/>
        <v>Nincs VKR kiválasztva!</v>
      </c>
      <c r="B119" s="68"/>
      <c r="C119" s="55"/>
      <c r="D119" s="47"/>
      <c r="E119" s="47"/>
      <c r="F119" s="56" t="str">
        <f>IF($G119="","Nincs VKR kiválasztva!",INDEX(Osszesito!$C:$C,MATCH($G119,Osszesito!$D:$D,0)))</f>
        <v>Nincs VKR kiválasztva!</v>
      </c>
      <c r="G119" s="45"/>
      <c r="H119" s="51" t="str">
        <f>IF($D119="","",CONCATENATE($AY119,"_",COUNTA($D$3:$D119),"_FSZV_2026"))</f>
        <v/>
      </c>
      <c r="I119" s="56" t="str">
        <f>IF($G119="","Nincs VKR kiválasztva!",INDEX(Osszesito!$G:$G,MATCH($F119,Osszesito!$C:$C,0)))</f>
        <v>Nincs VKR kiválasztva!</v>
      </c>
      <c r="J119" s="56" t="str">
        <f>IF($G119="","Nincs VKR kiválasztva!",INDEX(Osszesito!$F:$F,MATCH($F119,Osszesito!$C:$C,0)))</f>
        <v>Nincs VKR kiválasztva!</v>
      </c>
      <c r="K119" s="48" t="str">
        <f t="shared" si="89"/>
        <v>Nincs kitöltve a költség rész!</v>
      </c>
      <c r="L119" s="49"/>
      <c r="M119" s="49"/>
      <c r="N119" s="60"/>
      <c r="O119" s="60"/>
      <c r="P119" s="90"/>
      <c r="R119" s="62"/>
      <c r="S119" s="62"/>
      <c r="T119" s="62"/>
      <c r="U119" s="62"/>
      <c r="V119" s="62"/>
      <c r="W119" s="62"/>
      <c r="X119" s="62"/>
      <c r="Y119" s="62"/>
      <c r="Z119" s="62"/>
      <c r="AA119" s="62"/>
      <c r="AB119" s="62"/>
      <c r="AC119" s="61">
        <f t="shared" si="93"/>
        <v>0</v>
      </c>
      <c r="AD119" s="1" t="str">
        <f t="shared" si="94"/>
        <v>Nincs VKR kiválasztva!</v>
      </c>
      <c r="AF119" s="60"/>
      <c r="AG119" s="60"/>
      <c r="AH119" s="60"/>
      <c r="AI119" s="60"/>
      <c r="AJ119" s="60"/>
      <c r="AK119" s="60"/>
      <c r="AL119" s="60"/>
      <c r="AM119" s="60"/>
      <c r="AN119" s="60"/>
      <c r="AO119" s="60"/>
      <c r="AP119" s="60"/>
      <c r="AQ119" s="61">
        <f t="shared" si="95"/>
        <v>0</v>
      </c>
      <c r="AR119" s="130" t="s">
        <v>36</v>
      </c>
      <c r="AS119" s="1" t="str">
        <f t="shared" si="96"/>
        <v>Nincs VKR kiválasztva!</v>
      </c>
      <c r="AU119" s="46"/>
      <c r="AV119" s="46"/>
      <c r="AY119" s="64" t="str">
        <f>IF($D119="","",INDEX(Osszesito!$E:$E,MATCH($F119,Osszesito!$C:$C,0)))</f>
        <v/>
      </c>
      <c r="AZ119" s="64">
        <f t="shared" si="63"/>
        <v>0</v>
      </c>
      <c r="BA119" s="65">
        <f t="shared" si="64"/>
        <v>0</v>
      </c>
      <c r="BB119" s="65" t="str">
        <f t="shared" si="65"/>
        <v>x</v>
      </c>
      <c r="BC119" s="65">
        <f t="shared" si="97"/>
        <v>0</v>
      </c>
      <c r="BD119" s="65">
        <f t="shared" si="90"/>
        <v>0</v>
      </c>
      <c r="BE119" s="65">
        <f t="shared" si="66"/>
        <v>0</v>
      </c>
      <c r="BF119" s="64" t="str">
        <f t="shared" si="67"/>
        <v>A forrás egyenlő a költséggel (I.ütem).</v>
      </c>
      <c r="BG119" s="65">
        <f t="shared" si="68"/>
        <v>0</v>
      </c>
      <c r="BH119" s="65">
        <f t="shared" si="69"/>
        <v>0</v>
      </c>
      <c r="BI119" s="65">
        <f t="shared" si="70"/>
        <v>0</v>
      </c>
      <c r="BJ119" s="65">
        <f t="shared" si="71"/>
        <v>0</v>
      </c>
      <c r="BK119" s="65">
        <f t="shared" si="98"/>
        <v>0</v>
      </c>
      <c r="BL119" s="66" t="str">
        <f t="shared" si="91"/>
        <v>Nem hosszútávú a feladat.</v>
      </c>
      <c r="BM119" s="67">
        <f t="shared" si="72"/>
        <v>1</v>
      </c>
      <c r="BN119" s="67">
        <f t="shared" si="73"/>
        <v>0</v>
      </c>
      <c r="BO119" s="67">
        <f t="shared" si="74"/>
        <v>1</v>
      </c>
      <c r="BP119" s="67">
        <f t="shared" si="75"/>
        <v>0</v>
      </c>
      <c r="BQ119" s="65">
        <f t="shared" si="76"/>
        <v>0</v>
      </c>
      <c r="BR119" s="64" t="str">
        <f t="shared" si="77"/>
        <v>Nincs hosszútávú terv!</v>
      </c>
      <c r="BS119" s="65">
        <f t="shared" si="78"/>
        <v>0</v>
      </c>
      <c r="BT119" s="65">
        <f t="shared" si="79"/>
        <v>0</v>
      </c>
      <c r="BU119" s="65">
        <f t="shared" si="80"/>
        <v>0</v>
      </c>
      <c r="BV119" s="65">
        <f t="shared" si="81"/>
        <v>0</v>
      </c>
      <c r="BW119" s="65">
        <f t="shared" si="82"/>
        <v>0</v>
      </c>
      <c r="BX119" s="65">
        <f t="shared" si="83"/>
        <v>0</v>
      </c>
      <c r="BY119" s="65">
        <f t="shared" si="84"/>
        <v>0</v>
      </c>
      <c r="BZ119" s="65">
        <f t="shared" si="85"/>
        <v>0</v>
      </c>
      <c r="CA119" s="65">
        <f t="shared" si="86"/>
        <v>0</v>
      </c>
      <c r="CB119" s="65">
        <f t="shared" si="87"/>
        <v>0</v>
      </c>
      <c r="CC119" s="65">
        <f t="shared" si="88"/>
        <v>0</v>
      </c>
      <c r="CD119" s="65" t="str">
        <f t="shared" si="99"/>
        <v>Hiányos kitöltés! (B-oszlop üres)</v>
      </c>
      <c r="CE119" s="66" t="str">
        <f t="shared" si="100"/>
        <v>Hiányos kitöltés! (B-oszlop üres)</v>
      </c>
      <c r="CF119" s="65">
        <f t="shared" si="101"/>
        <v>0</v>
      </c>
      <c r="CG119" s="65">
        <f t="shared" si="102"/>
        <v>0</v>
      </c>
      <c r="CH119" s="65">
        <f t="shared" si="103"/>
        <v>0</v>
      </c>
    </row>
    <row r="120" spans="1:86" ht="31.25" x14ac:dyDescent="0.25">
      <c r="A120" s="54" t="str">
        <f t="shared" si="92"/>
        <v>Nincs VKR kiválasztva!</v>
      </c>
      <c r="B120" s="68"/>
      <c r="C120" s="55"/>
      <c r="D120" s="47"/>
      <c r="E120" s="47"/>
      <c r="F120" s="56" t="str">
        <f>IF($G120="","Nincs VKR kiválasztva!",INDEX(Osszesito!$C:$C,MATCH($G120,Osszesito!$D:$D,0)))</f>
        <v>Nincs VKR kiválasztva!</v>
      </c>
      <c r="G120" s="45"/>
      <c r="H120" s="51" t="str">
        <f>IF($D120="","",CONCATENATE($AY120,"_",COUNTA($D$3:$D120),"_FSZV_2026"))</f>
        <v/>
      </c>
      <c r="I120" s="56" t="str">
        <f>IF($G120="","Nincs VKR kiválasztva!",INDEX(Osszesito!$G:$G,MATCH($F120,Osszesito!$C:$C,0)))</f>
        <v>Nincs VKR kiválasztva!</v>
      </c>
      <c r="J120" s="56" t="str">
        <f>IF($G120="","Nincs VKR kiválasztva!",INDEX(Osszesito!$F:$F,MATCH($F120,Osszesito!$C:$C,0)))</f>
        <v>Nincs VKR kiválasztva!</v>
      </c>
      <c r="K120" s="48" t="str">
        <f t="shared" si="89"/>
        <v>Nincs kitöltve a költség rész!</v>
      </c>
      <c r="L120" s="49"/>
      <c r="M120" s="49"/>
      <c r="N120" s="60"/>
      <c r="O120" s="60"/>
      <c r="P120" s="90"/>
      <c r="R120" s="62"/>
      <c r="S120" s="62"/>
      <c r="T120" s="62"/>
      <c r="U120" s="62"/>
      <c r="V120" s="62"/>
      <c r="W120" s="62"/>
      <c r="X120" s="62"/>
      <c r="Y120" s="62"/>
      <c r="Z120" s="62"/>
      <c r="AA120" s="62"/>
      <c r="AB120" s="62"/>
      <c r="AC120" s="61">
        <f t="shared" si="93"/>
        <v>0</v>
      </c>
      <c r="AD120" s="1" t="str">
        <f t="shared" si="94"/>
        <v>Nincs VKR kiválasztva!</v>
      </c>
      <c r="AF120" s="60"/>
      <c r="AG120" s="60"/>
      <c r="AH120" s="60"/>
      <c r="AI120" s="60"/>
      <c r="AJ120" s="60"/>
      <c r="AK120" s="60"/>
      <c r="AL120" s="60"/>
      <c r="AM120" s="60"/>
      <c r="AN120" s="60"/>
      <c r="AO120" s="60"/>
      <c r="AP120" s="60"/>
      <c r="AQ120" s="61">
        <f t="shared" si="95"/>
        <v>0</v>
      </c>
      <c r="AR120" s="130" t="s">
        <v>36</v>
      </c>
      <c r="AS120" s="1" t="str">
        <f t="shared" si="96"/>
        <v>Nincs VKR kiválasztva!</v>
      </c>
      <c r="AU120" s="46"/>
      <c r="AV120" s="46"/>
      <c r="AY120" s="64" t="str">
        <f>IF($D120="","",INDEX(Osszesito!$E:$E,MATCH($F120,Osszesito!$C:$C,0)))</f>
        <v/>
      </c>
      <c r="AZ120" s="64">
        <f t="shared" si="63"/>
        <v>0</v>
      </c>
      <c r="BA120" s="65">
        <f t="shared" si="64"/>
        <v>0</v>
      </c>
      <c r="BB120" s="65" t="str">
        <f t="shared" si="65"/>
        <v>x</v>
      </c>
      <c r="BC120" s="65">
        <f t="shared" si="97"/>
        <v>0</v>
      </c>
      <c r="BD120" s="65">
        <f t="shared" si="90"/>
        <v>0</v>
      </c>
      <c r="BE120" s="65">
        <f t="shared" si="66"/>
        <v>0</v>
      </c>
      <c r="BF120" s="64" t="str">
        <f t="shared" si="67"/>
        <v>A forrás egyenlő a költséggel (I.ütem).</v>
      </c>
      <c r="BG120" s="65">
        <f t="shared" si="68"/>
        <v>0</v>
      </c>
      <c r="BH120" s="65">
        <f t="shared" si="69"/>
        <v>0</v>
      </c>
      <c r="BI120" s="65">
        <f t="shared" si="70"/>
        <v>0</v>
      </c>
      <c r="BJ120" s="65">
        <f t="shared" si="71"/>
        <v>0</v>
      </c>
      <c r="BK120" s="65">
        <f t="shared" si="98"/>
        <v>0</v>
      </c>
      <c r="BL120" s="66" t="str">
        <f t="shared" si="91"/>
        <v>Nem hosszútávú a feladat.</v>
      </c>
      <c r="BM120" s="67">
        <f t="shared" si="72"/>
        <v>1</v>
      </c>
      <c r="BN120" s="67">
        <f t="shared" si="73"/>
        <v>0</v>
      </c>
      <c r="BO120" s="67">
        <f t="shared" si="74"/>
        <v>1</v>
      </c>
      <c r="BP120" s="67">
        <f t="shared" si="75"/>
        <v>0</v>
      </c>
      <c r="BQ120" s="65">
        <f t="shared" si="76"/>
        <v>0</v>
      </c>
      <c r="BR120" s="64" t="str">
        <f t="shared" si="77"/>
        <v>Nincs hosszútávú terv!</v>
      </c>
      <c r="BS120" s="65">
        <f t="shared" si="78"/>
        <v>0</v>
      </c>
      <c r="BT120" s="65">
        <f t="shared" si="79"/>
        <v>0</v>
      </c>
      <c r="BU120" s="65">
        <f t="shared" si="80"/>
        <v>0</v>
      </c>
      <c r="BV120" s="65">
        <f t="shared" si="81"/>
        <v>0</v>
      </c>
      <c r="BW120" s="65">
        <f t="shared" si="82"/>
        <v>0</v>
      </c>
      <c r="BX120" s="65">
        <f t="shared" si="83"/>
        <v>0</v>
      </c>
      <c r="BY120" s="65">
        <f t="shared" si="84"/>
        <v>0</v>
      </c>
      <c r="BZ120" s="65">
        <f t="shared" si="85"/>
        <v>0</v>
      </c>
      <c r="CA120" s="65">
        <f t="shared" si="86"/>
        <v>0</v>
      </c>
      <c r="CB120" s="65">
        <f t="shared" si="87"/>
        <v>0</v>
      </c>
      <c r="CC120" s="65">
        <f t="shared" si="88"/>
        <v>0</v>
      </c>
      <c r="CD120" s="65" t="str">
        <f t="shared" si="99"/>
        <v>Hiányos kitöltés! (B-oszlop üres)</v>
      </c>
      <c r="CE120" s="66" t="str">
        <f t="shared" si="100"/>
        <v>Hiányos kitöltés! (B-oszlop üres)</v>
      </c>
      <c r="CF120" s="65">
        <f t="shared" si="101"/>
        <v>0</v>
      </c>
      <c r="CG120" s="65">
        <f t="shared" si="102"/>
        <v>0</v>
      </c>
      <c r="CH120" s="65">
        <f t="shared" si="103"/>
        <v>0</v>
      </c>
    </row>
    <row r="121" spans="1:86" ht="31.25" x14ac:dyDescent="0.25">
      <c r="A121" s="54" t="str">
        <f t="shared" si="92"/>
        <v>Nincs VKR kiválasztva!</v>
      </c>
      <c r="B121" s="68"/>
      <c r="C121" s="55"/>
      <c r="D121" s="47"/>
      <c r="E121" s="47"/>
      <c r="F121" s="56" t="str">
        <f>IF($G121="","Nincs VKR kiválasztva!",INDEX(Osszesito!$C:$C,MATCH($G121,Osszesito!$D:$D,0)))</f>
        <v>Nincs VKR kiválasztva!</v>
      </c>
      <c r="G121" s="45"/>
      <c r="H121" s="51" t="str">
        <f>IF($D121="","",CONCATENATE($AY121,"_",COUNTA($D$3:$D121),"_FSZV_2026"))</f>
        <v/>
      </c>
      <c r="I121" s="56" t="str">
        <f>IF($G121="","Nincs VKR kiválasztva!",INDEX(Osszesito!$G:$G,MATCH($F121,Osszesito!$C:$C,0)))</f>
        <v>Nincs VKR kiválasztva!</v>
      </c>
      <c r="J121" s="56" t="str">
        <f>IF($G121="","Nincs VKR kiválasztva!",INDEX(Osszesito!$F:$F,MATCH($F121,Osszesito!$C:$C,0)))</f>
        <v>Nincs VKR kiválasztva!</v>
      </c>
      <c r="K121" s="48" t="str">
        <f t="shared" si="89"/>
        <v>Nincs kitöltve a költség rész!</v>
      </c>
      <c r="L121" s="49"/>
      <c r="M121" s="49"/>
      <c r="N121" s="60"/>
      <c r="O121" s="60"/>
      <c r="P121" s="90"/>
      <c r="R121" s="62"/>
      <c r="S121" s="62"/>
      <c r="T121" s="62"/>
      <c r="U121" s="62"/>
      <c r="V121" s="62"/>
      <c r="W121" s="62"/>
      <c r="X121" s="62"/>
      <c r="Y121" s="62"/>
      <c r="Z121" s="62"/>
      <c r="AA121" s="62"/>
      <c r="AB121" s="62"/>
      <c r="AC121" s="61">
        <f t="shared" si="93"/>
        <v>0</v>
      </c>
      <c r="AD121" s="1" t="str">
        <f t="shared" si="94"/>
        <v>Nincs VKR kiválasztva!</v>
      </c>
      <c r="AF121" s="60"/>
      <c r="AG121" s="60"/>
      <c r="AH121" s="60"/>
      <c r="AI121" s="60"/>
      <c r="AJ121" s="60"/>
      <c r="AK121" s="60"/>
      <c r="AL121" s="60"/>
      <c r="AM121" s="60"/>
      <c r="AN121" s="60"/>
      <c r="AO121" s="60"/>
      <c r="AP121" s="60"/>
      <c r="AQ121" s="61">
        <f t="shared" si="95"/>
        <v>0</v>
      </c>
      <c r="AR121" s="130" t="s">
        <v>36</v>
      </c>
      <c r="AS121" s="1" t="str">
        <f t="shared" si="96"/>
        <v>Nincs VKR kiválasztva!</v>
      </c>
      <c r="AU121" s="46"/>
      <c r="AV121" s="46"/>
      <c r="AY121" s="64" t="str">
        <f>IF($D121="","",INDEX(Osszesito!$E:$E,MATCH($F121,Osszesito!$C:$C,0)))</f>
        <v/>
      </c>
      <c r="AZ121" s="64">
        <f t="shared" si="63"/>
        <v>0</v>
      </c>
      <c r="BA121" s="65">
        <f t="shared" si="64"/>
        <v>0</v>
      </c>
      <c r="BB121" s="65" t="str">
        <f t="shared" si="65"/>
        <v>x</v>
      </c>
      <c r="BC121" s="65">
        <f t="shared" si="97"/>
        <v>0</v>
      </c>
      <c r="BD121" s="65">
        <f t="shared" si="90"/>
        <v>0</v>
      </c>
      <c r="BE121" s="65">
        <f t="shared" si="66"/>
        <v>0</v>
      </c>
      <c r="BF121" s="64" t="str">
        <f t="shared" si="67"/>
        <v>A forrás egyenlő a költséggel (I.ütem).</v>
      </c>
      <c r="BG121" s="65">
        <f t="shared" si="68"/>
        <v>0</v>
      </c>
      <c r="BH121" s="65">
        <f t="shared" si="69"/>
        <v>0</v>
      </c>
      <c r="BI121" s="65">
        <f t="shared" si="70"/>
        <v>0</v>
      </c>
      <c r="BJ121" s="65">
        <f t="shared" si="71"/>
        <v>0</v>
      </c>
      <c r="BK121" s="65">
        <f t="shared" si="98"/>
        <v>0</v>
      </c>
      <c r="BL121" s="66" t="str">
        <f t="shared" si="91"/>
        <v>Nem hosszútávú a feladat.</v>
      </c>
      <c r="BM121" s="67">
        <f t="shared" si="72"/>
        <v>1</v>
      </c>
      <c r="BN121" s="67">
        <f t="shared" si="73"/>
        <v>0</v>
      </c>
      <c r="BO121" s="67">
        <f t="shared" si="74"/>
        <v>1</v>
      </c>
      <c r="BP121" s="67">
        <f t="shared" si="75"/>
        <v>0</v>
      </c>
      <c r="BQ121" s="65">
        <f t="shared" si="76"/>
        <v>0</v>
      </c>
      <c r="BR121" s="64" t="str">
        <f t="shared" si="77"/>
        <v>Nincs hosszútávú terv!</v>
      </c>
      <c r="BS121" s="65">
        <f t="shared" si="78"/>
        <v>0</v>
      </c>
      <c r="BT121" s="65">
        <f t="shared" si="79"/>
        <v>0</v>
      </c>
      <c r="BU121" s="65">
        <f t="shared" si="80"/>
        <v>0</v>
      </c>
      <c r="BV121" s="65">
        <f t="shared" si="81"/>
        <v>0</v>
      </c>
      <c r="BW121" s="65">
        <f t="shared" si="82"/>
        <v>0</v>
      </c>
      <c r="BX121" s="65">
        <f t="shared" si="83"/>
        <v>0</v>
      </c>
      <c r="BY121" s="65">
        <f t="shared" si="84"/>
        <v>0</v>
      </c>
      <c r="BZ121" s="65">
        <f t="shared" si="85"/>
        <v>0</v>
      </c>
      <c r="CA121" s="65">
        <f t="shared" si="86"/>
        <v>0</v>
      </c>
      <c r="CB121" s="65">
        <f t="shared" si="87"/>
        <v>0</v>
      </c>
      <c r="CC121" s="65">
        <f t="shared" si="88"/>
        <v>0</v>
      </c>
      <c r="CD121" s="65" t="str">
        <f t="shared" si="99"/>
        <v>Hiányos kitöltés! (B-oszlop üres)</v>
      </c>
      <c r="CE121" s="66" t="str">
        <f t="shared" si="100"/>
        <v>Hiányos kitöltés! (B-oszlop üres)</v>
      </c>
      <c r="CF121" s="65">
        <f t="shared" si="101"/>
        <v>0</v>
      </c>
      <c r="CG121" s="65">
        <f t="shared" si="102"/>
        <v>0</v>
      </c>
      <c r="CH121" s="65">
        <f t="shared" si="103"/>
        <v>0</v>
      </c>
    </row>
    <row r="122" spans="1:86" ht="31.25" x14ac:dyDescent="0.25">
      <c r="A122" s="54" t="str">
        <f t="shared" si="92"/>
        <v>Nincs VKR kiválasztva!</v>
      </c>
      <c r="B122" s="68"/>
      <c r="C122" s="55"/>
      <c r="D122" s="47"/>
      <c r="E122" s="47"/>
      <c r="F122" s="56" t="str">
        <f>IF($G122="","Nincs VKR kiválasztva!",INDEX(Osszesito!$C:$C,MATCH($G122,Osszesito!$D:$D,0)))</f>
        <v>Nincs VKR kiválasztva!</v>
      </c>
      <c r="G122" s="45"/>
      <c r="H122" s="51" t="str">
        <f>IF($D122="","",CONCATENATE($AY122,"_",COUNTA($D$3:$D122),"_FSZV_2026"))</f>
        <v/>
      </c>
      <c r="I122" s="56" t="str">
        <f>IF($G122="","Nincs VKR kiválasztva!",INDEX(Osszesito!$G:$G,MATCH($F122,Osszesito!$C:$C,0)))</f>
        <v>Nincs VKR kiválasztva!</v>
      </c>
      <c r="J122" s="56" t="str">
        <f>IF($G122="","Nincs VKR kiválasztva!",INDEX(Osszesito!$F:$F,MATCH($F122,Osszesito!$C:$C,0)))</f>
        <v>Nincs VKR kiválasztva!</v>
      </c>
      <c r="K122" s="48" t="str">
        <f t="shared" si="89"/>
        <v>Nincs kitöltve a költség rész!</v>
      </c>
      <c r="L122" s="49"/>
      <c r="M122" s="49"/>
      <c r="N122" s="60"/>
      <c r="O122" s="60"/>
      <c r="P122" s="90"/>
      <c r="R122" s="62"/>
      <c r="S122" s="62"/>
      <c r="T122" s="62"/>
      <c r="U122" s="62"/>
      <c r="V122" s="62"/>
      <c r="W122" s="62"/>
      <c r="X122" s="62"/>
      <c r="Y122" s="62"/>
      <c r="Z122" s="62"/>
      <c r="AA122" s="62"/>
      <c r="AB122" s="62"/>
      <c r="AC122" s="61">
        <f t="shared" si="93"/>
        <v>0</v>
      </c>
      <c r="AD122" s="1" t="str">
        <f t="shared" si="94"/>
        <v>Nincs VKR kiválasztva!</v>
      </c>
      <c r="AF122" s="60"/>
      <c r="AG122" s="60"/>
      <c r="AH122" s="60"/>
      <c r="AI122" s="60"/>
      <c r="AJ122" s="60"/>
      <c r="AK122" s="60"/>
      <c r="AL122" s="60"/>
      <c r="AM122" s="60"/>
      <c r="AN122" s="60"/>
      <c r="AO122" s="60"/>
      <c r="AP122" s="60"/>
      <c r="AQ122" s="61">
        <f t="shared" si="95"/>
        <v>0</v>
      </c>
      <c r="AR122" s="130" t="s">
        <v>36</v>
      </c>
      <c r="AS122" s="1" t="str">
        <f t="shared" si="96"/>
        <v>Nincs VKR kiválasztva!</v>
      </c>
      <c r="AU122" s="46"/>
      <c r="AV122" s="46"/>
      <c r="AY122" s="64" t="str">
        <f>IF($D122="","",INDEX(Osszesito!$E:$E,MATCH($F122,Osszesito!$C:$C,0)))</f>
        <v/>
      </c>
      <c r="AZ122" s="64">
        <f t="shared" si="63"/>
        <v>0</v>
      </c>
      <c r="BA122" s="65">
        <f t="shared" si="64"/>
        <v>0</v>
      </c>
      <c r="BB122" s="65" t="str">
        <f t="shared" si="65"/>
        <v>x</v>
      </c>
      <c r="BC122" s="65">
        <f t="shared" si="97"/>
        <v>0</v>
      </c>
      <c r="BD122" s="65">
        <f t="shared" si="90"/>
        <v>0</v>
      </c>
      <c r="BE122" s="65">
        <f t="shared" si="66"/>
        <v>0</v>
      </c>
      <c r="BF122" s="64" t="str">
        <f t="shared" si="67"/>
        <v>A forrás egyenlő a költséggel (I.ütem).</v>
      </c>
      <c r="BG122" s="65">
        <f t="shared" si="68"/>
        <v>0</v>
      </c>
      <c r="BH122" s="65">
        <f t="shared" si="69"/>
        <v>0</v>
      </c>
      <c r="BI122" s="65">
        <f t="shared" si="70"/>
        <v>0</v>
      </c>
      <c r="BJ122" s="65">
        <f t="shared" si="71"/>
        <v>0</v>
      </c>
      <c r="BK122" s="65">
        <f t="shared" si="98"/>
        <v>0</v>
      </c>
      <c r="BL122" s="66" t="str">
        <f t="shared" si="91"/>
        <v>Nem hosszútávú a feladat.</v>
      </c>
      <c r="BM122" s="67">
        <f t="shared" si="72"/>
        <v>1</v>
      </c>
      <c r="BN122" s="67">
        <f t="shared" si="73"/>
        <v>0</v>
      </c>
      <c r="BO122" s="67">
        <f t="shared" si="74"/>
        <v>1</v>
      </c>
      <c r="BP122" s="67">
        <f t="shared" si="75"/>
        <v>0</v>
      </c>
      <c r="BQ122" s="65">
        <f t="shared" si="76"/>
        <v>0</v>
      </c>
      <c r="BR122" s="64" t="str">
        <f t="shared" si="77"/>
        <v>Nincs hosszútávú terv!</v>
      </c>
      <c r="BS122" s="65">
        <f t="shared" si="78"/>
        <v>0</v>
      </c>
      <c r="BT122" s="65">
        <f t="shared" si="79"/>
        <v>0</v>
      </c>
      <c r="BU122" s="65">
        <f t="shared" si="80"/>
        <v>0</v>
      </c>
      <c r="BV122" s="65">
        <f t="shared" si="81"/>
        <v>0</v>
      </c>
      <c r="BW122" s="65">
        <f t="shared" si="82"/>
        <v>0</v>
      </c>
      <c r="BX122" s="65">
        <f t="shared" si="83"/>
        <v>0</v>
      </c>
      <c r="BY122" s="65">
        <f t="shared" si="84"/>
        <v>0</v>
      </c>
      <c r="BZ122" s="65">
        <f t="shared" si="85"/>
        <v>0</v>
      </c>
      <c r="CA122" s="65">
        <f t="shared" si="86"/>
        <v>0</v>
      </c>
      <c r="CB122" s="65">
        <f t="shared" si="87"/>
        <v>0</v>
      </c>
      <c r="CC122" s="65">
        <f t="shared" si="88"/>
        <v>0</v>
      </c>
      <c r="CD122" s="65" t="str">
        <f t="shared" si="99"/>
        <v>Hiányos kitöltés! (B-oszlop üres)</v>
      </c>
      <c r="CE122" s="66" t="str">
        <f t="shared" si="100"/>
        <v>Hiányos kitöltés! (B-oszlop üres)</v>
      </c>
      <c r="CF122" s="65">
        <f t="shared" si="101"/>
        <v>0</v>
      </c>
      <c r="CG122" s="65">
        <f t="shared" si="102"/>
        <v>0</v>
      </c>
      <c r="CH122" s="65">
        <f t="shared" si="103"/>
        <v>0</v>
      </c>
    </row>
    <row r="123" spans="1:86" ht="31.25" x14ac:dyDescent="0.25">
      <c r="A123" s="54" t="str">
        <f t="shared" si="92"/>
        <v>Nincs VKR kiválasztva!</v>
      </c>
      <c r="B123" s="68"/>
      <c r="C123" s="55"/>
      <c r="D123" s="47"/>
      <c r="E123" s="47"/>
      <c r="F123" s="56" t="str">
        <f>IF($G123="","Nincs VKR kiválasztva!",INDEX(Osszesito!$C:$C,MATCH($G123,Osszesito!$D:$D,0)))</f>
        <v>Nincs VKR kiválasztva!</v>
      </c>
      <c r="G123" s="45"/>
      <c r="H123" s="51" t="str">
        <f>IF($D123="","",CONCATENATE($AY123,"_",COUNTA($D$3:$D123),"_FSZV_2026"))</f>
        <v/>
      </c>
      <c r="I123" s="56" t="str">
        <f>IF($G123="","Nincs VKR kiválasztva!",INDEX(Osszesito!$G:$G,MATCH($F123,Osszesito!$C:$C,0)))</f>
        <v>Nincs VKR kiválasztva!</v>
      </c>
      <c r="J123" s="56" t="str">
        <f>IF($G123="","Nincs VKR kiválasztva!",INDEX(Osszesito!$F:$F,MATCH($F123,Osszesito!$C:$C,0)))</f>
        <v>Nincs VKR kiválasztva!</v>
      </c>
      <c r="K123" s="48" t="str">
        <f t="shared" si="89"/>
        <v>Nincs kitöltve a költség rész!</v>
      </c>
      <c r="L123" s="49"/>
      <c r="M123" s="49"/>
      <c r="N123" s="60"/>
      <c r="O123" s="60"/>
      <c r="P123" s="90"/>
      <c r="R123" s="62"/>
      <c r="S123" s="62"/>
      <c r="T123" s="62"/>
      <c r="U123" s="62"/>
      <c r="V123" s="62"/>
      <c r="W123" s="62"/>
      <c r="X123" s="62"/>
      <c r="Y123" s="62"/>
      <c r="Z123" s="62"/>
      <c r="AA123" s="62"/>
      <c r="AB123" s="62"/>
      <c r="AC123" s="61">
        <f t="shared" si="93"/>
        <v>0</v>
      </c>
      <c r="AD123" s="1" t="str">
        <f t="shared" si="94"/>
        <v>Nincs VKR kiválasztva!</v>
      </c>
      <c r="AF123" s="60"/>
      <c r="AG123" s="60"/>
      <c r="AH123" s="60"/>
      <c r="AI123" s="60"/>
      <c r="AJ123" s="60"/>
      <c r="AK123" s="60"/>
      <c r="AL123" s="60"/>
      <c r="AM123" s="60"/>
      <c r="AN123" s="60"/>
      <c r="AO123" s="60"/>
      <c r="AP123" s="60"/>
      <c r="AQ123" s="61">
        <f t="shared" si="95"/>
        <v>0</v>
      </c>
      <c r="AR123" s="130" t="s">
        <v>36</v>
      </c>
      <c r="AS123" s="1" t="str">
        <f t="shared" si="96"/>
        <v>Nincs VKR kiválasztva!</v>
      </c>
      <c r="AU123" s="46"/>
      <c r="AV123" s="46"/>
      <c r="AY123" s="64" t="str">
        <f>IF($D123="","",INDEX(Osszesito!$E:$E,MATCH($F123,Osszesito!$C:$C,0)))</f>
        <v/>
      </c>
      <c r="AZ123" s="64">
        <f t="shared" si="63"/>
        <v>0</v>
      </c>
      <c r="BA123" s="65">
        <f t="shared" si="64"/>
        <v>0</v>
      </c>
      <c r="BB123" s="65" t="str">
        <f t="shared" si="65"/>
        <v>x</v>
      </c>
      <c r="BC123" s="65">
        <f t="shared" si="97"/>
        <v>0</v>
      </c>
      <c r="BD123" s="65">
        <f t="shared" si="90"/>
        <v>0</v>
      </c>
      <c r="BE123" s="65">
        <f t="shared" si="66"/>
        <v>0</v>
      </c>
      <c r="BF123" s="64" t="str">
        <f t="shared" si="67"/>
        <v>A forrás egyenlő a költséggel (I.ütem).</v>
      </c>
      <c r="BG123" s="65">
        <f t="shared" si="68"/>
        <v>0</v>
      </c>
      <c r="BH123" s="65">
        <f t="shared" si="69"/>
        <v>0</v>
      </c>
      <c r="BI123" s="65">
        <f t="shared" si="70"/>
        <v>0</v>
      </c>
      <c r="BJ123" s="65">
        <f t="shared" si="71"/>
        <v>0</v>
      </c>
      <c r="BK123" s="65">
        <f t="shared" si="98"/>
        <v>0</v>
      </c>
      <c r="BL123" s="66" t="str">
        <f t="shared" si="91"/>
        <v>Nem hosszútávú a feladat.</v>
      </c>
      <c r="BM123" s="67">
        <f t="shared" si="72"/>
        <v>1</v>
      </c>
      <c r="BN123" s="67">
        <f t="shared" si="73"/>
        <v>0</v>
      </c>
      <c r="BO123" s="67">
        <f t="shared" si="74"/>
        <v>1</v>
      </c>
      <c r="BP123" s="67">
        <f t="shared" si="75"/>
        <v>0</v>
      </c>
      <c r="BQ123" s="65">
        <f t="shared" si="76"/>
        <v>0</v>
      </c>
      <c r="BR123" s="64" t="str">
        <f t="shared" si="77"/>
        <v>Nincs hosszútávú terv!</v>
      </c>
      <c r="BS123" s="65">
        <f t="shared" si="78"/>
        <v>0</v>
      </c>
      <c r="BT123" s="65">
        <f t="shared" si="79"/>
        <v>0</v>
      </c>
      <c r="BU123" s="65">
        <f t="shared" si="80"/>
        <v>0</v>
      </c>
      <c r="BV123" s="65">
        <f t="shared" si="81"/>
        <v>0</v>
      </c>
      <c r="BW123" s="65">
        <f t="shared" si="82"/>
        <v>0</v>
      </c>
      <c r="BX123" s="65">
        <f t="shared" si="83"/>
        <v>0</v>
      </c>
      <c r="BY123" s="65">
        <f t="shared" si="84"/>
        <v>0</v>
      </c>
      <c r="BZ123" s="65">
        <f t="shared" si="85"/>
        <v>0</v>
      </c>
      <c r="CA123" s="65">
        <f t="shared" si="86"/>
        <v>0</v>
      </c>
      <c r="CB123" s="65">
        <f t="shared" si="87"/>
        <v>0</v>
      </c>
      <c r="CC123" s="65">
        <f t="shared" si="88"/>
        <v>0</v>
      </c>
      <c r="CD123" s="65" t="str">
        <f t="shared" si="99"/>
        <v>Hiányos kitöltés! (B-oszlop üres)</v>
      </c>
      <c r="CE123" s="66" t="str">
        <f t="shared" si="100"/>
        <v>Hiányos kitöltés! (B-oszlop üres)</v>
      </c>
      <c r="CF123" s="65">
        <f t="shared" si="101"/>
        <v>0</v>
      </c>
      <c r="CG123" s="65">
        <f t="shared" si="102"/>
        <v>0</v>
      </c>
      <c r="CH123" s="65">
        <f t="shared" si="103"/>
        <v>0</v>
      </c>
    </row>
    <row r="124" spans="1:86" ht="31.25" x14ac:dyDescent="0.25">
      <c r="A124" s="54" t="str">
        <f t="shared" si="92"/>
        <v>Nincs VKR kiválasztva!</v>
      </c>
      <c r="B124" s="68"/>
      <c r="C124" s="55"/>
      <c r="D124" s="47"/>
      <c r="E124" s="47"/>
      <c r="F124" s="56" t="str">
        <f>IF($G124="","Nincs VKR kiválasztva!",INDEX(Osszesito!$C:$C,MATCH($G124,Osszesito!$D:$D,0)))</f>
        <v>Nincs VKR kiválasztva!</v>
      </c>
      <c r="G124" s="45"/>
      <c r="H124" s="51" t="str">
        <f>IF($D124="","",CONCATENATE($AY124,"_",COUNTA($D$3:$D124),"_FSZV_2026"))</f>
        <v/>
      </c>
      <c r="I124" s="56" t="str">
        <f>IF($G124="","Nincs VKR kiválasztva!",INDEX(Osszesito!$G:$G,MATCH($F124,Osszesito!$C:$C,0)))</f>
        <v>Nincs VKR kiválasztva!</v>
      </c>
      <c r="J124" s="56" t="str">
        <f>IF($G124="","Nincs VKR kiválasztva!",INDEX(Osszesito!$F:$F,MATCH($F124,Osszesito!$C:$C,0)))</f>
        <v>Nincs VKR kiválasztva!</v>
      </c>
      <c r="K124" s="48" t="str">
        <f t="shared" si="89"/>
        <v>Nincs kitöltve a költség rész!</v>
      </c>
      <c r="L124" s="49"/>
      <c r="M124" s="49"/>
      <c r="N124" s="60"/>
      <c r="O124" s="60"/>
      <c r="P124" s="90"/>
      <c r="R124" s="62"/>
      <c r="S124" s="62"/>
      <c r="T124" s="62"/>
      <c r="U124" s="62"/>
      <c r="V124" s="62"/>
      <c r="W124" s="62"/>
      <c r="X124" s="62"/>
      <c r="Y124" s="62"/>
      <c r="Z124" s="62"/>
      <c r="AA124" s="62"/>
      <c r="AB124" s="62"/>
      <c r="AC124" s="61">
        <f t="shared" si="93"/>
        <v>0</v>
      </c>
      <c r="AD124" s="1" t="str">
        <f t="shared" si="94"/>
        <v>Nincs VKR kiválasztva!</v>
      </c>
      <c r="AF124" s="60"/>
      <c r="AG124" s="60"/>
      <c r="AH124" s="60"/>
      <c r="AI124" s="60"/>
      <c r="AJ124" s="60"/>
      <c r="AK124" s="60"/>
      <c r="AL124" s="60"/>
      <c r="AM124" s="60"/>
      <c r="AN124" s="60"/>
      <c r="AO124" s="60"/>
      <c r="AP124" s="60"/>
      <c r="AQ124" s="61">
        <f t="shared" si="95"/>
        <v>0</v>
      </c>
      <c r="AR124" s="130" t="s">
        <v>36</v>
      </c>
      <c r="AS124" s="1" t="str">
        <f t="shared" si="96"/>
        <v>Nincs VKR kiválasztva!</v>
      </c>
      <c r="AU124" s="46"/>
      <c r="AV124" s="46"/>
      <c r="AY124" s="64" t="str">
        <f>IF($D124="","",INDEX(Osszesito!$E:$E,MATCH($F124,Osszesito!$C:$C,0)))</f>
        <v/>
      </c>
      <c r="AZ124" s="64">
        <f t="shared" si="63"/>
        <v>0</v>
      </c>
      <c r="BA124" s="65">
        <f t="shared" si="64"/>
        <v>0</v>
      </c>
      <c r="BB124" s="65" t="str">
        <f t="shared" si="65"/>
        <v>x</v>
      </c>
      <c r="BC124" s="65">
        <f t="shared" si="97"/>
        <v>0</v>
      </c>
      <c r="BD124" s="65">
        <f t="shared" si="90"/>
        <v>0</v>
      </c>
      <c r="BE124" s="65">
        <f t="shared" si="66"/>
        <v>0</v>
      </c>
      <c r="BF124" s="64" t="str">
        <f t="shared" si="67"/>
        <v>A forrás egyenlő a költséggel (I.ütem).</v>
      </c>
      <c r="BG124" s="65">
        <f t="shared" si="68"/>
        <v>0</v>
      </c>
      <c r="BH124" s="65">
        <f t="shared" si="69"/>
        <v>0</v>
      </c>
      <c r="BI124" s="65">
        <f t="shared" si="70"/>
        <v>0</v>
      </c>
      <c r="BJ124" s="65">
        <f t="shared" si="71"/>
        <v>0</v>
      </c>
      <c r="BK124" s="65">
        <f t="shared" si="98"/>
        <v>0</v>
      </c>
      <c r="BL124" s="66" t="str">
        <f t="shared" si="91"/>
        <v>Nem hosszútávú a feladat.</v>
      </c>
      <c r="BM124" s="67">
        <f t="shared" si="72"/>
        <v>1</v>
      </c>
      <c r="BN124" s="67">
        <f t="shared" si="73"/>
        <v>0</v>
      </c>
      <c r="BO124" s="67">
        <f t="shared" si="74"/>
        <v>1</v>
      </c>
      <c r="BP124" s="67">
        <f t="shared" si="75"/>
        <v>0</v>
      </c>
      <c r="BQ124" s="65">
        <f t="shared" si="76"/>
        <v>0</v>
      </c>
      <c r="BR124" s="64" t="str">
        <f t="shared" si="77"/>
        <v>Nincs hosszútávú terv!</v>
      </c>
      <c r="BS124" s="65">
        <f t="shared" si="78"/>
        <v>0</v>
      </c>
      <c r="BT124" s="65">
        <f t="shared" si="79"/>
        <v>0</v>
      </c>
      <c r="BU124" s="65">
        <f t="shared" si="80"/>
        <v>0</v>
      </c>
      <c r="BV124" s="65">
        <f t="shared" si="81"/>
        <v>0</v>
      </c>
      <c r="BW124" s="65">
        <f t="shared" si="82"/>
        <v>0</v>
      </c>
      <c r="BX124" s="65">
        <f t="shared" si="83"/>
        <v>0</v>
      </c>
      <c r="BY124" s="65">
        <f t="shared" si="84"/>
        <v>0</v>
      </c>
      <c r="BZ124" s="65">
        <f t="shared" si="85"/>
        <v>0</v>
      </c>
      <c r="CA124" s="65">
        <f t="shared" si="86"/>
        <v>0</v>
      </c>
      <c r="CB124" s="65">
        <f t="shared" si="87"/>
        <v>0</v>
      </c>
      <c r="CC124" s="65">
        <f t="shared" si="88"/>
        <v>0</v>
      </c>
      <c r="CD124" s="65" t="str">
        <f t="shared" si="99"/>
        <v>Hiányos kitöltés! (B-oszlop üres)</v>
      </c>
      <c r="CE124" s="66" t="str">
        <f t="shared" si="100"/>
        <v>Hiányos kitöltés! (B-oszlop üres)</v>
      </c>
      <c r="CF124" s="65">
        <f t="shared" si="101"/>
        <v>0</v>
      </c>
      <c r="CG124" s="65">
        <f t="shared" si="102"/>
        <v>0</v>
      </c>
      <c r="CH124" s="65">
        <f t="shared" si="103"/>
        <v>0</v>
      </c>
    </row>
    <row r="125" spans="1:86" ht="31.25" x14ac:dyDescent="0.25">
      <c r="A125" s="54" t="str">
        <f t="shared" si="92"/>
        <v>Nincs VKR kiválasztva!</v>
      </c>
      <c r="B125" s="68"/>
      <c r="C125" s="55"/>
      <c r="D125" s="47"/>
      <c r="E125" s="47"/>
      <c r="F125" s="56" t="str">
        <f>IF($G125="","Nincs VKR kiválasztva!",INDEX(Osszesito!$C:$C,MATCH($G125,Osszesito!$D:$D,0)))</f>
        <v>Nincs VKR kiválasztva!</v>
      </c>
      <c r="G125" s="45"/>
      <c r="H125" s="51" t="str">
        <f>IF($D125="","",CONCATENATE($AY125,"_",COUNTA($D$3:$D125),"_FSZV_2026"))</f>
        <v/>
      </c>
      <c r="I125" s="56" t="str">
        <f>IF($G125="","Nincs VKR kiválasztva!",INDEX(Osszesito!$G:$G,MATCH($F125,Osszesito!$C:$C,0)))</f>
        <v>Nincs VKR kiválasztva!</v>
      </c>
      <c r="J125" s="56" t="str">
        <f>IF($G125="","Nincs VKR kiválasztva!",INDEX(Osszesito!$F:$F,MATCH($F125,Osszesito!$C:$C,0)))</f>
        <v>Nincs VKR kiválasztva!</v>
      </c>
      <c r="K125" s="48" t="str">
        <f t="shared" si="89"/>
        <v>Nincs kitöltve a költség rész!</v>
      </c>
      <c r="L125" s="49"/>
      <c r="M125" s="49"/>
      <c r="N125" s="60"/>
      <c r="O125" s="60"/>
      <c r="P125" s="90"/>
      <c r="R125" s="62"/>
      <c r="S125" s="62"/>
      <c r="T125" s="62"/>
      <c r="U125" s="62"/>
      <c r="V125" s="62"/>
      <c r="W125" s="62"/>
      <c r="X125" s="62"/>
      <c r="Y125" s="62"/>
      <c r="Z125" s="62"/>
      <c r="AA125" s="62"/>
      <c r="AB125" s="62"/>
      <c r="AC125" s="61">
        <f t="shared" si="93"/>
        <v>0</v>
      </c>
      <c r="AD125" s="1" t="str">
        <f t="shared" si="94"/>
        <v>Nincs VKR kiválasztva!</v>
      </c>
      <c r="AF125" s="60"/>
      <c r="AG125" s="60"/>
      <c r="AH125" s="60"/>
      <c r="AI125" s="60"/>
      <c r="AJ125" s="60"/>
      <c r="AK125" s="60"/>
      <c r="AL125" s="60"/>
      <c r="AM125" s="60"/>
      <c r="AN125" s="60"/>
      <c r="AO125" s="60"/>
      <c r="AP125" s="60"/>
      <c r="AQ125" s="61">
        <f t="shared" si="95"/>
        <v>0</v>
      </c>
      <c r="AR125" s="130" t="s">
        <v>36</v>
      </c>
      <c r="AS125" s="1" t="str">
        <f t="shared" si="96"/>
        <v>Nincs VKR kiválasztva!</v>
      </c>
      <c r="AU125" s="46"/>
      <c r="AV125" s="46"/>
      <c r="AY125" s="64" t="str">
        <f>IF($D125="","",INDEX(Osszesito!$E:$E,MATCH($F125,Osszesito!$C:$C,0)))</f>
        <v/>
      </c>
      <c r="AZ125" s="64">
        <f t="shared" si="63"/>
        <v>0</v>
      </c>
      <c r="BA125" s="65">
        <f t="shared" si="64"/>
        <v>0</v>
      </c>
      <c r="BB125" s="65" t="str">
        <f t="shared" si="65"/>
        <v>x</v>
      </c>
      <c r="BC125" s="65">
        <f t="shared" si="97"/>
        <v>0</v>
      </c>
      <c r="BD125" s="65">
        <f t="shared" si="90"/>
        <v>0</v>
      </c>
      <c r="BE125" s="65">
        <f t="shared" si="66"/>
        <v>0</v>
      </c>
      <c r="BF125" s="64" t="str">
        <f t="shared" si="67"/>
        <v>A forrás egyenlő a költséggel (I.ütem).</v>
      </c>
      <c r="BG125" s="65">
        <f t="shared" si="68"/>
        <v>0</v>
      </c>
      <c r="BH125" s="65">
        <f t="shared" si="69"/>
        <v>0</v>
      </c>
      <c r="BI125" s="65">
        <f t="shared" si="70"/>
        <v>0</v>
      </c>
      <c r="BJ125" s="65">
        <f t="shared" si="71"/>
        <v>0</v>
      </c>
      <c r="BK125" s="65">
        <f t="shared" si="98"/>
        <v>0</v>
      </c>
      <c r="BL125" s="66" t="str">
        <f t="shared" si="91"/>
        <v>Nem hosszútávú a feladat.</v>
      </c>
      <c r="BM125" s="67">
        <f t="shared" si="72"/>
        <v>1</v>
      </c>
      <c r="BN125" s="67">
        <f t="shared" si="73"/>
        <v>0</v>
      </c>
      <c r="BO125" s="67">
        <f t="shared" si="74"/>
        <v>1</v>
      </c>
      <c r="BP125" s="67">
        <f t="shared" si="75"/>
        <v>0</v>
      </c>
      <c r="BQ125" s="65">
        <f t="shared" si="76"/>
        <v>0</v>
      </c>
      <c r="BR125" s="64" t="str">
        <f t="shared" si="77"/>
        <v>Nincs hosszútávú terv!</v>
      </c>
      <c r="BS125" s="65">
        <f t="shared" si="78"/>
        <v>0</v>
      </c>
      <c r="BT125" s="65">
        <f t="shared" si="79"/>
        <v>0</v>
      </c>
      <c r="BU125" s="65">
        <f t="shared" si="80"/>
        <v>0</v>
      </c>
      <c r="BV125" s="65">
        <f t="shared" si="81"/>
        <v>0</v>
      </c>
      <c r="BW125" s="65">
        <f t="shared" si="82"/>
        <v>0</v>
      </c>
      <c r="BX125" s="65">
        <f t="shared" si="83"/>
        <v>0</v>
      </c>
      <c r="BY125" s="65">
        <f t="shared" si="84"/>
        <v>0</v>
      </c>
      <c r="BZ125" s="65">
        <f t="shared" si="85"/>
        <v>0</v>
      </c>
      <c r="CA125" s="65">
        <f t="shared" si="86"/>
        <v>0</v>
      </c>
      <c r="CB125" s="65">
        <f t="shared" si="87"/>
        <v>0</v>
      </c>
      <c r="CC125" s="65">
        <f t="shared" si="88"/>
        <v>0</v>
      </c>
      <c r="CD125" s="65" t="str">
        <f t="shared" si="99"/>
        <v>Hiányos kitöltés! (B-oszlop üres)</v>
      </c>
      <c r="CE125" s="66" t="str">
        <f t="shared" si="100"/>
        <v>Hiányos kitöltés! (B-oszlop üres)</v>
      </c>
      <c r="CF125" s="65">
        <f t="shared" si="101"/>
        <v>0</v>
      </c>
      <c r="CG125" s="65">
        <f t="shared" si="102"/>
        <v>0</v>
      </c>
      <c r="CH125" s="65">
        <f t="shared" si="103"/>
        <v>0</v>
      </c>
    </row>
    <row r="126" spans="1:86" ht="31.25" x14ac:dyDescent="0.25">
      <c r="A126" s="54" t="str">
        <f t="shared" si="92"/>
        <v>Nincs VKR kiválasztva!</v>
      </c>
      <c r="B126" s="68"/>
      <c r="C126" s="55"/>
      <c r="D126" s="47"/>
      <c r="E126" s="47"/>
      <c r="F126" s="56" t="str">
        <f>IF($G126="","Nincs VKR kiválasztva!",INDEX(Osszesito!$C:$C,MATCH($G126,Osszesito!$D:$D,0)))</f>
        <v>Nincs VKR kiválasztva!</v>
      </c>
      <c r="G126" s="45"/>
      <c r="H126" s="51" t="str">
        <f>IF($D126="","",CONCATENATE($AY126,"_",COUNTA($D$3:$D126),"_FSZV_2026"))</f>
        <v/>
      </c>
      <c r="I126" s="56" t="str">
        <f>IF($G126="","Nincs VKR kiválasztva!",INDEX(Osszesito!$G:$G,MATCH($F126,Osszesito!$C:$C,0)))</f>
        <v>Nincs VKR kiválasztva!</v>
      </c>
      <c r="J126" s="56" t="str">
        <f>IF($G126="","Nincs VKR kiválasztva!",INDEX(Osszesito!$F:$F,MATCH($F126,Osszesito!$C:$C,0)))</f>
        <v>Nincs VKR kiválasztva!</v>
      </c>
      <c r="K126" s="48" t="str">
        <f t="shared" si="89"/>
        <v>Nincs kitöltve a költség rész!</v>
      </c>
      <c r="L126" s="49"/>
      <c r="M126" s="49"/>
      <c r="N126" s="60"/>
      <c r="O126" s="60"/>
      <c r="P126" s="90"/>
      <c r="R126" s="62"/>
      <c r="S126" s="62"/>
      <c r="T126" s="62"/>
      <c r="U126" s="62"/>
      <c r="V126" s="62"/>
      <c r="W126" s="62"/>
      <c r="X126" s="62"/>
      <c r="Y126" s="62"/>
      <c r="Z126" s="62"/>
      <c r="AA126" s="62"/>
      <c r="AB126" s="62"/>
      <c r="AC126" s="61">
        <f t="shared" si="93"/>
        <v>0</v>
      </c>
      <c r="AD126" s="1" t="str">
        <f t="shared" si="94"/>
        <v>Nincs VKR kiválasztva!</v>
      </c>
      <c r="AF126" s="60"/>
      <c r="AG126" s="60"/>
      <c r="AH126" s="60"/>
      <c r="AI126" s="60"/>
      <c r="AJ126" s="60"/>
      <c r="AK126" s="60"/>
      <c r="AL126" s="60"/>
      <c r="AM126" s="60"/>
      <c r="AN126" s="60"/>
      <c r="AO126" s="60"/>
      <c r="AP126" s="60"/>
      <c r="AQ126" s="61">
        <f t="shared" si="95"/>
        <v>0</v>
      </c>
      <c r="AR126" s="130" t="s">
        <v>36</v>
      </c>
      <c r="AS126" s="1" t="str">
        <f t="shared" si="96"/>
        <v>Nincs VKR kiválasztva!</v>
      </c>
      <c r="AU126" s="46"/>
      <c r="AV126" s="46"/>
      <c r="AY126" s="64" t="str">
        <f>IF($D126="","",INDEX(Osszesito!$E:$E,MATCH($F126,Osszesito!$C:$C,0)))</f>
        <v/>
      </c>
      <c r="AZ126" s="64">
        <f t="shared" si="63"/>
        <v>0</v>
      </c>
      <c r="BA126" s="65">
        <f t="shared" si="64"/>
        <v>0</v>
      </c>
      <c r="BB126" s="65" t="str">
        <f t="shared" si="65"/>
        <v>x</v>
      </c>
      <c r="BC126" s="65">
        <f t="shared" si="97"/>
        <v>0</v>
      </c>
      <c r="BD126" s="65">
        <f t="shared" si="90"/>
        <v>0</v>
      </c>
      <c r="BE126" s="65">
        <f t="shared" si="66"/>
        <v>0</v>
      </c>
      <c r="BF126" s="64" t="str">
        <f t="shared" si="67"/>
        <v>A forrás egyenlő a költséggel (I.ütem).</v>
      </c>
      <c r="BG126" s="65">
        <f t="shared" si="68"/>
        <v>0</v>
      </c>
      <c r="BH126" s="65">
        <f t="shared" si="69"/>
        <v>0</v>
      </c>
      <c r="BI126" s="65">
        <f t="shared" si="70"/>
        <v>0</v>
      </c>
      <c r="BJ126" s="65">
        <f t="shared" si="71"/>
        <v>0</v>
      </c>
      <c r="BK126" s="65">
        <f t="shared" si="98"/>
        <v>0</v>
      </c>
      <c r="BL126" s="66" t="str">
        <f t="shared" si="91"/>
        <v>Nem hosszútávú a feladat.</v>
      </c>
      <c r="BM126" s="67">
        <f t="shared" si="72"/>
        <v>1</v>
      </c>
      <c r="BN126" s="67">
        <f t="shared" si="73"/>
        <v>0</v>
      </c>
      <c r="BO126" s="67">
        <f t="shared" si="74"/>
        <v>1</v>
      </c>
      <c r="BP126" s="67">
        <f t="shared" si="75"/>
        <v>0</v>
      </c>
      <c r="BQ126" s="65">
        <f t="shared" si="76"/>
        <v>0</v>
      </c>
      <c r="BR126" s="64" t="str">
        <f t="shared" si="77"/>
        <v>Nincs hosszútávú terv!</v>
      </c>
      <c r="BS126" s="65">
        <f t="shared" si="78"/>
        <v>0</v>
      </c>
      <c r="BT126" s="65">
        <f t="shared" si="79"/>
        <v>0</v>
      </c>
      <c r="BU126" s="65">
        <f t="shared" si="80"/>
        <v>0</v>
      </c>
      <c r="BV126" s="65">
        <f t="shared" si="81"/>
        <v>0</v>
      </c>
      <c r="BW126" s="65">
        <f t="shared" si="82"/>
        <v>0</v>
      </c>
      <c r="BX126" s="65">
        <f t="shared" si="83"/>
        <v>0</v>
      </c>
      <c r="BY126" s="65">
        <f t="shared" si="84"/>
        <v>0</v>
      </c>
      <c r="BZ126" s="65">
        <f t="shared" si="85"/>
        <v>0</v>
      </c>
      <c r="CA126" s="65">
        <f t="shared" si="86"/>
        <v>0</v>
      </c>
      <c r="CB126" s="65">
        <f t="shared" si="87"/>
        <v>0</v>
      </c>
      <c r="CC126" s="65">
        <f t="shared" si="88"/>
        <v>0</v>
      </c>
      <c r="CD126" s="65" t="str">
        <f t="shared" si="99"/>
        <v>Hiányos kitöltés! (B-oszlop üres)</v>
      </c>
      <c r="CE126" s="66" t="str">
        <f t="shared" si="100"/>
        <v>Hiányos kitöltés! (B-oszlop üres)</v>
      </c>
      <c r="CF126" s="65">
        <f t="shared" si="101"/>
        <v>0</v>
      </c>
      <c r="CG126" s="65">
        <f t="shared" si="102"/>
        <v>0</v>
      </c>
      <c r="CH126" s="65">
        <f t="shared" si="103"/>
        <v>0</v>
      </c>
    </row>
    <row r="127" spans="1:86" ht="31.25" x14ac:dyDescent="0.25">
      <c r="A127" s="54" t="str">
        <f t="shared" si="92"/>
        <v>Nincs VKR kiválasztva!</v>
      </c>
      <c r="B127" s="68"/>
      <c r="C127" s="55"/>
      <c r="D127" s="47"/>
      <c r="E127" s="47"/>
      <c r="F127" s="56" t="str">
        <f>IF($G127="","Nincs VKR kiválasztva!",INDEX(Osszesito!$C:$C,MATCH($G127,Osszesito!$D:$D,0)))</f>
        <v>Nincs VKR kiválasztva!</v>
      </c>
      <c r="G127" s="45"/>
      <c r="H127" s="51" t="str">
        <f>IF($D127="","",CONCATENATE($AY127,"_",COUNTA($D$3:$D127),"_FSZV_2026"))</f>
        <v/>
      </c>
      <c r="I127" s="56" t="str">
        <f>IF($G127="","Nincs VKR kiválasztva!",INDEX(Osszesito!$G:$G,MATCH($F127,Osszesito!$C:$C,0)))</f>
        <v>Nincs VKR kiválasztva!</v>
      </c>
      <c r="J127" s="56" t="str">
        <f>IF($G127="","Nincs VKR kiválasztva!",INDEX(Osszesito!$F:$F,MATCH($F127,Osszesito!$C:$C,0)))</f>
        <v>Nincs VKR kiválasztva!</v>
      </c>
      <c r="K127" s="48" t="str">
        <f t="shared" si="89"/>
        <v>Nincs kitöltve a költség rész!</v>
      </c>
      <c r="L127" s="49"/>
      <c r="M127" s="49"/>
      <c r="N127" s="60"/>
      <c r="O127" s="60"/>
      <c r="P127" s="90"/>
      <c r="R127" s="62"/>
      <c r="S127" s="62"/>
      <c r="T127" s="62"/>
      <c r="U127" s="62"/>
      <c r="V127" s="62"/>
      <c r="W127" s="62"/>
      <c r="X127" s="62"/>
      <c r="Y127" s="62"/>
      <c r="Z127" s="62"/>
      <c r="AA127" s="62"/>
      <c r="AB127" s="62"/>
      <c r="AC127" s="61">
        <f t="shared" si="93"/>
        <v>0</v>
      </c>
      <c r="AD127" s="1" t="str">
        <f t="shared" si="94"/>
        <v>Nincs VKR kiválasztva!</v>
      </c>
      <c r="AF127" s="60"/>
      <c r="AG127" s="60"/>
      <c r="AH127" s="60"/>
      <c r="AI127" s="60"/>
      <c r="AJ127" s="60"/>
      <c r="AK127" s="60"/>
      <c r="AL127" s="60"/>
      <c r="AM127" s="60"/>
      <c r="AN127" s="60"/>
      <c r="AO127" s="60"/>
      <c r="AP127" s="60"/>
      <c r="AQ127" s="61">
        <f t="shared" si="95"/>
        <v>0</v>
      </c>
      <c r="AR127" s="130" t="s">
        <v>36</v>
      </c>
      <c r="AS127" s="1" t="str">
        <f t="shared" si="96"/>
        <v>Nincs VKR kiválasztva!</v>
      </c>
      <c r="AU127" s="46"/>
      <c r="AV127" s="46"/>
      <c r="AY127" s="64" t="str">
        <f>IF($D127="","",INDEX(Osszesito!$E:$E,MATCH($F127,Osszesito!$C:$C,0)))</f>
        <v/>
      </c>
      <c r="AZ127" s="64">
        <f t="shared" si="63"/>
        <v>0</v>
      </c>
      <c r="BA127" s="65">
        <f t="shared" si="64"/>
        <v>0</v>
      </c>
      <c r="BB127" s="65" t="str">
        <f t="shared" si="65"/>
        <v>x</v>
      </c>
      <c r="BC127" s="65">
        <f t="shared" si="97"/>
        <v>0</v>
      </c>
      <c r="BD127" s="65">
        <f t="shared" si="90"/>
        <v>0</v>
      </c>
      <c r="BE127" s="65">
        <f t="shared" si="66"/>
        <v>0</v>
      </c>
      <c r="BF127" s="64" t="str">
        <f t="shared" si="67"/>
        <v>A forrás egyenlő a költséggel (I.ütem).</v>
      </c>
      <c r="BG127" s="65">
        <f t="shared" si="68"/>
        <v>0</v>
      </c>
      <c r="BH127" s="65">
        <f t="shared" si="69"/>
        <v>0</v>
      </c>
      <c r="BI127" s="65">
        <f t="shared" si="70"/>
        <v>0</v>
      </c>
      <c r="BJ127" s="65">
        <f t="shared" si="71"/>
        <v>0</v>
      </c>
      <c r="BK127" s="65">
        <f t="shared" si="98"/>
        <v>0</v>
      </c>
      <c r="BL127" s="66" t="str">
        <f t="shared" si="91"/>
        <v>Nem hosszútávú a feladat.</v>
      </c>
      <c r="BM127" s="67">
        <f t="shared" si="72"/>
        <v>1</v>
      </c>
      <c r="BN127" s="67">
        <f t="shared" si="73"/>
        <v>0</v>
      </c>
      <c r="BO127" s="67">
        <f t="shared" si="74"/>
        <v>1</v>
      </c>
      <c r="BP127" s="67">
        <f t="shared" si="75"/>
        <v>0</v>
      </c>
      <c r="BQ127" s="65">
        <f t="shared" si="76"/>
        <v>0</v>
      </c>
      <c r="BR127" s="64" t="str">
        <f t="shared" si="77"/>
        <v>Nincs hosszútávú terv!</v>
      </c>
      <c r="BS127" s="65">
        <f t="shared" si="78"/>
        <v>0</v>
      </c>
      <c r="BT127" s="65">
        <f t="shared" si="79"/>
        <v>0</v>
      </c>
      <c r="BU127" s="65">
        <f t="shared" si="80"/>
        <v>0</v>
      </c>
      <c r="BV127" s="65">
        <f t="shared" si="81"/>
        <v>0</v>
      </c>
      <c r="BW127" s="65">
        <f t="shared" si="82"/>
        <v>0</v>
      </c>
      <c r="BX127" s="65">
        <f t="shared" si="83"/>
        <v>0</v>
      </c>
      <c r="BY127" s="65">
        <f t="shared" si="84"/>
        <v>0</v>
      </c>
      <c r="BZ127" s="65">
        <f t="shared" si="85"/>
        <v>0</v>
      </c>
      <c r="CA127" s="65">
        <f t="shared" si="86"/>
        <v>0</v>
      </c>
      <c r="CB127" s="65">
        <f t="shared" si="87"/>
        <v>0</v>
      </c>
      <c r="CC127" s="65">
        <f t="shared" si="88"/>
        <v>0</v>
      </c>
      <c r="CD127" s="65" t="str">
        <f t="shared" si="99"/>
        <v>Hiányos kitöltés! (B-oszlop üres)</v>
      </c>
      <c r="CE127" s="66" t="str">
        <f t="shared" si="100"/>
        <v>Hiányos kitöltés! (B-oszlop üres)</v>
      </c>
      <c r="CF127" s="65">
        <f t="shared" si="101"/>
        <v>0</v>
      </c>
      <c r="CG127" s="65">
        <f t="shared" si="102"/>
        <v>0</v>
      </c>
      <c r="CH127" s="65">
        <f t="shared" si="103"/>
        <v>0</v>
      </c>
    </row>
    <row r="128" spans="1:86" ht="31.25" x14ac:dyDescent="0.25">
      <c r="A128" s="54" t="str">
        <f t="shared" si="92"/>
        <v>Nincs VKR kiválasztva!</v>
      </c>
      <c r="B128" s="68"/>
      <c r="C128" s="55"/>
      <c r="D128" s="47"/>
      <c r="E128" s="47"/>
      <c r="F128" s="56" t="str">
        <f>IF($G128="","Nincs VKR kiválasztva!",INDEX(Osszesito!$C:$C,MATCH($G128,Osszesito!$D:$D,0)))</f>
        <v>Nincs VKR kiválasztva!</v>
      </c>
      <c r="G128" s="45"/>
      <c r="H128" s="51" t="str">
        <f>IF($D128="","",CONCATENATE($AY128,"_",COUNTA($D$3:$D128),"_FSZV_2026"))</f>
        <v/>
      </c>
      <c r="I128" s="56" t="str">
        <f>IF($G128="","Nincs VKR kiválasztva!",INDEX(Osszesito!$G:$G,MATCH($F128,Osszesito!$C:$C,0)))</f>
        <v>Nincs VKR kiválasztva!</v>
      </c>
      <c r="J128" s="56" t="str">
        <f>IF($G128="","Nincs VKR kiválasztva!",INDEX(Osszesito!$F:$F,MATCH($F128,Osszesito!$C:$C,0)))</f>
        <v>Nincs VKR kiválasztva!</v>
      </c>
      <c r="K128" s="48" t="str">
        <f t="shared" si="89"/>
        <v>Nincs kitöltve a költség rész!</v>
      </c>
      <c r="L128" s="49"/>
      <c r="M128" s="49"/>
      <c r="N128" s="60"/>
      <c r="O128" s="60"/>
      <c r="P128" s="90"/>
      <c r="R128" s="62"/>
      <c r="S128" s="62"/>
      <c r="T128" s="62"/>
      <c r="U128" s="62"/>
      <c r="V128" s="62"/>
      <c r="W128" s="62"/>
      <c r="X128" s="62"/>
      <c r="Y128" s="62"/>
      <c r="Z128" s="62"/>
      <c r="AA128" s="62"/>
      <c r="AB128" s="62"/>
      <c r="AC128" s="61">
        <f t="shared" si="93"/>
        <v>0</v>
      </c>
      <c r="AD128" s="1" t="str">
        <f t="shared" si="94"/>
        <v>Nincs VKR kiválasztva!</v>
      </c>
      <c r="AF128" s="60"/>
      <c r="AG128" s="60"/>
      <c r="AH128" s="60"/>
      <c r="AI128" s="60"/>
      <c r="AJ128" s="60"/>
      <c r="AK128" s="60"/>
      <c r="AL128" s="60"/>
      <c r="AM128" s="60"/>
      <c r="AN128" s="60"/>
      <c r="AO128" s="60"/>
      <c r="AP128" s="60"/>
      <c r="AQ128" s="61">
        <f t="shared" si="95"/>
        <v>0</v>
      </c>
      <c r="AR128" s="130" t="s">
        <v>36</v>
      </c>
      <c r="AS128" s="1" t="str">
        <f t="shared" si="96"/>
        <v>Nincs VKR kiválasztva!</v>
      </c>
      <c r="AU128" s="46"/>
      <c r="AV128" s="46"/>
      <c r="AY128" s="64" t="str">
        <f>IF($D128="","",INDEX(Osszesito!$E:$E,MATCH($F128,Osszesito!$C:$C,0)))</f>
        <v/>
      </c>
      <c r="AZ128" s="64">
        <f t="shared" si="63"/>
        <v>0</v>
      </c>
      <c r="BA128" s="65">
        <f t="shared" si="64"/>
        <v>0</v>
      </c>
      <c r="BB128" s="65" t="str">
        <f t="shared" si="65"/>
        <v>x</v>
      </c>
      <c r="BC128" s="65">
        <f t="shared" si="97"/>
        <v>0</v>
      </c>
      <c r="BD128" s="65">
        <f t="shared" si="90"/>
        <v>0</v>
      </c>
      <c r="BE128" s="65">
        <f t="shared" si="66"/>
        <v>0</v>
      </c>
      <c r="BF128" s="64" t="str">
        <f t="shared" si="67"/>
        <v>A forrás egyenlő a költséggel (I.ütem).</v>
      </c>
      <c r="BG128" s="65">
        <f t="shared" si="68"/>
        <v>0</v>
      </c>
      <c r="BH128" s="65">
        <f t="shared" si="69"/>
        <v>0</v>
      </c>
      <c r="BI128" s="65">
        <f t="shared" si="70"/>
        <v>0</v>
      </c>
      <c r="BJ128" s="65">
        <f t="shared" si="71"/>
        <v>0</v>
      </c>
      <c r="BK128" s="65">
        <f t="shared" si="98"/>
        <v>0</v>
      </c>
      <c r="BL128" s="66" t="str">
        <f t="shared" si="91"/>
        <v>Nem hosszútávú a feladat.</v>
      </c>
      <c r="BM128" s="67">
        <f t="shared" si="72"/>
        <v>1</v>
      </c>
      <c r="BN128" s="67">
        <f t="shared" si="73"/>
        <v>0</v>
      </c>
      <c r="BO128" s="67">
        <f t="shared" si="74"/>
        <v>1</v>
      </c>
      <c r="BP128" s="67">
        <f t="shared" si="75"/>
        <v>0</v>
      </c>
      <c r="BQ128" s="65">
        <f t="shared" si="76"/>
        <v>0</v>
      </c>
      <c r="BR128" s="64" t="str">
        <f t="shared" si="77"/>
        <v>Nincs hosszútávú terv!</v>
      </c>
      <c r="BS128" s="65">
        <f t="shared" si="78"/>
        <v>0</v>
      </c>
      <c r="BT128" s="65">
        <f t="shared" si="79"/>
        <v>0</v>
      </c>
      <c r="BU128" s="65">
        <f t="shared" si="80"/>
        <v>0</v>
      </c>
      <c r="BV128" s="65">
        <f t="shared" si="81"/>
        <v>0</v>
      </c>
      <c r="BW128" s="65">
        <f t="shared" si="82"/>
        <v>0</v>
      </c>
      <c r="BX128" s="65">
        <f t="shared" si="83"/>
        <v>0</v>
      </c>
      <c r="BY128" s="65">
        <f t="shared" si="84"/>
        <v>0</v>
      </c>
      <c r="BZ128" s="65">
        <f t="shared" si="85"/>
        <v>0</v>
      </c>
      <c r="CA128" s="65">
        <f t="shared" si="86"/>
        <v>0</v>
      </c>
      <c r="CB128" s="65">
        <f t="shared" si="87"/>
        <v>0</v>
      </c>
      <c r="CC128" s="65">
        <f t="shared" si="88"/>
        <v>0</v>
      </c>
      <c r="CD128" s="65" t="str">
        <f t="shared" si="99"/>
        <v>Hiányos kitöltés! (B-oszlop üres)</v>
      </c>
      <c r="CE128" s="66" t="str">
        <f t="shared" si="100"/>
        <v>Hiányos kitöltés! (B-oszlop üres)</v>
      </c>
      <c r="CF128" s="65">
        <f t="shared" si="101"/>
        <v>0</v>
      </c>
      <c r="CG128" s="65">
        <f t="shared" si="102"/>
        <v>0</v>
      </c>
      <c r="CH128" s="65">
        <f t="shared" si="103"/>
        <v>0</v>
      </c>
    </row>
    <row r="129" spans="1:86" ht="31.25" x14ac:dyDescent="0.25">
      <c r="A129" s="54" t="str">
        <f t="shared" si="92"/>
        <v>Nincs VKR kiválasztva!</v>
      </c>
      <c r="B129" s="68"/>
      <c r="C129" s="55"/>
      <c r="D129" s="47"/>
      <c r="E129" s="47"/>
      <c r="F129" s="56" t="str">
        <f>IF($G129="","Nincs VKR kiválasztva!",INDEX(Osszesito!$C:$C,MATCH($G129,Osszesito!$D:$D,0)))</f>
        <v>Nincs VKR kiválasztva!</v>
      </c>
      <c r="G129" s="45"/>
      <c r="H129" s="51" t="str">
        <f>IF($D129="","",CONCATENATE($AY129,"_",COUNTA($D$3:$D129),"_FSZV_2026"))</f>
        <v/>
      </c>
      <c r="I129" s="56" t="str">
        <f>IF($G129="","Nincs VKR kiválasztva!",INDEX(Osszesito!$G:$G,MATCH($F129,Osszesito!$C:$C,0)))</f>
        <v>Nincs VKR kiválasztva!</v>
      </c>
      <c r="J129" s="56" t="str">
        <f>IF($G129="","Nincs VKR kiválasztva!",INDEX(Osszesito!$F:$F,MATCH($F129,Osszesito!$C:$C,0)))</f>
        <v>Nincs VKR kiválasztva!</v>
      </c>
      <c r="K129" s="48" t="str">
        <f t="shared" si="89"/>
        <v>Nincs kitöltve a költség rész!</v>
      </c>
      <c r="L129" s="49"/>
      <c r="M129" s="49"/>
      <c r="N129" s="60"/>
      <c r="O129" s="60"/>
      <c r="P129" s="90"/>
      <c r="R129" s="62"/>
      <c r="S129" s="62"/>
      <c r="T129" s="62"/>
      <c r="U129" s="62"/>
      <c r="V129" s="62"/>
      <c r="W129" s="62"/>
      <c r="X129" s="62"/>
      <c r="Y129" s="62"/>
      <c r="Z129" s="62"/>
      <c r="AA129" s="62"/>
      <c r="AB129" s="62"/>
      <c r="AC129" s="61">
        <f t="shared" si="93"/>
        <v>0</v>
      </c>
      <c r="AD129" s="1" t="str">
        <f t="shared" si="94"/>
        <v>Nincs VKR kiválasztva!</v>
      </c>
      <c r="AF129" s="60"/>
      <c r="AG129" s="60"/>
      <c r="AH129" s="60"/>
      <c r="AI129" s="60"/>
      <c r="AJ129" s="60"/>
      <c r="AK129" s="60"/>
      <c r="AL129" s="60"/>
      <c r="AM129" s="60"/>
      <c r="AN129" s="60"/>
      <c r="AO129" s="60"/>
      <c r="AP129" s="60"/>
      <c r="AQ129" s="61">
        <f t="shared" si="95"/>
        <v>0</v>
      </c>
      <c r="AR129" s="130" t="s">
        <v>36</v>
      </c>
      <c r="AS129" s="1" t="str">
        <f t="shared" si="96"/>
        <v>Nincs VKR kiválasztva!</v>
      </c>
      <c r="AU129" s="46"/>
      <c r="AV129" s="46"/>
      <c r="AY129" s="64" t="str">
        <f>IF($D129="","",INDEX(Osszesito!$E:$E,MATCH($F129,Osszesito!$C:$C,0)))</f>
        <v/>
      </c>
      <c r="AZ129" s="64">
        <f t="shared" si="63"/>
        <v>0</v>
      </c>
      <c r="BA129" s="65">
        <f t="shared" si="64"/>
        <v>0</v>
      </c>
      <c r="BB129" s="65" t="str">
        <f t="shared" si="65"/>
        <v>x</v>
      </c>
      <c r="BC129" s="65">
        <f t="shared" si="97"/>
        <v>0</v>
      </c>
      <c r="BD129" s="65">
        <f t="shared" si="90"/>
        <v>0</v>
      </c>
      <c r="BE129" s="65">
        <f t="shared" si="66"/>
        <v>0</v>
      </c>
      <c r="BF129" s="64" t="str">
        <f t="shared" si="67"/>
        <v>A forrás egyenlő a költséggel (I.ütem).</v>
      </c>
      <c r="BG129" s="65">
        <f t="shared" si="68"/>
        <v>0</v>
      </c>
      <c r="BH129" s="65">
        <f t="shared" si="69"/>
        <v>0</v>
      </c>
      <c r="BI129" s="65">
        <f t="shared" si="70"/>
        <v>0</v>
      </c>
      <c r="BJ129" s="65">
        <f t="shared" si="71"/>
        <v>0</v>
      </c>
      <c r="BK129" s="65">
        <f t="shared" si="98"/>
        <v>0</v>
      </c>
      <c r="BL129" s="66" t="str">
        <f t="shared" si="91"/>
        <v>Nem hosszútávú a feladat.</v>
      </c>
      <c r="BM129" s="67">
        <f t="shared" si="72"/>
        <v>1</v>
      </c>
      <c r="BN129" s="67">
        <f t="shared" si="73"/>
        <v>0</v>
      </c>
      <c r="BO129" s="67">
        <f t="shared" si="74"/>
        <v>1</v>
      </c>
      <c r="BP129" s="67">
        <f t="shared" si="75"/>
        <v>0</v>
      </c>
      <c r="BQ129" s="65">
        <f t="shared" si="76"/>
        <v>0</v>
      </c>
      <c r="BR129" s="64" t="str">
        <f t="shared" si="77"/>
        <v>Nincs hosszútávú terv!</v>
      </c>
      <c r="BS129" s="65">
        <f t="shared" si="78"/>
        <v>0</v>
      </c>
      <c r="BT129" s="65">
        <f t="shared" si="79"/>
        <v>0</v>
      </c>
      <c r="BU129" s="65">
        <f t="shared" si="80"/>
        <v>0</v>
      </c>
      <c r="BV129" s="65">
        <f t="shared" si="81"/>
        <v>0</v>
      </c>
      <c r="BW129" s="65">
        <f t="shared" si="82"/>
        <v>0</v>
      </c>
      <c r="BX129" s="65">
        <f t="shared" si="83"/>
        <v>0</v>
      </c>
      <c r="BY129" s="65">
        <f t="shared" si="84"/>
        <v>0</v>
      </c>
      <c r="BZ129" s="65">
        <f t="shared" si="85"/>
        <v>0</v>
      </c>
      <c r="CA129" s="65">
        <f t="shared" si="86"/>
        <v>0</v>
      </c>
      <c r="CB129" s="65">
        <f t="shared" si="87"/>
        <v>0</v>
      </c>
      <c r="CC129" s="65">
        <f t="shared" si="88"/>
        <v>0</v>
      </c>
      <c r="CD129" s="65" t="str">
        <f t="shared" si="99"/>
        <v>Hiányos kitöltés! (B-oszlop üres)</v>
      </c>
      <c r="CE129" s="66" t="str">
        <f t="shared" si="100"/>
        <v>Hiányos kitöltés! (B-oszlop üres)</v>
      </c>
      <c r="CF129" s="65">
        <f t="shared" si="101"/>
        <v>0</v>
      </c>
      <c r="CG129" s="65">
        <f t="shared" si="102"/>
        <v>0</v>
      </c>
      <c r="CH129" s="65">
        <f t="shared" si="103"/>
        <v>0</v>
      </c>
    </row>
    <row r="130" spans="1:86" ht="31.25" x14ac:dyDescent="0.25">
      <c r="A130" s="54" t="str">
        <f t="shared" si="92"/>
        <v>Nincs VKR kiválasztva!</v>
      </c>
      <c r="B130" s="68"/>
      <c r="C130" s="55"/>
      <c r="D130" s="47"/>
      <c r="E130" s="47"/>
      <c r="F130" s="56" t="str">
        <f>IF($G130="","Nincs VKR kiválasztva!",INDEX(Osszesito!$C:$C,MATCH($G130,Osszesito!$D:$D,0)))</f>
        <v>Nincs VKR kiválasztva!</v>
      </c>
      <c r="G130" s="45"/>
      <c r="H130" s="51" t="str">
        <f>IF($D130="","",CONCATENATE($AY130,"_",COUNTA($D$3:$D130),"_FSZV_2026"))</f>
        <v/>
      </c>
      <c r="I130" s="56" t="str">
        <f>IF($G130="","Nincs VKR kiválasztva!",INDEX(Osszesito!$G:$G,MATCH($F130,Osszesito!$C:$C,0)))</f>
        <v>Nincs VKR kiválasztva!</v>
      </c>
      <c r="J130" s="56" t="str">
        <f>IF($G130="","Nincs VKR kiválasztva!",INDEX(Osszesito!$F:$F,MATCH($F130,Osszesito!$C:$C,0)))</f>
        <v>Nincs VKR kiválasztva!</v>
      </c>
      <c r="K130" s="48" t="str">
        <f t="shared" si="89"/>
        <v>Nincs kitöltve a költség rész!</v>
      </c>
      <c r="L130" s="49"/>
      <c r="M130" s="49"/>
      <c r="N130" s="60"/>
      <c r="O130" s="60"/>
      <c r="P130" s="90"/>
      <c r="R130" s="62"/>
      <c r="S130" s="62"/>
      <c r="T130" s="62"/>
      <c r="U130" s="62"/>
      <c r="V130" s="62"/>
      <c r="W130" s="62"/>
      <c r="X130" s="62"/>
      <c r="Y130" s="62"/>
      <c r="Z130" s="62"/>
      <c r="AA130" s="62"/>
      <c r="AB130" s="62"/>
      <c r="AC130" s="61">
        <f t="shared" si="93"/>
        <v>0</v>
      </c>
      <c r="AD130" s="1" t="str">
        <f t="shared" si="94"/>
        <v>Nincs VKR kiválasztva!</v>
      </c>
      <c r="AF130" s="60"/>
      <c r="AG130" s="60"/>
      <c r="AH130" s="60"/>
      <c r="AI130" s="60"/>
      <c r="AJ130" s="60"/>
      <c r="AK130" s="60"/>
      <c r="AL130" s="60"/>
      <c r="AM130" s="60"/>
      <c r="AN130" s="60"/>
      <c r="AO130" s="60"/>
      <c r="AP130" s="60"/>
      <c r="AQ130" s="61">
        <f t="shared" si="95"/>
        <v>0</v>
      </c>
      <c r="AR130" s="130" t="s">
        <v>36</v>
      </c>
      <c r="AS130" s="1" t="str">
        <f t="shared" si="96"/>
        <v>Nincs VKR kiválasztva!</v>
      </c>
      <c r="AU130" s="46"/>
      <c r="AV130" s="46"/>
      <c r="AY130" s="64" t="str">
        <f>IF($D130="","",INDEX(Osszesito!$E:$E,MATCH($F130,Osszesito!$C:$C,0)))</f>
        <v/>
      </c>
      <c r="AZ130" s="64">
        <f t="shared" si="63"/>
        <v>0</v>
      </c>
      <c r="BA130" s="65">
        <f t="shared" si="64"/>
        <v>0</v>
      </c>
      <c r="BB130" s="65" t="str">
        <f t="shared" si="65"/>
        <v>x</v>
      </c>
      <c r="BC130" s="65">
        <f t="shared" si="97"/>
        <v>0</v>
      </c>
      <c r="BD130" s="65">
        <f t="shared" si="90"/>
        <v>0</v>
      </c>
      <c r="BE130" s="65">
        <f t="shared" si="66"/>
        <v>0</v>
      </c>
      <c r="BF130" s="64" t="str">
        <f t="shared" si="67"/>
        <v>A forrás egyenlő a költséggel (I.ütem).</v>
      </c>
      <c r="BG130" s="65">
        <f t="shared" si="68"/>
        <v>0</v>
      </c>
      <c r="BH130" s="65">
        <f t="shared" si="69"/>
        <v>0</v>
      </c>
      <c r="BI130" s="65">
        <f t="shared" si="70"/>
        <v>0</v>
      </c>
      <c r="BJ130" s="65">
        <f t="shared" si="71"/>
        <v>0</v>
      </c>
      <c r="BK130" s="65">
        <f t="shared" si="98"/>
        <v>0</v>
      </c>
      <c r="BL130" s="66" t="str">
        <f t="shared" si="91"/>
        <v>Nem hosszútávú a feladat.</v>
      </c>
      <c r="BM130" s="67">
        <f t="shared" si="72"/>
        <v>1</v>
      </c>
      <c r="BN130" s="67">
        <f t="shared" si="73"/>
        <v>0</v>
      </c>
      <c r="BO130" s="67">
        <f t="shared" si="74"/>
        <v>1</v>
      </c>
      <c r="BP130" s="67">
        <f t="shared" si="75"/>
        <v>0</v>
      </c>
      <c r="BQ130" s="65">
        <f t="shared" si="76"/>
        <v>0</v>
      </c>
      <c r="BR130" s="64" t="str">
        <f t="shared" si="77"/>
        <v>Nincs hosszútávú terv!</v>
      </c>
      <c r="BS130" s="65">
        <f t="shared" si="78"/>
        <v>0</v>
      </c>
      <c r="BT130" s="65">
        <f t="shared" si="79"/>
        <v>0</v>
      </c>
      <c r="BU130" s="65">
        <f t="shared" si="80"/>
        <v>0</v>
      </c>
      <c r="BV130" s="65">
        <f t="shared" si="81"/>
        <v>0</v>
      </c>
      <c r="BW130" s="65">
        <f t="shared" si="82"/>
        <v>0</v>
      </c>
      <c r="BX130" s="65">
        <f t="shared" si="83"/>
        <v>0</v>
      </c>
      <c r="BY130" s="65">
        <f t="shared" si="84"/>
        <v>0</v>
      </c>
      <c r="BZ130" s="65">
        <f t="shared" si="85"/>
        <v>0</v>
      </c>
      <c r="CA130" s="65">
        <f t="shared" si="86"/>
        <v>0</v>
      </c>
      <c r="CB130" s="65">
        <f t="shared" si="87"/>
        <v>0</v>
      </c>
      <c r="CC130" s="65">
        <f t="shared" si="88"/>
        <v>0</v>
      </c>
      <c r="CD130" s="65" t="str">
        <f t="shared" si="99"/>
        <v>Hiányos kitöltés! (B-oszlop üres)</v>
      </c>
      <c r="CE130" s="66" t="str">
        <f t="shared" si="100"/>
        <v>Hiányos kitöltés! (B-oszlop üres)</v>
      </c>
      <c r="CF130" s="65">
        <f t="shared" si="101"/>
        <v>0</v>
      </c>
      <c r="CG130" s="65">
        <f t="shared" si="102"/>
        <v>0</v>
      </c>
      <c r="CH130" s="65">
        <f t="shared" si="103"/>
        <v>0</v>
      </c>
    </row>
    <row r="131" spans="1:86" ht="31.25" x14ac:dyDescent="0.25">
      <c r="A131" s="54" t="str">
        <f t="shared" si="92"/>
        <v>Nincs VKR kiválasztva!</v>
      </c>
      <c r="B131" s="68"/>
      <c r="C131" s="55"/>
      <c r="D131" s="47"/>
      <c r="E131" s="47"/>
      <c r="F131" s="56" t="str">
        <f>IF($G131="","Nincs VKR kiválasztva!",INDEX(Osszesito!$C:$C,MATCH($G131,Osszesito!$D:$D,0)))</f>
        <v>Nincs VKR kiválasztva!</v>
      </c>
      <c r="G131" s="45"/>
      <c r="H131" s="51" t="str">
        <f>IF($D131="","",CONCATENATE($AY131,"_",COUNTA($D$3:$D131),"_FSZV_2026"))</f>
        <v/>
      </c>
      <c r="I131" s="56" t="str">
        <f>IF($G131="","Nincs VKR kiválasztva!",INDEX(Osszesito!$G:$G,MATCH($F131,Osszesito!$C:$C,0)))</f>
        <v>Nincs VKR kiválasztva!</v>
      </c>
      <c r="J131" s="56" t="str">
        <f>IF($G131="","Nincs VKR kiválasztva!",INDEX(Osszesito!$F:$F,MATCH($F131,Osszesito!$C:$C,0)))</f>
        <v>Nincs VKR kiválasztva!</v>
      </c>
      <c r="K131" s="48" t="str">
        <f t="shared" si="89"/>
        <v>Nincs kitöltve a költség rész!</v>
      </c>
      <c r="L131" s="49"/>
      <c r="M131" s="49"/>
      <c r="N131" s="60"/>
      <c r="O131" s="60"/>
      <c r="P131" s="90"/>
      <c r="R131" s="62"/>
      <c r="S131" s="62"/>
      <c r="T131" s="62"/>
      <c r="U131" s="62"/>
      <c r="V131" s="62"/>
      <c r="W131" s="62"/>
      <c r="X131" s="62"/>
      <c r="Y131" s="62"/>
      <c r="Z131" s="62"/>
      <c r="AA131" s="62"/>
      <c r="AB131" s="62"/>
      <c r="AC131" s="61">
        <f t="shared" si="93"/>
        <v>0</v>
      </c>
      <c r="AD131" s="1" t="str">
        <f t="shared" si="94"/>
        <v>Nincs VKR kiválasztva!</v>
      </c>
      <c r="AF131" s="60"/>
      <c r="AG131" s="60"/>
      <c r="AH131" s="60"/>
      <c r="AI131" s="60"/>
      <c r="AJ131" s="60"/>
      <c r="AK131" s="60"/>
      <c r="AL131" s="60"/>
      <c r="AM131" s="60"/>
      <c r="AN131" s="60"/>
      <c r="AO131" s="60"/>
      <c r="AP131" s="60"/>
      <c r="AQ131" s="61">
        <f t="shared" si="95"/>
        <v>0</v>
      </c>
      <c r="AR131" s="130" t="s">
        <v>36</v>
      </c>
      <c r="AS131" s="1" t="str">
        <f t="shared" si="96"/>
        <v>Nincs VKR kiválasztva!</v>
      </c>
      <c r="AU131" s="46"/>
      <c r="AV131" s="46"/>
      <c r="AY131" s="64" t="str">
        <f>IF($D131="","",INDEX(Osszesito!$E:$E,MATCH($F131,Osszesito!$C:$C,0)))</f>
        <v/>
      </c>
      <c r="AZ131" s="64">
        <f t="shared" si="63"/>
        <v>0</v>
      </c>
      <c r="BA131" s="65">
        <f t="shared" si="64"/>
        <v>0</v>
      </c>
      <c r="BB131" s="65" t="str">
        <f t="shared" si="65"/>
        <v>x</v>
      </c>
      <c r="BC131" s="65">
        <f t="shared" si="97"/>
        <v>0</v>
      </c>
      <c r="BD131" s="65">
        <f t="shared" si="90"/>
        <v>0</v>
      </c>
      <c r="BE131" s="65">
        <f t="shared" si="66"/>
        <v>0</v>
      </c>
      <c r="BF131" s="64" t="str">
        <f t="shared" si="67"/>
        <v>A forrás egyenlő a költséggel (I.ütem).</v>
      </c>
      <c r="BG131" s="65">
        <f t="shared" si="68"/>
        <v>0</v>
      </c>
      <c r="BH131" s="65">
        <f t="shared" si="69"/>
        <v>0</v>
      </c>
      <c r="BI131" s="65">
        <f t="shared" si="70"/>
        <v>0</v>
      </c>
      <c r="BJ131" s="65">
        <f t="shared" si="71"/>
        <v>0</v>
      </c>
      <c r="BK131" s="65">
        <f t="shared" si="98"/>
        <v>0</v>
      </c>
      <c r="BL131" s="66" t="str">
        <f t="shared" si="91"/>
        <v>Nem hosszútávú a feladat.</v>
      </c>
      <c r="BM131" s="67">
        <f t="shared" si="72"/>
        <v>1</v>
      </c>
      <c r="BN131" s="67">
        <f t="shared" si="73"/>
        <v>0</v>
      </c>
      <c r="BO131" s="67">
        <f t="shared" si="74"/>
        <v>1</v>
      </c>
      <c r="BP131" s="67">
        <f t="shared" si="75"/>
        <v>0</v>
      </c>
      <c r="BQ131" s="65">
        <f t="shared" si="76"/>
        <v>0</v>
      </c>
      <c r="BR131" s="64" t="str">
        <f t="shared" si="77"/>
        <v>Nincs hosszútávú terv!</v>
      </c>
      <c r="BS131" s="65">
        <f t="shared" si="78"/>
        <v>0</v>
      </c>
      <c r="BT131" s="65">
        <f t="shared" si="79"/>
        <v>0</v>
      </c>
      <c r="BU131" s="65">
        <f t="shared" si="80"/>
        <v>0</v>
      </c>
      <c r="BV131" s="65">
        <f t="shared" si="81"/>
        <v>0</v>
      </c>
      <c r="BW131" s="65">
        <f t="shared" si="82"/>
        <v>0</v>
      </c>
      <c r="BX131" s="65">
        <f t="shared" si="83"/>
        <v>0</v>
      </c>
      <c r="BY131" s="65">
        <f t="shared" si="84"/>
        <v>0</v>
      </c>
      <c r="BZ131" s="65">
        <f t="shared" si="85"/>
        <v>0</v>
      </c>
      <c r="CA131" s="65">
        <f t="shared" si="86"/>
        <v>0</v>
      </c>
      <c r="CB131" s="65">
        <f t="shared" si="87"/>
        <v>0</v>
      </c>
      <c r="CC131" s="65">
        <f t="shared" si="88"/>
        <v>0</v>
      </c>
      <c r="CD131" s="65" t="str">
        <f t="shared" si="99"/>
        <v>Hiányos kitöltés! (B-oszlop üres)</v>
      </c>
      <c r="CE131" s="66" t="str">
        <f t="shared" si="100"/>
        <v>Hiányos kitöltés! (B-oszlop üres)</v>
      </c>
      <c r="CF131" s="65">
        <f t="shared" si="101"/>
        <v>0</v>
      </c>
      <c r="CG131" s="65">
        <f t="shared" si="102"/>
        <v>0</v>
      </c>
      <c r="CH131" s="65">
        <f t="shared" si="103"/>
        <v>0</v>
      </c>
    </row>
    <row r="132" spans="1:86" ht="31.25" x14ac:dyDescent="0.25">
      <c r="A132" s="54" t="str">
        <f t="shared" si="92"/>
        <v>Nincs VKR kiválasztva!</v>
      </c>
      <c r="B132" s="68"/>
      <c r="C132" s="55"/>
      <c r="D132" s="47"/>
      <c r="E132" s="47"/>
      <c r="F132" s="56" t="str">
        <f>IF($G132="","Nincs VKR kiválasztva!",INDEX(Osszesito!$C:$C,MATCH($G132,Osszesito!$D:$D,0)))</f>
        <v>Nincs VKR kiválasztva!</v>
      </c>
      <c r="G132" s="45"/>
      <c r="H132" s="51" t="str">
        <f>IF($D132="","",CONCATENATE($AY132,"_",COUNTA($D$3:$D132),"_FSZV_2026"))</f>
        <v/>
      </c>
      <c r="I132" s="56" t="str">
        <f>IF($G132="","Nincs VKR kiválasztva!",INDEX(Osszesito!$G:$G,MATCH($F132,Osszesito!$C:$C,0)))</f>
        <v>Nincs VKR kiválasztva!</v>
      </c>
      <c r="J132" s="56" t="str">
        <f>IF($G132="","Nincs VKR kiválasztva!",INDEX(Osszesito!$F:$F,MATCH($F132,Osszesito!$C:$C,0)))</f>
        <v>Nincs VKR kiválasztva!</v>
      </c>
      <c r="K132" s="48" t="str">
        <f t="shared" si="89"/>
        <v>Nincs kitöltve a költség rész!</v>
      </c>
      <c r="L132" s="49"/>
      <c r="M132" s="49"/>
      <c r="N132" s="60"/>
      <c r="O132" s="60"/>
      <c r="P132" s="90"/>
      <c r="R132" s="62"/>
      <c r="S132" s="62"/>
      <c r="T132" s="62"/>
      <c r="U132" s="62"/>
      <c r="V132" s="62"/>
      <c r="W132" s="62"/>
      <c r="X132" s="62"/>
      <c r="Y132" s="62"/>
      <c r="Z132" s="62"/>
      <c r="AA132" s="62"/>
      <c r="AB132" s="62"/>
      <c r="AC132" s="61">
        <f t="shared" si="93"/>
        <v>0</v>
      </c>
      <c r="AD132" s="1" t="str">
        <f t="shared" si="94"/>
        <v>Nincs VKR kiválasztva!</v>
      </c>
      <c r="AF132" s="60"/>
      <c r="AG132" s="60"/>
      <c r="AH132" s="60"/>
      <c r="AI132" s="60"/>
      <c r="AJ132" s="60"/>
      <c r="AK132" s="60"/>
      <c r="AL132" s="60"/>
      <c r="AM132" s="60"/>
      <c r="AN132" s="60"/>
      <c r="AO132" s="60"/>
      <c r="AP132" s="60"/>
      <c r="AQ132" s="61">
        <f t="shared" si="95"/>
        <v>0</v>
      </c>
      <c r="AR132" s="130" t="s">
        <v>36</v>
      </c>
      <c r="AS132" s="1" t="str">
        <f t="shared" si="96"/>
        <v>Nincs VKR kiválasztva!</v>
      </c>
      <c r="AU132" s="46"/>
      <c r="AV132" s="46"/>
      <c r="AY132" s="64" t="str">
        <f>IF($D132="","",INDEX(Osszesito!$E:$E,MATCH($F132,Osszesito!$C:$C,0)))</f>
        <v/>
      </c>
      <c r="AZ132" s="64">
        <f t="shared" ref="AZ132:AZ195" si="104">LEN($AU132)</f>
        <v>0</v>
      </c>
      <c r="BA132" s="65">
        <f t="shared" ref="BA132:BA195" si="105">IF(OR($B132="",$C132="",$D132="",$E132="",$F132="",$L132="",$M132="",$N132="",$O132=""),0,1)</f>
        <v>0</v>
      </c>
      <c r="BB132" s="65" t="str">
        <f t="shared" ref="BB132:BB195" si="106">IF($F132="",0,IF(AND($L132=2027,$M132=2027),"R",IF(AND($L132=2027,$M132&gt;2027),"RH",IF(AND($L132&gt;2027,$M132&gt;2027),"H","x"))))</f>
        <v>x</v>
      </c>
      <c r="BC132" s="65">
        <f t="shared" si="97"/>
        <v>0</v>
      </c>
      <c r="BD132" s="65">
        <f t="shared" si="90"/>
        <v>0</v>
      </c>
      <c r="BE132" s="65">
        <f t="shared" ref="BE132:BE195" si="107">IF($AC132&lt;$N132,1,IF($AC132=$N132,0))</f>
        <v>0</v>
      </c>
      <c r="BF132" s="64" t="str">
        <f t="shared" ref="BF132:BF195" si="108">IF($L132&gt;2027,"Nem rövidtávú a feladat.",IF($BE132=1,"Az I. ütem nem lehet forráshiányos!",IF($AC132&gt;$N132,"Többlet forrást jelölt meg az I.ütemnél! Kérjük, a többletet az 'Osszesito' fülön tüntesse fel!",IF($AC132=$N132,"A forrás egyenlő a költséggel (I.ütem).",0))))</f>
        <v>A forrás egyenlő a költséggel (I.ütem).</v>
      </c>
      <c r="BG132" s="65">
        <f t="shared" ref="BG132:BG195" si="109">IF(AND($R132&lt;&gt;"",$S132&lt;&gt;"",$T132&lt;&gt;"",$U132&lt;&gt;"",$V132&lt;&gt;"",$W132&lt;&gt;"",$X132&lt;&gt;"",$Y132&lt;&gt;"",$Z132&lt;&gt;"",$AA132&lt;&gt;"",$AB132&lt;&gt;""),1,0)</f>
        <v>0</v>
      </c>
      <c r="BH132" s="65">
        <f t="shared" ref="BH132:BH195" si="110">IF(AND($BG132=1,$N132=$AC132),1,0)</f>
        <v>0</v>
      </c>
      <c r="BI132" s="65">
        <f t="shared" ref="BI132:BI195" si="111">IF($AQ132&lt;$O132,1,0)</f>
        <v>0</v>
      </c>
      <c r="BJ132" s="65">
        <f t="shared" ref="BJ132:BJ195" si="112">IF(AND($AF132&lt;&gt;"",$AG132&lt;&gt;"",$AH132&lt;&gt;"",$AI132&lt;&gt;"",$AJ132&lt;&gt;"",$AK132&lt;&gt;"",$AL132&lt;&gt;"",$AM132&lt;&gt;"",$AN132&lt;&gt;"",$AO132&lt;&gt;"",$AP132&lt;&gt;""),1,0)</f>
        <v>0</v>
      </c>
      <c r="BK132" s="65">
        <f t="shared" si="98"/>
        <v>0</v>
      </c>
      <c r="BL132" s="66" t="str">
        <f t="shared" si="91"/>
        <v>Nem hosszútávú a feladat.</v>
      </c>
      <c r="BM132" s="67">
        <f t="shared" ref="BM132:BM195" si="113">IF($M132&lt;2028,1,0)</f>
        <v>1</v>
      </c>
      <c r="BN132" s="67">
        <f t="shared" ref="BN132:BN195" si="114">IF($M132&gt;2027,1,0)</f>
        <v>0</v>
      </c>
      <c r="BO132" s="67">
        <f t="shared" ref="BO132:BO195" si="115">IF(AND($BM132=1,$N132=0),1,0)</f>
        <v>1</v>
      </c>
      <c r="BP132" s="67">
        <f t="shared" ref="BP132:BP195" si="116">IF(AND($BN132=1,$O132=0),1,0)</f>
        <v>0</v>
      </c>
      <c r="BQ132" s="65">
        <f t="shared" ref="BQ132:BQ195" si="117">IF(AND($BB132="R",$N132=0,$AZ132&gt;29),1,IF(AND($BB132="RH",$N132=0,$AZ132&gt;29),1,0))</f>
        <v>0</v>
      </c>
      <c r="BR132" s="64" t="str">
        <f t="shared" ref="BR132:BR195" si="118">IF($BN132=0,"Nincs hosszútávú terv!",IF(AND($BB132="H",$O132=0,$AZ132=0),"Nullás a hosszútávú feladat és nincs hozzá indoklás!",IF(AND($BB132="RH",$O132=0,$AZ132=0),"Nullás a hosszútávú feladat és nincs hozzá indoklás!",IF(AND($BB132="R",$O132=0,$AZ132&lt;300),"Nullás a hosszútávú feladat és rövid hozzá az indoklás!",IF(AND($BB132="RH",$O132=0,$AZ132&lt;300),"Nullás a hosszútávú feladat és rövid hozzá az indoklás!",0)))))</f>
        <v>Nincs hosszútávú terv!</v>
      </c>
      <c r="BS132" s="65">
        <f t="shared" ref="BS132:BS195" si="119">IF(AND($BB132="R",$N132=0,$AZ132&gt;29),1,IF(AND($BB132="RH",$N132=0,$AZ132&gt;29),1,0))</f>
        <v>0</v>
      </c>
      <c r="BT132" s="65">
        <f t="shared" ref="BT132:BT195" si="120">IF(AND($BB132="H",$O132=0,$AZ132&gt;29),1,IF(AND($BB132="RH",$O132=0,$AZ132&gt;29),1,0))</f>
        <v>0</v>
      </c>
      <c r="BU132" s="65">
        <f t="shared" ref="BU132:BU195" si="121">IF($B132="",0,1)</f>
        <v>0</v>
      </c>
      <c r="BV132" s="65">
        <f t="shared" ref="BV132:BV195" si="122">IF($C132="",0,1)</f>
        <v>0</v>
      </c>
      <c r="BW132" s="65">
        <f t="shared" ref="BW132:BW195" si="123">IF($D132="",0,1)</f>
        <v>0</v>
      </c>
      <c r="BX132" s="65">
        <f t="shared" ref="BX132:BX195" si="124">IF($E132="",0,1)</f>
        <v>0</v>
      </c>
      <c r="BY132" s="65">
        <f t="shared" ref="BY132:BY195" si="125">IF($L132="",0,1)</f>
        <v>0</v>
      </c>
      <c r="BZ132" s="65">
        <f t="shared" ref="BZ132:BZ195" si="126">IF($M132="",0,1)</f>
        <v>0</v>
      </c>
      <c r="CA132" s="65">
        <f t="shared" ref="CA132:CA195" si="127">IF($N132="",0,1)</f>
        <v>0</v>
      </c>
      <c r="CB132" s="65">
        <f t="shared" ref="CB132:CB195" si="128">IF($O132="",0,1)</f>
        <v>0</v>
      </c>
      <c r="CC132" s="65">
        <f t="shared" ref="CC132:CC195" si="129">IF($P132="",0,1)</f>
        <v>0</v>
      </c>
      <c r="CD132" s="65" t="str">
        <f t="shared" si="99"/>
        <v>Hiányos kitöltés! (B-oszlop üres)</v>
      </c>
      <c r="CE132" s="66" t="str">
        <f t="shared" si="100"/>
        <v>Hiányos kitöltés! (B-oszlop üres)</v>
      </c>
      <c r="CF132" s="65">
        <f t="shared" si="101"/>
        <v>0</v>
      </c>
      <c r="CG132" s="65">
        <f t="shared" si="102"/>
        <v>0</v>
      </c>
      <c r="CH132" s="65">
        <f t="shared" si="103"/>
        <v>0</v>
      </c>
    </row>
    <row r="133" spans="1:86" ht="31.25" x14ac:dyDescent="0.25">
      <c r="A133" s="54" t="str">
        <f t="shared" si="92"/>
        <v>Nincs VKR kiválasztva!</v>
      </c>
      <c r="B133" s="68"/>
      <c r="C133" s="55"/>
      <c r="D133" s="47"/>
      <c r="E133" s="47"/>
      <c r="F133" s="56" t="str">
        <f>IF($G133="","Nincs VKR kiválasztva!",INDEX(Osszesito!$C:$C,MATCH($G133,Osszesito!$D:$D,0)))</f>
        <v>Nincs VKR kiválasztva!</v>
      </c>
      <c r="G133" s="45"/>
      <c r="H133" s="51" t="str">
        <f>IF($D133="","",CONCATENATE($AY133,"_",COUNTA($D$3:$D133),"_FSZV_2026"))</f>
        <v/>
      </c>
      <c r="I133" s="56" t="str">
        <f>IF($G133="","Nincs VKR kiválasztva!",INDEX(Osszesito!$G:$G,MATCH($F133,Osszesito!$C:$C,0)))</f>
        <v>Nincs VKR kiválasztva!</v>
      </c>
      <c r="J133" s="56" t="str">
        <f>IF($G133="","Nincs VKR kiválasztva!",INDEX(Osszesito!$F:$F,MATCH($F133,Osszesito!$C:$C,0)))</f>
        <v>Nincs VKR kiválasztva!</v>
      </c>
      <c r="K133" s="48" t="str">
        <f t="shared" ref="K133:K196" si="130">IF(AND($N133="",$O133=""),"Nincs kitöltve a költség rész!",IF($N133="","Az N-oszlop üres!",IF($O133="","Az O-oszlop üres!",$N133+$O133)))</f>
        <v>Nincs kitöltve a költség rész!</v>
      </c>
      <c r="L133" s="49"/>
      <c r="M133" s="49"/>
      <c r="N133" s="60"/>
      <c r="O133" s="60"/>
      <c r="P133" s="90"/>
      <c r="R133" s="62"/>
      <c r="S133" s="62"/>
      <c r="T133" s="62"/>
      <c r="U133" s="62"/>
      <c r="V133" s="62"/>
      <c r="W133" s="62"/>
      <c r="X133" s="62"/>
      <c r="Y133" s="62"/>
      <c r="Z133" s="62"/>
      <c r="AA133" s="62"/>
      <c r="AB133" s="62"/>
      <c r="AC133" s="61">
        <f t="shared" si="93"/>
        <v>0</v>
      </c>
      <c r="AD133" s="1" t="str">
        <f t="shared" si="94"/>
        <v>Nincs VKR kiválasztva!</v>
      </c>
      <c r="AF133" s="60"/>
      <c r="AG133" s="60"/>
      <c r="AH133" s="60"/>
      <c r="AI133" s="60"/>
      <c r="AJ133" s="60"/>
      <c r="AK133" s="60"/>
      <c r="AL133" s="60"/>
      <c r="AM133" s="60"/>
      <c r="AN133" s="60"/>
      <c r="AO133" s="60"/>
      <c r="AP133" s="60"/>
      <c r="AQ133" s="61">
        <f t="shared" si="95"/>
        <v>0</v>
      </c>
      <c r="AR133" s="130" t="s">
        <v>36</v>
      </c>
      <c r="AS133" s="1" t="str">
        <f t="shared" si="96"/>
        <v>Nincs VKR kiválasztva!</v>
      </c>
      <c r="AU133" s="46"/>
      <c r="AV133" s="46"/>
      <c r="AY133" s="64" t="str">
        <f>IF($D133="","",INDEX(Osszesito!$E:$E,MATCH($F133,Osszesito!$C:$C,0)))</f>
        <v/>
      </c>
      <c r="AZ133" s="64">
        <f t="shared" si="104"/>
        <v>0</v>
      </c>
      <c r="BA133" s="65">
        <f t="shared" si="105"/>
        <v>0</v>
      </c>
      <c r="BB133" s="65" t="str">
        <f t="shared" si="106"/>
        <v>x</v>
      </c>
      <c r="BC133" s="65">
        <f t="shared" si="97"/>
        <v>0</v>
      </c>
      <c r="BD133" s="65">
        <f t="shared" ref="BD133:BD196" si="131">IF(AND($BB133="R",$O133&gt;0),1,IF(AND($BB133="H",$N133&gt;0),1,0))</f>
        <v>0</v>
      </c>
      <c r="BE133" s="65">
        <f t="shared" si="107"/>
        <v>0</v>
      </c>
      <c r="BF133" s="64" t="str">
        <f t="shared" si="108"/>
        <v>A forrás egyenlő a költséggel (I.ütem).</v>
      </c>
      <c r="BG133" s="65">
        <f t="shared" si="109"/>
        <v>0</v>
      </c>
      <c r="BH133" s="65">
        <f t="shared" si="110"/>
        <v>0</v>
      </c>
      <c r="BI133" s="65">
        <f t="shared" si="111"/>
        <v>0</v>
      </c>
      <c r="BJ133" s="65">
        <f t="shared" si="112"/>
        <v>0</v>
      </c>
      <c r="BK133" s="65">
        <f t="shared" si="98"/>
        <v>0</v>
      </c>
      <c r="BL133" s="66" t="str">
        <f t="shared" ref="BL133:BL196" si="132">IF($M133&lt;2028,"Nem hosszútávú a feladat.",IF(AND($BI133=1,$AR133="nem"),"Forráshiányos a feladat? Jelölje az AR-oszlopban!",IF(AND($BI133=0,$AR133="igen"),"Forráshiányosnak jelölte a feladat az AR-oszlopban, de a forrás költség adatok alapnján nem az!",IF(AND($BI133=1,$AR133="igen"),"Forráshiányos a feladat!",IF($AQ133&gt;$O133,"Többlet forrást jelölt meg az II.ütemnél! Kérjük, a többletet az 'Osszesito' fülön tüntesse fel!",IF($AQ133=$O133,"A forrás egyenlő a költséggel (II.ütem).",0))))))</f>
        <v>Nem hosszútávú a feladat.</v>
      </c>
      <c r="BM133" s="67">
        <f t="shared" si="113"/>
        <v>1</v>
      </c>
      <c r="BN133" s="67">
        <f t="shared" si="114"/>
        <v>0</v>
      </c>
      <c r="BO133" s="67">
        <f t="shared" si="115"/>
        <v>1</v>
      </c>
      <c r="BP133" s="67">
        <f t="shared" si="116"/>
        <v>0</v>
      </c>
      <c r="BQ133" s="65">
        <f t="shared" si="117"/>
        <v>0</v>
      </c>
      <c r="BR133" s="64" t="str">
        <f t="shared" si="118"/>
        <v>Nincs hosszútávú terv!</v>
      </c>
      <c r="BS133" s="65">
        <f t="shared" si="119"/>
        <v>0</v>
      </c>
      <c r="BT133" s="65">
        <f t="shared" si="120"/>
        <v>0</v>
      </c>
      <c r="BU133" s="65">
        <f t="shared" si="121"/>
        <v>0</v>
      </c>
      <c r="BV133" s="65">
        <f t="shared" si="122"/>
        <v>0</v>
      </c>
      <c r="BW133" s="65">
        <f t="shared" si="123"/>
        <v>0</v>
      </c>
      <c r="BX133" s="65">
        <f t="shared" si="124"/>
        <v>0</v>
      </c>
      <c r="BY133" s="65">
        <f t="shared" si="125"/>
        <v>0</v>
      </c>
      <c r="BZ133" s="65">
        <f t="shared" si="126"/>
        <v>0</v>
      </c>
      <c r="CA133" s="65">
        <f t="shared" si="127"/>
        <v>0</v>
      </c>
      <c r="CB133" s="65">
        <f t="shared" si="128"/>
        <v>0</v>
      </c>
      <c r="CC133" s="65">
        <f t="shared" si="129"/>
        <v>0</v>
      </c>
      <c r="CD133" s="65" t="str">
        <f t="shared" si="99"/>
        <v>Hiányos kitöltés! (B-oszlop üres)</v>
      </c>
      <c r="CE133" s="66" t="str">
        <f t="shared" si="100"/>
        <v>Hiányos kitöltés! (B-oszlop üres)</v>
      </c>
      <c r="CF133" s="65">
        <f t="shared" si="101"/>
        <v>0</v>
      </c>
      <c r="CG133" s="65">
        <f t="shared" si="102"/>
        <v>0</v>
      </c>
      <c r="CH133" s="65">
        <f t="shared" si="103"/>
        <v>0</v>
      </c>
    </row>
    <row r="134" spans="1:86" ht="31.25" x14ac:dyDescent="0.25">
      <c r="A134" s="54" t="str">
        <f t="shared" si="92"/>
        <v>Nincs VKR kiválasztva!</v>
      </c>
      <c r="B134" s="68"/>
      <c r="C134" s="55"/>
      <c r="D134" s="47"/>
      <c r="E134" s="47"/>
      <c r="F134" s="56" t="str">
        <f>IF($G134="","Nincs VKR kiválasztva!",INDEX(Osszesito!$C:$C,MATCH($G134,Osszesito!$D:$D,0)))</f>
        <v>Nincs VKR kiválasztva!</v>
      </c>
      <c r="G134" s="45"/>
      <c r="H134" s="51" t="str">
        <f>IF($D134="","",CONCATENATE($AY134,"_",COUNTA($D$3:$D134),"_FSZV_2026"))</f>
        <v/>
      </c>
      <c r="I134" s="56" t="str">
        <f>IF($G134="","Nincs VKR kiválasztva!",INDEX(Osszesito!$G:$G,MATCH($F134,Osszesito!$C:$C,0)))</f>
        <v>Nincs VKR kiválasztva!</v>
      </c>
      <c r="J134" s="56" t="str">
        <f>IF($G134="","Nincs VKR kiválasztva!",INDEX(Osszesito!$F:$F,MATCH($F134,Osszesito!$C:$C,0)))</f>
        <v>Nincs VKR kiválasztva!</v>
      </c>
      <c r="K134" s="48" t="str">
        <f t="shared" si="130"/>
        <v>Nincs kitöltve a költség rész!</v>
      </c>
      <c r="L134" s="49"/>
      <c r="M134" s="49"/>
      <c r="N134" s="60"/>
      <c r="O134" s="60"/>
      <c r="P134" s="90"/>
      <c r="R134" s="62"/>
      <c r="S134" s="62"/>
      <c r="T134" s="62"/>
      <c r="U134" s="62"/>
      <c r="V134" s="62"/>
      <c r="W134" s="62"/>
      <c r="X134" s="62"/>
      <c r="Y134" s="62"/>
      <c r="Z134" s="62"/>
      <c r="AA134" s="62"/>
      <c r="AB134" s="62"/>
      <c r="AC134" s="61">
        <f t="shared" si="93"/>
        <v>0</v>
      </c>
      <c r="AD134" s="1" t="str">
        <f t="shared" si="94"/>
        <v>Nincs VKR kiválasztva!</v>
      </c>
      <c r="AF134" s="60"/>
      <c r="AG134" s="60"/>
      <c r="AH134" s="60"/>
      <c r="AI134" s="60"/>
      <c r="AJ134" s="60"/>
      <c r="AK134" s="60"/>
      <c r="AL134" s="60"/>
      <c r="AM134" s="60"/>
      <c r="AN134" s="60"/>
      <c r="AO134" s="60"/>
      <c r="AP134" s="60"/>
      <c r="AQ134" s="61">
        <f t="shared" si="95"/>
        <v>0</v>
      </c>
      <c r="AR134" s="130" t="s">
        <v>36</v>
      </c>
      <c r="AS134" s="1" t="str">
        <f t="shared" si="96"/>
        <v>Nincs VKR kiválasztva!</v>
      </c>
      <c r="AU134" s="46"/>
      <c r="AV134" s="46"/>
      <c r="AY134" s="64" t="str">
        <f>IF($D134="","",INDEX(Osszesito!$E:$E,MATCH($F134,Osszesito!$C:$C,0)))</f>
        <v/>
      </c>
      <c r="AZ134" s="64">
        <f t="shared" si="104"/>
        <v>0</v>
      </c>
      <c r="BA134" s="65">
        <f t="shared" si="105"/>
        <v>0</v>
      </c>
      <c r="BB134" s="65" t="str">
        <f t="shared" si="106"/>
        <v>x</v>
      </c>
      <c r="BC134" s="65">
        <f t="shared" si="97"/>
        <v>0</v>
      </c>
      <c r="BD134" s="65">
        <f t="shared" si="131"/>
        <v>0</v>
      </c>
      <c r="BE134" s="65">
        <f t="shared" si="107"/>
        <v>0</v>
      </c>
      <c r="BF134" s="64" t="str">
        <f t="shared" si="108"/>
        <v>A forrás egyenlő a költséggel (I.ütem).</v>
      </c>
      <c r="BG134" s="65">
        <f t="shared" si="109"/>
        <v>0</v>
      </c>
      <c r="BH134" s="65">
        <f t="shared" si="110"/>
        <v>0</v>
      </c>
      <c r="BI134" s="65">
        <f t="shared" si="111"/>
        <v>0</v>
      </c>
      <c r="BJ134" s="65">
        <f t="shared" si="112"/>
        <v>0</v>
      </c>
      <c r="BK134" s="65">
        <f t="shared" si="98"/>
        <v>0</v>
      </c>
      <c r="BL134" s="66" t="str">
        <f t="shared" si="132"/>
        <v>Nem hosszútávú a feladat.</v>
      </c>
      <c r="BM134" s="67">
        <f t="shared" si="113"/>
        <v>1</v>
      </c>
      <c r="BN134" s="67">
        <f t="shared" si="114"/>
        <v>0</v>
      </c>
      <c r="BO134" s="67">
        <f t="shared" si="115"/>
        <v>1</v>
      </c>
      <c r="BP134" s="67">
        <f t="shared" si="116"/>
        <v>0</v>
      </c>
      <c r="BQ134" s="65">
        <f t="shared" si="117"/>
        <v>0</v>
      </c>
      <c r="BR134" s="64" t="str">
        <f t="shared" si="118"/>
        <v>Nincs hosszútávú terv!</v>
      </c>
      <c r="BS134" s="65">
        <f t="shared" si="119"/>
        <v>0</v>
      </c>
      <c r="BT134" s="65">
        <f t="shared" si="120"/>
        <v>0</v>
      </c>
      <c r="BU134" s="65">
        <f t="shared" si="121"/>
        <v>0</v>
      </c>
      <c r="BV134" s="65">
        <f t="shared" si="122"/>
        <v>0</v>
      </c>
      <c r="BW134" s="65">
        <f t="shared" si="123"/>
        <v>0</v>
      </c>
      <c r="BX134" s="65">
        <f t="shared" si="124"/>
        <v>0</v>
      </c>
      <c r="BY134" s="65">
        <f t="shared" si="125"/>
        <v>0</v>
      </c>
      <c r="BZ134" s="65">
        <f t="shared" si="126"/>
        <v>0</v>
      </c>
      <c r="CA134" s="65">
        <f t="shared" si="127"/>
        <v>0</v>
      </c>
      <c r="CB134" s="65">
        <f t="shared" si="128"/>
        <v>0</v>
      </c>
      <c r="CC134" s="65">
        <f t="shared" si="129"/>
        <v>0</v>
      </c>
      <c r="CD134" s="65" t="str">
        <f t="shared" si="99"/>
        <v>Hiányos kitöltés! (B-oszlop üres)</v>
      </c>
      <c r="CE134" s="66" t="str">
        <f t="shared" si="100"/>
        <v>Hiányos kitöltés! (B-oszlop üres)</v>
      </c>
      <c r="CF134" s="65">
        <f t="shared" si="101"/>
        <v>0</v>
      </c>
      <c r="CG134" s="65">
        <f t="shared" si="102"/>
        <v>0</v>
      </c>
      <c r="CH134" s="65">
        <f t="shared" si="103"/>
        <v>0</v>
      </c>
    </row>
    <row r="135" spans="1:86" ht="31.25" x14ac:dyDescent="0.25">
      <c r="A135" s="54" t="str">
        <f t="shared" si="92"/>
        <v>Nincs VKR kiválasztva!</v>
      </c>
      <c r="B135" s="68"/>
      <c r="C135" s="55"/>
      <c r="D135" s="47"/>
      <c r="E135" s="47"/>
      <c r="F135" s="56" t="str">
        <f>IF($G135="","Nincs VKR kiválasztva!",INDEX(Osszesito!$C:$C,MATCH($G135,Osszesito!$D:$D,0)))</f>
        <v>Nincs VKR kiválasztva!</v>
      </c>
      <c r="G135" s="45"/>
      <c r="H135" s="51" t="str">
        <f>IF($D135="","",CONCATENATE($AY135,"_",COUNTA($D$3:$D135),"_FSZV_2026"))</f>
        <v/>
      </c>
      <c r="I135" s="56" t="str">
        <f>IF($G135="","Nincs VKR kiválasztva!",INDEX(Osszesito!$G:$G,MATCH($F135,Osszesito!$C:$C,0)))</f>
        <v>Nincs VKR kiválasztva!</v>
      </c>
      <c r="J135" s="56" t="str">
        <f>IF($G135="","Nincs VKR kiválasztva!",INDEX(Osszesito!$F:$F,MATCH($F135,Osszesito!$C:$C,0)))</f>
        <v>Nincs VKR kiválasztva!</v>
      </c>
      <c r="K135" s="48" t="str">
        <f t="shared" si="130"/>
        <v>Nincs kitöltve a költség rész!</v>
      </c>
      <c r="L135" s="49"/>
      <c r="M135" s="49"/>
      <c r="N135" s="60"/>
      <c r="O135" s="60"/>
      <c r="P135" s="90"/>
      <c r="R135" s="62"/>
      <c r="S135" s="62"/>
      <c r="T135" s="62"/>
      <c r="U135" s="62"/>
      <c r="V135" s="62"/>
      <c r="W135" s="62"/>
      <c r="X135" s="62"/>
      <c r="Y135" s="62"/>
      <c r="Z135" s="62"/>
      <c r="AA135" s="62"/>
      <c r="AB135" s="62"/>
      <c r="AC135" s="61">
        <f t="shared" si="93"/>
        <v>0</v>
      </c>
      <c r="AD135" s="1" t="str">
        <f t="shared" si="94"/>
        <v>Nincs VKR kiválasztva!</v>
      </c>
      <c r="AF135" s="60"/>
      <c r="AG135" s="60"/>
      <c r="AH135" s="60"/>
      <c r="AI135" s="60"/>
      <c r="AJ135" s="60"/>
      <c r="AK135" s="60"/>
      <c r="AL135" s="60"/>
      <c r="AM135" s="60"/>
      <c r="AN135" s="60"/>
      <c r="AO135" s="60"/>
      <c r="AP135" s="60"/>
      <c r="AQ135" s="61">
        <f t="shared" si="95"/>
        <v>0</v>
      </c>
      <c r="AR135" s="130" t="s">
        <v>36</v>
      </c>
      <c r="AS135" s="1" t="str">
        <f t="shared" si="96"/>
        <v>Nincs VKR kiválasztva!</v>
      </c>
      <c r="AU135" s="46"/>
      <c r="AV135" s="46"/>
      <c r="AY135" s="64" t="str">
        <f>IF($D135="","",INDEX(Osszesito!$E:$E,MATCH($F135,Osszesito!$C:$C,0)))</f>
        <v/>
      </c>
      <c r="AZ135" s="64">
        <f t="shared" si="104"/>
        <v>0</v>
      </c>
      <c r="BA135" s="65">
        <f t="shared" si="105"/>
        <v>0</v>
      </c>
      <c r="BB135" s="65" t="str">
        <f t="shared" si="106"/>
        <v>x</v>
      </c>
      <c r="BC135" s="65">
        <f t="shared" si="97"/>
        <v>0</v>
      </c>
      <c r="BD135" s="65">
        <f t="shared" si="131"/>
        <v>0</v>
      </c>
      <c r="BE135" s="65">
        <f t="shared" si="107"/>
        <v>0</v>
      </c>
      <c r="BF135" s="64" t="str">
        <f t="shared" si="108"/>
        <v>A forrás egyenlő a költséggel (I.ütem).</v>
      </c>
      <c r="BG135" s="65">
        <f t="shared" si="109"/>
        <v>0</v>
      </c>
      <c r="BH135" s="65">
        <f t="shared" si="110"/>
        <v>0</v>
      </c>
      <c r="BI135" s="65">
        <f t="shared" si="111"/>
        <v>0</v>
      </c>
      <c r="BJ135" s="65">
        <f t="shared" si="112"/>
        <v>0</v>
      </c>
      <c r="BK135" s="65">
        <f t="shared" si="98"/>
        <v>0</v>
      </c>
      <c r="BL135" s="66" t="str">
        <f t="shared" si="132"/>
        <v>Nem hosszútávú a feladat.</v>
      </c>
      <c r="BM135" s="67">
        <f t="shared" si="113"/>
        <v>1</v>
      </c>
      <c r="BN135" s="67">
        <f t="shared" si="114"/>
        <v>0</v>
      </c>
      <c r="BO135" s="67">
        <f t="shared" si="115"/>
        <v>1</v>
      </c>
      <c r="BP135" s="67">
        <f t="shared" si="116"/>
        <v>0</v>
      </c>
      <c r="BQ135" s="65">
        <f t="shared" si="117"/>
        <v>0</v>
      </c>
      <c r="BR135" s="64" t="str">
        <f t="shared" si="118"/>
        <v>Nincs hosszútávú terv!</v>
      </c>
      <c r="BS135" s="65">
        <f t="shared" si="119"/>
        <v>0</v>
      </c>
      <c r="BT135" s="65">
        <f t="shared" si="120"/>
        <v>0</v>
      </c>
      <c r="BU135" s="65">
        <f t="shared" si="121"/>
        <v>0</v>
      </c>
      <c r="BV135" s="65">
        <f t="shared" si="122"/>
        <v>0</v>
      </c>
      <c r="BW135" s="65">
        <f t="shared" si="123"/>
        <v>0</v>
      </c>
      <c r="BX135" s="65">
        <f t="shared" si="124"/>
        <v>0</v>
      </c>
      <c r="BY135" s="65">
        <f t="shared" si="125"/>
        <v>0</v>
      </c>
      <c r="BZ135" s="65">
        <f t="shared" si="126"/>
        <v>0</v>
      </c>
      <c r="CA135" s="65">
        <f t="shared" si="127"/>
        <v>0</v>
      </c>
      <c r="CB135" s="65">
        <f t="shared" si="128"/>
        <v>0</v>
      </c>
      <c r="CC135" s="65">
        <f t="shared" si="129"/>
        <v>0</v>
      </c>
      <c r="CD135" s="65" t="str">
        <f t="shared" si="99"/>
        <v>Hiányos kitöltés! (B-oszlop üres)</v>
      </c>
      <c r="CE135" s="66" t="str">
        <f t="shared" si="100"/>
        <v>Hiányos kitöltés! (B-oszlop üres)</v>
      </c>
      <c r="CF135" s="65">
        <f t="shared" si="101"/>
        <v>0</v>
      </c>
      <c r="CG135" s="65">
        <f t="shared" si="102"/>
        <v>0</v>
      </c>
      <c r="CH135" s="65">
        <f t="shared" si="103"/>
        <v>0</v>
      </c>
    </row>
    <row r="136" spans="1:86" ht="31.25" x14ac:dyDescent="0.25">
      <c r="A136" s="54" t="str">
        <f t="shared" si="92"/>
        <v>Nincs VKR kiválasztva!</v>
      </c>
      <c r="B136" s="68"/>
      <c r="C136" s="55"/>
      <c r="D136" s="47"/>
      <c r="E136" s="47"/>
      <c r="F136" s="56" t="str">
        <f>IF($G136="","Nincs VKR kiválasztva!",INDEX(Osszesito!$C:$C,MATCH($G136,Osszesito!$D:$D,0)))</f>
        <v>Nincs VKR kiválasztva!</v>
      </c>
      <c r="G136" s="45"/>
      <c r="H136" s="51" t="str">
        <f>IF($D136="","",CONCATENATE($AY136,"_",COUNTA($D$3:$D136),"_FSZV_2026"))</f>
        <v/>
      </c>
      <c r="I136" s="56" t="str">
        <f>IF($G136="","Nincs VKR kiválasztva!",INDEX(Osszesito!$G:$G,MATCH($F136,Osszesito!$C:$C,0)))</f>
        <v>Nincs VKR kiválasztva!</v>
      </c>
      <c r="J136" s="56" t="str">
        <f>IF($G136="","Nincs VKR kiválasztva!",INDEX(Osszesito!$F:$F,MATCH($F136,Osszesito!$C:$C,0)))</f>
        <v>Nincs VKR kiválasztva!</v>
      </c>
      <c r="K136" s="48" t="str">
        <f t="shared" si="130"/>
        <v>Nincs kitöltve a költség rész!</v>
      </c>
      <c r="L136" s="49"/>
      <c r="M136" s="49"/>
      <c r="N136" s="60"/>
      <c r="O136" s="60"/>
      <c r="P136" s="90"/>
      <c r="R136" s="62"/>
      <c r="S136" s="62"/>
      <c r="T136" s="62"/>
      <c r="U136" s="62"/>
      <c r="V136" s="62"/>
      <c r="W136" s="62"/>
      <c r="X136" s="62"/>
      <c r="Y136" s="62"/>
      <c r="Z136" s="62"/>
      <c r="AA136" s="62"/>
      <c r="AB136" s="62"/>
      <c r="AC136" s="61">
        <f t="shared" si="93"/>
        <v>0</v>
      </c>
      <c r="AD136" s="1" t="str">
        <f t="shared" si="94"/>
        <v>Nincs VKR kiválasztva!</v>
      </c>
      <c r="AF136" s="60"/>
      <c r="AG136" s="60"/>
      <c r="AH136" s="60"/>
      <c r="AI136" s="60"/>
      <c r="AJ136" s="60"/>
      <c r="AK136" s="60"/>
      <c r="AL136" s="60"/>
      <c r="AM136" s="60"/>
      <c r="AN136" s="60"/>
      <c r="AO136" s="60"/>
      <c r="AP136" s="60"/>
      <c r="AQ136" s="61">
        <f t="shared" si="95"/>
        <v>0</v>
      </c>
      <c r="AR136" s="130" t="s">
        <v>36</v>
      </c>
      <c r="AS136" s="1" t="str">
        <f t="shared" si="96"/>
        <v>Nincs VKR kiválasztva!</v>
      </c>
      <c r="AU136" s="46"/>
      <c r="AV136" s="46"/>
      <c r="AY136" s="64" t="str">
        <f>IF($D136="","",INDEX(Osszesito!$E:$E,MATCH($F136,Osszesito!$C:$C,0)))</f>
        <v/>
      </c>
      <c r="AZ136" s="64">
        <f t="shared" si="104"/>
        <v>0</v>
      </c>
      <c r="BA136" s="65">
        <f t="shared" si="105"/>
        <v>0</v>
      </c>
      <c r="BB136" s="65" t="str">
        <f t="shared" si="106"/>
        <v>x</v>
      </c>
      <c r="BC136" s="65">
        <f t="shared" si="97"/>
        <v>0</v>
      </c>
      <c r="BD136" s="65">
        <f t="shared" si="131"/>
        <v>0</v>
      </c>
      <c r="BE136" s="65">
        <f t="shared" si="107"/>
        <v>0</v>
      </c>
      <c r="BF136" s="64" t="str">
        <f t="shared" si="108"/>
        <v>A forrás egyenlő a költséggel (I.ütem).</v>
      </c>
      <c r="BG136" s="65">
        <f t="shared" si="109"/>
        <v>0</v>
      </c>
      <c r="BH136" s="65">
        <f t="shared" si="110"/>
        <v>0</v>
      </c>
      <c r="BI136" s="65">
        <f t="shared" si="111"/>
        <v>0</v>
      </c>
      <c r="BJ136" s="65">
        <f t="shared" si="112"/>
        <v>0</v>
      </c>
      <c r="BK136" s="65">
        <f t="shared" si="98"/>
        <v>0</v>
      </c>
      <c r="BL136" s="66" t="str">
        <f t="shared" si="132"/>
        <v>Nem hosszútávú a feladat.</v>
      </c>
      <c r="BM136" s="67">
        <f t="shared" si="113"/>
        <v>1</v>
      </c>
      <c r="BN136" s="67">
        <f t="shared" si="114"/>
        <v>0</v>
      </c>
      <c r="BO136" s="67">
        <f t="shared" si="115"/>
        <v>1</v>
      </c>
      <c r="BP136" s="67">
        <f t="shared" si="116"/>
        <v>0</v>
      </c>
      <c r="BQ136" s="65">
        <f t="shared" si="117"/>
        <v>0</v>
      </c>
      <c r="BR136" s="64" t="str">
        <f t="shared" si="118"/>
        <v>Nincs hosszútávú terv!</v>
      </c>
      <c r="BS136" s="65">
        <f t="shared" si="119"/>
        <v>0</v>
      </c>
      <c r="BT136" s="65">
        <f t="shared" si="120"/>
        <v>0</v>
      </c>
      <c r="BU136" s="65">
        <f t="shared" si="121"/>
        <v>0</v>
      </c>
      <c r="BV136" s="65">
        <f t="shared" si="122"/>
        <v>0</v>
      </c>
      <c r="BW136" s="65">
        <f t="shared" si="123"/>
        <v>0</v>
      </c>
      <c r="BX136" s="65">
        <f t="shared" si="124"/>
        <v>0</v>
      </c>
      <c r="BY136" s="65">
        <f t="shared" si="125"/>
        <v>0</v>
      </c>
      <c r="BZ136" s="65">
        <f t="shared" si="126"/>
        <v>0</v>
      </c>
      <c r="CA136" s="65">
        <f t="shared" si="127"/>
        <v>0</v>
      </c>
      <c r="CB136" s="65">
        <f t="shared" si="128"/>
        <v>0</v>
      </c>
      <c r="CC136" s="65">
        <f t="shared" si="129"/>
        <v>0</v>
      </c>
      <c r="CD136" s="65" t="str">
        <f t="shared" si="99"/>
        <v>Hiányos kitöltés! (B-oszlop üres)</v>
      </c>
      <c r="CE136" s="66" t="str">
        <f t="shared" si="100"/>
        <v>Hiányos kitöltés! (B-oszlop üres)</v>
      </c>
      <c r="CF136" s="65">
        <f t="shared" si="101"/>
        <v>0</v>
      </c>
      <c r="CG136" s="65">
        <f t="shared" si="102"/>
        <v>0</v>
      </c>
      <c r="CH136" s="65">
        <f t="shared" si="103"/>
        <v>0</v>
      </c>
    </row>
    <row r="137" spans="1:86" ht="31.25" x14ac:dyDescent="0.25">
      <c r="A137" s="54" t="str">
        <f t="shared" si="92"/>
        <v>Nincs VKR kiválasztva!</v>
      </c>
      <c r="B137" s="68"/>
      <c r="C137" s="55"/>
      <c r="D137" s="47"/>
      <c r="E137" s="47"/>
      <c r="F137" s="56" t="str">
        <f>IF($G137="","Nincs VKR kiválasztva!",INDEX(Osszesito!$C:$C,MATCH($G137,Osszesito!$D:$D,0)))</f>
        <v>Nincs VKR kiválasztva!</v>
      </c>
      <c r="G137" s="45"/>
      <c r="H137" s="51" t="str">
        <f>IF($D137="","",CONCATENATE($AY137,"_",COUNTA($D$3:$D137),"_FSZV_2026"))</f>
        <v/>
      </c>
      <c r="I137" s="56" t="str">
        <f>IF($G137="","Nincs VKR kiválasztva!",INDEX(Osszesito!$G:$G,MATCH($F137,Osszesito!$C:$C,0)))</f>
        <v>Nincs VKR kiválasztva!</v>
      </c>
      <c r="J137" s="56" t="str">
        <f>IF($G137="","Nincs VKR kiválasztva!",INDEX(Osszesito!$F:$F,MATCH($F137,Osszesito!$C:$C,0)))</f>
        <v>Nincs VKR kiválasztva!</v>
      </c>
      <c r="K137" s="48" t="str">
        <f t="shared" si="130"/>
        <v>Nincs kitöltve a költség rész!</v>
      </c>
      <c r="L137" s="49"/>
      <c r="M137" s="49"/>
      <c r="N137" s="60"/>
      <c r="O137" s="60"/>
      <c r="P137" s="90"/>
      <c r="R137" s="62"/>
      <c r="S137" s="62"/>
      <c r="T137" s="62"/>
      <c r="U137" s="62"/>
      <c r="V137" s="62"/>
      <c r="W137" s="62"/>
      <c r="X137" s="62"/>
      <c r="Y137" s="62"/>
      <c r="Z137" s="62"/>
      <c r="AA137" s="62"/>
      <c r="AB137" s="62"/>
      <c r="AC137" s="61">
        <f t="shared" si="93"/>
        <v>0</v>
      </c>
      <c r="AD137" s="1" t="str">
        <f t="shared" si="94"/>
        <v>Nincs VKR kiválasztva!</v>
      </c>
      <c r="AF137" s="60"/>
      <c r="AG137" s="60"/>
      <c r="AH137" s="60"/>
      <c r="AI137" s="60"/>
      <c r="AJ137" s="60"/>
      <c r="AK137" s="60"/>
      <c r="AL137" s="60"/>
      <c r="AM137" s="60"/>
      <c r="AN137" s="60"/>
      <c r="AO137" s="60"/>
      <c r="AP137" s="60"/>
      <c r="AQ137" s="61">
        <f t="shared" si="95"/>
        <v>0</v>
      </c>
      <c r="AR137" s="130" t="s">
        <v>36</v>
      </c>
      <c r="AS137" s="1" t="str">
        <f t="shared" si="96"/>
        <v>Nincs VKR kiválasztva!</v>
      </c>
      <c r="AU137" s="46"/>
      <c r="AV137" s="46"/>
      <c r="AY137" s="64" t="str">
        <f>IF($D137="","",INDEX(Osszesito!$E:$E,MATCH($F137,Osszesito!$C:$C,0)))</f>
        <v/>
      </c>
      <c r="AZ137" s="64">
        <f t="shared" si="104"/>
        <v>0</v>
      </c>
      <c r="BA137" s="65">
        <f t="shared" si="105"/>
        <v>0</v>
      </c>
      <c r="BB137" s="65" t="str">
        <f t="shared" si="106"/>
        <v>x</v>
      </c>
      <c r="BC137" s="65">
        <f t="shared" si="97"/>
        <v>0</v>
      </c>
      <c r="BD137" s="65">
        <f t="shared" si="131"/>
        <v>0</v>
      </c>
      <c r="BE137" s="65">
        <f t="shared" si="107"/>
        <v>0</v>
      </c>
      <c r="BF137" s="64" t="str">
        <f t="shared" si="108"/>
        <v>A forrás egyenlő a költséggel (I.ütem).</v>
      </c>
      <c r="BG137" s="65">
        <f t="shared" si="109"/>
        <v>0</v>
      </c>
      <c r="BH137" s="65">
        <f t="shared" si="110"/>
        <v>0</v>
      </c>
      <c r="BI137" s="65">
        <f t="shared" si="111"/>
        <v>0</v>
      </c>
      <c r="BJ137" s="65">
        <f t="shared" si="112"/>
        <v>0</v>
      </c>
      <c r="BK137" s="65">
        <f t="shared" si="98"/>
        <v>0</v>
      </c>
      <c r="BL137" s="66" t="str">
        <f t="shared" si="132"/>
        <v>Nem hosszútávú a feladat.</v>
      </c>
      <c r="BM137" s="67">
        <f t="shared" si="113"/>
        <v>1</v>
      </c>
      <c r="BN137" s="67">
        <f t="shared" si="114"/>
        <v>0</v>
      </c>
      <c r="BO137" s="67">
        <f t="shared" si="115"/>
        <v>1</v>
      </c>
      <c r="BP137" s="67">
        <f t="shared" si="116"/>
        <v>0</v>
      </c>
      <c r="BQ137" s="65">
        <f t="shared" si="117"/>
        <v>0</v>
      </c>
      <c r="BR137" s="64" t="str">
        <f t="shared" si="118"/>
        <v>Nincs hosszútávú terv!</v>
      </c>
      <c r="BS137" s="65">
        <f t="shared" si="119"/>
        <v>0</v>
      </c>
      <c r="BT137" s="65">
        <f t="shared" si="120"/>
        <v>0</v>
      </c>
      <c r="BU137" s="65">
        <f t="shared" si="121"/>
        <v>0</v>
      </c>
      <c r="BV137" s="65">
        <f t="shared" si="122"/>
        <v>0</v>
      </c>
      <c r="BW137" s="65">
        <f t="shared" si="123"/>
        <v>0</v>
      </c>
      <c r="BX137" s="65">
        <f t="shared" si="124"/>
        <v>0</v>
      </c>
      <c r="BY137" s="65">
        <f t="shared" si="125"/>
        <v>0</v>
      </c>
      <c r="BZ137" s="65">
        <f t="shared" si="126"/>
        <v>0</v>
      </c>
      <c r="CA137" s="65">
        <f t="shared" si="127"/>
        <v>0</v>
      </c>
      <c r="CB137" s="65">
        <f t="shared" si="128"/>
        <v>0</v>
      </c>
      <c r="CC137" s="65">
        <f t="shared" si="129"/>
        <v>0</v>
      </c>
      <c r="CD137" s="65" t="str">
        <f t="shared" si="99"/>
        <v>Hiányos kitöltés! (B-oszlop üres)</v>
      </c>
      <c r="CE137" s="66" t="str">
        <f t="shared" si="100"/>
        <v>Hiányos kitöltés! (B-oszlop üres)</v>
      </c>
      <c r="CF137" s="65">
        <f t="shared" si="101"/>
        <v>0</v>
      </c>
      <c r="CG137" s="65">
        <f t="shared" si="102"/>
        <v>0</v>
      </c>
      <c r="CH137" s="65">
        <f t="shared" si="103"/>
        <v>0</v>
      </c>
    </row>
    <row r="138" spans="1:86" ht="31.25" x14ac:dyDescent="0.25">
      <c r="A138" s="54" t="str">
        <f t="shared" si="92"/>
        <v>Nincs VKR kiválasztva!</v>
      </c>
      <c r="B138" s="68"/>
      <c r="C138" s="55"/>
      <c r="D138" s="47"/>
      <c r="E138" s="47"/>
      <c r="F138" s="56" t="str">
        <f>IF($G138="","Nincs VKR kiválasztva!",INDEX(Osszesito!$C:$C,MATCH($G138,Osszesito!$D:$D,0)))</f>
        <v>Nincs VKR kiválasztva!</v>
      </c>
      <c r="G138" s="45"/>
      <c r="H138" s="51" t="str">
        <f>IF($D138="","",CONCATENATE($AY138,"_",COUNTA($D$3:$D138),"_FSZV_2026"))</f>
        <v/>
      </c>
      <c r="I138" s="56" t="str">
        <f>IF($G138="","Nincs VKR kiválasztva!",INDEX(Osszesito!$G:$G,MATCH($F138,Osszesito!$C:$C,0)))</f>
        <v>Nincs VKR kiválasztva!</v>
      </c>
      <c r="J138" s="56" t="str">
        <f>IF($G138="","Nincs VKR kiválasztva!",INDEX(Osszesito!$F:$F,MATCH($F138,Osszesito!$C:$C,0)))</f>
        <v>Nincs VKR kiválasztva!</v>
      </c>
      <c r="K138" s="48" t="str">
        <f t="shared" si="130"/>
        <v>Nincs kitöltve a költség rész!</v>
      </c>
      <c r="L138" s="49"/>
      <c r="M138" s="49"/>
      <c r="N138" s="60"/>
      <c r="O138" s="60"/>
      <c r="P138" s="90"/>
      <c r="R138" s="62"/>
      <c r="S138" s="62"/>
      <c r="T138" s="62"/>
      <c r="U138" s="62"/>
      <c r="V138" s="62"/>
      <c r="W138" s="62"/>
      <c r="X138" s="62"/>
      <c r="Y138" s="62"/>
      <c r="Z138" s="62"/>
      <c r="AA138" s="62"/>
      <c r="AB138" s="62"/>
      <c r="AC138" s="61">
        <f t="shared" si="93"/>
        <v>0</v>
      </c>
      <c r="AD138" s="1" t="str">
        <f t="shared" si="94"/>
        <v>Nincs VKR kiválasztva!</v>
      </c>
      <c r="AF138" s="60"/>
      <c r="AG138" s="60"/>
      <c r="AH138" s="60"/>
      <c r="AI138" s="60"/>
      <c r="AJ138" s="60"/>
      <c r="AK138" s="60"/>
      <c r="AL138" s="60"/>
      <c r="AM138" s="60"/>
      <c r="AN138" s="60"/>
      <c r="AO138" s="60"/>
      <c r="AP138" s="60"/>
      <c r="AQ138" s="61">
        <f t="shared" si="95"/>
        <v>0</v>
      </c>
      <c r="AR138" s="130" t="s">
        <v>36</v>
      </c>
      <c r="AS138" s="1" t="str">
        <f t="shared" si="96"/>
        <v>Nincs VKR kiválasztva!</v>
      </c>
      <c r="AU138" s="46"/>
      <c r="AV138" s="46"/>
      <c r="AY138" s="64" t="str">
        <f>IF($D138="","",INDEX(Osszesito!$E:$E,MATCH($F138,Osszesito!$C:$C,0)))</f>
        <v/>
      </c>
      <c r="AZ138" s="64">
        <f t="shared" si="104"/>
        <v>0</v>
      </c>
      <c r="BA138" s="65">
        <f t="shared" si="105"/>
        <v>0</v>
      </c>
      <c r="BB138" s="65" t="str">
        <f t="shared" si="106"/>
        <v>x</v>
      </c>
      <c r="BC138" s="65">
        <f t="shared" si="97"/>
        <v>0</v>
      </c>
      <c r="BD138" s="65">
        <f t="shared" si="131"/>
        <v>0</v>
      </c>
      <c r="BE138" s="65">
        <f t="shared" si="107"/>
        <v>0</v>
      </c>
      <c r="BF138" s="64" t="str">
        <f t="shared" si="108"/>
        <v>A forrás egyenlő a költséggel (I.ütem).</v>
      </c>
      <c r="BG138" s="65">
        <f t="shared" si="109"/>
        <v>0</v>
      </c>
      <c r="BH138" s="65">
        <f t="shared" si="110"/>
        <v>0</v>
      </c>
      <c r="BI138" s="65">
        <f t="shared" si="111"/>
        <v>0</v>
      </c>
      <c r="BJ138" s="65">
        <f t="shared" si="112"/>
        <v>0</v>
      </c>
      <c r="BK138" s="65">
        <f t="shared" si="98"/>
        <v>0</v>
      </c>
      <c r="BL138" s="66" t="str">
        <f t="shared" si="132"/>
        <v>Nem hosszútávú a feladat.</v>
      </c>
      <c r="BM138" s="67">
        <f t="shared" si="113"/>
        <v>1</v>
      </c>
      <c r="BN138" s="67">
        <f t="shared" si="114"/>
        <v>0</v>
      </c>
      <c r="BO138" s="67">
        <f t="shared" si="115"/>
        <v>1</v>
      </c>
      <c r="BP138" s="67">
        <f t="shared" si="116"/>
        <v>0</v>
      </c>
      <c r="BQ138" s="65">
        <f t="shared" si="117"/>
        <v>0</v>
      </c>
      <c r="BR138" s="64" t="str">
        <f t="shared" si="118"/>
        <v>Nincs hosszútávú terv!</v>
      </c>
      <c r="BS138" s="65">
        <f t="shared" si="119"/>
        <v>0</v>
      </c>
      <c r="BT138" s="65">
        <f t="shared" si="120"/>
        <v>0</v>
      </c>
      <c r="BU138" s="65">
        <f t="shared" si="121"/>
        <v>0</v>
      </c>
      <c r="BV138" s="65">
        <f t="shared" si="122"/>
        <v>0</v>
      </c>
      <c r="BW138" s="65">
        <f t="shared" si="123"/>
        <v>0</v>
      </c>
      <c r="BX138" s="65">
        <f t="shared" si="124"/>
        <v>0</v>
      </c>
      <c r="BY138" s="65">
        <f t="shared" si="125"/>
        <v>0</v>
      </c>
      <c r="BZ138" s="65">
        <f t="shared" si="126"/>
        <v>0</v>
      </c>
      <c r="CA138" s="65">
        <f t="shared" si="127"/>
        <v>0</v>
      </c>
      <c r="CB138" s="65">
        <f t="shared" si="128"/>
        <v>0</v>
      </c>
      <c r="CC138" s="65">
        <f t="shared" si="129"/>
        <v>0</v>
      </c>
      <c r="CD138" s="65" t="str">
        <f t="shared" si="99"/>
        <v>Hiányos kitöltés! (B-oszlop üres)</v>
      </c>
      <c r="CE138" s="66" t="str">
        <f t="shared" si="100"/>
        <v>Hiányos kitöltés! (B-oszlop üres)</v>
      </c>
      <c r="CF138" s="65">
        <f t="shared" si="101"/>
        <v>0</v>
      </c>
      <c r="CG138" s="65">
        <f t="shared" si="102"/>
        <v>0</v>
      </c>
      <c r="CH138" s="65">
        <f t="shared" si="103"/>
        <v>0</v>
      </c>
    </row>
    <row r="139" spans="1:86" ht="31.25" x14ac:dyDescent="0.25">
      <c r="A139" s="54" t="str">
        <f t="shared" si="92"/>
        <v>Nincs VKR kiválasztva!</v>
      </c>
      <c r="B139" s="68"/>
      <c r="C139" s="55"/>
      <c r="D139" s="47"/>
      <c r="E139" s="47"/>
      <c r="F139" s="56" t="str">
        <f>IF($G139="","Nincs VKR kiválasztva!",INDEX(Osszesito!$C:$C,MATCH($G139,Osszesito!$D:$D,0)))</f>
        <v>Nincs VKR kiválasztva!</v>
      </c>
      <c r="G139" s="45"/>
      <c r="H139" s="51" t="str">
        <f>IF($D139="","",CONCATENATE($AY139,"_",COUNTA($D$3:$D139),"_FSZV_2026"))</f>
        <v/>
      </c>
      <c r="I139" s="56" t="str">
        <f>IF($G139="","Nincs VKR kiválasztva!",INDEX(Osszesito!$G:$G,MATCH($F139,Osszesito!$C:$C,0)))</f>
        <v>Nincs VKR kiválasztva!</v>
      </c>
      <c r="J139" s="56" t="str">
        <f>IF($G139="","Nincs VKR kiválasztva!",INDEX(Osszesito!$F:$F,MATCH($F139,Osszesito!$C:$C,0)))</f>
        <v>Nincs VKR kiválasztva!</v>
      </c>
      <c r="K139" s="48" t="str">
        <f t="shared" si="130"/>
        <v>Nincs kitöltve a költség rész!</v>
      </c>
      <c r="L139" s="49"/>
      <c r="M139" s="49"/>
      <c r="N139" s="60"/>
      <c r="O139" s="60"/>
      <c r="P139" s="90"/>
      <c r="R139" s="62"/>
      <c r="S139" s="62"/>
      <c r="T139" s="62"/>
      <c r="U139" s="62"/>
      <c r="V139" s="62"/>
      <c r="W139" s="62"/>
      <c r="X139" s="62"/>
      <c r="Y139" s="62"/>
      <c r="Z139" s="62"/>
      <c r="AA139" s="62"/>
      <c r="AB139" s="62"/>
      <c r="AC139" s="61">
        <f t="shared" si="93"/>
        <v>0</v>
      </c>
      <c r="AD139" s="1" t="str">
        <f t="shared" si="94"/>
        <v>Nincs VKR kiválasztva!</v>
      </c>
      <c r="AF139" s="60"/>
      <c r="AG139" s="60"/>
      <c r="AH139" s="60"/>
      <c r="AI139" s="60"/>
      <c r="AJ139" s="60"/>
      <c r="AK139" s="60"/>
      <c r="AL139" s="60"/>
      <c r="AM139" s="60"/>
      <c r="AN139" s="60"/>
      <c r="AO139" s="60"/>
      <c r="AP139" s="60"/>
      <c r="AQ139" s="61">
        <f t="shared" si="95"/>
        <v>0</v>
      </c>
      <c r="AR139" s="130" t="s">
        <v>36</v>
      </c>
      <c r="AS139" s="1" t="str">
        <f t="shared" si="96"/>
        <v>Nincs VKR kiválasztva!</v>
      </c>
      <c r="AU139" s="46"/>
      <c r="AV139" s="46"/>
      <c r="AY139" s="64" t="str">
        <f>IF($D139="","",INDEX(Osszesito!$E:$E,MATCH($F139,Osszesito!$C:$C,0)))</f>
        <v/>
      </c>
      <c r="AZ139" s="64">
        <f t="shared" si="104"/>
        <v>0</v>
      </c>
      <c r="BA139" s="65">
        <f t="shared" si="105"/>
        <v>0</v>
      </c>
      <c r="BB139" s="65" t="str">
        <f t="shared" si="106"/>
        <v>x</v>
      </c>
      <c r="BC139" s="65">
        <f t="shared" si="97"/>
        <v>0</v>
      </c>
      <c r="BD139" s="65">
        <f t="shared" si="131"/>
        <v>0</v>
      </c>
      <c r="BE139" s="65">
        <f t="shared" si="107"/>
        <v>0</v>
      </c>
      <c r="BF139" s="64" t="str">
        <f t="shared" si="108"/>
        <v>A forrás egyenlő a költséggel (I.ütem).</v>
      </c>
      <c r="BG139" s="65">
        <f t="shared" si="109"/>
        <v>0</v>
      </c>
      <c r="BH139" s="65">
        <f t="shared" si="110"/>
        <v>0</v>
      </c>
      <c r="BI139" s="65">
        <f t="shared" si="111"/>
        <v>0</v>
      </c>
      <c r="BJ139" s="65">
        <f t="shared" si="112"/>
        <v>0</v>
      </c>
      <c r="BK139" s="65">
        <f t="shared" si="98"/>
        <v>0</v>
      </c>
      <c r="BL139" s="66" t="str">
        <f t="shared" si="132"/>
        <v>Nem hosszútávú a feladat.</v>
      </c>
      <c r="BM139" s="67">
        <f t="shared" si="113"/>
        <v>1</v>
      </c>
      <c r="BN139" s="67">
        <f t="shared" si="114"/>
        <v>0</v>
      </c>
      <c r="BO139" s="67">
        <f t="shared" si="115"/>
        <v>1</v>
      </c>
      <c r="BP139" s="67">
        <f t="shared" si="116"/>
        <v>0</v>
      </c>
      <c r="BQ139" s="65">
        <f t="shared" si="117"/>
        <v>0</v>
      </c>
      <c r="BR139" s="64" t="str">
        <f t="shared" si="118"/>
        <v>Nincs hosszútávú terv!</v>
      </c>
      <c r="BS139" s="65">
        <f t="shared" si="119"/>
        <v>0</v>
      </c>
      <c r="BT139" s="65">
        <f t="shared" si="120"/>
        <v>0</v>
      </c>
      <c r="BU139" s="65">
        <f t="shared" si="121"/>
        <v>0</v>
      </c>
      <c r="BV139" s="65">
        <f t="shared" si="122"/>
        <v>0</v>
      </c>
      <c r="BW139" s="65">
        <f t="shared" si="123"/>
        <v>0</v>
      </c>
      <c r="BX139" s="65">
        <f t="shared" si="124"/>
        <v>0</v>
      </c>
      <c r="BY139" s="65">
        <f t="shared" si="125"/>
        <v>0</v>
      </c>
      <c r="BZ139" s="65">
        <f t="shared" si="126"/>
        <v>0</v>
      </c>
      <c r="CA139" s="65">
        <f t="shared" si="127"/>
        <v>0</v>
      </c>
      <c r="CB139" s="65">
        <f t="shared" si="128"/>
        <v>0</v>
      </c>
      <c r="CC139" s="65">
        <f t="shared" si="129"/>
        <v>0</v>
      </c>
      <c r="CD139" s="65" t="str">
        <f t="shared" si="99"/>
        <v>Hiányos kitöltés! (B-oszlop üres)</v>
      </c>
      <c r="CE139" s="66" t="str">
        <f t="shared" si="100"/>
        <v>Hiányos kitöltés! (B-oszlop üres)</v>
      </c>
      <c r="CF139" s="65">
        <f t="shared" si="101"/>
        <v>0</v>
      </c>
      <c r="CG139" s="65">
        <f t="shared" si="102"/>
        <v>0</v>
      </c>
      <c r="CH139" s="65">
        <f t="shared" si="103"/>
        <v>0</v>
      </c>
    </row>
    <row r="140" spans="1:86" ht="31.25" x14ac:dyDescent="0.25">
      <c r="A140" s="54" t="str">
        <f t="shared" si="92"/>
        <v>Nincs VKR kiválasztva!</v>
      </c>
      <c r="B140" s="68"/>
      <c r="C140" s="55"/>
      <c r="D140" s="47"/>
      <c r="E140" s="47"/>
      <c r="F140" s="56" t="str">
        <f>IF($G140="","Nincs VKR kiválasztva!",INDEX(Osszesito!$C:$C,MATCH($G140,Osszesito!$D:$D,0)))</f>
        <v>Nincs VKR kiválasztva!</v>
      </c>
      <c r="G140" s="45"/>
      <c r="H140" s="51" t="str">
        <f>IF($D140="","",CONCATENATE($AY140,"_",COUNTA($D$3:$D140),"_FSZV_2026"))</f>
        <v/>
      </c>
      <c r="I140" s="56" t="str">
        <f>IF($G140="","Nincs VKR kiválasztva!",INDEX(Osszesito!$G:$G,MATCH($F140,Osszesito!$C:$C,0)))</f>
        <v>Nincs VKR kiválasztva!</v>
      </c>
      <c r="J140" s="56" t="str">
        <f>IF($G140="","Nincs VKR kiválasztva!",INDEX(Osszesito!$F:$F,MATCH($F140,Osszesito!$C:$C,0)))</f>
        <v>Nincs VKR kiválasztva!</v>
      </c>
      <c r="K140" s="48" t="str">
        <f t="shared" si="130"/>
        <v>Nincs kitöltve a költség rész!</v>
      </c>
      <c r="L140" s="49"/>
      <c r="M140" s="49"/>
      <c r="N140" s="60"/>
      <c r="O140" s="60"/>
      <c r="P140" s="90"/>
      <c r="R140" s="62"/>
      <c r="S140" s="62"/>
      <c r="T140" s="62"/>
      <c r="U140" s="62"/>
      <c r="V140" s="62"/>
      <c r="W140" s="62"/>
      <c r="X140" s="62"/>
      <c r="Y140" s="62"/>
      <c r="Z140" s="62"/>
      <c r="AA140" s="62"/>
      <c r="AB140" s="62"/>
      <c r="AC140" s="61">
        <f t="shared" si="93"/>
        <v>0</v>
      </c>
      <c r="AD140" s="1" t="str">
        <f t="shared" si="94"/>
        <v>Nincs VKR kiválasztva!</v>
      </c>
      <c r="AF140" s="60"/>
      <c r="AG140" s="60"/>
      <c r="AH140" s="60"/>
      <c r="AI140" s="60"/>
      <c r="AJ140" s="60"/>
      <c r="AK140" s="60"/>
      <c r="AL140" s="60"/>
      <c r="AM140" s="60"/>
      <c r="AN140" s="60"/>
      <c r="AO140" s="60"/>
      <c r="AP140" s="60"/>
      <c r="AQ140" s="61">
        <f t="shared" si="95"/>
        <v>0</v>
      </c>
      <c r="AR140" s="130" t="s">
        <v>36</v>
      </c>
      <c r="AS140" s="1" t="str">
        <f t="shared" si="96"/>
        <v>Nincs VKR kiválasztva!</v>
      </c>
      <c r="AU140" s="46"/>
      <c r="AV140" s="46"/>
      <c r="AY140" s="64" t="str">
        <f>IF($D140="","",INDEX(Osszesito!$E:$E,MATCH($F140,Osszesito!$C:$C,0)))</f>
        <v/>
      </c>
      <c r="AZ140" s="64">
        <f t="shared" si="104"/>
        <v>0</v>
      </c>
      <c r="BA140" s="65">
        <f t="shared" si="105"/>
        <v>0</v>
      </c>
      <c r="BB140" s="65" t="str">
        <f t="shared" si="106"/>
        <v>x</v>
      </c>
      <c r="BC140" s="65">
        <f t="shared" si="97"/>
        <v>0</v>
      </c>
      <c r="BD140" s="65">
        <f t="shared" si="131"/>
        <v>0</v>
      </c>
      <c r="BE140" s="65">
        <f t="shared" si="107"/>
        <v>0</v>
      </c>
      <c r="BF140" s="64" t="str">
        <f t="shared" si="108"/>
        <v>A forrás egyenlő a költséggel (I.ütem).</v>
      </c>
      <c r="BG140" s="65">
        <f t="shared" si="109"/>
        <v>0</v>
      </c>
      <c r="BH140" s="65">
        <f t="shared" si="110"/>
        <v>0</v>
      </c>
      <c r="BI140" s="65">
        <f t="shared" si="111"/>
        <v>0</v>
      </c>
      <c r="BJ140" s="65">
        <f t="shared" si="112"/>
        <v>0</v>
      </c>
      <c r="BK140" s="65">
        <f t="shared" si="98"/>
        <v>0</v>
      </c>
      <c r="BL140" s="66" t="str">
        <f t="shared" si="132"/>
        <v>Nem hosszútávú a feladat.</v>
      </c>
      <c r="BM140" s="67">
        <f t="shared" si="113"/>
        <v>1</v>
      </c>
      <c r="BN140" s="67">
        <f t="shared" si="114"/>
        <v>0</v>
      </c>
      <c r="BO140" s="67">
        <f t="shared" si="115"/>
        <v>1</v>
      </c>
      <c r="BP140" s="67">
        <f t="shared" si="116"/>
        <v>0</v>
      </c>
      <c r="BQ140" s="65">
        <f t="shared" si="117"/>
        <v>0</v>
      </c>
      <c r="BR140" s="64" t="str">
        <f t="shared" si="118"/>
        <v>Nincs hosszútávú terv!</v>
      </c>
      <c r="BS140" s="65">
        <f t="shared" si="119"/>
        <v>0</v>
      </c>
      <c r="BT140" s="65">
        <f t="shared" si="120"/>
        <v>0</v>
      </c>
      <c r="BU140" s="65">
        <f t="shared" si="121"/>
        <v>0</v>
      </c>
      <c r="BV140" s="65">
        <f t="shared" si="122"/>
        <v>0</v>
      </c>
      <c r="BW140" s="65">
        <f t="shared" si="123"/>
        <v>0</v>
      </c>
      <c r="BX140" s="65">
        <f t="shared" si="124"/>
        <v>0</v>
      </c>
      <c r="BY140" s="65">
        <f t="shared" si="125"/>
        <v>0</v>
      </c>
      <c r="BZ140" s="65">
        <f t="shared" si="126"/>
        <v>0</v>
      </c>
      <c r="CA140" s="65">
        <f t="shared" si="127"/>
        <v>0</v>
      </c>
      <c r="CB140" s="65">
        <f t="shared" si="128"/>
        <v>0</v>
      </c>
      <c r="CC140" s="65">
        <f t="shared" si="129"/>
        <v>0</v>
      </c>
      <c r="CD140" s="65" t="str">
        <f t="shared" si="99"/>
        <v>Hiányos kitöltés! (B-oszlop üres)</v>
      </c>
      <c r="CE140" s="66" t="str">
        <f t="shared" si="100"/>
        <v>Hiányos kitöltés! (B-oszlop üres)</v>
      </c>
      <c r="CF140" s="65">
        <f t="shared" si="101"/>
        <v>0</v>
      </c>
      <c r="CG140" s="65">
        <f t="shared" si="102"/>
        <v>0</v>
      </c>
      <c r="CH140" s="65">
        <f t="shared" si="103"/>
        <v>0</v>
      </c>
    </row>
    <row r="141" spans="1:86" ht="31.25" x14ac:dyDescent="0.25">
      <c r="A141" s="54" t="str">
        <f t="shared" si="92"/>
        <v>Nincs VKR kiválasztva!</v>
      </c>
      <c r="B141" s="68"/>
      <c r="C141" s="55"/>
      <c r="D141" s="47"/>
      <c r="E141" s="47"/>
      <c r="F141" s="56" t="str">
        <f>IF($G141="","Nincs VKR kiválasztva!",INDEX(Osszesito!$C:$C,MATCH($G141,Osszesito!$D:$D,0)))</f>
        <v>Nincs VKR kiválasztva!</v>
      </c>
      <c r="G141" s="45"/>
      <c r="H141" s="51" t="str">
        <f>IF($D141="","",CONCATENATE($AY141,"_",COUNTA($D$3:$D141),"_FSZV_2026"))</f>
        <v/>
      </c>
      <c r="I141" s="56" t="str">
        <f>IF($G141="","Nincs VKR kiválasztva!",INDEX(Osszesito!$G:$G,MATCH($F141,Osszesito!$C:$C,0)))</f>
        <v>Nincs VKR kiválasztva!</v>
      </c>
      <c r="J141" s="56" t="str">
        <f>IF($G141="","Nincs VKR kiválasztva!",INDEX(Osszesito!$F:$F,MATCH($F141,Osszesito!$C:$C,0)))</f>
        <v>Nincs VKR kiválasztva!</v>
      </c>
      <c r="K141" s="48" t="str">
        <f t="shared" si="130"/>
        <v>Nincs kitöltve a költség rész!</v>
      </c>
      <c r="L141" s="49"/>
      <c r="M141" s="49"/>
      <c r="N141" s="60"/>
      <c r="O141" s="60"/>
      <c r="P141" s="90"/>
      <c r="R141" s="62"/>
      <c r="S141" s="62"/>
      <c r="T141" s="62"/>
      <c r="U141" s="62"/>
      <c r="V141" s="62"/>
      <c r="W141" s="62"/>
      <c r="X141" s="62"/>
      <c r="Y141" s="62"/>
      <c r="Z141" s="62"/>
      <c r="AA141" s="62"/>
      <c r="AB141" s="62"/>
      <c r="AC141" s="61">
        <f t="shared" si="93"/>
        <v>0</v>
      </c>
      <c r="AD141" s="1" t="str">
        <f t="shared" si="94"/>
        <v>Nincs VKR kiválasztva!</v>
      </c>
      <c r="AF141" s="60"/>
      <c r="AG141" s="60"/>
      <c r="AH141" s="60"/>
      <c r="AI141" s="60"/>
      <c r="AJ141" s="60"/>
      <c r="AK141" s="60"/>
      <c r="AL141" s="60"/>
      <c r="AM141" s="60"/>
      <c r="AN141" s="60"/>
      <c r="AO141" s="60"/>
      <c r="AP141" s="60"/>
      <c r="AQ141" s="61">
        <f t="shared" si="95"/>
        <v>0</v>
      </c>
      <c r="AR141" s="130" t="s">
        <v>36</v>
      </c>
      <c r="AS141" s="1" t="str">
        <f t="shared" si="96"/>
        <v>Nincs VKR kiválasztva!</v>
      </c>
      <c r="AU141" s="46"/>
      <c r="AV141" s="46"/>
      <c r="AY141" s="64" t="str">
        <f>IF($D141="","",INDEX(Osszesito!$E:$E,MATCH($F141,Osszesito!$C:$C,0)))</f>
        <v/>
      </c>
      <c r="AZ141" s="64">
        <f t="shared" si="104"/>
        <v>0</v>
      </c>
      <c r="BA141" s="65">
        <f t="shared" si="105"/>
        <v>0</v>
      </c>
      <c r="BB141" s="65" t="str">
        <f t="shared" si="106"/>
        <v>x</v>
      </c>
      <c r="BC141" s="65">
        <f t="shared" si="97"/>
        <v>0</v>
      </c>
      <c r="BD141" s="65">
        <f t="shared" si="131"/>
        <v>0</v>
      </c>
      <c r="BE141" s="65">
        <f t="shared" si="107"/>
        <v>0</v>
      </c>
      <c r="BF141" s="64" t="str">
        <f t="shared" si="108"/>
        <v>A forrás egyenlő a költséggel (I.ütem).</v>
      </c>
      <c r="BG141" s="65">
        <f t="shared" si="109"/>
        <v>0</v>
      </c>
      <c r="BH141" s="65">
        <f t="shared" si="110"/>
        <v>0</v>
      </c>
      <c r="BI141" s="65">
        <f t="shared" si="111"/>
        <v>0</v>
      </c>
      <c r="BJ141" s="65">
        <f t="shared" si="112"/>
        <v>0</v>
      </c>
      <c r="BK141" s="65">
        <f t="shared" si="98"/>
        <v>0</v>
      </c>
      <c r="BL141" s="66" t="str">
        <f t="shared" si="132"/>
        <v>Nem hosszútávú a feladat.</v>
      </c>
      <c r="BM141" s="67">
        <f t="shared" si="113"/>
        <v>1</v>
      </c>
      <c r="BN141" s="67">
        <f t="shared" si="114"/>
        <v>0</v>
      </c>
      <c r="BO141" s="67">
        <f t="shared" si="115"/>
        <v>1</v>
      </c>
      <c r="BP141" s="67">
        <f t="shared" si="116"/>
        <v>0</v>
      </c>
      <c r="BQ141" s="65">
        <f t="shared" si="117"/>
        <v>0</v>
      </c>
      <c r="BR141" s="64" t="str">
        <f t="shared" si="118"/>
        <v>Nincs hosszútávú terv!</v>
      </c>
      <c r="BS141" s="65">
        <f t="shared" si="119"/>
        <v>0</v>
      </c>
      <c r="BT141" s="65">
        <f t="shared" si="120"/>
        <v>0</v>
      </c>
      <c r="BU141" s="65">
        <f t="shared" si="121"/>
        <v>0</v>
      </c>
      <c r="BV141" s="65">
        <f t="shared" si="122"/>
        <v>0</v>
      </c>
      <c r="BW141" s="65">
        <f t="shared" si="123"/>
        <v>0</v>
      </c>
      <c r="BX141" s="65">
        <f t="shared" si="124"/>
        <v>0</v>
      </c>
      <c r="BY141" s="65">
        <f t="shared" si="125"/>
        <v>0</v>
      </c>
      <c r="BZ141" s="65">
        <f t="shared" si="126"/>
        <v>0</v>
      </c>
      <c r="CA141" s="65">
        <f t="shared" si="127"/>
        <v>0</v>
      </c>
      <c r="CB141" s="65">
        <f t="shared" si="128"/>
        <v>0</v>
      </c>
      <c r="CC141" s="65">
        <f t="shared" si="129"/>
        <v>0</v>
      </c>
      <c r="CD141" s="65" t="str">
        <f t="shared" si="99"/>
        <v>Hiányos kitöltés! (B-oszlop üres)</v>
      </c>
      <c r="CE141" s="66" t="str">
        <f t="shared" si="100"/>
        <v>Hiányos kitöltés! (B-oszlop üres)</v>
      </c>
      <c r="CF141" s="65">
        <f t="shared" si="101"/>
        <v>0</v>
      </c>
      <c r="CG141" s="65">
        <f t="shared" si="102"/>
        <v>0</v>
      </c>
      <c r="CH141" s="65">
        <f t="shared" si="103"/>
        <v>0</v>
      </c>
    </row>
    <row r="142" spans="1:86" ht="31.25" x14ac:dyDescent="0.25">
      <c r="A142" s="54" t="str">
        <f t="shared" si="92"/>
        <v>Nincs VKR kiválasztva!</v>
      </c>
      <c r="B142" s="68"/>
      <c r="C142" s="55"/>
      <c r="D142" s="47"/>
      <c r="E142" s="47"/>
      <c r="F142" s="56" t="str">
        <f>IF($G142="","Nincs VKR kiválasztva!",INDEX(Osszesito!$C:$C,MATCH($G142,Osszesito!$D:$D,0)))</f>
        <v>Nincs VKR kiválasztva!</v>
      </c>
      <c r="G142" s="45"/>
      <c r="H142" s="51" t="str">
        <f>IF($D142="","",CONCATENATE($AY142,"_",COUNTA($D$3:$D142),"_FSZV_2026"))</f>
        <v/>
      </c>
      <c r="I142" s="56" t="str">
        <f>IF($G142="","Nincs VKR kiválasztva!",INDEX(Osszesito!$G:$G,MATCH($F142,Osszesito!$C:$C,0)))</f>
        <v>Nincs VKR kiválasztva!</v>
      </c>
      <c r="J142" s="56" t="str">
        <f>IF($G142="","Nincs VKR kiválasztva!",INDEX(Osszesito!$F:$F,MATCH($F142,Osszesito!$C:$C,0)))</f>
        <v>Nincs VKR kiválasztva!</v>
      </c>
      <c r="K142" s="48" t="str">
        <f t="shared" si="130"/>
        <v>Nincs kitöltve a költség rész!</v>
      </c>
      <c r="L142" s="49"/>
      <c r="M142" s="49"/>
      <c r="N142" s="60"/>
      <c r="O142" s="60"/>
      <c r="P142" s="90"/>
      <c r="R142" s="62"/>
      <c r="S142" s="62"/>
      <c r="T142" s="62"/>
      <c r="U142" s="62"/>
      <c r="V142" s="62"/>
      <c r="W142" s="62"/>
      <c r="X142" s="62"/>
      <c r="Y142" s="62"/>
      <c r="Z142" s="62"/>
      <c r="AA142" s="62"/>
      <c r="AB142" s="62"/>
      <c r="AC142" s="61">
        <f t="shared" si="93"/>
        <v>0</v>
      </c>
      <c r="AD142" s="1" t="str">
        <f t="shared" si="94"/>
        <v>Nincs VKR kiválasztva!</v>
      </c>
      <c r="AF142" s="60"/>
      <c r="AG142" s="60"/>
      <c r="AH142" s="60"/>
      <c r="AI142" s="60"/>
      <c r="AJ142" s="60"/>
      <c r="AK142" s="60"/>
      <c r="AL142" s="60"/>
      <c r="AM142" s="60"/>
      <c r="AN142" s="60"/>
      <c r="AO142" s="60"/>
      <c r="AP142" s="60"/>
      <c r="AQ142" s="61">
        <f t="shared" si="95"/>
        <v>0</v>
      </c>
      <c r="AR142" s="130" t="s">
        <v>36</v>
      </c>
      <c r="AS142" s="1" t="str">
        <f t="shared" si="96"/>
        <v>Nincs VKR kiválasztva!</v>
      </c>
      <c r="AU142" s="46"/>
      <c r="AV142" s="46"/>
      <c r="AY142" s="64" t="str">
        <f>IF($D142="","",INDEX(Osszesito!$E:$E,MATCH($F142,Osszesito!$C:$C,0)))</f>
        <v/>
      </c>
      <c r="AZ142" s="64">
        <f t="shared" si="104"/>
        <v>0</v>
      </c>
      <c r="BA142" s="65">
        <f t="shared" si="105"/>
        <v>0</v>
      </c>
      <c r="BB142" s="65" t="str">
        <f t="shared" si="106"/>
        <v>x</v>
      </c>
      <c r="BC142" s="65">
        <f t="shared" si="97"/>
        <v>0</v>
      </c>
      <c r="BD142" s="65">
        <f t="shared" si="131"/>
        <v>0</v>
      </c>
      <c r="BE142" s="65">
        <f t="shared" si="107"/>
        <v>0</v>
      </c>
      <c r="BF142" s="64" t="str">
        <f t="shared" si="108"/>
        <v>A forrás egyenlő a költséggel (I.ütem).</v>
      </c>
      <c r="BG142" s="65">
        <f t="shared" si="109"/>
        <v>0</v>
      </c>
      <c r="BH142" s="65">
        <f t="shared" si="110"/>
        <v>0</v>
      </c>
      <c r="BI142" s="65">
        <f t="shared" si="111"/>
        <v>0</v>
      </c>
      <c r="BJ142" s="65">
        <f t="shared" si="112"/>
        <v>0</v>
      </c>
      <c r="BK142" s="65">
        <f t="shared" si="98"/>
        <v>0</v>
      </c>
      <c r="BL142" s="66" t="str">
        <f t="shared" si="132"/>
        <v>Nem hosszútávú a feladat.</v>
      </c>
      <c r="BM142" s="67">
        <f t="shared" si="113"/>
        <v>1</v>
      </c>
      <c r="BN142" s="67">
        <f t="shared" si="114"/>
        <v>0</v>
      </c>
      <c r="BO142" s="67">
        <f t="shared" si="115"/>
        <v>1</v>
      </c>
      <c r="BP142" s="67">
        <f t="shared" si="116"/>
        <v>0</v>
      </c>
      <c r="BQ142" s="65">
        <f t="shared" si="117"/>
        <v>0</v>
      </c>
      <c r="BR142" s="64" t="str">
        <f t="shared" si="118"/>
        <v>Nincs hosszútávú terv!</v>
      </c>
      <c r="BS142" s="65">
        <f t="shared" si="119"/>
        <v>0</v>
      </c>
      <c r="BT142" s="65">
        <f t="shared" si="120"/>
        <v>0</v>
      </c>
      <c r="BU142" s="65">
        <f t="shared" si="121"/>
        <v>0</v>
      </c>
      <c r="BV142" s="65">
        <f t="shared" si="122"/>
        <v>0</v>
      </c>
      <c r="BW142" s="65">
        <f t="shared" si="123"/>
        <v>0</v>
      </c>
      <c r="BX142" s="65">
        <f t="shared" si="124"/>
        <v>0</v>
      </c>
      <c r="BY142" s="65">
        <f t="shared" si="125"/>
        <v>0</v>
      </c>
      <c r="BZ142" s="65">
        <f t="shared" si="126"/>
        <v>0</v>
      </c>
      <c r="CA142" s="65">
        <f t="shared" si="127"/>
        <v>0</v>
      </c>
      <c r="CB142" s="65">
        <f t="shared" si="128"/>
        <v>0</v>
      </c>
      <c r="CC142" s="65">
        <f t="shared" si="129"/>
        <v>0</v>
      </c>
      <c r="CD142" s="65" t="str">
        <f t="shared" si="99"/>
        <v>Hiányos kitöltés! (B-oszlop üres)</v>
      </c>
      <c r="CE142" s="66" t="str">
        <f t="shared" si="100"/>
        <v>Hiányos kitöltés! (B-oszlop üres)</v>
      </c>
      <c r="CF142" s="65">
        <f t="shared" si="101"/>
        <v>0</v>
      </c>
      <c r="CG142" s="65">
        <f t="shared" si="102"/>
        <v>0</v>
      </c>
      <c r="CH142" s="65">
        <f t="shared" si="103"/>
        <v>0</v>
      </c>
    </row>
    <row r="143" spans="1:86" ht="31.25" x14ac:dyDescent="0.25">
      <c r="A143" s="54" t="str">
        <f t="shared" si="92"/>
        <v>Nincs VKR kiválasztva!</v>
      </c>
      <c r="B143" s="68"/>
      <c r="C143" s="55"/>
      <c r="D143" s="47"/>
      <c r="E143" s="47"/>
      <c r="F143" s="56" t="str">
        <f>IF($G143="","Nincs VKR kiválasztva!",INDEX(Osszesito!$C:$C,MATCH($G143,Osszesito!$D:$D,0)))</f>
        <v>Nincs VKR kiválasztva!</v>
      </c>
      <c r="G143" s="45"/>
      <c r="H143" s="51" t="str">
        <f>IF($D143="","",CONCATENATE($AY143,"_",COUNTA($D$3:$D143),"_FSZV_2026"))</f>
        <v/>
      </c>
      <c r="I143" s="56" t="str">
        <f>IF($G143="","Nincs VKR kiválasztva!",INDEX(Osszesito!$G:$G,MATCH($F143,Osszesito!$C:$C,0)))</f>
        <v>Nincs VKR kiválasztva!</v>
      </c>
      <c r="J143" s="56" t="str">
        <f>IF($G143="","Nincs VKR kiválasztva!",INDEX(Osszesito!$F:$F,MATCH($F143,Osszesito!$C:$C,0)))</f>
        <v>Nincs VKR kiválasztva!</v>
      </c>
      <c r="K143" s="48" t="str">
        <f t="shared" si="130"/>
        <v>Nincs kitöltve a költség rész!</v>
      </c>
      <c r="L143" s="49"/>
      <c r="M143" s="49"/>
      <c r="N143" s="60"/>
      <c r="O143" s="60"/>
      <c r="P143" s="90"/>
      <c r="R143" s="62"/>
      <c r="S143" s="62"/>
      <c r="T143" s="62"/>
      <c r="U143" s="62"/>
      <c r="V143" s="62"/>
      <c r="W143" s="62"/>
      <c r="X143" s="62"/>
      <c r="Y143" s="62"/>
      <c r="Z143" s="62"/>
      <c r="AA143" s="62"/>
      <c r="AB143" s="62"/>
      <c r="AC143" s="61">
        <f t="shared" si="93"/>
        <v>0</v>
      </c>
      <c r="AD143" s="1" t="str">
        <f t="shared" si="94"/>
        <v>Nincs VKR kiválasztva!</v>
      </c>
      <c r="AF143" s="60"/>
      <c r="AG143" s="60"/>
      <c r="AH143" s="60"/>
      <c r="AI143" s="60"/>
      <c r="AJ143" s="60"/>
      <c r="AK143" s="60"/>
      <c r="AL143" s="60"/>
      <c r="AM143" s="60"/>
      <c r="AN143" s="60"/>
      <c r="AO143" s="60"/>
      <c r="AP143" s="60"/>
      <c r="AQ143" s="61">
        <f t="shared" si="95"/>
        <v>0</v>
      </c>
      <c r="AR143" s="130" t="s">
        <v>36</v>
      </c>
      <c r="AS143" s="1" t="str">
        <f t="shared" si="96"/>
        <v>Nincs VKR kiválasztva!</v>
      </c>
      <c r="AU143" s="46"/>
      <c r="AV143" s="46"/>
      <c r="AY143" s="64" t="str">
        <f>IF($D143="","",INDEX(Osszesito!$E:$E,MATCH($F143,Osszesito!$C:$C,0)))</f>
        <v/>
      </c>
      <c r="AZ143" s="64">
        <f t="shared" si="104"/>
        <v>0</v>
      </c>
      <c r="BA143" s="65">
        <f t="shared" si="105"/>
        <v>0</v>
      </c>
      <c r="BB143" s="65" t="str">
        <f t="shared" si="106"/>
        <v>x</v>
      </c>
      <c r="BC143" s="65">
        <f t="shared" si="97"/>
        <v>0</v>
      </c>
      <c r="BD143" s="65">
        <f t="shared" si="131"/>
        <v>0</v>
      </c>
      <c r="BE143" s="65">
        <f t="shared" si="107"/>
        <v>0</v>
      </c>
      <c r="BF143" s="64" t="str">
        <f t="shared" si="108"/>
        <v>A forrás egyenlő a költséggel (I.ütem).</v>
      </c>
      <c r="BG143" s="65">
        <f t="shared" si="109"/>
        <v>0</v>
      </c>
      <c r="BH143" s="65">
        <f t="shared" si="110"/>
        <v>0</v>
      </c>
      <c r="BI143" s="65">
        <f t="shared" si="111"/>
        <v>0</v>
      </c>
      <c r="BJ143" s="65">
        <f t="shared" si="112"/>
        <v>0</v>
      </c>
      <c r="BK143" s="65">
        <f t="shared" si="98"/>
        <v>0</v>
      </c>
      <c r="BL143" s="66" t="str">
        <f t="shared" si="132"/>
        <v>Nem hosszútávú a feladat.</v>
      </c>
      <c r="BM143" s="67">
        <f t="shared" si="113"/>
        <v>1</v>
      </c>
      <c r="BN143" s="67">
        <f t="shared" si="114"/>
        <v>0</v>
      </c>
      <c r="BO143" s="67">
        <f t="shared" si="115"/>
        <v>1</v>
      </c>
      <c r="BP143" s="67">
        <f t="shared" si="116"/>
        <v>0</v>
      </c>
      <c r="BQ143" s="65">
        <f t="shared" si="117"/>
        <v>0</v>
      </c>
      <c r="BR143" s="64" t="str">
        <f t="shared" si="118"/>
        <v>Nincs hosszútávú terv!</v>
      </c>
      <c r="BS143" s="65">
        <f t="shared" si="119"/>
        <v>0</v>
      </c>
      <c r="BT143" s="65">
        <f t="shared" si="120"/>
        <v>0</v>
      </c>
      <c r="BU143" s="65">
        <f t="shared" si="121"/>
        <v>0</v>
      </c>
      <c r="BV143" s="65">
        <f t="shared" si="122"/>
        <v>0</v>
      </c>
      <c r="BW143" s="65">
        <f t="shared" si="123"/>
        <v>0</v>
      </c>
      <c r="BX143" s="65">
        <f t="shared" si="124"/>
        <v>0</v>
      </c>
      <c r="BY143" s="65">
        <f t="shared" si="125"/>
        <v>0</v>
      </c>
      <c r="BZ143" s="65">
        <f t="shared" si="126"/>
        <v>0</v>
      </c>
      <c r="CA143" s="65">
        <f t="shared" si="127"/>
        <v>0</v>
      </c>
      <c r="CB143" s="65">
        <f t="shared" si="128"/>
        <v>0</v>
      </c>
      <c r="CC143" s="65">
        <f t="shared" si="129"/>
        <v>0</v>
      </c>
      <c r="CD143" s="65" t="str">
        <f t="shared" si="99"/>
        <v>Hiányos kitöltés! (B-oszlop üres)</v>
      </c>
      <c r="CE143" s="66" t="str">
        <f t="shared" si="100"/>
        <v>Hiányos kitöltés! (B-oszlop üres)</v>
      </c>
      <c r="CF143" s="65">
        <f t="shared" si="101"/>
        <v>0</v>
      </c>
      <c r="CG143" s="65">
        <f t="shared" si="102"/>
        <v>0</v>
      </c>
      <c r="CH143" s="65">
        <f t="shared" si="103"/>
        <v>0</v>
      </c>
    </row>
    <row r="144" spans="1:86" ht="31.25" x14ac:dyDescent="0.25">
      <c r="A144" s="54" t="str">
        <f t="shared" si="92"/>
        <v>Nincs VKR kiválasztva!</v>
      </c>
      <c r="B144" s="68"/>
      <c r="C144" s="55"/>
      <c r="D144" s="47"/>
      <c r="E144" s="47"/>
      <c r="F144" s="56" t="str">
        <f>IF($G144="","Nincs VKR kiválasztva!",INDEX(Osszesito!$C:$C,MATCH($G144,Osszesito!$D:$D,0)))</f>
        <v>Nincs VKR kiválasztva!</v>
      </c>
      <c r="G144" s="45"/>
      <c r="H144" s="51" t="str">
        <f>IF($D144="","",CONCATENATE($AY144,"_",COUNTA($D$3:$D144),"_FSZV_2026"))</f>
        <v/>
      </c>
      <c r="I144" s="56" t="str">
        <f>IF($G144="","Nincs VKR kiválasztva!",INDEX(Osszesito!$G:$G,MATCH($F144,Osszesito!$C:$C,0)))</f>
        <v>Nincs VKR kiválasztva!</v>
      </c>
      <c r="J144" s="56" t="str">
        <f>IF($G144="","Nincs VKR kiválasztva!",INDEX(Osszesito!$F:$F,MATCH($F144,Osszesito!$C:$C,0)))</f>
        <v>Nincs VKR kiválasztva!</v>
      </c>
      <c r="K144" s="48" t="str">
        <f t="shared" si="130"/>
        <v>Nincs kitöltve a költség rész!</v>
      </c>
      <c r="L144" s="49"/>
      <c r="M144" s="49"/>
      <c r="N144" s="60"/>
      <c r="O144" s="60"/>
      <c r="P144" s="90"/>
      <c r="R144" s="62"/>
      <c r="S144" s="62"/>
      <c r="T144" s="62"/>
      <c r="U144" s="62"/>
      <c r="V144" s="62"/>
      <c r="W144" s="62"/>
      <c r="X144" s="62"/>
      <c r="Y144" s="62"/>
      <c r="Z144" s="62"/>
      <c r="AA144" s="62"/>
      <c r="AB144" s="62"/>
      <c r="AC144" s="61">
        <f t="shared" si="93"/>
        <v>0</v>
      </c>
      <c r="AD144" s="1" t="str">
        <f t="shared" si="94"/>
        <v>Nincs VKR kiválasztva!</v>
      </c>
      <c r="AF144" s="60"/>
      <c r="AG144" s="60"/>
      <c r="AH144" s="60"/>
      <c r="AI144" s="60"/>
      <c r="AJ144" s="60"/>
      <c r="AK144" s="60"/>
      <c r="AL144" s="60"/>
      <c r="AM144" s="60"/>
      <c r="AN144" s="60"/>
      <c r="AO144" s="60"/>
      <c r="AP144" s="60"/>
      <c r="AQ144" s="61">
        <f t="shared" si="95"/>
        <v>0</v>
      </c>
      <c r="AR144" s="130" t="s">
        <v>36</v>
      </c>
      <c r="AS144" s="1" t="str">
        <f t="shared" si="96"/>
        <v>Nincs VKR kiválasztva!</v>
      </c>
      <c r="AU144" s="46"/>
      <c r="AV144" s="46"/>
      <c r="AY144" s="64" t="str">
        <f>IF($D144="","",INDEX(Osszesito!$E:$E,MATCH($F144,Osszesito!$C:$C,0)))</f>
        <v/>
      </c>
      <c r="AZ144" s="64">
        <f t="shared" si="104"/>
        <v>0</v>
      </c>
      <c r="BA144" s="65">
        <f t="shared" si="105"/>
        <v>0</v>
      </c>
      <c r="BB144" s="65" t="str">
        <f t="shared" si="106"/>
        <v>x</v>
      </c>
      <c r="BC144" s="65">
        <f t="shared" si="97"/>
        <v>0</v>
      </c>
      <c r="BD144" s="65">
        <f t="shared" si="131"/>
        <v>0</v>
      </c>
      <c r="BE144" s="65">
        <f t="shared" si="107"/>
        <v>0</v>
      </c>
      <c r="BF144" s="64" t="str">
        <f t="shared" si="108"/>
        <v>A forrás egyenlő a költséggel (I.ütem).</v>
      </c>
      <c r="BG144" s="65">
        <f t="shared" si="109"/>
        <v>0</v>
      </c>
      <c r="BH144" s="65">
        <f t="shared" si="110"/>
        <v>0</v>
      </c>
      <c r="BI144" s="65">
        <f t="shared" si="111"/>
        <v>0</v>
      </c>
      <c r="BJ144" s="65">
        <f t="shared" si="112"/>
        <v>0</v>
      </c>
      <c r="BK144" s="65">
        <f t="shared" si="98"/>
        <v>0</v>
      </c>
      <c r="BL144" s="66" t="str">
        <f t="shared" si="132"/>
        <v>Nem hosszútávú a feladat.</v>
      </c>
      <c r="BM144" s="67">
        <f t="shared" si="113"/>
        <v>1</v>
      </c>
      <c r="BN144" s="67">
        <f t="shared" si="114"/>
        <v>0</v>
      </c>
      <c r="BO144" s="67">
        <f t="shared" si="115"/>
        <v>1</v>
      </c>
      <c r="BP144" s="67">
        <f t="shared" si="116"/>
        <v>0</v>
      </c>
      <c r="BQ144" s="65">
        <f t="shared" si="117"/>
        <v>0</v>
      </c>
      <c r="BR144" s="64" t="str">
        <f t="shared" si="118"/>
        <v>Nincs hosszútávú terv!</v>
      </c>
      <c r="BS144" s="65">
        <f t="shared" si="119"/>
        <v>0</v>
      </c>
      <c r="BT144" s="65">
        <f t="shared" si="120"/>
        <v>0</v>
      </c>
      <c r="BU144" s="65">
        <f t="shared" si="121"/>
        <v>0</v>
      </c>
      <c r="BV144" s="65">
        <f t="shared" si="122"/>
        <v>0</v>
      </c>
      <c r="BW144" s="65">
        <f t="shared" si="123"/>
        <v>0</v>
      </c>
      <c r="BX144" s="65">
        <f t="shared" si="124"/>
        <v>0</v>
      </c>
      <c r="BY144" s="65">
        <f t="shared" si="125"/>
        <v>0</v>
      </c>
      <c r="BZ144" s="65">
        <f t="shared" si="126"/>
        <v>0</v>
      </c>
      <c r="CA144" s="65">
        <f t="shared" si="127"/>
        <v>0</v>
      </c>
      <c r="CB144" s="65">
        <f t="shared" si="128"/>
        <v>0</v>
      </c>
      <c r="CC144" s="65">
        <f t="shared" si="129"/>
        <v>0</v>
      </c>
      <c r="CD144" s="65" t="str">
        <f t="shared" si="99"/>
        <v>Hiányos kitöltés! (B-oszlop üres)</v>
      </c>
      <c r="CE144" s="66" t="str">
        <f t="shared" si="100"/>
        <v>Hiányos kitöltés! (B-oszlop üres)</v>
      </c>
      <c r="CF144" s="65">
        <f t="shared" si="101"/>
        <v>0</v>
      </c>
      <c r="CG144" s="65">
        <f t="shared" si="102"/>
        <v>0</v>
      </c>
      <c r="CH144" s="65">
        <f t="shared" si="103"/>
        <v>0</v>
      </c>
    </row>
    <row r="145" spans="1:86" ht="31.25" x14ac:dyDescent="0.25">
      <c r="A145" s="54" t="str">
        <f t="shared" si="92"/>
        <v>Nincs VKR kiválasztva!</v>
      </c>
      <c r="B145" s="68"/>
      <c r="C145" s="55"/>
      <c r="D145" s="47"/>
      <c r="E145" s="47"/>
      <c r="F145" s="56" t="str">
        <f>IF($G145="","Nincs VKR kiválasztva!",INDEX(Osszesito!$C:$C,MATCH($G145,Osszesito!$D:$D,0)))</f>
        <v>Nincs VKR kiválasztva!</v>
      </c>
      <c r="G145" s="45"/>
      <c r="H145" s="51" t="str">
        <f>IF($D145="","",CONCATENATE($AY145,"_",COUNTA($D$3:$D145),"_FSZV_2026"))</f>
        <v/>
      </c>
      <c r="I145" s="56" t="str">
        <f>IF($G145="","Nincs VKR kiválasztva!",INDEX(Osszesito!$G:$G,MATCH($F145,Osszesito!$C:$C,0)))</f>
        <v>Nincs VKR kiválasztva!</v>
      </c>
      <c r="J145" s="56" t="str">
        <f>IF($G145="","Nincs VKR kiválasztva!",INDEX(Osszesito!$F:$F,MATCH($F145,Osszesito!$C:$C,0)))</f>
        <v>Nincs VKR kiválasztva!</v>
      </c>
      <c r="K145" s="48" t="str">
        <f t="shared" si="130"/>
        <v>Nincs kitöltve a költség rész!</v>
      </c>
      <c r="L145" s="49"/>
      <c r="M145" s="49"/>
      <c r="N145" s="60"/>
      <c r="O145" s="60"/>
      <c r="P145" s="90"/>
      <c r="R145" s="62"/>
      <c r="S145" s="62"/>
      <c r="T145" s="62"/>
      <c r="U145" s="62"/>
      <c r="V145" s="62"/>
      <c r="W145" s="62"/>
      <c r="X145" s="62"/>
      <c r="Y145" s="62"/>
      <c r="Z145" s="62"/>
      <c r="AA145" s="62"/>
      <c r="AB145" s="62"/>
      <c r="AC145" s="61">
        <f t="shared" si="93"/>
        <v>0</v>
      </c>
      <c r="AD145" s="1" t="str">
        <f t="shared" si="94"/>
        <v>Nincs VKR kiválasztva!</v>
      </c>
      <c r="AF145" s="60"/>
      <c r="AG145" s="60"/>
      <c r="AH145" s="60"/>
      <c r="AI145" s="60"/>
      <c r="AJ145" s="60"/>
      <c r="AK145" s="60"/>
      <c r="AL145" s="60"/>
      <c r="AM145" s="60"/>
      <c r="AN145" s="60"/>
      <c r="AO145" s="60"/>
      <c r="AP145" s="60"/>
      <c r="AQ145" s="61">
        <f t="shared" si="95"/>
        <v>0</v>
      </c>
      <c r="AR145" s="130" t="s">
        <v>36</v>
      </c>
      <c r="AS145" s="1" t="str">
        <f t="shared" si="96"/>
        <v>Nincs VKR kiválasztva!</v>
      </c>
      <c r="AU145" s="46"/>
      <c r="AV145" s="46"/>
      <c r="AY145" s="64" t="str">
        <f>IF($D145="","",INDEX(Osszesito!$E:$E,MATCH($F145,Osszesito!$C:$C,0)))</f>
        <v/>
      </c>
      <c r="AZ145" s="64">
        <f t="shared" si="104"/>
        <v>0</v>
      </c>
      <c r="BA145" s="65">
        <f t="shared" si="105"/>
        <v>0</v>
      </c>
      <c r="BB145" s="65" t="str">
        <f t="shared" si="106"/>
        <v>x</v>
      </c>
      <c r="BC145" s="65">
        <f t="shared" si="97"/>
        <v>0</v>
      </c>
      <c r="BD145" s="65">
        <f t="shared" si="131"/>
        <v>0</v>
      </c>
      <c r="BE145" s="65">
        <f t="shared" si="107"/>
        <v>0</v>
      </c>
      <c r="BF145" s="64" t="str">
        <f t="shared" si="108"/>
        <v>A forrás egyenlő a költséggel (I.ütem).</v>
      </c>
      <c r="BG145" s="65">
        <f t="shared" si="109"/>
        <v>0</v>
      </c>
      <c r="BH145" s="65">
        <f t="shared" si="110"/>
        <v>0</v>
      </c>
      <c r="BI145" s="65">
        <f t="shared" si="111"/>
        <v>0</v>
      </c>
      <c r="BJ145" s="65">
        <f t="shared" si="112"/>
        <v>0</v>
      </c>
      <c r="BK145" s="65">
        <f t="shared" si="98"/>
        <v>0</v>
      </c>
      <c r="BL145" s="66" t="str">
        <f t="shared" si="132"/>
        <v>Nem hosszútávú a feladat.</v>
      </c>
      <c r="BM145" s="67">
        <f t="shared" si="113"/>
        <v>1</v>
      </c>
      <c r="BN145" s="67">
        <f t="shared" si="114"/>
        <v>0</v>
      </c>
      <c r="BO145" s="67">
        <f t="shared" si="115"/>
        <v>1</v>
      </c>
      <c r="BP145" s="67">
        <f t="shared" si="116"/>
        <v>0</v>
      </c>
      <c r="BQ145" s="65">
        <f t="shared" si="117"/>
        <v>0</v>
      </c>
      <c r="BR145" s="64" t="str">
        <f t="shared" si="118"/>
        <v>Nincs hosszútávú terv!</v>
      </c>
      <c r="BS145" s="65">
        <f t="shared" si="119"/>
        <v>0</v>
      </c>
      <c r="BT145" s="65">
        <f t="shared" si="120"/>
        <v>0</v>
      </c>
      <c r="BU145" s="65">
        <f t="shared" si="121"/>
        <v>0</v>
      </c>
      <c r="BV145" s="65">
        <f t="shared" si="122"/>
        <v>0</v>
      </c>
      <c r="BW145" s="65">
        <f t="shared" si="123"/>
        <v>0</v>
      </c>
      <c r="BX145" s="65">
        <f t="shared" si="124"/>
        <v>0</v>
      </c>
      <c r="BY145" s="65">
        <f t="shared" si="125"/>
        <v>0</v>
      </c>
      <c r="BZ145" s="65">
        <f t="shared" si="126"/>
        <v>0</v>
      </c>
      <c r="CA145" s="65">
        <f t="shared" si="127"/>
        <v>0</v>
      </c>
      <c r="CB145" s="65">
        <f t="shared" si="128"/>
        <v>0</v>
      </c>
      <c r="CC145" s="65">
        <f t="shared" si="129"/>
        <v>0</v>
      </c>
      <c r="CD145" s="65" t="str">
        <f t="shared" si="99"/>
        <v>Hiányos kitöltés! (B-oszlop üres)</v>
      </c>
      <c r="CE145" s="66" t="str">
        <f t="shared" si="100"/>
        <v>Hiányos kitöltés! (B-oszlop üres)</v>
      </c>
      <c r="CF145" s="65">
        <f t="shared" si="101"/>
        <v>0</v>
      </c>
      <c r="CG145" s="65">
        <f t="shared" si="102"/>
        <v>0</v>
      </c>
      <c r="CH145" s="65">
        <f t="shared" si="103"/>
        <v>0</v>
      </c>
    </row>
    <row r="146" spans="1:86" ht="31.25" x14ac:dyDescent="0.25">
      <c r="A146" s="54" t="str">
        <f t="shared" si="92"/>
        <v>Nincs VKR kiválasztva!</v>
      </c>
      <c r="B146" s="68"/>
      <c r="C146" s="55"/>
      <c r="D146" s="47"/>
      <c r="E146" s="47"/>
      <c r="F146" s="56" t="str">
        <f>IF($G146="","Nincs VKR kiválasztva!",INDEX(Osszesito!$C:$C,MATCH($G146,Osszesito!$D:$D,0)))</f>
        <v>Nincs VKR kiválasztva!</v>
      </c>
      <c r="G146" s="45"/>
      <c r="H146" s="51" t="str">
        <f>IF($D146="","",CONCATENATE($AY146,"_",COUNTA($D$3:$D146),"_FSZV_2026"))</f>
        <v/>
      </c>
      <c r="I146" s="56" t="str">
        <f>IF($G146="","Nincs VKR kiválasztva!",INDEX(Osszesito!$G:$G,MATCH($F146,Osszesito!$C:$C,0)))</f>
        <v>Nincs VKR kiválasztva!</v>
      </c>
      <c r="J146" s="56" t="str">
        <f>IF($G146="","Nincs VKR kiválasztva!",INDEX(Osszesito!$F:$F,MATCH($F146,Osszesito!$C:$C,0)))</f>
        <v>Nincs VKR kiválasztva!</v>
      </c>
      <c r="K146" s="48" t="str">
        <f t="shared" si="130"/>
        <v>Nincs kitöltve a költség rész!</v>
      </c>
      <c r="L146" s="49"/>
      <c r="M146" s="49"/>
      <c r="N146" s="60"/>
      <c r="O146" s="60"/>
      <c r="P146" s="90"/>
      <c r="R146" s="62"/>
      <c r="S146" s="62"/>
      <c r="T146" s="62"/>
      <c r="U146" s="62"/>
      <c r="V146" s="62"/>
      <c r="W146" s="62"/>
      <c r="X146" s="62"/>
      <c r="Y146" s="62"/>
      <c r="Z146" s="62"/>
      <c r="AA146" s="62"/>
      <c r="AB146" s="62"/>
      <c r="AC146" s="61">
        <f t="shared" si="93"/>
        <v>0</v>
      </c>
      <c r="AD146" s="1" t="str">
        <f t="shared" si="94"/>
        <v>Nincs VKR kiválasztva!</v>
      </c>
      <c r="AF146" s="60"/>
      <c r="AG146" s="60"/>
      <c r="AH146" s="60"/>
      <c r="AI146" s="60"/>
      <c r="AJ146" s="60"/>
      <c r="AK146" s="60"/>
      <c r="AL146" s="60"/>
      <c r="AM146" s="60"/>
      <c r="AN146" s="60"/>
      <c r="AO146" s="60"/>
      <c r="AP146" s="60"/>
      <c r="AQ146" s="61">
        <f t="shared" si="95"/>
        <v>0</v>
      </c>
      <c r="AR146" s="130" t="s">
        <v>36</v>
      </c>
      <c r="AS146" s="1" t="str">
        <f t="shared" si="96"/>
        <v>Nincs VKR kiválasztva!</v>
      </c>
      <c r="AU146" s="46"/>
      <c r="AV146" s="46"/>
      <c r="AY146" s="64" t="str">
        <f>IF($D146="","",INDEX(Osszesito!$E:$E,MATCH($F146,Osszesito!$C:$C,0)))</f>
        <v/>
      </c>
      <c r="AZ146" s="64">
        <f t="shared" si="104"/>
        <v>0</v>
      </c>
      <c r="BA146" s="65">
        <f t="shared" si="105"/>
        <v>0</v>
      </c>
      <c r="BB146" s="65" t="str">
        <f t="shared" si="106"/>
        <v>x</v>
      </c>
      <c r="BC146" s="65">
        <f t="shared" si="97"/>
        <v>0</v>
      </c>
      <c r="BD146" s="65">
        <f t="shared" si="131"/>
        <v>0</v>
      </c>
      <c r="BE146" s="65">
        <f t="shared" si="107"/>
        <v>0</v>
      </c>
      <c r="BF146" s="64" t="str">
        <f t="shared" si="108"/>
        <v>A forrás egyenlő a költséggel (I.ütem).</v>
      </c>
      <c r="BG146" s="65">
        <f t="shared" si="109"/>
        <v>0</v>
      </c>
      <c r="BH146" s="65">
        <f t="shared" si="110"/>
        <v>0</v>
      </c>
      <c r="BI146" s="65">
        <f t="shared" si="111"/>
        <v>0</v>
      </c>
      <c r="BJ146" s="65">
        <f t="shared" si="112"/>
        <v>0</v>
      </c>
      <c r="BK146" s="65">
        <f t="shared" si="98"/>
        <v>0</v>
      </c>
      <c r="BL146" s="66" t="str">
        <f t="shared" si="132"/>
        <v>Nem hosszútávú a feladat.</v>
      </c>
      <c r="BM146" s="67">
        <f t="shared" si="113"/>
        <v>1</v>
      </c>
      <c r="BN146" s="67">
        <f t="shared" si="114"/>
        <v>0</v>
      </c>
      <c r="BO146" s="67">
        <f t="shared" si="115"/>
        <v>1</v>
      </c>
      <c r="BP146" s="67">
        <f t="shared" si="116"/>
        <v>0</v>
      </c>
      <c r="BQ146" s="65">
        <f t="shared" si="117"/>
        <v>0</v>
      </c>
      <c r="BR146" s="64" t="str">
        <f t="shared" si="118"/>
        <v>Nincs hosszútávú terv!</v>
      </c>
      <c r="BS146" s="65">
        <f t="shared" si="119"/>
        <v>0</v>
      </c>
      <c r="BT146" s="65">
        <f t="shared" si="120"/>
        <v>0</v>
      </c>
      <c r="BU146" s="65">
        <f t="shared" si="121"/>
        <v>0</v>
      </c>
      <c r="BV146" s="65">
        <f t="shared" si="122"/>
        <v>0</v>
      </c>
      <c r="BW146" s="65">
        <f t="shared" si="123"/>
        <v>0</v>
      </c>
      <c r="BX146" s="65">
        <f t="shared" si="124"/>
        <v>0</v>
      </c>
      <c r="BY146" s="65">
        <f t="shared" si="125"/>
        <v>0</v>
      </c>
      <c r="BZ146" s="65">
        <f t="shared" si="126"/>
        <v>0</v>
      </c>
      <c r="CA146" s="65">
        <f t="shared" si="127"/>
        <v>0</v>
      </c>
      <c r="CB146" s="65">
        <f t="shared" si="128"/>
        <v>0</v>
      </c>
      <c r="CC146" s="65">
        <f t="shared" si="129"/>
        <v>0</v>
      </c>
      <c r="CD146" s="65" t="str">
        <f t="shared" si="99"/>
        <v>Hiányos kitöltés! (B-oszlop üres)</v>
      </c>
      <c r="CE146" s="66" t="str">
        <f t="shared" si="100"/>
        <v>Hiányos kitöltés! (B-oszlop üres)</v>
      </c>
      <c r="CF146" s="65">
        <f t="shared" si="101"/>
        <v>0</v>
      </c>
      <c r="CG146" s="65">
        <f t="shared" si="102"/>
        <v>0</v>
      </c>
      <c r="CH146" s="65">
        <f t="shared" si="103"/>
        <v>0</v>
      </c>
    </row>
    <row r="147" spans="1:86" ht="31.25" x14ac:dyDescent="0.25">
      <c r="A147" s="54" t="str">
        <f t="shared" si="92"/>
        <v>Nincs VKR kiválasztva!</v>
      </c>
      <c r="B147" s="68"/>
      <c r="C147" s="55"/>
      <c r="D147" s="47"/>
      <c r="E147" s="47"/>
      <c r="F147" s="56" t="str">
        <f>IF($G147="","Nincs VKR kiválasztva!",INDEX(Osszesito!$C:$C,MATCH($G147,Osszesito!$D:$D,0)))</f>
        <v>Nincs VKR kiválasztva!</v>
      </c>
      <c r="G147" s="45"/>
      <c r="H147" s="51" t="str">
        <f>IF($D147="","",CONCATENATE($AY147,"_",COUNTA($D$3:$D147),"_FSZV_2026"))</f>
        <v/>
      </c>
      <c r="I147" s="56" t="str">
        <f>IF($G147="","Nincs VKR kiválasztva!",INDEX(Osszesito!$G:$G,MATCH($F147,Osszesito!$C:$C,0)))</f>
        <v>Nincs VKR kiválasztva!</v>
      </c>
      <c r="J147" s="56" t="str">
        <f>IF($G147="","Nincs VKR kiválasztva!",INDEX(Osszesito!$F:$F,MATCH($F147,Osszesito!$C:$C,0)))</f>
        <v>Nincs VKR kiválasztva!</v>
      </c>
      <c r="K147" s="48" t="str">
        <f t="shared" si="130"/>
        <v>Nincs kitöltve a költség rész!</v>
      </c>
      <c r="L147" s="49"/>
      <c r="M147" s="49"/>
      <c r="N147" s="60"/>
      <c r="O147" s="60"/>
      <c r="P147" s="90"/>
      <c r="R147" s="62"/>
      <c r="S147" s="62"/>
      <c r="T147" s="62"/>
      <c r="U147" s="62"/>
      <c r="V147" s="62"/>
      <c r="W147" s="62"/>
      <c r="X147" s="62"/>
      <c r="Y147" s="62"/>
      <c r="Z147" s="62"/>
      <c r="AA147" s="62"/>
      <c r="AB147" s="62"/>
      <c r="AC147" s="61">
        <f t="shared" si="93"/>
        <v>0</v>
      </c>
      <c r="AD147" s="1" t="str">
        <f t="shared" si="94"/>
        <v>Nincs VKR kiválasztva!</v>
      </c>
      <c r="AF147" s="60"/>
      <c r="AG147" s="60"/>
      <c r="AH147" s="60"/>
      <c r="AI147" s="60"/>
      <c r="AJ147" s="60"/>
      <c r="AK147" s="60"/>
      <c r="AL147" s="60"/>
      <c r="AM147" s="60"/>
      <c r="AN147" s="60"/>
      <c r="AO147" s="60"/>
      <c r="AP147" s="60"/>
      <c r="AQ147" s="61">
        <f t="shared" si="95"/>
        <v>0</v>
      </c>
      <c r="AR147" s="130" t="s">
        <v>36</v>
      </c>
      <c r="AS147" s="1" t="str">
        <f t="shared" si="96"/>
        <v>Nincs VKR kiválasztva!</v>
      </c>
      <c r="AU147" s="46"/>
      <c r="AV147" s="46"/>
      <c r="AY147" s="64" t="str">
        <f>IF($D147="","",INDEX(Osszesito!$E:$E,MATCH($F147,Osszesito!$C:$C,0)))</f>
        <v/>
      </c>
      <c r="AZ147" s="64">
        <f t="shared" si="104"/>
        <v>0</v>
      </c>
      <c r="BA147" s="65">
        <f t="shared" si="105"/>
        <v>0</v>
      </c>
      <c r="BB147" s="65" t="str">
        <f t="shared" si="106"/>
        <v>x</v>
      </c>
      <c r="BC147" s="65">
        <f t="shared" si="97"/>
        <v>0</v>
      </c>
      <c r="BD147" s="65">
        <f t="shared" si="131"/>
        <v>0</v>
      </c>
      <c r="BE147" s="65">
        <f t="shared" si="107"/>
        <v>0</v>
      </c>
      <c r="BF147" s="64" t="str">
        <f t="shared" si="108"/>
        <v>A forrás egyenlő a költséggel (I.ütem).</v>
      </c>
      <c r="BG147" s="65">
        <f t="shared" si="109"/>
        <v>0</v>
      </c>
      <c r="BH147" s="65">
        <f t="shared" si="110"/>
        <v>0</v>
      </c>
      <c r="BI147" s="65">
        <f t="shared" si="111"/>
        <v>0</v>
      </c>
      <c r="BJ147" s="65">
        <f t="shared" si="112"/>
        <v>0</v>
      </c>
      <c r="BK147" s="65">
        <f t="shared" si="98"/>
        <v>0</v>
      </c>
      <c r="BL147" s="66" t="str">
        <f t="shared" si="132"/>
        <v>Nem hosszútávú a feladat.</v>
      </c>
      <c r="BM147" s="67">
        <f t="shared" si="113"/>
        <v>1</v>
      </c>
      <c r="BN147" s="67">
        <f t="shared" si="114"/>
        <v>0</v>
      </c>
      <c r="BO147" s="67">
        <f t="shared" si="115"/>
        <v>1</v>
      </c>
      <c r="BP147" s="67">
        <f t="shared" si="116"/>
        <v>0</v>
      </c>
      <c r="BQ147" s="65">
        <f t="shared" si="117"/>
        <v>0</v>
      </c>
      <c r="BR147" s="64" t="str">
        <f t="shared" si="118"/>
        <v>Nincs hosszútávú terv!</v>
      </c>
      <c r="BS147" s="65">
        <f t="shared" si="119"/>
        <v>0</v>
      </c>
      <c r="BT147" s="65">
        <f t="shared" si="120"/>
        <v>0</v>
      </c>
      <c r="BU147" s="65">
        <f t="shared" si="121"/>
        <v>0</v>
      </c>
      <c r="BV147" s="65">
        <f t="shared" si="122"/>
        <v>0</v>
      </c>
      <c r="BW147" s="65">
        <f t="shared" si="123"/>
        <v>0</v>
      </c>
      <c r="BX147" s="65">
        <f t="shared" si="124"/>
        <v>0</v>
      </c>
      <c r="BY147" s="65">
        <f t="shared" si="125"/>
        <v>0</v>
      </c>
      <c r="BZ147" s="65">
        <f t="shared" si="126"/>
        <v>0</v>
      </c>
      <c r="CA147" s="65">
        <f t="shared" si="127"/>
        <v>0</v>
      </c>
      <c r="CB147" s="65">
        <f t="shared" si="128"/>
        <v>0</v>
      </c>
      <c r="CC147" s="65">
        <f t="shared" si="129"/>
        <v>0</v>
      </c>
      <c r="CD147" s="65" t="str">
        <f t="shared" si="99"/>
        <v>Hiányos kitöltés! (B-oszlop üres)</v>
      </c>
      <c r="CE147" s="66" t="str">
        <f t="shared" si="100"/>
        <v>Hiányos kitöltés! (B-oszlop üres)</v>
      </c>
      <c r="CF147" s="65">
        <f t="shared" si="101"/>
        <v>0</v>
      </c>
      <c r="CG147" s="65">
        <f t="shared" si="102"/>
        <v>0</v>
      </c>
      <c r="CH147" s="65">
        <f t="shared" si="103"/>
        <v>0</v>
      </c>
    </row>
    <row r="148" spans="1:86" ht="31.25" x14ac:dyDescent="0.25">
      <c r="A148" s="54" t="str">
        <f t="shared" si="92"/>
        <v>Nincs VKR kiválasztva!</v>
      </c>
      <c r="B148" s="68"/>
      <c r="C148" s="55"/>
      <c r="D148" s="47"/>
      <c r="E148" s="47"/>
      <c r="F148" s="56" t="str">
        <f>IF($G148="","Nincs VKR kiválasztva!",INDEX(Osszesito!$C:$C,MATCH($G148,Osszesito!$D:$D,0)))</f>
        <v>Nincs VKR kiválasztva!</v>
      </c>
      <c r="G148" s="45"/>
      <c r="H148" s="51" t="str">
        <f>IF($D148="","",CONCATENATE($AY148,"_",COUNTA($D$3:$D148),"_FSZV_2026"))</f>
        <v/>
      </c>
      <c r="I148" s="56" t="str">
        <f>IF($G148="","Nincs VKR kiválasztva!",INDEX(Osszesito!$G:$G,MATCH($F148,Osszesito!$C:$C,0)))</f>
        <v>Nincs VKR kiválasztva!</v>
      </c>
      <c r="J148" s="56" t="str">
        <f>IF($G148="","Nincs VKR kiválasztva!",INDEX(Osszesito!$F:$F,MATCH($F148,Osszesito!$C:$C,0)))</f>
        <v>Nincs VKR kiválasztva!</v>
      </c>
      <c r="K148" s="48" t="str">
        <f t="shared" si="130"/>
        <v>Nincs kitöltve a költség rész!</v>
      </c>
      <c r="L148" s="49"/>
      <c r="M148" s="49"/>
      <c r="N148" s="60"/>
      <c r="O148" s="60"/>
      <c r="P148" s="90"/>
      <c r="R148" s="62"/>
      <c r="S148" s="62"/>
      <c r="T148" s="62"/>
      <c r="U148" s="62"/>
      <c r="V148" s="62"/>
      <c r="W148" s="62"/>
      <c r="X148" s="62"/>
      <c r="Y148" s="62"/>
      <c r="Z148" s="62"/>
      <c r="AA148" s="62"/>
      <c r="AB148" s="62"/>
      <c r="AC148" s="61">
        <f t="shared" si="93"/>
        <v>0</v>
      </c>
      <c r="AD148" s="1" t="str">
        <f t="shared" si="94"/>
        <v>Nincs VKR kiválasztva!</v>
      </c>
      <c r="AF148" s="60"/>
      <c r="AG148" s="60"/>
      <c r="AH148" s="60"/>
      <c r="AI148" s="60"/>
      <c r="AJ148" s="60"/>
      <c r="AK148" s="60"/>
      <c r="AL148" s="60"/>
      <c r="AM148" s="60"/>
      <c r="AN148" s="60"/>
      <c r="AO148" s="60"/>
      <c r="AP148" s="60"/>
      <c r="AQ148" s="61">
        <f t="shared" si="95"/>
        <v>0</v>
      </c>
      <c r="AR148" s="130" t="s">
        <v>36</v>
      </c>
      <c r="AS148" s="1" t="str">
        <f t="shared" si="96"/>
        <v>Nincs VKR kiválasztva!</v>
      </c>
      <c r="AU148" s="46"/>
      <c r="AV148" s="46"/>
      <c r="AY148" s="64" t="str">
        <f>IF($D148="","",INDEX(Osszesito!$E:$E,MATCH($F148,Osszesito!$C:$C,0)))</f>
        <v/>
      </c>
      <c r="AZ148" s="64">
        <f t="shared" si="104"/>
        <v>0</v>
      </c>
      <c r="BA148" s="65">
        <f t="shared" si="105"/>
        <v>0</v>
      </c>
      <c r="BB148" s="65" t="str">
        <f t="shared" si="106"/>
        <v>x</v>
      </c>
      <c r="BC148" s="65">
        <f t="shared" si="97"/>
        <v>0</v>
      </c>
      <c r="BD148" s="65">
        <f t="shared" si="131"/>
        <v>0</v>
      </c>
      <c r="BE148" s="65">
        <f t="shared" si="107"/>
        <v>0</v>
      </c>
      <c r="BF148" s="64" t="str">
        <f t="shared" si="108"/>
        <v>A forrás egyenlő a költséggel (I.ütem).</v>
      </c>
      <c r="BG148" s="65">
        <f t="shared" si="109"/>
        <v>0</v>
      </c>
      <c r="BH148" s="65">
        <f t="shared" si="110"/>
        <v>0</v>
      </c>
      <c r="BI148" s="65">
        <f t="shared" si="111"/>
        <v>0</v>
      </c>
      <c r="BJ148" s="65">
        <f t="shared" si="112"/>
        <v>0</v>
      </c>
      <c r="BK148" s="65">
        <f t="shared" si="98"/>
        <v>0</v>
      </c>
      <c r="BL148" s="66" t="str">
        <f t="shared" si="132"/>
        <v>Nem hosszútávú a feladat.</v>
      </c>
      <c r="BM148" s="67">
        <f t="shared" si="113"/>
        <v>1</v>
      </c>
      <c r="BN148" s="67">
        <f t="shared" si="114"/>
        <v>0</v>
      </c>
      <c r="BO148" s="67">
        <f t="shared" si="115"/>
        <v>1</v>
      </c>
      <c r="BP148" s="67">
        <f t="shared" si="116"/>
        <v>0</v>
      </c>
      <c r="BQ148" s="65">
        <f t="shared" si="117"/>
        <v>0</v>
      </c>
      <c r="BR148" s="64" t="str">
        <f t="shared" si="118"/>
        <v>Nincs hosszútávú terv!</v>
      </c>
      <c r="BS148" s="65">
        <f t="shared" si="119"/>
        <v>0</v>
      </c>
      <c r="BT148" s="65">
        <f t="shared" si="120"/>
        <v>0</v>
      </c>
      <c r="BU148" s="65">
        <f t="shared" si="121"/>
        <v>0</v>
      </c>
      <c r="BV148" s="65">
        <f t="shared" si="122"/>
        <v>0</v>
      </c>
      <c r="BW148" s="65">
        <f t="shared" si="123"/>
        <v>0</v>
      </c>
      <c r="BX148" s="65">
        <f t="shared" si="124"/>
        <v>0</v>
      </c>
      <c r="BY148" s="65">
        <f t="shared" si="125"/>
        <v>0</v>
      </c>
      <c r="BZ148" s="65">
        <f t="shared" si="126"/>
        <v>0</v>
      </c>
      <c r="CA148" s="65">
        <f t="shared" si="127"/>
        <v>0</v>
      </c>
      <c r="CB148" s="65">
        <f t="shared" si="128"/>
        <v>0</v>
      </c>
      <c r="CC148" s="65">
        <f t="shared" si="129"/>
        <v>0</v>
      </c>
      <c r="CD148" s="65" t="str">
        <f t="shared" si="99"/>
        <v>Hiányos kitöltés! (B-oszlop üres)</v>
      </c>
      <c r="CE148" s="66" t="str">
        <f t="shared" si="100"/>
        <v>Hiányos kitöltés! (B-oszlop üres)</v>
      </c>
      <c r="CF148" s="65">
        <f t="shared" si="101"/>
        <v>0</v>
      </c>
      <c r="CG148" s="65">
        <f t="shared" si="102"/>
        <v>0</v>
      </c>
      <c r="CH148" s="65">
        <f t="shared" si="103"/>
        <v>0</v>
      </c>
    </row>
    <row r="149" spans="1:86" ht="31.25" x14ac:dyDescent="0.25">
      <c r="A149" s="54" t="str">
        <f t="shared" si="92"/>
        <v>Nincs VKR kiválasztva!</v>
      </c>
      <c r="B149" s="68"/>
      <c r="C149" s="55"/>
      <c r="D149" s="47"/>
      <c r="E149" s="47"/>
      <c r="F149" s="56" t="str">
        <f>IF($G149="","Nincs VKR kiválasztva!",INDEX(Osszesito!$C:$C,MATCH($G149,Osszesito!$D:$D,0)))</f>
        <v>Nincs VKR kiválasztva!</v>
      </c>
      <c r="G149" s="45"/>
      <c r="H149" s="51" t="str">
        <f>IF($D149="","",CONCATENATE($AY149,"_",COUNTA($D$3:$D149),"_FSZV_2026"))</f>
        <v/>
      </c>
      <c r="I149" s="56" t="str">
        <f>IF($G149="","Nincs VKR kiválasztva!",INDEX(Osszesito!$G:$G,MATCH($F149,Osszesito!$C:$C,0)))</f>
        <v>Nincs VKR kiválasztva!</v>
      </c>
      <c r="J149" s="56" t="str">
        <f>IF($G149="","Nincs VKR kiválasztva!",INDEX(Osszesito!$F:$F,MATCH($F149,Osszesito!$C:$C,0)))</f>
        <v>Nincs VKR kiválasztva!</v>
      </c>
      <c r="K149" s="48" t="str">
        <f t="shared" si="130"/>
        <v>Nincs kitöltve a költség rész!</v>
      </c>
      <c r="L149" s="49"/>
      <c r="M149" s="49"/>
      <c r="N149" s="60"/>
      <c r="O149" s="60"/>
      <c r="P149" s="90"/>
      <c r="R149" s="62"/>
      <c r="S149" s="62"/>
      <c r="T149" s="62"/>
      <c r="U149" s="62"/>
      <c r="V149" s="62"/>
      <c r="W149" s="62"/>
      <c r="X149" s="62"/>
      <c r="Y149" s="62"/>
      <c r="Z149" s="62"/>
      <c r="AA149" s="62"/>
      <c r="AB149" s="62"/>
      <c r="AC149" s="61">
        <f t="shared" si="93"/>
        <v>0</v>
      </c>
      <c r="AD149" s="1" t="str">
        <f t="shared" si="94"/>
        <v>Nincs VKR kiválasztva!</v>
      </c>
      <c r="AF149" s="60"/>
      <c r="AG149" s="60"/>
      <c r="AH149" s="60"/>
      <c r="AI149" s="60"/>
      <c r="AJ149" s="60"/>
      <c r="AK149" s="60"/>
      <c r="AL149" s="60"/>
      <c r="AM149" s="60"/>
      <c r="AN149" s="60"/>
      <c r="AO149" s="60"/>
      <c r="AP149" s="60"/>
      <c r="AQ149" s="61">
        <f t="shared" si="95"/>
        <v>0</v>
      </c>
      <c r="AR149" s="130" t="s">
        <v>36</v>
      </c>
      <c r="AS149" s="1" t="str">
        <f t="shared" si="96"/>
        <v>Nincs VKR kiválasztva!</v>
      </c>
      <c r="AU149" s="46"/>
      <c r="AV149" s="46"/>
      <c r="AY149" s="64" t="str">
        <f>IF($D149="","",INDEX(Osszesito!$E:$E,MATCH($F149,Osszesito!$C:$C,0)))</f>
        <v/>
      </c>
      <c r="AZ149" s="64">
        <f t="shared" si="104"/>
        <v>0</v>
      </c>
      <c r="BA149" s="65">
        <f t="shared" si="105"/>
        <v>0</v>
      </c>
      <c r="BB149" s="65" t="str">
        <f t="shared" si="106"/>
        <v>x</v>
      </c>
      <c r="BC149" s="65">
        <f t="shared" si="97"/>
        <v>0</v>
      </c>
      <c r="BD149" s="65">
        <f t="shared" si="131"/>
        <v>0</v>
      </c>
      <c r="BE149" s="65">
        <f t="shared" si="107"/>
        <v>0</v>
      </c>
      <c r="BF149" s="64" t="str">
        <f t="shared" si="108"/>
        <v>A forrás egyenlő a költséggel (I.ütem).</v>
      </c>
      <c r="BG149" s="65">
        <f t="shared" si="109"/>
        <v>0</v>
      </c>
      <c r="BH149" s="65">
        <f t="shared" si="110"/>
        <v>0</v>
      </c>
      <c r="BI149" s="65">
        <f t="shared" si="111"/>
        <v>0</v>
      </c>
      <c r="BJ149" s="65">
        <f t="shared" si="112"/>
        <v>0</v>
      </c>
      <c r="BK149" s="65">
        <f t="shared" si="98"/>
        <v>0</v>
      </c>
      <c r="BL149" s="66" t="str">
        <f t="shared" si="132"/>
        <v>Nem hosszútávú a feladat.</v>
      </c>
      <c r="BM149" s="67">
        <f t="shared" si="113"/>
        <v>1</v>
      </c>
      <c r="BN149" s="67">
        <f t="shared" si="114"/>
        <v>0</v>
      </c>
      <c r="BO149" s="67">
        <f t="shared" si="115"/>
        <v>1</v>
      </c>
      <c r="BP149" s="67">
        <f t="shared" si="116"/>
        <v>0</v>
      </c>
      <c r="BQ149" s="65">
        <f t="shared" si="117"/>
        <v>0</v>
      </c>
      <c r="BR149" s="64" t="str">
        <f t="shared" si="118"/>
        <v>Nincs hosszútávú terv!</v>
      </c>
      <c r="BS149" s="65">
        <f t="shared" si="119"/>
        <v>0</v>
      </c>
      <c r="BT149" s="65">
        <f t="shared" si="120"/>
        <v>0</v>
      </c>
      <c r="BU149" s="65">
        <f t="shared" si="121"/>
        <v>0</v>
      </c>
      <c r="BV149" s="65">
        <f t="shared" si="122"/>
        <v>0</v>
      </c>
      <c r="BW149" s="65">
        <f t="shared" si="123"/>
        <v>0</v>
      </c>
      <c r="BX149" s="65">
        <f t="shared" si="124"/>
        <v>0</v>
      </c>
      <c r="BY149" s="65">
        <f t="shared" si="125"/>
        <v>0</v>
      </c>
      <c r="BZ149" s="65">
        <f t="shared" si="126"/>
        <v>0</v>
      </c>
      <c r="CA149" s="65">
        <f t="shared" si="127"/>
        <v>0</v>
      </c>
      <c r="CB149" s="65">
        <f t="shared" si="128"/>
        <v>0</v>
      </c>
      <c r="CC149" s="65">
        <f t="shared" si="129"/>
        <v>0</v>
      </c>
      <c r="CD149" s="65" t="str">
        <f t="shared" si="99"/>
        <v>Hiányos kitöltés! (B-oszlop üres)</v>
      </c>
      <c r="CE149" s="66" t="str">
        <f t="shared" si="100"/>
        <v>Hiányos kitöltés! (B-oszlop üres)</v>
      </c>
      <c r="CF149" s="65">
        <f t="shared" si="101"/>
        <v>0</v>
      </c>
      <c r="CG149" s="65">
        <f t="shared" si="102"/>
        <v>0</v>
      </c>
      <c r="CH149" s="65">
        <f t="shared" si="103"/>
        <v>0</v>
      </c>
    </row>
    <row r="150" spans="1:86" ht="31.25" x14ac:dyDescent="0.25">
      <c r="A150" s="54" t="str">
        <f t="shared" si="92"/>
        <v>Nincs VKR kiválasztva!</v>
      </c>
      <c r="B150" s="68"/>
      <c r="C150" s="55"/>
      <c r="D150" s="47"/>
      <c r="E150" s="47"/>
      <c r="F150" s="56" t="str">
        <f>IF($G150="","Nincs VKR kiválasztva!",INDEX(Osszesito!$C:$C,MATCH($G150,Osszesito!$D:$D,0)))</f>
        <v>Nincs VKR kiválasztva!</v>
      </c>
      <c r="G150" s="45"/>
      <c r="H150" s="51" t="str">
        <f>IF($D150="","",CONCATENATE($AY150,"_",COUNTA($D$3:$D150),"_FSZV_2026"))</f>
        <v/>
      </c>
      <c r="I150" s="56" t="str">
        <f>IF($G150="","Nincs VKR kiválasztva!",INDEX(Osszesito!$G:$G,MATCH($F150,Osszesito!$C:$C,0)))</f>
        <v>Nincs VKR kiválasztva!</v>
      </c>
      <c r="J150" s="56" t="str">
        <f>IF($G150="","Nincs VKR kiválasztva!",INDEX(Osszesito!$F:$F,MATCH($F150,Osszesito!$C:$C,0)))</f>
        <v>Nincs VKR kiválasztva!</v>
      </c>
      <c r="K150" s="48" t="str">
        <f t="shared" si="130"/>
        <v>Nincs kitöltve a költség rész!</v>
      </c>
      <c r="L150" s="49"/>
      <c r="M150" s="49"/>
      <c r="N150" s="60"/>
      <c r="O150" s="60"/>
      <c r="P150" s="90"/>
      <c r="R150" s="62"/>
      <c r="S150" s="62"/>
      <c r="T150" s="62"/>
      <c r="U150" s="62"/>
      <c r="V150" s="62"/>
      <c r="W150" s="62"/>
      <c r="X150" s="62"/>
      <c r="Y150" s="62"/>
      <c r="Z150" s="62"/>
      <c r="AA150" s="62"/>
      <c r="AB150" s="62"/>
      <c r="AC150" s="61">
        <f t="shared" si="93"/>
        <v>0</v>
      </c>
      <c r="AD150" s="1" t="str">
        <f t="shared" si="94"/>
        <v>Nincs VKR kiválasztva!</v>
      </c>
      <c r="AF150" s="60"/>
      <c r="AG150" s="60"/>
      <c r="AH150" s="60"/>
      <c r="AI150" s="60"/>
      <c r="AJ150" s="60"/>
      <c r="AK150" s="60"/>
      <c r="AL150" s="60"/>
      <c r="AM150" s="60"/>
      <c r="AN150" s="60"/>
      <c r="AO150" s="60"/>
      <c r="AP150" s="60"/>
      <c r="AQ150" s="61">
        <f t="shared" si="95"/>
        <v>0</v>
      </c>
      <c r="AR150" s="130" t="s">
        <v>36</v>
      </c>
      <c r="AS150" s="1" t="str">
        <f t="shared" si="96"/>
        <v>Nincs VKR kiválasztva!</v>
      </c>
      <c r="AU150" s="46"/>
      <c r="AV150" s="46"/>
      <c r="AY150" s="64" t="str">
        <f>IF($D150="","",INDEX(Osszesito!$E:$E,MATCH($F150,Osszesito!$C:$C,0)))</f>
        <v/>
      </c>
      <c r="AZ150" s="64">
        <f t="shared" si="104"/>
        <v>0</v>
      </c>
      <c r="BA150" s="65">
        <f t="shared" si="105"/>
        <v>0</v>
      </c>
      <c r="BB150" s="65" t="str">
        <f t="shared" si="106"/>
        <v>x</v>
      </c>
      <c r="BC150" s="65">
        <f t="shared" si="97"/>
        <v>0</v>
      </c>
      <c r="BD150" s="65">
        <f t="shared" si="131"/>
        <v>0</v>
      </c>
      <c r="BE150" s="65">
        <f t="shared" si="107"/>
        <v>0</v>
      </c>
      <c r="BF150" s="64" t="str">
        <f t="shared" si="108"/>
        <v>A forrás egyenlő a költséggel (I.ütem).</v>
      </c>
      <c r="BG150" s="65">
        <f t="shared" si="109"/>
        <v>0</v>
      </c>
      <c r="BH150" s="65">
        <f t="shared" si="110"/>
        <v>0</v>
      </c>
      <c r="BI150" s="65">
        <f t="shared" si="111"/>
        <v>0</v>
      </c>
      <c r="BJ150" s="65">
        <f t="shared" si="112"/>
        <v>0</v>
      </c>
      <c r="BK150" s="65">
        <f t="shared" si="98"/>
        <v>0</v>
      </c>
      <c r="BL150" s="66" t="str">
        <f t="shared" si="132"/>
        <v>Nem hosszútávú a feladat.</v>
      </c>
      <c r="BM150" s="67">
        <f t="shared" si="113"/>
        <v>1</v>
      </c>
      <c r="BN150" s="67">
        <f t="shared" si="114"/>
        <v>0</v>
      </c>
      <c r="BO150" s="67">
        <f t="shared" si="115"/>
        <v>1</v>
      </c>
      <c r="BP150" s="67">
        <f t="shared" si="116"/>
        <v>0</v>
      </c>
      <c r="BQ150" s="65">
        <f t="shared" si="117"/>
        <v>0</v>
      </c>
      <c r="BR150" s="64" t="str">
        <f t="shared" si="118"/>
        <v>Nincs hosszútávú terv!</v>
      </c>
      <c r="BS150" s="65">
        <f t="shared" si="119"/>
        <v>0</v>
      </c>
      <c r="BT150" s="65">
        <f t="shared" si="120"/>
        <v>0</v>
      </c>
      <c r="BU150" s="65">
        <f t="shared" si="121"/>
        <v>0</v>
      </c>
      <c r="BV150" s="65">
        <f t="shared" si="122"/>
        <v>0</v>
      </c>
      <c r="BW150" s="65">
        <f t="shared" si="123"/>
        <v>0</v>
      </c>
      <c r="BX150" s="65">
        <f t="shared" si="124"/>
        <v>0</v>
      </c>
      <c r="BY150" s="65">
        <f t="shared" si="125"/>
        <v>0</v>
      </c>
      <c r="BZ150" s="65">
        <f t="shared" si="126"/>
        <v>0</v>
      </c>
      <c r="CA150" s="65">
        <f t="shared" si="127"/>
        <v>0</v>
      </c>
      <c r="CB150" s="65">
        <f t="shared" si="128"/>
        <v>0</v>
      </c>
      <c r="CC150" s="65">
        <f t="shared" si="129"/>
        <v>0</v>
      </c>
      <c r="CD150" s="65" t="str">
        <f t="shared" si="99"/>
        <v>Hiányos kitöltés! (B-oszlop üres)</v>
      </c>
      <c r="CE150" s="66" t="str">
        <f t="shared" si="100"/>
        <v>Hiányos kitöltés! (B-oszlop üres)</v>
      </c>
      <c r="CF150" s="65">
        <f t="shared" si="101"/>
        <v>0</v>
      </c>
      <c r="CG150" s="65">
        <f t="shared" si="102"/>
        <v>0</v>
      </c>
      <c r="CH150" s="65">
        <f t="shared" si="103"/>
        <v>0</v>
      </c>
    </row>
    <row r="151" spans="1:86" ht="31.25" x14ac:dyDescent="0.25">
      <c r="A151" s="54" t="str">
        <f t="shared" si="92"/>
        <v>Nincs VKR kiválasztva!</v>
      </c>
      <c r="B151" s="68"/>
      <c r="C151" s="55"/>
      <c r="D151" s="47"/>
      <c r="E151" s="47"/>
      <c r="F151" s="56" t="str">
        <f>IF($G151="","Nincs VKR kiválasztva!",INDEX(Osszesito!$C:$C,MATCH($G151,Osszesito!$D:$D,0)))</f>
        <v>Nincs VKR kiválasztva!</v>
      </c>
      <c r="G151" s="45"/>
      <c r="H151" s="51" t="str">
        <f>IF($D151="","",CONCATENATE($AY151,"_",COUNTA($D$3:$D151),"_FSZV_2026"))</f>
        <v/>
      </c>
      <c r="I151" s="56" t="str">
        <f>IF($G151="","Nincs VKR kiválasztva!",INDEX(Osszesito!$G:$G,MATCH($F151,Osszesito!$C:$C,0)))</f>
        <v>Nincs VKR kiválasztva!</v>
      </c>
      <c r="J151" s="56" t="str">
        <f>IF($G151="","Nincs VKR kiválasztva!",INDEX(Osszesito!$F:$F,MATCH($F151,Osszesito!$C:$C,0)))</f>
        <v>Nincs VKR kiválasztva!</v>
      </c>
      <c r="K151" s="48" t="str">
        <f t="shared" si="130"/>
        <v>Nincs kitöltve a költség rész!</v>
      </c>
      <c r="L151" s="49"/>
      <c r="M151" s="49"/>
      <c r="N151" s="60"/>
      <c r="O151" s="60"/>
      <c r="P151" s="90"/>
      <c r="R151" s="62"/>
      <c r="S151" s="62"/>
      <c r="T151" s="62"/>
      <c r="U151" s="62"/>
      <c r="V151" s="62"/>
      <c r="W151" s="62"/>
      <c r="X151" s="62"/>
      <c r="Y151" s="62"/>
      <c r="Z151" s="62"/>
      <c r="AA151" s="62"/>
      <c r="AB151" s="62"/>
      <c r="AC151" s="61">
        <f t="shared" si="93"/>
        <v>0</v>
      </c>
      <c r="AD151" s="1" t="str">
        <f t="shared" si="94"/>
        <v>Nincs VKR kiválasztva!</v>
      </c>
      <c r="AF151" s="60"/>
      <c r="AG151" s="60"/>
      <c r="AH151" s="60"/>
      <c r="AI151" s="60"/>
      <c r="AJ151" s="60"/>
      <c r="AK151" s="60"/>
      <c r="AL151" s="60"/>
      <c r="AM151" s="60"/>
      <c r="AN151" s="60"/>
      <c r="AO151" s="60"/>
      <c r="AP151" s="60"/>
      <c r="AQ151" s="61">
        <f t="shared" si="95"/>
        <v>0</v>
      </c>
      <c r="AR151" s="130" t="s">
        <v>36</v>
      </c>
      <c r="AS151" s="1" t="str">
        <f t="shared" si="96"/>
        <v>Nincs VKR kiválasztva!</v>
      </c>
      <c r="AU151" s="46"/>
      <c r="AV151" s="46"/>
      <c r="AY151" s="64" t="str">
        <f>IF($D151="","",INDEX(Osszesito!$E:$E,MATCH($F151,Osszesito!$C:$C,0)))</f>
        <v/>
      </c>
      <c r="AZ151" s="64">
        <f t="shared" si="104"/>
        <v>0</v>
      </c>
      <c r="BA151" s="65">
        <f t="shared" si="105"/>
        <v>0</v>
      </c>
      <c r="BB151" s="65" t="str">
        <f t="shared" si="106"/>
        <v>x</v>
      </c>
      <c r="BC151" s="65">
        <f t="shared" si="97"/>
        <v>0</v>
      </c>
      <c r="BD151" s="65">
        <f t="shared" si="131"/>
        <v>0</v>
      </c>
      <c r="BE151" s="65">
        <f t="shared" si="107"/>
        <v>0</v>
      </c>
      <c r="BF151" s="64" t="str">
        <f t="shared" si="108"/>
        <v>A forrás egyenlő a költséggel (I.ütem).</v>
      </c>
      <c r="BG151" s="65">
        <f t="shared" si="109"/>
        <v>0</v>
      </c>
      <c r="BH151" s="65">
        <f t="shared" si="110"/>
        <v>0</v>
      </c>
      <c r="BI151" s="65">
        <f t="shared" si="111"/>
        <v>0</v>
      </c>
      <c r="BJ151" s="65">
        <f t="shared" si="112"/>
        <v>0</v>
      </c>
      <c r="BK151" s="65">
        <f t="shared" si="98"/>
        <v>0</v>
      </c>
      <c r="BL151" s="66" t="str">
        <f t="shared" si="132"/>
        <v>Nem hosszútávú a feladat.</v>
      </c>
      <c r="BM151" s="67">
        <f t="shared" si="113"/>
        <v>1</v>
      </c>
      <c r="BN151" s="67">
        <f t="shared" si="114"/>
        <v>0</v>
      </c>
      <c r="BO151" s="67">
        <f t="shared" si="115"/>
        <v>1</v>
      </c>
      <c r="BP151" s="67">
        <f t="shared" si="116"/>
        <v>0</v>
      </c>
      <c r="BQ151" s="65">
        <f t="shared" si="117"/>
        <v>0</v>
      </c>
      <c r="BR151" s="64" t="str">
        <f t="shared" si="118"/>
        <v>Nincs hosszútávú terv!</v>
      </c>
      <c r="BS151" s="65">
        <f t="shared" si="119"/>
        <v>0</v>
      </c>
      <c r="BT151" s="65">
        <f t="shared" si="120"/>
        <v>0</v>
      </c>
      <c r="BU151" s="65">
        <f t="shared" si="121"/>
        <v>0</v>
      </c>
      <c r="BV151" s="65">
        <f t="shared" si="122"/>
        <v>0</v>
      </c>
      <c r="BW151" s="65">
        <f t="shared" si="123"/>
        <v>0</v>
      </c>
      <c r="BX151" s="65">
        <f t="shared" si="124"/>
        <v>0</v>
      </c>
      <c r="BY151" s="65">
        <f t="shared" si="125"/>
        <v>0</v>
      </c>
      <c r="BZ151" s="65">
        <f t="shared" si="126"/>
        <v>0</v>
      </c>
      <c r="CA151" s="65">
        <f t="shared" si="127"/>
        <v>0</v>
      </c>
      <c r="CB151" s="65">
        <f t="shared" si="128"/>
        <v>0</v>
      </c>
      <c r="CC151" s="65">
        <f t="shared" si="129"/>
        <v>0</v>
      </c>
      <c r="CD151" s="65" t="str">
        <f t="shared" si="99"/>
        <v>Hiányos kitöltés! (B-oszlop üres)</v>
      </c>
      <c r="CE151" s="66" t="str">
        <f t="shared" si="100"/>
        <v>Hiányos kitöltés! (B-oszlop üres)</v>
      </c>
      <c r="CF151" s="65">
        <f t="shared" si="101"/>
        <v>0</v>
      </c>
      <c r="CG151" s="65">
        <f t="shared" si="102"/>
        <v>0</v>
      </c>
      <c r="CH151" s="65">
        <f t="shared" si="103"/>
        <v>0</v>
      </c>
    </row>
    <row r="152" spans="1:86" ht="31.25" x14ac:dyDescent="0.25">
      <c r="A152" s="54" t="str">
        <f t="shared" si="92"/>
        <v>Nincs VKR kiválasztva!</v>
      </c>
      <c r="B152" s="68"/>
      <c r="C152" s="55"/>
      <c r="D152" s="47"/>
      <c r="E152" s="47"/>
      <c r="F152" s="56" t="str">
        <f>IF($G152="","Nincs VKR kiválasztva!",INDEX(Osszesito!$C:$C,MATCH($G152,Osszesito!$D:$D,0)))</f>
        <v>Nincs VKR kiválasztva!</v>
      </c>
      <c r="G152" s="45"/>
      <c r="H152" s="51" t="str">
        <f>IF($D152="","",CONCATENATE($AY152,"_",COUNTA($D$3:$D152),"_FSZV_2026"))</f>
        <v/>
      </c>
      <c r="I152" s="56" t="str">
        <f>IF($G152="","Nincs VKR kiválasztva!",INDEX(Osszesito!$G:$G,MATCH($F152,Osszesito!$C:$C,0)))</f>
        <v>Nincs VKR kiválasztva!</v>
      </c>
      <c r="J152" s="56" t="str">
        <f>IF($G152="","Nincs VKR kiválasztva!",INDEX(Osszesito!$F:$F,MATCH($F152,Osszesito!$C:$C,0)))</f>
        <v>Nincs VKR kiválasztva!</v>
      </c>
      <c r="K152" s="48" t="str">
        <f t="shared" si="130"/>
        <v>Nincs kitöltve a költség rész!</v>
      </c>
      <c r="L152" s="49"/>
      <c r="M152" s="49"/>
      <c r="N152" s="60"/>
      <c r="O152" s="60"/>
      <c r="P152" s="90"/>
      <c r="R152" s="62"/>
      <c r="S152" s="62"/>
      <c r="T152" s="62"/>
      <c r="U152" s="62"/>
      <c r="V152" s="62"/>
      <c r="W152" s="62"/>
      <c r="X152" s="62"/>
      <c r="Y152" s="62"/>
      <c r="Z152" s="62"/>
      <c r="AA152" s="62"/>
      <c r="AB152" s="62"/>
      <c r="AC152" s="61">
        <f t="shared" si="93"/>
        <v>0</v>
      </c>
      <c r="AD152" s="1" t="str">
        <f t="shared" si="94"/>
        <v>Nincs VKR kiválasztva!</v>
      </c>
      <c r="AF152" s="60"/>
      <c r="AG152" s="60"/>
      <c r="AH152" s="60"/>
      <c r="AI152" s="60"/>
      <c r="AJ152" s="60"/>
      <c r="AK152" s="60"/>
      <c r="AL152" s="60"/>
      <c r="AM152" s="60"/>
      <c r="AN152" s="60"/>
      <c r="AO152" s="60"/>
      <c r="AP152" s="60"/>
      <c r="AQ152" s="61">
        <f t="shared" si="95"/>
        <v>0</v>
      </c>
      <c r="AR152" s="130" t="s">
        <v>36</v>
      </c>
      <c r="AS152" s="1" t="str">
        <f t="shared" si="96"/>
        <v>Nincs VKR kiválasztva!</v>
      </c>
      <c r="AU152" s="46"/>
      <c r="AV152" s="46"/>
      <c r="AY152" s="64" t="str">
        <f>IF($D152="","",INDEX(Osszesito!$E:$E,MATCH($F152,Osszesito!$C:$C,0)))</f>
        <v/>
      </c>
      <c r="AZ152" s="64">
        <f t="shared" si="104"/>
        <v>0</v>
      </c>
      <c r="BA152" s="65">
        <f t="shared" si="105"/>
        <v>0</v>
      </c>
      <c r="BB152" s="65" t="str">
        <f t="shared" si="106"/>
        <v>x</v>
      </c>
      <c r="BC152" s="65">
        <f t="shared" si="97"/>
        <v>0</v>
      </c>
      <c r="BD152" s="65">
        <f t="shared" si="131"/>
        <v>0</v>
      </c>
      <c r="BE152" s="65">
        <f t="shared" si="107"/>
        <v>0</v>
      </c>
      <c r="BF152" s="64" t="str">
        <f t="shared" si="108"/>
        <v>A forrás egyenlő a költséggel (I.ütem).</v>
      </c>
      <c r="BG152" s="65">
        <f t="shared" si="109"/>
        <v>0</v>
      </c>
      <c r="BH152" s="65">
        <f t="shared" si="110"/>
        <v>0</v>
      </c>
      <c r="BI152" s="65">
        <f t="shared" si="111"/>
        <v>0</v>
      </c>
      <c r="BJ152" s="65">
        <f t="shared" si="112"/>
        <v>0</v>
      </c>
      <c r="BK152" s="65">
        <f t="shared" si="98"/>
        <v>0</v>
      </c>
      <c r="BL152" s="66" t="str">
        <f t="shared" si="132"/>
        <v>Nem hosszútávú a feladat.</v>
      </c>
      <c r="BM152" s="67">
        <f t="shared" si="113"/>
        <v>1</v>
      </c>
      <c r="BN152" s="67">
        <f t="shared" si="114"/>
        <v>0</v>
      </c>
      <c r="BO152" s="67">
        <f t="shared" si="115"/>
        <v>1</v>
      </c>
      <c r="BP152" s="67">
        <f t="shared" si="116"/>
        <v>0</v>
      </c>
      <c r="BQ152" s="65">
        <f t="shared" si="117"/>
        <v>0</v>
      </c>
      <c r="BR152" s="64" t="str">
        <f t="shared" si="118"/>
        <v>Nincs hosszútávú terv!</v>
      </c>
      <c r="BS152" s="65">
        <f t="shared" si="119"/>
        <v>0</v>
      </c>
      <c r="BT152" s="65">
        <f t="shared" si="120"/>
        <v>0</v>
      </c>
      <c r="BU152" s="65">
        <f t="shared" si="121"/>
        <v>0</v>
      </c>
      <c r="BV152" s="65">
        <f t="shared" si="122"/>
        <v>0</v>
      </c>
      <c r="BW152" s="65">
        <f t="shared" si="123"/>
        <v>0</v>
      </c>
      <c r="BX152" s="65">
        <f t="shared" si="124"/>
        <v>0</v>
      </c>
      <c r="BY152" s="65">
        <f t="shared" si="125"/>
        <v>0</v>
      </c>
      <c r="BZ152" s="65">
        <f t="shared" si="126"/>
        <v>0</v>
      </c>
      <c r="CA152" s="65">
        <f t="shared" si="127"/>
        <v>0</v>
      </c>
      <c r="CB152" s="65">
        <f t="shared" si="128"/>
        <v>0</v>
      </c>
      <c r="CC152" s="65">
        <f t="shared" si="129"/>
        <v>0</v>
      </c>
      <c r="CD152" s="65" t="str">
        <f t="shared" si="99"/>
        <v>Hiányos kitöltés! (B-oszlop üres)</v>
      </c>
      <c r="CE152" s="66" t="str">
        <f t="shared" si="100"/>
        <v>Hiányos kitöltés! (B-oszlop üres)</v>
      </c>
      <c r="CF152" s="65">
        <f t="shared" si="101"/>
        <v>0</v>
      </c>
      <c r="CG152" s="65">
        <f t="shared" si="102"/>
        <v>0</v>
      </c>
      <c r="CH152" s="65">
        <f t="shared" si="103"/>
        <v>0</v>
      </c>
    </row>
    <row r="153" spans="1:86" ht="31.25" x14ac:dyDescent="0.25">
      <c r="A153" s="54" t="str">
        <f t="shared" si="92"/>
        <v>Nincs VKR kiválasztva!</v>
      </c>
      <c r="B153" s="68"/>
      <c r="C153" s="55"/>
      <c r="D153" s="47"/>
      <c r="E153" s="47"/>
      <c r="F153" s="56" t="str">
        <f>IF($G153="","Nincs VKR kiválasztva!",INDEX(Osszesito!$C:$C,MATCH($G153,Osszesito!$D:$D,0)))</f>
        <v>Nincs VKR kiválasztva!</v>
      </c>
      <c r="G153" s="45"/>
      <c r="H153" s="51" t="str">
        <f>IF($D153="","",CONCATENATE($AY153,"_",COUNTA($D$3:$D153),"_FSZV_2026"))</f>
        <v/>
      </c>
      <c r="I153" s="56" t="str">
        <f>IF($G153="","Nincs VKR kiválasztva!",INDEX(Osszesito!$G:$G,MATCH($F153,Osszesito!$C:$C,0)))</f>
        <v>Nincs VKR kiválasztva!</v>
      </c>
      <c r="J153" s="56" t="str">
        <f>IF($G153="","Nincs VKR kiválasztva!",INDEX(Osszesito!$F:$F,MATCH($F153,Osszesito!$C:$C,0)))</f>
        <v>Nincs VKR kiválasztva!</v>
      </c>
      <c r="K153" s="48" t="str">
        <f t="shared" si="130"/>
        <v>Nincs kitöltve a költség rész!</v>
      </c>
      <c r="L153" s="49"/>
      <c r="M153" s="49"/>
      <c r="N153" s="60"/>
      <c r="O153" s="60"/>
      <c r="P153" s="90"/>
      <c r="R153" s="62"/>
      <c r="S153" s="62"/>
      <c r="T153" s="62"/>
      <c r="U153" s="62"/>
      <c r="V153" s="62"/>
      <c r="W153" s="62"/>
      <c r="X153" s="62"/>
      <c r="Y153" s="62"/>
      <c r="Z153" s="62"/>
      <c r="AA153" s="62"/>
      <c r="AB153" s="62"/>
      <c r="AC153" s="61">
        <f t="shared" si="93"/>
        <v>0</v>
      </c>
      <c r="AD153" s="1" t="str">
        <f t="shared" si="94"/>
        <v>Nincs VKR kiválasztva!</v>
      </c>
      <c r="AF153" s="60"/>
      <c r="AG153" s="60"/>
      <c r="AH153" s="60"/>
      <c r="AI153" s="60"/>
      <c r="AJ153" s="60"/>
      <c r="AK153" s="60"/>
      <c r="AL153" s="60"/>
      <c r="AM153" s="60"/>
      <c r="AN153" s="60"/>
      <c r="AO153" s="60"/>
      <c r="AP153" s="60"/>
      <c r="AQ153" s="61">
        <f t="shared" si="95"/>
        <v>0</v>
      </c>
      <c r="AR153" s="130" t="s">
        <v>36</v>
      </c>
      <c r="AS153" s="1" t="str">
        <f t="shared" si="96"/>
        <v>Nincs VKR kiválasztva!</v>
      </c>
      <c r="AU153" s="46"/>
      <c r="AV153" s="46"/>
      <c r="AY153" s="64" t="str">
        <f>IF($D153="","",INDEX(Osszesito!$E:$E,MATCH($F153,Osszesito!$C:$C,0)))</f>
        <v/>
      </c>
      <c r="AZ153" s="64">
        <f t="shared" si="104"/>
        <v>0</v>
      </c>
      <c r="BA153" s="65">
        <f t="shared" si="105"/>
        <v>0</v>
      </c>
      <c r="BB153" s="65" t="str">
        <f t="shared" si="106"/>
        <v>x</v>
      </c>
      <c r="BC153" s="65">
        <f t="shared" si="97"/>
        <v>0</v>
      </c>
      <c r="BD153" s="65">
        <f t="shared" si="131"/>
        <v>0</v>
      </c>
      <c r="BE153" s="65">
        <f t="shared" si="107"/>
        <v>0</v>
      </c>
      <c r="BF153" s="64" t="str">
        <f t="shared" si="108"/>
        <v>A forrás egyenlő a költséggel (I.ütem).</v>
      </c>
      <c r="BG153" s="65">
        <f t="shared" si="109"/>
        <v>0</v>
      </c>
      <c r="BH153" s="65">
        <f t="shared" si="110"/>
        <v>0</v>
      </c>
      <c r="BI153" s="65">
        <f t="shared" si="111"/>
        <v>0</v>
      </c>
      <c r="BJ153" s="65">
        <f t="shared" si="112"/>
        <v>0</v>
      </c>
      <c r="BK153" s="65">
        <f t="shared" si="98"/>
        <v>0</v>
      </c>
      <c r="BL153" s="66" t="str">
        <f t="shared" si="132"/>
        <v>Nem hosszútávú a feladat.</v>
      </c>
      <c r="BM153" s="67">
        <f t="shared" si="113"/>
        <v>1</v>
      </c>
      <c r="BN153" s="67">
        <f t="shared" si="114"/>
        <v>0</v>
      </c>
      <c r="BO153" s="67">
        <f t="shared" si="115"/>
        <v>1</v>
      </c>
      <c r="BP153" s="67">
        <f t="shared" si="116"/>
        <v>0</v>
      </c>
      <c r="BQ153" s="65">
        <f t="shared" si="117"/>
        <v>0</v>
      </c>
      <c r="BR153" s="64" t="str">
        <f t="shared" si="118"/>
        <v>Nincs hosszútávú terv!</v>
      </c>
      <c r="BS153" s="65">
        <f t="shared" si="119"/>
        <v>0</v>
      </c>
      <c r="BT153" s="65">
        <f t="shared" si="120"/>
        <v>0</v>
      </c>
      <c r="BU153" s="65">
        <f t="shared" si="121"/>
        <v>0</v>
      </c>
      <c r="BV153" s="65">
        <f t="shared" si="122"/>
        <v>0</v>
      </c>
      <c r="BW153" s="65">
        <f t="shared" si="123"/>
        <v>0</v>
      </c>
      <c r="BX153" s="65">
        <f t="shared" si="124"/>
        <v>0</v>
      </c>
      <c r="BY153" s="65">
        <f t="shared" si="125"/>
        <v>0</v>
      </c>
      <c r="BZ153" s="65">
        <f t="shared" si="126"/>
        <v>0</v>
      </c>
      <c r="CA153" s="65">
        <f t="shared" si="127"/>
        <v>0</v>
      </c>
      <c r="CB153" s="65">
        <f t="shared" si="128"/>
        <v>0</v>
      </c>
      <c r="CC153" s="65">
        <f t="shared" si="129"/>
        <v>0</v>
      </c>
      <c r="CD153" s="65" t="str">
        <f t="shared" si="99"/>
        <v>Hiányos kitöltés! (B-oszlop üres)</v>
      </c>
      <c r="CE153" s="66" t="str">
        <f t="shared" si="100"/>
        <v>Hiányos kitöltés! (B-oszlop üres)</v>
      </c>
      <c r="CF153" s="65">
        <f t="shared" si="101"/>
        <v>0</v>
      </c>
      <c r="CG153" s="65">
        <f t="shared" si="102"/>
        <v>0</v>
      </c>
      <c r="CH153" s="65">
        <f t="shared" si="103"/>
        <v>0</v>
      </c>
    </row>
    <row r="154" spans="1:86" ht="31.25" x14ac:dyDescent="0.25">
      <c r="A154" s="54" t="str">
        <f t="shared" si="92"/>
        <v>Nincs VKR kiválasztva!</v>
      </c>
      <c r="B154" s="68"/>
      <c r="C154" s="55"/>
      <c r="D154" s="47"/>
      <c r="E154" s="47"/>
      <c r="F154" s="56" t="str">
        <f>IF($G154="","Nincs VKR kiválasztva!",INDEX(Osszesito!$C:$C,MATCH($G154,Osszesito!$D:$D,0)))</f>
        <v>Nincs VKR kiválasztva!</v>
      </c>
      <c r="G154" s="45"/>
      <c r="H154" s="51" t="str">
        <f>IF($D154="","",CONCATENATE($AY154,"_",COUNTA($D$3:$D154),"_FSZV_2026"))</f>
        <v/>
      </c>
      <c r="I154" s="56" t="str">
        <f>IF($G154="","Nincs VKR kiválasztva!",INDEX(Osszesito!$G:$G,MATCH($F154,Osszesito!$C:$C,0)))</f>
        <v>Nincs VKR kiválasztva!</v>
      </c>
      <c r="J154" s="56" t="str">
        <f>IF($G154="","Nincs VKR kiválasztva!",INDEX(Osszesito!$F:$F,MATCH($F154,Osszesito!$C:$C,0)))</f>
        <v>Nincs VKR kiválasztva!</v>
      </c>
      <c r="K154" s="48" t="str">
        <f t="shared" si="130"/>
        <v>Nincs kitöltve a költség rész!</v>
      </c>
      <c r="L154" s="49"/>
      <c r="M154" s="49"/>
      <c r="N154" s="60"/>
      <c r="O154" s="60"/>
      <c r="P154" s="90"/>
      <c r="R154" s="62"/>
      <c r="S154" s="62"/>
      <c r="T154" s="62"/>
      <c r="U154" s="62"/>
      <c r="V154" s="62"/>
      <c r="W154" s="62"/>
      <c r="X154" s="62"/>
      <c r="Y154" s="62"/>
      <c r="Z154" s="62"/>
      <c r="AA154" s="62"/>
      <c r="AB154" s="62"/>
      <c r="AC154" s="61">
        <f t="shared" si="93"/>
        <v>0</v>
      </c>
      <c r="AD154" s="1" t="str">
        <f t="shared" si="94"/>
        <v>Nincs VKR kiválasztva!</v>
      </c>
      <c r="AF154" s="60"/>
      <c r="AG154" s="60"/>
      <c r="AH154" s="60"/>
      <c r="AI154" s="60"/>
      <c r="AJ154" s="60"/>
      <c r="AK154" s="60"/>
      <c r="AL154" s="60"/>
      <c r="AM154" s="60"/>
      <c r="AN154" s="60"/>
      <c r="AO154" s="60"/>
      <c r="AP154" s="60"/>
      <c r="AQ154" s="61">
        <f t="shared" si="95"/>
        <v>0</v>
      </c>
      <c r="AR154" s="130" t="s">
        <v>36</v>
      </c>
      <c r="AS154" s="1" t="str">
        <f t="shared" si="96"/>
        <v>Nincs VKR kiválasztva!</v>
      </c>
      <c r="AU154" s="46"/>
      <c r="AV154" s="46"/>
      <c r="AY154" s="64" t="str">
        <f>IF($D154="","",INDEX(Osszesito!$E:$E,MATCH($F154,Osszesito!$C:$C,0)))</f>
        <v/>
      </c>
      <c r="AZ154" s="64">
        <f t="shared" si="104"/>
        <v>0</v>
      </c>
      <c r="BA154" s="65">
        <f t="shared" si="105"/>
        <v>0</v>
      </c>
      <c r="BB154" s="65" t="str">
        <f t="shared" si="106"/>
        <v>x</v>
      </c>
      <c r="BC154" s="65">
        <f t="shared" si="97"/>
        <v>0</v>
      </c>
      <c r="BD154" s="65">
        <f t="shared" si="131"/>
        <v>0</v>
      </c>
      <c r="BE154" s="65">
        <f t="shared" si="107"/>
        <v>0</v>
      </c>
      <c r="BF154" s="64" t="str">
        <f t="shared" si="108"/>
        <v>A forrás egyenlő a költséggel (I.ütem).</v>
      </c>
      <c r="BG154" s="65">
        <f t="shared" si="109"/>
        <v>0</v>
      </c>
      <c r="BH154" s="65">
        <f t="shared" si="110"/>
        <v>0</v>
      </c>
      <c r="BI154" s="65">
        <f t="shared" si="111"/>
        <v>0</v>
      </c>
      <c r="BJ154" s="65">
        <f t="shared" si="112"/>
        <v>0</v>
      </c>
      <c r="BK154" s="65">
        <f t="shared" si="98"/>
        <v>0</v>
      </c>
      <c r="BL154" s="66" t="str">
        <f t="shared" si="132"/>
        <v>Nem hosszútávú a feladat.</v>
      </c>
      <c r="BM154" s="67">
        <f t="shared" si="113"/>
        <v>1</v>
      </c>
      <c r="BN154" s="67">
        <f t="shared" si="114"/>
        <v>0</v>
      </c>
      <c r="BO154" s="67">
        <f t="shared" si="115"/>
        <v>1</v>
      </c>
      <c r="BP154" s="67">
        <f t="shared" si="116"/>
        <v>0</v>
      </c>
      <c r="BQ154" s="65">
        <f t="shared" si="117"/>
        <v>0</v>
      </c>
      <c r="BR154" s="64" t="str">
        <f t="shared" si="118"/>
        <v>Nincs hosszútávú terv!</v>
      </c>
      <c r="BS154" s="65">
        <f t="shared" si="119"/>
        <v>0</v>
      </c>
      <c r="BT154" s="65">
        <f t="shared" si="120"/>
        <v>0</v>
      </c>
      <c r="BU154" s="65">
        <f t="shared" si="121"/>
        <v>0</v>
      </c>
      <c r="BV154" s="65">
        <f t="shared" si="122"/>
        <v>0</v>
      </c>
      <c r="BW154" s="65">
        <f t="shared" si="123"/>
        <v>0</v>
      </c>
      <c r="BX154" s="65">
        <f t="shared" si="124"/>
        <v>0</v>
      </c>
      <c r="BY154" s="65">
        <f t="shared" si="125"/>
        <v>0</v>
      </c>
      <c r="BZ154" s="65">
        <f t="shared" si="126"/>
        <v>0</v>
      </c>
      <c r="CA154" s="65">
        <f t="shared" si="127"/>
        <v>0</v>
      </c>
      <c r="CB154" s="65">
        <f t="shared" si="128"/>
        <v>0</v>
      </c>
      <c r="CC154" s="65">
        <f t="shared" si="129"/>
        <v>0</v>
      </c>
      <c r="CD154" s="65" t="str">
        <f t="shared" si="99"/>
        <v>Hiányos kitöltés! (B-oszlop üres)</v>
      </c>
      <c r="CE154" s="66" t="str">
        <f t="shared" si="100"/>
        <v>Hiányos kitöltés! (B-oszlop üres)</v>
      </c>
      <c r="CF154" s="65">
        <f t="shared" si="101"/>
        <v>0</v>
      </c>
      <c r="CG154" s="65">
        <f t="shared" si="102"/>
        <v>0</v>
      </c>
      <c r="CH154" s="65">
        <f t="shared" si="103"/>
        <v>0</v>
      </c>
    </row>
    <row r="155" spans="1:86" ht="31.25" x14ac:dyDescent="0.25">
      <c r="A155" s="54" t="str">
        <f t="shared" si="92"/>
        <v>Nincs VKR kiválasztva!</v>
      </c>
      <c r="B155" s="68"/>
      <c r="C155" s="55"/>
      <c r="D155" s="47"/>
      <c r="E155" s="47"/>
      <c r="F155" s="56" t="str">
        <f>IF($G155="","Nincs VKR kiválasztva!",INDEX(Osszesito!$C:$C,MATCH($G155,Osszesito!$D:$D,0)))</f>
        <v>Nincs VKR kiválasztva!</v>
      </c>
      <c r="G155" s="45"/>
      <c r="H155" s="51" t="str">
        <f>IF($D155="","",CONCATENATE($AY155,"_",COUNTA($D$3:$D155),"_FSZV_2026"))</f>
        <v/>
      </c>
      <c r="I155" s="56" t="str">
        <f>IF($G155="","Nincs VKR kiválasztva!",INDEX(Osszesito!$G:$G,MATCH($F155,Osszesito!$C:$C,0)))</f>
        <v>Nincs VKR kiválasztva!</v>
      </c>
      <c r="J155" s="56" t="str">
        <f>IF($G155="","Nincs VKR kiválasztva!",INDEX(Osszesito!$F:$F,MATCH($F155,Osszesito!$C:$C,0)))</f>
        <v>Nincs VKR kiválasztva!</v>
      </c>
      <c r="K155" s="48" t="str">
        <f t="shared" si="130"/>
        <v>Nincs kitöltve a költség rész!</v>
      </c>
      <c r="L155" s="49"/>
      <c r="M155" s="49"/>
      <c r="N155" s="60"/>
      <c r="O155" s="60"/>
      <c r="P155" s="90"/>
      <c r="R155" s="62"/>
      <c r="S155" s="62"/>
      <c r="T155" s="62"/>
      <c r="U155" s="62"/>
      <c r="V155" s="62"/>
      <c r="W155" s="62"/>
      <c r="X155" s="62"/>
      <c r="Y155" s="62"/>
      <c r="Z155" s="62"/>
      <c r="AA155" s="62"/>
      <c r="AB155" s="62"/>
      <c r="AC155" s="61">
        <f t="shared" si="93"/>
        <v>0</v>
      </c>
      <c r="AD155" s="1" t="str">
        <f t="shared" si="94"/>
        <v>Nincs VKR kiválasztva!</v>
      </c>
      <c r="AF155" s="60"/>
      <c r="AG155" s="60"/>
      <c r="AH155" s="60"/>
      <c r="AI155" s="60"/>
      <c r="AJ155" s="60"/>
      <c r="AK155" s="60"/>
      <c r="AL155" s="60"/>
      <c r="AM155" s="60"/>
      <c r="AN155" s="60"/>
      <c r="AO155" s="60"/>
      <c r="AP155" s="60"/>
      <c r="AQ155" s="61">
        <f t="shared" si="95"/>
        <v>0</v>
      </c>
      <c r="AR155" s="130" t="s">
        <v>36</v>
      </c>
      <c r="AS155" s="1" t="str">
        <f t="shared" si="96"/>
        <v>Nincs VKR kiválasztva!</v>
      </c>
      <c r="AU155" s="46"/>
      <c r="AV155" s="46"/>
      <c r="AY155" s="64" t="str">
        <f>IF($D155="","",INDEX(Osszesito!$E:$E,MATCH($F155,Osszesito!$C:$C,0)))</f>
        <v/>
      </c>
      <c r="AZ155" s="64">
        <f t="shared" si="104"/>
        <v>0</v>
      </c>
      <c r="BA155" s="65">
        <f t="shared" si="105"/>
        <v>0</v>
      </c>
      <c r="BB155" s="65" t="str">
        <f t="shared" si="106"/>
        <v>x</v>
      </c>
      <c r="BC155" s="65">
        <f t="shared" si="97"/>
        <v>0</v>
      </c>
      <c r="BD155" s="65">
        <f t="shared" si="131"/>
        <v>0</v>
      </c>
      <c r="BE155" s="65">
        <f t="shared" si="107"/>
        <v>0</v>
      </c>
      <c r="BF155" s="64" t="str">
        <f t="shared" si="108"/>
        <v>A forrás egyenlő a költséggel (I.ütem).</v>
      </c>
      <c r="BG155" s="65">
        <f t="shared" si="109"/>
        <v>0</v>
      </c>
      <c r="BH155" s="65">
        <f t="shared" si="110"/>
        <v>0</v>
      </c>
      <c r="BI155" s="65">
        <f t="shared" si="111"/>
        <v>0</v>
      </c>
      <c r="BJ155" s="65">
        <f t="shared" si="112"/>
        <v>0</v>
      </c>
      <c r="BK155" s="65">
        <f t="shared" si="98"/>
        <v>0</v>
      </c>
      <c r="BL155" s="66" t="str">
        <f t="shared" si="132"/>
        <v>Nem hosszútávú a feladat.</v>
      </c>
      <c r="BM155" s="67">
        <f t="shared" si="113"/>
        <v>1</v>
      </c>
      <c r="BN155" s="67">
        <f t="shared" si="114"/>
        <v>0</v>
      </c>
      <c r="BO155" s="67">
        <f t="shared" si="115"/>
        <v>1</v>
      </c>
      <c r="BP155" s="67">
        <f t="shared" si="116"/>
        <v>0</v>
      </c>
      <c r="BQ155" s="65">
        <f t="shared" si="117"/>
        <v>0</v>
      </c>
      <c r="BR155" s="64" t="str">
        <f t="shared" si="118"/>
        <v>Nincs hosszútávú terv!</v>
      </c>
      <c r="BS155" s="65">
        <f t="shared" si="119"/>
        <v>0</v>
      </c>
      <c r="BT155" s="65">
        <f t="shared" si="120"/>
        <v>0</v>
      </c>
      <c r="BU155" s="65">
        <f t="shared" si="121"/>
        <v>0</v>
      </c>
      <c r="BV155" s="65">
        <f t="shared" si="122"/>
        <v>0</v>
      </c>
      <c r="BW155" s="65">
        <f t="shared" si="123"/>
        <v>0</v>
      </c>
      <c r="BX155" s="65">
        <f t="shared" si="124"/>
        <v>0</v>
      </c>
      <c r="BY155" s="65">
        <f t="shared" si="125"/>
        <v>0</v>
      </c>
      <c r="BZ155" s="65">
        <f t="shared" si="126"/>
        <v>0</v>
      </c>
      <c r="CA155" s="65">
        <f t="shared" si="127"/>
        <v>0</v>
      </c>
      <c r="CB155" s="65">
        <f t="shared" si="128"/>
        <v>0</v>
      </c>
      <c r="CC155" s="65">
        <f t="shared" si="129"/>
        <v>0</v>
      </c>
      <c r="CD155" s="65" t="str">
        <f t="shared" si="99"/>
        <v>Hiányos kitöltés! (B-oszlop üres)</v>
      </c>
      <c r="CE155" s="66" t="str">
        <f t="shared" si="100"/>
        <v>Hiányos kitöltés! (B-oszlop üres)</v>
      </c>
      <c r="CF155" s="65">
        <f t="shared" si="101"/>
        <v>0</v>
      </c>
      <c r="CG155" s="65">
        <f t="shared" si="102"/>
        <v>0</v>
      </c>
      <c r="CH155" s="65">
        <f t="shared" si="103"/>
        <v>0</v>
      </c>
    </row>
    <row r="156" spans="1:86" ht="31.25" x14ac:dyDescent="0.25">
      <c r="A156" s="54" t="str">
        <f t="shared" si="92"/>
        <v>Nincs VKR kiválasztva!</v>
      </c>
      <c r="B156" s="68"/>
      <c r="C156" s="55"/>
      <c r="D156" s="47"/>
      <c r="E156" s="47"/>
      <c r="F156" s="56" t="str">
        <f>IF($G156="","Nincs VKR kiválasztva!",INDEX(Osszesito!$C:$C,MATCH($G156,Osszesito!$D:$D,0)))</f>
        <v>Nincs VKR kiválasztva!</v>
      </c>
      <c r="G156" s="45"/>
      <c r="H156" s="51" t="str">
        <f>IF($D156="","",CONCATENATE($AY156,"_",COUNTA($D$3:$D156),"_FSZV_2026"))</f>
        <v/>
      </c>
      <c r="I156" s="56" t="str">
        <f>IF($G156="","Nincs VKR kiválasztva!",INDEX(Osszesito!$G:$G,MATCH($F156,Osszesito!$C:$C,0)))</f>
        <v>Nincs VKR kiválasztva!</v>
      </c>
      <c r="J156" s="56" t="str">
        <f>IF($G156="","Nincs VKR kiválasztva!",INDEX(Osszesito!$F:$F,MATCH($F156,Osszesito!$C:$C,0)))</f>
        <v>Nincs VKR kiválasztva!</v>
      </c>
      <c r="K156" s="48" t="str">
        <f t="shared" si="130"/>
        <v>Nincs kitöltve a költség rész!</v>
      </c>
      <c r="L156" s="49"/>
      <c r="M156" s="49"/>
      <c r="N156" s="60"/>
      <c r="O156" s="60"/>
      <c r="P156" s="90"/>
      <c r="R156" s="62"/>
      <c r="S156" s="62"/>
      <c r="T156" s="62"/>
      <c r="U156" s="62"/>
      <c r="V156" s="62"/>
      <c r="W156" s="62"/>
      <c r="X156" s="62"/>
      <c r="Y156" s="62"/>
      <c r="Z156" s="62"/>
      <c r="AA156" s="62"/>
      <c r="AB156" s="62"/>
      <c r="AC156" s="61">
        <f t="shared" si="93"/>
        <v>0</v>
      </c>
      <c r="AD156" s="1" t="str">
        <f t="shared" si="94"/>
        <v>Nincs VKR kiválasztva!</v>
      </c>
      <c r="AF156" s="60"/>
      <c r="AG156" s="60"/>
      <c r="AH156" s="60"/>
      <c r="AI156" s="60"/>
      <c r="AJ156" s="60"/>
      <c r="AK156" s="60"/>
      <c r="AL156" s="60"/>
      <c r="AM156" s="60"/>
      <c r="AN156" s="60"/>
      <c r="AO156" s="60"/>
      <c r="AP156" s="60"/>
      <c r="AQ156" s="61">
        <f t="shared" si="95"/>
        <v>0</v>
      </c>
      <c r="AR156" s="130" t="s">
        <v>36</v>
      </c>
      <c r="AS156" s="1" t="str">
        <f t="shared" si="96"/>
        <v>Nincs VKR kiválasztva!</v>
      </c>
      <c r="AU156" s="46"/>
      <c r="AV156" s="46"/>
      <c r="AY156" s="64" t="str">
        <f>IF($D156="","",INDEX(Osszesito!$E:$E,MATCH($F156,Osszesito!$C:$C,0)))</f>
        <v/>
      </c>
      <c r="AZ156" s="64">
        <f t="shared" si="104"/>
        <v>0</v>
      </c>
      <c r="BA156" s="65">
        <f t="shared" si="105"/>
        <v>0</v>
      </c>
      <c r="BB156" s="65" t="str">
        <f t="shared" si="106"/>
        <v>x</v>
      </c>
      <c r="BC156" s="65">
        <f t="shared" si="97"/>
        <v>0</v>
      </c>
      <c r="BD156" s="65">
        <f t="shared" si="131"/>
        <v>0</v>
      </c>
      <c r="BE156" s="65">
        <f t="shared" si="107"/>
        <v>0</v>
      </c>
      <c r="BF156" s="64" t="str">
        <f t="shared" si="108"/>
        <v>A forrás egyenlő a költséggel (I.ütem).</v>
      </c>
      <c r="BG156" s="65">
        <f t="shared" si="109"/>
        <v>0</v>
      </c>
      <c r="BH156" s="65">
        <f t="shared" si="110"/>
        <v>0</v>
      </c>
      <c r="BI156" s="65">
        <f t="shared" si="111"/>
        <v>0</v>
      </c>
      <c r="BJ156" s="65">
        <f t="shared" si="112"/>
        <v>0</v>
      </c>
      <c r="BK156" s="65">
        <f t="shared" si="98"/>
        <v>0</v>
      </c>
      <c r="BL156" s="66" t="str">
        <f t="shared" si="132"/>
        <v>Nem hosszútávú a feladat.</v>
      </c>
      <c r="BM156" s="67">
        <f t="shared" si="113"/>
        <v>1</v>
      </c>
      <c r="BN156" s="67">
        <f t="shared" si="114"/>
        <v>0</v>
      </c>
      <c r="BO156" s="67">
        <f t="shared" si="115"/>
        <v>1</v>
      </c>
      <c r="BP156" s="67">
        <f t="shared" si="116"/>
        <v>0</v>
      </c>
      <c r="BQ156" s="65">
        <f t="shared" si="117"/>
        <v>0</v>
      </c>
      <c r="BR156" s="64" t="str">
        <f t="shared" si="118"/>
        <v>Nincs hosszútávú terv!</v>
      </c>
      <c r="BS156" s="65">
        <f t="shared" si="119"/>
        <v>0</v>
      </c>
      <c r="BT156" s="65">
        <f t="shared" si="120"/>
        <v>0</v>
      </c>
      <c r="BU156" s="65">
        <f t="shared" si="121"/>
        <v>0</v>
      </c>
      <c r="BV156" s="65">
        <f t="shared" si="122"/>
        <v>0</v>
      </c>
      <c r="BW156" s="65">
        <f t="shared" si="123"/>
        <v>0</v>
      </c>
      <c r="BX156" s="65">
        <f t="shared" si="124"/>
        <v>0</v>
      </c>
      <c r="BY156" s="65">
        <f t="shared" si="125"/>
        <v>0</v>
      </c>
      <c r="BZ156" s="65">
        <f t="shared" si="126"/>
        <v>0</v>
      </c>
      <c r="CA156" s="65">
        <f t="shared" si="127"/>
        <v>0</v>
      </c>
      <c r="CB156" s="65">
        <f t="shared" si="128"/>
        <v>0</v>
      </c>
      <c r="CC156" s="65">
        <f t="shared" si="129"/>
        <v>0</v>
      </c>
      <c r="CD156" s="65" t="str">
        <f t="shared" si="99"/>
        <v>Hiányos kitöltés! (B-oszlop üres)</v>
      </c>
      <c r="CE156" s="66" t="str">
        <f t="shared" si="100"/>
        <v>Hiányos kitöltés! (B-oszlop üres)</v>
      </c>
      <c r="CF156" s="65">
        <f t="shared" si="101"/>
        <v>0</v>
      </c>
      <c r="CG156" s="65">
        <f t="shared" si="102"/>
        <v>0</v>
      </c>
      <c r="CH156" s="65">
        <f t="shared" si="103"/>
        <v>0</v>
      </c>
    </row>
    <row r="157" spans="1:86" ht="31.25" x14ac:dyDescent="0.25">
      <c r="A157" s="54" t="str">
        <f t="shared" si="92"/>
        <v>Nincs VKR kiválasztva!</v>
      </c>
      <c r="B157" s="68"/>
      <c r="C157" s="55"/>
      <c r="D157" s="47"/>
      <c r="E157" s="47"/>
      <c r="F157" s="56" t="str">
        <f>IF($G157="","Nincs VKR kiválasztva!",INDEX(Osszesito!$C:$C,MATCH($G157,Osszesito!$D:$D,0)))</f>
        <v>Nincs VKR kiválasztva!</v>
      </c>
      <c r="G157" s="45"/>
      <c r="H157" s="51" t="str">
        <f>IF($D157="","",CONCATENATE($AY157,"_",COUNTA($D$3:$D157),"_FSZV_2026"))</f>
        <v/>
      </c>
      <c r="I157" s="56" t="str">
        <f>IF($G157="","Nincs VKR kiválasztva!",INDEX(Osszesito!$G:$G,MATCH($F157,Osszesito!$C:$C,0)))</f>
        <v>Nincs VKR kiválasztva!</v>
      </c>
      <c r="J157" s="56" t="str">
        <f>IF($G157="","Nincs VKR kiválasztva!",INDEX(Osszesito!$F:$F,MATCH($F157,Osszesito!$C:$C,0)))</f>
        <v>Nincs VKR kiválasztva!</v>
      </c>
      <c r="K157" s="48" t="str">
        <f t="shared" si="130"/>
        <v>Nincs kitöltve a költség rész!</v>
      </c>
      <c r="L157" s="49"/>
      <c r="M157" s="49"/>
      <c r="N157" s="60"/>
      <c r="O157" s="60"/>
      <c r="P157" s="90"/>
      <c r="R157" s="62"/>
      <c r="S157" s="62"/>
      <c r="T157" s="62"/>
      <c r="U157" s="62"/>
      <c r="V157" s="62"/>
      <c r="W157" s="62"/>
      <c r="X157" s="62"/>
      <c r="Y157" s="62"/>
      <c r="Z157" s="62"/>
      <c r="AA157" s="62"/>
      <c r="AB157" s="62"/>
      <c r="AC157" s="61">
        <f t="shared" si="93"/>
        <v>0</v>
      </c>
      <c r="AD157" s="1" t="str">
        <f t="shared" si="94"/>
        <v>Nincs VKR kiválasztva!</v>
      </c>
      <c r="AF157" s="60"/>
      <c r="AG157" s="60"/>
      <c r="AH157" s="60"/>
      <c r="AI157" s="60"/>
      <c r="AJ157" s="60"/>
      <c r="AK157" s="60"/>
      <c r="AL157" s="60"/>
      <c r="AM157" s="60"/>
      <c r="AN157" s="60"/>
      <c r="AO157" s="60"/>
      <c r="AP157" s="60"/>
      <c r="AQ157" s="61">
        <f t="shared" si="95"/>
        <v>0</v>
      </c>
      <c r="AR157" s="130" t="s">
        <v>36</v>
      </c>
      <c r="AS157" s="1" t="str">
        <f t="shared" si="96"/>
        <v>Nincs VKR kiválasztva!</v>
      </c>
      <c r="AU157" s="46"/>
      <c r="AV157" s="46"/>
      <c r="AY157" s="64" t="str">
        <f>IF($D157="","",INDEX(Osszesito!$E:$E,MATCH($F157,Osszesito!$C:$C,0)))</f>
        <v/>
      </c>
      <c r="AZ157" s="64">
        <f t="shared" si="104"/>
        <v>0</v>
      </c>
      <c r="BA157" s="65">
        <f t="shared" si="105"/>
        <v>0</v>
      </c>
      <c r="BB157" s="65" t="str">
        <f t="shared" si="106"/>
        <v>x</v>
      </c>
      <c r="BC157" s="65">
        <f t="shared" si="97"/>
        <v>0</v>
      </c>
      <c r="BD157" s="65">
        <f t="shared" si="131"/>
        <v>0</v>
      </c>
      <c r="BE157" s="65">
        <f t="shared" si="107"/>
        <v>0</v>
      </c>
      <c r="BF157" s="64" t="str">
        <f t="shared" si="108"/>
        <v>A forrás egyenlő a költséggel (I.ütem).</v>
      </c>
      <c r="BG157" s="65">
        <f t="shared" si="109"/>
        <v>0</v>
      </c>
      <c r="BH157" s="65">
        <f t="shared" si="110"/>
        <v>0</v>
      </c>
      <c r="BI157" s="65">
        <f t="shared" si="111"/>
        <v>0</v>
      </c>
      <c r="BJ157" s="65">
        <f t="shared" si="112"/>
        <v>0</v>
      </c>
      <c r="BK157" s="65">
        <f t="shared" si="98"/>
        <v>0</v>
      </c>
      <c r="BL157" s="66" t="str">
        <f t="shared" si="132"/>
        <v>Nem hosszútávú a feladat.</v>
      </c>
      <c r="BM157" s="67">
        <f t="shared" si="113"/>
        <v>1</v>
      </c>
      <c r="BN157" s="67">
        <f t="shared" si="114"/>
        <v>0</v>
      </c>
      <c r="BO157" s="67">
        <f t="shared" si="115"/>
        <v>1</v>
      </c>
      <c r="BP157" s="67">
        <f t="shared" si="116"/>
        <v>0</v>
      </c>
      <c r="BQ157" s="65">
        <f t="shared" si="117"/>
        <v>0</v>
      </c>
      <c r="BR157" s="64" t="str">
        <f t="shared" si="118"/>
        <v>Nincs hosszútávú terv!</v>
      </c>
      <c r="BS157" s="65">
        <f t="shared" si="119"/>
        <v>0</v>
      </c>
      <c r="BT157" s="65">
        <f t="shared" si="120"/>
        <v>0</v>
      </c>
      <c r="BU157" s="65">
        <f t="shared" si="121"/>
        <v>0</v>
      </c>
      <c r="BV157" s="65">
        <f t="shared" si="122"/>
        <v>0</v>
      </c>
      <c r="BW157" s="65">
        <f t="shared" si="123"/>
        <v>0</v>
      </c>
      <c r="BX157" s="65">
        <f t="shared" si="124"/>
        <v>0</v>
      </c>
      <c r="BY157" s="65">
        <f t="shared" si="125"/>
        <v>0</v>
      </c>
      <c r="BZ157" s="65">
        <f t="shared" si="126"/>
        <v>0</v>
      </c>
      <c r="CA157" s="65">
        <f t="shared" si="127"/>
        <v>0</v>
      </c>
      <c r="CB157" s="65">
        <f t="shared" si="128"/>
        <v>0</v>
      </c>
      <c r="CC157" s="65">
        <f t="shared" si="129"/>
        <v>0</v>
      </c>
      <c r="CD157" s="65" t="str">
        <f t="shared" si="99"/>
        <v>Hiányos kitöltés! (B-oszlop üres)</v>
      </c>
      <c r="CE157" s="66" t="str">
        <f t="shared" si="100"/>
        <v>Hiányos kitöltés! (B-oszlop üres)</v>
      </c>
      <c r="CF157" s="65">
        <f t="shared" si="101"/>
        <v>0</v>
      </c>
      <c r="CG157" s="65">
        <f t="shared" si="102"/>
        <v>0</v>
      </c>
      <c r="CH157" s="65">
        <f t="shared" si="103"/>
        <v>0</v>
      </c>
    </row>
    <row r="158" spans="1:86" ht="31.25" x14ac:dyDescent="0.25">
      <c r="A158" s="54" t="str">
        <f t="shared" si="92"/>
        <v>Nincs VKR kiválasztva!</v>
      </c>
      <c r="B158" s="68"/>
      <c r="C158" s="55"/>
      <c r="D158" s="47"/>
      <c r="E158" s="47"/>
      <c r="F158" s="56" t="str">
        <f>IF($G158="","Nincs VKR kiválasztva!",INDEX(Osszesito!$C:$C,MATCH($G158,Osszesito!$D:$D,0)))</f>
        <v>Nincs VKR kiválasztva!</v>
      </c>
      <c r="G158" s="45"/>
      <c r="H158" s="51" t="str">
        <f>IF($D158="","",CONCATENATE($AY158,"_",COUNTA($D$3:$D158),"_FSZV_2026"))</f>
        <v/>
      </c>
      <c r="I158" s="56" t="str">
        <f>IF($G158="","Nincs VKR kiválasztva!",INDEX(Osszesito!$G:$G,MATCH($F158,Osszesito!$C:$C,0)))</f>
        <v>Nincs VKR kiválasztva!</v>
      </c>
      <c r="J158" s="56" t="str">
        <f>IF($G158="","Nincs VKR kiválasztva!",INDEX(Osszesito!$F:$F,MATCH($F158,Osszesito!$C:$C,0)))</f>
        <v>Nincs VKR kiválasztva!</v>
      </c>
      <c r="K158" s="48" t="str">
        <f t="shared" si="130"/>
        <v>Nincs kitöltve a költség rész!</v>
      </c>
      <c r="L158" s="49"/>
      <c r="M158" s="49"/>
      <c r="N158" s="60"/>
      <c r="O158" s="60"/>
      <c r="P158" s="90"/>
      <c r="R158" s="62"/>
      <c r="S158" s="62"/>
      <c r="T158" s="62"/>
      <c r="U158" s="62"/>
      <c r="V158" s="62"/>
      <c r="W158" s="62"/>
      <c r="X158" s="62"/>
      <c r="Y158" s="62"/>
      <c r="Z158" s="62"/>
      <c r="AA158" s="62"/>
      <c r="AB158" s="62"/>
      <c r="AC158" s="61">
        <f t="shared" si="93"/>
        <v>0</v>
      </c>
      <c r="AD158" s="1" t="str">
        <f t="shared" si="94"/>
        <v>Nincs VKR kiválasztva!</v>
      </c>
      <c r="AF158" s="60"/>
      <c r="AG158" s="60"/>
      <c r="AH158" s="60"/>
      <c r="AI158" s="60"/>
      <c r="AJ158" s="60"/>
      <c r="AK158" s="60"/>
      <c r="AL158" s="60"/>
      <c r="AM158" s="60"/>
      <c r="AN158" s="60"/>
      <c r="AO158" s="60"/>
      <c r="AP158" s="60"/>
      <c r="AQ158" s="61">
        <f t="shared" si="95"/>
        <v>0</v>
      </c>
      <c r="AR158" s="130" t="s">
        <v>36</v>
      </c>
      <c r="AS158" s="1" t="str">
        <f t="shared" si="96"/>
        <v>Nincs VKR kiválasztva!</v>
      </c>
      <c r="AU158" s="46"/>
      <c r="AV158" s="46"/>
      <c r="AY158" s="64" t="str">
        <f>IF($D158="","",INDEX(Osszesito!$E:$E,MATCH($F158,Osszesito!$C:$C,0)))</f>
        <v/>
      </c>
      <c r="AZ158" s="64">
        <f t="shared" si="104"/>
        <v>0</v>
      </c>
      <c r="BA158" s="65">
        <f t="shared" si="105"/>
        <v>0</v>
      </c>
      <c r="BB158" s="65" t="str">
        <f t="shared" si="106"/>
        <v>x</v>
      </c>
      <c r="BC158" s="65">
        <f t="shared" si="97"/>
        <v>0</v>
      </c>
      <c r="BD158" s="65">
        <f t="shared" si="131"/>
        <v>0</v>
      </c>
      <c r="BE158" s="65">
        <f t="shared" si="107"/>
        <v>0</v>
      </c>
      <c r="BF158" s="64" t="str">
        <f t="shared" si="108"/>
        <v>A forrás egyenlő a költséggel (I.ütem).</v>
      </c>
      <c r="BG158" s="65">
        <f t="shared" si="109"/>
        <v>0</v>
      </c>
      <c r="BH158" s="65">
        <f t="shared" si="110"/>
        <v>0</v>
      </c>
      <c r="BI158" s="65">
        <f t="shared" si="111"/>
        <v>0</v>
      </c>
      <c r="BJ158" s="65">
        <f t="shared" si="112"/>
        <v>0</v>
      </c>
      <c r="BK158" s="65">
        <f t="shared" si="98"/>
        <v>0</v>
      </c>
      <c r="BL158" s="66" t="str">
        <f t="shared" si="132"/>
        <v>Nem hosszútávú a feladat.</v>
      </c>
      <c r="BM158" s="67">
        <f t="shared" si="113"/>
        <v>1</v>
      </c>
      <c r="BN158" s="67">
        <f t="shared" si="114"/>
        <v>0</v>
      </c>
      <c r="BO158" s="67">
        <f t="shared" si="115"/>
        <v>1</v>
      </c>
      <c r="BP158" s="67">
        <f t="shared" si="116"/>
        <v>0</v>
      </c>
      <c r="BQ158" s="65">
        <f t="shared" si="117"/>
        <v>0</v>
      </c>
      <c r="BR158" s="64" t="str">
        <f t="shared" si="118"/>
        <v>Nincs hosszútávú terv!</v>
      </c>
      <c r="BS158" s="65">
        <f t="shared" si="119"/>
        <v>0</v>
      </c>
      <c r="BT158" s="65">
        <f t="shared" si="120"/>
        <v>0</v>
      </c>
      <c r="BU158" s="65">
        <f t="shared" si="121"/>
        <v>0</v>
      </c>
      <c r="BV158" s="65">
        <f t="shared" si="122"/>
        <v>0</v>
      </c>
      <c r="BW158" s="65">
        <f t="shared" si="123"/>
        <v>0</v>
      </c>
      <c r="BX158" s="65">
        <f t="shared" si="124"/>
        <v>0</v>
      </c>
      <c r="BY158" s="65">
        <f t="shared" si="125"/>
        <v>0</v>
      </c>
      <c r="BZ158" s="65">
        <f t="shared" si="126"/>
        <v>0</v>
      </c>
      <c r="CA158" s="65">
        <f t="shared" si="127"/>
        <v>0</v>
      </c>
      <c r="CB158" s="65">
        <f t="shared" si="128"/>
        <v>0</v>
      </c>
      <c r="CC158" s="65">
        <f t="shared" si="129"/>
        <v>0</v>
      </c>
      <c r="CD158" s="65" t="str">
        <f t="shared" si="99"/>
        <v>Hiányos kitöltés! (B-oszlop üres)</v>
      </c>
      <c r="CE158" s="66" t="str">
        <f t="shared" si="100"/>
        <v>Hiányos kitöltés! (B-oszlop üres)</v>
      </c>
      <c r="CF158" s="65">
        <f t="shared" si="101"/>
        <v>0</v>
      </c>
      <c r="CG158" s="65">
        <f t="shared" si="102"/>
        <v>0</v>
      </c>
      <c r="CH158" s="65">
        <f t="shared" si="103"/>
        <v>0</v>
      </c>
    </row>
    <row r="159" spans="1:86" ht="31.25" x14ac:dyDescent="0.25">
      <c r="A159" s="54" t="str">
        <f t="shared" si="92"/>
        <v>Nincs VKR kiválasztva!</v>
      </c>
      <c r="B159" s="68"/>
      <c r="C159" s="55"/>
      <c r="D159" s="47"/>
      <c r="E159" s="47"/>
      <c r="F159" s="56" t="str">
        <f>IF($G159="","Nincs VKR kiválasztva!",INDEX(Osszesito!$C:$C,MATCH($G159,Osszesito!$D:$D,0)))</f>
        <v>Nincs VKR kiválasztva!</v>
      </c>
      <c r="G159" s="45"/>
      <c r="H159" s="51" t="str">
        <f>IF($D159="","",CONCATENATE($AY159,"_",COUNTA($D$3:$D159),"_FSZV_2026"))</f>
        <v/>
      </c>
      <c r="I159" s="56" t="str">
        <f>IF($G159="","Nincs VKR kiválasztva!",INDEX(Osszesito!$G:$G,MATCH($F159,Osszesito!$C:$C,0)))</f>
        <v>Nincs VKR kiválasztva!</v>
      </c>
      <c r="J159" s="56" t="str">
        <f>IF($G159="","Nincs VKR kiválasztva!",INDEX(Osszesito!$F:$F,MATCH($F159,Osszesito!$C:$C,0)))</f>
        <v>Nincs VKR kiválasztva!</v>
      </c>
      <c r="K159" s="48" t="str">
        <f t="shared" si="130"/>
        <v>Nincs kitöltve a költség rész!</v>
      </c>
      <c r="L159" s="49"/>
      <c r="M159" s="49"/>
      <c r="N159" s="60"/>
      <c r="O159" s="60"/>
      <c r="P159" s="90"/>
      <c r="R159" s="62"/>
      <c r="S159" s="62"/>
      <c r="T159" s="62"/>
      <c r="U159" s="62"/>
      <c r="V159" s="62"/>
      <c r="W159" s="62"/>
      <c r="X159" s="62"/>
      <c r="Y159" s="62"/>
      <c r="Z159" s="62"/>
      <c r="AA159" s="62"/>
      <c r="AB159" s="62"/>
      <c r="AC159" s="61">
        <f t="shared" si="93"/>
        <v>0</v>
      </c>
      <c r="AD159" s="1" t="str">
        <f t="shared" si="94"/>
        <v>Nincs VKR kiválasztva!</v>
      </c>
      <c r="AF159" s="60"/>
      <c r="AG159" s="60"/>
      <c r="AH159" s="60"/>
      <c r="AI159" s="60"/>
      <c r="AJ159" s="60"/>
      <c r="AK159" s="60"/>
      <c r="AL159" s="60"/>
      <c r="AM159" s="60"/>
      <c r="AN159" s="60"/>
      <c r="AO159" s="60"/>
      <c r="AP159" s="60"/>
      <c r="AQ159" s="61">
        <f t="shared" si="95"/>
        <v>0</v>
      </c>
      <c r="AR159" s="130" t="s">
        <v>36</v>
      </c>
      <c r="AS159" s="1" t="str">
        <f t="shared" si="96"/>
        <v>Nincs VKR kiválasztva!</v>
      </c>
      <c r="AU159" s="46"/>
      <c r="AV159" s="46"/>
      <c r="AY159" s="64" t="str">
        <f>IF($D159="","",INDEX(Osszesito!$E:$E,MATCH($F159,Osszesito!$C:$C,0)))</f>
        <v/>
      </c>
      <c r="AZ159" s="64">
        <f t="shared" si="104"/>
        <v>0</v>
      </c>
      <c r="BA159" s="65">
        <f t="shared" si="105"/>
        <v>0</v>
      </c>
      <c r="BB159" s="65" t="str">
        <f t="shared" si="106"/>
        <v>x</v>
      </c>
      <c r="BC159" s="65">
        <f t="shared" si="97"/>
        <v>0</v>
      </c>
      <c r="BD159" s="65">
        <f t="shared" si="131"/>
        <v>0</v>
      </c>
      <c r="BE159" s="65">
        <f t="shared" si="107"/>
        <v>0</v>
      </c>
      <c r="BF159" s="64" t="str">
        <f t="shared" si="108"/>
        <v>A forrás egyenlő a költséggel (I.ütem).</v>
      </c>
      <c r="BG159" s="65">
        <f t="shared" si="109"/>
        <v>0</v>
      </c>
      <c r="BH159" s="65">
        <f t="shared" si="110"/>
        <v>0</v>
      </c>
      <c r="BI159" s="65">
        <f t="shared" si="111"/>
        <v>0</v>
      </c>
      <c r="BJ159" s="65">
        <f t="shared" si="112"/>
        <v>0</v>
      </c>
      <c r="BK159" s="65">
        <f t="shared" si="98"/>
        <v>0</v>
      </c>
      <c r="BL159" s="66" t="str">
        <f t="shared" si="132"/>
        <v>Nem hosszútávú a feladat.</v>
      </c>
      <c r="BM159" s="67">
        <f t="shared" si="113"/>
        <v>1</v>
      </c>
      <c r="BN159" s="67">
        <f t="shared" si="114"/>
        <v>0</v>
      </c>
      <c r="BO159" s="67">
        <f t="shared" si="115"/>
        <v>1</v>
      </c>
      <c r="BP159" s="67">
        <f t="shared" si="116"/>
        <v>0</v>
      </c>
      <c r="BQ159" s="65">
        <f t="shared" si="117"/>
        <v>0</v>
      </c>
      <c r="BR159" s="64" t="str">
        <f t="shared" si="118"/>
        <v>Nincs hosszútávú terv!</v>
      </c>
      <c r="BS159" s="65">
        <f t="shared" si="119"/>
        <v>0</v>
      </c>
      <c r="BT159" s="65">
        <f t="shared" si="120"/>
        <v>0</v>
      </c>
      <c r="BU159" s="65">
        <f t="shared" si="121"/>
        <v>0</v>
      </c>
      <c r="BV159" s="65">
        <f t="shared" si="122"/>
        <v>0</v>
      </c>
      <c r="BW159" s="65">
        <f t="shared" si="123"/>
        <v>0</v>
      </c>
      <c r="BX159" s="65">
        <f t="shared" si="124"/>
        <v>0</v>
      </c>
      <c r="BY159" s="65">
        <f t="shared" si="125"/>
        <v>0</v>
      </c>
      <c r="BZ159" s="65">
        <f t="shared" si="126"/>
        <v>0</v>
      </c>
      <c r="CA159" s="65">
        <f t="shared" si="127"/>
        <v>0</v>
      </c>
      <c r="CB159" s="65">
        <f t="shared" si="128"/>
        <v>0</v>
      </c>
      <c r="CC159" s="65">
        <f t="shared" si="129"/>
        <v>0</v>
      </c>
      <c r="CD159" s="65" t="str">
        <f t="shared" si="99"/>
        <v>Hiányos kitöltés! (B-oszlop üres)</v>
      </c>
      <c r="CE159" s="66" t="str">
        <f t="shared" si="100"/>
        <v>Hiányos kitöltés! (B-oszlop üres)</v>
      </c>
      <c r="CF159" s="65">
        <f t="shared" si="101"/>
        <v>0</v>
      </c>
      <c r="CG159" s="65">
        <f t="shared" si="102"/>
        <v>0</v>
      </c>
      <c r="CH159" s="65">
        <f t="shared" si="103"/>
        <v>0</v>
      </c>
    </row>
    <row r="160" spans="1:86" ht="31.25" x14ac:dyDescent="0.25">
      <c r="A160" s="54" t="str">
        <f t="shared" si="92"/>
        <v>Nincs VKR kiválasztva!</v>
      </c>
      <c r="B160" s="68"/>
      <c r="C160" s="55"/>
      <c r="D160" s="47"/>
      <c r="E160" s="47"/>
      <c r="F160" s="56" t="str">
        <f>IF($G160="","Nincs VKR kiválasztva!",INDEX(Osszesito!$C:$C,MATCH($G160,Osszesito!$D:$D,0)))</f>
        <v>Nincs VKR kiválasztva!</v>
      </c>
      <c r="G160" s="45"/>
      <c r="H160" s="51" t="str">
        <f>IF($D160="","",CONCATENATE($AY160,"_",COUNTA($D$3:$D160),"_FSZV_2026"))</f>
        <v/>
      </c>
      <c r="I160" s="56" t="str">
        <f>IF($G160="","Nincs VKR kiválasztva!",INDEX(Osszesito!$G:$G,MATCH($F160,Osszesito!$C:$C,0)))</f>
        <v>Nincs VKR kiválasztva!</v>
      </c>
      <c r="J160" s="56" t="str">
        <f>IF($G160="","Nincs VKR kiválasztva!",INDEX(Osszesito!$F:$F,MATCH($F160,Osszesito!$C:$C,0)))</f>
        <v>Nincs VKR kiválasztva!</v>
      </c>
      <c r="K160" s="48" t="str">
        <f t="shared" si="130"/>
        <v>Nincs kitöltve a költség rész!</v>
      </c>
      <c r="L160" s="49"/>
      <c r="M160" s="49"/>
      <c r="N160" s="60"/>
      <c r="O160" s="60"/>
      <c r="P160" s="90"/>
      <c r="R160" s="62"/>
      <c r="S160" s="62"/>
      <c r="T160" s="62"/>
      <c r="U160" s="62"/>
      <c r="V160" s="62"/>
      <c r="W160" s="62"/>
      <c r="X160" s="62"/>
      <c r="Y160" s="62"/>
      <c r="Z160" s="62"/>
      <c r="AA160" s="62"/>
      <c r="AB160" s="62"/>
      <c r="AC160" s="61">
        <f t="shared" si="93"/>
        <v>0</v>
      </c>
      <c r="AD160" s="1" t="str">
        <f t="shared" si="94"/>
        <v>Nincs VKR kiválasztva!</v>
      </c>
      <c r="AF160" s="60"/>
      <c r="AG160" s="60"/>
      <c r="AH160" s="60"/>
      <c r="AI160" s="60"/>
      <c r="AJ160" s="60"/>
      <c r="AK160" s="60"/>
      <c r="AL160" s="60"/>
      <c r="AM160" s="60"/>
      <c r="AN160" s="60"/>
      <c r="AO160" s="60"/>
      <c r="AP160" s="60"/>
      <c r="AQ160" s="61">
        <f t="shared" si="95"/>
        <v>0</v>
      </c>
      <c r="AR160" s="130" t="s">
        <v>36</v>
      </c>
      <c r="AS160" s="1" t="str">
        <f t="shared" si="96"/>
        <v>Nincs VKR kiválasztva!</v>
      </c>
      <c r="AU160" s="46"/>
      <c r="AV160" s="46"/>
      <c r="AY160" s="64" t="str">
        <f>IF($D160="","",INDEX(Osszesito!$E:$E,MATCH($F160,Osszesito!$C:$C,0)))</f>
        <v/>
      </c>
      <c r="AZ160" s="64">
        <f t="shared" si="104"/>
        <v>0</v>
      </c>
      <c r="BA160" s="65">
        <f t="shared" si="105"/>
        <v>0</v>
      </c>
      <c r="BB160" s="65" t="str">
        <f t="shared" si="106"/>
        <v>x</v>
      </c>
      <c r="BC160" s="65">
        <f t="shared" si="97"/>
        <v>0</v>
      </c>
      <c r="BD160" s="65">
        <f t="shared" si="131"/>
        <v>0</v>
      </c>
      <c r="BE160" s="65">
        <f t="shared" si="107"/>
        <v>0</v>
      </c>
      <c r="BF160" s="64" t="str">
        <f t="shared" si="108"/>
        <v>A forrás egyenlő a költséggel (I.ütem).</v>
      </c>
      <c r="BG160" s="65">
        <f t="shared" si="109"/>
        <v>0</v>
      </c>
      <c r="BH160" s="65">
        <f t="shared" si="110"/>
        <v>0</v>
      </c>
      <c r="BI160" s="65">
        <f t="shared" si="111"/>
        <v>0</v>
      </c>
      <c r="BJ160" s="65">
        <f t="shared" si="112"/>
        <v>0</v>
      </c>
      <c r="BK160" s="65">
        <f t="shared" si="98"/>
        <v>0</v>
      </c>
      <c r="BL160" s="66" t="str">
        <f t="shared" si="132"/>
        <v>Nem hosszútávú a feladat.</v>
      </c>
      <c r="BM160" s="67">
        <f t="shared" si="113"/>
        <v>1</v>
      </c>
      <c r="BN160" s="67">
        <f t="shared" si="114"/>
        <v>0</v>
      </c>
      <c r="BO160" s="67">
        <f t="shared" si="115"/>
        <v>1</v>
      </c>
      <c r="BP160" s="67">
        <f t="shared" si="116"/>
        <v>0</v>
      </c>
      <c r="BQ160" s="65">
        <f t="shared" si="117"/>
        <v>0</v>
      </c>
      <c r="BR160" s="64" t="str">
        <f t="shared" si="118"/>
        <v>Nincs hosszútávú terv!</v>
      </c>
      <c r="BS160" s="65">
        <f t="shared" si="119"/>
        <v>0</v>
      </c>
      <c r="BT160" s="65">
        <f t="shared" si="120"/>
        <v>0</v>
      </c>
      <c r="BU160" s="65">
        <f t="shared" si="121"/>
        <v>0</v>
      </c>
      <c r="BV160" s="65">
        <f t="shared" si="122"/>
        <v>0</v>
      </c>
      <c r="BW160" s="65">
        <f t="shared" si="123"/>
        <v>0</v>
      </c>
      <c r="BX160" s="65">
        <f t="shared" si="124"/>
        <v>0</v>
      </c>
      <c r="BY160" s="65">
        <f t="shared" si="125"/>
        <v>0</v>
      </c>
      <c r="BZ160" s="65">
        <f t="shared" si="126"/>
        <v>0</v>
      </c>
      <c r="CA160" s="65">
        <f t="shared" si="127"/>
        <v>0</v>
      </c>
      <c r="CB160" s="65">
        <f t="shared" si="128"/>
        <v>0</v>
      </c>
      <c r="CC160" s="65">
        <f t="shared" si="129"/>
        <v>0</v>
      </c>
      <c r="CD160" s="65" t="str">
        <f t="shared" si="99"/>
        <v>Hiányos kitöltés! (B-oszlop üres)</v>
      </c>
      <c r="CE160" s="66" t="str">
        <f t="shared" si="100"/>
        <v>Hiányos kitöltés! (B-oszlop üres)</v>
      </c>
      <c r="CF160" s="65">
        <f t="shared" si="101"/>
        <v>0</v>
      </c>
      <c r="CG160" s="65">
        <f t="shared" si="102"/>
        <v>0</v>
      </c>
      <c r="CH160" s="65">
        <f t="shared" si="103"/>
        <v>0</v>
      </c>
    </row>
    <row r="161" spans="1:86" ht="31.25" x14ac:dyDescent="0.25">
      <c r="A161" s="54" t="str">
        <f t="shared" si="92"/>
        <v>Nincs VKR kiválasztva!</v>
      </c>
      <c r="B161" s="68"/>
      <c r="C161" s="55"/>
      <c r="D161" s="47"/>
      <c r="E161" s="47"/>
      <c r="F161" s="56" t="str">
        <f>IF($G161="","Nincs VKR kiválasztva!",INDEX(Osszesito!$C:$C,MATCH($G161,Osszesito!$D:$D,0)))</f>
        <v>Nincs VKR kiválasztva!</v>
      </c>
      <c r="G161" s="45"/>
      <c r="H161" s="51" t="str">
        <f>IF($D161="","",CONCATENATE($AY161,"_",COUNTA($D$3:$D161),"_FSZV_2026"))</f>
        <v/>
      </c>
      <c r="I161" s="56" t="str">
        <f>IF($G161="","Nincs VKR kiválasztva!",INDEX(Osszesito!$G:$G,MATCH($F161,Osszesito!$C:$C,0)))</f>
        <v>Nincs VKR kiválasztva!</v>
      </c>
      <c r="J161" s="56" t="str">
        <f>IF($G161="","Nincs VKR kiválasztva!",INDEX(Osszesito!$F:$F,MATCH($F161,Osszesito!$C:$C,0)))</f>
        <v>Nincs VKR kiválasztva!</v>
      </c>
      <c r="K161" s="48" t="str">
        <f t="shared" si="130"/>
        <v>Nincs kitöltve a költség rész!</v>
      </c>
      <c r="L161" s="49"/>
      <c r="M161" s="49"/>
      <c r="N161" s="60"/>
      <c r="O161" s="60"/>
      <c r="P161" s="90"/>
      <c r="R161" s="62"/>
      <c r="S161" s="62"/>
      <c r="T161" s="62"/>
      <c r="U161" s="62"/>
      <c r="V161" s="62"/>
      <c r="W161" s="62"/>
      <c r="X161" s="62"/>
      <c r="Y161" s="62"/>
      <c r="Z161" s="62"/>
      <c r="AA161" s="62"/>
      <c r="AB161" s="62"/>
      <c r="AC161" s="61">
        <f t="shared" si="93"/>
        <v>0</v>
      </c>
      <c r="AD161" s="1" t="str">
        <f t="shared" si="94"/>
        <v>Nincs VKR kiválasztva!</v>
      </c>
      <c r="AF161" s="60"/>
      <c r="AG161" s="60"/>
      <c r="AH161" s="60"/>
      <c r="AI161" s="60"/>
      <c r="AJ161" s="60"/>
      <c r="AK161" s="60"/>
      <c r="AL161" s="60"/>
      <c r="AM161" s="60"/>
      <c r="AN161" s="60"/>
      <c r="AO161" s="60"/>
      <c r="AP161" s="60"/>
      <c r="AQ161" s="61">
        <f t="shared" si="95"/>
        <v>0</v>
      </c>
      <c r="AR161" s="130" t="s">
        <v>36</v>
      </c>
      <c r="AS161" s="1" t="str">
        <f t="shared" si="96"/>
        <v>Nincs VKR kiválasztva!</v>
      </c>
      <c r="AU161" s="46"/>
      <c r="AV161" s="46"/>
      <c r="AY161" s="64" t="str">
        <f>IF($D161="","",INDEX(Osszesito!$E:$E,MATCH($F161,Osszesito!$C:$C,0)))</f>
        <v/>
      </c>
      <c r="AZ161" s="64">
        <f t="shared" si="104"/>
        <v>0</v>
      </c>
      <c r="BA161" s="65">
        <f t="shared" si="105"/>
        <v>0</v>
      </c>
      <c r="BB161" s="65" t="str">
        <f t="shared" si="106"/>
        <v>x</v>
      </c>
      <c r="BC161" s="65">
        <f t="shared" si="97"/>
        <v>0</v>
      </c>
      <c r="BD161" s="65">
        <f t="shared" si="131"/>
        <v>0</v>
      </c>
      <c r="BE161" s="65">
        <f t="shared" si="107"/>
        <v>0</v>
      </c>
      <c r="BF161" s="64" t="str">
        <f t="shared" si="108"/>
        <v>A forrás egyenlő a költséggel (I.ütem).</v>
      </c>
      <c r="BG161" s="65">
        <f t="shared" si="109"/>
        <v>0</v>
      </c>
      <c r="BH161" s="65">
        <f t="shared" si="110"/>
        <v>0</v>
      </c>
      <c r="BI161" s="65">
        <f t="shared" si="111"/>
        <v>0</v>
      </c>
      <c r="BJ161" s="65">
        <f t="shared" si="112"/>
        <v>0</v>
      </c>
      <c r="BK161" s="65">
        <f t="shared" si="98"/>
        <v>0</v>
      </c>
      <c r="BL161" s="66" t="str">
        <f t="shared" si="132"/>
        <v>Nem hosszútávú a feladat.</v>
      </c>
      <c r="BM161" s="67">
        <f t="shared" si="113"/>
        <v>1</v>
      </c>
      <c r="BN161" s="67">
        <f t="shared" si="114"/>
        <v>0</v>
      </c>
      <c r="BO161" s="67">
        <f t="shared" si="115"/>
        <v>1</v>
      </c>
      <c r="BP161" s="67">
        <f t="shared" si="116"/>
        <v>0</v>
      </c>
      <c r="BQ161" s="65">
        <f t="shared" si="117"/>
        <v>0</v>
      </c>
      <c r="BR161" s="64" t="str">
        <f t="shared" si="118"/>
        <v>Nincs hosszútávú terv!</v>
      </c>
      <c r="BS161" s="65">
        <f t="shared" si="119"/>
        <v>0</v>
      </c>
      <c r="BT161" s="65">
        <f t="shared" si="120"/>
        <v>0</v>
      </c>
      <c r="BU161" s="65">
        <f t="shared" si="121"/>
        <v>0</v>
      </c>
      <c r="BV161" s="65">
        <f t="shared" si="122"/>
        <v>0</v>
      </c>
      <c r="BW161" s="65">
        <f t="shared" si="123"/>
        <v>0</v>
      </c>
      <c r="BX161" s="65">
        <f t="shared" si="124"/>
        <v>0</v>
      </c>
      <c r="BY161" s="65">
        <f t="shared" si="125"/>
        <v>0</v>
      </c>
      <c r="BZ161" s="65">
        <f t="shared" si="126"/>
        <v>0</v>
      </c>
      <c r="CA161" s="65">
        <f t="shared" si="127"/>
        <v>0</v>
      </c>
      <c r="CB161" s="65">
        <f t="shared" si="128"/>
        <v>0</v>
      </c>
      <c r="CC161" s="65">
        <f t="shared" si="129"/>
        <v>0</v>
      </c>
      <c r="CD161" s="65" t="str">
        <f t="shared" si="99"/>
        <v>Hiányos kitöltés! (B-oszlop üres)</v>
      </c>
      <c r="CE161" s="66" t="str">
        <f t="shared" si="100"/>
        <v>Hiányos kitöltés! (B-oszlop üres)</v>
      </c>
      <c r="CF161" s="65">
        <f t="shared" si="101"/>
        <v>0</v>
      </c>
      <c r="CG161" s="65">
        <f t="shared" si="102"/>
        <v>0</v>
      </c>
      <c r="CH161" s="65">
        <f t="shared" si="103"/>
        <v>0</v>
      </c>
    </row>
    <row r="162" spans="1:86" ht="31.25" x14ac:dyDescent="0.25">
      <c r="A162" s="54" t="str">
        <f t="shared" si="92"/>
        <v>Nincs VKR kiválasztva!</v>
      </c>
      <c r="B162" s="68"/>
      <c r="C162" s="55"/>
      <c r="D162" s="47"/>
      <c r="E162" s="47"/>
      <c r="F162" s="56" t="str">
        <f>IF($G162="","Nincs VKR kiválasztva!",INDEX(Osszesito!$C:$C,MATCH($G162,Osszesito!$D:$D,0)))</f>
        <v>Nincs VKR kiválasztva!</v>
      </c>
      <c r="G162" s="45"/>
      <c r="H162" s="51" t="str">
        <f>IF($D162="","",CONCATENATE($AY162,"_",COUNTA($D$3:$D162),"_FSZV_2026"))</f>
        <v/>
      </c>
      <c r="I162" s="56" t="str">
        <f>IF($G162="","Nincs VKR kiválasztva!",INDEX(Osszesito!$G:$G,MATCH($F162,Osszesito!$C:$C,0)))</f>
        <v>Nincs VKR kiválasztva!</v>
      </c>
      <c r="J162" s="56" t="str">
        <f>IF($G162="","Nincs VKR kiválasztva!",INDEX(Osszesito!$F:$F,MATCH($F162,Osszesito!$C:$C,0)))</f>
        <v>Nincs VKR kiválasztva!</v>
      </c>
      <c r="K162" s="48" t="str">
        <f t="shared" si="130"/>
        <v>Nincs kitöltve a költség rész!</v>
      </c>
      <c r="L162" s="49"/>
      <c r="M162" s="49"/>
      <c r="N162" s="60"/>
      <c r="O162" s="60"/>
      <c r="P162" s="90"/>
      <c r="R162" s="62"/>
      <c r="S162" s="62"/>
      <c r="T162" s="62"/>
      <c r="U162" s="62"/>
      <c r="V162" s="62"/>
      <c r="W162" s="62"/>
      <c r="X162" s="62"/>
      <c r="Y162" s="62"/>
      <c r="Z162" s="62"/>
      <c r="AA162" s="62"/>
      <c r="AB162" s="62"/>
      <c r="AC162" s="61">
        <f t="shared" si="93"/>
        <v>0</v>
      </c>
      <c r="AD162" s="1" t="str">
        <f t="shared" si="94"/>
        <v>Nincs VKR kiválasztva!</v>
      </c>
      <c r="AF162" s="60"/>
      <c r="AG162" s="60"/>
      <c r="AH162" s="60"/>
      <c r="AI162" s="60"/>
      <c r="AJ162" s="60"/>
      <c r="AK162" s="60"/>
      <c r="AL162" s="60"/>
      <c r="AM162" s="60"/>
      <c r="AN162" s="60"/>
      <c r="AO162" s="60"/>
      <c r="AP162" s="60"/>
      <c r="AQ162" s="61">
        <f t="shared" si="95"/>
        <v>0</v>
      </c>
      <c r="AR162" s="130" t="s">
        <v>36</v>
      </c>
      <c r="AS162" s="1" t="str">
        <f t="shared" si="96"/>
        <v>Nincs VKR kiválasztva!</v>
      </c>
      <c r="AU162" s="46"/>
      <c r="AV162" s="46"/>
      <c r="AY162" s="64" t="str">
        <f>IF($D162="","",INDEX(Osszesito!$E:$E,MATCH($F162,Osszesito!$C:$C,0)))</f>
        <v/>
      </c>
      <c r="AZ162" s="64">
        <f t="shared" si="104"/>
        <v>0</v>
      </c>
      <c r="BA162" s="65">
        <f t="shared" si="105"/>
        <v>0</v>
      </c>
      <c r="BB162" s="65" t="str">
        <f t="shared" si="106"/>
        <v>x</v>
      </c>
      <c r="BC162" s="65">
        <f t="shared" si="97"/>
        <v>0</v>
      </c>
      <c r="BD162" s="65">
        <f t="shared" si="131"/>
        <v>0</v>
      </c>
      <c r="BE162" s="65">
        <f t="shared" si="107"/>
        <v>0</v>
      </c>
      <c r="BF162" s="64" t="str">
        <f t="shared" si="108"/>
        <v>A forrás egyenlő a költséggel (I.ütem).</v>
      </c>
      <c r="BG162" s="65">
        <f t="shared" si="109"/>
        <v>0</v>
      </c>
      <c r="BH162" s="65">
        <f t="shared" si="110"/>
        <v>0</v>
      </c>
      <c r="BI162" s="65">
        <f t="shared" si="111"/>
        <v>0</v>
      </c>
      <c r="BJ162" s="65">
        <f t="shared" si="112"/>
        <v>0</v>
      </c>
      <c r="BK162" s="65">
        <f t="shared" si="98"/>
        <v>0</v>
      </c>
      <c r="BL162" s="66" t="str">
        <f t="shared" si="132"/>
        <v>Nem hosszútávú a feladat.</v>
      </c>
      <c r="BM162" s="67">
        <f t="shared" si="113"/>
        <v>1</v>
      </c>
      <c r="BN162" s="67">
        <f t="shared" si="114"/>
        <v>0</v>
      </c>
      <c r="BO162" s="67">
        <f t="shared" si="115"/>
        <v>1</v>
      </c>
      <c r="BP162" s="67">
        <f t="shared" si="116"/>
        <v>0</v>
      </c>
      <c r="BQ162" s="65">
        <f t="shared" si="117"/>
        <v>0</v>
      </c>
      <c r="BR162" s="64" t="str">
        <f t="shared" si="118"/>
        <v>Nincs hosszútávú terv!</v>
      </c>
      <c r="BS162" s="65">
        <f t="shared" si="119"/>
        <v>0</v>
      </c>
      <c r="BT162" s="65">
        <f t="shared" si="120"/>
        <v>0</v>
      </c>
      <c r="BU162" s="65">
        <f t="shared" si="121"/>
        <v>0</v>
      </c>
      <c r="BV162" s="65">
        <f t="shared" si="122"/>
        <v>0</v>
      </c>
      <c r="BW162" s="65">
        <f t="shared" si="123"/>
        <v>0</v>
      </c>
      <c r="BX162" s="65">
        <f t="shared" si="124"/>
        <v>0</v>
      </c>
      <c r="BY162" s="65">
        <f t="shared" si="125"/>
        <v>0</v>
      </c>
      <c r="BZ162" s="65">
        <f t="shared" si="126"/>
        <v>0</v>
      </c>
      <c r="CA162" s="65">
        <f t="shared" si="127"/>
        <v>0</v>
      </c>
      <c r="CB162" s="65">
        <f t="shared" si="128"/>
        <v>0</v>
      </c>
      <c r="CC162" s="65">
        <f t="shared" si="129"/>
        <v>0</v>
      </c>
      <c r="CD162" s="65" t="str">
        <f t="shared" si="99"/>
        <v>Hiányos kitöltés! (B-oszlop üres)</v>
      </c>
      <c r="CE162" s="66" t="str">
        <f t="shared" si="100"/>
        <v>Hiányos kitöltés! (B-oszlop üres)</v>
      </c>
      <c r="CF162" s="65">
        <f t="shared" si="101"/>
        <v>0</v>
      </c>
      <c r="CG162" s="65">
        <f t="shared" si="102"/>
        <v>0</v>
      </c>
      <c r="CH162" s="65">
        <f t="shared" si="103"/>
        <v>0</v>
      </c>
    </row>
    <row r="163" spans="1:86" ht="31.25" x14ac:dyDescent="0.25">
      <c r="A163" s="54" t="str">
        <f t="shared" si="92"/>
        <v>Nincs VKR kiválasztva!</v>
      </c>
      <c r="B163" s="68"/>
      <c r="C163" s="55"/>
      <c r="D163" s="47"/>
      <c r="E163" s="47"/>
      <c r="F163" s="56" t="str">
        <f>IF($G163="","Nincs VKR kiválasztva!",INDEX(Osszesito!$C:$C,MATCH($G163,Osszesito!$D:$D,0)))</f>
        <v>Nincs VKR kiválasztva!</v>
      </c>
      <c r="G163" s="45"/>
      <c r="H163" s="51" t="str">
        <f>IF($D163="","",CONCATENATE($AY163,"_",COUNTA($D$3:$D163),"_FSZV_2026"))</f>
        <v/>
      </c>
      <c r="I163" s="56" t="str">
        <f>IF($G163="","Nincs VKR kiválasztva!",INDEX(Osszesito!$G:$G,MATCH($F163,Osszesito!$C:$C,0)))</f>
        <v>Nincs VKR kiválasztva!</v>
      </c>
      <c r="J163" s="56" t="str">
        <f>IF($G163="","Nincs VKR kiválasztva!",INDEX(Osszesito!$F:$F,MATCH($F163,Osszesito!$C:$C,0)))</f>
        <v>Nincs VKR kiválasztva!</v>
      </c>
      <c r="K163" s="48" t="str">
        <f t="shared" si="130"/>
        <v>Nincs kitöltve a költség rész!</v>
      </c>
      <c r="L163" s="49"/>
      <c r="M163" s="49"/>
      <c r="N163" s="60"/>
      <c r="O163" s="60"/>
      <c r="P163" s="90"/>
      <c r="R163" s="62"/>
      <c r="S163" s="62"/>
      <c r="T163" s="62"/>
      <c r="U163" s="62"/>
      <c r="V163" s="62"/>
      <c r="W163" s="62"/>
      <c r="X163" s="62"/>
      <c r="Y163" s="62"/>
      <c r="Z163" s="62"/>
      <c r="AA163" s="62"/>
      <c r="AB163" s="62"/>
      <c r="AC163" s="61">
        <f t="shared" si="93"/>
        <v>0</v>
      </c>
      <c r="AD163" s="1" t="str">
        <f t="shared" si="94"/>
        <v>Nincs VKR kiválasztva!</v>
      </c>
      <c r="AF163" s="60"/>
      <c r="AG163" s="60"/>
      <c r="AH163" s="60"/>
      <c r="AI163" s="60"/>
      <c r="AJ163" s="60"/>
      <c r="AK163" s="60"/>
      <c r="AL163" s="60"/>
      <c r="AM163" s="60"/>
      <c r="AN163" s="60"/>
      <c r="AO163" s="60"/>
      <c r="AP163" s="60"/>
      <c r="AQ163" s="61">
        <f t="shared" si="95"/>
        <v>0</v>
      </c>
      <c r="AR163" s="130" t="s">
        <v>36</v>
      </c>
      <c r="AS163" s="1" t="str">
        <f t="shared" si="96"/>
        <v>Nincs VKR kiválasztva!</v>
      </c>
      <c r="AU163" s="46"/>
      <c r="AV163" s="46"/>
      <c r="AY163" s="64" t="str">
        <f>IF($D163="","",INDEX(Osszesito!$E:$E,MATCH($F163,Osszesito!$C:$C,0)))</f>
        <v/>
      </c>
      <c r="AZ163" s="64">
        <f t="shared" si="104"/>
        <v>0</v>
      </c>
      <c r="BA163" s="65">
        <f t="shared" si="105"/>
        <v>0</v>
      </c>
      <c r="BB163" s="65" t="str">
        <f t="shared" si="106"/>
        <v>x</v>
      </c>
      <c r="BC163" s="65">
        <f t="shared" si="97"/>
        <v>0</v>
      </c>
      <c r="BD163" s="65">
        <f t="shared" si="131"/>
        <v>0</v>
      </c>
      <c r="BE163" s="65">
        <f t="shared" si="107"/>
        <v>0</v>
      </c>
      <c r="BF163" s="64" t="str">
        <f t="shared" si="108"/>
        <v>A forrás egyenlő a költséggel (I.ütem).</v>
      </c>
      <c r="BG163" s="65">
        <f t="shared" si="109"/>
        <v>0</v>
      </c>
      <c r="BH163" s="65">
        <f t="shared" si="110"/>
        <v>0</v>
      </c>
      <c r="BI163" s="65">
        <f t="shared" si="111"/>
        <v>0</v>
      </c>
      <c r="BJ163" s="65">
        <f t="shared" si="112"/>
        <v>0</v>
      </c>
      <c r="BK163" s="65">
        <f t="shared" si="98"/>
        <v>0</v>
      </c>
      <c r="BL163" s="66" t="str">
        <f t="shared" si="132"/>
        <v>Nem hosszútávú a feladat.</v>
      </c>
      <c r="BM163" s="67">
        <f t="shared" si="113"/>
        <v>1</v>
      </c>
      <c r="BN163" s="67">
        <f t="shared" si="114"/>
        <v>0</v>
      </c>
      <c r="BO163" s="67">
        <f t="shared" si="115"/>
        <v>1</v>
      </c>
      <c r="BP163" s="67">
        <f t="shared" si="116"/>
        <v>0</v>
      </c>
      <c r="BQ163" s="65">
        <f t="shared" si="117"/>
        <v>0</v>
      </c>
      <c r="BR163" s="64" t="str">
        <f t="shared" si="118"/>
        <v>Nincs hosszútávú terv!</v>
      </c>
      <c r="BS163" s="65">
        <f t="shared" si="119"/>
        <v>0</v>
      </c>
      <c r="BT163" s="65">
        <f t="shared" si="120"/>
        <v>0</v>
      </c>
      <c r="BU163" s="65">
        <f t="shared" si="121"/>
        <v>0</v>
      </c>
      <c r="BV163" s="65">
        <f t="shared" si="122"/>
        <v>0</v>
      </c>
      <c r="BW163" s="65">
        <f t="shared" si="123"/>
        <v>0</v>
      </c>
      <c r="BX163" s="65">
        <f t="shared" si="124"/>
        <v>0</v>
      </c>
      <c r="BY163" s="65">
        <f t="shared" si="125"/>
        <v>0</v>
      </c>
      <c r="BZ163" s="65">
        <f t="shared" si="126"/>
        <v>0</v>
      </c>
      <c r="CA163" s="65">
        <f t="shared" si="127"/>
        <v>0</v>
      </c>
      <c r="CB163" s="65">
        <f t="shared" si="128"/>
        <v>0</v>
      </c>
      <c r="CC163" s="65">
        <f t="shared" si="129"/>
        <v>0</v>
      </c>
      <c r="CD163" s="65" t="str">
        <f t="shared" si="99"/>
        <v>Hiányos kitöltés! (B-oszlop üres)</v>
      </c>
      <c r="CE163" s="66" t="str">
        <f t="shared" si="100"/>
        <v>Hiányos kitöltés! (B-oszlop üres)</v>
      </c>
      <c r="CF163" s="65">
        <f t="shared" si="101"/>
        <v>0</v>
      </c>
      <c r="CG163" s="65">
        <f t="shared" si="102"/>
        <v>0</v>
      </c>
      <c r="CH163" s="65">
        <f t="shared" si="103"/>
        <v>0</v>
      </c>
    </row>
    <row r="164" spans="1:86" ht="31.25" x14ac:dyDescent="0.25">
      <c r="A164" s="54" t="str">
        <f t="shared" si="92"/>
        <v>Nincs VKR kiválasztva!</v>
      </c>
      <c r="B164" s="68"/>
      <c r="C164" s="55"/>
      <c r="D164" s="47"/>
      <c r="E164" s="47"/>
      <c r="F164" s="56" t="str">
        <f>IF($G164="","Nincs VKR kiválasztva!",INDEX(Osszesito!$C:$C,MATCH($G164,Osszesito!$D:$D,0)))</f>
        <v>Nincs VKR kiválasztva!</v>
      </c>
      <c r="G164" s="45"/>
      <c r="H164" s="51" t="str">
        <f>IF($D164="","",CONCATENATE($AY164,"_",COUNTA($D$3:$D164),"_FSZV_2026"))</f>
        <v/>
      </c>
      <c r="I164" s="56" t="str">
        <f>IF($G164="","Nincs VKR kiválasztva!",INDEX(Osszesito!$G:$G,MATCH($F164,Osszesito!$C:$C,0)))</f>
        <v>Nincs VKR kiválasztva!</v>
      </c>
      <c r="J164" s="56" t="str">
        <f>IF($G164="","Nincs VKR kiválasztva!",INDEX(Osszesito!$F:$F,MATCH($F164,Osszesito!$C:$C,0)))</f>
        <v>Nincs VKR kiválasztva!</v>
      </c>
      <c r="K164" s="48" t="str">
        <f t="shared" si="130"/>
        <v>Nincs kitöltve a költség rész!</v>
      </c>
      <c r="L164" s="49"/>
      <c r="M164" s="49"/>
      <c r="N164" s="60"/>
      <c r="O164" s="60"/>
      <c r="P164" s="90"/>
      <c r="R164" s="62"/>
      <c r="S164" s="62"/>
      <c r="T164" s="62"/>
      <c r="U164" s="62"/>
      <c r="V164" s="62"/>
      <c r="W164" s="62"/>
      <c r="X164" s="62"/>
      <c r="Y164" s="62"/>
      <c r="Z164" s="62"/>
      <c r="AA164" s="62"/>
      <c r="AB164" s="62"/>
      <c r="AC164" s="61">
        <f t="shared" si="93"/>
        <v>0</v>
      </c>
      <c r="AD164" s="1" t="str">
        <f t="shared" si="94"/>
        <v>Nincs VKR kiválasztva!</v>
      </c>
      <c r="AF164" s="60"/>
      <c r="AG164" s="60"/>
      <c r="AH164" s="60"/>
      <c r="AI164" s="60"/>
      <c r="AJ164" s="60"/>
      <c r="AK164" s="60"/>
      <c r="AL164" s="60"/>
      <c r="AM164" s="60"/>
      <c r="AN164" s="60"/>
      <c r="AO164" s="60"/>
      <c r="AP164" s="60"/>
      <c r="AQ164" s="61">
        <f t="shared" si="95"/>
        <v>0</v>
      </c>
      <c r="AR164" s="130" t="s">
        <v>36</v>
      </c>
      <c r="AS164" s="1" t="str">
        <f t="shared" si="96"/>
        <v>Nincs VKR kiválasztva!</v>
      </c>
      <c r="AU164" s="46"/>
      <c r="AV164" s="46"/>
      <c r="AY164" s="64" t="str">
        <f>IF($D164="","",INDEX(Osszesito!$E:$E,MATCH($F164,Osszesito!$C:$C,0)))</f>
        <v/>
      </c>
      <c r="AZ164" s="64">
        <f t="shared" si="104"/>
        <v>0</v>
      </c>
      <c r="BA164" s="65">
        <f t="shared" si="105"/>
        <v>0</v>
      </c>
      <c r="BB164" s="65" t="str">
        <f t="shared" si="106"/>
        <v>x</v>
      </c>
      <c r="BC164" s="65">
        <f t="shared" si="97"/>
        <v>0</v>
      </c>
      <c r="BD164" s="65">
        <f t="shared" si="131"/>
        <v>0</v>
      </c>
      <c r="BE164" s="65">
        <f t="shared" si="107"/>
        <v>0</v>
      </c>
      <c r="BF164" s="64" t="str">
        <f t="shared" si="108"/>
        <v>A forrás egyenlő a költséggel (I.ütem).</v>
      </c>
      <c r="BG164" s="65">
        <f t="shared" si="109"/>
        <v>0</v>
      </c>
      <c r="BH164" s="65">
        <f t="shared" si="110"/>
        <v>0</v>
      </c>
      <c r="BI164" s="65">
        <f t="shared" si="111"/>
        <v>0</v>
      </c>
      <c r="BJ164" s="65">
        <f t="shared" si="112"/>
        <v>0</v>
      </c>
      <c r="BK164" s="65">
        <f t="shared" si="98"/>
        <v>0</v>
      </c>
      <c r="BL164" s="66" t="str">
        <f t="shared" si="132"/>
        <v>Nem hosszútávú a feladat.</v>
      </c>
      <c r="BM164" s="67">
        <f t="shared" si="113"/>
        <v>1</v>
      </c>
      <c r="BN164" s="67">
        <f t="shared" si="114"/>
        <v>0</v>
      </c>
      <c r="BO164" s="67">
        <f t="shared" si="115"/>
        <v>1</v>
      </c>
      <c r="BP164" s="67">
        <f t="shared" si="116"/>
        <v>0</v>
      </c>
      <c r="BQ164" s="65">
        <f t="shared" si="117"/>
        <v>0</v>
      </c>
      <c r="BR164" s="64" t="str">
        <f t="shared" si="118"/>
        <v>Nincs hosszútávú terv!</v>
      </c>
      <c r="BS164" s="65">
        <f t="shared" si="119"/>
        <v>0</v>
      </c>
      <c r="BT164" s="65">
        <f t="shared" si="120"/>
        <v>0</v>
      </c>
      <c r="BU164" s="65">
        <f t="shared" si="121"/>
        <v>0</v>
      </c>
      <c r="BV164" s="65">
        <f t="shared" si="122"/>
        <v>0</v>
      </c>
      <c r="BW164" s="65">
        <f t="shared" si="123"/>
        <v>0</v>
      </c>
      <c r="BX164" s="65">
        <f t="shared" si="124"/>
        <v>0</v>
      </c>
      <c r="BY164" s="65">
        <f t="shared" si="125"/>
        <v>0</v>
      </c>
      <c r="BZ164" s="65">
        <f t="shared" si="126"/>
        <v>0</v>
      </c>
      <c r="CA164" s="65">
        <f t="shared" si="127"/>
        <v>0</v>
      </c>
      <c r="CB164" s="65">
        <f t="shared" si="128"/>
        <v>0</v>
      </c>
      <c r="CC164" s="65">
        <f t="shared" si="129"/>
        <v>0</v>
      </c>
      <c r="CD164" s="65" t="str">
        <f t="shared" si="99"/>
        <v>Hiányos kitöltés! (B-oszlop üres)</v>
      </c>
      <c r="CE164" s="66" t="str">
        <f t="shared" si="100"/>
        <v>Hiányos kitöltés! (B-oszlop üres)</v>
      </c>
      <c r="CF164" s="65">
        <f t="shared" si="101"/>
        <v>0</v>
      </c>
      <c r="CG164" s="65">
        <f t="shared" si="102"/>
        <v>0</v>
      </c>
      <c r="CH164" s="65">
        <f t="shared" si="103"/>
        <v>0</v>
      </c>
    </row>
    <row r="165" spans="1:86" ht="31.25" x14ac:dyDescent="0.25">
      <c r="A165" s="54" t="str">
        <f t="shared" si="92"/>
        <v>Nincs VKR kiválasztva!</v>
      </c>
      <c r="B165" s="68"/>
      <c r="C165" s="55"/>
      <c r="D165" s="47"/>
      <c r="E165" s="47"/>
      <c r="F165" s="56" t="str">
        <f>IF($G165="","Nincs VKR kiválasztva!",INDEX(Osszesito!$C:$C,MATCH($G165,Osszesito!$D:$D,0)))</f>
        <v>Nincs VKR kiválasztva!</v>
      </c>
      <c r="G165" s="45"/>
      <c r="H165" s="51" t="str">
        <f>IF($D165="","",CONCATENATE($AY165,"_",COUNTA($D$3:$D165),"_FSZV_2026"))</f>
        <v/>
      </c>
      <c r="I165" s="56" t="str">
        <f>IF($G165="","Nincs VKR kiválasztva!",INDEX(Osszesito!$G:$G,MATCH($F165,Osszesito!$C:$C,0)))</f>
        <v>Nincs VKR kiválasztva!</v>
      </c>
      <c r="J165" s="56" t="str">
        <f>IF($G165="","Nincs VKR kiválasztva!",INDEX(Osszesito!$F:$F,MATCH($F165,Osszesito!$C:$C,0)))</f>
        <v>Nincs VKR kiválasztva!</v>
      </c>
      <c r="K165" s="48" t="str">
        <f t="shared" si="130"/>
        <v>Nincs kitöltve a költség rész!</v>
      </c>
      <c r="L165" s="49"/>
      <c r="M165" s="49"/>
      <c r="N165" s="60"/>
      <c r="O165" s="60"/>
      <c r="P165" s="90"/>
      <c r="R165" s="62"/>
      <c r="S165" s="62"/>
      <c r="T165" s="62"/>
      <c r="U165" s="62"/>
      <c r="V165" s="62"/>
      <c r="W165" s="62"/>
      <c r="X165" s="62"/>
      <c r="Y165" s="62"/>
      <c r="Z165" s="62"/>
      <c r="AA165" s="62"/>
      <c r="AB165" s="62"/>
      <c r="AC165" s="61">
        <f t="shared" si="93"/>
        <v>0</v>
      </c>
      <c r="AD165" s="1" t="str">
        <f t="shared" si="94"/>
        <v>Nincs VKR kiválasztva!</v>
      </c>
      <c r="AF165" s="60"/>
      <c r="AG165" s="60"/>
      <c r="AH165" s="60"/>
      <c r="AI165" s="60"/>
      <c r="AJ165" s="60"/>
      <c r="AK165" s="60"/>
      <c r="AL165" s="60"/>
      <c r="AM165" s="60"/>
      <c r="AN165" s="60"/>
      <c r="AO165" s="60"/>
      <c r="AP165" s="60"/>
      <c r="AQ165" s="61">
        <f t="shared" si="95"/>
        <v>0</v>
      </c>
      <c r="AR165" s="130" t="s">
        <v>36</v>
      </c>
      <c r="AS165" s="1" t="str">
        <f t="shared" si="96"/>
        <v>Nincs VKR kiválasztva!</v>
      </c>
      <c r="AU165" s="46"/>
      <c r="AV165" s="46"/>
      <c r="AY165" s="64" t="str">
        <f>IF($D165="","",INDEX(Osszesito!$E:$E,MATCH($F165,Osszesito!$C:$C,0)))</f>
        <v/>
      </c>
      <c r="AZ165" s="64">
        <f t="shared" si="104"/>
        <v>0</v>
      </c>
      <c r="BA165" s="65">
        <f t="shared" si="105"/>
        <v>0</v>
      </c>
      <c r="BB165" s="65" t="str">
        <f t="shared" si="106"/>
        <v>x</v>
      </c>
      <c r="BC165" s="65">
        <f t="shared" si="97"/>
        <v>0</v>
      </c>
      <c r="BD165" s="65">
        <f t="shared" si="131"/>
        <v>0</v>
      </c>
      <c r="BE165" s="65">
        <f t="shared" si="107"/>
        <v>0</v>
      </c>
      <c r="BF165" s="64" t="str">
        <f t="shared" si="108"/>
        <v>A forrás egyenlő a költséggel (I.ütem).</v>
      </c>
      <c r="BG165" s="65">
        <f t="shared" si="109"/>
        <v>0</v>
      </c>
      <c r="BH165" s="65">
        <f t="shared" si="110"/>
        <v>0</v>
      </c>
      <c r="BI165" s="65">
        <f t="shared" si="111"/>
        <v>0</v>
      </c>
      <c r="BJ165" s="65">
        <f t="shared" si="112"/>
        <v>0</v>
      </c>
      <c r="BK165" s="65">
        <f t="shared" si="98"/>
        <v>0</v>
      </c>
      <c r="BL165" s="66" t="str">
        <f t="shared" si="132"/>
        <v>Nem hosszútávú a feladat.</v>
      </c>
      <c r="BM165" s="67">
        <f t="shared" si="113"/>
        <v>1</v>
      </c>
      <c r="BN165" s="67">
        <f t="shared" si="114"/>
        <v>0</v>
      </c>
      <c r="BO165" s="67">
        <f t="shared" si="115"/>
        <v>1</v>
      </c>
      <c r="BP165" s="67">
        <f t="shared" si="116"/>
        <v>0</v>
      </c>
      <c r="BQ165" s="65">
        <f t="shared" si="117"/>
        <v>0</v>
      </c>
      <c r="BR165" s="64" t="str">
        <f t="shared" si="118"/>
        <v>Nincs hosszútávú terv!</v>
      </c>
      <c r="BS165" s="65">
        <f t="shared" si="119"/>
        <v>0</v>
      </c>
      <c r="BT165" s="65">
        <f t="shared" si="120"/>
        <v>0</v>
      </c>
      <c r="BU165" s="65">
        <f t="shared" si="121"/>
        <v>0</v>
      </c>
      <c r="BV165" s="65">
        <f t="shared" si="122"/>
        <v>0</v>
      </c>
      <c r="BW165" s="65">
        <f t="shared" si="123"/>
        <v>0</v>
      </c>
      <c r="BX165" s="65">
        <f t="shared" si="124"/>
        <v>0</v>
      </c>
      <c r="BY165" s="65">
        <f t="shared" si="125"/>
        <v>0</v>
      </c>
      <c r="BZ165" s="65">
        <f t="shared" si="126"/>
        <v>0</v>
      </c>
      <c r="CA165" s="65">
        <f t="shared" si="127"/>
        <v>0</v>
      </c>
      <c r="CB165" s="65">
        <f t="shared" si="128"/>
        <v>0</v>
      </c>
      <c r="CC165" s="65">
        <f t="shared" si="129"/>
        <v>0</v>
      </c>
      <c r="CD165" s="65" t="str">
        <f t="shared" si="99"/>
        <v>Hiányos kitöltés! (B-oszlop üres)</v>
      </c>
      <c r="CE165" s="66" t="str">
        <f t="shared" si="100"/>
        <v>Hiányos kitöltés! (B-oszlop üres)</v>
      </c>
      <c r="CF165" s="65">
        <f t="shared" si="101"/>
        <v>0</v>
      </c>
      <c r="CG165" s="65">
        <f t="shared" si="102"/>
        <v>0</v>
      </c>
      <c r="CH165" s="65">
        <f t="shared" si="103"/>
        <v>0</v>
      </c>
    </row>
    <row r="166" spans="1:86" ht="31.25" x14ac:dyDescent="0.25">
      <c r="A166" s="54" t="str">
        <f t="shared" si="92"/>
        <v>Nincs VKR kiválasztva!</v>
      </c>
      <c r="B166" s="68"/>
      <c r="C166" s="55"/>
      <c r="D166" s="47"/>
      <c r="E166" s="47"/>
      <c r="F166" s="56" t="str">
        <f>IF($G166="","Nincs VKR kiválasztva!",INDEX(Osszesito!$C:$C,MATCH($G166,Osszesito!$D:$D,0)))</f>
        <v>Nincs VKR kiválasztva!</v>
      </c>
      <c r="G166" s="45"/>
      <c r="H166" s="51" t="str">
        <f>IF($D166="","",CONCATENATE($AY166,"_",COUNTA($D$3:$D166),"_FSZV_2026"))</f>
        <v/>
      </c>
      <c r="I166" s="56" t="str">
        <f>IF($G166="","Nincs VKR kiválasztva!",INDEX(Osszesito!$G:$G,MATCH($F166,Osszesito!$C:$C,0)))</f>
        <v>Nincs VKR kiválasztva!</v>
      </c>
      <c r="J166" s="56" t="str">
        <f>IF($G166="","Nincs VKR kiválasztva!",INDEX(Osszesito!$F:$F,MATCH($F166,Osszesito!$C:$C,0)))</f>
        <v>Nincs VKR kiválasztva!</v>
      </c>
      <c r="K166" s="48" t="str">
        <f t="shared" si="130"/>
        <v>Nincs kitöltve a költség rész!</v>
      </c>
      <c r="L166" s="49"/>
      <c r="M166" s="49"/>
      <c r="N166" s="60"/>
      <c r="O166" s="60"/>
      <c r="P166" s="90"/>
      <c r="R166" s="62"/>
      <c r="S166" s="62"/>
      <c r="T166" s="62"/>
      <c r="U166" s="62"/>
      <c r="V166" s="62"/>
      <c r="W166" s="62"/>
      <c r="X166" s="62"/>
      <c r="Y166" s="62"/>
      <c r="Z166" s="62"/>
      <c r="AA166" s="62"/>
      <c r="AB166" s="62"/>
      <c r="AC166" s="61">
        <f t="shared" si="93"/>
        <v>0</v>
      </c>
      <c r="AD166" s="1" t="str">
        <f t="shared" si="94"/>
        <v>Nincs VKR kiválasztva!</v>
      </c>
      <c r="AF166" s="60"/>
      <c r="AG166" s="60"/>
      <c r="AH166" s="60"/>
      <c r="AI166" s="60"/>
      <c r="AJ166" s="60"/>
      <c r="AK166" s="60"/>
      <c r="AL166" s="60"/>
      <c r="AM166" s="60"/>
      <c r="AN166" s="60"/>
      <c r="AO166" s="60"/>
      <c r="AP166" s="60"/>
      <c r="AQ166" s="61">
        <f t="shared" si="95"/>
        <v>0</v>
      </c>
      <c r="AR166" s="130" t="s">
        <v>36</v>
      </c>
      <c r="AS166" s="1" t="str">
        <f t="shared" si="96"/>
        <v>Nincs VKR kiválasztva!</v>
      </c>
      <c r="AU166" s="46"/>
      <c r="AV166" s="46"/>
      <c r="AY166" s="64" t="str">
        <f>IF($D166="","",INDEX(Osszesito!$E:$E,MATCH($F166,Osszesito!$C:$C,0)))</f>
        <v/>
      </c>
      <c r="AZ166" s="64">
        <f t="shared" si="104"/>
        <v>0</v>
      </c>
      <c r="BA166" s="65">
        <f t="shared" si="105"/>
        <v>0</v>
      </c>
      <c r="BB166" s="65" t="str">
        <f t="shared" si="106"/>
        <v>x</v>
      </c>
      <c r="BC166" s="65">
        <f t="shared" si="97"/>
        <v>0</v>
      </c>
      <c r="BD166" s="65">
        <f t="shared" si="131"/>
        <v>0</v>
      </c>
      <c r="BE166" s="65">
        <f t="shared" si="107"/>
        <v>0</v>
      </c>
      <c r="BF166" s="64" t="str">
        <f t="shared" si="108"/>
        <v>A forrás egyenlő a költséggel (I.ütem).</v>
      </c>
      <c r="BG166" s="65">
        <f t="shared" si="109"/>
        <v>0</v>
      </c>
      <c r="BH166" s="65">
        <f t="shared" si="110"/>
        <v>0</v>
      </c>
      <c r="BI166" s="65">
        <f t="shared" si="111"/>
        <v>0</v>
      </c>
      <c r="BJ166" s="65">
        <f t="shared" si="112"/>
        <v>0</v>
      </c>
      <c r="BK166" s="65">
        <f t="shared" si="98"/>
        <v>0</v>
      </c>
      <c r="BL166" s="66" t="str">
        <f t="shared" si="132"/>
        <v>Nem hosszútávú a feladat.</v>
      </c>
      <c r="BM166" s="67">
        <f t="shared" si="113"/>
        <v>1</v>
      </c>
      <c r="BN166" s="67">
        <f t="shared" si="114"/>
        <v>0</v>
      </c>
      <c r="BO166" s="67">
        <f t="shared" si="115"/>
        <v>1</v>
      </c>
      <c r="BP166" s="67">
        <f t="shared" si="116"/>
        <v>0</v>
      </c>
      <c r="BQ166" s="65">
        <f t="shared" si="117"/>
        <v>0</v>
      </c>
      <c r="BR166" s="64" t="str">
        <f t="shared" si="118"/>
        <v>Nincs hosszútávú terv!</v>
      </c>
      <c r="BS166" s="65">
        <f t="shared" si="119"/>
        <v>0</v>
      </c>
      <c r="BT166" s="65">
        <f t="shared" si="120"/>
        <v>0</v>
      </c>
      <c r="BU166" s="65">
        <f t="shared" si="121"/>
        <v>0</v>
      </c>
      <c r="BV166" s="65">
        <f t="shared" si="122"/>
        <v>0</v>
      </c>
      <c r="BW166" s="65">
        <f t="shared" si="123"/>
        <v>0</v>
      </c>
      <c r="BX166" s="65">
        <f t="shared" si="124"/>
        <v>0</v>
      </c>
      <c r="BY166" s="65">
        <f t="shared" si="125"/>
        <v>0</v>
      </c>
      <c r="BZ166" s="65">
        <f t="shared" si="126"/>
        <v>0</v>
      </c>
      <c r="CA166" s="65">
        <f t="shared" si="127"/>
        <v>0</v>
      </c>
      <c r="CB166" s="65">
        <f t="shared" si="128"/>
        <v>0</v>
      </c>
      <c r="CC166" s="65">
        <f t="shared" si="129"/>
        <v>0</v>
      </c>
      <c r="CD166" s="65" t="str">
        <f t="shared" si="99"/>
        <v>Hiányos kitöltés! (B-oszlop üres)</v>
      </c>
      <c r="CE166" s="66" t="str">
        <f t="shared" si="100"/>
        <v>Hiányos kitöltés! (B-oszlop üres)</v>
      </c>
      <c r="CF166" s="65">
        <f t="shared" si="101"/>
        <v>0</v>
      </c>
      <c r="CG166" s="65">
        <f t="shared" si="102"/>
        <v>0</v>
      </c>
      <c r="CH166" s="65">
        <f t="shared" si="103"/>
        <v>0</v>
      </c>
    </row>
    <row r="167" spans="1:86" ht="31.25" x14ac:dyDescent="0.25">
      <c r="A167" s="54" t="str">
        <f t="shared" si="92"/>
        <v>Nincs VKR kiválasztva!</v>
      </c>
      <c r="B167" s="68"/>
      <c r="C167" s="55"/>
      <c r="D167" s="47"/>
      <c r="E167" s="47"/>
      <c r="F167" s="56" t="str">
        <f>IF($G167="","Nincs VKR kiválasztva!",INDEX(Osszesito!$C:$C,MATCH($G167,Osszesito!$D:$D,0)))</f>
        <v>Nincs VKR kiválasztva!</v>
      </c>
      <c r="G167" s="45"/>
      <c r="H167" s="51" t="str">
        <f>IF($D167="","",CONCATENATE($AY167,"_",COUNTA($D$3:$D167),"_FSZV_2026"))</f>
        <v/>
      </c>
      <c r="I167" s="56" t="str">
        <f>IF($G167="","Nincs VKR kiválasztva!",INDEX(Osszesito!$G:$G,MATCH($F167,Osszesito!$C:$C,0)))</f>
        <v>Nincs VKR kiválasztva!</v>
      </c>
      <c r="J167" s="56" t="str">
        <f>IF($G167="","Nincs VKR kiválasztva!",INDEX(Osszesito!$F:$F,MATCH($F167,Osszesito!$C:$C,0)))</f>
        <v>Nincs VKR kiválasztva!</v>
      </c>
      <c r="K167" s="48" t="str">
        <f t="shared" si="130"/>
        <v>Nincs kitöltve a költség rész!</v>
      </c>
      <c r="L167" s="49"/>
      <c r="M167" s="49"/>
      <c r="N167" s="60"/>
      <c r="O167" s="60"/>
      <c r="P167" s="90"/>
      <c r="R167" s="62"/>
      <c r="S167" s="62"/>
      <c r="T167" s="62"/>
      <c r="U167" s="62"/>
      <c r="V167" s="62"/>
      <c r="W167" s="62"/>
      <c r="X167" s="62"/>
      <c r="Y167" s="62"/>
      <c r="Z167" s="62"/>
      <c r="AA167" s="62"/>
      <c r="AB167" s="62"/>
      <c r="AC167" s="61">
        <f t="shared" si="93"/>
        <v>0</v>
      </c>
      <c r="AD167" s="1" t="str">
        <f t="shared" si="94"/>
        <v>Nincs VKR kiválasztva!</v>
      </c>
      <c r="AF167" s="60"/>
      <c r="AG167" s="60"/>
      <c r="AH167" s="60"/>
      <c r="AI167" s="60"/>
      <c r="AJ167" s="60"/>
      <c r="AK167" s="60"/>
      <c r="AL167" s="60"/>
      <c r="AM167" s="60"/>
      <c r="AN167" s="60"/>
      <c r="AO167" s="60"/>
      <c r="AP167" s="60"/>
      <c r="AQ167" s="61">
        <f t="shared" si="95"/>
        <v>0</v>
      </c>
      <c r="AR167" s="130" t="s">
        <v>36</v>
      </c>
      <c r="AS167" s="1" t="str">
        <f t="shared" si="96"/>
        <v>Nincs VKR kiválasztva!</v>
      </c>
      <c r="AU167" s="46"/>
      <c r="AV167" s="46"/>
      <c r="AY167" s="64" t="str">
        <f>IF($D167="","",INDEX(Osszesito!$E:$E,MATCH($F167,Osszesito!$C:$C,0)))</f>
        <v/>
      </c>
      <c r="AZ167" s="64">
        <f t="shared" si="104"/>
        <v>0</v>
      </c>
      <c r="BA167" s="65">
        <f t="shared" si="105"/>
        <v>0</v>
      </c>
      <c r="BB167" s="65" t="str">
        <f t="shared" si="106"/>
        <v>x</v>
      </c>
      <c r="BC167" s="65">
        <f t="shared" si="97"/>
        <v>0</v>
      </c>
      <c r="BD167" s="65">
        <f t="shared" si="131"/>
        <v>0</v>
      </c>
      <c r="BE167" s="65">
        <f t="shared" si="107"/>
        <v>0</v>
      </c>
      <c r="BF167" s="64" t="str">
        <f t="shared" si="108"/>
        <v>A forrás egyenlő a költséggel (I.ütem).</v>
      </c>
      <c r="BG167" s="65">
        <f t="shared" si="109"/>
        <v>0</v>
      </c>
      <c r="BH167" s="65">
        <f t="shared" si="110"/>
        <v>0</v>
      </c>
      <c r="BI167" s="65">
        <f t="shared" si="111"/>
        <v>0</v>
      </c>
      <c r="BJ167" s="65">
        <f t="shared" si="112"/>
        <v>0</v>
      </c>
      <c r="BK167" s="65">
        <f t="shared" si="98"/>
        <v>0</v>
      </c>
      <c r="BL167" s="66" t="str">
        <f t="shared" si="132"/>
        <v>Nem hosszútávú a feladat.</v>
      </c>
      <c r="BM167" s="67">
        <f t="shared" si="113"/>
        <v>1</v>
      </c>
      <c r="BN167" s="67">
        <f t="shared" si="114"/>
        <v>0</v>
      </c>
      <c r="BO167" s="67">
        <f t="shared" si="115"/>
        <v>1</v>
      </c>
      <c r="BP167" s="67">
        <f t="shared" si="116"/>
        <v>0</v>
      </c>
      <c r="BQ167" s="65">
        <f t="shared" si="117"/>
        <v>0</v>
      </c>
      <c r="BR167" s="64" t="str">
        <f t="shared" si="118"/>
        <v>Nincs hosszútávú terv!</v>
      </c>
      <c r="BS167" s="65">
        <f t="shared" si="119"/>
        <v>0</v>
      </c>
      <c r="BT167" s="65">
        <f t="shared" si="120"/>
        <v>0</v>
      </c>
      <c r="BU167" s="65">
        <f t="shared" si="121"/>
        <v>0</v>
      </c>
      <c r="BV167" s="65">
        <f t="shared" si="122"/>
        <v>0</v>
      </c>
      <c r="BW167" s="65">
        <f t="shared" si="123"/>
        <v>0</v>
      </c>
      <c r="BX167" s="65">
        <f t="shared" si="124"/>
        <v>0</v>
      </c>
      <c r="BY167" s="65">
        <f t="shared" si="125"/>
        <v>0</v>
      </c>
      <c r="BZ167" s="65">
        <f t="shared" si="126"/>
        <v>0</v>
      </c>
      <c r="CA167" s="65">
        <f t="shared" si="127"/>
        <v>0</v>
      </c>
      <c r="CB167" s="65">
        <f t="shared" si="128"/>
        <v>0</v>
      </c>
      <c r="CC167" s="65">
        <f t="shared" si="129"/>
        <v>0</v>
      </c>
      <c r="CD167" s="65" t="str">
        <f t="shared" si="99"/>
        <v>Hiányos kitöltés! (B-oszlop üres)</v>
      </c>
      <c r="CE167" s="66" t="str">
        <f t="shared" si="100"/>
        <v>Hiányos kitöltés! (B-oszlop üres)</v>
      </c>
      <c r="CF167" s="65">
        <f t="shared" si="101"/>
        <v>0</v>
      </c>
      <c r="CG167" s="65">
        <f t="shared" si="102"/>
        <v>0</v>
      </c>
      <c r="CH167" s="65">
        <f t="shared" si="103"/>
        <v>0</v>
      </c>
    </row>
    <row r="168" spans="1:86" ht="31.25" x14ac:dyDescent="0.25">
      <c r="A168" s="54" t="str">
        <f t="shared" si="92"/>
        <v>Nincs VKR kiválasztva!</v>
      </c>
      <c r="B168" s="68"/>
      <c r="C168" s="55"/>
      <c r="D168" s="47"/>
      <c r="E168" s="47"/>
      <c r="F168" s="56" t="str">
        <f>IF($G168="","Nincs VKR kiválasztva!",INDEX(Osszesito!$C:$C,MATCH($G168,Osszesito!$D:$D,0)))</f>
        <v>Nincs VKR kiválasztva!</v>
      </c>
      <c r="G168" s="45"/>
      <c r="H168" s="51" t="str">
        <f>IF($D168="","",CONCATENATE($AY168,"_",COUNTA($D$3:$D168),"_FSZV_2026"))</f>
        <v/>
      </c>
      <c r="I168" s="56" t="str">
        <f>IF($G168="","Nincs VKR kiválasztva!",INDEX(Osszesito!$G:$G,MATCH($F168,Osszesito!$C:$C,0)))</f>
        <v>Nincs VKR kiválasztva!</v>
      </c>
      <c r="J168" s="56" t="str">
        <f>IF($G168="","Nincs VKR kiválasztva!",INDEX(Osszesito!$F:$F,MATCH($F168,Osszesito!$C:$C,0)))</f>
        <v>Nincs VKR kiválasztva!</v>
      </c>
      <c r="K168" s="48" t="str">
        <f t="shared" si="130"/>
        <v>Nincs kitöltve a költség rész!</v>
      </c>
      <c r="L168" s="49"/>
      <c r="M168" s="49"/>
      <c r="N168" s="60"/>
      <c r="O168" s="60"/>
      <c r="P168" s="90"/>
      <c r="R168" s="62"/>
      <c r="S168" s="62"/>
      <c r="T168" s="62"/>
      <c r="U168" s="62"/>
      <c r="V168" s="62"/>
      <c r="W168" s="62"/>
      <c r="X168" s="62"/>
      <c r="Y168" s="62"/>
      <c r="Z168" s="62"/>
      <c r="AA168" s="62"/>
      <c r="AB168" s="62"/>
      <c r="AC168" s="61">
        <f t="shared" si="93"/>
        <v>0</v>
      </c>
      <c r="AD168" s="1" t="str">
        <f t="shared" si="94"/>
        <v>Nincs VKR kiválasztva!</v>
      </c>
      <c r="AF168" s="60"/>
      <c r="AG168" s="60"/>
      <c r="AH168" s="60"/>
      <c r="AI168" s="60"/>
      <c r="AJ168" s="60"/>
      <c r="AK168" s="60"/>
      <c r="AL168" s="60"/>
      <c r="AM168" s="60"/>
      <c r="AN168" s="60"/>
      <c r="AO168" s="60"/>
      <c r="AP168" s="60"/>
      <c r="AQ168" s="61">
        <f t="shared" si="95"/>
        <v>0</v>
      </c>
      <c r="AR168" s="130" t="s">
        <v>36</v>
      </c>
      <c r="AS168" s="1" t="str">
        <f t="shared" si="96"/>
        <v>Nincs VKR kiválasztva!</v>
      </c>
      <c r="AU168" s="46"/>
      <c r="AV168" s="46"/>
      <c r="AY168" s="64" t="str">
        <f>IF($D168="","",INDEX(Osszesito!$E:$E,MATCH($F168,Osszesito!$C:$C,0)))</f>
        <v/>
      </c>
      <c r="AZ168" s="64">
        <f t="shared" si="104"/>
        <v>0</v>
      </c>
      <c r="BA168" s="65">
        <f t="shared" si="105"/>
        <v>0</v>
      </c>
      <c r="BB168" s="65" t="str">
        <f t="shared" si="106"/>
        <v>x</v>
      </c>
      <c r="BC168" s="65">
        <f t="shared" si="97"/>
        <v>0</v>
      </c>
      <c r="BD168" s="65">
        <f t="shared" si="131"/>
        <v>0</v>
      </c>
      <c r="BE168" s="65">
        <f t="shared" si="107"/>
        <v>0</v>
      </c>
      <c r="BF168" s="64" t="str">
        <f t="shared" si="108"/>
        <v>A forrás egyenlő a költséggel (I.ütem).</v>
      </c>
      <c r="BG168" s="65">
        <f t="shared" si="109"/>
        <v>0</v>
      </c>
      <c r="BH168" s="65">
        <f t="shared" si="110"/>
        <v>0</v>
      </c>
      <c r="BI168" s="65">
        <f t="shared" si="111"/>
        <v>0</v>
      </c>
      <c r="BJ168" s="65">
        <f t="shared" si="112"/>
        <v>0</v>
      </c>
      <c r="BK168" s="65">
        <f t="shared" si="98"/>
        <v>0</v>
      </c>
      <c r="BL168" s="66" t="str">
        <f t="shared" si="132"/>
        <v>Nem hosszútávú a feladat.</v>
      </c>
      <c r="BM168" s="67">
        <f t="shared" si="113"/>
        <v>1</v>
      </c>
      <c r="BN168" s="67">
        <f t="shared" si="114"/>
        <v>0</v>
      </c>
      <c r="BO168" s="67">
        <f t="shared" si="115"/>
        <v>1</v>
      </c>
      <c r="BP168" s="67">
        <f t="shared" si="116"/>
        <v>0</v>
      </c>
      <c r="BQ168" s="65">
        <f t="shared" si="117"/>
        <v>0</v>
      </c>
      <c r="BR168" s="64" t="str">
        <f t="shared" si="118"/>
        <v>Nincs hosszútávú terv!</v>
      </c>
      <c r="BS168" s="65">
        <f t="shared" si="119"/>
        <v>0</v>
      </c>
      <c r="BT168" s="65">
        <f t="shared" si="120"/>
        <v>0</v>
      </c>
      <c r="BU168" s="65">
        <f t="shared" si="121"/>
        <v>0</v>
      </c>
      <c r="BV168" s="65">
        <f t="shared" si="122"/>
        <v>0</v>
      </c>
      <c r="BW168" s="65">
        <f t="shared" si="123"/>
        <v>0</v>
      </c>
      <c r="BX168" s="65">
        <f t="shared" si="124"/>
        <v>0</v>
      </c>
      <c r="BY168" s="65">
        <f t="shared" si="125"/>
        <v>0</v>
      </c>
      <c r="BZ168" s="65">
        <f t="shared" si="126"/>
        <v>0</v>
      </c>
      <c r="CA168" s="65">
        <f t="shared" si="127"/>
        <v>0</v>
      </c>
      <c r="CB168" s="65">
        <f t="shared" si="128"/>
        <v>0</v>
      </c>
      <c r="CC168" s="65">
        <f t="shared" si="129"/>
        <v>0</v>
      </c>
      <c r="CD168" s="65" t="str">
        <f t="shared" si="99"/>
        <v>Hiányos kitöltés! (B-oszlop üres)</v>
      </c>
      <c r="CE168" s="66" t="str">
        <f t="shared" si="100"/>
        <v>Hiányos kitöltés! (B-oszlop üres)</v>
      </c>
      <c r="CF168" s="65">
        <f t="shared" si="101"/>
        <v>0</v>
      </c>
      <c r="CG168" s="65">
        <f t="shared" si="102"/>
        <v>0</v>
      </c>
      <c r="CH168" s="65">
        <f t="shared" si="103"/>
        <v>0</v>
      </c>
    </row>
    <row r="169" spans="1:86" ht="31.25" x14ac:dyDescent="0.25">
      <c r="A169" s="54" t="str">
        <f t="shared" si="92"/>
        <v>Nincs VKR kiválasztva!</v>
      </c>
      <c r="B169" s="68"/>
      <c r="C169" s="55"/>
      <c r="D169" s="47"/>
      <c r="E169" s="47"/>
      <c r="F169" s="56" t="str">
        <f>IF($G169="","Nincs VKR kiválasztva!",INDEX(Osszesito!$C:$C,MATCH($G169,Osszesito!$D:$D,0)))</f>
        <v>Nincs VKR kiválasztva!</v>
      </c>
      <c r="G169" s="45"/>
      <c r="H169" s="51" t="str">
        <f>IF($D169="","",CONCATENATE($AY169,"_",COUNTA($D$3:$D169),"_FSZV_2026"))</f>
        <v/>
      </c>
      <c r="I169" s="56" t="str">
        <f>IF($G169="","Nincs VKR kiválasztva!",INDEX(Osszesito!$G:$G,MATCH($F169,Osszesito!$C:$C,0)))</f>
        <v>Nincs VKR kiválasztva!</v>
      </c>
      <c r="J169" s="56" t="str">
        <f>IF($G169="","Nincs VKR kiválasztva!",INDEX(Osszesito!$F:$F,MATCH($F169,Osszesito!$C:$C,0)))</f>
        <v>Nincs VKR kiválasztva!</v>
      </c>
      <c r="K169" s="48" t="str">
        <f t="shared" si="130"/>
        <v>Nincs kitöltve a költség rész!</v>
      </c>
      <c r="L169" s="49"/>
      <c r="M169" s="49"/>
      <c r="N169" s="60"/>
      <c r="O169" s="60"/>
      <c r="P169" s="90"/>
      <c r="R169" s="62"/>
      <c r="S169" s="62"/>
      <c r="T169" s="62"/>
      <c r="U169" s="62"/>
      <c r="V169" s="62"/>
      <c r="W169" s="62"/>
      <c r="X169" s="62"/>
      <c r="Y169" s="62"/>
      <c r="Z169" s="62"/>
      <c r="AA169" s="62"/>
      <c r="AB169" s="62"/>
      <c r="AC169" s="61">
        <f t="shared" si="93"/>
        <v>0</v>
      </c>
      <c r="AD169" s="1" t="str">
        <f t="shared" si="94"/>
        <v>Nincs VKR kiválasztva!</v>
      </c>
      <c r="AF169" s="60"/>
      <c r="AG169" s="60"/>
      <c r="AH169" s="60"/>
      <c r="AI169" s="60"/>
      <c r="AJ169" s="60"/>
      <c r="AK169" s="60"/>
      <c r="AL169" s="60"/>
      <c r="AM169" s="60"/>
      <c r="AN169" s="60"/>
      <c r="AO169" s="60"/>
      <c r="AP169" s="60"/>
      <c r="AQ169" s="61">
        <f t="shared" si="95"/>
        <v>0</v>
      </c>
      <c r="AR169" s="130" t="s">
        <v>36</v>
      </c>
      <c r="AS169" s="1" t="str">
        <f t="shared" si="96"/>
        <v>Nincs VKR kiválasztva!</v>
      </c>
      <c r="AU169" s="46"/>
      <c r="AV169" s="46"/>
      <c r="AY169" s="64" t="str">
        <f>IF($D169="","",INDEX(Osszesito!$E:$E,MATCH($F169,Osszesito!$C:$C,0)))</f>
        <v/>
      </c>
      <c r="AZ169" s="64">
        <f t="shared" si="104"/>
        <v>0</v>
      </c>
      <c r="BA169" s="65">
        <f t="shared" si="105"/>
        <v>0</v>
      </c>
      <c r="BB169" s="65" t="str">
        <f t="shared" si="106"/>
        <v>x</v>
      </c>
      <c r="BC169" s="65">
        <f t="shared" si="97"/>
        <v>0</v>
      </c>
      <c r="BD169" s="65">
        <f t="shared" si="131"/>
        <v>0</v>
      </c>
      <c r="BE169" s="65">
        <f t="shared" si="107"/>
        <v>0</v>
      </c>
      <c r="BF169" s="64" t="str">
        <f t="shared" si="108"/>
        <v>A forrás egyenlő a költséggel (I.ütem).</v>
      </c>
      <c r="BG169" s="65">
        <f t="shared" si="109"/>
        <v>0</v>
      </c>
      <c r="BH169" s="65">
        <f t="shared" si="110"/>
        <v>0</v>
      </c>
      <c r="BI169" s="65">
        <f t="shared" si="111"/>
        <v>0</v>
      </c>
      <c r="BJ169" s="65">
        <f t="shared" si="112"/>
        <v>0</v>
      </c>
      <c r="BK169" s="65">
        <f t="shared" si="98"/>
        <v>0</v>
      </c>
      <c r="BL169" s="66" t="str">
        <f t="shared" si="132"/>
        <v>Nem hosszútávú a feladat.</v>
      </c>
      <c r="BM169" s="67">
        <f t="shared" si="113"/>
        <v>1</v>
      </c>
      <c r="BN169" s="67">
        <f t="shared" si="114"/>
        <v>0</v>
      </c>
      <c r="BO169" s="67">
        <f t="shared" si="115"/>
        <v>1</v>
      </c>
      <c r="BP169" s="67">
        <f t="shared" si="116"/>
        <v>0</v>
      </c>
      <c r="BQ169" s="65">
        <f t="shared" si="117"/>
        <v>0</v>
      </c>
      <c r="BR169" s="64" t="str">
        <f t="shared" si="118"/>
        <v>Nincs hosszútávú terv!</v>
      </c>
      <c r="BS169" s="65">
        <f t="shared" si="119"/>
        <v>0</v>
      </c>
      <c r="BT169" s="65">
        <f t="shared" si="120"/>
        <v>0</v>
      </c>
      <c r="BU169" s="65">
        <f t="shared" si="121"/>
        <v>0</v>
      </c>
      <c r="BV169" s="65">
        <f t="shared" si="122"/>
        <v>0</v>
      </c>
      <c r="BW169" s="65">
        <f t="shared" si="123"/>
        <v>0</v>
      </c>
      <c r="BX169" s="65">
        <f t="shared" si="124"/>
        <v>0</v>
      </c>
      <c r="BY169" s="65">
        <f t="shared" si="125"/>
        <v>0</v>
      </c>
      <c r="BZ169" s="65">
        <f t="shared" si="126"/>
        <v>0</v>
      </c>
      <c r="CA169" s="65">
        <f t="shared" si="127"/>
        <v>0</v>
      </c>
      <c r="CB169" s="65">
        <f t="shared" si="128"/>
        <v>0</v>
      </c>
      <c r="CC169" s="65">
        <f t="shared" si="129"/>
        <v>0</v>
      </c>
      <c r="CD169" s="65" t="str">
        <f t="shared" si="99"/>
        <v>Hiányos kitöltés! (B-oszlop üres)</v>
      </c>
      <c r="CE169" s="66" t="str">
        <f t="shared" si="100"/>
        <v>Hiányos kitöltés! (B-oszlop üres)</v>
      </c>
      <c r="CF169" s="65">
        <f t="shared" si="101"/>
        <v>0</v>
      </c>
      <c r="CG169" s="65">
        <f t="shared" si="102"/>
        <v>0</v>
      </c>
      <c r="CH169" s="65">
        <f t="shared" si="103"/>
        <v>0</v>
      </c>
    </row>
    <row r="170" spans="1:86" ht="31.25" x14ac:dyDescent="0.25">
      <c r="A170" s="54" t="str">
        <f t="shared" si="92"/>
        <v>Nincs VKR kiválasztva!</v>
      </c>
      <c r="B170" s="68"/>
      <c r="C170" s="55"/>
      <c r="D170" s="47"/>
      <c r="E170" s="47"/>
      <c r="F170" s="56" t="str">
        <f>IF($G170="","Nincs VKR kiválasztva!",INDEX(Osszesito!$C:$C,MATCH($G170,Osszesito!$D:$D,0)))</f>
        <v>Nincs VKR kiválasztva!</v>
      </c>
      <c r="G170" s="45"/>
      <c r="H170" s="51" t="str">
        <f>IF($D170="","",CONCATENATE($AY170,"_",COUNTA($D$3:$D170),"_FSZV_2026"))</f>
        <v/>
      </c>
      <c r="I170" s="56" t="str">
        <f>IF($G170="","Nincs VKR kiválasztva!",INDEX(Osszesito!$G:$G,MATCH($F170,Osszesito!$C:$C,0)))</f>
        <v>Nincs VKR kiválasztva!</v>
      </c>
      <c r="J170" s="56" t="str">
        <f>IF($G170="","Nincs VKR kiválasztva!",INDEX(Osszesito!$F:$F,MATCH($F170,Osszesito!$C:$C,0)))</f>
        <v>Nincs VKR kiválasztva!</v>
      </c>
      <c r="K170" s="48" t="str">
        <f t="shared" si="130"/>
        <v>Nincs kitöltve a költség rész!</v>
      </c>
      <c r="L170" s="49"/>
      <c r="M170" s="49"/>
      <c r="N170" s="60"/>
      <c r="O170" s="60"/>
      <c r="P170" s="90"/>
      <c r="R170" s="62"/>
      <c r="S170" s="62"/>
      <c r="T170" s="62"/>
      <c r="U170" s="62"/>
      <c r="V170" s="62"/>
      <c r="W170" s="62"/>
      <c r="X170" s="62"/>
      <c r="Y170" s="62"/>
      <c r="Z170" s="62"/>
      <c r="AA170" s="62"/>
      <c r="AB170" s="62"/>
      <c r="AC170" s="61">
        <f t="shared" si="93"/>
        <v>0</v>
      </c>
      <c r="AD170" s="1" t="str">
        <f t="shared" si="94"/>
        <v>Nincs VKR kiválasztva!</v>
      </c>
      <c r="AF170" s="60"/>
      <c r="AG170" s="60"/>
      <c r="AH170" s="60"/>
      <c r="AI170" s="60"/>
      <c r="AJ170" s="60"/>
      <c r="AK170" s="60"/>
      <c r="AL170" s="60"/>
      <c r="AM170" s="60"/>
      <c r="AN170" s="60"/>
      <c r="AO170" s="60"/>
      <c r="AP170" s="60"/>
      <c r="AQ170" s="61">
        <f t="shared" si="95"/>
        <v>0</v>
      </c>
      <c r="AR170" s="130" t="s">
        <v>36</v>
      </c>
      <c r="AS170" s="1" t="str">
        <f t="shared" si="96"/>
        <v>Nincs VKR kiválasztva!</v>
      </c>
      <c r="AU170" s="46"/>
      <c r="AV170" s="46"/>
      <c r="AY170" s="64" t="str">
        <f>IF($D170="","",INDEX(Osszesito!$E:$E,MATCH($F170,Osszesito!$C:$C,0)))</f>
        <v/>
      </c>
      <c r="AZ170" s="64">
        <f t="shared" si="104"/>
        <v>0</v>
      </c>
      <c r="BA170" s="65">
        <f t="shared" si="105"/>
        <v>0</v>
      </c>
      <c r="BB170" s="65" t="str">
        <f t="shared" si="106"/>
        <v>x</v>
      </c>
      <c r="BC170" s="65">
        <f t="shared" si="97"/>
        <v>0</v>
      </c>
      <c r="BD170" s="65">
        <f t="shared" si="131"/>
        <v>0</v>
      </c>
      <c r="BE170" s="65">
        <f t="shared" si="107"/>
        <v>0</v>
      </c>
      <c r="BF170" s="64" t="str">
        <f t="shared" si="108"/>
        <v>A forrás egyenlő a költséggel (I.ütem).</v>
      </c>
      <c r="BG170" s="65">
        <f t="shared" si="109"/>
        <v>0</v>
      </c>
      <c r="BH170" s="65">
        <f t="shared" si="110"/>
        <v>0</v>
      </c>
      <c r="BI170" s="65">
        <f t="shared" si="111"/>
        <v>0</v>
      </c>
      <c r="BJ170" s="65">
        <f t="shared" si="112"/>
        <v>0</v>
      </c>
      <c r="BK170" s="65">
        <f t="shared" si="98"/>
        <v>0</v>
      </c>
      <c r="BL170" s="66" t="str">
        <f t="shared" si="132"/>
        <v>Nem hosszútávú a feladat.</v>
      </c>
      <c r="BM170" s="67">
        <f t="shared" si="113"/>
        <v>1</v>
      </c>
      <c r="BN170" s="67">
        <f t="shared" si="114"/>
        <v>0</v>
      </c>
      <c r="BO170" s="67">
        <f t="shared" si="115"/>
        <v>1</v>
      </c>
      <c r="BP170" s="67">
        <f t="shared" si="116"/>
        <v>0</v>
      </c>
      <c r="BQ170" s="65">
        <f t="shared" si="117"/>
        <v>0</v>
      </c>
      <c r="BR170" s="64" t="str">
        <f t="shared" si="118"/>
        <v>Nincs hosszútávú terv!</v>
      </c>
      <c r="BS170" s="65">
        <f t="shared" si="119"/>
        <v>0</v>
      </c>
      <c r="BT170" s="65">
        <f t="shared" si="120"/>
        <v>0</v>
      </c>
      <c r="BU170" s="65">
        <f t="shared" si="121"/>
        <v>0</v>
      </c>
      <c r="BV170" s="65">
        <f t="shared" si="122"/>
        <v>0</v>
      </c>
      <c r="BW170" s="65">
        <f t="shared" si="123"/>
        <v>0</v>
      </c>
      <c r="BX170" s="65">
        <f t="shared" si="124"/>
        <v>0</v>
      </c>
      <c r="BY170" s="65">
        <f t="shared" si="125"/>
        <v>0</v>
      </c>
      <c r="BZ170" s="65">
        <f t="shared" si="126"/>
        <v>0</v>
      </c>
      <c r="CA170" s="65">
        <f t="shared" si="127"/>
        <v>0</v>
      </c>
      <c r="CB170" s="65">
        <f t="shared" si="128"/>
        <v>0</v>
      </c>
      <c r="CC170" s="65">
        <f t="shared" si="129"/>
        <v>0</v>
      </c>
      <c r="CD170" s="65" t="str">
        <f t="shared" si="99"/>
        <v>Hiányos kitöltés! (B-oszlop üres)</v>
      </c>
      <c r="CE170" s="66" t="str">
        <f t="shared" si="100"/>
        <v>Hiányos kitöltés! (B-oszlop üres)</v>
      </c>
      <c r="CF170" s="65">
        <f t="shared" si="101"/>
        <v>0</v>
      </c>
      <c r="CG170" s="65">
        <f t="shared" si="102"/>
        <v>0</v>
      </c>
      <c r="CH170" s="65">
        <f t="shared" si="103"/>
        <v>0</v>
      </c>
    </row>
    <row r="171" spans="1:86" ht="31.25" x14ac:dyDescent="0.25">
      <c r="A171" s="54" t="str">
        <f t="shared" si="92"/>
        <v>Nincs VKR kiválasztva!</v>
      </c>
      <c r="B171" s="68"/>
      <c r="C171" s="55"/>
      <c r="D171" s="47"/>
      <c r="E171" s="47"/>
      <c r="F171" s="56" t="str">
        <f>IF($G171="","Nincs VKR kiválasztva!",INDEX(Osszesito!$C:$C,MATCH($G171,Osszesito!$D:$D,0)))</f>
        <v>Nincs VKR kiválasztva!</v>
      </c>
      <c r="G171" s="45"/>
      <c r="H171" s="51" t="str">
        <f>IF($D171="","",CONCATENATE($AY171,"_",COUNTA($D$3:$D171),"_FSZV_2026"))</f>
        <v/>
      </c>
      <c r="I171" s="56" t="str">
        <f>IF($G171="","Nincs VKR kiválasztva!",INDEX(Osszesito!$G:$G,MATCH($F171,Osszesito!$C:$C,0)))</f>
        <v>Nincs VKR kiválasztva!</v>
      </c>
      <c r="J171" s="56" t="str">
        <f>IF($G171="","Nincs VKR kiválasztva!",INDEX(Osszesito!$F:$F,MATCH($F171,Osszesito!$C:$C,0)))</f>
        <v>Nincs VKR kiválasztva!</v>
      </c>
      <c r="K171" s="48" t="str">
        <f t="shared" si="130"/>
        <v>Nincs kitöltve a költség rész!</v>
      </c>
      <c r="L171" s="49"/>
      <c r="M171" s="49"/>
      <c r="N171" s="60"/>
      <c r="O171" s="60"/>
      <c r="P171" s="90"/>
      <c r="R171" s="62"/>
      <c r="S171" s="62"/>
      <c r="T171" s="62"/>
      <c r="U171" s="62"/>
      <c r="V171" s="62"/>
      <c r="W171" s="62"/>
      <c r="X171" s="62"/>
      <c r="Y171" s="62"/>
      <c r="Z171" s="62"/>
      <c r="AA171" s="62"/>
      <c r="AB171" s="62"/>
      <c r="AC171" s="61">
        <f t="shared" si="93"/>
        <v>0</v>
      </c>
      <c r="AD171" s="1" t="str">
        <f t="shared" si="94"/>
        <v>Nincs VKR kiválasztva!</v>
      </c>
      <c r="AF171" s="60"/>
      <c r="AG171" s="60"/>
      <c r="AH171" s="60"/>
      <c r="AI171" s="60"/>
      <c r="AJ171" s="60"/>
      <c r="AK171" s="60"/>
      <c r="AL171" s="60"/>
      <c r="AM171" s="60"/>
      <c r="AN171" s="60"/>
      <c r="AO171" s="60"/>
      <c r="AP171" s="60"/>
      <c r="AQ171" s="61">
        <f t="shared" si="95"/>
        <v>0</v>
      </c>
      <c r="AR171" s="130" t="s">
        <v>36</v>
      </c>
      <c r="AS171" s="1" t="str">
        <f t="shared" si="96"/>
        <v>Nincs VKR kiválasztva!</v>
      </c>
      <c r="AU171" s="46"/>
      <c r="AV171" s="46"/>
      <c r="AY171" s="64" t="str">
        <f>IF($D171="","",INDEX(Osszesito!$E:$E,MATCH($F171,Osszesito!$C:$C,0)))</f>
        <v/>
      </c>
      <c r="AZ171" s="64">
        <f t="shared" si="104"/>
        <v>0</v>
      </c>
      <c r="BA171" s="65">
        <f t="shared" si="105"/>
        <v>0</v>
      </c>
      <c r="BB171" s="65" t="str">
        <f t="shared" si="106"/>
        <v>x</v>
      </c>
      <c r="BC171" s="65">
        <f t="shared" si="97"/>
        <v>0</v>
      </c>
      <c r="BD171" s="65">
        <f t="shared" si="131"/>
        <v>0</v>
      </c>
      <c r="BE171" s="65">
        <f t="shared" si="107"/>
        <v>0</v>
      </c>
      <c r="BF171" s="64" t="str">
        <f t="shared" si="108"/>
        <v>A forrás egyenlő a költséggel (I.ütem).</v>
      </c>
      <c r="BG171" s="65">
        <f t="shared" si="109"/>
        <v>0</v>
      </c>
      <c r="BH171" s="65">
        <f t="shared" si="110"/>
        <v>0</v>
      </c>
      <c r="BI171" s="65">
        <f t="shared" si="111"/>
        <v>0</v>
      </c>
      <c r="BJ171" s="65">
        <f t="shared" si="112"/>
        <v>0</v>
      </c>
      <c r="BK171" s="65">
        <f t="shared" si="98"/>
        <v>0</v>
      </c>
      <c r="BL171" s="66" t="str">
        <f t="shared" si="132"/>
        <v>Nem hosszútávú a feladat.</v>
      </c>
      <c r="BM171" s="67">
        <f t="shared" si="113"/>
        <v>1</v>
      </c>
      <c r="BN171" s="67">
        <f t="shared" si="114"/>
        <v>0</v>
      </c>
      <c r="BO171" s="67">
        <f t="shared" si="115"/>
        <v>1</v>
      </c>
      <c r="BP171" s="67">
        <f t="shared" si="116"/>
        <v>0</v>
      </c>
      <c r="BQ171" s="65">
        <f t="shared" si="117"/>
        <v>0</v>
      </c>
      <c r="BR171" s="64" t="str">
        <f t="shared" si="118"/>
        <v>Nincs hosszútávú terv!</v>
      </c>
      <c r="BS171" s="65">
        <f t="shared" si="119"/>
        <v>0</v>
      </c>
      <c r="BT171" s="65">
        <f t="shared" si="120"/>
        <v>0</v>
      </c>
      <c r="BU171" s="65">
        <f t="shared" si="121"/>
        <v>0</v>
      </c>
      <c r="BV171" s="65">
        <f t="shared" si="122"/>
        <v>0</v>
      </c>
      <c r="BW171" s="65">
        <f t="shared" si="123"/>
        <v>0</v>
      </c>
      <c r="BX171" s="65">
        <f t="shared" si="124"/>
        <v>0</v>
      </c>
      <c r="BY171" s="65">
        <f t="shared" si="125"/>
        <v>0</v>
      </c>
      <c r="BZ171" s="65">
        <f t="shared" si="126"/>
        <v>0</v>
      </c>
      <c r="CA171" s="65">
        <f t="shared" si="127"/>
        <v>0</v>
      </c>
      <c r="CB171" s="65">
        <f t="shared" si="128"/>
        <v>0</v>
      </c>
      <c r="CC171" s="65">
        <f t="shared" si="129"/>
        <v>0</v>
      </c>
      <c r="CD171" s="65" t="str">
        <f t="shared" si="99"/>
        <v>Hiányos kitöltés! (B-oszlop üres)</v>
      </c>
      <c r="CE171" s="66" t="str">
        <f t="shared" si="100"/>
        <v>Hiányos kitöltés! (B-oszlop üres)</v>
      </c>
      <c r="CF171" s="65">
        <f t="shared" si="101"/>
        <v>0</v>
      </c>
      <c r="CG171" s="65">
        <f t="shared" si="102"/>
        <v>0</v>
      </c>
      <c r="CH171" s="65">
        <f t="shared" si="103"/>
        <v>0</v>
      </c>
    </row>
    <row r="172" spans="1:86" ht="31.25" x14ac:dyDescent="0.25">
      <c r="A172" s="54" t="str">
        <f t="shared" si="92"/>
        <v>Nincs VKR kiválasztva!</v>
      </c>
      <c r="B172" s="68"/>
      <c r="C172" s="55"/>
      <c r="D172" s="47"/>
      <c r="E172" s="47"/>
      <c r="F172" s="56" t="str">
        <f>IF($G172="","Nincs VKR kiválasztva!",INDEX(Osszesito!$C:$C,MATCH($G172,Osszesito!$D:$D,0)))</f>
        <v>Nincs VKR kiválasztva!</v>
      </c>
      <c r="G172" s="45"/>
      <c r="H172" s="51" t="str">
        <f>IF($D172="","",CONCATENATE($AY172,"_",COUNTA($D$3:$D172),"_FSZV_2026"))</f>
        <v/>
      </c>
      <c r="I172" s="56" t="str">
        <f>IF($G172="","Nincs VKR kiválasztva!",INDEX(Osszesito!$G:$G,MATCH($F172,Osszesito!$C:$C,0)))</f>
        <v>Nincs VKR kiválasztva!</v>
      </c>
      <c r="J172" s="56" t="str">
        <f>IF($G172="","Nincs VKR kiválasztva!",INDEX(Osszesito!$F:$F,MATCH($F172,Osszesito!$C:$C,0)))</f>
        <v>Nincs VKR kiválasztva!</v>
      </c>
      <c r="K172" s="48" t="str">
        <f t="shared" si="130"/>
        <v>Nincs kitöltve a költség rész!</v>
      </c>
      <c r="L172" s="49"/>
      <c r="M172" s="49"/>
      <c r="N172" s="60"/>
      <c r="O172" s="60"/>
      <c r="P172" s="90"/>
      <c r="R172" s="62"/>
      <c r="S172" s="62"/>
      <c r="T172" s="62"/>
      <c r="U172" s="62"/>
      <c r="V172" s="62"/>
      <c r="W172" s="62"/>
      <c r="X172" s="62"/>
      <c r="Y172" s="62"/>
      <c r="Z172" s="62"/>
      <c r="AA172" s="62"/>
      <c r="AB172" s="62"/>
      <c r="AC172" s="61">
        <f t="shared" si="93"/>
        <v>0</v>
      </c>
      <c r="AD172" s="1" t="str">
        <f t="shared" si="94"/>
        <v>Nincs VKR kiválasztva!</v>
      </c>
      <c r="AF172" s="60"/>
      <c r="AG172" s="60"/>
      <c r="AH172" s="60"/>
      <c r="AI172" s="60"/>
      <c r="AJ172" s="60"/>
      <c r="AK172" s="60"/>
      <c r="AL172" s="60"/>
      <c r="AM172" s="60"/>
      <c r="AN172" s="60"/>
      <c r="AO172" s="60"/>
      <c r="AP172" s="60"/>
      <c r="AQ172" s="61">
        <f t="shared" si="95"/>
        <v>0</v>
      </c>
      <c r="AR172" s="130" t="s">
        <v>36</v>
      </c>
      <c r="AS172" s="1" t="str">
        <f t="shared" si="96"/>
        <v>Nincs VKR kiválasztva!</v>
      </c>
      <c r="AU172" s="46"/>
      <c r="AV172" s="46"/>
      <c r="AY172" s="64" t="str">
        <f>IF($D172="","",INDEX(Osszesito!$E:$E,MATCH($F172,Osszesito!$C:$C,0)))</f>
        <v/>
      </c>
      <c r="AZ172" s="64">
        <f t="shared" si="104"/>
        <v>0</v>
      </c>
      <c r="BA172" s="65">
        <f t="shared" si="105"/>
        <v>0</v>
      </c>
      <c r="BB172" s="65" t="str">
        <f t="shared" si="106"/>
        <v>x</v>
      </c>
      <c r="BC172" s="65">
        <f t="shared" si="97"/>
        <v>0</v>
      </c>
      <c r="BD172" s="65">
        <f t="shared" si="131"/>
        <v>0</v>
      </c>
      <c r="BE172" s="65">
        <f t="shared" si="107"/>
        <v>0</v>
      </c>
      <c r="BF172" s="64" t="str">
        <f t="shared" si="108"/>
        <v>A forrás egyenlő a költséggel (I.ütem).</v>
      </c>
      <c r="BG172" s="65">
        <f t="shared" si="109"/>
        <v>0</v>
      </c>
      <c r="BH172" s="65">
        <f t="shared" si="110"/>
        <v>0</v>
      </c>
      <c r="BI172" s="65">
        <f t="shared" si="111"/>
        <v>0</v>
      </c>
      <c r="BJ172" s="65">
        <f t="shared" si="112"/>
        <v>0</v>
      </c>
      <c r="BK172" s="65">
        <f t="shared" si="98"/>
        <v>0</v>
      </c>
      <c r="BL172" s="66" t="str">
        <f t="shared" si="132"/>
        <v>Nem hosszútávú a feladat.</v>
      </c>
      <c r="BM172" s="67">
        <f t="shared" si="113"/>
        <v>1</v>
      </c>
      <c r="BN172" s="67">
        <f t="shared" si="114"/>
        <v>0</v>
      </c>
      <c r="BO172" s="67">
        <f t="shared" si="115"/>
        <v>1</v>
      </c>
      <c r="BP172" s="67">
        <f t="shared" si="116"/>
        <v>0</v>
      </c>
      <c r="BQ172" s="65">
        <f t="shared" si="117"/>
        <v>0</v>
      </c>
      <c r="BR172" s="64" t="str">
        <f t="shared" si="118"/>
        <v>Nincs hosszútávú terv!</v>
      </c>
      <c r="BS172" s="65">
        <f t="shared" si="119"/>
        <v>0</v>
      </c>
      <c r="BT172" s="65">
        <f t="shared" si="120"/>
        <v>0</v>
      </c>
      <c r="BU172" s="65">
        <f t="shared" si="121"/>
        <v>0</v>
      </c>
      <c r="BV172" s="65">
        <f t="shared" si="122"/>
        <v>0</v>
      </c>
      <c r="BW172" s="65">
        <f t="shared" si="123"/>
        <v>0</v>
      </c>
      <c r="BX172" s="65">
        <f t="shared" si="124"/>
        <v>0</v>
      </c>
      <c r="BY172" s="65">
        <f t="shared" si="125"/>
        <v>0</v>
      </c>
      <c r="BZ172" s="65">
        <f t="shared" si="126"/>
        <v>0</v>
      </c>
      <c r="CA172" s="65">
        <f t="shared" si="127"/>
        <v>0</v>
      </c>
      <c r="CB172" s="65">
        <f t="shared" si="128"/>
        <v>0</v>
      </c>
      <c r="CC172" s="65">
        <f t="shared" si="129"/>
        <v>0</v>
      </c>
      <c r="CD172" s="65" t="str">
        <f t="shared" si="99"/>
        <v>Hiányos kitöltés! (B-oszlop üres)</v>
      </c>
      <c r="CE172" s="66" t="str">
        <f t="shared" si="100"/>
        <v>Hiányos kitöltés! (B-oszlop üres)</v>
      </c>
      <c r="CF172" s="65">
        <f t="shared" si="101"/>
        <v>0</v>
      </c>
      <c r="CG172" s="65">
        <f t="shared" si="102"/>
        <v>0</v>
      </c>
      <c r="CH172" s="65">
        <f t="shared" si="103"/>
        <v>0</v>
      </c>
    </row>
    <row r="173" spans="1:86" ht="31.25" x14ac:dyDescent="0.25">
      <c r="A173" s="54" t="str">
        <f t="shared" si="92"/>
        <v>Nincs VKR kiválasztva!</v>
      </c>
      <c r="B173" s="68"/>
      <c r="C173" s="55"/>
      <c r="D173" s="47"/>
      <c r="E173" s="47"/>
      <c r="F173" s="56" t="str">
        <f>IF($G173="","Nincs VKR kiválasztva!",INDEX(Osszesito!$C:$C,MATCH($G173,Osszesito!$D:$D,0)))</f>
        <v>Nincs VKR kiválasztva!</v>
      </c>
      <c r="G173" s="45"/>
      <c r="H173" s="51" t="str">
        <f>IF($D173="","",CONCATENATE($AY173,"_",COUNTA($D$3:$D173),"_FSZV_2026"))</f>
        <v/>
      </c>
      <c r="I173" s="56" t="str">
        <f>IF($G173="","Nincs VKR kiválasztva!",INDEX(Osszesito!$G:$G,MATCH($F173,Osszesito!$C:$C,0)))</f>
        <v>Nincs VKR kiválasztva!</v>
      </c>
      <c r="J173" s="56" t="str">
        <f>IF($G173="","Nincs VKR kiválasztva!",INDEX(Osszesito!$F:$F,MATCH($F173,Osszesito!$C:$C,0)))</f>
        <v>Nincs VKR kiválasztva!</v>
      </c>
      <c r="K173" s="48" t="str">
        <f t="shared" si="130"/>
        <v>Nincs kitöltve a költség rész!</v>
      </c>
      <c r="L173" s="49"/>
      <c r="M173" s="49"/>
      <c r="N173" s="60"/>
      <c r="O173" s="60"/>
      <c r="P173" s="90"/>
      <c r="R173" s="62"/>
      <c r="S173" s="62"/>
      <c r="T173" s="62"/>
      <c r="U173" s="62"/>
      <c r="V173" s="62"/>
      <c r="W173" s="62"/>
      <c r="X173" s="62"/>
      <c r="Y173" s="62"/>
      <c r="Z173" s="62"/>
      <c r="AA173" s="62"/>
      <c r="AB173" s="62"/>
      <c r="AC173" s="61">
        <f t="shared" si="93"/>
        <v>0</v>
      </c>
      <c r="AD173" s="1" t="str">
        <f t="shared" si="94"/>
        <v>Nincs VKR kiválasztva!</v>
      </c>
      <c r="AF173" s="60"/>
      <c r="AG173" s="60"/>
      <c r="AH173" s="60"/>
      <c r="AI173" s="60"/>
      <c r="AJ173" s="60"/>
      <c r="AK173" s="60"/>
      <c r="AL173" s="60"/>
      <c r="AM173" s="60"/>
      <c r="AN173" s="60"/>
      <c r="AO173" s="60"/>
      <c r="AP173" s="60"/>
      <c r="AQ173" s="61">
        <f t="shared" si="95"/>
        <v>0</v>
      </c>
      <c r="AR173" s="130" t="s">
        <v>36</v>
      </c>
      <c r="AS173" s="1" t="str">
        <f t="shared" si="96"/>
        <v>Nincs VKR kiválasztva!</v>
      </c>
      <c r="AU173" s="46"/>
      <c r="AV173" s="46"/>
      <c r="AY173" s="64" t="str">
        <f>IF($D173="","",INDEX(Osszesito!$E:$E,MATCH($F173,Osszesito!$C:$C,0)))</f>
        <v/>
      </c>
      <c r="AZ173" s="64">
        <f t="shared" si="104"/>
        <v>0</v>
      </c>
      <c r="BA173" s="65">
        <f t="shared" si="105"/>
        <v>0</v>
      </c>
      <c r="BB173" s="65" t="str">
        <f t="shared" si="106"/>
        <v>x</v>
      </c>
      <c r="BC173" s="65">
        <f t="shared" si="97"/>
        <v>0</v>
      </c>
      <c r="BD173" s="65">
        <f t="shared" si="131"/>
        <v>0</v>
      </c>
      <c r="BE173" s="65">
        <f t="shared" si="107"/>
        <v>0</v>
      </c>
      <c r="BF173" s="64" t="str">
        <f t="shared" si="108"/>
        <v>A forrás egyenlő a költséggel (I.ütem).</v>
      </c>
      <c r="BG173" s="65">
        <f t="shared" si="109"/>
        <v>0</v>
      </c>
      <c r="BH173" s="65">
        <f t="shared" si="110"/>
        <v>0</v>
      </c>
      <c r="BI173" s="65">
        <f t="shared" si="111"/>
        <v>0</v>
      </c>
      <c r="BJ173" s="65">
        <f t="shared" si="112"/>
        <v>0</v>
      </c>
      <c r="BK173" s="65">
        <f t="shared" si="98"/>
        <v>0</v>
      </c>
      <c r="BL173" s="66" t="str">
        <f t="shared" si="132"/>
        <v>Nem hosszútávú a feladat.</v>
      </c>
      <c r="BM173" s="67">
        <f t="shared" si="113"/>
        <v>1</v>
      </c>
      <c r="BN173" s="67">
        <f t="shared" si="114"/>
        <v>0</v>
      </c>
      <c r="BO173" s="67">
        <f t="shared" si="115"/>
        <v>1</v>
      </c>
      <c r="BP173" s="67">
        <f t="shared" si="116"/>
        <v>0</v>
      </c>
      <c r="BQ173" s="65">
        <f t="shared" si="117"/>
        <v>0</v>
      </c>
      <c r="BR173" s="64" t="str">
        <f t="shared" si="118"/>
        <v>Nincs hosszútávú terv!</v>
      </c>
      <c r="BS173" s="65">
        <f t="shared" si="119"/>
        <v>0</v>
      </c>
      <c r="BT173" s="65">
        <f t="shared" si="120"/>
        <v>0</v>
      </c>
      <c r="BU173" s="65">
        <f t="shared" si="121"/>
        <v>0</v>
      </c>
      <c r="BV173" s="65">
        <f t="shared" si="122"/>
        <v>0</v>
      </c>
      <c r="BW173" s="65">
        <f t="shared" si="123"/>
        <v>0</v>
      </c>
      <c r="BX173" s="65">
        <f t="shared" si="124"/>
        <v>0</v>
      </c>
      <c r="BY173" s="65">
        <f t="shared" si="125"/>
        <v>0</v>
      </c>
      <c r="BZ173" s="65">
        <f t="shared" si="126"/>
        <v>0</v>
      </c>
      <c r="CA173" s="65">
        <f t="shared" si="127"/>
        <v>0</v>
      </c>
      <c r="CB173" s="65">
        <f t="shared" si="128"/>
        <v>0</v>
      </c>
      <c r="CC173" s="65">
        <f t="shared" si="129"/>
        <v>0</v>
      </c>
      <c r="CD173" s="65" t="str">
        <f t="shared" si="99"/>
        <v>Hiányos kitöltés! (B-oszlop üres)</v>
      </c>
      <c r="CE173" s="66" t="str">
        <f t="shared" si="100"/>
        <v>Hiányos kitöltés! (B-oszlop üres)</v>
      </c>
      <c r="CF173" s="65">
        <f t="shared" si="101"/>
        <v>0</v>
      </c>
      <c r="CG173" s="65">
        <f t="shared" si="102"/>
        <v>0</v>
      </c>
      <c r="CH173" s="65">
        <f t="shared" si="103"/>
        <v>0</v>
      </c>
    </row>
    <row r="174" spans="1:86" ht="31.25" x14ac:dyDescent="0.25">
      <c r="A174" s="54" t="str">
        <f t="shared" si="92"/>
        <v>Nincs VKR kiválasztva!</v>
      </c>
      <c r="B174" s="68"/>
      <c r="C174" s="55"/>
      <c r="D174" s="47"/>
      <c r="E174" s="47"/>
      <c r="F174" s="56" t="str">
        <f>IF($G174="","Nincs VKR kiválasztva!",INDEX(Osszesito!$C:$C,MATCH($G174,Osszesito!$D:$D,0)))</f>
        <v>Nincs VKR kiválasztva!</v>
      </c>
      <c r="G174" s="45"/>
      <c r="H174" s="51" t="str">
        <f>IF($D174="","",CONCATENATE($AY174,"_",COUNTA($D$3:$D174),"_FSZV_2026"))</f>
        <v/>
      </c>
      <c r="I174" s="56" t="str">
        <f>IF($G174="","Nincs VKR kiválasztva!",INDEX(Osszesito!$G:$G,MATCH($F174,Osszesito!$C:$C,0)))</f>
        <v>Nincs VKR kiválasztva!</v>
      </c>
      <c r="J174" s="56" t="str">
        <f>IF($G174="","Nincs VKR kiválasztva!",INDEX(Osszesito!$F:$F,MATCH($F174,Osszesito!$C:$C,0)))</f>
        <v>Nincs VKR kiválasztva!</v>
      </c>
      <c r="K174" s="48" t="str">
        <f t="shared" si="130"/>
        <v>Nincs kitöltve a költség rész!</v>
      </c>
      <c r="L174" s="49"/>
      <c r="M174" s="49"/>
      <c r="N174" s="60"/>
      <c r="O174" s="60"/>
      <c r="P174" s="90"/>
      <c r="R174" s="62"/>
      <c r="S174" s="62"/>
      <c r="T174" s="62"/>
      <c r="U174" s="62"/>
      <c r="V174" s="62"/>
      <c r="W174" s="62"/>
      <c r="X174" s="62"/>
      <c r="Y174" s="62"/>
      <c r="Z174" s="62"/>
      <c r="AA174" s="62"/>
      <c r="AB174" s="62"/>
      <c r="AC174" s="61">
        <f t="shared" si="93"/>
        <v>0</v>
      </c>
      <c r="AD174" s="1" t="str">
        <f t="shared" si="94"/>
        <v>Nincs VKR kiválasztva!</v>
      </c>
      <c r="AF174" s="60"/>
      <c r="AG174" s="60"/>
      <c r="AH174" s="60"/>
      <c r="AI174" s="60"/>
      <c r="AJ174" s="60"/>
      <c r="AK174" s="60"/>
      <c r="AL174" s="60"/>
      <c r="AM174" s="60"/>
      <c r="AN174" s="60"/>
      <c r="AO174" s="60"/>
      <c r="AP174" s="60"/>
      <c r="AQ174" s="61">
        <f t="shared" si="95"/>
        <v>0</v>
      </c>
      <c r="AR174" s="130" t="s">
        <v>36</v>
      </c>
      <c r="AS174" s="1" t="str">
        <f t="shared" si="96"/>
        <v>Nincs VKR kiválasztva!</v>
      </c>
      <c r="AU174" s="46"/>
      <c r="AV174" s="46"/>
      <c r="AY174" s="64" t="str">
        <f>IF($D174="","",INDEX(Osszesito!$E:$E,MATCH($F174,Osszesito!$C:$C,0)))</f>
        <v/>
      </c>
      <c r="AZ174" s="64">
        <f t="shared" si="104"/>
        <v>0</v>
      </c>
      <c r="BA174" s="65">
        <f t="shared" si="105"/>
        <v>0</v>
      </c>
      <c r="BB174" s="65" t="str">
        <f t="shared" si="106"/>
        <v>x</v>
      </c>
      <c r="BC174" s="65">
        <f t="shared" si="97"/>
        <v>0</v>
      </c>
      <c r="BD174" s="65">
        <f t="shared" si="131"/>
        <v>0</v>
      </c>
      <c r="BE174" s="65">
        <f t="shared" si="107"/>
        <v>0</v>
      </c>
      <c r="BF174" s="64" t="str">
        <f t="shared" si="108"/>
        <v>A forrás egyenlő a költséggel (I.ütem).</v>
      </c>
      <c r="BG174" s="65">
        <f t="shared" si="109"/>
        <v>0</v>
      </c>
      <c r="BH174" s="65">
        <f t="shared" si="110"/>
        <v>0</v>
      </c>
      <c r="BI174" s="65">
        <f t="shared" si="111"/>
        <v>0</v>
      </c>
      <c r="BJ174" s="65">
        <f t="shared" si="112"/>
        <v>0</v>
      </c>
      <c r="BK174" s="65">
        <f t="shared" si="98"/>
        <v>0</v>
      </c>
      <c r="BL174" s="66" t="str">
        <f t="shared" si="132"/>
        <v>Nem hosszútávú a feladat.</v>
      </c>
      <c r="BM174" s="67">
        <f t="shared" si="113"/>
        <v>1</v>
      </c>
      <c r="BN174" s="67">
        <f t="shared" si="114"/>
        <v>0</v>
      </c>
      <c r="BO174" s="67">
        <f t="shared" si="115"/>
        <v>1</v>
      </c>
      <c r="BP174" s="67">
        <f t="shared" si="116"/>
        <v>0</v>
      </c>
      <c r="BQ174" s="65">
        <f t="shared" si="117"/>
        <v>0</v>
      </c>
      <c r="BR174" s="64" t="str">
        <f t="shared" si="118"/>
        <v>Nincs hosszútávú terv!</v>
      </c>
      <c r="BS174" s="65">
        <f t="shared" si="119"/>
        <v>0</v>
      </c>
      <c r="BT174" s="65">
        <f t="shared" si="120"/>
        <v>0</v>
      </c>
      <c r="BU174" s="65">
        <f t="shared" si="121"/>
        <v>0</v>
      </c>
      <c r="BV174" s="65">
        <f t="shared" si="122"/>
        <v>0</v>
      </c>
      <c r="BW174" s="65">
        <f t="shared" si="123"/>
        <v>0</v>
      </c>
      <c r="BX174" s="65">
        <f t="shared" si="124"/>
        <v>0</v>
      </c>
      <c r="BY174" s="65">
        <f t="shared" si="125"/>
        <v>0</v>
      </c>
      <c r="BZ174" s="65">
        <f t="shared" si="126"/>
        <v>0</v>
      </c>
      <c r="CA174" s="65">
        <f t="shared" si="127"/>
        <v>0</v>
      </c>
      <c r="CB174" s="65">
        <f t="shared" si="128"/>
        <v>0</v>
      </c>
      <c r="CC174" s="65">
        <f t="shared" si="129"/>
        <v>0</v>
      </c>
      <c r="CD174" s="65" t="str">
        <f t="shared" si="99"/>
        <v>Hiányos kitöltés! (B-oszlop üres)</v>
      </c>
      <c r="CE174" s="66" t="str">
        <f t="shared" si="100"/>
        <v>Hiányos kitöltés! (B-oszlop üres)</v>
      </c>
      <c r="CF174" s="65">
        <f t="shared" si="101"/>
        <v>0</v>
      </c>
      <c r="CG174" s="65">
        <f t="shared" si="102"/>
        <v>0</v>
      </c>
      <c r="CH174" s="65">
        <f t="shared" si="103"/>
        <v>0</v>
      </c>
    </row>
    <row r="175" spans="1:86" ht="31.25" x14ac:dyDescent="0.25">
      <c r="A175" s="54" t="str">
        <f t="shared" si="92"/>
        <v>Nincs VKR kiválasztva!</v>
      </c>
      <c r="B175" s="68"/>
      <c r="C175" s="55"/>
      <c r="D175" s="47"/>
      <c r="E175" s="47"/>
      <c r="F175" s="56" t="str">
        <f>IF($G175="","Nincs VKR kiválasztva!",INDEX(Osszesito!$C:$C,MATCH($G175,Osszesito!$D:$D,0)))</f>
        <v>Nincs VKR kiválasztva!</v>
      </c>
      <c r="G175" s="45"/>
      <c r="H175" s="51" t="str">
        <f>IF($D175="","",CONCATENATE($AY175,"_",COUNTA($D$3:$D175),"_FSZV_2026"))</f>
        <v/>
      </c>
      <c r="I175" s="56" t="str">
        <f>IF($G175="","Nincs VKR kiválasztva!",INDEX(Osszesito!$G:$G,MATCH($F175,Osszesito!$C:$C,0)))</f>
        <v>Nincs VKR kiválasztva!</v>
      </c>
      <c r="J175" s="56" t="str">
        <f>IF($G175="","Nincs VKR kiválasztva!",INDEX(Osszesito!$F:$F,MATCH($F175,Osszesito!$C:$C,0)))</f>
        <v>Nincs VKR kiválasztva!</v>
      </c>
      <c r="K175" s="48" t="str">
        <f t="shared" si="130"/>
        <v>Nincs kitöltve a költség rész!</v>
      </c>
      <c r="L175" s="49"/>
      <c r="M175" s="49"/>
      <c r="N175" s="60"/>
      <c r="O175" s="60"/>
      <c r="P175" s="90"/>
      <c r="R175" s="62"/>
      <c r="S175" s="62"/>
      <c r="T175" s="62"/>
      <c r="U175" s="62"/>
      <c r="V175" s="62"/>
      <c r="W175" s="62"/>
      <c r="X175" s="62"/>
      <c r="Y175" s="62"/>
      <c r="Z175" s="62"/>
      <c r="AA175" s="62"/>
      <c r="AB175" s="62"/>
      <c r="AC175" s="61">
        <f t="shared" si="93"/>
        <v>0</v>
      </c>
      <c r="AD175" s="1" t="str">
        <f t="shared" si="94"/>
        <v>Nincs VKR kiválasztva!</v>
      </c>
      <c r="AF175" s="60"/>
      <c r="AG175" s="60"/>
      <c r="AH175" s="60"/>
      <c r="AI175" s="60"/>
      <c r="AJ175" s="60"/>
      <c r="AK175" s="60"/>
      <c r="AL175" s="60"/>
      <c r="AM175" s="60"/>
      <c r="AN175" s="60"/>
      <c r="AO175" s="60"/>
      <c r="AP175" s="60"/>
      <c r="AQ175" s="61">
        <f t="shared" si="95"/>
        <v>0</v>
      </c>
      <c r="AR175" s="130" t="s">
        <v>36</v>
      </c>
      <c r="AS175" s="1" t="str">
        <f t="shared" si="96"/>
        <v>Nincs VKR kiválasztva!</v>
      </c>
      <c r="AU175" s="46"/>
      <c r="AV175" s="46"/>
      <c r="AY175" s="64" t="str">
        <f>IF($D175="","",INDEX(Osszesito!$E:$E,MATCH($F175,Osszesito!$C:$C,0)))</f>
        <v/>
      </c>
      <c r="AZ175" s="64">
        <f t="shared" si="104"/>
        <v>0</v>
      </c>
      <c r="BA175" s="65">
        <f t="shared" si="105"/>
        <v>0</v>
      </c>
      <c r="BB175" s="65" t="str">
        <f t="shared" si="106"/>
        <v>x</v>
      </c>
      <c r="BC175" s="65">
        <f t="shared" si="97"/>
        <v>0</v>
      </c>
      <c r="BD175" s="65">
        <f t="shared" si="131"/>
        <v>0</v>
      </c>
      <c r="BE175" s="65">
        <f t="shared" si="107"/>
        <v>0</v>
      </c>
      <c r="BF175" s="64" t="str">
        <f t="shared" si="108"/>
        <v>A forrás egyenlő a költséggel (I.ütem).</v>
      </c>
      <c r="BG175" s="65">
        <f t="shared" si="109"/>
        <v>0</v>
      </c>
      <c r="BH175" s="65">
        <f t="shared" si="110"/>
        <v>0</v>
      </c>
      <c r="BI175" s="65">
        <f t="shared" si="111"/>
        <v>0</v>
      </c>
      <c r="BJ175" s="65">
        <f t="shared" si="112"/>
        <v>0</v>
      </c>
      <c r="BK175" s="65">
        <f t="shared" si="98"/>
        <v>0</v>
      </c>
      <c r="BL175" s="66" t="str">
        <f t="shared" si="132"/>
        <v>Nem hosszútávú a feladat.</v>
      </c>
      <c r="BM175" s="67">
        <f t="shared" si="113"/>
        <v>1</v>
      </c>
      <c r="BN175" s="67">
        <f t="shared" si="114"/>
        <v>0</v>
      </c>
      <c r="BO175" s="67">
        <f t="shared" si="115"/>
        <v>1</v>
      </c>
      <c r="BP175" s="67">
        <f t="shared" si="116"/>
        <v>0</v>
      </c>
      <c r="BQ175" s="65">
        <f t="shared" si="117"/>
        <v>0</v>
      </c>
      <c r="BR175" s="64" t="str">
        <f t="shared" si="118"/>
        <v>Nincs hosszútávú terv!</v>
      </c>
      <c r="BS175" s="65">
        <f t="shared" si="119"/>
        <v>0</v>
      </c>
      <c r="BT175" s="65">
        <f t="shared" si="120"/>
        <v>0</v>
      </c>
      <c r="BU175" s="65">
        <f t="shared" si="121"/>
        <v>0</v>
      </c>
      <c r="BV175" s="65">
        <f t="shared" si="122"/>
        <v>0</v>
      </c>
      <c r="BW175" s="65">
        <f t="shared" si="123"/>
        <v>0</v>
      </c>
      <c r="BX175" s="65">
        <f t="shared" si="124"/>
        <v>0</v>
      </c>
      <c r="BY175" s="65">
        <f t="shared" si="125"/>
        <v>0</v>
      </c>
      <c r="BZ175" s="65">
        <f t="shared" si="126"/>
        <v>0</v>
      </c>
      <c r="CA175" s="65">
        <f t="shared" si="127"/>
        <v>0</v>
      </c>
      <c r="CB175" s="65">
        <f t="shared" si="128"/>
        <v>0</v>
      </c>
      <c r="CC175" s="65">
        <f t="shared" si="129"/>
        <v>0</v>
      </c>
      <c r="CD175" s="65" t="str">
        <f t="shared" si="99"/>
        <v>Hiányos kitöltés! (B-oszlop üres)</v>
      </c>
      <c r="CE175" s="66" t="str">
        <f t="shared" si="100"/>
        <v>Hiányos kitöltés! (B-oszlop üres)</v>
      </c>
      <c r="CF175" s="65">
        <f t="shared" si="101"/>
        <v>0</v>
      </c>
      <c r="CG175" s="65">
        <f t="shared" si="102"/>
        <v>0</v>
      </c>
      <c r="CH175" s="65">
        <f t="shared" si="103"/>
        <v>0</v>
      </c>
    </row>
    <row r="176" spans="1:86" ht="31.25" x14ac:dyDescent="0.25">
      <c r="A176" s="54" t="str">
        <f t="shared" si="92"/>
        <v>Nincs VKR kiválasztva!</v>
      </c>
      <c r="B176" s="68"/>
      <c r="C176" s="55"/>
      <c r="D176" s="47"/>
      <c r="E176" s="47"/>
      <c r="F176" s="56" t="str">
        <f>IF($G176="","Nincs VKR kiválasztva!",INDEX(Osszesito!$C:$C,MATCH($G176,Osszesito!$D:$D,0)))</f>
        <v>Nincs VKR kiválasztva!</v>
      </c>
      <c r="G176" s="45"/>
      <c r="H176" s="51" t="str">
        <f>IF($D176="","",CONCATENATE($AY176,"_",COUNTA($D$3:$D176),"_FSZV_2026"))</f>
        <v/>
      </c>
      <c r="I176" s="56" t="str">
        <f>IF($G176="","Nincs VKR kiválasztva!",INDEX(Osszesito!$G:$G,MATCH($F176,Osszesito!$C:$C,0)))</f>
        <v>Nincs VKR kiválasztva!</v>
      </c>
      <c r="J176" s="56" t="str">
        <f>IF($G176="","Nincs VKR kiválasztva!",INDEX(Osszesito!$F:$F,MATCH($F176,Osszesito!$C:$C,0)))</f>
        <v>Nincs VKR kiválasztva!</v>
      </c>
      <c r="K176" s="48" t="str">
        <f t="shared" si="130"/>
        <v>Nincs kitöltve a költség rész!</v>
      </c>
      <c r="L176" s="49"/>
      <c r="M176" s="49"/>
      <c r="N176" s="60"/>
      <c r="O176" s="60"/>
      <c r="P176" s="90"/>
      <c r="R176" s="62"/>
      <c r="S176" s="62"/>
      <c r="T176" s="62"/>
      <c r="U176" s="62"/>
      <c r="V176" s="62"/>
      <c r="W176" s="62"/>
      <c r="X176" s="62"/>
      <c r="Y176" s="62"/>
      <c r="Z176" s="62"/>
      <c r="AA176" s="62"/>
      <c r="AB176" s="62"/>
      <c r="AC176" s="61">
        <f t="shared" si="93"/>
        <v>0</v>
      </c>
      <c r="AD176" s="1" t="str">
        <f t="shared" si="94"/>
        <v>Nincs VKR kiválasztva!</v>
      </c>
      <c r="AF176" s="60"/>
      <c r="AG176" s="60"/>
      <c r="AH176" s="60"/>
      <c r="AI176" s="60"/>
      <c r="AJ176" s="60"/>
      <c r="AK176" s="60"/>
      <c r="AL176" s="60"/>
      <c r="AM176" s="60"/>
      <c r="AN176" s="60"/>
      <c r="AO176" s="60"/>
      <c r="AP176" s="60"/>
      <c r="AQ176" s="61">
        <f t="shared" si="95"/>
        <v>0</v>
      </c>
      <c r="AR176" s="130" t="s">
        <v>36</v>
      </c>
      <c r="AS176" s="1" t="str">
        <f t="shared" si="96"/>
        <v>Nincs VKR kiválasztva!</v>
      </c>
      <c r="AU176" s="46"/>
      <c r="AV176" s="46"/>
      <c r="AY176" s="64" t="str">
        <f>IF($D176="","",INDEX(Osszesito!$E:$E,MATCH($F176,Osszesito!$C:$C,0)))</f>
        <v/>
      </c>
      <c r="AZ176" s="64">
        <f t="shared" si="104"/>
        <v>0</v>
      </c>
      <c r="BA176" s="65">
        <f t="shared" si="105"/>
        <v>0</v>
      </c>
      <c r="BB176" s="65" t="str">
        <f t="shared" si="106"/>
        <v>x</v>
      </c>
      <c r="BC176" s="65">
        <f t="shared" si="97"/>
        <v>0</v>
      </c>
      <c r="BD176" s="65">
        <f t="shared" si="131"/>
        <v>0</v>
      </c>
      <c r="BE176" s="65">
        <f t="shared" si="107"/>
        <v>0</v>
      </c>
      <c r="BF176" s="64" t="str">
        <f t="shared" si="108"/>
        <v>A forrás egyenlő a költséggel (I.ütem).</v>
      </c>
      <c r="BG176" s="65">
        <f t="shared" si="109"/>
        <v>0</v>
      </c>
      <c r="BH176" s="65">
        <f t="shared" si="110"/>
        <v>0</v>
      </c>
      <c r="BI176" s="65">
        <f t="shared" si="111"/>
        <v>0</v>
      </c>
      <c r="BJ176" s="65">
        <f t="shared" si="112"/>
        <v>0</v>
      </c>
      <c r="BK176" s="65">
        <f t="shared" si="98"/>
        <v>0</v>
      </c>
      <c r="BL176" s="66" t="str">
        <f t="shared" si="132"/>
        <v>Nem hosszútávú a feladat.</v>
      </c>
      <c r="BM176" s="67">
        <f t="shared" si="113"/>
        <v>1</v>
      </c>
      <c r="BN176" s="67">
        <f t="shared" si="114"/>
        <v>0</v>
      </c>
      <c r="BO176" s="67">
        <f t="shared" si="115"/>
        <v>1</v>
      </c>
      <c r="BP176" s="67">
        <f t="shared" si="116"/>
        <v>0</v>
      </c>
      <c r="BQ176" s="65">
        <f t="shared" si="117"/>
        <v>0</v>
      </c>
      <c r="BR176" s="64" t="str">
        <f t="shared" si="118"/>
        <v>Nincs hosszútávú terv!</v>
      </c>
      <c r="BS176" s="65">
        <f t="shared" si="119"/>
        <v>0</v>
      </c>
      <c r="BT176" s="65">
        <f t="shared" si="120"/>
        <v>0</v>
      </c>
      <c r="BU176" s="65">
        <f t="shared" si="121"/>
        <v>0</v>
      </c>
      <c r="BV176" s="65">
        <f t="shared" si="122"/>
        <v>0</v>
      </c>
      <c r="BW176" s="65">
        <f t="shared" si="123"/>
        <v>0</v>
      </c>
      <c r="BX176" s="65">
        <f t="shared" si="124"/>
        <v>0</v>
      </c>
      <c r="BY176" s="65">
        <f t="shared" si="125"/>
        <v>0</v>
      </c>
      <c r="BZ176" s="65">
        <f t="shared" si="126"/>
        <v>0</v>
      </c>
      <c r="CA176" s="65">
        <f t="shared" si="127"/>
        <v>0</v>
      </c>
      <c r="CB176" s="65">
        <f t="shared" si="128"/>
        <v>0</v>
      </c>
      <c r="CC176" s="65">
        <f t="shared" si="129"/>
        <v>0</v>
      </c>
      <c r="CD176" s="65" t="str">
        <f t="shared" si="99"/>
        <v>Hiányos kitöltés! (B-oszlop üres)</v>
      </c>
      <c r="CE176" s="66" t="str">
        <f t="shared" si="100"/>
        <v>Hiányos kitöltés! (B-oszlop üres)</v>
      </c>
      <c r="CF176" s="65">
        <f t="shared" si="101"/>
        <v>0</v>
      </c>
      <c r="CG176" s="65">
        <f t="shared" si="102"/>
        <v>0</v>
      </c>
      <c r="CH176" s="65">
        <f t="shared" si="103"/>
        <v>0</v>
      </c>
    </row>
    <row r="177" spans="1:86" ht="31.25" x14ac:dyDescent="0.25">
      <c r="A177" s="54" t="str">
        <f t="shared" si="92"/>
        <v>Nincs VKR kiválasztva!</v>
      </c>
      <c r="B177" s="68"/>
      <c r="C177" s="55"/>
      <c r="D177" s="47"/>
      <c r="E177" s="47"/>
      <c r="F177" s="56" t="str">
        <f>IF($G177="","Nincs VKR kiválasztva!",INDEX(Osszesito!$C:$C,MATCH($G177,Osszesito!$D:$D,0)))</f>
        <v>Nincs VKR kiválasztva!</v>
      </c>
      <c r="G177" s="45"/>
      <c r="H177" s="51" t="str">
        <f>IF($D177="","",CONCATENATE($AY177,"_",COUNTA($D$3:$D177),"_FSZV_2026"))</f>
        <v/>
      </c>
      <c r="I177" s="56" t="str">
        <f>IF($G177="","Nincs VKR kiválasztva!",INDEX(Osszesito!$G:$G,MATCH($F177,Osszesito!$C:$C,0)))</f>
        <v>Nincs VKR kiválasztva!</v>
      </c>
      <c r="J177" s="56" t="str">
        <f>IF($G177="","Nincs VKR kiválasztva!",INDEX(Osszesito!$F:$F,MATCH($F177,Osszesito!$C:$C,0)))</f>
        <v>Nincs VKR kiválasztva!</v>
      </c>
      <c r="K177" s="48" t="str">
        <f t="shared" si="130"/>
        <v>Nincs kitöltve a költség rész!</v>
      </c>
      <c r="L177" s="49"/>
      <c r="M177" s="49"/>
      <c r="N177" s="60"/>
      <c r="O177" s="60"/>
      <c r="P177" s="90"/>
      <c r="R177" s="62"/>
      <c r="S177" s="62"/>
      <c r="T177" s="62"/>
      <c r="U177" s="62"/>
      <c r="V177" s="62"/>
      <c r="W177" s="62"/>
      <c r="X177" s="62"/>
      <c r="Y177" s="62"/>
      <c r="Z177" s="62"/>
      <c r="AA177" s="62"/>
      <c r="AB177" s="62"/>
      <c r="AC177" s="61">
        <f t="shared" si="93"/>
        <v>0</v>
      </c>
      <c r="AD177" s="1" t="str">
        <f t="shared" si="94"/>
        <v>Nincs VKR kiválasztva!</v>
      </c>
      <c r="AF177" s="60"/>
      <c r="AG177" s="60"/>
      <c r="AH177" s="60"/>
      <c r="AI177" s="60"/>
      <c r="AJ177" s="60"/>
      <c r="AK177" s="60"/>
      <c r="AL177" s="60"/>
      <c r="AM177" s="60"/>
      <c r="AN177" s="60"/>
      <c r="AO177" s="60"/>
      <c r="AP177" s="60"/>
      <c r="AQ177" s="61">
        <f t="shared" si="95"/>
        <v>0</v>
      </c>
      <c r="AR177" s="130" t="s">
        <v>36</v>
      </c>
      <c r="AS177" s="1" t="str">
        <f t="shared" si="96"/>
        <v>Nincs VKR kiválasztva!</v>
      </c>
      <c r="AU177" s="46"/>
      <c r="AV177" s="46"/>
      <c r="AY177" s="64" t="str">
        <f>IF($D177="","",INDEX(Osszesito!$E:$E,MATCH($F177,Osszesito!$C:$C,0)))</f>
        <v/>
      </c>
      <c r="AZ177" s="64">
        <f t="shared" si="104"/>
        <v>0</v>
      </c>
      <c r="BA177" s="65">
        <f t="shared" si="105"/>
        <v>0</v>
      </c>
      <c r="BB177" s="65" t="str">
        <f t="shared" si="106"/>
        <v>x</v>
      </c>
      <c r="BC177" s="65">
        <f t="shared" si="97"/>
        <v>0</v>
      </c>
      <c r="BD177" s="65">
        <f t="shared" si="131"/>
        <v>0</v>
      </c>
      <c r="BE177" s="65">
        <f t="shared" si="107"/>
        <v>0</v>
      </c>
      <c r="BF177" s="64" t="str">
        <f t="shared" si="108"/>
        <v>A forrás egyenlő a költséggel (I.ütem).</v>
      </c>
      <c r="BG177" s="65">
        <f t="shared" si="109"/>
        <v>0</v>
      </c>
      <c r="BH177" s="65">
        <f t="shared" si="110"/>
        <v>0</v>
      </c>
      <c r="BI177" s="65">
        <f t="shared" si="111"/>
        <v>0</v>
      </c>
      <c r="BJ177" s="65">
        <f t="shared" si="112"/>
        <v>0</v>
      </c>
      <c r="BK177" s="65">
        <f t="shared" si="98"/>
        <v>0</v>
      </c>
      <c r="BL177" s="66" t="str">
        <f t="shared" si="132"/>
        <v>Nem hosszútávú a feladat.</v>
      </c>
      <c r="BM177" s="67">
        <f t="shared" si="113"/>
        <v>1</v>
      </c>
      <c r="BN177" s="67">
        <f t="shared" si="114"/>
        <v>0</v>
      </c>
      <c r="BO177" s="67">
        <f t="shared" si="115"/>
        <v>1</v>
      </c>
      <c r="BP177" s="67">
        <f t="shared" si="116"/>
        <v>0</v>
      </c>
      <c r="BQ177" s="65">
        <f t="shared" si="117"/>
        <v>0</v>
      </c>
      <c r="BR177" s="64" t="str">
        <f t="shared" si="118"/>
        <v>Nincs hosszútávú terv!</v>
      </c>
      <c r="BS177" s="65">
        <f t="shared" si="119"/>
        <v>0</v>
      </c>
      <c r="BT177" s="65">
        <f t="shared" si="120"/>
        <v>0</v>
      </c>
      <c r="BU177" s="65">
        <f t="shared" si="121"/>
        <v>0</v>
      </c>
      <c r="BV177" s="65">
        <f t="shared" si="122"/>
        <v>0</v>
      </c>
      <c r="BW177" s="65">
        <f t="shared" si="123"/>
        <v>0</v>
      </c>
      <c r="BX177" s="65">
        <f t="shared" si="124"/>
        <v>0</v>
      </c>
      <c r="BY177" s="65">
        <f t="shared" si="125"/>
        <v>0</v>
      </c>
      <c r="BZ177" s="65">
        <f t="shared" si="126"/>
        <v>0</v>
      </c>
      <c r="CA177" s="65">
        <f t="shared" si="127"/>
        <v>0</v>
      </c>
      <c r="CB177" s="65">
        <f t="shared" si="128"/>
        <v>0</v>
      </c>
      <c r="CC177" s="65">
        <f t="shared" si="129"/>
        <v>0</v>
      </c>
      <c r="CD177" s="65" t="str">
        <f t="shared" si="99"/>
        <v>Hiányos kitöltés! (B-oszlop üres)</v>
      </c>
      <c r="CE177" s="66" t="str">
        <f t="shared" si="100"/>
        <v>Hiányos kitöltés! (B-oszlop üres)</v>
      </c>
      <c r="CF177" s="65">
        <f t="shared" si="101"/>
        <v>0</v>
      </c>
      <c r="CG177" s="65">
        <f t="shared" si="102"/>
        <v>0</v>
      </c>
      <c r="CH177" s="65">
        <f t="shared" si="103"/>
        <v>0</v>
      </c>
    </row>
    <row r="178" spans="1:86" ht="31.25" x14ac:dyDescent="0.25">
      <c r="A178" s="54" t="str">
        <f t="shared" si="92"/>
        <v>Nincs VKR kiválasztva!</v>
      </c>
      <c r="B178" s="68"/>
      <c r="C178" s="55"/>
      <c r="D178" s="47"/>
      <c r="E178" s="47"/>
      <c r="F178" s="56" t="str">
        <f>IF($G178="","Nincs VKR kiválasztva!",INDEX(Osszesito!$C:$C,MATCH($G178,Osszesito!$D:$D,0)))</f>
        <v>Nincs VKR kiválasztva!</v>
      </c>
      <c r="G178" s="45"/>
      <c r="H178" s="51" t="str">
        <f>IF($D178="","",CONCATENATE($AY178,"_",COUNTA($D$3:$D178),"_FSZV_2026"))</f>
        <v/>
      </c>
      <c r="I178" s="56" t="str">
        <f>IF($G178="","Nincs VKR kiválasztva!",INDEX(Osszesito!$G:$G,MATCH($F178,Osszesito!$C:$C,0)))</f>
        <v>Nincs VKR kiválasztva!</v>
      </c>
      <c r="J178" s="56" t="str">
        <f>IF($G178="","Nincs VKR kiválasztva!",INDEX(Osszesito!$F:$F,MATCH($F178,Osszesito!$C:$C,0)))</f>
        <v>Nincs VKR kiválasztva!</v>
      </c>
      <c r="K178" s="48" t="str">
        <f t="shared" si="130"/>
        <v>Nincs kitöltve a költség rész!</v>
      </c>
      <c r="L178" s="49"/>
      <c r="M178" s="49"/>
      <c r="N178" s="60"/>
      <c r="O178" s="60"/>
      <c r="P178" s="90"/>
      <c r="R178" s="62"/>
      <c r="S178" s="62"/>
      <c r="T178" s="62"/>
      <c r="U178" s="62"/>
      <c r="V178" s="62"/>
      <c r="W178" s="62"/>
      <c r="X178" s="62"/>
      <c r="Y178" s="62"/>
      <c r="Z178" s="62"/>
      <c r="AA178" s="62"/>
      <c r="AB178" s="62"/>
      <c r="AC178" s="61">
        <f t="shared" si="93"/>
        <v>0</v>
      </c>
      <c r="AD178" s="1" t="str">
        <f t="shared" si="94"/>
        <v>Nincs VKR kiválasztva!</v>
      </c>
      <c r="AF178" s="60"/>
      <c r="AG178" s="60"/>
      <c r="AH178" s="60"/>
      <c r="AI178" s="60"/>
      <c r="AJ178" s="60"/>
      <c r="AK178" s="60"/>
      <c r="AL178" s="60"/>
      <c r="AM178" s="60"/>
      <c r="AN178" s="60"/>
      <c r="AO178" s="60"/>
      <c r="AP178" s="60"/>
      <c r="AQ178" s="61">
        <f t="shared" si="95"/>
        <v>0</v>
      </c>
      <c r="AR178" s="130" t="s">
        <v>36</v>
      </c>
      <c r="AS178" s="1" t="str">
        <f t="shared" si="96"/>
        <v>Nincs VKR kiválasztva!</v>
      </c>
      <c r="AU178" s="46"/>
      <c r="AV178" s="46"/>
      <c r="AY178" s="64" t="str">
        <f>IF($D178="","",INDEX(Osszesito!$E:$E,MATCH($F178,Osszesito!$C:$C,0)))</f>
        <v/>
      </c>
      <c r="AZ178" s="64">
        <f t="shared" si="104"/>
        <v>0</v>
      </c>
      <c r="BA178" s="65">
        <f t="shared" si="105"/>
        <v>0</v>
      </c>
      <c r="BB178" s="65" t="str">
        <f t="shared" si="106"/>
        <v>x</v>
      </c>
      <c r="BC178" s="65">
        <f t="shared" si="97"/>
        <v>0</v>
      </c>
      <c r="BD178" s="65">
        <f t="shared" si="131"/>
        <v>0</v>
      </c>
      <c r="BE178" s="65">
        <f t="shared" si="107"/>
        <v>0</v>
      </c>
      <c r="BF178" s="64" t="str">
        <f t="shared" si="108"/>
        <v>A forrás egyenlő a költséggel (I.ütem).</v>
      </c>
      <c r="BG178" s="65">
        <f t="shared" si="109"/>
        <v>0</v>
      </c>
      <c r="BH178" s="65">
        <f t="shared" si="110"/>
        <v>0</v>
      </c>
      <c r="BI178" s="65">
        <f t="shared" si="111"/>
        <v>0</v>
      </c>
      <c r="BJ178" s="65">
        <f t="shared" si="112"/>
        <v>0</v>
      </c>
      <c r="BK178" s="65">
        <f t="shared" si="98"/>
        <v>0</v>
      </c>
      <c r="BL178" s="66" t="str">
        <f t="shared" si="132"/>
        <v>Nem hosszútávú a feladat.</v>
      </c>
      <c r="BM178" s="67">
        <f t="shared" si="113"/>
        <v>1</v>
      </c>
      <c r="BN178" s="67">
        <f t="shared" si="114"/>
        <v>0</v>
      </c>
      <c r="BO178" s="67">
        <f t="shared" si="115"/>
        <v>1</v>
      </c>
      <c r="BP178" s="67">
        <f t="shared" si="116"/>
        <v>0</v>
      </c>
      <c r="BQ178" s="65">
        <f t="shared" si="117"/>
        <v>0</v>
      </c>
      <c r="BR178" s="64" t="str">
        <f t="shared" si="118"/>
        <v>Nincs hosszútávú terv!</v>
      </c>
      <c r="BS178" s="65">
        <f t="shared" si="119"/>
        <v>0</v>
      </c>
      <c r="BT178" s="65">
        <f t="shared" si="120"/>
        <v>0</v>
      </c>
      <c r="BU178" s="65">
        <f t="shared" si="121"/>
        <v>0</v>
      </c>
      <c r="BV178" s="65">
        <f t="shared" si="122"/>
        <v>0</v>
      </c>
      <c r="BW178" s="65">
        <f t="shared" si="123"/>
        <v>0</v>
      </c>
      <c r="BX178" s="65">
        <f t="shared" si="124"/>
        <v>0</v>
      </c>
      <c r="BY178" s="65">
        <f t="shared" si="125"/>
        <v>0</v>
      </c>
      <c r="BZ178" s="65">
        <f t="shared" si="126"/>
        <v>0</v>
      </c>
      <c r="CA178" s="65">
        <f t="shared" si="127"/>
        <v>0</v>
      </c>
      <c r="CB178" s="65">
        <f t="shared" si="128"/>
        <v>0</v>
      </c>
      <c r="CC178" s="65">
        <f t="shared" si="129"/>
        <v>0</v>
      </c>
      <c r="CD178" s="65" t="str">
        <f t="shared" si="99"/>
        <v>Hiányos kitöltés! (B-oszlop üres)</v>
      </c>
      <c r="CE178" s="66" t="str">
        <f t="shared" si="100"/>
        <v>Hiányos kitöltés! (B-oszlop üres)</v>
      </c>
      <c r="CF178" s="65">
        <f t="shared" si="101"/>
        <v>0</v>
      </c>
      <c r="CG178" s="65">
        <f t="shared" si="102"/>
        <v>0</v>
      </c>
      <c r="CH178" s="65">
        <f t="shared" si="103"/>
        <v>0</v>
      </c>
    </row>
    <row r="179" spans="1:86" ht="31.25" x14ac:dyDescent="0.25">
      <c r="A179" s="54" t="str">
        <f t="shared" si="92"/>
        <v>Nincs VKR kiválasztva!</v>
      </c>
      <c r="B179" s="68"/>
      <c r="C179" s="55"/>
      <c r="D179" s="47"/>
      <c r="E179" s="47"/>
      <c r="F179" s="56" t="str">
        <f>IF($G179="","Nincs VKR kiválasztva!",INDEX(Osszesito!$C:$C,MATCH($G179,Osszesito!$D:$D,0)))</f>
        <v>Nincs VKR kiválasztva!</v>
      </c>
      <c r="G179" s="45"/>
      <c r="H179" s="51" t="str">
        <f>IF($D179="","",CONCATENATE($AY179,"_",COUNTA($D$3:$D179),"_FSZV_2026"))</f>
        <v/>
      </c>
      <c r="I179" s="56" t="str">
        <f>IF($G179="","Nincs VKR kiválasztva!",INDEX(Osszesito!$G:$G,MATCH($F179,Osszesito!$C:$C,0)))</f>
        <v>Nincs VKR kiválasztva!</v>
      </c>
      <c r="J179" s="56" t="str">
        <f>IF($G179="","Nincs VKR kiválasztva!",INDEX(Osszesito!$F:$F,MATCH($F179,Osszesito!$C:$C,0)))</f>
        <v>Nincs VKR kiválasztva!</v>
      </c>
      <c r="K179" s="48" t="str">
        <f t="shared" si="130"/>
        <v>Nincs kitöltve a költség rész!</v>
      </c>
      <c r="L179" s="49"/>
      <c r="M179" s="49"/>
      <c r="N179" s="60"/>
      <c r="O179" s="60"/>
      <c r="P179" s="90"/>
      <c r="R179" s="62"/>
      <c r="S179" s="62"/>
      <c r="T179" s="62"/>
      <c r="U179" s="62"/>
      <c r="V179" s="62"/>
      <c r="W179" s="62"/>
      <c r="X179" s="62"/>
      <c r="Y179" s="62"/>
      <c r="Z179" s="62"/>
      <c r="AA179" s="62"/>
      <c r="AB179" s="62"/>
      <c r="AC179" s="61">
        <f t="shared" si="93"/>
        <v>0</v>
      </c>
      <c r="AD179" s="1" t="str">
        <f t="shared" si="94"/>
        <v>Nincs VKR kiválasztva!</v>
      </c>
      <c r="AF179" s="60"/>
      <c r="AG179" s="60"/>
      <c r="AH179" s="60"/>
      <c r="AI179" s="60"/>
      <c r="AJ179" s="60"/>
      <c r="AK179" s="60"/>
      <c r="AL179" s="60"/>
      <c r="AM179" s="60"/>
      <c r="AN179" s="60"/>
      <c r="AO179" s="60"/>
      <c r="AP179" s="60"/>
      <c r="AQ179" s="61">
        <f t="shared" si="95"/>
        <v>0</v>
      </c>
      <c r="AR179" s="130" t="s">
        <v>36</v>
      </c>
      <c r="AS179" s="1" t="str">
        <f t="shared" si="96"/>
        <v>Nincs VKR kiválasztva!</v>
      </c>
      <c r="AU179" s="46"/>
      <c r="AV179" s="46"/>
      <c r="AY179" s="64" t="str">
        <f>IF($D179="","",INDEX(Osszesito!$E:$E,MATCH($F179,Osszesito!$C:$C,0)))</f>
        <v/>
      </c>
      <c r="AZ179" s="64">
        <f t="shared" si="104"/>
        <v>0</v>
      </c>
      <c r="BA179" s="65">
        <f t="shared" si="105"/>
        <v>0</v>
      </c>
      <c r="BB179" s="65" t="str">
        <f t="shared" si="106"/>
        <v>x</v>
      </c>
      <c r="BC179" s="65">
        <f t="shared" si="97"/>
        <v>0</v>
      </c>
      <c r="BD179" s="65">
        <f t="shared" si="131"/>
        <v>0</v>
      </c>
      <c r="BE179" s="65">
        <f t="shared" si="107"/>
        <v>0</v>
      </c>
      <c r="BF179" s="64" t="str">
        <f t="shared" si="108"/>
        <v>A forrás egyenlő a költséggel (I.ütem).</v>
      </c>
      <c r="BG179" s="65">
        <f t="shared" si="109"/>
        <v>0</v>
      </c>
      <c r="BH179" s="65">
        <f t="shared" si="110"/>
        <v>0</v>
      </c>
      <c r="BI179" s="65">
        <f t="shared" si="111"/>
        <v>0</v>
      </c>
      <c r="BJ179" s="65">
        <f t="shared" si="112"/>
        <v>0</v>
      </c>
      <c r="BK179" s="65">
        <f t="shared" si="98"/>
        <v>0</v>
      </c>
      <c r="BL179" s="66" t="str">
        <f t="shared" si="132"/>
        <v>Nem hosszútávú a feladat.</v>
      </c>
      <c r="BM179" s="67">
        <f t="shared" si="113"/>
        <v>1</v>
      </c>
      <c r="BN179" s="67">
        <f t="shared" si="114"/>
        <v>0</v>
      </c>
      <c r="BO179" s="67">
        <f t="shared" si="115"/>
        <v>1</v>
      </c>
      <c r="BP179" s="67">
        <f t="shared" si="116"/>
        <v>0</v>
      </c>
      <c r="BQ179" s="65">
        <f t="shared" si="117"/>
        <v>0</v>
      </c>
      <c r="BR179" s="64" t="str">
        <f t="shared" si="118"/>
        <v>Nincs hosszútávú terv!</v>
      </c>
      <c r="BS179" s="65">
        <f t="shared" si="119"/>
        <v>0</v>
      </c>
      <c r="BT179" s="65">
        <f t="shared" si="120"/>
        <v>0</v>
      </c>
      <c r="BU179" s="65">
        <f t="shared" si="121"/>
        <v>0</v>
      </c>
      <c r="BV179" s="65">
        <f t="shared" si="122"/>
        <v>0</v>
      </c>
      <c r="BW179" s="65">
        <f t="shared" si="123"/>
        <v>0</v>
      </c>
      <c r="BX179" s="65">
        <f t="shared" si="124"/>
        <v>0</v>
      </c>
      <c r="BY179" s="65">
        <f t="shared" si="125"/>
        <v>0</v>
      </c>
      <c r="BZ179" s="65">
        <f t="shared" si="126"/>
        <v>0</v>
      </c>
      <c r="CA179" s="65">
        <f t="shared" si="127"/>
        <v>0</v>
      </c>
      <c r="CB179" s="65">
        <f t="shared" si="128"/>
        <v>0</v>
      </c>
      <c r="CC179" s="65">
        <f t="shared" si="129"/>
        <v>0</v>
      </c>
      <c r="CD179" s="65" t="str">
        <f t="shared" si="99"/>
        <v>Hiányos kitöltés! (B-oszlop üres)</v>
      </c>
      <c r="CE179" s="66" t="str">
        <f t="shared" si="100"/>
        <v>Hiányos kitöltés! (B-oszlop üres)</v>
      </c>
      <c r="CF179" s="65">
        <f t="shared" si="101"/>
        <v>0</v>
      </c>
      <c r="CG179" s="65">
        <f t="shared" si="102"/>
        <v>0</v>
      </c>
      <c r="CH179" s="65">
        <f t="shared" si="103"/>
        <v>0</v>
      </c>
    </row>
    <row r="180" spans="1:86" ht="31.25" x14ac:dyDescent="0.25">
      <c r="A180" s="54" t="str">
        <f t="shared" ref="A180:A243" si="133">IF($G180="","Nincs VKR kiválasztva!",CE180)</f>
        <v>Nincs VKR kiválasztva!</v>
      </c>
      <c r="B180" s="68"/>
      <c r="C180" s="55"/>
      <c r="D180" s="47"/>
      <c r="E180" s="47"/>
      <c r="F180" s="56" t="str">
        <f>IF($G180="","Nincs VKR kiválasztva!",INDEX(Osszesito!$C:$C,MATCH($G180,Osszesito!$D:$D,0)))</f>
        <v>Nincs VKR kiválasztva!</v>
      </c>
      <c r="G180" s="45"/>
      <c r="H180" s="51" t="str">
        <f>IF($D180="","",CONCATENATE($AY180,"_",COUNTA($D$3:$D180),"_FSZV_2026"))</f>
        <v/>
      </c>
      <c r="I180" s="56" t="str">
        <f>IF($G180="","Nincs VKR kiválasztva!",INDEX(Osszesito!$G:$G,MATCH($F180,Osszesito!$C:$C,0)))</f>
        <v>Nincs VKR kiválasztva!</v>
      </c>
      <c r="J180" s="56" t="str">
        <f>IF($G180="","Nincs VKR kiválasztva!",INDEX(Osszesito!$F:$F,MATCH($F180,Osszesito!$C:$C,0)))</f>
        <v>Nincs VKR kiválasztva!</v>
      </c>
      <c r="K180" s="48" t="str">
        <f t="shared" si="130"/>
        <v>Nincs kitöltve a költség rész!</v>
      </c>
      <c r="L180" s="49"/>
      <c r="M180" s="49"/>
      <c r="N180" s="60"/>
      <c r="O180" s="60"/>
      <c r="P180" s="90"/>
      <c r="R180" s="62"/>
      <c r="S180" s="62"/>
      <c r="T180" s="62"/>
      <c r="U180" s="62"/>
      <c r="V180" s="62"/>
      <c r="W180" s="62"/>
      <c r="X180" s="62"/>
      <c r="Y180" s="62"/>
      <c r="Z180" s="62"/>
      <c r="AA180" s="62"/>
      <c r="AB180" s="62"/>
      <c r="AC180" s="61">
        <f t="shared" ref="AC180:AC243" si="134">SUM(R180:AB180)</f>
        <v>0</v>
      </c>
      <c r="AD180" s="1" t="str">
        <f t="shared" ref="AD180:AD243" si="135">IF($G180="","Nincs VKR kiválasztva!",IF(BA180=0,"Hiányos kitöltés!",BF180))</f>
        <v>Nincs VKR kiválasztva!</v>
      </c>
      <c r="AF180" s="60"/>
      <c r="AG180" s="60"/>
      <c r="AH180" s="60"/>
      <c r="AI180" s="60"/>
      <c r="AJ180" s="60"/>
      <c r="AK180" s="60"/>
      <c r="AL180" s="60"/>
      <c r="AM180" s="60"/>
      <c r="AN180" s="60"/>
      <c r="AO180" s="60"/>
      <c r="AP180" s="60"/>
      <c r="AQ180" s="61">
        <f t="shared" ref="AQ180:AQ243" si="136">SUM(AF180:AP180)</f>
        <v>0</v>
      </c>
      <c r="AR180" s="130" t="s">
        <v>36</v>
      </c>
      <c r="AS180" s="1" t="str">
        <f t="shared" ref="AS180:AS243" si="137">IF($G180="","Nincs VKR kiválasztva!",IF(BA180=0,"Hiányos kitöltés!",IF(BB180="R","Nincs hosszútávú terv!",BL180)))</f>
        <v>Nincs VKR kiválasztva!</v>
      </c>
      <c r="AU180" s="46"/>
      <c r="AV180" s="46"/>
      <c r="AY180" s="64" t="str">
        <f>IF($D180="","",INDEX(Osszesito!$E:$E,MATCH($F180,Osszesito!$C:$C,0)))</f>
        <v/>
      </c>
      <c r="AZ180" s="64">
        <f t="shared" si="104"/>
        <v>0</v>
      </c>
      <c r="BA180" s="65">
        <f t="shared" si="105"/>
        <v>0</v>
      </c>
      <c r="BB180" s="65" t="str">
        <f t="shared" si="106"/>
        <v>x</v>
      </c>
      <c r="BC180" s="65">
        <f t="shared" ref="BC180:BC243" si="138">IF(OR(BB180="R",BB180="RH"),1,0)</f>
        <v>0</v>
      </c>
      <c r="BD180" s="65">
        <f t="shared" si="131"/>
        <v>0</v>
      </c>
      <c r="BE180" s="65">
        <f t="shared" si="107"/>
        <v>0</v>
      </c>
      <c r="BF180" s="64" t="str">
        <f t="shared" si="108"/>
        <v>A forrás egyenlő a költséggel (I.ütem).</v>
      </c>
      <c r="BG180" s="65">
        <f t="shared" si="109"/>
        <v>0</v>
      </c>
      <c r="BH180" s="65">
        <f t="shared" si="110"/>
        <v>0</v>
      </c>
      <c r="BI180" s="65">
        <f t="shared" si="111"/>
        <v>0</v>
      </c>
      <c r="BJ180" s="65">
        <f t="shared" si="112"/>
        <v>0</v>
      </c>
      <c r="BK180" s="65">
        <f t="shared" ref="BK180:BK243" si="139">IF(AND($BJ180=1,$O180=$AQ180),1,IF(AND($BJ180=1,$O180&gt;$AQ180,AR180="igen"),1,0))</f>
        <v>0</v>
      </c>
      <c r="BL180" s="66" t="str">
        <f t="shared" si="132"/>
        <v>Nem hosszútávú a feladat.</v>
      </c>
      <c r="BM180" s="67">
        <f t="shared" si="113"/>
        <v>1</v>
      </c>
      <c r="BN180" s="67">
        <f t="shared" si="114"/>
        <v>0</v>
      </c>
      <c r="BO180" s="67">
        <f t="shared" si="115"/>
        <v>1</v>
      </c>
      <c r="BP180" s="67">
        <f t="shared" si="116"/>
        <v>0</v>
      </c>
      <c r="BQ180" s="65">
        <f t="shared" si="117"/>
        <v>0</v>
      </c>
      <c r="BR180" s="64" t="str">
        <f t="shared" si="118"/>
        <v>Nincs hosszútávú terv!</v>
      </c>
      <c r="BS180" s="65">
        <f t="shared" si="119"/>
        <v>0</v>
      </c>
      <c r="BT180" s="65">
        <f t="shared" si="120"/>
        <v>0</v>
      </c>
      <c r="BU180" s="65">
        <f t="shared" si="121"/>
        <v>0</v>
      </c>
      <c r="BV180" s="65">
        <f t="shared" si="122"/>
        <v>0</v>
      </c>
      <c r="BW180" s="65">
        <f t="shared" si="123"/>
        <v>0</v>
      </c>
      <c r="BX180" s="65">
        <f t="shared" si="124"/>
        <v>0</v>
      </c>
      <c r="BY180" s="65">
        <f t="shared" si="125"/>
        <v>0</v>
      </c>
      <c r="BZ180" s="65">
        <f t="shared" si="126"/>
        <v>0</v>
      </c>
      <c r="CA180" s="65">
        <f t="shared" si="127"/>
        <v>0</v>
      </c>
      <c r="CB180" s="65">
        <f t="shared" si="128"/>
        <v>0</v>
      </c>
      <c r="CC180" s="65">
        <f t="shared" si="129"/>
        <v>0</v>
      </c>
      <c r="CD180" s="65" t="str">
        <f t="shared" ref="CD180:CD243" si="140">IF(AND($BA180=0,$BU180=0),"Hiányos kitöltés! (B-oszlop üres)",IF(AND($BA180=0,$BV180=0),"Hiányos kitöltés! (C-oszlop üres)",IF(AND($BA180=0,$BW180=0),"Hiányos kitöltés! (D-oszlop üres)",IF(AND($BA180=0,$BX180=0),"Hiányos kitöltés! (E-oszlop üres)",IF(AND($BA180=0,$BY180=0),"Hiányos kitöltés! (L-oszlop üres)",IF(AND($BA180=0,$BZ180=0),"Hiányos kitöltés! (M-oszlop üres)",IF(AND($BA180=0,$CA180=0),"Hiányos kitöltés! (N-oszlop üres)",IF(AND($BA180=0,$CB180=0),"Hiányos kitöltés! (O-oszlop üres)",IF(AND($BA180=0,$BG180=0),"Hiányos kitöltés! (I.ütem forrása hiányos!","?")))))))))</f>
        <v>Hiányos kitöltés! (B-oszlop üres)</v>
      </c>
      <c r="CE180" s="66" t="str">
        <f t="shared" ref="CE180:CE243" si="141">IF($BA180=0,$CD180,IF($BG180=0,"I. ütem forrása nincs kitöltve!",IF($BJ180=0,"II. ütem forrása nincs kitöltve!",IF($BD180=1,"Költségek üteme nem megfelelő (az időtartam és a költség üteme eltér)!",IF(AND(BH180=0,$BA180=1,$BJ180=1,$BD180=1),"Kötelező cellák kitöltve, de az I. ütem forrása hibás!",IF(AND(BJ180=0,$BA180=1,$BJ180=1,$BD180=1),"Kötelező cellák kitöltve, de a II. ütem forrása hibás!",IF(AND($BO180=1,$AZ180&lt;30),"Nullás a rövidtávú feladat és rövid (hiányzik) a hozzá tartozó indoklás!",IF(AND($BP180=1,$AZ180&lt;30),"Nullás a hosszútávú feladat és rövid (hiányzik) a hozzá tartozó indoklás!",IF(AND(BN180=1,C180="1811_RENDKÍVÜLI"),"II. ütemre nem tervezhet Rendkívüli feladatot!",IF(BH180=0,AD180,IF(BK180=0,AS180,IF(AND(BC180=1,$P180&gt;$N180),"EM rendelet 2. melléklet terhére elszámolt költség nem lehet nagyobb az I. ütemre tervezett tényleges költségnél!",IF($AC180&gt;$N180,"Többlet forrást jelölt meg az I. ütemnél! Kérjük, a többletet az 'Osszesito' fülön tüntesse fel!",IF($AQ180&gt;$O180,"Többlet forrást jelölt meg a II. ütemnél! Kérjük, a többletet az 'Osszesito' fülön tüntesse fel!","Kitöltés rendben!"))))))))))))))</f>
        <v>Hiányos kitöltés! (B-oszlop üres)</v>
      </c>
      <c r="CF180" s="65">
        <f t="shared" ref="CF180:CF243" si="142">IF(A180="Kitöltés rendben!",1,0)</f>
        <v>0</v>
      </c>
      <c r="CG180" s="65">
        <f t="shared" ref="CG180:CG243" si="143">IF(AND($BB180="R",$CF180=1),1,IF(AND($BB180="RH",$CF180=1),1,0))</f>
        <v>0</v>
      </c>
      <c r="CH180" s="65">
        <f t="shared" ref="CH180:CH243" si="144">IF(AND($BB180="H",$CF180=1),1,IF(AND($BB180="RH",$CF180=1),1,0))</f>
        <v>0</v>
      </c>
    </row>
    <row r="181" spans="1:86" ht="31.25" x14ac:dyDescent="0.25">
      <c r="A181" s="54" t="str">
        <f t="shared" si="133"/>
        <v>Nincs VKR kiválasztva!</v>
      </c>
      <c r="B181" s="68"/>
      <c r="C181" s="55"/>
      <c r="D181" s="47"/>
      <c r="E181" s="47"/>
      <c r="F181" s="56" t="str">
        <f>IF($G181="","Nincs VKR kiválasztva!",INDEX(Osszesito!$C:$C,MATCH($G181,Osszesito!$D:$D,0)))</f>
        <v>Nincs VKR kiválasztva!</v>
      </c>
      <c r="G181" s="45"/>
      <c r="H181" s="51" t="str">
        <f>IF($D181="","",CONCATENATE($AY181,"_",COUNTA($D$3:$D181),"_FSZV_2026"))</f>
        <v/>
      </c>
      <c r="I181" s="56" t="str">
        <f>IF($G181="","Nincs VKR kiválasztva!",INDEX(Osszesito!$G:$G,MATCH($F181,Osszesito!$C:$C,0)))</f>
        <v>Nincs VKR kiválasztva!</v>
      </c>
      <c r="J181" s="56" t="str">
        <f>IF($G181="","Nincs VKR kiválasztva!",INDEX(Osszesito!$F:$F,MATCH($F181,Osszesito!$C:$C,0)))</f>
        <v>Nincs VKR kiválasztva!</v>
      </c>
      <c r="K181" s="48" t="str">
        <f t="shared" si="130"/>
        <v>Nincs kitöltve a költség rész!</v>
      </c>
      <c r="L181" s="49"/>
      <c r="M181" s="49"/>
      <c r="N181" s="60"/>
      <c r="O181" s="60"/>
      <c r="P181" s="90"/>
      <c r="R181" s="62"/>
      <c r="S181" s="62"/>
      <c r="T181" s="62"/>
      <c r="U181" s="62"/>
      <c r="V181" s="62"/>
      <c r="W181" s="62"/>
      <c r="X181" s="62"/>
      <c r="Y181" s="62"/>
      <c r="Z181" s="62"/>
      <c r="AA181" s="62"/>
      <c r="AB181" s="62"/>
      <c r="AC181" s="61">
        <f t="shared" si="134"/>
        <v>0</v>
      </c>
      <c r="AD181" s="1" t="str">
        <f t="shared" si="135"/>
        <v>Nincs VKR kiválasztva!</v>
      </c>
      <c r="AF181" s="60"/>
      <c r="AG181" s="60"/>
      <c r="AH181" s="60"/>
      <c r="AI181" s="60"/>
      <c r="AJ181" s="60"/>
      <c r="AK181" s="60"/>
      <c r="AL181" s="60"/>
      <c r="AM181" s="60"/>
      <c r="AN181" s="60"/>
      <c r="AO181" s="60"/>
      <c r="AP181" s="60"/>
      <c r="AQ181" s="61">
        <f t="shared" si="136"/>
        <v>0</v>
      </c>
      <c r="AR181" s="130" t="s">
        <v>36</v>
      </c>
      <c r="AS181" s="1" t="str">
        <f t="shared" si="137"/>
        <v>Nincs VKR kiválasztva!</v>
      </c>
      <c r="AU181" s="46"/>
      <c r="AV181" s="46"/>
      <c r="AY181" s="64" t="str">
        <f>IF($D181="","",INDEX(Osszesito!$E:$E,MATCH($F181,Osszesito!$C:$C,0)))</f>
        <v/>
      </c>
      <c r="AZ181" s="64">
        <f t="shared" si="104"/>
        <v>0</v>
      </c>
      <c r="BA181" s="65">
        <f t="shared" si="105"/>
        <v>0</v>
      </c>
      <c r="BB181" s="65" t="str">
        <f t="shared" si="106"/>
        <v>x</v>
      </c>
      <c r="BC181" s="65">
        <f t="shared" si="138"/>
        <v>0</v>
      </c>
      <c r="BD181" s="65">
        <f t="shared" si="131"/>
        <v>0</v>
      </c>
      <c r="BE181" s="65">
        <f t="shared" si="107"/>
        <v>0</v>
      </c>
      <c r="BF181" s="64" t="str">
        <f t="shared" si="108"/>
        <v>A forrás egyenlő a költséggel (I.ütem).</v>
      </c>
      <c r="BG181" s="65">
        <f t="shared" si="109"/>
        <v>0</v>
      </c>
      <c r="BH181" s="65">
        <f t="shared" si="110"/>
        <v>0</v>
      </c>
      <c r="BI181" s="65">
        <f t="shared" si="111"/>
        <v>0</v>
      </c>
      <c r="BJ181" s="65">
        <f t="shared" si="112"/>
        <v>0</v>
      </c>
      <c r="BK181" s="65">
        <f t="shared" si="139"/>
        <v>0</v>
      </c>
      <c r="BL181" s="66" t="str">
        <f t="shared" si="132"/>
        <v>Nem hosszútávú a feladat.</v>
      </c>
      <c r="BM181" s="67">
        <f t="shared" si="113"/>
        <v>1</v>
      </c>
      <c r="BN181" s="67">
        <f t="shared" si="114"/>
        <v>0</v>
      </c>
      <c r="BO181" s="67">
        <f t="shared" si="115"/>
        <v>1</v>
      </c>
      <c r="BP181" s="67">
        <f t="shared" si="116"/>
        <v>0</v>
      </c>
      <c r="BQ181" s="65">
        <f t="shared" si="117"/>
        <v>0</v>
      </c>
      <c r="BR181" s="64" t="str">
        <f t="shared" si="118"/>
        <v>Nincs hosszútávú terv!</v>
      </c>
      <c r="BS181" s="65">
        <f t="shared" si="119"/>
        <v>0</v>
      </c>
      <c r="BT181" s="65">
        <f t="shared" si="120"/>
        <v>0</v>
      </c>
      <c r="BU181" s="65">
        <f t="shared" si="121"/>
        <v>0</v>
      </c>
      <c r="BV181" s="65">
        <f t="shared" si="122"/>
        <v>0</v>
      </c>
      <c r="BW181" s="65">
        <f t="shared" si="123"/>
        <v>0</v>
      </c>
      <c r="BX181" s="65">
        <f t="shared" si="124"/>
        <v>0</v>
      </c>
      <c r="BY181" s="65">
        <f t="shared" si="125"/>
        <v>0</v>
      </c>
      <c r="BZ181" s="65">
        <f t="shared" si="126"/>
        <v>0</v>
      </c>
      <c r="CA181" s="65">
        <f t="shared" si="127"/>
        <v>0</v>
      </c>
      <c r="CB181" s="65">
        <f t="shared" si="128"/>
        <v>0</v>
      </c>
      <c r="CC181" s="65">
        <f t="shared" si="129"/>
        <v>0</v>
      </c>
      <c r="CD181" s="65" t="str">
        <f t="shared" si="140"/>
        <v>Hiányos kitöltés! (B-oszlop üres)</v>
      </c>
      <c r="CE181" s="66" t="str">
        <f t="shared" si="141"/>
        <v>Hiányos kitöltés! (B-oszlop üres)</v>
      </c>
      <c r="CF181" s="65">
        <f t="shared" si="142"/>
        <v>0</v>
      </c>
      <c r="CG181" s="65">
        <f t="shared" si="143"/>
        <v>0</v>
      </c>
      <c r="CH181" s="65">
        <f t="shared" si="144"/>
        <v>0</v>
      </c>
    </row>
    <row r="182" spans="1:86" ht="31.25" x14ac:dyDescent="0.25">
      <c r="A182" s="54" t="str">
        <f t="shared" si="133"/>
        <v>Nincs VKR kiválasztva!</v>
      </c>
      <c r="B182" s="68"/>
      <c r="C182" s="55"/>
      <c r="D182" s="47"/>
      <c r="E182" s="47"/>
      <c r="F182" s="56" t="str">
        <f>IF($G182="","Nincs VKR kiválasztva!",INDEX(Osszesito!$C:$C,MATCH($G182,Osszesito!$D:$D,0)))</f>
        <v>Nincs VKR kiválasztva!</v>
      </c>
      <c r="G182" s="45"/>
      <c r="H182" s="51" t="str">
        <f>IF($D182="","",CONCATENATE($AY182,"_",COUNTA($D$3:$D182),"_FSZV_2026"))</f>
        <v/>
      </c>
      <c r="I182" s="56" t="str">
        <f>IF($G182="","Nincs VKR kiválasztva!",INDEX(Osszesito!$G:$G,MATCH($F182,Osszesito!$C:$C,0)))</f>
        <v>Nincs VKR kiválasztva!</v>
      </c>
      <c r="J182" s="56" t="str">
        <f>IF($G182="","Nincs VKR kiválasztva!",INDEX(Osszesito!$F:$F,MATCH($F182,Osszesito!$C:$C,0)))</f>
        <v>Nincs VKR kiválasztva!</v>
      </c>
      <c r="K182" s="48" t="str">
        <f t="shared" si="130"/>
        <v>Nincs kitöltve a költség rész!</v>
      </c>
      <c r="L182" s="49"/>
      <c r="M182" s="49"/>
      <c r="N182" s="60"/>
      <c r="O182" s="60"/>
      <c r="P182" s="90"/>
      <c r="R182" s="62"/>
      <c r="S182" s="62"/>
      <c r="T182" s="62"/>
      <c r="U182" s="62"/>
      <c r="V182" s="62"/>
      <c r="W182" s="62"/>
      <c r="X182" s="62"/>
      <c r="Y182" s="62"/>
      <c r="Z182" s="62"/>
      <c r="AA182" s="62"/>
      <c r="AB182" s="62"/>
      <c r="AC182" s="61">
        <f t="shared" si="134"/>
        <v>0</v>
      </c>
      <c r="AD182" s="1" t="str">
        <f t="shared" si="135"/>
        <v>Nincs VKR kiválasztva!</v>
      </c>
      <c r="AF182" s="60"/>
      <c r="AG182" s="60"/>
      <c r="AH182" s="60"/>
      <c r="AI182" s="60"/>
      <c r="AJ182" s="60"/>
      <c r="AK182" s="60"/>
      <c r="AL182" s="60"/>
      <c r="AM182" s="60"/>
      <c r="AN182" s="60"/>
      <c r="AO182" s="60"/>
      <c r="AP182" s="60"/>
      <c r="AQ182" s="61">
        <f t="shared" si="136"/>
        <v>0</v>
      </c>
      <c r="AR182" s="130" t="s">
        <v>36</v>
      </c>
      <c r="AS182" s="1" t="str">
        <f t="shared" si="137"/>
        <v>Nincs VKR kiválasztva!</v>
      </c>
      <c r="AU182" s="46"/>
      <c r="AV182" s="46"/>
      <c r="AY182" s="64" t="str">
        <f>IF($D182="","",INDEX(Osszesito!$E:$E,MATCH($F182,Osszesito!$C:$C,0)))</f>
        <v/>
      </c>
      <c r="AZ182" s="64">
        <f t="shared" si="104"/>
        <v>0</v>
      </c>
      <c r="BA182" s="65">
        <f t="shared" si="105"/>
        <v>0</v>
      </c>
      <c r="BB182" s="65" t="str">
        <f t="shared" si="106"/>
        <v>x</v>
      </c>
      <c r="BC182" s="65">
        <f t="shared" si="138"/>
        <v>0</v>
      </c>
      <c r="BD182" s="65">
        <f t="shared" si="131"/>
        <v>0</v>
      </c>
      <c r="BE182" s="65">
        <f t="shared" si="107"/>
        <v>0</v>
      </c>
      <c r="BF182" s="64" t="str">
        <f t="shared" si="108"/>
        <v>A forrás egyenlő a költséggel (I.ütem).</v>
      </c>
      <c r="BG182" s="65">
        <f t="shared" si="109"/>
        <v>0</v>
      </c>
      <c r="BH182" s="65">
        <f t="shared" si="110"/>
        <v>0</v>
      </c>
      <c r="BI182" s="65">
        <f t="shared" si="111"/>
        <v>0</v>
      </c>
      <c r="BJ182" s="65">
        <f t="shared" si="112"/>
        <v>0</v>
      </c>
      <c r="BK182" s="65">
        <f t="shared" si="139"/>
        <v>0</v>
      </c>
      <c r="BL182" s="66" t="str">
        <f t="shared" si="132"/>
        <v>Nem hosszútávú a feladat.</v>
      </c>
      <c r="BM182" s="67">
        <f t="shared" si="113"/>
        <v>1</v>
      </c>
      <c r="BN182" s="67">
        <f t="shared" si="114"/>
        <v>0</v>
      </c>
      <c r="BO182" s="67">
        <f t="shared" si="115"/>
        <v>1</v>
      </c>
      <c r="BP182" s="67">
        <f t="shared" si="116"/>
        <v>0</v>
      </c>
      <c r="BQ182" s="65">
        <f t="shared" si="117"/>
        <v>0</v>
      </c>
      <c r="BR182" s="64" t="str">
        <f t="shared" si="118"/>
        <v>Nincs hosszútávú terv!</v>
      </c>
      <c r="BS182" s="65">
        <f t="shared" si="119"/>
        <v>0</v>
      </c>
      <c r="BT182" s="65">
        <f t="shared" si="120"/>
        <v>0</v>
      </c>
      <c r="BU182" s="65">
        <f t="shared" si="121"/>
        <v>0</v>
      </c>
      <c r="BV182" s="65">
        <f t="shared" si="122"/>
        <v>0</v>
      </c>
      <c r="BW182" s="65">
        <f t="shared" si="123"/>
        <v>0</v>
      </c>
      <c r="BX182" s="65">
        <f t="shared" si="124"/>
        <v>0</v>
      </c>
      <c r="BY182" s="65">
        <f t="shared" si="125"/>
        <v>0</v>
      </c>
      <c r="BZ182" s="65">
        <f t="shared" si="126"/>
        <v>0</v>
      </c>
      <c r="CA182" s="65">
        <f t="shared" si="127"/>
        <v>0</v>
      </c>
      <c r="CB182" s="65">
        <f t="shared" si="128"/>
        <v>0</v>
      </c>
      <c r="CC182" s="65">
        <f t="shared" si="129"/>
        <v>0</v>
      </c>
      <c r="CD182" s="65" t="str">
        <f t="shared" si="140"/>
        <v>Hiányos kitöltés! (B-oszlop üres)</v>
      </c>
      <c r="CE182" s="66" t="str">
        <f t="shared" si="141"/>
        <v>Hiányos kitöltés! (B-oszlop üres)</v>
      </c>
      <c r="CF182" s="65">
        <f t="shared" si="142"/>
        <v>0</v>
      </c>
      <c r="CG182" s="65">
        <f t="shared" si="143"/>
        <v>0</v>
      </c>
      <c r="CH182" s="65">
        <f t="shared" si="144"/>
        <v>0</v>
      </c>
    </row>
    <row r="183" spans="1:86" ht="31.25" x14ac:dyDescent="0.25">
      <c r="A183" s="54" t="str">
        <f t="shared" si="133"/>
        <v>Nincs VKR kiválasztva!</v>
      </c>
      <c r="B183" s="68"/>
      <c r="C183" s="55"/>
      <c r="D183" s="47"/>
      <c r="E183" s="47"/>
      <c r="F183" s="56" t="str">
        <f>IF($G183="","Nincs VKR kiválasztva!",INDEX(Osszesito!$C:$C,MATCH($G183,Osszesito!$D:$D,0)))</f>
        <v>Nincs VKR kiválasztva!</v>
      </c>
      <c r="G183" s="45"/>
      <c r="H183" s="51" t="str">
        <f>IF($D183="","",CONCATENATE($AY183,"_",COUNTA($D$3:$D183),"_FSZV_2026"))</f>
        <v/>
      </c>
      <c r="I183" s="56" t="str">
        <f>IF($G183="","Nincs VKR kiválasztva!",INDEX(Osszesito!$G:$G,MATCH($F183,Osszesito!$C:$C,0)))</f>
        <v>Nincs VKR kiválasztva!</v>
      </c>
      <c r="J183" s="56" t="str">
        <f>IF($G183="","Nincs VKR kiválasztva!",INDEX(Osszesito!$F:$F,MATCH($F183,Osszesito!$C:$C,0)))</f>
        <v>Nincs VKR kiválasztva!</v>
      </c>
      <c r="K183" s="48" t="str">
        <f t="shared" si="130"/>
        <v>Nincs kitöltve a költség rész!</v>
      </c>
      <c r="L183" s="49"/>
      <c r="M183" s="49"/>
      <c r="N183" s="60"/>
      <c r="O183" s="60"/>
      <c r="P183" s="90"/>
      <c r="R183" s="62"/>
      <c r="S183" s="62"/>
      <c r="T183" s="62"/>
      <c r="U183" s="62"/>
      <c r="V183" s="62"/>
      <c r="W183" s="62"/>
      <c r="X183" s="62"/>
      <c r="Y183" s="62"/>
      <c r="Z183" s="62"/>
      <c r="AA183" s="62"/>
      <c r="AB183" s="62"/>
      <c r="AC183" s="61">
        <f t="shared" si="134"/>
        <v>0</v>
      </c>
      <c r="AD183" s="1" t="str">
        <f t="shared" si="135"/>
        <v>Nincs VKR kiválasztva!</v>
      </c>
      <c r="AF183" s="60"/>
      <c r="AG183" s="60"/>
      <c r="AH183" s="60"/>
      <c r="AI183" s="60"/>
      <c r="AJ183" s="60"/>
      <c r="AK183" s="60"/>
      <c r="AL183" s="60"/>
      <c r="AM183" s="60"/>
      <c r="AN183" s="60"/>
      <c r="AO183" s="60"/>
      <c r="AP183" s="60"/>
      <c r="AQ183" s="61">
        <f t="shared" si="136"/>
        <v>0</v>
      </c>
      <c r="AR183" s="130" t="s">
        <v>36</v>
      </c>
      <c r="AS183" s="1" t="str">
        <f t="shared" si="137"/>
        <v>Nincs VKR kiválasztva!</v>
      </c>
      <c r="AU183" s="46"/>
      <c r="AV183" s="46"/>
      <c r="AY183" s="64" t="str">
        <f>IF($D183="","",INDEX(Osszesito!$E:$E,MATCH($F183,Osszesito!$C:$C,0)))</f>
        <v/>
      </c>
      <c r="AZ183" s="64">
        <f t="shared" si="104"/>
        <v>0</v>
      </c>
      <c r="BA183" s="65">
        <f t="shared" si="105"/>
        <v>0</v>
      </c>
      <c r="BB183" s="65" t="str">
        <f t="shared" si="106"/>
        <v>x</v>
      </c>
      <c r="BC183" s="65">
        <f t="shared" si="138"/>
        <v>0</v>
      </c>
      <c r="BD183" s="65">
        <f t="shared" si="131"/>
        <v>0</v>
      </c>
      <c r="BE183" s="65">
        <f t="shared" si="107"/>
        <v>0</v>
      </c>
      <c r="BF183" s="64" t="str">
        <f t="shared" si="108"/>
        <v>A forrás egyenlő a költséggel (I.ütem).</v>
      </c>
      <c r="BG183" s="65">
        <f t="shared" si="109"/>
        <v>0</v>
      </c>
      <c r="BH183" s="65">
        <f t="shared" si="110"/>
        <v>0</v>
      </c>
      <c r="BI183" s="65">
        <f t="shared" si="111"/>
        <v>0</v>
      </c>
      <c r="BJ183" s="65">
        <f t="shared" si="112"/>
        <v>0</v>
      </c>
      <c r="BK183" s="65">
        <f t="shared" si="139"/>
        <v>0</v>
      </c>
      <c r="BL183" s="66" t="str">
        <f t="shared" si="132"/>
        <v>Nem hosszútávú a feladat.</v>
      </c>
      <c r="BM183" s="67">
        <f t="shared" si="113"/>
        <v>1</v>
      </c>
      <c r="BN183" s="67">
        <f t="shared" si="114"/>
        <v>0</v>
      </c>
      <c r="BO183" s="67">
        <f t="shared" si="115"/>
        <v>1</v>
      </c>
      <c r="BP183" s="67">
        <f t="shared" si="116"/>
        <v>0</v>
      </c>
      <c r="BQ183" s="65">
        <f t="shared" si="117"/>
        <v>0</v>
      </c>
      <c r="BR183" s="64" t="str">
        <f t="shared" si="118"/>
        <v>Nincs hosszútávú terv!</v>
      </c>
      <c r="BS183" s="65">
        <f t="shared" si="119"/>
        <v>0</v>
      </c>
      <c r="BT183" s="65">
        <f t="shared" si="120"/>
        <v>0</v>
      </c>
      <c r="BU183" s="65">
        <f t="shared" si="121"/>
        <v>0</v>
      </c>
      <c r="BV183" s="65">
        <f t="shared" si="122"/>
        <v>0</v>
      </c>
      <c r="BW183" s="65">
        <f t="shared" si="123"/>
        <v>0</v>
      </c>
      <c r="BX183" s="65">
        <f t="shared" si="124"/>
        <v>0</v>
      </c>
      <c r="BY183" s="65">
        <f t="shared" si="125"/>
        <v>0</v>
      </c>
      <c r="BZ183" s="65">
        <f t="shared" si="126"/>
        <v>0</v>
      </c>
      <c r="CA183" s="65">
        <f t="shared" si="127"/>
        <v>0</v>
      </c>
      <c r="CB183" s="65">
        <f t="shared" si="128"/>
        <v>0</v>
      </c>
      <c r="CC183" s="65">
        <f t="shared" si="129"/>
        <v>0</v>
      </c>
      <c r="CD183" s="65" t="str">
        <f t="shared" si="140"/>
        <v>Hiányos kitöltés! (B-oszlop üres)</v>
      </c>
      <c r="CE183" s="66" t="str">
        <f t="shared" si="141"/>
        <v>Hiányos kitöltés! (B-oszlop üres)</v>
      </c>
      <c r="CF183" s="65">
        <f t="shared" si="142"/>
        <v>0</v>
      </c>
      <c r="CG183" s="65">
        <f t="shared" si="143"/>
        <v>0</v>
      </c>
      <c r="CH183" s="65">
        <f t="shared" si="144"/>
        <v>0</v>
      </c>
    </row>
    <row r="184" spans="1:86" ht="31.25" x14ac:dyDescent="0.25">
      <c r="A184" s="54" t="str">
        <f t="shared" si="133"/>
        <v>Nincs VKR kiválasztva!</v>
      </c>
      <c r="B184" s="68"/>
      <c r="C184" s="55"/>
      <c r="D184" s="47"/>
      <c r="E184" s="47"/>
      <c r="F184" s="56" t="str">
        <f>IF($G184="","Nincs VKR kiválasztva!",INDEX(Osszesito!$C:$C,MATCH($G184,Osszesito!$D:$D,0)))</f>
        <v>Nincs VKR kiválasztva!</v>
      </c>
      <c r="G184" s="45"/>
      <c r="H184" s="51" t="str">
        <f>IF($D184="","",CONCATENATE($AY184,"_",COUNTA($D$3:$D184),"_FSZV_2026"))</f>
        <v/>
      </c>
      <c r="I184" s="56" t="str">
        <f>IF($G184="","Nincs VKR kiválasztva!",INDEX(Osszesito!$G:$G,MATCH($F184,Osszesito!$C:$C,0)))</f>
        <v>Nincs VKR kiválasztva!</v>
      </c>
      <c r="J184" s="56" t="str">
        <f>IF($G184="","Nincs VKR kiválasztva!",INDEX(Osszesito!$F:$F,MATCH($F184,Osszesito!$C:$C,0)))</f>
        <v>Nincs VKR kiválasztva!</v>
      </c>
      <c r="K184" s="48" t="str">
        <f t="shared" si="130"/>
        <v>Nincs kitöltve a költség rész!</v>
      </c>
      <c r="L184" s="49"/>
      <c r="M184" s="49"/>
      <c r="N184" s="60"/>
      <c r="O184" s="60"/>
      <c r="P184" s="90"/>
      <c r="R184" s="62"/>
      <c r="S184" s="62"/>
      <c r="T184" s="62"/>
      <c r="U184" s="62"/>
      <c r="V184" s="62"/>
      <c r="W184" s="62"/>
      <c r="X184" s="62"/>
      <c r="Y184" s="62"/>
      <c r="Z184" s="62"/>
      <c r="AA184" s="62"/>
      <c r="AB184" s="62"/>
      <c r="AC184" s="61">
        <f t="shared" si="134"/>
        <v>0</v>
      </c>
      <c r="AD184" s="1" t="str">
        <f t="shared" si="135"/>
        <v>Nincs VKR kiválasztva!</v>
      </c>
      <c r="AF184" s="60"/>
      <c r="AG184" s="60"/>
      <c r="AH184" s="60"/>
      <c r="AI184" s="60"/>
      <c r="AJ184" s="60"/>
      <c r="AK184" s="60"/>
      <c r="AL184" s="60"/>
      <c r="AM184" s="60"/>
      <c r="AN184" s="60"/>
      <c r="AO184" s="60"/>
      <c r="AP184" s="60"/>
      <c r="AQ184" s="61">
        <f t="shared" si="136"/>
        <v>0</v>
      </c>
      <c r="AR184" s="130" t="s">
        <v>36</v>
      </c>
      <c r="AS184" s="1" t="str">
        <f t="shared" si="137"/>
        <v>Nincs VKR kiválasztva!</v>
      </c>
      <c r="AU184" s="46"/>
      <c r="AV184" s="46"/>
      <c r="AY184" s="64" t="str">
        <f>IF($D184="","",INDEX(Osszesito!$E:$E,MATCH($F184,Osszesito!$C:$C,0)))</f>
        <v/>
      </c>
      <c r="AZ184" s="64">
        <f t="shared" si="104"/>
        <v>0</v>
      </c>
      <c r="BA184" s="65">
        <f t="shared" si="105"/>
        <v>0</v>
      </c>
      <c r="BB184" s="65" t="str">
        <f t="shared" si="106"/>
        <v>x</v>
      </c>
      <c r="BC184" s="65">
        <f t="shared" si="138"/>
        <v>0</v>
      </c>
      <c r="BD184" s="65">
        <f t="shared" si="131"/>
        <v>0</v>
      </c>
      <c r="BE184" s="65">
        <f t="shared" si="107"/>
        <v>0</v>
      </c>
      <c r="BF184" s="64" t="str">
        <f t="shared" si="108"/>
        <v>A forrás egyenlő a költséggel (I.ütem).</v>
      </c>
      <c r="BG184" s="65">
        <f t="shared" si="109"/>
        <v>0</v>
      </c>
      <c r="BH184" s="65">
        <f t="shared" si="110"/>
        <v>0</v>
      </c>
      <c r="BI184" s="65">
        <f t="shared" si="111"/>
        <v>0</v>
      </c>
      <c r="BJ184" s="65">
        <f t="shared" si="112"/>
        <v>0</v>
      </c>
      <c r="BK184" s="65">
        <f t="shared" si="139"/>
        <v>0</v>
      </c>
      <c r="BL184" s="66" t="str">
        <f t="shared" si="132"/>
        <v>Nem hosszútávú a feladat.</v>
      </c>
      <c r="BM184" s="67">
        <f t="shared" si="113"/>
        <v>1</v>
      </c>
      <c r="BN184" s="67">
        <f t="shared" si="114"/>
        <v>0</v>
      </c>
      <c r="BO184" s="67">
        <f t="shared" si="115"/>
        <v>1</v>
      </c>
      <c r="BP184" s="67">
        <f t="shared" si="116"/>
        <v>0</v>
      </c>
      <c r="BQ184" s="65">
        <f t="shared" si="117"/>
        <v>0</v>
      </c>
      <c r="BR184" s="64" t="str">
        <f t="shared" si="118"/>
        <v>Nincs hosszútávú terv!</v>
      </c>
      <c r="BS184" s="65">
        <f t="shared" si="119"/>
        <v>0</v>
      </c>
      <c r="BT184" s="65">
        <f t="shared" si="120"/>
        <v>0</v>
      </c>
      <c r="BU184" s="65">
        <f t="shared" si="121"/>
        <v>0</v>
      </c>
      <c r="BV184" s="65">
        <f t="shared" si="122"/>
        <v>0</v>
      </c>
      <c r="BW184" s="65">
        <f t="shared" si="123"/>
        <v>0</v>
      </c>
      <c r="BX184" s="65">
        <f t="shared" si="124"/>
        <v>0</v>
      </c>
      <c r="BY184" s="65">
        <f t="shared" si="125"/>
        <v>0</v>
      </c>
      <c r="BZ184" s="65">
        <f t="shared" si="126"/>
        <v>0</v>
      </c>
      <c r="CA184" s="65">
        <f t="shared" si="127"/>
        <v>0</v>
      </c>
      <c r="CB184" s="65">
        <f t="shared" si="128"/>
        <v>0</v>
      </c>
      <c r="CC184" s="65">
        <f t="shared" si="129"/>
        <v>0</v>
      </c>
      <c r="CD184" s="65" t="str">
        <f t="shared" si="140"/>
        <v>Hiányos kitöltés! (B-oszlop üres)</v>
      </c>
      <c r="CE184" s="66" t="str">
        <f t="shared" si="141"/>
        <v>Hiányos kitöltés! (B-oszlop üres)</v>
      </c>
      <c r="CF184" s="65">
        <f t="shared" si="142"/>
        <v>0</v>
      </c>
      <c r="CG184" s="65">
        <f t="shared" si="143"/>
        <v>0</v>
      </c>
      <c r="CH184" s="65">
        <f t="shared" si="144"/>
        <v>0</v>
      </c>
    </row>
    <row r="185" spans="1:86" ht="31.25" x14ac:dyDescent="0.25">
      <c r="A185" s="54" t="str">
        <f t="shared" si="133"/>
        <v>Nincs VKR kiválasztva!</v>
      </c>
      <c r="B185" s="68"/>
      <c r="C185" s="55"/>
      <c r="D185" s="47"/>
      <c r="E185" s="47"/>
      <c r="F185" s="56" t="str">
        <f>IF($G185="","Nincs VKR kiválasztva!",INDEX(Osszesito!$C:$C,MATCH($G185,Osszesito!$D:$D,0)))</f>
        <v>Nincs VKR kiválasztva!</v>
      </c>
      <c r="G185" s="45"/>
      <c r="H185" s="51" t="str">
        <f>IF($D185="","",CONCATENATE($AY185,"_",COUNTA($D$3:$D185),"_FSZV_2026"))</f>
        <v/>
      </c>
      <c r="I185" s="56" t="str">
        <f>IF($G185="","Nincs VKR kiválasztva!",INDEX(Osszesito!$G:$G,MATCH($F185,Osszesito!$C:$C,0)))</f>
        <v>Nincs VKR kiválasztva!</v>
      </c>
      <c r="J185" s="56" t="str">
        <f>IF($G185="","Nincs VKR kiválasztva!",INDEX(Osszesito!$F:$F,MATCH($F185,Osszesito!$C:$C,0)))</f>
        <v>Nincs VKR kiválasztva!</v>
      </c>
      <c r="K185" s="48" t="str">
        <f t="shared" si="130"/>
        <v>Nincs kitöltve a költség rész!</v>
      </c>
      <c r="L185" s="49"/>
      <c r="M185" s="49"/>
      <c r="N185" s="60"/>
      <c r="O185" s="60"/>
      <c r="P185" s="90"/>
      <c r="R185" s="62"/>
      <c r="S185" s="62"/>
      <c r="T185" s="62"/>
      <c r="U185" s="62"/>
      <c r="V185" s="62"/>
      <c r="W185" s="62"/>
      <c r="X185" s="62"/>
      <c r="Y185" s="62"/>
      <c r="Z185" s="62"/>
      <c r="AA185" s="62"/>
      <c r="AB185" s="62"/>
      <c r="AC185" s="61">
        <f t="shared" si="134"/>
        <v>0</v>
      </c>
      <c r="AD185" s="1" t="str">
        <f t="shared" si="135"/>
        <v>Nincs VKR kiválasztva!</v>
      </c>
      <c r="AF185" s="60"/>
      <c r="AG185" s="60"/>
      <c r="AH185" s="60"/>
      <c r="AI185" s="60"/>
      <c r="AJ185" s="60"/>
      <c r="AK185" s="60"/>
      <c r="AL185" s="60"/>
      <c r="AM185" s="60"/>
      <c r="AN185" s="60"/>
      <c r="AO185" s="60"/>
      <c r="AP185" s="60"/>
      <c r="AQ185" s="61">
        <f t="shared" si="136"/>
        <v>0</v>
      </c>
      <c r="AR185" s="130" t="s">
        <v>36</v>
      </c>
      <c r="AS185" s="1" t="str">
        <f t="shared" si="137"/>
        <v>Nincs VKR kiválasztva!</v>
      </c>
      <c r="AU185" s="46"/>
      <c r="AV185" s="46"/>
      <c r="AY185" s="64" t="str">
        <f>IF($D185="","",INDEX(Osszesito!$E:$E,MATCH($F185,Osszesito!$C:$C,0)))</f>
        <v/>
      </c>
      <c r="AZ185" s="64">
        <f t="shared" si="104"/>
        <v>0</v>
      </c>
      <c r="BA185" s="65">
        <f t="shared" si="105"/>
        <v>0</v>
      </c>
      <c r="BB185" s="65" t="str">
        <f t="shared" si="106"/>
        <v>x</v>
      </c>
      <c r="BC185" s="65">
        <f t="shared" si="138"/>
        <v>0</v>
      </c>
      <c r="BD185" s="65">
        <f t="shared" si="131"/>
        <v>0</v>
      </c>
      <c r="BE185" s="65">
        <f t="shared" si="107"/>
        <v>0</v>
      </c>
      <c r="BF185" s="64" t="str">
        <f t="shared" si="108"/>
        <v>A forrás egyenlő a költséggel (I.ütem).</v>
      </c>
      <c r="BG185" s="65">
        <f t="shared" si="109"/>
        <v>0</v>
      </c>
      <c r="BH185" s="65">
        <f t="shared" si="110"/>
        <v>0</v>
      </c>
      <c r="BI185" s="65">
        <f t="shared" si="111"/>
        <v>0</v>
      </c>
      <c r="BJ185" s="65">
        <f t="shared" si="112"/>
        <v>0</v>
      </c>
      <c r="BK185" s="65">
        <f t="shared" si="139"/>
        <v>0</v>
      </c>
      <c r="BL185" s="66" t="str">
        <f t="shared" si="132"/>
        <v>Nem hosszútávú a feladat.</v>
      </c>
      <c r="BM185" s="67">
        <f t="shared" si="113"/>
        <v>1</v>
      </c>
      <c r="BN185" s="67">
        <f t="shared" si="114"/>
        <v>0</v>
      </c>
      <c r="BO185" s="67">
        <f t="shared" si="115"/>
        <v>1</v>
      </c>
      <c r="BP185" s="67">
        <f t="shared" si="116"/>
        <v>0</v>
      </c>
      <c r="BQ185" s="65">
        <f t="shared" si="117"/>
        <v>0</v>
      </c>
      <c r="BR185" s="64" t="str">
        <f t="shared" si="118"/>
        <v>Nincs hosszútávú terv!</v>
      </c>
      <c r="BS185" s="65">
        <f t="shared" si="119"/>
        <v>0</v>
      </c>
      <c r="BT185" s="65">
        <f t="shared" si="120"/>
        <v>0</v>
      </c>
      <c r="BU185" s="65">
        <f t="shared" si="121"/>
        <v>0</v>
      </c>
      <c r="BV185" s="65">
        <f t="shared" si="122"/>
        <v>0</v>
      </c>
      <c r="BW185" s="65">
        <f t="shared" si="123"/>
        <v>0</v>
      </c>
      <c r="BX185" s="65">
        <f t="shared" si="124"/>
        <v>0</v>
      </c>
      <c r="BY185" s="65">
        <f t="shared" si="125"/>
        <v>0</v>
      </c>
      <c r="BZ185" s="65">
        <f t="shared" si="126"/>
        <v>0</v>
      </c>
      <c r="CA185" s="65">
        <f t="shared" si="127"/>
        <v>0</v>
      </c>
      <c r="CB185" s="65">
        <f t="shared" si="128"/>
        <v>0</v>
      </c>
      <c r="CC185" s="65">
        <f t="shared" si="129"/>
        <v>0</v>
      </c>
      <c r="CD185" s="65" t="str">
        <f t="shared" si="140"/>
        <v>Hiányos kitöltés! (B-oszlop üres)</v>
      </c>
      <c r="CE185" s="66" t="str">
        <f t="shared" si="141"/>
        <v>Hiányos kitöltés! (B-oszlop üres)</v>
      </c>
      <c r="CF185" s="65">
        <f t="shared" si="142"/>
        <v>0</v>
      </c>
      <c r="CG185" s="65">
        <f t="shared" si="143"/>
        <v>0</v>
      </c>
      <c r="CH185" s="65">
        <f t="shared" si="144"/>
        <v>0</v>
      </c>
    </row>
    <row r="186" spans="1:86" ht="31.25" x14ac:dyDescent="0.25">
      <c r="A186" s="54" t="str">
        <f t="shared" si="133"/>
        <v>Nincs VKR kiválasztva!</v>
      </c>
      <c r="B186" s="68"/>
      <c r="C186" s="55"/>
      <c r="D186" s="47"/>
      <c r="E186" s="47"/>
      <c r="F186" s="56" t="str">
        <f>IF($G186="","Nincs VKR kiválasztva!",INDEX(Osszesito!$C:$C,MATCH($G186,Osszesito!$D:$D,0)))</f>
        <v>Nincs VKR kiválasztva!</v>
      </c>
      <c r="G186" s="45"/>
      <c r="H186" s="51" t="str">
        <f>IF($D186="","",CONCATENATE($AY186,"_",COUNTA($D$3:$D186),"_FSZV_2026"))</f>
        <v/>
      </c>
      <c r="I186" s="56" t="str">
        <f>IF($G186="","Nincs VKR kiválasztva!",INDEX(Osszesito!$G:$G,MATCH($F186,Osszesito!$C:$C,0)))</f>
        <v>Nincs VKR kiválasztva!</v>
      </c>
      <c r="J186" s="56" t="str">
        <f>IF($G186="","Nincs VKR kiválasztva!",INDEX(Osszesito!$F:$F,MATCH($F186,Osszesito!$C:$C,0)))</f>
        <v>Nincs VKR kiválasztva!</v>
      </c>
      <c r="K186" s="48" t="str">
        <f t="shared" si="130"/>
        <v>Nincs kitöltve a költség rész!</v>
      </c>
      <c r="L186" s="49"/>
      <c r="M186" s="49"/>
      <c r="N186" s="60"/>
      <c r="O186" s="60"/>
      <c r="P186" s="90"/>
      <c r="R186" s="62"/>
      <c r="S186" s="62"/>
      <c r="T186" s="62"/>
      <c r="U186" s="62"/>
      <c r="V186" s="62"/>
      <c r="W186" s="62"/>
      <c r="X186" s="62"/>
      <c r="Y186" s="62"/>
      <c r="Z186" s="62"/>
      <c r="AA186" s="62"/>
      <c r="AB186" s="62"/>
      <c r="AC186" s="61">
        <f t="shared" si="134"/>
        <v>0</v>
      </c>
      <c r="AD186" s="1" t="str">
        <f t="shared" si="135"/>
        <v>Nincs VKR kiválasztva!</v>
      </c>
      <c r="AF186" s="60"/>
      <c r="AG186" s="60"/>
      <c r="AH186" s="60"/>
      <c r="AI186" s="60"/>
      <c r="AJ186" s="60"/>
      <c r="AK186" s="60"/>
      <c r="AL186" s="60"/>
      <c r="AM186" s="60"/>
      <c r="AN186" s="60"/>
      <c r="AO186" s="60"/>
      <c r="AP186" s="60"/>
      <c r="AQ186" s="61">
        <f t="shared" si="136"/>
        <v>0</v>
      </c>
      <c r="AR186" s="130" t="s">
        <v>36</v>
      </c>
      <c r="AS186" s="1" t="str">
        <f t="shared" si="137"/>
        <v>Nincs VKR kiválasztva!</v>
      </c>
      <c r="AU186" s="46"/>
      <c r="AV186" s="46"/>
      <c r="AY186" s="64" t="str">
        <f>IF($D186="","",INDEX(Osszesito!$E:$E,MATCH($F186,Osszesito!$C:$C,0)))</f>
        <v/>
      </c>
      <c r="AZ186" s="64">
        <f t="shared" si="104"/>
        <v>0</v>
      </c>
      <c r="BA186" s="65">
        <f t="shared" si="105"/>
        <v>0</v>
      </c>
      <c r="BB186" s="65" t="str">
        <f t="shared" si="106"/>
        <v>x</v>
      </c>
      <c r="BC186" s="65">
        <f t="shared" si="138"/>
        <v>0</v>
      </c>
      <c r="BD186" s="65">
        <f t="shared" si="131"/>
        <v>0</v>
      </c>
      <c r="BE186" s="65">
        <f t="shared" si="107"/>
        <v>0</v>
      </c>
      <c r="BF186" s="64" t="str">
        <f t="shared" si="108"/>
        <v>A forrás egyenlő a költséggel (I.ütem).</v>
      </c>
      <c r="BG186" s="65">
        <f t="shared" si="109"/>
        <v>0</v>
      </c>
      <c r="BH186" s="65">
        <f t="shared" si="110"/>
        <v>0</v>
      </c>
      <c r="BI186" s="65">
        <f t="shared" si="111"/>
        <v>0</v>
      </c>
      <c r="BJ186" s="65">
        <f t="shared" si="112"/>
        <v>0</v>
      </c>
      <c r="BK186" s="65">
        <f t="shared" si="139"/>
        <v>0</v>
      </c>
      <c r="BL186" s="66" t="str">
        <f t="shared" si="132"/>
        <v>Nem hosszútávú a feladat.</v>
      </c>
      <c r="BM186" s="67">
        <f t="shared" si="113"/>
        <v>1</v>
      </c>
      <c r="BN186" s="67">
        <f t="shared" si="114"/>
        <v>0</v>
      </c>
      <c r="BO186" s="67">
        <f t="shared" si="115"/>
        <v>1</v>
      </c>
      <c r="BP186" s="67">
        <f t="shared" si="116"/>
        <v>0</v>
      </c>
      <c r="BQ186" s="65">
        <f t="shared" si="117"/>
        <v>0</v>
      </c>
      <c r="BR186" s="64" t="str">
        <f t="shared" si="118"/>
        <v>Nincs hosszútávú terv!</v>
      </c>
      <c r="BS186" s="65">
        <f t="shared" si="119"/>
        <v>0</v>
      </c>
      <c r="BT186" s="65">
        <f t="shared" si="120"/>
        <v>0</v>
      </c>
      <c r="BU186" s="65">
        <f t="shared" si="121"/>
        <v>0</v>
      </c>
      <c r="BV186" s="65">
        <f t="shared" si="122"/>
        <v>0</v>
      </c>
      <c r="BW186" s="65">
        <f t="shared" si="123"/>
        <v>0</v>
      </c>
      <c r="BX186" s="65">
        <f t="shared" si="124"/>
        <v>0</v>
      </c>
      <c r="BY186" s="65">
        <f t="shared" si="125"/>
        <v>0</v>
      </c>
      <c r="BZ186" s="65">
        <f t="shared" si="126"/>
        <v>0</v>
      </c>
      <c r="CA186" s="65">
        <f t="shared" si="127"/>
        <v>0</v>
      </c>
      <c r="CB186" s="65">
        <f t="shared" si="128"/>
        <v>0</v>
      </c>
      <c r="CC186" s="65">
        <f t="shared" si="129"/>
        <v>0</v>
      </c>
      <c r="CD186" s="65" t="str">
        <f t="shared" si="140"/>
        <v>Hiányos kitöltés! (B-oszlop üres)</v>
      </c>
      <c r="CE186" s="66" t="str">
        <f t="shared" si="141"/>
        <v>Hiányos kitöltés! (B-oszlop üres)</v>
      </c>
      <c r="CF186" s="65">
        <f t="shared" si="142"/>
        <v>0</v>
      </c>
      <c r="CG186" s="65">
        <f t="shared" si="143"/>
        <v>0</v>
      </c>
      <c r="CH186" s="65">
        <f t="shared" si="144"/>
        <v>0</v>
      </c>
    </row>
    <row r="187" spans="1:86" ht="31.25" x14ac:dyDescent="0.25">
      <c r="A187" s="54" t="str">
        <f t="shared" si="133"/>
        <v>Nincs VKR kiválasztva!</v>
      </c>
      <c r="B187" s="68"/>
      <c r="C187" s="55"/>
      <c r="D187" s="47"/>
      <c r="E187" s="47"/>
      <c r="F187" s="56" t="str">
        <f>IF($G187="","Nincs VKR kiválasztva!",INDEX(Osszesito!$C:$C,MATCH($G187,Osszesito!$D:$D,0)))</f>
        <v>Nincs VKR kiválasztva!</v>
      </c>
      <c r="G187" s="45"/>
      <c r="H187" s="51" t="str">
        <f>IF($D187="","",CONCATENATE($AY187,"_",COUNTA($D$3:$D187),"_FSZV_2026"))</f>
        <v/>
      </c>
      <c r="I187" s="56" t="str">
        <f>IF($G187="","Nincs VKR kiválasztva!",INDEX(Osszesito!$G:$G,MATCH($F187,Osszesito!$C:$C,0)))</f>
        <v>Nincs VKR kiválasztva!</v>
      </c>
      <c r="J187" s="56" t="str">
        <f>IF($G187="","Nincs VKR kiválasztva!",INDEX(Osszesito!$F:$F,MATCH($F187,Osszesito!$C:$C,0)))</f>
        <v>Nincs VKR kiválasztva!</v>
      </c>
      <c r="K187" s="48" t="str">
        <f t="shared" si="130"/>
        <v>Nincs kitöltve a költség rész!</v>
      </c>
      <c r="L187" s="49"/>
      <c r="M187" s="49"/>
      <c r="N187" s="60"/>
      <c r="O187" s="60"/>
      <c r="P187" s="90"/>
      <c r="R187" s="62"/>
      <c r="S187" s="62"/>
      <c r="T187" s="62"/>
      <c r="U187" s="62"/>
      <c r="V187" s="62"/>
      <c r="W187" s="62"/>
      <c r="X187" s="62"/>
      <c r="Y187" s="62"/>
      <c r="Z187" s="62"/>
      <c r="AA187" s="62"/>
      <c r="AB187" s="62"/>
      <c r="AC187" s="61">
        <f t="shared" si="134"/>
        <v>0</v>
      </c>
      <c r="AD187" s="1" t="str">
        <f t="shared" si="135"/>
        <v>Nincs VKR kiválasztva!</v>
      </c>
      <c r="AF187" s="60"/>
      <c r="AG187" s="60"/>
      <c r="AH187" s="60"/>
      <c r="AI187" s="60"/>
      <c r="AJ187" s="60"/>
      <c r="AK187" s="60"/>
      <c r="AL187" s="60"/>
      <c r="AM187" s="60"/>
      <c r="AN187" s="60"/>
      <c r="AO187" s="60"/>
      <c r="AP187" s="60"/>
      <c r="AQ187" s="61">
        <f t="shared" si="136"/>
        <v>0</v>
      </c>
      <c r="AR187" s="130" t="s">
        <v>36</v>
      </c>
      <c r="AS187" s="1" t="str">
        <f t="shared" si="137"/>
        <v>Nincs VKR kiválasztva!</v>
      </c>
      <c r="AU187" s="46"/>
      <c r="AV187" s="46"/>
      <c r="AY187" s="64" t="str">
        <f>IF($D187="","",INDEX(Osszesito!$E:$E,MATCH($F187,Osszesito!$C:$C,0)))</f>
        <v/>
      </c>
      <c r="AZ187" s="64">
        <f t="shared" si="104"/>
        <v>0</v>
      </c>
      <c r="BA187" s="65">
        <f t="shared" si="105"/>
        <v>0</v>
      </c>
      <c r="BB187" s="65" t="str">
        <f t="shared" si="106"/>
        <v>x</v>
      </c>
      <c r="BC187" s="65">
        <f t="shared" si="138"/>
        <v>0</v>
      </c>
      <c r="BD187" s="65">
        <f t="shared" si="131"/>
        <v>0</v>
      </c>
      <c r="BE187" s="65">
        <f t="shared" si="107"/>
        <v>0</v>
      </c>
      <c r="BF187" s="64" t="str">
        <f t="shared" si="108"/>
        <v>A forrás egyenlő a költséggel (I.ütem).</v>
      </c>
      <c r="BG187" s="65">
        <f t="shared" si="109"/>
        <v>0</v>
      </c>
      <c r="BH187" s="65">
        <f t="shared" si="110"/>
        <v>0</v>
      </c>
      <c r="BI187" s="65">
        <f t="shared" si="111"/>
        <v>0</v>
      </c>
      <c r="BJ187" s="65">
        <f t="shared" si="112"/>
        <v>0</v>
      </c>
      <c r="BK187" s="65">
        <f t="shared" si="139"/>
        <v>0</v>
      </c>
      <c r="BL187" s="66" t="str">
        <f t="shared" si="132"/>
        <v>Nem hosszútávú a feladat.</v>
      </c>
      <c r="BM187" s="67">
        <f t="shared" si="113"/>
        <v>1</v>
      </c>
      <c r="BN187" s="67">
        <f t="shared" si="114"/>
        <v>0</v>
      </c>
      <c r="BO187" s="67">
        <f t="shared" si="115"/>
        <v>1</v>
      </c>
      <c r="BP187" s="67">
        <f t="shared" si="116"/>
        <v>0</v>
      </c>
      <c r="BQ187" s="65">
        <f t="shared" si="117"/>
        <v>0</v>
      </c>
      <c r="BR187" s="64" t="str">
        <f t="shared" si="118"/>
        <v>Nincs hosszútávú terv!</v>
      </c>
      <c r="BS187" s="65">
        <f t="shared" si="119"/>
        <v>0</v>
      </c>
      <c r="BT187" s="65">
        <f t="shared" si="120"/>
        <v>0</v>
      </c>
      <c r="BU187" s="65">
        <f t="shared" si="121"/>
        <v>0</v>
      </c>
      <c r="BV187" s="65">
        <f t="shared" si="122"/>
        <v>0</v>
      </c>
      <c r="BW187" s="65">
        <f t="shared" si="123"/>
        <v>0</v>
      </c>
      <c r="BX187" s="65">
        <f t="shared" si="124"/>
        <v>0</v>
      </c>
      <c r="BY187" s="65">
        <f t="shared" si="125"/>
        <v>0</v>
      </c>
      <c r="BZ187" s="65">
        <f t="shared" si="126"/>
        <v>0</v>
      </c>
      <c r="CA187" s="65">
        <f t="shared" si="127"/>
        <v>0</v>
      </c>
      <c r="CB187" s="65">
        <f t="shared" si="128"/>
        <v>0</v>
      </c>
      <c r="CC187" s="65">
        <f t="shared" si="129"/>
        <v>0</v>
      </c>
      <c r="CD187" s="65" t="str">
        <f t="shared" si="140"/>
        <v>Hiányos kitöltés! (B-oszlop üres)</v>
      </c>
      <c r="CE187" s="66" t="str">
        <f t="shared" si="141"/>
        <v>Hiányos kitöltés! (B-oszlop üres)</v>
      </c>
      <c r="CF187" s="65">
        <f t="shared" si="142"/>
        <v>0</v>
      </c>
      <c r="CG187" s="65">
        <f t="shared" si="143"/>
        <v>0</v>
      </c>
      <c r="CH187" s="65">
        <f t="shared" si="144"/>
        <v>0</v>
      </c>
    </row>
    <row r="188" spans="1:86" ht="31.25" x14ac:dyDescent="0.25">
      <c r="A188" s="54" t="str">
        <f t="shared" si="133"/>
        <v>Nincs VKR kiválasztva!</v>
      </c>
      <c r="B188" s="68"/>
      <c r="C188" s="55"/>
      <c r="D188" s="47"/>
      <c r="E188" s="47"/>
      <c r="F188" s="56" t="str">
        <f>IF($G188="","Nincs VKR kiválasztva!",INDEX(Osszesito!$C:$C,MATCH($G188,Osszesito!$D:$D,0)))</f>
        <v>Nincs VKR kiválasztva!</v>
      </c>
      <c r="G188" s="45"/>
      <c r="H188" s="51" t="str">
        <f>IF($D188="","",CONCATENATE($AY188,"_",COUNTA($D$3:$D188),"_FSZV_2026"))</f>
        <v/>
      </c>
      <c r="I188" s="56" t="str">
        <f>IF($G188="","Nincs VKR kiválasztva!",INDEX(Osszesito!$G:$G,MATCH($F188,Osszesito!$C:$C,0)))</f>
        <v>Nincs VKR kiválasztva!</v>
      </c>
      <c r="J188" s="56" t="str">
        <f>IF($G188="","Nincs VKR kiválasztva!",INDEX(Osszesito!$F:$F,MATCH($F188,Osszesito!$C:$C,0)))</f>
        <v>Nincs VKR kiválasztva!</v>
      </c>
      <c r="K188" s="48" t="str">
        <f t="shared" si="130"/>
        <v>Nincs kitöltve a költség rész!</v>
      </c>
      <c r="L188" s="49"/>
      <c r="M188" s="49"/>
      <c r="N188" s="60"/>
      <c r="O188" s="60"/>
      <c r="P188" s="90"/>
      <c r="R188" s="62"/>
      <c r="S188" s="62"/>
      <c r="T188" s="62"/>
      <c r="U188" s="62"/>
      <c r="V188" s="62"/>
      <c r="W188" s="62"/>
      <c r="X188" s="62"/>
      <c r="Y188" s="62"/>
      <c r="Z188" s="62"/>
      <c r="AA188" s="62"/>
      <c r="AB188" s="62"/>
      <c r="AC188" s="61">
        <f t="shared" si="134"/>
        <v>0</v>
      </c>
      <c r="AD188" s="1" t="str">
        <f t="shared" si="135"/>
        <v>Nincs VKR kiválasztva!</v>
      </c>
      <c r="AF188" s="60"/>
      <c r="AG188" s="60"/>
      <c r="AH188" s="60"/>
      <c r="AI188" s="60"/>
      <c r="AJ188" s="60"/>
      <c r="AK188" s="60"/>
      <c r="AL188" s="60"/>
      <c r="AM188" s="60"/>
      <c r="AN188" s="60"/>
      <c r="AO188" s="60"/>
      <c r="AP188" s="60"/>
      <c r="AQ188" s="61">
        <f t="shared" si="136"/>
        <v>0</v>
      </c>
      <c r="AR188" s="130" t="s">
        <v>36</v>
      </c>
      <c r="AS188" s="1" t="str">
        <f t="shared" si="137"/>
        <v>Nincs VKR kiválasztva!</v>
      </c>
      <c r="AU188" s="46"/>
      <c r="AV188" s="46"/>
      <c r="AY188" s="64" t="str">
        <f>IF($D188="","",INDEX(Osszesito!$E:$E,MATCH($F188,Osszesito!$C:$C,0)))</f>
        <v/>
      </c>
      <c r="AZ188" s="64">
        <f t="shared" si="104"/>
        <v>0</v>
      </c>
      <c r="BA188" s="65">
        <f t="shared" si="105"/>
        <v>0</v>
      </c>
      <c r="BB188" s="65" t="str">
        <f t="shared" si="106"/>
        <v>x</v>
      </c>
      <c r="BC188" s="65">
        <f t="shared" si="138"/>
        <v>0</v>
      </c>
      <c r="BD188" s="65">
        <f t="shared" si="131"/>
        <v>0</v>
      </c>
      <c r="BE188" s="65">
        <f t="shared" si="107"/>
        <v>0</v>
      </c>
      <c r="BF188" s="64" t="str">
        <f t="shared" si="108"/>
        <v>A forrás egyenlő a költséggel (I.ütem).</v>
      </c>
      <c r="BG188" s="65">
        <f t="shared" si="109"/>
        <v>0</v>
      </c>
      <c r="BH188" s="65">
        <f t="shared" si="110"/>
        <v>0</v>
      </c>
      <c r="BI188" s="65">
        <f t="shared" si="111"/>
        <v>0</v>
      </c>
      <c r="BJ188" s="65">
        <f t="shared" si="112"/>
        <v>0</v>
      </c>
      <c r="BK188" s="65">
        <f t="shared" si="139"/>
        <v>0</v>
      </c>
      <c r="BL188" s="66" t="str">
        <f t="shared" si="132"/>
        <v>Nem hosszútávú a feladat.</v>
      </c>
      <c r="BM188" s="67">
        <f t="shared" si="113"/>
        <v>1</v>
      </c>
      <c r="BN188" s="67">
        <f t="shared" si="114"/>
        <v>0</v>
      </c>
      <c r="BO188" s="67">
        <f t="shared" si="115"/>
        <v>1</v>
      </c>
      <c r="BP188" s="67">
        <f t="shared" si="116"/>
        <v>0</v>
      </c>
      <c r="BQ188" s="65">
        <f t="shared" si="117"/>
        <v>0</v>
      </c>
      <c r="BR188" s="64" t="str">
        <f t="shared" si="118"/>
        <v>Nincs hosszútávú terv!</v>
      </c>
      <c r="BS188" s="65">
        <f t="shared" si="119"/>
        <v>0</v>
      </c>
      <c r="BT188" s="65">
        <f t="shared" si="120"/>
        <v>0</v>
      </c>
      <c r="BU188" s="65">
        <f t="shared" si="121"/>
        <v>0</v>
      </c>
      <c r="BV188" s="65">
        <f t="shared" si="122"/>
        <v>0</v>
      </c>
      <c r="BW188" s="65">
        <f t="shared" si="123"/>
        <v>0</v>
      </c>
      <c r="BX188" s="65">
        <f t="shared" si="124"/>
        <v>0</v>
      </c>
      <c r="BY188" s="65">
        <f t="shared" si="125"/>
        <v>0</v>
      </c>
      <c r="BZ188" s="65">
        <f t="shared" si="126"/>
        <v>0</v>
      </c>
      <c r="CA188" s="65">
        <f t="shared" si="127"/>
        <v>0</v>
      </c>
      <c r="CB188" s="65">
        <f t="shared" si="128"/>
        <v>0</v>
      </c>
      <c r="CC188" s="65">
        <f t="shared" si="129"/>
        <v>0</v>
      </c>
      <c r="CD188" s="65" t="str">
        <f t="shared" si="140"/>
        <v>Hiányos kitöltés! (B-oszlop üres)</v>
      </c>
      <c r="CE188" s="66" t="str">
        <f t="shared" si="141"/>
        <v>Hiányos kitöltés! (B-oszlop üres)</v>
      </c>
      <c r="CF188" s="65">
        <f t="shared" si="142"/>
        <v>0</v>
      </c>
      <c r="CG188" s="65">
        <f t="shared" si="143"/>
        <v>0</v>
      </c>
      <c r="CH188" s="65">
        <f t="shared" si="144"/>
        <v>0</v>
      </c>
    </row>
    <row r="189" spans="1:86" ht="31.25" x14ac:dyDescent="0.25">
      <c r="A189" s="54" t="str">
        <f t="shared" si="133"/>
        <v>Nincs VKR kiválasztva!</v>
      </c>
      <c r="B189" s="68"/>
      <c r="C189" s="55"/>
      <c r="D189" s="47"/>
      <c r="E189" s="47"/>
      <c r="F189" s="56" t="str">
        <f>IF($G189="","Nincs VKR kiválasztva!",INDEX(Osszesito!$C:$C,MATCH($G189,Osszesito!$D:$D,0)))</f>
        <v>Nincs VKR kiválasztva!</v>
      </c>
      <c r="G189" s="45"/>
      <c r="H189" s="51" t="str">
        <f>IF($D189="","",CONCATENATE($AY189,"_",COUNTA($D$3:$D189),"_FSZV_2026"))</f>
        <v/>
      </c>
      <c r="I189" s="56" t="str">
        <f>IF($G189="","Nincs VKR kiválasztva!",INDEX(Osszesito!$G:$G,MATCH($F189,Osszesito!$C:$C,0)))</f>
        <v>Nincs VKR kiválasztva!</v>
      </c>
      <c r="J189" s="56" t="str">
        <f>IF($G189="","Nincs VKR kiválasztva!",INDEX(Osszesito!$F:$F,MATCH($F189,Osszesito!$C:$C,0)))</f>
        <v>Nincs VKR kiválasztva!</v>
      </c>
      <c r="K189" s="48" t="str">
        <f t="shared" si="130"/>
        <v>Nincs kitöltve a költség rész!</v>
      </c>
      <c r="L189" s="49"/>
      <c r="M189" s="49"/>
      <c r="N189" s="60"/>
      <c r="O189" s="60"/>
      <c r="P189" s="90"/>
      <c r="R189" s="62"/>
      <c r="S189" s="62"/>
      <c r="T189" s="62"/>
      <c r="U189" s="62"/>
      <c r="V189" s="62"/>
      <c r="W189" s="62"/>
      <c r="X189" s="62"/>
      <c r="Y189" s="62"/>
      <c r="Z189" s="62"/>
      <c r="AA189" s="62"/>
      <c r="AB189" s="62"/>
      <c r="AC189" s="61">
        <f t="shared" si="134"/>
        <v>0</v>
      </c>
      <c r="AD189" s="1" t="str">
        <f t="shared" si="135"/>
        <v>Nincs VKR kiválasztva!</v>
      </c>
      <c r="AF189" s="60"/>
      <c r="AG189" s="60"/>
      <c r="AH189" s="60"/>
      <c r="AI189" s="60"/>
      <c r="AJ189" s="60"/>
      <c r="AK189" s="60"/>
      <c r="AL189" s="60"/>
      <c r="AM189" s="60"/>
      <c r="AN189" s="60"/>
      <c r="AO189" s="60"/>
      <c r="AP189" s="60"/>
      <c r="AQ189" s="61">
        <f t="shared" si="136"/>
        <v>0</v>
      </c>
      <c r="AR189" s="130" t="s">
        <v>36</v>
      </c>
      <c r="AS189" s="1" t="str">
        <f t="shared" si="137"/>
        <v>Nincs VKR kiválasztva!</v>
      </c>
      <c r="AU189" s="46"/>
      <c r="AV189" s="46"/>
      <c r="AY189" s="64" t="str">
        <f>IF($D189="","",INDEX(Osszesito!$E:$E,MATCH($F189,Osszesito!$C:$C,0)))</f>
        <v/>
      </c>
      <c r="AZ189" s="64">
        <f t="shared" si="104"/>
        <v>0</v>
      </c>
      <c r="BA189" s="65">
        <f t="shared" si="105"/>
        <v>0</v>
      </c>
      <c r="BB189" s="65" t="str">
        <f t="shared" si="106"/>
        <v>x</v>
      </c>
      <c r="BC189" s="65">
        <f t="shared" si="138"/>
        <v>0</v>
      </c>
      <c r="BD189" s="65">
        <f t="shared" si="131"/>
        <v>0</v>
      </c>
      <c r="BE189" s="65">
        <f t="shared" si="107"/>
        <v>0</v>
      </c>
      <c r="BF189" s="64" t="str">
        <f t="shared" si="108"/>
        <v>A forrás egyenlő a költséggel (I.ütem).</v>
      </c>
      <c r="BG189" s="65">
        <f t="shared" si="109"/>
        <v>0</v>
      </c>
      <c r="BH189" s="65">
        <f t="shared" si="110"/>
        <v>0</v>
      </c>
      <c r="BI189" s="65">
        <f t="shared" si="111"/>
        <v>0</v>
      </c>
      <c r="BJ189" s="65">
        <f t="shared" si="112"/>
        <v>0</v>
      </c>
      <c r="BK189" s="65">
        <f t="shared" si="139"/>
        <v>0</v>
      </c>
      <c r="BL189" s="66" t="str">
        <f t="shared" si="132"/>
        <v>Nem hosszútávú a feladat.</v>
      </c>
      <c r="BM189" s="67">
        <f t="shared" si="113"/>
        <v>1</v>
      </c>
      <c r="BN189" s="67">
        <f t="shared" si="114"/>
        <v>0</v>
      </c>
      <c r="BO189" s="67">
        <f t="shared" si="115"/>
        <v>1</v>
      </c>
      <c r="BP189" s="67">
        <f t="shared" si="116"/>
        <v>0</v>
      </c>
      <c r="BQ189" s="65">
        <f t="shared" si="117"/>
        <v>0</v>
      </c>
      <c r="BR189" s="64" t="str">
        <f t="shared" si="118"/>
        <v>Nincs hosszútávú terv!</v>
      </c>
      <c r="BS189" s="65">
        <f t="shared" si="119"/>
        <v>0</v>
      </c>
      <c r="BT189" s="65">
        <f t="shared" si="120"/>
        <v>0</v>
      </c>
      <c r="BU189" s="65">
        <f t="shared" si="121"/>
        <v>0</v>
      </c>
      <c r="BV189" s="65">
        <f t="shared" si="122"/>
        <v>0</v>
      </c>
      <c r="BW189" s="65">
        <f t="shared" si="123"/>
        <v>0</v>
      </c>
      <c r="BX189" s="65">
        <f t="shared" si="124"/>
        <v>0</v>
      </c>
      <c r="BY189" s="65">
        <f t="shared" si="125"/>
        <v>0</v>
      </c>
      <c r="BZ189" s="65">
        <f t="shared" si="126"/>
        <v>0</v>
      </c>
      <c r="CA189" s="65">
        <f t="shared" si="127"/>
        <v>0</v>
      </c>
      <c r="CB189" s="65">
        <f t="shared" si="128"/>
        <v>0</v>
      </c>
      <c r="CC189" s="65">
        <f t="shared" si="129"/>
        <v>0</v>
      </c>
      <c r="CD189" s="65" t="str">
        <f t="shared" si="140"/>
        <v>Hiányos kitöltés! (B-oszlop üres)</v>
      </c>
      <c r="CE189" s="66" t="str">
        <f t="shared" si="141"/>
        <v>Hiányos kitöltés! (B-oszlop üres)</v>
      </c>
      <c r="CF189" s="65">
        <f t="shared" si="142"/>
        <v>0</v>
      </c>
      <c r="CG189" s="65">
        <f t="shared" si="143"/>
        <v>0</v>
      </c>
      <c r="CH189" s="65">
        <f t="shared" si="144"/>
        <v>0</v>
      </c>
    </row>
    <row r="190" spans="1:86" ht="31.25" x14ac:dyDescent="0.25">
      <c r="A190" s="54" t="str">
        <f t="shared" si="133"/>
        <v>Nincs VKR kiválasztva!</v>
      </c>
      <c r="B190" s="68"/>
      <c r="C190" s="55"/>
      <c r="D190" s="47"/>
      <c r="E190" s="47"/>
      <c r="F190" s="56" t="str">
        <f>IF($G190="","Nincs VKR kiválasztva!",INDEX(Osszesito!$C:$C,MATCH($G190,Osszesito!$D:$D,0)))</f>
        <v>Nincs VKR kiválasztva!</v>
      </c>
      <c r="G190" s="45"/>
      <c r="H190" s="51" t="str">
        <f>IF($D190="","",CONCATENATE($AY190,"_",COUNTA($D$3:$D190),"_FSZV_2026"))</f>
        <v/>
      </c>
      <c r="I190" s="56" t="str">
        <f>IF($G190="","Nincs VKR kiválasztva!",INDEX(Osszesito!$G:$G,MATCH($F190,Osszesito!$C:$C,0)))</f>
        <v>Nincs VKR kiválasztva!</v>
      </c>
      <c r="J190" s="56" t="str">
        <f>IF($G190="","Nincs VKR kiválasztva!",INDEX(Osszesito!$F:$F,MATCH($F190,Osszesito!$C:$C,0)))</f>
        <v>Nincs VKR kiválasztva!</v>
      </c>
      <c r="K190" s="48" t="str">
        <f t="shared" si="130"/>
        <v>Nincs kitöltve a költség rész!</v>
      </c>
      <c r="L190" s="49"/>
      <c r="M190" s="49"/>
      <c r="N190" s="60"/>
      <c r="O190" s="60"/>
      <c r="P190" s="90"/>
      <c r="R190" s="62"/>
      <c r="S190" s="62"/>
      <c r="T190" s="62"/>
      <c r="U190" s="62"/>
      <c r="V190" s="62"/>
      <c r="W190" s="62"/>
      <c r="X190" s="62"/>
      <c r="Y190" s="62"/>
      <c r="Z190" s="62"/>
      <c r="AA190" s="62"/>
      <c r="AB190" s="62"/>
      <c r="AC190" s="61">
        <f t="shared" si="134"/>
        <v>0</v>
      </c>
      <c r="AD190" s="1" t="str">
        <f t="shared" si="135"/>
        <v>Nincs VKR kiválasztva!</v>
      </c>
      <c r="AF190" s="60"/>
      <c r="AG190" s="60"/>
      <c r="AH190" s="60"/>
      <c r="AI190" s="60"/>
      <c r="AJ190" s="60"/>
      <c r="AK190" s="60"/>
      <c r="AL190" s="60"/>
      <c r="AM190" s="60"/>
      <c r="AN190" s="60"/>
      <c r="AO190" s="60"/>
      <c r="AP190" s="60"/>
      <c r="AQ190" s="61">
        <f t="shared" si="136"/>
        <v>0</v>
      </c>
      <c r="AR190" s="130" t="s">
        <v>36</v>
      </c>
      <c r="AS190" s="1" t="str">
        <f t="shared" si="137"/>
        <v>Nincs VKR kiválasztva!</v>
      </c>
      <c r="AU190" s="46"/>
      <c r="AV190" s="46"/>
      <c r="AY190" s="64" t="str">
        <f>IF($D190="","",INDEX(Osszesito!$E:$E,MATCH($F190,Osszesito!$C:$C,0)))</f>
        <v/>
      </c>
      <c r="AZ190" s="64">
        <f t="shared" si="104"/>
        <v>0</v>
      </c>
      <c r="BA190" s="65">
        <f t="shared" si="105"/>
        <v>0</v>
      </c>
      <c r="BB190" s="65" t="str">
        <f t="shared" si="106"/>
        <v>x</v>
      </c>
      <c r="BC190" s="65">
        <f t="shared" si="138"/>
        <v>0</v>
      </c>
      <c r="BD190" s="65">
        <f t="shared" si="131"/>
        <v>0</v>
      </c>
      <c r="BE190" s="65">
        <f t="shared" si="107"/>
        <v>0</v>
      </c>
      <c r="BF190" s="64" t="str">
        <f t="shared" si="108"/>
        <v>A forrás egyenlő a költséggel (I.ütem).</v>
      </c>
      <c r="BG190" s="65">
        <f t="shared" si="109"/>
        <v>0</v>
      </c>
      <c r="BH190" s="65">
        <f t="shared" si="110"/>
        <v>0</v>
      </c>
      <c r="BI190" s="65">
        <f t="shared" si="111"/>
        <v>0</v>
      </c>
      <c r="BJ190" s="65">
        <f t="shared" si="112"/>
        <v>0</v>
      </c>
      <c r="BK190" s="65">
        <f t="shared" si="139"/>
        <v>0</v>
      </c>
      <c r="BL190" s="66" t="str">
        <f t="shared" si="132"/>
        <v>Nem hosszútávú a feladat.</v>
      </c>
      <c r="BM190" s="67">
        <f t="shared" si="113"/>
        <v>1</v>
      </c>
      <c r="BN190" s="67">
        <f t="shared" si="114"/>
        <v>0</v>
      </c>
      <c r="BO190" s="67">
        <f t="shared" si="115"/>
        <v>1</v>
      </c>
      <c r="BP190" s="67">
        <f t="shared" si="116"/>
        <v>0</v>
      </c>
      <c r="BQ190" s="65">
        <f t="shared" si="117"/>
        <v>0</v>
      </c>
      <c r="BR190" s="64" t="str">
        <f t="shared" si="118"/>
        <v>Nincs hosszútávú terv!</v>
      </c>
      <c r="BS190" s="65">
        <f t="shared" si="119"/>
        <v>0</v>
      </c>
      <c r="BT190" s="65">
        <f t="shared" si="120"/>
        <v>0</v>
      </c>
      <c r="BU190" s="65">
        <f t="shared" si="121"/>
        <v>0</v>
      </c>
      <c r="BV190" s="65">
        <f t="shared" si="122"/>
        <v>0</v>
      </c>
      <c r="BW190" s="65">
        <f t="shared" si="123"/>
        <v>0</v>
      </c>
      <c r="BX190" s="65">
        <f t="shared" si="124"/>
        <v>0</v>
      </c>
      <c r="BY190" s="65">
        <f t="shared" si="125"/>
        <v>0</v>
      </c>
      <c r="BZ190" s="65">
        <f t="shared" si="126"/>
        <v>0</v>
      </c>
      <c r="CA190" s="65">
        <f t="shared" si="127"/>
        <v>0</v>
      </c>
      <c r="CB190" s="65">
        <f t="shared" si="128"/>
        <v>0</v>
      </c>
      <c r="CC190" s="65">
        <f t="shared" si="129"/>
        <v>0</v>
      </c>
      <c r="CD190" s="65" t="str">
        <f t="shared" si="140"/>
        <v>Hiányos kitöltés! (B-oszlop üres)</v>
      </c>
      <c r="CE190" s="66" t="str">
        <f t="shared" si="141"/>
        <v>Hiányos kitöltés! (B-oszlop üres)</v>
      </c>
      <c r="CF190" s="65">
        <f t="shared" si="142"/>
        <v>0</v>
      </c>
      <c r="CG190" s="65">
        <f t="shared" si="143"/>
        <v>0</v>
      </c>
      <c r="CH190" s="65">
        <f t="shared" si="144"/>
        <v>0</v>
      </c>
    </row>
    <row r="191" spans="1:86" ht="31.25" x14ac:dyDescent="0.25">
      <c r="A191" s="54" t="str">
        <f t="shared" si="133"/>
        <v>Nincs VKR kiválasztva!</v>
      </c>
      <c r="B191" s="68"/>
      <c r="C191" s="55"/>
      <c r="D191" s="47"/>
      <c r="E191" s="47"/>
      <c r="F191" s="56" t="str">
        <f>IF($G191="","Nincs VKR kiválasztva!",INDEX(Osszesito!$C:$C,MATCH($G191,Osszesito!$D:$D,0)))</f>
        <v>Nincs VKR kiválasztva!</v>
      </c>
      <c r="G191" s="45"/>
      <c r="H191" s="51" t="str">
        <f>IF($D191="","",CONCATENATE($AY191,"_",COUNTA($D$3:$D191),"_FSZV_2026"))</f>
        <v/>
      </c>
      <c r="I191" s="56" t="str">
        <f>IF($G191="","Nincs VKR kiválasztva!",INDEX(Osszesito!$G:$G,MATCH($F191,Osszesito!$C:$C,0)))</f>
        <v>Nincs VKR kiválasztva!</v>
      </c>
      <c r="J191" s="56" t="str">
        <f>IF($G191="","Nincs VKR kiválasztva!",INDEX(Osszesito!$F:$F,MATCH($F191,Osszesito!$C:$C,0)))</f>
        <v>Nincs VKR kiválasztva!</v>
      </c>
      <c r="K191" s="48" t="str">
        <f t="shared" si="130"/>
        <v>Nincs kitöltve a költség rész!</v>
      </c>
      <c r="L191" s="49"/>
      <c r="M191" s="49"/>
      <c r="N191" s="60"/>
      <c r="O191" s="60"/>
      <c r="P191" s="90"/>
      <c r="R191" s="62"/>
      <c r="S191" s="62"/>
      <c r="T191" s="62"/>
      <c r="U191" s="62"/>
      <c r="V191" s="62"/>
      <c r="W191" s="62"/>
      <c r="X191" s="62"/>
      <c r="Y191" s="62"/>
      <c r="Z191" s="62"/>
      <c r="AA191" s="62"/>
      <c r="AB191" s="62"/>
      <c r="AC191" s="61">
        <f t="shared" si="134"/>
        <v>0</v>
      </c>
      <c r="AD191" s="1" t="str">
        <f t="shared" si="135"/>
        <v>Nincs VKR kiválasztva!</v>
      </c>
      <c r="AF191" s="60"/>
      <c r="AG191" s="60"/>
      <c r="AH191" s="60"/>
      <c r="AI191" s="60"/>
      <c r="AJ191" s="60"/>
      <c r="AK191" s="60"/>
      <c r="AL191" s="60"/>
      <c r="AM191" s="60"/>
      <c r="AN191" s="60"/>
      <c r="AO191" s="60"/>
      <c r="AP191" s="60"/>
      <c r="AQ191" s="61">
        <f t="shared" si="136"/>
        <v>0</v>
      </c>
      <c r="AR191" s="130" t="s">
        <v>36</v>
      </c>
      <c r="AS191" s="1" t="str">
        <f t="shared" si="137"/>
        <v>Nincs VKR kiválasztva!</v>
      </c>
      <c r="AU191" s="46"/>
      <c r="AV191" s="46"/>
      <c r="AY191" s="64" t="str">
        <f>IF($D191="","",INDEX(Osszesito!$E:$E,MATCH($F191,Osszesito!$C:$C,0)))</f>
        <v/>
      </c>
      <c r="AZ191" s="64">
        <f t="shared" si="104"/>
        <v>0</v>
      </c>
      <c r="BA191" s="65">
        <f t="shared" si="105"/>
        <v>0</v>
      </c>
      <c r="BB191" s="65" t="str">
        <f t="shared" si="106"/>
        <v>x</v>
      </c>
      <c r="BC191" s="65">
        <f t="shared" si="138"/>
        <v>0</v>
      </c>
      <c r="BD191" s="65">
        <f t="shared" si="131"/>
        <v>0</v>
      </c>
      <c r="BE191" s="65">
        <f t="shared" si="107"/>
        <v>0</v>
      </c>
      <c r="BF191" s="64" t="str">
        <f t="shared" si="108"/>
        <v>A forrás egyenlő a költséggel (I.ütem).</v>
      </c>
      <c r="BG191" s="65">
        <f t="shared" si="109"/>
        <v>0</v>
      </c>
      <c r="BH191" s="65">
        <f t="shared" si="110"/>
        <v>0</v>
      </c>
      <c r="BI191" s="65">
        <f t="shared" si="111"/>
        <v>0</v>
      </c>
      <c r="BJ191" s="65">
        <f t="shared" si="112"/>
        <v>0</v>
      </c>
      <c r="BK191" s="65">
        <f t="shared" si="139"/>
        <v>0</v>
      </c>
      <c r="BL191" s="66" t="str">
        <f t="shared" si="132"/>
        <v>Nem hosszútávú a feladat.</v>
      </c>
      <c r="BM191" s="67">
        <f t="shared" si="113"/>
        <v>1</v>
      </c>
      <c r="BN191" s="67">
        <f t="shared" si="114"/>
        <v>0</v>
      </c>
      <c r="BO191" s="67">
        <f t="shared" si="115"/>
        <v>1</v>
      </c>
      <c r="BP191" s="67">
        <f t="shared" si="116"/>
        <v>0</v>
      </c>
      <c r="BQ191" s="65">
        <f t="shared" si="117"/>
        <v>0</v>
      </c>
      <c r="BR191" s="64" t="str">
        <f t="shared" si="118"/>
        <v>Nincs hosszútávú terv!</v>
      </c>
      <c r="BS191" s="65">
        <f t="shared" si="119"/>
        <v>0</v>
      </c>
      <c r="BT191" s="65">
        <f t="shared" si="120"/>
        <v>0</v>
      </c>
      <c r="BU191" s="65">
        <f t="shared" si="121"/>
        <v>0</v>
      </c>
      <c r="BV191" s="65">
        <f t="shared" si="122"/>
        <v>0</v>
      </c>
      <c r="BW191" s="65">
        <f t="shared" si="123"/>
        <v>0</v>
      </c>
      <c r="BX191" s="65">
        <f t="shared" si="124"/>
        <v>0</v>
      </c>
      <c r="BY191" s="65">
        <f t="shared" si="125"/>
        <v>0</v>
      </c>
      <c r="BZ191" s="65">
        <f t="shared" si="126"/>
        <v>0</v>
      </c>
      <c r="CA191" s="65">
        <f t="shared" si="127"/>
        <v>0</v>
      </c>
      <c r="CB191" s="65">
        <f t="shared" si="128"/>
        <v>0</v>
      </c>
      <c r="CC191" s="65">
        <f t="shared" si="129"/>
        <v>0</v>
      </c>
      <c r="CD191" s="65" t="str">
        <f t="shared" si="140"/>
        <v>Hiányos kitöltés! (B-oszlop üres)</v>
      </c>
      <c r="CE191" s="66" t="str">
        <f t="shared" si="141"/>
        <v>Hiányos kitöltés! (B-oszlop üres)</v>
      </c>
      <c r="CF191" s="65">
        <f t="shared" si="142"/>
        <v>0</v>
      </c>
      <c r="CG191" s="65">
        <f t="shared" si="143"/>
        <v>0</v>
      </c>
      <c r="CH191" s="65">
        <f t="shared" si="144"/>
        <v>0</v>
      </c>
    </row>
    <row r="192" spans="1:86" ht="31.25" x14ac:dyDescent="0.25">
      <c r="A192" s="54" t="str">
        <f t="shared" si="133"/>
        <v>Nincs VKR kiválasztva!</v>
      </c>
      <c r="B192" s="68"/>
      <c r="C192" s="55"/>
      <c r="D192" s="47"/>
      <c r="E192" s="47"/>
      <c r="F192" s="56" t="str">
        <f>IF($G192="","Nincs VKR kiválasztva!",INDEX(Osszesito!$C:$C,MATCH($G192,Osszesito!$D:$D,0)))</f>
        <v>Nincs VKR kiválasztva!</v>
      </c>
      <c r="G192" s="45"/>
      <c r="H192" s="51" t="str">
        <f>IF($D192="","",CONCATENATE($AY192,"_",COUNTA($D$3:$D192),"_FSZV_2026"))</f>
        <v/>
      </c>
      <c r="I192" s="56" t="str">
        <f>IF($G192="","Nincs VKR kiválasztva!",INDEX(Osszesito!$G:$G,MATCH($F192,Osszesito!$C:$C,0)))</f>
        <v>Nincs VKR kiválasztva!</v>
      </c>
      <c r="J192" s="56" t="str">
        <f>IF($G192="","Nincs VKR kiválasztva!",INDEX(Osszesito!$F:$F,MATCH($F192,Osszesito!$C:$C,0)))</f>
        <v>Nincs VKR kiválasztva!</v>
      </c>
      <c r="K192" s="48" t="str">
        <f t="shared" si="130"/>
        <v>Nincs kitöltve a költség rész!</v>
      </c>
      <c r="L192" s="49"/>
      <c r="M192" s="49"/>
      <c r="N192" s="60"/>
      <c r="O192" s="60"/>
      <c r="P192" s="90"/>
      <c r="R192" s="62"/>
      <c r="S192" s="62"/>
      <c r="T192" s="62"/>
      <c r="U192" s="62"/>
      <c r="V192" s="62"/>
      <c r="W192" s="62"/>
      <c r="X192" s="62"/>
      <c r="Y192" s="62"/>
      <c r="Z192" s="62"/>
      <c r="AA192" s="62"/>
      <c r="AB192" s="62"/>
      <c r="AC192" s="61">
        <f t="shared" si="134"/>
        <v>0</v>
      </c>
      <c r="AD192" s="1" t="str">
        <f t="shared" si="135"/>
        <v>Nincs VKR kiválasztva!</v>
      </c>
      <c r="AF192" s="60"/>
      <c r="AG192" s="60"/>
      <c r="AH192" s="60"/>
      <c r="AI192" s="60"/>
      <c r="AJ192" s="60"/>
      <c r="AK192" s="60"/>
      <c r="AL192" s="60"/>
      <c r="AM192" s="60"/>
      <c r="AN192" s="60"/>
      <c r="AO192" s="60"/>
      <c r="AP192" s="60"/>
      <c r="AQ192" s="61">
        <f t="shared" si="136"/>
        <v>0</v>
      </c>
      <c r="AR192" s="130" t="s">
        <v>36</v>
      </c>
      <c r="AS192" s="1" t="str">
        <f t="shared" si="137"/>
        <v>Nincs VKR kiválasztva!</v>
      </c>
      <c r="AU192" s="46"/>
      <c r="AV192" s="46"/>
      <c r="AY192" s="64" t="str">
        <f>IF($D192="","",INDEX(Osszesito!$E:$E,MATCH($F192,Osszesito!$C:$C,0)))</f>
        <v/>
      </c>
      <c r="AZ192" s="64">
        <f t="shared" si="104"/>
        <v>0</v>
      </c>
      <c r="BA192" s="65">
        <f t="shared" si="105"/>
        <v>0</v>
      </c>
      <c r="BB192" s="65" t="str">
        <f t="shared" si="106"/>
        <v>x</v>
      </c>
      <c r="BC192" s="65">
        <f t="shared" si="138"/>
        <v>0</v>
      </c>
      <c r="BD192" s="65">
        <f t="shared" si="131"/>
        <v>0</v>
      </c>
      <c r="BE192" s="65">
        <f t="shared" si="107"/>
        <v>0</v>
      </c>
      <c r="BF192" s="64" t="str">
        <f t="shared" si="108"/>
        <v>A forrás egyenlő a költséggel (I.ütem).</v>
      </c>
      <c r="BG192" s="65">
        <f t="shared" si="109"/>
        <v>0</v>
      </c>
      <c r="BH192" s="65">
        <f t="shared" si="110"/>
        <v>0</v>
      </c>
      <c r="BI192" s="65">
        <f t="shared" si="111"/>
        <v>0</v>
      </c>
      <c r="BJ192" s="65">
        <f t="shared" si="112"/>
        <v>0</v>
      </c>
      <c r="BK192" s="65">
        <f t="shared" si="139"/>
        <v>0</v>
      </c>
      <c r="BL192" s="66" t="str">
        <f t="shared" si="132"/>
        <v>Nem hosszútávú a feladat.</v>
      </c>
      <c r="BM192" s="67">
        <f t="shared" si="113"/>
        <v>1</v>
      </c>
      <c r="BN192" s="67">
        <f t="shared" si="114"/>
        <v>0</v>
      </c>
      <c r="BO192" s="67">
        <f t="shared" si="115"/>
        <v>1</v>
      </c>
      <c r="BP192" s="67">
        <f t="shared" si="116"/>
        <v>0</v>
      </c>
      <c r="BQ192" s="65">
        <f t="shared" si="117"/>
        <v>0</v>
      </c>
      <c r="BR192" s="64" t="str">
        <f t="shared" si="118"/>
        <v>Nincs hosszútávú terv!</v>
      </c>
      <c r="BS192" s="65">
        <f t="shared" si="119"/>
        <v>0</v>
      </c>
      <c r="BT192" s="65">
        <f t="shared" si="120"/>
        <v>0</v>
      </c>
      <c r="BU192" s="65">
        <f t="shared" si="121"/>
        <v>0</v>
      </c>
      <c r="BV192" s="65">
        <f t="shared" si="122"/>
        <v>0</v>
      </c>
      <c r="BW192" s="65">
        <f t="shared" si="123"/>
        <v>0</v>
      </c>
      <c r="BX192" s="65">
        <f t="shared" si="124"/>
        <v>0</v>
      </c>
      <c r="BY192" s="65">
        <f t="shared" si="125"/>
        <v>0</v>
      </c>
      <c r="BZ192" s="65">
        <f t="shared" si="126"/>
        <v>0</v>
      </c>
      <c r="CA192" s="65">
        <f t="shared" si="127"/>
        <v>0</v>
      </c>
      <c r="CB192" s="65">
        <f t="shared" si="128"/>
        <v>0</v>
      </c>
      <c r="CC192" s="65">
        <f t="shared" si="129"/>
        <v>0</v>
      </c>
      <c r="CD192" s="65" t="str">
        <f t="shared" si="140"/>
        <v>Hiányos kitöltés! (B-oszlop üres)</v>
      </c>
      <c r="CE192" s="66" t="str">
        <f t="shared" si="141"/>
        <v>Hiányos kitöltés! (B-oszlop üres)</v>
      </c>
      <c r="CF192" s="65">
        <f t="shared" si="142"/>
        <v>0</v>
      </c>
      <c r="CG192" s="65">
        <f t="shared" si="143"/>
        <v>0</v>
      </c>
      <c r="CH192" s="65">
        <f t="shared" si="144"/>
        <v>0</v>
      </c>
    </row>
    <row r="193" spans="1:86" ht="31.25" x14ac:dyDescent="0.25">
      <c r="A193" s="54" t="str">
        <f t="shared" si="133"/>
        <v>Nincs VKR kiválasztva!</v>
      </c>
      <c r="B193" s="68"/>
      <c r="C193" s="55"/>
      <c r="D193" s="47"/>
      <c r="E193" s="47"/>
      <c r="F193" s="56" t="str">
        <f>IF($G193="","Nincs VKR kiválasztva!",INDEX(Osszesito!$C:$C,MATCH($G193,Osszesito!$D:$D,0)))</f>
        <v>Nincs VKR kiválasztva!</v>
      </c>
      <c r="G193" s="45"/>
      <c r="H193" s="51" t="str">
        <f>IF($D193="","",CONCATENATE($AY193,"_",COUNTA($D$3:$D193),"_FSZV_2026"))</f>
        <v/>
      </c>
      <c r="I193" s="56" t="str">
        <f>IF($G193="","Nincs VKR kiválasztva!",INDEX(Osszesito!$G:$G,MATCH($F193,Osszesito!$C:$C,0)))</f>
        <v>Nincs VKR kiválasztva!</v>
      </c>
      <c r="J193" s="56" t="str">
        <f>IF($G193="","Nincs VKR kiválasztva!",INDEX(Osszesito!$F:$F,MATCH($F193,Osszesito!$C:$C,0)))</f>
        <v>Nincs VKR kiválasztva!</v>
      </c>
      <c r="K193" s="48" t="str">
        <f t="shared" si="130"/>
        <v>Nincs kitöltve a költség rész!</v>
      </c>
      <c r="L193" s="49"/>
      <c r="M193" s="49"/>
      <c r="N193" s="60"/>
      <c r="O193" s="60"/>
      <c r="P193" s="90"/>
      <c r="R193" s="62"/>
      <c r="S193" s="62"/>
      <c r="T193" s="62"/>
      <c r="U193" s="62"/>
      <c r="V193" s="62"/>
      <c r="W193" s="62"/>
      <c r="X193" s="62"/>
      <c r="Y193" s="62"/>
      <c r="Z193" s="62"/>
      <c r="AA193" s="62"/>
      <c r="AB193" s="62"/>
      <c r="AC193" s="61">
        <f t="shared" si="134"/>
        <v>0</v>
      </c>
      <c r="AD193" s="1" t="str">
        <f t="shared" si="135"/>
        <v>Nincs VKR kiválasztva!</v>
      </c>
      <c r="AF193" s="60"/>
      <c r="AG193" s="60"/>
      <c r="AH193" s="60"/>
      <c r="AI193" s="60"/>
      <c r="AJ193" s="60"/>
      <c r="AK193" s="60"/>
      <c r="AL193" s="60"/>
      <c r="AM193" s="60"/>
      <c r="AN193" s="60"/>
      <c r="AO193" s="60"/>
      <c r="AP193" s="60"/>
      <c r="AQ193" s="61">
        <f t="shared" si="136"/>
        <v>0</v>
      </c>
      <c r="AR193" s="130" t="s">
        <v>36</v>
      </c>
      <c r="AS193" s="1" t="str">
        <f t="shared" si="137"/>
        <v>Nincs VKR kiválasztva!</v>
      </c>
      <c r="AU193" s="46"/>
      <c r="AV193" s="46"/>
      <c r="AY193" s="64" t="str">
        <f>IF($D193="","",INDEX(Osszesito!$E:$E,MATCH($F193,Osszesito!$C:$C,0)))</f>
        <v/>
      </c>
      <c r="AZ193" s="64">
        <f t="shared" si="104"/>
        <v>0</v>
      </c>
      <c r="BA193" s="65">
        <f t="shared" si="105"/>
        <v>0</v>
      </c>
      <c r="BB193" s="65" t="str">
        <f t="shared" si="106"/>
        <v>x</v>
      </c>
      <c r="BC193" s="65">
        <f t="shared" si="138"/>
        <v>0</v>
      </c>
      <c r="BD193" s="65">
        <f t="shared" si="131"/>
        <v>0</v>
      </c>
      <c r="BE193" s="65">
        <f t="shared" si="107"/>
        <v>0</v>
      </c>
      <c r="BF193" s="64" t="str">
        <f t="shared" si="108"/>
        <v>A forrás egyenlő a költséggel (I.ütem).</v>
      </c>
      <c r="BG193" s="65">
        <f t="shared" si="109"/>
        <v>0</v>
      </c>
      <c r="BH193" s="65">
        <f t="shared" si="110"/>
        <v>0</v>
      </c>
      <c r="BI193" s="65">
        <f t="shared" si="111"/>
        <v>0</v>
      </c>
      <c r="BJ193" s="65">
        <f t="shared" si="112"/>
        <v>0</v>
      </c>
      <c r="BK193" s="65">
        <f t="shared" si="139"/>
        <v>0</v>
      </c>
      <c r="BL193" s="66" t="str">
        <f t="shared" si="132"/>
        <v>Nem hosszútávú a feladat.</v>
      </c>
      <c r="BM193" s="67">
        <f t="shared" si="113"/>
        <v>1</v>
      </c>
      <c r="BN193" s="67">
        <f t="shared" si="114"/>
        <v>0</v>
      </c>
      <c r="BO193" s="67">
        <f t="shared" si="115"/>
        <v>1</v>
      </c>
      <c r="BP193" s="67">
        <f t="shared" si="116"/>
        <v>0</v>
      </c>
      <c r="BQ193" s="65">
        <f t="shared" si="117"/>
        <v>0</v>
      </c>
      <c r="BR193" s="64" t="str">
        <f t="shared" si="118"/>
        <v>Nincs hosszútávú terv!</v>
      </c>
      <c r="BS193" s="65">
        <f t="shared" si="119"/>
        <v>0</v>
      </c>
      <c r="BT193" s="65">
        <f t="shared" si="120"/>
        <v>0</v>
      </c>
      <c r="BU193" s="65">
        <f t="shared" si="121"/>
        <v>0</v>
      </c>
      <c r="BV193" s="65">
        <f t="shared" si="122"/>
        <v>0</v>
      </c>
      <c r="BW193" s="65">
        <f t="shared" si="123"/>
        <v>0</v>
      </c>
      <c r="BX193" s="65">
        <f t="shared" si="124"/>
        <v>0</v>
      </c>
      <c r="BY193" s="65">
        <f t="shared" si="125"/>
        <v>0</v>
      </c>
      <c r="BZ193" s="65">
        <f t="shared" si="126"/>
        <v>0</v>
      </c>
      <c r="CA193" s="65">
        <f t="shared" si="127"/>
        <v>0</v>
      </c>
      <c r="CB193" s="65">
        <f t="shared" si="128"/>
        <v>0</v>
      </c>
      <c r="CC193" s="65">
        <f t="shared" si="129"/>
        <v>0</v>
      </c>
      <c r="CD193" s="65" t="str">
        <f t="shared" si="140"/>
        <v>Hiányos kitöltés! (B-oszlop üres)</v>
      </c>
      <c r="CE193" s="66" t="str">
        <f t="shared" si="141"/>
        <v>Hiányos kitöltés! (B-oszlop üres)</v>
      </c>
      <c r="CF193" s="65">
        <f t="shared" si="142"/>
        <v>0</v>
      </c>
      <c r="CG193" s="65">
        <f t="shared" si="143"/>
        <v>0</v>
      </c>
      <c r="CH193" s="65">
        <f t="shared" si="144"/>
        <v>0</v>
      </c>
    </row>
    <row r="194" spans="1:86" ht="31.25" x14ac:dyDescent="0.25">
      <c r="A194" s="54" t="str">
        <f t="shared" si="133"/>
        <v>Nincs VKR kiválasztva!</v>
      </c>
      <c r="B194" s="68"/>
      <c r="C194" s="55"/>
      <c r="D194" s="47"/>
      <c r="E194" s="47"/>
      <c r="F194" s="56" t="str">
        <f>IF($G194="","Nincs VKR kiválasztva!",INDEX(Osszesito!$C:$C,MATCH($G194,Osszesito!$D:$D,0)))</f>
        <v>Nincs VKR kiválasztva!</v>
      </c>
      <c r="G194" s="45"/>
      <c r="H194" s="51" t="str">
        <f>IF($D194="","",CONCATENATE($AY194,"_",COUNTA($D$3:$D194),"_FSZV_2026"))</f>
        <v/>
      </c>
      <c r="I194" s="56" t="str">
        <f>IF($G194="","Nincs VKR kiválasztva!",INDEX(Osszesito!$G:$G,MATCH($F194,Osszesito!$C:$C,0)))</f>
        <v>Nincs VKR kiválasztva!</v>
      </c>
      <c r="J194" s="56" t="str">
        <f>IF($G194="","Nincs VKR kiválasztva!",INDEX(Osszesito!$F:$F,MATCH($F194,Osszesito!$C:$C,0)))</f>
        <v>Nincs VKR kiválasztva!</v>
      </c>
      <c r="K194" s="48" t="str">
        <f t="shared" si="130"/>
        <v>Nincs kitöltve a költség rész!</v>
      </c>
      <c r="L194" s="49"/>
      <c r="M194" s="49"/>
      <c r="N194" s="60"/>
      <c r="O194" s="60"/>
      <c r="P194" s="90"/>
      <c r="R194" s="62"/>
      <c r="S194" s="62"/>
      <c r="T194" s="62"/>
      <c r="U194" s="62"/>
      <c r="V194" s="62"/>
      <c r="W194" s="62"/>
      <c r="X194" s="62"/>
      <c r="Y194" s="62"/>
      <c r="Z194" s="62"/>
      <c r="AA194" s="62"/>
      <c r="AB194" s="62"/>
      <c r="AC194" s="61">
        <f t="shared" si="134"/>
        <v>0</v>
      </c>
      <c r="AD194" s="1" t="str">
        <f t="shared" si="135"/>
        <v>Nincs VKR kiválasztva!</v>
      </c>
      <c r="AF194" s="60"/>
      <c r="AG194" s="60"/>
      <c r="AH194" s="60"/>
      <c r="AI194" s="60"/>
      <c r="AJ194" s="60"/>
      <c r="AK194" s="60"/>
      <c r="AL194" s="60"/>
      <c r="AM194" s="60"/>
      <c r="AN194" s="60"/>
      <c r="AO194" s="60"/>
      <c r="AP194" s="60"/>
      <c r="AQ194" s="61">
        <f t="shared" si="136"/>
        <v>0</v>
      </c>
      <c r="AR194" s="130" t="s">
        <v>36</v>
      </c>
      <c r="AS194" s="1" t="str">
        <f t="shared" si="137"/>
        <v>Nincs VKR kiválasztva!</v>
      </c>
      <c r="AU194" s="46"/>
      <c r="AV194" s="46"/>
      <c r="AY194" s="64" t="str">
        <f>IF($D194="","",INDEX(Osszesito!$E:$E,MATCH($F194,Osszesito!$C:$C,0)))</f>
        <v/>
      </c>
      <c r="AZ194" s="64">
        <f t="shared" si="104"/>
        <v>0</v>
      </c>
      <c r="BA194" s="65">
        <f t="shared" si="105"/>
        <v>0</v>
      </c>
      <c r="BB194" s="65" t="str">
        <f t="shared" si="106"/>
        <v>x</v>
      </c>
      <c r="BC194" s="65">
        <f t="shared" si="138"/>
        <v>0</v>
      </c>
      <c r="BD194" s="65">
        <f t="shared" si="131"/>
        <v>0</v>
      </c>
      <c r="BE194" s="65">
        <f t="shared" si="107"/>
        <v>0</v>
      </c>
      <c r="BF194" s="64" t="str">
        <f t="shared" si="108"/>
        <v>A forrás egyenlő a költséggel (I.ütem).</v>
      </c>
      <c r="BG194" s="65">
        <f t="shared" si="109"/>
        <v>0</v>
      </c>
      <c r="BH194" s="65">
        <f t="shared" si="110"/>
        <v>0</v>
      </c>
      <c r="BI194" s="65">
        <f t="shared" si="111"/>
        <v>0</v>
      </c>
      <c r="BJ194" s="65">
        <f t="shared" si="112"/>
        <v>0</v>
      </c>
      <c r="BK194" s="65">
        <f t="shared" si="139"/>
        <v>0</v>
      </c>
      <c r="BL194" s="66" t="str">
        <f t="shared" si="132"/>
        <v>Nem hosszútávú a feladat.</v>
      </c>
      <c r="BM194" s="67">
        <f t="shared" si="113"/>
        <v>1</v>
      </c>
      <c r="BN194" s="67">
        <f t="shared" si="114"/>
        <v>0</v>
      </c>
      <c r="BO194" s="67">
        <f t="shared" si="115"/>
        <v>1</v>
      </c>
      <c r="BP194" s="67">
        <f t="shared" si="116"/>
        <v>0</v>
      </c>
      <c r="BQ194" s="65">
        <f t="shared" si="117"/>
        <v>0</v>
      </c>
      <c r="BR194" s="64" t="str">
        <f t="shared" si="118"/>
        <v>Nincs hosszútávú terv!</v>
      </c>
      <c r="BS194" s="65">
        <f t="shared" si="119"/>
        <v>0</v>
      </c>
      <c r="BT194" s="65">
        <f t="shared" si="120"/>
        <v>0</v>
      </c>
      <c r="BU194" s="65">
        <f t="shared" si="121"/>
        <v>0</v>
      </c>
      <c r="BV194" s="65">
        <f t="shared" si="122"/>
        <v>0</v>
      </c>
      <c r="BW194" s="65">
        <f t="shared" si="123"/>
        <v>0</v>
      </c>
      <c r="BX194" s="65">
        <f t="shared" si="124"/>
        <v>0</v>
      </c>
      <c r="BY194" s="65">
        <f t="shared" si="125"/>
        <v>0</v>
      </c>
      <c r="BZ194" s="65">
        <f t="shared" si="126"/>
        <v>0</v>
      </c>
      <c r="CA194" s="65">
        <f t="shared" si="127"/>
        <v>0</v>
      </c>
      <c r="CB194" s="65">
        <f t="shared" si="128"/>
        <v>0</v>
      </c>
      <c r="CC194" s="65">
        <f t="shared" si="129"/>
        <v>0</v>
      </c>
      <c r="CD194" s="65" t="str">
        <f t="shared" si="140"/>
        <v>Hiányos kitöltés! (B-oszlop üres)</v>
      </c>
      <c r="CE194" s="66" t="str">
        <f t="shared" si="141"/>
        <v>Hiányos kitöltés! (B-oszlop üres)</v>
      </c>
      <c r="CF194" s="65">
        <f t="shared" si="142"/>
        <v>0</v>
      </c>
      <c r="CG194" s="65">
        <f t="shared" si="143"/>
        <v>0</v>
      </c>
      <c r="CH194" s="65">
        <f t="shared" si="144"/>
        <v>0</v>
      </c>
    </row>
    <row r="195" spans="1:86" ht="31.25" x14ac:dyDescent="0.25">
      <c r="A195" s="54" t="str">
        <f t="shared" si="133"/>
        <v>Nincs VKR kiválasztva!</v>
      </c>
      <c r="B195" s="68"/>
      <c r="C195" s="55"/>
      <c r="D195" s="47"/>
      <c r="E195" s="47"/>
      <c r="F195" s="56" t="str">
        <f>IF($G195="","Nincs VKR kiválasztva!",INDEX(Osszesito!$C:$C,MATCH($G195,Osszesito!$D:$D,0)))</f>
        <v>Nincs VKR kiválasztva!</v>
      </c>
      <c r="G195" s="45"/>
      <c r="H195" s="51" t="str">
        <f>IF($D195="","",CONCATENATE($AY195,"_",COUNTA($D$3:$D195),"_FSZV_2026"))</f>
        <v/>
      </c>
      <c r="I195" s="56" t="str">
        <f>IF($G195="","Nincs VKR kiválasztva!",INDEX(Osszesito!$G:$G,MATCH($F195,Osszesito!$C:$C,0)))</f>
        <v>Nincs VKR kiválasztva!</v>
      </c>
      <c r="J195" s="56" t="str">
        <f>IF($G195="","Nincs VKR kiválasztva!",INDEX(Osszesito!$F:$F,MATCH($F195,Osszesito!$C:$C,0)))</f>
        <v>Nincs VKR kiválasztva!</v>
      </c>
      <c r="K195" s="48" t="str">
        <f t="shared" si="130"/>
        <v>Nincs kitöltve a költség rész!</v>
      </c>
      <c r="L195" s="49"/>
      <c r="M195" s="49"/>
      <c r="N195" s="60"/>
      <c r="O195" s="60"/>
      <c r="P195" s="90"/>
      <c r="R195" s="62"/>
      <c r="S195" s="62"/>
      <c r="T195" s="62"/>
      <c r="U195" s="62"/>
      <c r="V195" s="62"/>
      <c r="W195" s="62"/>
      <c r="X195" s="62"/>
      <c r="Y195" s="62"/>
      <c r="Z195" s="62"/>
      <c r="AA195" s="62"/>
      <c r="AB195" s="62"/>
      <c r="AC195" s="61">
        <f t="shared" si="134"/>
        <v>0</v>
      </c>
      <c r="AD195" s="1" t="str">
        <f t="shared" si="135"/>
        <v>Nincs VKR kiválasztva!</v>
      </c>
      <c r="AF195" s="60"/>
      <c r="AG195" s="60"/>
      <c r="AH195" s="60"/>
      <c r="AI195" s="60"/>
      <c r="AJ195" s="60"/>
      <c r="AK195" s="60"/>
      <c r="AL195" s="60"/>
      <c r="AM195" s="60"/>
      <c r="AN195" s="60"/>
      <c r="AO195" s="60"/>
      <c r="AP195" s="60"/>
      <c r="AQ195" s="61">
        <f t="shared" si="136"/>
        <v>0</v>
      </c>
      <c r="AR195" s="130" t="s">
        <v>36</v>
      </c>
      <c r="AS195" s="1" t="str">
        <f t="shared" si="137"/>
        <v>Nincs VKR kiválasztva!</v>
      </c>
      <c r="AU195" s="46"/>
      <c r="AV195" s="46"/>
      <c r="AY195" s="64" t="str">
        <f>IF($D195="","",INDEX(Osszesito!$E:$E,MATCH($F195,Osszesito!$C:$C,0)))</f>
        <v/>
      </c>
      <c r="AZ195" s="64">
        <f t="shared" si="104"/>
        <v>0</v>
      </c>
      <c r="BA195" s="65">
        <f t="shared" si="105"/>
        <v>0</v>
      </c>
      <c r="BB195" s="65" t="str">
        <f t="shared" si="106"/>
        <v>x</v>
      </c>
      <c r="BC195" s="65">
        <f t="shared" si="138"/>
        <v>0</v>
      </c>
      <c r="BD195" s="65">
        <f t="shared" si="131"/>
        <v>0</v>
      </c>
      <c r="BE195" s="65">
        <f t="shared" si="107"/>
        <v>0</v>
      </c>
      <c r="BF195" s="64" t="str">
        <f t="shared" si="108"/>
        <v>A forrás egyenlő a költséggel (I.ütem).</v>
      </c>
      <c r="BG195" s="65">
        <f t="shared" si="109"/>
        <v>0</v>
      </c>
      <c r="BH195" s="65">
        <f t="shared" si="110"/>
        <v>0</v>
      </c>
      <c r="BI195" s="65">
        <f t="shared" si="111"/>
        <v>0</v>
      </c>
      <c r="BJ195" s="65">
        <f t="shared" si="112"/>
        <v>0</v>
      </c>
      <c r="BK195" s="65">
        <f t="shared" si="139"/>
        <v>0</v>
      </c>
      <c r="BL195" s="66" t="str">
        <f t="shared" si="132"/>
        <v>Nem hosszútávú a feladat.</v>
      </c>
      <c r="BM195" s="67">
        <f t="shared" si="113"/>
        <v>1</v>
      </c>
      <c r="BN195" s="67">
        <f t="shared" si="114"/>
        <v>0</v>
      </c>
      <c r="BO195" s="67">
        <f t="shared" si="115"/>
        <v>1</v>
      </c>
      <c r="BP195" s="67">
        <f t="shared" si="116"/>
        <v>0</v>
      </c>
      <c r="BQ195" s="65">
        <f t="shared" si="117"/>
        <v>0</v>
      </c>
      <c r="BR195" s="64" t="str">
        <f t="shared" si="118"/>
        <v>Nincs hosszútávú terv!</v>
      </c>
      <c r="BS195" s="65">
        <f t="shared" si="119"/>
        <v>0</v>
      </c>
      <c r="BT195" s="65">
        <f t="shared" si="120"/>
        <v>0</v>
      </c>
      <c r="BU195" s="65">
        <f t="shared" si="121"/>
        <v>0</v>
      </c>
      <c r="BV195" s="65">
        <f t="shared" si="122"/>
        <v>0</v>
      </c>
      <c r="BW195" s="65">
        <f t="shared" si="123"/>
        <v>0</v>
      </c>
      <c r="BX195" s="65">
        <f t="shared" si="124"/>
        <v>0</v>
      </c>
      <c r="BY195" s="65">
        <f t="shared" si="125"/>
        <v>0</v>
      </c>
      <c r="BZ195" s="65">
        <f t="shared" si="126"/>
        <v>0</v>
      </c>
      <c r="CA195" s="65">
        <f t="shared" si="127"/>
        <v>0</v>
      </c>
      <c r="CB195" s="65">
        <f t="shared" si="128"/>
        <v>0</v>
      </c>
      <c r="CC195" s="65">
        <f t="shared" si="129"/>
        <v>0</v>
      </c>
      <c r="CD195" s="65" t="str">
        <f t="shared" si="140"/>
        <v>Hiányos kitöltés! (B-oszlop üres)</v>
      </c>
      <c r="CE195" s="66" t="str">
        <f t="shared" si="141"/>
        <v>Hiányos kitöltés! (B-oszlop üres)</v>
      </c>
      <c r="CF195" s="65">
        <f t="shared" si="142"/>
        <v>0</v>
      </c>
      <c r="CG195" s="65">
        <f t="shared" si="143"/>
        <v>0</v>
      </c>
      <c r="CH195" s="65">
        <f t="shared" si="144"/>
        <v>0</v>
      </c>
    </row>
    <row r="196" spans="1:86" ht="31.25" x14ac:dyDescent="0.25">
      <c r="A196" s="54" t="str">
        <f t="shared" si="133"/>
        <v>Nincs VKR kiválasztva!</v>
      </c>
      <c r="B196" s="68"/>
      <c r="C196" s="55"/>
      <c r="D196" s="47"/>
      <c r="E196" s="47"/>
      <c r="F196" s="56" t="str">
        <f>IF($G196="","Nincs VKR kiválasztva!",INDEX(Osszesito!$C:$C,MATCH($G196,Osszesito!$D:$D,0)))</f>
        <v>Nincs VKR kiválasztva!</v>
      </c>
      <c r="G196" s="45"/>
      <c r="H196" s="51" t="str">
        <f>IF($D196="","",CONCATENATE($AY196,"_",COUNTA($D$3:$D196),"_FSZV_2026"))</f>
        <v/>
      </c>
      <c r="I196" s="56" t="str">
        <f>IF($G196="","Nincs VKR kiválasztva!",INDEX(Osszesito!$G:$G,MATCH($F196,Osszesito!$C:$C,0)))</f>
        <v>Nincs VKR kiválasztva!</v>
      </c>
      <c r="J196" s="56" t="str">
        <f>IF($G196="","Nincs VKR kiválasztva!",INDEX(Osszesito!$F:$F,MATCH($F196,Osszesito!$C:$C,0)))</f>
        <v>Nincs VKR kiválasztva!</v>
      </c>
      <c r="K196" s="48" t="str">
        <f t="shared" si="130"/>
        <v>Nincs kitöltve a költség rész!</v>
      </c>
      <c r="L196" s="49"/>
      <c r="M196" s="49"/>
      <c r="N196" s="60"/>
      <c r="O196" s="60"/>
      <c r="P196" s="90"/>
      <c r="R196" s="62"/>
      <c r="S196" s="62"/>
      <c r="T196" s="62"/>
      <c r="U196" s="62"/>
      <c r="V196" s="62"/>
      <c r="W196" s="62"/>
      <c r="X196" s="62"/>
      <c r="Y196" s="62"/>
      <c r="Z196" s="62"/>
      <c r="AA196" s="62"/>
      <c r="AB196" s="62"/>
      <c r="AC196" s="61">
        <f t="shared" si="134"/>
        <v>0</v>
      </c>
      <c r="AD196" s="1" t="str">
        <f t="shared" si="135"/>
        <v>Nincs VKR kiválasztva!</v>
      </c>
      <c r="AF196" s="60"/>
      <c r="AG196" s="60"/>
      <c r="AH196" s="60"/>
      <c r="AI196" s="60"/>
      <c r="AJ196" s="60"/>
      <c r="AK196" s="60"/>
      <c r="AL196" s="60"/>
      <c r="AM196" s="60"/>
      <c r="AN196" s="60"/>
      <c r="AO196" s="60"/>
      <c r="AP196" s="60"/>
      <c r="AQ196" s="61">
        <f t="shared" si="136"/>
        <v>0</v>
      </c>
      <c r="AR196" s="130" t="s">
        <v>36</v>
      </c>
      <c r="AS196" s="1" t="str">
        <f t="shared" si="137"/>
        <v>Nincs VKR kiválasztva!</v>
      </c>
      <c r="AU196" s="46"/>
      <c r="AV196" s="46"/>
      <c r="AY196" s="64" t="str">
        <f>IF($D196="","",INDEX(Osszesito!$E:$E,MATCH($F196,Osszesito!$C:$C,0)))</f>
        <v/>
      </c>
      <c r="AZ196" s="64">
        <f t="shared" ref="AZ196:AZ259" si="145">LEN($AU196)</f>
        <v>0</v>
      </c>
      <c r="BA196" s="65">
        <f t="shared" ref="BA196:BA259" si="146">IF(OR($B196="",$C196="",$D196="",$E196="",$F196="",$L196="",$M196="",$N196="",$O196=""),0,1)</f>
        <v>0</v>
      </c>
      <c r="BB196" s="65" t="str">
        <f t="shared" ref="BB196:BB259" si="147">IF($F196="",0,IF(AND($L196=2027,$M196=2027),"R",IF(AND($L196=2027,$M196&gt;2027),"RH",IF(AND($L196&gt;2027,$M196&gt;2027),"H","x"))))</f>
        <v>x</v>
      </c>
      <c r="BC196" s="65">
        <f t="shared" si="138"/>
        <v>0</v>
      </c>
      <c r="BD196" s="65">
        <f t="shared" si="131"/>
        <v>0</v>
      </c>
      <c r="BE196" s="65">
        <f t="shared" ref="BE196:BE259" si="148">IF($AC196&lt;$N196,1,IF($AC196=$N196,0))</f>
        <v>0</v>
      </c>
      <c r="BF196" s="64" t="str">
        <f t="shared" ref="BF196:BF259" si="149">IF($L196&gt;2027,"Nem rövidtávú a feladat.",IF($BE196=1,"Az I. ütem nem lehet forráshiányos!",IF($AC196&gt;$N196,"Többlet forrást jelölt meg az I.ütemnél! Kérjük, a többletet az 'Osszesito' fülön tüntesse fel!",IF($AC196=$N196,"A forrás egyenlő a költséggel (I.ütem).",0))))</f>
        <v>A forrás egyenlő a költséggel (I.ütem).</v>
      </c>
      <c r="BG196" s="65">
        <f t="shared" ref="BG196:BG259" si="150">IF(AND($R196&lt;&gt;"",$S196&lt;&gt;"",$T196&lt;&gt;"",$U196&lt;&gt;"",$V196&lt;&gt;"",$W196&lt;&gt;"",$X196&lt;&gt;"",$Y196&lt;&gt;"",$Z196&lt;&gt;"",$AA196&lt;&gt;"",$AB196&lt;&gt;""),1,0)</f>
        <v>0</v>
      </c>
      <c r="BH196" s="65">
        <f t="shared" ref="BH196:BH259" si="151">IF(AND($BG196=1,$N196=$AC196),1,0)</f>
        <v>0</v>
      </c>
      <c r="BI196" s="65">
        <f t="shared" ref="BI196:BI259" si="152">IF($AQ196&lt;$O196,1,0)</f>
        <v>0</v>
      </c>
      <c r="BJ196" s="65">
        <f t="shared" ref="BJ196:BJ259" si="153">IF(AND($AF196&lt;&gt;"",$AG196&lt;&gt;"",$AH196&lt;&gt;"",$AI196&lt;&gt;"",$AJ196&lt;&gt;"",$AK196&lt;&gt;"",$AL196&lt;&gt;"",$AM196&lt;&gt;"",$AN196&lt;&gt;"",$AO196&lt;&gt;"",$AP196&lt;&gt;""),1,0)</f>
        <v>0</v>
      </c>
      <c r="BK196" s="65">
        <f t="shared" si="139"/>
        <v>0</v>
      </c>
      <c r="BL196" s="66" t="str">
        <f t="shared" si="132"/>
        <v>Nem hosszútávú a feladat.</v>
      </c>
      <c r="BM196" s="67">
        <f t="shared" ref="BM196:BM259" si="154">IF($M196&lt;2028,1,0)</f>
        <v>1</v>
      </c>
      <c r="BN196" s="67">
        <f t="shared" ref="BN196:BN259" si="155">IF($M196&gt;2027,1,0)</f>
        <v>0</v>
      </c>
      <c r="BO196" s="67">
        <f t="shared" ref="BO196:BO259" si="156">IF(AND($BM196=1,$N196=0),1,0)</f>
        <v>1</v>
      </c>
      <c r="BP196" s="67">
        <f t="shared" ref="BP196:BP259" si="157">IF(AND($BN196=1,$O196=0),1,0)</f>
        <v>0</v>
      </c>
      <c r="BQ196" s="65">
        <f t="shared" ref="BQ196:BQ259" si="158">IF(AND($BB196="R",$N196=0,$AZ196&gt;29),1,IF(AND($BB196="RH",$N196=0,$AZ196&gt;29),1,0))</f>
        <v>0</v>
      </c>
      <c r="BR196" s="64" t="str">
        <f t="shared" ref="BR196:BR259" si="159">IF($BN196=0,"Nincs hosszútávú terv!",IF(AND($BB196="H",$O196=0,$AZ196=0),"Nullás a hosszútávú feladat és nincs hozzá indoklás!",IF(AND($BB196="RH",$O196=0,$AZ196=0),"Nullás a hosszútávú feladat és nincs hozzá indoklás!",IF(AND($BB196="R",$O196=0,$AZ196&lt;300),"Nullás a hosszútávú feladat és rövid hozzá az indoklás!",IF(AND($BB196="RH",$O196=0,$AZ196&lt;300),"Nullás a hosszútávú feladat és rövid hozzá az indoklás!",0)))))</f>
        <v>Nincs hosszútávú terv!</v>
      </c>
      <c r="BS196" s="65">
        <f t="shared" ref="BS196:BS259" si="160">IF(AND($BB196="R",$N196=0,$AZ196&gt;29),1,IF(AND($BB196="RH",$N196=0,$AZ196&gt;29),1,0))</f>
        <v>0</v>
      </c>
      <c r="BT196" s="65">
        <f t="shared" ref="BT196:BT259" si="161">IF(AND($BB196="H",$O196=0,$AZ196&gt;29),1,IF(AND($BB196="RH",$O196=0,$AZ196&gt;29),1,0))</f>
        <v>0</v>
      </c>
      <c r="BU196" s="65">
        <f t="shared" ref="BU196:BU259" si="162">IF($B196="",0,1)</f>
        <v>0</v>
      </c>
      <c r="BV196" s="65">
        <f t="shared" ref="BV196:BV259" si="163">IF($C196="",0,1)</f>
        <v>0</v>
      </c>
      <c r="BW196" s="65">
        <f t="shared" ref="BW196:BW259" si="164">IF($D196="",0,1)</f>
        <v>0</v>
      </c>
      <c r="BX196" s="65">
        <f t="shared" ref="BX196:BX259" si="165">IF($E196="",0,1)</f>
        <v>0</v>
      </c>
      <c r="BY196" s="65">
        <f t="shared" ref="BY196:BY259" si="166">IF($L196="",0,1)</f>
        <v>0</v>
      </c>
      <c r="BZ196" s="65">
        <f t="shared" ref="BZ196:BZ259" si="167">IF($M196="",0,1)</f>
        <v>0</v>
      </c>
      <c r="CA196" s="65">
        <f t="shared" ref="CA196:CA259" si="168">IF($N196="",0,1)</f>
        <v>0</v>
      </c>
      <c r="CB196" s="65">
        <f t="shared" ref="CB196:CB259" si="169">IF($O196="",0,1)</f>
        <v>0</v>
      </c>
      <c r="CC196" s="65">
        <f t="shared" ref="CC196:CC259" si="170">IF($P196="",0,1)</f>
        <v>0</v>
      </c>
      <c r="CD196" s="65" t="str">
        <f t="shared" si="140"/>
        <v>Hiányos kitöltés! (B-oszlop üres)</v>
      </c>
      <c r="CE196" s="66" t="str">
        <f t="shared" si="141"/>
        <v>Hiányos kitöltés! (B-oszlop üres)</v>
      </c>
      <c r="CF196" s="65">
        <f t="shared" si="142"/>
        <v>0</v>
      </c>
      <c r="CG196" s="65">
        <f t="shared" si="143"/>
        <v>0</v>
      </c>
      <c r="CH196" s="65">
        <f t="shared" si="144"/>
        <v>0</v>
      </c>
    </row>
    <row r="197" spans="1:86" ht="31.25" x14ac:dyDescent="0.25">
      <c r="A197" s="54" t="str">
        <f t="shared" si="133"/>
        <v>Nincs VKR kiválasztva!</v>
      </c>
      <c r="B197" s="68"/>
      <c r="C197" s="55"/>
      <c r="D197" s="47"/>
      <c r="E197" s="47"/>
      <c r="F197" s="56" t="str">
        <f>IF($G197="","Nincs VKR kiválasztva!",INDEX(Osszesito!$C:$C,MATCH($G197,Osszesito!$D:$D,0)))</f>
        <v>Nincs VKR kiválasztva!</v>
      </c>
      <c r="G197" s="45"/>
      <c r="H197" s="51" t="str">
        <f>IF($D197="","",CONCATENATE($AY197,"_",COUNTA($D$3:$D197),"_FSZV_2026"))</f>
        <v/>
      </c>
      <c r="I197" s="56" t="str">
        <f>IF($G197="","Nincs VKR kiválasztva!",INDEX(Osszesito!$G:$G,MATCH($F197,Osszesito!$C:$C,0)))</f>
        <v>Nincs VKR kiválasztva!</v>
      </c>
      <c r="J197" s="56" t="str">
        <f>IF($G197="","Nincs VKR kiválasztva!",INDEX(Osszesito!$F:$F,MATCH($F197,Osszesito!$C:$C,0)))</f>
        <v>Nincs VKR kiválasztva!</v>
      </c>
      <c r="K197" s="48" t="str">
        <f t="shared" ref="K197:K260" si="171">IF(AND($N197="",$O197=""),"Nincs kitöltve a költség rész!",IF($N197="","Az N-oszlop üres!",IF($O197="","Az O-oszlop üres!",$N197+$O197)))</f>
        <v>Nincs kitöltve a költség rész!</v>
      </c>
      <c r="L197" s="49"/>
      <c r="M197" s="49"/>
      <c r="N197" s="60"/>
      <c r="O197" s="60"/>
      <c r="P197" s="90"/>
      <c r="R197" s="62"/>
      <c r="S197" s="62"/>
      <c r="T197" s="62"/>
      <c r="U197" s="62"/>
      <c r="V197" s="62"/>
      <c r="W197" s="62"/>
      <c r="X197" s="62"/>
      <c r="Y197" s="62"/>
      <c r="Z197" s="62"/>
      <c r="AA197" s="62"/>
      <c r="AB197" s="62"/>
      <c r="AC197" s="61">
        <f t="shared" si="134"/>
        <v>0</v>
      </c>
      <c r="AD197" s="1" t="str">
        <f t="shared" si="135"/>
        <v>Nincs VKR kiválasztva!</v>
      </c>
      <c r="AF197" s="60"/>
      <c r="AG197" s="60"/>
      <c r="AH197" s="60"/>
      <c r="AI197" s="60"/>
      <c r="AJ197" s="60"/>
      <c r="AK197" s="60"/>
      <c r="AL197" s="60"/>
      <c r="AM197" s="60"/>
      <c r="AN197" s="60"/>
      <c r="AO197" s="60"/>
      <c r="AP197" s="60"/>
      <c r="AQ197" s="61">
        <f t="shared" si="136"/>
        <v>0</v>
      </c>
      <c r="AR197" s="130" t="s">
        <v>36</v>
      </c>
      <c r="AS197" s="1" t="str">
        <f t="shared" si="137"/>
        <v>Nincs VKR kiválasztva!</v>
      </c>
      <c r="AU197" s="46"/>
      <c r="AV197" s="46"/>
      <c r="AY197" s="64" t="str">
        <f>IF($D197="","",INDEX(Osszesito!$E:$E,MATCH($F197,Osszesito!$C:$C,0)))</f>
        <v/>
      </c>
      <c r="AZ197" s="64">
        <f t="shared" si="145"/>
        <v>0</v>
      </c>
      <c r="BA197" s="65">
        <f t="shared" si="146"/>
        <v>0</v>
      </c>
      <c r="BB197" s="65" t="str">
        <f t="shared" si="147"/>
        <v>x</v>
      </c>
      <c r="BC197" s="65">
        <f t="shared" si="138"/>
        <v>0</v>
      </c>
      <c r="BD197" s="65">
        <f t="shared" ref="BD197:BD260" si="172">IF(AND($BB197="R",$O197&gt;0),1,IF(AND($BB197="H",$N197&gt;0),1,0))</f>
        <v>0</v>
      </c>
      <c r="BE197" s="65">
        <f t="shared" si="148"/>
        <v>0</v>
      </c>
      <c r="BF197" s="64" t="str">
        <f t="shared" si="149"/>
        <v>A forrás egyenlő a költséggel (I.ütem).</v>
      </c>
      <c r="BG197" s="65">
        <f t="shared" si="150"/>
        <v>0</v>
      </c>
      <c r="BH197" s="65">
        <f t="shared" si="151"/>
        <v>0</v>
      </c>
      <c r="BI197" s="65">
        <f t="shared" si="152"/>
        <v>0</v>
      </c>
      <c r="BJ197" s="65">
        <f t="shared" si="153"/>
        <v>0</v>
      </c>
      <c r="BK197" s="65">
        <f t="shared" si="139"/>
        <v>0</v>
      </c>
      <c r="BL197" s="66" t="str">
        <f t="shared" ref="BL197:BL260" si="173">IF($M197&lt;2028,"Nem hosszútávú a feladat.",IF(AND($BI197=1,$AR197="nem"),"Forráshiányos a feladat? Jelölje az AR-oszlopban!",IF(AND($BI197=0,$AR197="igen"),"Forráshiányosnak jelölte a feladat az AR-oszlopban, de a forrás költség adatok alapnján nem az!",IF(AND($BI197=1,$AR197="igen"),"Forráshiányos a feladat!",IF($AQ197&gt;$O197,"Többlet forrást jelölt meg az II.ütemnél! Kérjük, a többletet az 'Osszesito' fülön tüntesse fel!",IF($AQ197=$O197,"A forrás egyenlő a költséggel (II.ütem).",0))))))</f>
        <v>Nem hosszútávú a feladat.</v>
      </c>
      <c r="BM197" s="67">
        <f t="shared" si="154"/>
        <v>1</v>
      </c>
      <c r="BN197" s="67">
        <f t="shared" si="155"/>
        <v>0</v>
      </c>
      <c r="BO197" s="67">
        <f t="shared" si="156"/>
        <v>1</v>
      </c>
      <c r="BP197" s="67">
        <f t="shared" si="157"/>
        <v>0</v>
      </c>
      <c r="BQ197" s="65">
        <f t="shared" si="158"/>
        <v>0</v>
      </c>
      <c r="BR197" s="64" t="str">
        <f t="shared" si="159"/>
        <v>Nincs hosszútávú terv!</v>
      </c>
      <c r="BS197" s="65">
        <f t="shared" si="160"/>
        <v>0</v>
      </c>
      <c r="BT197" s="65">
        <f t="shared" si="161"/>
        <v>0</v>
      </c>
      <c r="BU197" s="65">
        <f t="shared" si="162"/>
        <v>0</v>
      </c>
      <c r="BV197" s="65">
        <f t="shared" si="163"/>
        <v>0</v>
      </c>
      <c r="BW197" s="65">
        <f t="shared" si="164"/>
        <v>0</v>
      </c>
      <c r="BX197" s="65">
        <f t="shared" si="165"/>
        <v>0</v>
      </c>
      <c r="BY197" s="65">
        <f t="shared" si="166"/>
        <v>0</v>
      </c>
      <c r="BZ197" s="65">
        <f t="shared" si="167"/>
        <v>0</v>
      </c>
      <c r="CA197" s="65">
        <f t="shared" si="168"/>
        <v>0</v>
      </c>
      <c r="CB197" s="65">
        <f t="shared" si="169"/>
        <v>0</v>
      </c>
      <c r="CC197" s="65">
        <f t="shared" si="170"/>
        <v>0</v>
      </c>
      <c r="CD197" s="65" t="str">
        <f t="shared" si="140"/>
        <v>Hiányos kitöltés! (B-oszlop üres)</v>
      </c>
      <c r="CE197" s="66" t="str">
        <f t="shared" si="141"/>
        <v>Hiányos kitöltés! (B-oszlop üres)</v>
      </c>
      <c r="CF197" s="65">
        <f t="shared" si="142"/>
        <v>0</v>
      </c>
      <c r="CG197" s="65">
        <f t="shared" si="143"/>
        <v>0</v>
      </c>
      <c r="CH197" s="65">
        <f t="shared" si="144"/>
        <v>0</v>
      </c>
    </row>
    <row r="198" spans="1:86" ht="31.25" x14ac:dyDescent="0.25">
      <c r="A198" s="54" t="str">
        <f t="shared" si="133"/>
        <v>Nincs VKR kiválasztva!</v>
      </c>
      <c r="B198" s="68"/>
      <c r="C198" s="55"/>
      <c r="D198" s="47"/>
      <c r="E198" s="47"/>
      <c r="F198" s="56" t="str">
        <f>IF($G198="","Nincs VKR kiválasztva!",INDEX(Osszesito!$C:$C,MATCH($G198,Osszesito!$D:$D,0)))</f>
        <v>Nincs VKR kiválasztva!</v>
      </c>
      <c r="G198" s="45"/>
      <c r="H198" s="51" t="str">
        <f>IF($D198="","",CONCATENATE($AY198,"_",COUNTA($D$3:$D198),"_FSZV_2026"))</f>
        <v/>
      </c>
      <c r="I198" s="56" t="str">
        <f>IF($G198="","Nincs VKR kiválasztva!",INDEX(Osszesito!$G:$G,MATCH($F198,Osszesito!$C:$C,0)))</f>
        <v>Nincs VKR kiválasztva!</v>
      </c>
      <c r="J198" s="56" t="str">
        <f>IF($G198="","Nincs VKR kiválasztva!",INDEX(Osszesito!$F:$F,MATCH($F198,Osszesito!$C:$C,0)))</f>
        <v>Nincs VKR kiválasztva!</v>
      </c>
      <c r="K198" s="48" t="str">
        <f t="shared" si="171"/>
        <v>Nincs kitöltve a költség rész!</v>
      </c>
      <c r="L198" s="49"/>
      <c r="M198" s="49"/>
      <c r="N198" s="60"/>
      <c r="O198" s="60"/>
      <c r="P198" s="90"/>
      <c r="R198" s="62"/>
      <c r="S198" s="62"/>
      <c r="T198" s="62"/>
      <c r="U198" s="62"/>
      <c r="V198" s="62"/>
      <c r="W198" s="62"/>
      <c r="X198" s="62"/>
      <c r="Y198" s="62"/>
      <c r="Z198" s="62"/>
      <c r="AA198" s="62"/>
      <c r="AB198" s="62"/>
      <c r="AC198" s="61">
        <f t="shared" si="134"/>
        <v>0</v>
      </c>
      <c r="AD198" s="1" t="str">
        <f t="shared" si="135"/>
        <v>Nincs VKR kiválasztva!</v>
      </c>
      <c r="AF198" s="60"/>
      <c r="AG198" s="60"/>
      <c r="AH198" s="60"/>
      <c r="AI198" s="60"/>
      <c r="AJ198" s="60"/>
      <c r="AK198" s="60"/>
      <c r="AL198" s="60"/>
      <c r="AM198" s="60"/>
      <c r="AN198" s="60"/>
      <c r="AO198" s="60"/>
      <c r="AP198" s="60"/>
      <c r="AQ198" s="61">
        <f t="shared" si="136"/>
        <v>0</v>
      </c>
      <c r="AR198" s="130" t="s">
        <v>36</v>
      </c>
      <c r="AS198" s="1" t="str">
        <f t="shared" si="137"/>
        <v>Nincs VKR kiválasztva!</v>
      </c>
      <c r="AU198" s="46"/>
      <c r="AV198" s="46"/>
      <c r="AY198" s="64" t="str">
        <f>IF($D198="","",INDEX(Osszesito!$E:$E,MATCH($F198,Osszesito!$C:$C,0)))</f>
        <v/>
      </c>
      <c r="AZ198" s="64">
        <f t="shared" si="145"/>
        <v>0</v>
      </c>
      <c r="BA198" s="65">
        <f t="shared" si="146"/>
        <v>0</v>
      </c>
      <c r="BB198" s="65" t="str">
        <f t="shared" si="147"/>
        <v>x</v>
      </c>
      <c r="BC198" s="65">
        <f t="shared" si="138"/>
        <v>0</v>
      </c>
      <c r="BD198" s="65">
        <f t="shared" si="172"/>
        <v>0</v>
      </c>
      <c r="BE198" s="65">
        <f t="shared" si="148"/>
        <v>0</v>
      </c>
      <c r="BF198" s="64" t="str">
        <f t="shared" si="149"/>
        <v>A forrás egyenlő a költséggel (I.ütem).</v>
      </c>
      <c r="BG198" s="65">
        <f t="shared" si="150"/>
        <v>0</v>
      </c>
      <c r="BH198" s="65">
        <f t="shared" si="151"/>
        <v>0</v>
      </c>
      <c r="BI198" s="65">
        <f t="shared" si="152"/>
        <v>0</v>
      </c>
      <c r="BJ198" s="65">
        <f t="shared" si="153"/>
        <v>0</v>
      </c>
      <c r="BK198" s="65">
        <f t="shared" si="139"/>
        <v>0</v>
      </c>
      <c r="BL198" s="66" t="str">
        <f t="shared" si="173"/>
        <v>Nem hosszútávú a feladat.</v>
      </c>
      <c r="BM198" s="67">
        <f t="shared" si="154"/>
        <v>1</v>
      </c>
      <c r="BN198" s="67">
        <f t="shared" si="155"/>
        <v>0</v>
      </c>
      <c r="BO198" s="67">
        <f t="shared" si="156"/>
        <v>1</v>
      </c>
      <c r="BP198" s="67">
        <f t="shared" si="157"/>
        <v>0</v>
      </c>
      <c r="BQ198" s="65">
        <f t="shared" si="158"/>
        <v>0</v>
      </c>
      <c r="BR198" s="64" t="str">
        <f t="shared" si="159"/>
        <v>Nincs hosszútávú terv!</v>
      </c>
      <c r="BS198" s="65">
        <f t="shared" si="160"/>
        <v>0</v>
      </c>
      <c r="BT198" s="65">
        <f t="shared" si="161"/>
        <v>0</v>
      </c>
      <c r="BU198" s="65">
        <f t="shared" si="162"/>
        <v>0</v>
      </c>
      <c r="BV198" s="65">
        <f t="shared" si="163"/>
        <v>0</v>
      </c>
      <c r="BW198" s="65">
        <f t="shared" si="164"/>
        <v>0</v>
      </c>
      <c r="BX198" s="65">
        <f t="shared" si="165"/>
        <v>0</v>
      </c>
      <c r="BY198" s="65">
        <f t="shared" si="166"/>
        <v>0</v>
      </c>
      <c r="BZ198" s="65">
        <f t="shared" si="167"/>
        <v>0</v>
      </c>
      <c r="CA198" s="65">
        <f t="shared" si="168"/>
        <v>0</v>
      </c>
      <c r="CB198" s="65">
        <f t="shared" si="169"/>
        <v>0</v>
      </c>
      <c r="CC198" s="65">
        <f t="shared" si="170"/>
        <v>0</v>
      </c>
      <c r="CD198" s="65" t="str">
        <f t="shared" si="140"/>
        <v>Hiányos kitöltés! (B-oszlop üres)</v>
      </c>
      <c r="CE198" s="66" t="str">
        <f t="shared" si="141"/>
        <v>Hiányos kitöltés! (B-oszlop üres)</v>
      </c>
      <c r="CF198" s="65">
        <f t="shared" si="142"/>
        <v>0</v>
      </c>
      <c r="CG198" s="65">
        <f t="shared" si="143"/>
        <v>0</v>
      </c>
      <c r="CH198" s="65">
        <f t="shared" si="144"/>
        <v>0</v>
      </c>
    </row>
    <row r="199" spans="1:86" ht="31.25" x14ac:dyDescent="0.25">
      <c r="A199" s="54" t="str">
        <f t="shared" si="133"/>
        <v>Nincs VKR kiválasztva!</v>
      </c>
      <c r="B199" s="68"/>
      <c r="C199" s="55"/>
      <c r="D199" s="47"/>
      <c r="E199" s="47"/>
      <c r="F199" s="56" t="str">
        <f>IF($G199="","Nincs VKR kiválasztva!",INDEX(Osszesito!$C:$C,MATCH($G199,Osszesito!$D:$D,0)))</f>
        <v>Nincs VKR kiválasztva!</v>
      </c>
      <c r="G199" s="45"/>
      <c r="H199" s="51" t="str">
        <f>IF($D199="","",CONCATENATE($AY199,"_",COUNTA($D$3:$D199),"_FSZV_2026"))</f>
        <v/>
      </c>
      <c r="I199" s="56" t="str">
        <f>IF($G199="","Nincs VKR kiválasztva!",INDEX(Osszesito!$G:$G,MATCH($F199,Osszesito!$C:$C,0)))</f>
        <v>Nincs VKR kiválasztva!</v>
      </c>
      <c r="J199" s="56" t="str">
        <f>IF($G199="","Nincs VKR kiválasztva!",INDEX(Osszesito!$F:$F,MATCH($F199,Osszesito!$C:$C,0)))</f>
        <v>Nincs VKR kiválasztva!</v>
      </c>
      <c r="K199" s="48" t="str">
        <f t="shared" si="171"/>
        <v>Nincs kitöltve a költség rész!</v>
      </c>
      <c r="L199" s="49"/>
      <c r="M199" s="49"/>
      <c r="N199" s="60"/>
      <c r="O199" s="60"/>
      <c r="P199" s="90"/>
      <c r="R199" s="62"/>
      <c r="S199" s="62"/>
      <c r="T199" s="62"/>
      <c r="U199" s="62"/>
      <c r="V199" s="62"/>
      <c r="W199" s="62"/>
      <c r="X199" s="62"/>
      <c r="Y199" s="62"/>
      <c r="Z199" s="62"/>
      <c r="AA199" s="62"/>
      <c r="AB199" s="62"/>
      <c r="AC199" s="61">
        <f t="shared" si="134"/>
        <v>0</v>
      </c>
      <c r="AD199" s="1" t="str">
        <f t="shared" si="135"/>
        <v>Nincs VKR kiválasztva!</v>
      </c>
      <c r="AF199" s="60"/>
      <c r="AG199" s="60"/>
      <c r="AH199" s="60"/>
      <c r="AI199" s="60"/>
      <c r="AJ199" s="60"/>
      <c r="AK199" s="60"/>
      <c r="AL199" s="60"/>
      <c r="AM199" s="60"/>
      <c r="AN199" s="60"/>
      <c r="AO199" s="60"/>
      <c r="AP199" s="60"/>
      <c r="AQ199" s="61">
        <f t="shared" si="136"/>
        <v>0</v>
      </c>
      <c r="AR199" s="130" t="s">
        <v>36</v>
      </c>
      <c r="AS199" s="1" t="str">
        <f t="shared" si="137"/>
        <v>Nincs VKR kiválasztva!</v>
      </c>
      <c r="AU199" s="46"/>
      <c r="AV199" s="46"/>
      <c r="AY199" s="64" t="str">
        <f>IF($D199="","",INDEX(Osszesito!$E:$E,MATCH($F199,Osszesito!$C:$C,0)))</f>
        <v/>
      </c>
      <c r="AZ199" s="64">
        <f t="shared" si="145"/>
        <v>0</v>
      </c>
      <c r="BA199" s="65">
        <f t="shared" si="146"/>
        <v>0</v>
      </c>
      <c r="BB199" s="65" t="str">
        <f t="shared" si="147"/>
        <v>x</v>
      </c>
      <c r="BC199" s="65">
        <f t="shared" si="138"/>
        <v>0</v>
      </c>
      <c r="BD199" s="65">
        <f t="shared" si="172"/>
        <v>0</v>
      </c>
      <c r="BE199" s="65">
        <f t="shared" si="148"/>
        <v>0</v>
      </c>
      <c r="BF199" s="64" t="str">
        <f t="shared" si="149"/>
        <v>A forrás egyenlő a költséggel (I.ütem).</v>
      </c>
      <c r="BG199" s="65">
        <f t="shared" si="150"/>
        <v>0</v>
      </c>
      <c r="BH199" s="65">
        <f t="shared" si="151"/>
        <v>0</v>
      </c>
      <c r="BI199" s="65">
        <f t="shared" si="152"/>
        <v>0</v>
      </c>
      <c r="BJ199" s="65">
        <f t="shared" si="153"/>
        <v>0</v>
      </c>
      <c r="BK199" s="65">
        <f t="shared" si="139"/>
        <v>0</v>
      </c>
      <c r="BL199" s="66" t="str">
        <f t="shared" si="173"/>
        <v>Nem hosszútávú a feladat.</v>
      </c>
      <c r="BM199" s="67">
        <f t="shared" si="154"/>
        <v>1</v>
      </c>
      <c r="BN199" s="67">
        <f t="shared" si="155"/>
        <v>0</v>
      </c>
      <c r="BO199" s="67">
        <f t="shared" si="156"/>
        <v>1</v>
      </c>
      <c r="BP199" s="67">
        <f t="shared" si="157"/>
        <v>0</v>
      </c>
      <c r="BQ199" s="65">
        <f t="shared" si="158"/>
        <v>0</v>
      </c>
      <c r="BR199" s="64" t="str">
        <f t="shared" si="159"/>
        <v>Nincs hosszútávú terv!</v>
      </c>
      <c r="BS199" s="65">
        <f t="shared" si="160"/>
        <v>0</v>
      </c>
      <c r="BT199" s="65">
        <f t="shared" si="161"/>
        <v>0</v>
      </c>
      <c r="BU199" s="65">
        <f t="shared" si="162"/>
        <v>0</v>
      </c>
      <c r="BV199" s="65">
        <f t="shared" si="163"/>
        <v>0</v>
      </c>
      <c r="BW199" s="65">
        <f t="shared" si="164"/>
        <v>0</v>
      </c>
      <c r="BX199" s="65">
        <f t="shared" si="165"/>
        <v>0</v>
      </c>
      <c r="BY199" s="65">
        <f t="shared" si="166"/>
        <v>0</v>
      </c>
      <c r="BZ199" s="65">
        <f t="shared" si="167"/>
        <v>0</v>
      </c>
      <c r="CA199" s="65">
        <f t="shared" si="168"/>
        <v>0</v>
      </c>
      <c r="CB199" s="65">
        <f t="shared" si="169"/>
        <v>0</v>
      </c>
      <c r="CC199" s="65">
        <f t="shared" si="170"/>
        <v>0</v>
      </c>
      <c r="CD199" s="65" t="str">
        <f t="shared" si="140"/>
        <v>Hiányos kitöltés! (B-oszlop üres)</v>
      </c>
      <c r="CE199" s="66" t="str">
        <f t="shared" si="141"/>
        <v>Hiányos kitöltés! (B-oszlop üres)</v>
      </c>
      <c r="CF199" s="65">
        <f t="shared" si="142"/>
        <v>0</v>
      </c>
      <c r="CG199" s="65">
        <f t="shared" si="143"/>
        <v>0</v>
      </c>
      <c r="CH199" s="65">
        <f t="shared" si="144"/>
        <v>0</v>
      </c>
    </row>
    <row r="200" spans="1:86" ht="31.25" x14ac:dyDescent="0.25">
      <c r="A200" s="54" t="str">
        <f t="shared" si="133"/>
        <v>Nincs VKR kiválasztva!</v>
      </c>
      <c r="B200" s="68"/>
      <c r="C200" s="55"/>
      <c r="D200" s="47"/>
      <c r="E200" s="47"/>
      <c r="F200" s="56" t="str">
        <f>IF($G200="","Nincs VKR kiválasztva!",INDEX(Osszesito!$C:$C,MATCH($G200,Osszesito!$D:$D,0)))</f>
        <v>Nincs VKR kiválasztva!</v>
      </c>
      <c r="G200" s="45"/>
      <c r="H200" s="51" t="str">
        <f>IF($D200="","",CONCATENATE($AY200,"_",COUNTA($D$3:$D200),"_FSZV_2026"))</f>
        <v/>
      </c>
      <c r="I200" s="56" t="str">
        <f>IF($G200="","Nincs VKR kiválasztva!",INDEX(Osszesito!$G:$G,MATCH($F200,Osszesito!$C:$C,0)))</f>
        <v>Nincs VKR kiválasztva!</v>
      </c>
      <c r="J200" s="56" t="str">
        <f>IF($G200="","Nincs VKR kiválasztva!",INDEX(Osszesito!$F:$F,MATCH($F200,Osszesito!$C:$C,0)))</f>
        <v>Nincs VKR kiválasztva!</v>
      </c>
      <c r="K200" s="48" t="str">
        <f t="shared" si="171"/>
        <v>Nincs kitöltve a költség rész!</v>
      </c>
      <c r="L200" s="49"/>
      <c r="M200" s="49"/>
      <c r="N200" s="60"/>
      <c r="O200" s="60"/>
      <c r="P200" s="90"/>
      <c r="R200" s="62"/>
      <c r="S200" s="62"/>
      <c r="T200" s="62"/>
      <c r="U200" s="62"/>
      <c r="V200" s="62"/>
      <c r="W200" s="62"/>
      <c r="X200" s="62"/>
      <c r="Y200" s="62"/>
      <c r="Z200" s="62"/>
      <c r="AA200" s="62"/>
      <c r="AB200" s="62"/>
      <c r="AC200" s="61">
        <f t="shared" si="134"/>
        <v>0</v>
      </c>
      <c r="AD200" s="1" t="str">
        <f t="shared" si="135"/>
        <v>Nincs VKR kiválasztva!</v>
      </c>
      <c r="AF200" s="60"/>
      <c r="AG200" s="60"/>
      <c r="AH200" s="60"/>
      <c r="AI200" s="60"/>
      <c r="AJ200" s="60"/>
      <c r="AK200" s="60"/>
      <c r="AL200" s="60"/>
      <c r="AM200" s="60"/>
      <c r="AN200" s="60"/>
      <c r="AO200" s="60"/>
      <c r="AP200" s="60"/>
      <c r="AQ200" s="61">
        <f t="shared" si="136"/>
        <v>0</v>
      </c>
      <c r="AR200" s="130" t="s">
        <v>36</v>
      </c>
      <c r="AS200" s="1" t="str">
        <f t="shared" si="137"/>
        <v>Nincs VKR kiválasztva!</v>
      </c>
      <c r="AU200" s="46"/>
      <c r="AV200" s="46"/>
      <c r="AY200" s="64" t="str">
        <f>IF($D200="","",INDEX(Osszesito!$E:$E,MATCH($F200,Osszesito!$C:$C,0)))</f>
        <v/>
      </c>
      <c r="AZ200" s="64">
        <f t="shared" si="145"/>
        <v>0</v>
      </c>
      <c r="BA200" s="65">
        <f t="shared" si="146"/>
        <v>0</v>
      </c>
      <c r="BB200" s="65" t="str">
        <f t="shared" si="147"/>
        <v>x</v>
      </c>
      <c r="BC200" s="65">
        <f t="shared" si="138"/>
        <v>0</v>
      </c>
      <c r="BD200" s="65">
        <f t="shared" si="172"/>
        <v>0</v>
      </c>
      <c r="BE200" s="65">
        <f t="shared" si="148"/>
        <v>0</v>
      </c>
      <c r="BF200" s="64" t="str">
        <f t="shared" si="149"/>
        <v>A forrás egyenlő a költséggel (I.ütem).</v>
      </c>
      <c r="BG200" s="65">
        <f t="shared" si="150"/>
        <v>0</v>
      </c>
      <c r="BH200" s="65">
        <f t="shared" si="151"/>
        <v>0</v>
      </c>
      <c r="BI200" s="65">
        <f t="shared" si="152"/>
        <v>0</v>
      </c>
      <c r="BJ200" s="65">
        <f t="shared" si="153"/>
        <v>0</v>
      </c>
      <c r="BK200" s="65">
        <f t="shared" si="139"/>
        <v>0</v>
      </c>
      <c r="BL200" s="66" t="str">
        <f t="shared" si="173"/>
        <v>Nem hosszútávú a feladat.</v>
      </c>
      <c r="BM200" s="67">
        <f t="shared" si="154"/>
        <v>1</v>
      </c>
      <c r="BN200" s="67">
        <f t="shared" si="155"/>
        <v>0</v>
      </c>
      <c r="BO200" s="67">
        <f t="shared" si="156"/>
        <v>1</v>
      </c>
      <c r="BP200" s="67">
        <f t="shared" si="157"/>
        <v>0</v>
      </c>
      <c r="BQ200" s="65">
        <f t="shared" si="158"/>
        <v>0</v>
      </c>
      <c r="BR200" s="64" t="str">
        <f t="shared" si="159"/>
        <v>Nincs hosszútávú terv!</v>
      </c>
      <c r="BS200" s="65">
        <f t="shared" si="160"/>
        <v>0</v>
      </c>
      <c r="BT200" s="65">
        <f t="shared" si="161"/>
        <v>0</v>
      </c>
      <c r="BU200" s="65">
        <f t="shared" si="162"/>
        <v>0</v>
      </c>
      <c r="BV200" s="65">
        <f t="shared" si="163"/>
        <v>0</v>
      </c>
      <c r="BW200" s="65">
        <f t="shared" si="164"/>
        <v>0</v>
      </c>
      <c r="BX200" s="65">
        <f t="shared" si="165"/>
        <v>0</v>
      </c>
      <c r="BY200" s="65">
        <f t="shared" si="166"/>
        <v>0</v>
      </c>
      <c r="BZ200" s="65">
        <f t="shared" si="167"/>
        <v>0</v>
      </c>
      <c r="CA200" s="65">
        <f t="shared" si="168"/>
        <v>0</v>
      </c>
      <c r="CB200" s="65">
        <f t="shared" si="169"/>
        <v>0</v>
      </c>
      <c r="CC200" s="65">
        <f t="shared" si="170"/>
        <v>0</v>
      </c>
      <c r="CD200" s="65" t="str">
        <f t="shared" si="140"/>
        <v>Hiányos kitöltés! (B-oszlop üres)</v>
      </c>
      <c r="CE200" s="66" t="str">
        <f t="shared" si="141"/>
        <v>Hiányos kitöltés! (B-oszlop üres)</v>
      </c>
      <c r="CF200" s="65">
        <f t="shared" si="142"/>
        <v>0</v>
      </c>
      <c r="CG200" s="65">
        <f t="shared" si="143"/>
        <v>0</v>
      </c>
      <c r="CH200" s="65">
        <f t="shared" si="144"/>
        <v>0</v>
      </c>
    </row>
    <row r="201" spans="1:86" ht="31.25" x14ac:dyDescent="0.25">
      <c r="A201" s="54" t="str">
        <f t="shared" si="133"/>
        <v>Nincs VKR kiválasztva!</v>
      </c>
      <c r="B201" s="68"/>
      <c r="C201" s="55"/>
      <c r="D201" s="47"/>
      <c r="E201" s="47"/>
      <c r="F201" s="56" t="str">
        <f>IF($G201="","Nincs VKR kiválasztva!",INDEX(Osszesito!$C:$C,MATCH($G201,Osszesito!$D:$D,0)))</f>
        <v>Nincs VKR kiválasztva!</v>
      </c>
      <c r="G201" s="45"/>
      <c r="H201" s="51" t="str">
        <f>IF($D201="","",CONCATENATE($AY201,"_",COUNTA($D$3:$D201),"_FSZV_2026"))</f>
        <v/>
      </c>
      <c r="I201" s="56" t="str">
        <f>IF($G201="","Nincs VKR kiválasztva!",INDEX(Osszesito!$G:$G,MATCH($F201,Osszesito!$C:$C,0)))</f>
        <v>Nincs VKR kiválasztva!</v>
      </c>
      <c r="J201" s="56" t="str">
        <f>IF($G201="","Nincs VKR kiválasztva!",INDEX(Osszesito!$F:$F,MATCH($F201,Osszesito!$C:$C,0)))</f>
        <v>Nincs VKR kiválasztva!</v>
      </c>
      <c r="K201" s="48" t="str">
        <f t="shared" si="171"/>
        <v>Nincs kitöltve a költség rész!</v>
      </c>
      <c r="L201" s="49"/>
      <c r="M201" s="49"/>
      <c r="N201" s="60"/>
      <c r="O201" s="60"/>
      <c r="P201" s="90"/>
      <c r="R201" s="62"/>
      <c r="S201" s="62"/>
      <c r="T201" s="62"/>
      <c r="U201" s="62"/>
      <c r="V201" s="62"/>
      <c r="W201" s="62"/>
      <c r="X201" s="62"/>
      <c r="Y201" s="62"/>
      <c r="Z201" s="62"/>
      <c r="AA201" s="62"/>
      <c r="AB201" s="62"/>
      <c r="AC201" s="61">
        <f t="shared" si="134"/>
        <v>0</v>
      </c>
      <c r="AD201" s="1" t="str">
        <f t="shared" si="135"/>
        <v>Nincs VKR kiválasztva!</v>
      </c>
      <c r="AF201" s="60"/>
      <c r="AG201" s="60"/>
      <c r="AH201" s="60"/>
      <c r="AI201" s="60"/>
      <c r="AJ201" s="60"/>
      <c r="AK201" s="60"/>
      <c r="AL201" s="60"/>
      <c r="AM201" s="60"/>
      <c r="AN201" s="60"/>
      <c r="AO201" s="60"/>
      <c r="AP201" s="60"/>
      <c r="AQ201" s="61">
        <f t="shared" si="136"/>
        <v>0</v>
      </c>
      <c r="AR201" s="130" t="s">
        <v>36</v>
      </c>
      <c r="AS201" s="1" t="str">
        <f t="shared" si="137"/>
        <v>Nincs VKR kiválasztva!</v>
      </c>
      <c r="AU201" s="46"/>
      <c r="AV201" s="46"/>
      <c r="AY201" s="64" t="str">
        <f>IF($D201="","",INDEX(Osszesito!$E:$E,MATCH($F201,Osszesito!$C:$C,0)))</f>
        <v/>
      </c>
      <c r="AZ201" s="64">
        <f t="shared" si="145"/>
        <v>0</v>
      </c>
      <c r="BA201" s="65">
        <f t="shared" si="146"/>
        <v>0</v>
      </c>
      <c r="BB201" s="65" t="str">
        <f t="shared" si="147"/>
        <v>x</v>
      </c>
      <c r="BC201" s="65">
        <f t="shared" si="138"/>
        <v>0</v>
      </c>
      <c r="BD201" s="65">
        <f t="shared" si="172"/>
        <v>0</v>
      </c>
      <c r="BE201" s="65">
        <f t="shared" si="148"/>
        <v>0</v>
      </c>
      <c r="BF201" s="64" t="str">
        <f t="shared" si="149"/>
        <v>A forrás egyenlő a költséggel (I.ütem).</v>
      </c>
      <c r="BG201" s="65">
        <f t="shared" si="150"/>
        <v>0</v>
      </c>
      <c r="BH201" s="65">
        <f t="shared" si="151"/>
        <v>0</v>
      </c>
      <c r="BI201" s="65">
        <f t="shared" si="152"/>
        <v>0</v>
      </c>
      <c r="BJ201" s="65">
        <f t="shared" si="153"/>
        <v>0</v>
      </c>
      <c r="BK201" s="65">
        <f t="shared" si="139"/>
        <v>0</v>
      </c>
      <c r="BL201" s="66" t="str">
        <f t="shared" si="173"/>
        <v>Nem hosszútávú a feladat.</v>
      </c>
      <c r="BM201" s="67">
        <f t="shared" si="154"/>
        <v>1</v>
      </c>
      <c r="BN201" s="67">
        <f t="shared" si="155"/>
        <v>0</v>
      </c>
      <c r="BO201" s="67">
        <f t="shared" si="156"/>
        <v>1</v>
      </c>
      <c r="BP201" s="67">
        <f t="shared" si="157"/>
        <v>0</v>
      </c>
      <c r="BQ201" s="65">
        <f t="shared" si="158"/>
        <v>0</v>
      </c>
      <c r="BR201" s="64" t="str">
        <f t="shared" si="159"/>
        <v>Nincs hosszútávú terv!</v>
      </c>
      <c r="BS201" s="65">
        <f t="shared" si="160"/>
        <v>0</v>
      </c>
      <c r="BT201" s="65">
        <f t="shared" si="161"/>
        <v>0</v>
      </c>
      <c r="BU201" s="65">
        <f t="shared" si="162"/>
        <v>0</v>
      </c>
      <c r="BV201" s="65">
        <f t="shared" si="163"/>
        <v>0</v>
      </c>
      <c r="BW201" s="65">
        <f t="shared" si="164"/>
        <v>0</v>
      </c>
      <c r="BX201" s="65">
        <f t="shared" si="165"/>
        <v>0</v>
      </c>
      <c r="BY201" s="65">
        <f t="shared" si="166"/>
        <v>0</v>
      </c>
      <c r="BZ201" s="65">
        <f t="shared" si="167"/>
        <v>0</v>
      </c>
      <c r="CA201" s="65">
        <f t="shared" si="168"/>
        <v>0</v>
      </c>
      <c r="CB201" s="65">
        <f t="shared" si="169"/>
        <v>0</v>
      </c>
      <c r="CC201" s="65">
        <f t="shared" si="170"/>
        <v>0</v>
      </c>
      <c r="CD201" s="65" t="str">
        <f t="shared" si="140"/>
        <v>Hiányos kitöltés! (B-oszlop üres)</v>
      </c>
      <c r="CE201" s="66" t="str">
        <f t="shared" si="141"/>
        <v>Hiányos kitöltés! (B-oszlop üres)</v>
      </c>
      <c r="CF201" s="65">
        <f t="shared" si="142"/>
        <v>0</v>
      </c>
      <c r="CG201" s="65">
        <f t="shared" si="143"/>
        <v>0</v>
      </c>
      <c r="CH201" s="65">
        <f t="shared" si="144"/>
        <v>0</v>
      </c>
    </row>
    <row r="202" spans="1:86" ht="31.25" x14ac:dyDescent="0.25">
      <c r="A202" s="54" t="str">
        <f t="shared" si="133"/>
        <v>Nincs VKR kiválasztva!</v>
      </c>
      <c r="B202" s="68"/>
      <c r="C202" s="55"/>
      <c r="D202" s="47"/>
      <c r="E202" s="47"/>
      <c r="F202" s="56" t="str">
        <f>IF($G202="","Nincs VKR kiválasztva!",INDEX(Osszesito!$C:$C,MATCH($G202,Osszesito!$D:$D,0)))</f>
        <v>Nincs VKR kiválasztva!</v>
      </c>
      <c r="G202" s="45"/>
      <c r="H202" s="51" t="str">
        <f>IF($D202="","",CONCATENATE($AY202,"_",COUNTA($D$3:$D202),"_FSZV_2026"))</f>
        <v/>
      </c>
      <c r="I202" s="56" t="str">
        <f>IF($G202="","Nincs VKR kiválasztva!",INDEX(Osszesito!$G:$G,MATCH($F202,Osszesito!$C:$C,0)))</f>
        <v>Nincs VKR kiválasztva!</v>
      </c>
      <c r="J202" s="56" t="str">
        <f>IF($G202="","Nincs VKR kiválasztva!",INDEX(Osszesito!$F:$F,MATCH($F202,Osszesito!$C:$C,0)))</f>
        <v>Nincs VKR kiválasztva!</v>
      </c>
      <c r="K202" s="48" t="str">
        <f t="shared" si="171"/>
        <v>Nincs kitöltve a költség rész!</v>
      </c>
      <c r="L202" s="49"/>
      <c r="M202" s="49"/>
      <c r="N202" s="60"/>
      <c r="O202" s="60"/>
      <c r="P202" s="90"/>
      <c r="R202" s="62"/>
      <c r="S202" s="62"/>
      <c r="T202" s="62"/>
      <c r="U202" s="62"/>
      <c r="V202" s="62"/>
      <c r="W202" s="62"/>
      <c r="X202" s="62"/>
      <c r="Y202" s="62"/>
      <c r="Z202" s="62"/>
      <c r="AA202" s="62"/>
      <c r="AB202" s="62"/>
      <c r="AC202" s="61">
        <f t="shared" si="134"/>
        <v>0</v>
      </c>
      <c r="AD202" s="1" t="str">
        <f t="shared" si="135"/>
        <v>Nincs VKR kiválasztva!</v>
      </c>
      <c r="AF202" s="60"/>
      <c r="AG202" s="60"/>
      <c r="AH202" s="60"/>
      <c r="AI202" s="60"/>
      <c r="AJ202" s="60"/>
      <c r="AK202" s="60"/>
      <c r="AL202" s="60"/>
      <c r="AM202" s="60"/>
      <c r="AN202" s="60"/>
      <c r="AO202" s="60"/>
      <c r="AP202" s="60"/>
      <c r="AQ202" s="61">
        <f t="shared" si="136"/>
        <v>0</v>
      </c>
      <c r="AR202" s="130" t="s">
        <v>36</v>
      </c>
      <c r="AS202" s="1" t="str">
        <f t="shared" si="137"/>
        <v>Nincs VKR kiválasztva!</v>
      </c>
      <c r="AU202" s="46"/>
      <c r="AV202" s="46"/>
      <c r="AY202" s="64" t="str">
        <f>IF($D202="","",INDEX(Osszesito!$E:$E,MATCH($F202,Osszesito!$C:$C,0)))</f>
        <v/>
      </c>
      <c r="AZ202" s="64">
        <f t="shared" si="145"/>
        <v>0</v>
      </c>
      <c r="BA202" s="65">
        <f t="shared" si="146"/>
        <v>0</v>
      </c>
      <c r="BB202" s="65" t="str">
        <f t="shared" si="147"/>
        <v>x</v>
      </c>
      <c r="BC202" s="65">
        <f t="shared" si="138"/>
        <v>0</v>
      </c>
      <c r="BD202" s="65">
        <f t="shared" si="172"/>
        <v>0</v>
      </c>
      <c r="BE202" s="65">
        <f t="shared" si="148"/>
        <v>0</v>
      </c>
      <c r="BF202" s="64" t="str">
        <f t="shared" si="149"/>
        <v>A forrás egyenlő a költséggel (I.ütem).</v>
      </c>
      <c r="BG202" s="65">
        <f t="shared" si="150"/>
        <v>0</v>
      </c>
      <c r="BH202" s="65">
        <f t="shared" si="151"/>
        <v>0</v>
      </c>
      <c r="BI202" s="65">
        <f t="shared" si="152"/>
        <v>0</v>
      </c>
      <c r="BJ202" s="65">
        <f t="shared" si="153"/>
        <v>0</v>
      </c>
      <c r="BK202" s="65">
        <f t="shared" si="139"/>
        <v>0</v>
      </c>
      <c r="BL202" s="66" t="str">
        <f t="shared" si="173"/>
        <v>Nem hosszútávú a feladat.</v>
      </c>
      <c r="BM202" s="67">
        <f t="shared" si="154"/>
        <v>1</v>
      </c>
      <c r="BN202" s="67">
        <f t="shared" si="155"/>
        <v>0</v>
      </c>
      <c r="BO202" s="67">
        <f t="shared" si="156"/>
        <v>1</v>
      </c>
      <c r="BP202" s="67">
        <f t="shared" si="157"/>
        <v>0</v>
      </c>
      <c r="BQ202" s="65">
        <f t="shared" si="158"/>
        <v>0</v>
      </c>
      <c r="BR202" s="64" t="str">
        <f t="shared" si="159"/>
        <v>Nincs hosszútávú terv!</v>
      </c>
      <c r="BS202" s="65">
        <f t="shared" si="160"/>
        <v>0</v>
      </c>
      <c r="BT202" s="65">
        <f t="shared" si="161"/>
        <v>0</v>
      </c>
      <c r="BU202" s="65">
        <f t="shared" si="162"/>
        <v>0</v>
      </c>
      <c r="BV202" s="65">
        <f t="shared" si="163"/>
        <v>0</v>
      </c>
      <c r="BW202" s="65">
        <f t="shared" si="164"/>
        <v>0</v>
      </c>
      <c r="BX202" s="65">
        <f t="shared" si="165"/>
        <v>0</v>
      </c>
      <c r="BY202" s="65">
        <f t="shared" si="166"/>
        <v>0</v>
      </c>
      <c r="BZ202" s="65">
        <f t="shared" si="167"/>
        <v>0</v>
      </c>
      <c r="CA202" s="65">
        <f t="shared" si="168"/>
        <v>0</v>
      </c>
      <c r="CB202" s="65">
        <f t="shared" si="169"/>
        <v>0</v>
      </c>
      <c r="CC202" s="65">
        <f t="shared" si="170"/>
        <v>0</v>
      </c>
      <c r="CD202" s="65" t="str">
        <f t="shared" si="140"/>
        <v>Hiányos kitöltés! (B-oszlop üres)</v>
      </c>
      <c r="CE202" s="66" t="str">
        <f t="shared" si="141"/>
        <v>Hiányos kitöltés! (B-oszlop üres)</v>
      </c>
      <c r="CF202" s="65">
        <f t="shared" si="142"/>
        <v>0</v>
      </c>
      <c r="CG202" s="65">
        <f t="shared" si="143"/>
        <v>0</v>
      </c>
      <c r="CH202" s="65">
        <f t="shared" si="144"/>
        <v>0</v>
      </c>
    </row>
    <row r="203" spans="1:86" ht="31.25" x14ac:dyDescent="0.25">
      <c r="A203" s="54" t="str">
        <f t="shared" si="133"/>
        <v>Nincs VKR kiválasztva!</v>
      </c>
      <c r="B203" s="68"/>
      <c r="C203" s="55"/>
      <c r="D203" s="47"/>
      <c r="E203" s="47"/>
      <c r="F203" s="56" t="str">
        <f>IF($G203="","Nincs VKR kiválasztva!",INDEX(Osszesito!$C:$C,MATCH($G203,Osszesito!$D:$D,0)))</f>
        <v>Nincs VKR kiválasztva!</v>
      </c>
      <c r="G203" s="45"/>
      <c r="H203" s="51" t="str">
        <f>IF($D203="","",CONCATENATE($AY203,"_",COUNTA($D$3:$D203),"_FSZV_2026"))</f>
        <v/>
      </c>
      <c r="I203" s="56" t="str">
        <f>IF($G203="","Nincs VKR kiválasztva!",INDEX(Osszesito!$G:$G,MATCH($F203,Osszesito!$C:$C,0)))</f>
        <v>Nincs VKR kiválasztva!</v>
      </c>
      <c r="J203" s="56" t="str">
        <f>IF($G203="","Nincs VKR kiválasztva!",INDEX(Osszesito!$F:$F,MATCH($F203,Osszesito!$C:$C,0)))</f>
        <v>Nincs VKR kiválasztva!</v>
      </c>
      <c r="K203" s="48" t="str">
        <f t="shared" si="171"/>
        <v>Nincs kitöltve a költség rész!</v>
      </c>
      <c r="L203" s="49"/>
      <c r="M203" s="49"/>
      <c r="N203" s="60"/>
      <c r="O203" s="60"/>
      <c r="P203" s="90"/>
      <c r="R203" s="62"/>
      <c r="S203" s="62"/>
      <c r="T203" s="62"/>
      <c r="U203" s="62"/>
      <c r="V203" s="62"/>
      <c r="W203" s="62"/>
      <c r="X203" s="62"/>
      <c r="Y203" s="62"/>
      <c r="Z203" s="62"/>
      <c r="AA203" s="62"/>
      <c r="AB203" s="62"/>
      <c r="AC203" s="61">
        <f t="shared" si="134"/>
        <v>0</v>
      </c>
      <c r="AD203" s="1" t="str">
        <f t="shared" si="135"/>
        <v>Nincs VKR kiválasztva!</v>
      </c>
      <c r="AF203" s="60"/>
      <c r="AG203" s="60"/>
      <c r="AH203" s="60"/>
      <c r="AI203" s="60"/>
      <c r="AJ203" s="60"/>
      <c r="AK203" s="60"/>
      <c r="AL203" s="60"/>
      <c r="AM203" s="60"/>
      <c r="AN203" s="60"/>
      <c r="AO203" s="60"/>
      <c r="AP203" s="60"/>
      <c r="AQ203" s="61">
        <f t="shared" si="136"/>
        <v>0</v>
      </c>
      <c r="AR203" s="130" t="s">
        <v>36</v>
      </c>
      <c r="AS203" s="1" t="str">
        <f t="shared" si="137"/>
        <v>Nincs VKR kiválasztva!</v>
      </c>
      <c r="AU203" s="46"/>
      <c r="AV203" s="46"/>
      <c r="AY203" s="64" t="str">
        <f>IF($D203="","",INDEX(Osszesito!$E:$E,MATCH($F203,Osszesito!$C:$C,0)))</f>
        <v/>
      </c>
      <c r="AZ203" s="64">
        <f t="shared" si="145"/>
        <v>0</v>
      </c>
      <c r="BA203" s="65">
        <f t="shared" si="146"/>
        <v>0</v>
      </c>
      <c r="BB203" s="65" t="str">
        <f t="shared" si="147"/>
        <v>x</v>
      </c>
      <c r="BC203" s="65">
        <f t="shared" si="138"/>
        <v>0</v>
      </c>
      <c r="BD203" s="65">
        <f t="shared" si="172"/>
        <v>0</v>
      </c>
      <c r="BE203" s="65">
        <f t="shared" si="148"/>
        <v>0</v>
      </c>
      <c r="BF203" s="64" t="str">
        <f t="shared" si="149"/>
        <v>A forrás egyenlő a költséggel (I.ütem).</v>
      </c>
      <c r="BG203" s="65">
        <f t="shared" si="150"/>
        <v>0</v>
      </c>
      <c r="BH203" s="65">
        <f t="shared" si="151"/>
        <v>0</v>
      </c>
      <c r="BI203" s="65">
        <f t="shared" si="152"/>
        <v>0</v>
      </c>
      <c r="BJ203" s="65">
        <f t="shared" si="153"/>
        <v>0</v>
      </c>
      <c r="BK203" s="65">
        <f t="shared" si="139"/>
        <v>0</v>
      </c>
      <c r="BL203" s="66" t="str">
        <f t="shared" si="173"/>
        <v>Nem hosszútávú a feladat.</v>
      </c>
      <c r="BM203" s="67">
        <f t="shared" si="154"/>
        <v>1</v>
      </c>
      <c r="BN203" s="67">
        <f t="shared" si="155"/>
        <v>0</v>
      </c>
      <c r="BO203" s="67">
        <f t="shared" si="156"/>
        <v>1</v>
      </c>
      <c r="BP203" s="67">
        <f t="shared" si="157"/>
        <v>0</v>
      </c>
      <c r="BQ203" s="65">
        <f t="shared" si="158"/>
        <v>0</v>
      </c>
      <c r="BR203" s="64" t="str">
        <f t="shared" si="159"/>
        <v>Nincs hosszútávú terv!</v>
      </c>
      <c r="BS203" s="65">
        <f t="shared" si="160"/>
        <v>0</v>
      </c>
      <c r="BT203" s="65">
        <f t="shared" si="161"/>
        <v>0</v>
      </c>
      <c r="BU203" s="65">
        <f t="shared" si="162"/>
        <v>0</v>
      </c>
      <c r="BV203" s="65">
        <f t="shared" si="163"/>
        <v>0</v>
      </c>
      <c r="BW203" s="65">
        <f t="shared" si="164"/>
        <v>0</v>
      </c>
      <c r="BX203" s="65">
        <f t="shared" si="165"/>
        <v>0</v>
      </c>
      <c r="BY203" s="65">
        <f t="shared" si="166"/>
        <v>0</v>
      </c>
      <c r="BZ203" s="65">
        <f t="shared" si="167"/>
        <v>0</v>
      </c>
      <c r="CA203" s="65">
        <f t="shared" si="168"/>
        <v>0</v>
      </c>
      <c r="CB203" s="65">
        <f t="shared" si="169"/>
        <v>0</v>
      </c>
      <c r="CC203" s="65">
        <f t="shared" si="170"/>
        <v>0</v>
      </c>
      <c r="CD203" s="65" t="str">
        <f t="shared" si="140"/>
        <v>Hiányos kitöltés! (B-oszlop üres)</v>
      </c>
      <c r="CE203" s="66" t="str">
        <f t="shared" si="141"/>
        <v>Hiányos kitöltés! (B-oszlop üres)</v>
      </c>
      <c r="CF203" s="65">
        <f t="shared" si="142"/>
        <v>0</v>
      </c>
      <c r="CG203" s="65">
        <f t="shared" si="143"/>
        <v>0</v>
      </c>
      <c r="CH203" s="65">
        <f t="shared" si="144"/>
        <v>0</v>
      </c>
    </row>
    <row r="204" spans="1:86" ht="31.25" x14ac:dyDescent="0.25">
      <c r="A204" s="54" t="str">
        <f t="shared" si="133"/>
        <v>Nincs VKR kiválasztva!</v>
      </c>
      <c r="B204" s="68"/>
      <c r="C204" s="55"/>
      <c r="D204" s="47"/>
      <c r="E204" s="47"/>
      <c r="F204" s="56" t="str">
        <f>IF($G204="","Nincs VKR kiválasztva!",INDEX(Osszesito!$C:$C,MATCH($G204,Osszesito!$D:$D,0)))</f>
        <v>Nincs VKR kiválasztva!</v>
      </c>
      <c r="G204" s="45"/>
      <c r="H204" s="51" t="str">
        <f>IF($D204="","",CONCATENATE($AY204,"_",COUNTA($D$3:$D204),"_FSZV_2026"))</f>
        <v/>
      </c>
      <c r="I204" s="56" t="str">
        <f>IF($G204="","Nincs VKR kiválasztva!",INDEX(Osszesito!$G:$G,MATCH($F204,Osszesito!$C:$C,0)))</f>
        <v>Nincs VKR kiválasztva!</v>
      </c>
      <c r="J204" s="56" t="str">
        <f>IF($G204="","Nincs VKR kiválasztva!",INDEX(Osszesito!$F:$F,MATCH($F204,Osszesito!$C:$C,0)))</f>
        <v>Nincs VKR kiválasztva!</v>
      </c>
      <c r="K204" s="48" t="str">
        <f t="shared" si="171"/>
        <v>Nincs kitöltve a költség rész!</v>
      </c>
      <c r="L204" s="49"/>
      <c r="M204" s="49"/>
      <c r="N204" s="60"/>
      <c r="O204" s="60"/>
      <c r="P204" s="90"/>
      <c r="R204" s="62"/>
      <c r="S204" s="62"/>
      <c r="T204" s="62"/>
      <c r="U204" s="62"/>
      <c r="V204" s="62"/>
      <c r="W204" s="62"/>
      <c r="X204" s="62"/>
      <c r="Y204" s="62"/>
      <c r="Z204" s="62"/>
      <c r="AA204" s="62"/>
      <c r="AB204" s="62"/>
      <c r="AC204" s="61">
        <f t="shared" si="134"/>
        <v>0</v>
      </c>
      <c r="AD204" s="1" t="str">
        <f t="shared" si="135"/>
        <v>Nincs VKR kiválasztva!</v>
      </c>
      <c r="AF204" s="60"/>
      <c r="AG204" s="60"/>
      <c r="AH204" s="60"/>
      <c r="AI204" s="60"/>
      <c r="AJ204" s="60"/>
      <c r="AK204" s="60"/>
      <c r="AL204" s="60"/>
      <c r="AM204" s="60"/>
      <c r="AN204" s="60"/>
      <c r="AO204" s="60"/>
      <c r="AP204" s="60"/>
      <c r="AQ204" s="61">
        <f t="shared" si="136"/>
        <v>0</v>
      </c>
      <c r="AR204" s="130" t="s">
        <v>36</v>
      </c>
      <c r="AS204" s="1" t="str">
        <f t="shared" si="137"/>
        <v>Nincs VKR kiválasztva!</v>
      </c>
      <c r="AU204" s="46"/>
      <c r="AV204" s="46"/>
      <c r="AY204" s="64" t="str">
        <f>IF($D204="","",INDEX(Osszesito!$E:$E,MATCH($F204,Osszesito!$C:$C,0)))</f>
        <v/>
      </c>
      <c r="AZ204" s="64">
        <f t="shared" si="145"/>
        <v>0</v>
      </c>
      <c r="BA204" s="65">
        <f t="shared" si="146"/>
        <v>0</v>
      </c>
      <c r="BB204" s="65" t="str">
        <f t="shared" si="147"/>
        <v>x</v>
      </c>
      <c r="BC204" s="65">
        <f t="shared" si="138"/>
        <v>0</v>
      </c>
      <c r="BD204" s="65">
        <f t="shared" si="172"/>
        <v>0</v>
      </c>
      <c r="BE204" s="65">
        <f t="shared" si="148"/>
        <v>0</v>
      </c>
      <c r="BF204" s="64" t="str">
        <f t="shared" si="149"/>
        <v>A forrás egyenlő a költséggel (I.ütem).</v>
      </c>
      <c r="BG204" s="65">
        <f t="shared" si="150"/>
        <v>0</v>
      </c>
      <c r="BH204" s="65">
        <f t="shared" si="151"/>
        <v>0</v>
      </c>
      <c r="BI204" s="65">
        <f t="shared" si="152"/>
        <v>0</v>
      </c>
      <c r="BJ204" s="65">
        <f t="shared" si="153"/>
        <v>0</v>
      </c>
      <c r="BK204" s="65">
        <f t="shared" si="139"/>
        <v>0</v>
      </c>
      <c r="BL204" s="66" t="str">
        <f t="shared" si="173"/>
        <v>Nem hosszútávú a feladat.</v>
      </c>
      <c r="BM204" s="67">
        <f t="shared" si="154"/>
        <v>1</v>
      </c>
      <c r="BN204" s="67">
        <f t="shared" si="155"/>
        <v>0</v>
      </c>
      <c r="BO204" s="67">
        <f t="shared" si="156"/>
        <v>1</v>
      </c>
      <c r="BP204" s="67">
        <f t="shared" si="157"/>
        <v>0</v>
      </c>
      <c r="BQ204" s="65">
        <f t="shared" si="158"/>
        <v>0</v>
      </c>
      <c r="BR204" s="64" t="str">
        <f t="shared" si="159"/>
        <v>Nincs hosszútávú terv!</v>
      </c>
      <c r="BS204" s="65">
        <f t="shared" si="160"/>
        <v>0</v>
      </c>
      <c r="BT204" s="65">
        <f t="shared" si="161"/>
        <v>0</v>
      </c>
      <c r="BU204" s="65">
        <f t="shared" si="162"/>
        <v>0</v>
      </c>
      <c r="BV204" s="65">
        <f t="shared" si="163"/>
        <v>0</v>
      </c>
      <c r="BW204" s="65">
        <f t="shared" si="164"/>
        <v>0</v>
      </c>
      <c r="BX204" s="65">
        <f t="shared" si="165"/>
        <v>0</v>
      </c>
      <c r="BY204" s="65">
        <f t="shared" si="166"/>
        <v>0</v>
      </c>
      <c r="BZ204" s="65">
        <f t="shared" si="167"/>
        <v>0</v>
      </c>
      <c r="CA204" s="65">
        <f t="shared" si="168"/>
        <v>0</v>
      </c>
      <c r="CB204" s="65">
        <f t="shared" si="169"/>
        <v>0</v>
      </c>
      <c r="CC204" s="65">
        <f t="shared" si="170"/>
        <v>0</v>
      </c>
      <c r="CD204" s="65" t="str">
        <f t="shared" si="140"/>
        <v>Hiányos kitöltés! (B-oszlop üres)</v>
      </c>
      <c r="CE204" s="66" t="str">
        <f t="shared" si="141"/>
        <v>Hiányos kitöltés! (B-oszlop üres)</v>
      </c>
      <c r="CF204" s="65">
        <f t="shared" si="142"/>
        <v>0</v>
      </c>
      <c r="CG204" s="65">
        <f t="shared" si="143"/>
        <v>0</v>
      </c>
      <c r="CH204" s="65">
        <f t="shared" si="144"/>
        <v>0</v>
      </c>
    </row>
    <row r="205" spans="1:86" ht="31.25" x14ac:dyDescent="0.25">
      <c r="A205" s="54" t="str">
        <f t="shared" si="133"/>
        <v>Nincs VKR kiválasztva!</v>
      </c>
      <c r="B205" s="68"/>
      <c r="C205" s="55"/>
      <c r="D205" s="47"/>
      <c r="E205" s="47"/>
      <c r="F205" s="56" t="str">
        <f>IF($G205="","Nincs VKR kiválasztva!",INDEX(Osszesito!$C:$C,MATCH($G205,Osszesito!$D:$D,0)))</f>
        <v>Nincs VKR kiválasztva!</v>
      </c>
      <c r="G205" s="45"/>
      <c r="H205" s="51" t="str">
        <f>IF($D205="","",CONCATENATE($AY205,"_",COUNTA($D$3:$D205),"_FSZV_2026"))</f>
        <v/>
      </c>
      <c r="I205" s="56" t="str">
        <f>IF($G205="","Nincs VKR kiválasztva!",INDEX(Osszesito!$G:$G,MATCH($F205,Osszesito!$C:$C,0)))</f>
        <v>Nincs VKR kiválasztva!</v>
      </c>
      <c r="J205" s="56" t="str">
        <f>IF($G205="","Nincs VKR kiválasztva!",INDEX(Osszesito!$F:$F,MATCH($F205,Osszesito!$C:$C,0)))</f>
        <v>Nincs VKR kiválasztva!</v>
      </c>
      <c r="K205" s="48" t="str">
        <f t="shared" si="171"/>
        <v>Nincs kitöltve a költség rész!</v>
      </c>
      <c r="L205" s="49"/>
      <c r="M205" s="49"/>
      <c r="N205" s="60"/>
      <c r="O205" s="60"/>
      <c r="P205" s="90"/>
      <c r="R205" s="62"/>
      <c r="S205" s="62"/>
      <c r="T205" s="62"/>
      <c r="U205" s="62"/>
      <c r="V205" s="62"/>
      <c r="W205" s="62"/>
      <c r="X205" s="62"/>
      <c r="Y205" s="62"/>
      <c r="Z205" s="62"/>
      <c r="AA205" s="62"/>
      <c r="AB205" s="62"/>
      <c r="AC205" s="61">
        <f t="shared" si="134"/>
        <v>0</v>
      </c>
      <c r="AD205" s="1" t="str">
        <f t="shared" si="135"/>
        <v>Nincs VKR kiválasztva!</v>
      </c>
      <c r="AF205" s="60"/>
      <c r="AG205" s="60"/>
      <c r="AH205" s="60"/>
      <c r="AI205" s="60"/>
      <c r="AJ205" s="60"/>
      <c r="AK205" s="60"/>
      <c r="AL205" s="60"/>
      <c r="AM205" s="60"/>
      <c r="AN205" s="60"/>
      <c r="AO205" s="60"/>
      <c r="AP205" s="60"/>
      <c r="AQ205" s="61">
        <f t="shared" si="136"/>
        <v>0</v>
      </c>
      <c r="AR205" s="130" t="s">
        <v>36</v>
      </c>
      <c r="AS205" s="1" t="str">
        <f t="shared" si="137"/>
        <v>Nincs VKR kiválasztva!</v>
      </c>
      <c r="AU205" s="46"/>
      <c r="AV205" s="46"/>
      <c r="AY205" s="64" t="str">
        <f>IF($D205="","",INDEX(Osszesito!$E:$E,MATCH($F205,Osszesito!$C:$C,0)))</f>
        <v/>
      </c>
      <c r="AZ205" s="64">
        <f t="shared" si="145"/>
        <v>0</v>
      </c>
      <c r="BA205" s="65">
        <f t="shared" si="146"/>
        <v>0</v>
      </c>
      <c r="BB205" s="65" t="str">
        <f t="shared" si="147"/>
        <v>x</v>
      </c>
      <c r="BC205" s="65">
        <f t="shared" si="138"/>
        <v>0</v>
      </c>
      <c r="BD205" s="65">
        <f t="shared" si="172"/>
        <v>0</v>
      </c>
      <c r="BE205" s="65">
        <f t="shared" si="148"/>
        <v>0</v>
      </c>
      <c r="BF205" s="64" t="str">
        <f t="shared" si="149"/>
        <v>A forrás egyenlő a költséggel (I.ütem).</v>
      </c>
      <c r="BG205" s="65">
        <f t="shared" si="150"/>
        <v>0</v>
      </c>
      <c r="BH205" s="65">
        <f t="shared" si="151"/>
        <v>0</v>
      </c>
      <c r="BI205" s="65">
        <f t="shared" si="152"/>
        <v>0</v>
      </c>
      <c r="BJ205" s="65">
        <f t="shared" si="153"/>
        <v>0</v>
      </c>
      <c r="BK205" s="65">
        <f t="shared" si="139"/>
        <v>0</v>
      </c>
      <c r="BL205" s="66" t="str">
        <f t="shared" si="173"/>
        <v>Nem hosszútávú a feladat.</v>
      </c>
      <c r="BM205" s="67">
        <f t="shared" si="154"/>
        <v>1</v>
      </c>
      <c r="BN205" s="67">
        <f t="shared" si="155"/>
        <v>0</v>
      </c>
      <c r="BO205" s="67">
        <f t="shared" si="156"/>
        <v>1</v>
      </c>
      <c r="BP205" s="67">
        <f t="shared" si="157"/>
        <v>0</v>
      </c>
      <c r="BQ205" s="65">
        <f t="shared" si="158"/>
        <v>0</v>
      </c>
      <c r="BR205" s="64" t="str">
        <f t="shared" si="159"/>
        <v>Nincs hosszútávú terv!</v>
      </c>
      <c r="BS205" s="65">
        <f t="shared" si="160"/>
        <v>0</v>
      </c>
      <c r="BT205" s="65">
        <f t="shared" si="161"/>
        <v>0</v>
      </c>
      <c r="BU205" s="65">
        <f t="shared" si="162"/>
        <v>0</v>
      </c>
      <c r="BV205" s="65">
        <f t="shared" si="163"/>
        <v>0</v>
      </c>
      <c r="BW205" s="65">
        <f t="shared" si="164"/>
        <v>0</v>
      </c>
      <c r="BX205" s="65">
        <f t="shared" si="165"/>
        <v>0</v>
      </c>
      <c r="BY205" s="65">
        <f t="shared" si="166"/>
        <v>0</v>
      </c>
      <c r="BZ205" s="65">
        <f t="shared" si="167"/>
        <v>0</v>
      </c>
      <c r="CA205" s="65">
        <f t="shared" si="168"/>
        <v>0</v>
      </c>
      <c r="CB205" s="65">
        <f t="shared" si="169"/>
        <v>0</v>
      </c>
      <c r="CC205" s="65">
        <f t="shared" si="170"/>
        <v>0</v>
      </c>
      <c r="CD205" s="65" t="str">
        <f t="shared" si="140"/>
        <v>Hiányos kitöltés! (B-oszlop üres)</v>
      </c>
      <c r="CE205" s="66" t="str">
        <f t="shared" si="141"/>
        <v>Hiányos kitöltés! (B-oszlop üres)</v>
      </c>
      <c r="CF205" s="65">
        <f t="shared" si="142"/>
        <v>0</v>
      </c>
      <c r="CG205" s="65">
        <f t="shared" si="143"/>
        <v>0</v>
      </c>
      <c r="CH205" s="65">
        <f t="shared" si="144"/>
        <v>0</v>
      </c>
    </row>
    <row r="206" spans="1:86" ht="31.25" x14ac:dyDescent="0.25">
      <c r="A206" s="54" t="str">
        <f t="shared" si="133"/>
        <v>Nincs VKR kiválasztva!</v>
      </c>
      <c r="B206" s="68"/>
      <c r="C206" s="55"/>
      <c r="D206" s="47"/>
      <c r="E206" s="47"/>
      <c r="F206" s="56" t="str">
        <f>IF($G206="","Nincs VKR kiválasztva!",INDEX(Osszesito!$C:$C,MATCH($G206,Osszesito!$D:$D,0)))</f>
        <v>Nincs VKR kiválasztva!</v>
      </c>
      <c r="G206" s="45"/>
      <c r="H206" s="51" t="str">
        <f>IF($D206="","",CONCATENATE($AY206,"_",COUNTA($D$3:$D206),"_FSZV_2026"))</f>
        <v/>
      </c>
      <c r="I206" s="56" t="str">
        <f>IF($G206="","Nincs VKR kiválasztva!",INDEX(Osszesito!$G:$G,MATCH($F206,Osszesito!$C:$C,0)))</f>
        <v>Nincs VKR kiválasztva!</v>
      </c>
      <c r="J206" s="56" t="str">
        <f>IF($G206="","Nincs VKR kiválasztva!",INDEX(Osszesito!$F:$F,MATCH($F206,Osszesito!$C:$C,0)))</f>
        <v>Nincs VKR kiválasztva!</v>
      </c>
      <c r="K206" s="48" t="str">
        <f t="shared" si="171"/>
        <v>Nincs kitöltve a költség rész!</v>
      </c>
      <c r="L206" s="49"/>
      <c r="M206" s="49"/>
      <c r="N206" s="60"/>
      <c r="O206" s="60"/>
      <c r="P206" s="90"/>
      <c r="R206" s="62"/>
      <c r="S206" s="62"/>
      <c r="T206" s="62"/>
      <c r="U206" s="62"/>
      <c r="V206" s="62"/>
      <c r="W206" s="62"/>
      <c r="X206" s="62"/>
      <c r="Y206" s="62"/>
      <c r="Z206" s="62"/>
      <c r="AA206" s="62"/>
      <c r="AB206" s="62"/>
      <c r="AC206" s="61">
        <f t="shared" si="134"/>
        <v>0</v>
      </c>
      <c r="AD206" s="1" t="str">
        <f t="shared" si="135"/>
        <v>Nincs VKR kiválasztva!</v>
      </c>
      <c r="AF206" s="60"/>
      <c r="AG206" s="60"/>
      <c r="AH206" s="60"/>
      <c r="AI206" s="60"/>
      <c r="AJ206" s="60"/>
      <c r="AK206" s="60"/>
      <c r="AL206" s="60"/>
      <c r="AM206" s="60"/>
      <c r="AN206" s="60"/>
      <c r="AO206" s="60"/>
      <c r="AP206" s="60"/>
      <c r="AQ206" s="61">
        <f t="shared" si="136"/>
        <v>0</v>
      </c>
      <c r="AR206" s="130" t="s">
        <v>36</v>
      </c>
      <c r="AS206" s="1" t="str">
        <f t="shared" si="137"/>
        <v>Nincs VKR kiválasztva!</v>
      </c>
      <c r="AU206" s="46"/>
      <c r="AV206" s="46"/>
      <c r="AY206" s="64" t="str">
        <f>IF($D206="","",INDEX(Osszesito!$E:$E,MATCH($F206,Osszesito!$C:$C,0)))</f>
        <v/>
      </c>
      <c r="AZ206" s="64">
        <f t="shared" si="145"/>
        <v>0</v>
      </c>
      <c r="BA206" s="65">
        <f t="shared" si="146"/>
        <v>0</v>
      </c>
      <c r="BB206" s="65" t="str">
        <f t="shared" si="147"/>
        <v>x</v>
      </c>
      <c r="BC206" s="65">
        <f t="shared" si="138"/>
        <v>0</v>
      </c>
      <c r="BD206" s="65">
        <f t="shared" si="172"/>
        <v>0</v>
      </c>
      <c r="BE206" s="65">
        <f t="shared" si="148"/>
        <v>0</v>
      </c>
      <c r="BF206" s="64" t="str">
        <f t="shared" si="149"/>
        <v>A forrás egyenlő a költséggel (I.ütem).</v>
      </c>
      <c r="BG206" s="65">
        <f t="shared" si="150"/>
        <v>0</v>
      </c>
      <c r="BH206" s="65">
        <f t="shared" si="151"/>
        <v>0</v>
      </c>
      <c r="BI206" s="65">
        <f t="shared" si="152"/>
        <v>0</v>
      </c>
      <c r="BJ206" s="65">
        <f t="shared" si="153"/>
        <v>0</v>
      </c>
      <c r="BK206" s="65">
        <f t="shared" si="139"/>
        <v>0</v>
      </c>
      <c r="BL206" s="66" t="str">
        <f t="shared" si="173"/>
        <v>Nem hosszútávú a feladat.</v>
      </c>
      <c r="BM206" s="67">
        <f t="shared" si="154"/>
        <v>1</v>
      </c>
      <c r="BN206" s="67">
        <f t="shared" si="155"/>
        <v>0</v>
      </c>
      <c r="BO206" s="67">
        <f t="shared" si="156"/>
        <v>1</v>
      </c>
      <c r="BP206" s="67">
        <f t="shared" si="157"/>
        <v>0</v>
      </c>
      <c r="BQ206" s="65">
        <f t="shared" si="158"/>
        <v>0</v>
      </c>
      <c r="BR206" s="64" t="str">
        <f t="shared" si="159"/>
        <v>Nincs hosszútávú terv!</v>
      </c>
      <c r="BS206" s="65">
        <f t="shared" si="160"/>
        <v>0</v>
      </c>
      <c r="BT206" s="65">
        <f t="shared" si="161"/>
        <v>0</v>
      </c>
      <c r="BU206" s="65">
        <f t="shared" si="162"/>
        <v>0</v>
      </c>
      <c r="BV206" s="65">
        <f t="shared" si="163"/>
        <v>0</v>
      </c>
      <c r="BW206" s="65">
        <f t="shared" si="164"/>
        <v>0</v>
      </c>
      <c r="BX206" s="65">
        <f t="shared" si="165"/>
        <v>0</v>
      </c>
      <c r="BY206" s="65">
        <f t="shared" si="166"/>
        <v>0</v>
      </c>
      <c r="BZ206" s="65">
        <f t="shared" si="167"/>
        <v>0</v>
      </c>
      <c r="CA206" s="65">
        <f t="shared" si="168"/>
        <v>0</v>
      </c>
      <c r="CB206" s="65">
        <f t="shared" si="169"/>
        <v>0</v>
      </c>
      <c r="CC206" s="65">
        <f t="shared" si="170"/>
        <v>0</v>
      </c>
      <c r="CD206" s="65" t="str">
        <f t="shared" si="140"/>
        <v>Hiányos kitöltés! (B-oszlop üres)</v>
      </c>
      <c r="CE206" s="66" t="str">
        <f t="shared" si="141"/>
        <v>Hiányos kitöltés! (B-oszlop üres)</v>
      </c>
      <c r="CF206" s="65">
        <f t="shared" si="142"/>
        <v>0</v>
      </c>
      <c r="CG206" s="65">
        <f t="shared" si="143"/>
        <v>0</v>
      </c>
      <c r="CH206" s="65">
        <f t="shared" si="144"/>
        <v>0</v>
      </c>
    </row>
    <row r="207" spans="1:86" ht="31.25" x14ac:dyDescent="0.25">
      <c r="A207" s="54" t="str">
        <f t="shared" si="133"/>
        <v>Nincs VKR kiválasztva!</v>
      </c>
      <c r="B207" s="68"/>
      <c r="C207" s="55"/>
      <c r="D207" s="47"/>
      <c r="E207" s="47"/>
      <c r="F207" s="56" t="str">
        <f>IF($G207="","Nincs VKR kiválasztva!",INDEX(Osszesito!$C:$C,MATCH($G207,Osszesito!$D:$D,0)))</f>
        <v>Nincs VKR kiválasztva!</v>
      </c>
      <c r="G207" s="45"/>
      <c r="H207" s="51" t="str">
        <f>IF($D207="","",CONCATENATE($AY207,"_",COUNTA($D$3:$D207),"_FSZV_2026"))</f>
        <v/>
      </c>
      <c r="I207" s="56" t="str">
        <f>IF($G207="","Nincs VKR kiválasztva!",INDEX(Osszesito!$G:$G,MATCH($F207,Osszesito!$C:$C,0)))</f>
        <v>Nincs VKR kiválasztva!</v>
      </c>
      <c r="J207" s="56" t="str">
        <f>IF($G207="","Nincs VKR kiválasztva!",INDEX(Osszesito!$F:$F,MATCH($F207,Osszesito!$C:$C,0)))</f>
        <v>Nincs VKR kiválasztva!</v>
      </c>
      <c r="K207" s="48" t="str">
        <f t="shared" si="171"/>
        <v>Nincs kitöltve a költség rész!</v>
      </c>
      <c r="L207" s="49"/>
      <c r="M207" s="49"/>
      <c r="N207" s="60"/>
      <c r="O207" s="60"/>
      <c r="P207" s="90"/>
      <c r="R207" s="62"/>
      <c r="S207" s="62"/>
      <c r="T207" s="62"/>
      <c r="U207" s="62"/>
      <c r="V207" s="62"/>
      <c r="W207" s="62"/>
      <c r="X207" s="62"/>
      <c r="Y207" s="62"/>
      <c r="Z207" s="62"/>
      <c r="AA207" s="62"/>
      <c r="AB207" s="62"/>
      <c r="AC207" s="61">
        <f t="shared" si="134"/>
        <v>0</v>
      </c>
      <c r="AD207" s="1" t="str">
        <f t="shared" si="135"/>
        <v>Nincs VKR kiválasztva!</v>
      </c>
      <c r="AF207" s="60"/>
      <c r="AG207" s="60"/>
      <c r="AH207" s="60"/>
      <c r="AI207" s="60"/>
      <c r="AJ207" s="60"/>
      <c r="AK207" s="60"/>
      <c r="AL207" s="60"/>
      <c r="AM207" s="60"/>
      <c r="AN207" s="60"/>
      <c r="AO207" s="60"/>
      <c r="AP207" s="60"/>
      <c r="AQ207" s="61">
        <f t="shared" si="136"/>
        <v>0</v>
      </c>
      <c r="AR207" s="130" t="s">
        <v>36</v>
      </c>
      <c r="AS207" s="1" t="str">
        <f t="shared" si="137"/>
        <v>Nincs VKR kiválasztva!</v>
      </c>
      <c r="AU207" s="46"/>
      <c r="AV207" s="46"/>
      <c r="AY207" s="64" t="str">
        <f>IF($D207="","",INDEX(Osszesito!$E:$E,MATCH($F207,Osszesito!$C:$C,0)))</f>
        <v/>
      </c>
      <c r="AZ207" s="64">
        <f t="shared" si="145"/>
        <v>0</v>
      </c>
      <c r="BA207" s="65">
        <f t="shared" si="146"/>
        <v>0</v>
      </c>
      <c r="BB207" s="65" t="str">
        <f t="shared" si="147"/>
        <v>x</v>
      </c>
      <c r="BC207" s="65">
        <f t="shared" si="138"/>
        <v>0</v>
      </c>
      <c r="BD207" s="65">
        <f t="shared" si="172"/>
        <v>0</v>
      </c>
      <c r="BE207" s="65">
        <f t="shared" si="148"/>
        <v>0</v>
      </c>
      <c r="BF207" s="64" t="str">
        <f t="shared" si="149"/>
        <v>A forrás egyenlő a költséggel (I.ütem).</v>
      </c>
      <c r="BG207" s="65">
        <f t="shared" si="150"/>
        <v>0</v>
      </c>
      <c r="BH207" s="65">
        <f t="shared" si="151"/>
        <v>0</v>
      </c>
      <c r="BI207" s="65">
        <f t="shared" si="152"/>
        <v>0</v>
      </c>
      <c r="BJ207" s="65">
        <f t="shared" si="153"/>
        <v>0</v>
      </c>
      <c r="BK207" s="65">
        <f t="shared" si="139"/>
        <v>0</v>
      </c>
      <c r="BL207" s="66" t="str">
        <f t="shared" si="173"/>
        <v>Nem hosszútávú a feladat.</v>
      </c>
      <c r="BM207" s="67">
        <f t="shared" si="154"/>
        <v>1</v>
      </c>
      <c r="BN207" s="67">
        <f t="shared" si="155"/>
        <v>0</v>
      </c>
      <c r="BO207" s="67">
        <f t="shared" si="156"/>
        <v>1</v>
      </c>
      <c r="BP207" s="67">
        <f t="shared" si="157"/>
        <v>0</v>
      </c>
      <c r="BQ207" s="65">
        <f t="shared" si="158"/>
        <v>0</v>
      </c>
      <c r="BR207" s="64" t="str">
        <f t="shared" si="159"/>
        <v>Nincs hosszútávú terv!</v>
      </c>
      <c r="BS207" s="65">
        <f t="shared" si="160"/>
        <v>0</v>
      </c>
      <c r="BT207" s="65">
        <f t="shared" si="161"/>
        <v>0</v>
      </c>
      <c r="BU207" s="65">
        <f t="shared" si="162"/>
        <v>0</v>
      </c>
      <c r="BV207" s="65">
        <f t="shared" si="163"/>
        <v>0</v>
      </c>
      <c r="BW207" s="65">
        <f t="shared" si="164"/>
        <v>0</v>
      </c>
      <c r="BX207" s="65">
        <f t="shared" si="165"/>
        <v>0</v>
      </c>
      <c r="BY207" s="65">
        <f t="shared" si="166"/>
        <v>0</v>
      </c>
      <c r="BZ207" s="65">
        <f t="shared" si="167"/>
        <v>0</v>
      </c>
      <c r="CA207" s="65">
        <f t="shared" si="168"/>
        <v>0</v>
      </c>
      <c r="CB207" s="65">
        <f t="shared" si="169"/>
        <v>0</v>
      </c>
      <c r="CC207" s="65">
        <f t="shared" si="170"/>
        <v>0</v>
      </c>
      <c r="CD207" s="65" t="str">
        <f t="shared" si="140"/>
        <v>Hiányos kitöltés! (B-oszlop üres)</v>
      </c>
      <c r="CE207" s="66" t="str">
        <f t="shared" si="141"/>
        <v>Hiányos kitöltés! (B-oszlop üres)</v>
      </c>
      <c r="CF207" s="65">
        <f t="shared" si="142"/>
        <v>0</v>
      </c>
      <c r="CG207" s="65">
        <f t="shared" si="143"/>
        <v>0</v>
      </c>
      <c r="CH207" s="65">
        <f t="shared" si="144"/>
        <v>0</v>
      </c>
    </row>
    <row r="208" spans="1:86" ht="31.25" x14ac:dyDescent="0.25">
      <c r="A208" s="54" t="str">
        <f t="shared" si="133"/>
        <v>Nincs VKR kiválasztva!</v>
      </c>
      <c r="B208" s="68"/>
      <c r="C208" s="55"/>
      <c r="D208" s="47"/>
      <c r="E208" s="47"/>
      <c r="F208" s="56" t="str">
        <f>IF($G208="","Nincs VKR kiválasztva!",INDEX(Osszesito!$C:$C,MATCH($G208,Osszesito!$D:$D,0)))</f>
        <v>Nincs VKR kiválasztva!</v>
      </c>
      <c r="G208" s="45"/>
      <c r="H208" s="51" t="str">
        <f>IF($D208="","",CONCATENATE($AY208,"_",COUNTA($D$3:$D208),"_FSZV_2026"))</f>
        <v/>
      </c>
      <c r="I208" s="56" t="str">
        <f>IF($G208="","Nincs VKR kiválasztva!",INDEX(Osszesito!$G:$G,MATCH($F208,Osszesito!$C:$C,0)))</f>
        <v>Nincs VKR kiválasztva!</v>
      </c>
      <c r="J208" s="56" t="str">
        <f>IF($G208="","Nincs VKR kiválasztva!",INDEX(Osszesito!$F:$F,MATCH($F208,Osszesito!$C:$C,0)))</f>
        <v>Nincs VKR kiválasztva!</v>
      </c>
      <c r="K208" s="48" t="str">
        <f t="shared" si="171"/>
        <v>Nincs kitöltve a költség rész!</v>
      </c>
      <c r="L208" s="49"/>
      <c r="M208" s="49"/>
      <c r="N208" s="60"/>
      <c r="O208" s="60"/>
      <c r="P208" s="90"/>
      <c r="R208" s="62"/>
      <c r="S208" s="62"/>
      <c r="T208" s="62"/>
      <c r="U208" s="62"/>
      <c r="V208" s="62"/>
      <c r="W208" s="62"/>
      <c r="X208" s="62"/>
      <c r="Y208" s="62"/>
      <c r="Z208" s="62"/>
      <c r="AA208" s="62"/>
      <c r="AB208" s="62"/>
      <c r="AC208" s="61">
        <f t="shared" si="134"/>
        <v>0</v>
      </c>
      <c r="AD208" s="1" t="str">
        <f t="shared" si="135"/>
        <v>Nincs VKR kiválasztva!</v>
      </c>
      <c r="AF208" s="60"/>
      <c r="AG208" s="60"/>
      <c r="AH208" s="60"/>
      <c r="AI208" s="60"/>
      <c r="AJ208" s="60"/>
      <c r="AK208" s="60"/>
      <c r="AL208" s="60"/>
      <c r="AM208" s="60"/>
      <c r="AN208" s="60"/>
      <c r="AO208" s="60"/>
      <c r="AP208" s="60"/>
      <c r="AQ208" s="61">
        <f t="shared" si="136"/>
        <v>0</v>
      </c>
      <c r="AR208" s="130" t="s">
        <v>36</v>
      </c>
      <c r="AS208" s="1" t="str">
        <f t="shared" si="137"/>
        <v>Nincs VKR kiválasztva!</v>
      </c>
      <c r="AU208" s="46"/>
      <c r="AV208" s="46"/>
      <c r="AY208" s="64" t="str">
        <f>IF($D208="","",INDEX(Osszesito!$E:$E,MATCH($F208,Osszesito!$C:$C,0)))</f>
        <v/>
      </c>
      <c r="AZ208" s="64">
        <f t="shared" si="145"/>
        <v>0</v>
      </c>
      <c r="BA208" s="65">
        <f t="shared" si="146"/>
        <v>0</v>
      </c>
      <c r="BB208" s="65" t="str">
        <f t="shared" si="147"/>
        <v>x</v>
      </c>
      <c r="BC208" s="65">
        <f t="shared" si="138"/>
        <v>0</v>
      </c>
      <c r="BD208" s="65">
        <f t="shared" si="172"/>
        <v>0</v>
      </c>
      <c r="BE208" s="65">
        <f t="shared" si="148"/>
        <v>0</v>
      </c>
      <c r="BF208" s="64" t="str">
        <f t="shared" si="149"/>
        <v>A forrás egyenlő a költséggel (I.ütem).</v>
      </c>
      <c r="BG208" s="65">
        <f t="shared" si="150"/>
        <v>0</v>
      </c>
      <c r="BH208" s="65">
        <f t="shared" si="151"/>
        <v>0</v>
      </c>
      <c r="BI208" s="65">
        <f t="shared" si="152"/>
        <v>0</v>
      </c>
      <c r="BJ208" s="65">
        <f t="shared" si="153"/>
        <v>0</v>
      </c>
      <c r="BK208" s="65">
        <f t="shared" si="139"/>
        <v>0</v>
      </c>
      <c r="BL208" s="66" t="str">
        <f t="shared" si="173"/>
        <v>Nem hosszútávú a feladat.</v>
      </c>
      <c r="BM208" s="67">
        <f t="shared" si="154"/>
        <v>1</v>
      </c>
      <c r="BN208" s="67">
        <f t="shared" si="155"/>
        <v>0</v>
      </c>
      <c r="BO208" s="67">
        <f t="shared" si="156"/>
        <v>1</v>
      </c>
      <c r="BP208" s="67">
        <f t="shared" si="157"/>
        <v>0</v>
      </c>
      <c r="BQ208" s="65">
        <f t="shared" si="158"/>
        <v>0</v>
      </c>
      <c r="BR208" s="64" t="str">
        <f t="shared" si="159"/>
        <v>Nincs hosszútávú terv!</v>
      </c>
      <c r="BS208" s="65">
        <f t="shared" si="160"/>
        <v>0</v>
      </c>
      <c r="BT208" s="65">
        <f t="shared" si="161"/>
        <v>0</v>
      </c>
      <c r="BU208" s="65">
        <f t="shared" si="162"/>
        <v>0</v>
      </c>
      <c r="BV208" s="65">
        <f t="shared" si="163"/>
        <v>0</v>
      </c>
      <c r="BW208" s="65">
        <f t="shared" si="164"/>
        <v>0</v>
      </c>
      <c r="BX208" s="65">
        <f t="shared" si="165"/>
        <v>0</v>
      </c>
      <c r="BY208" s="65">
        <f t="shared" si="166"/>
        <v>0</v>
      </c>
      <c r="BZ208" s="65">
        <f t="shared" si="167"/>
        <v>0</v>
      </c>
      <c r="CA208" s="65">
        <f t="shared" si="168"/>
        <v>0</v>
      </c>
      <c r="CB208" s="65">
        <f t="shared" si="169"/>
        <v>0</v>
      </c>
      <c r="CC208" s="65">
        <f t="shared" si="170"/>
        <v>0</v>
      </c>
      <c r="CD208" s="65" t="str">
        <f t="shared" si="140"/>
        <v>Hiányos kitöltés! (B-oszlop üres)</v>
      </c>
      <c r="CE208" s="66" t="str">
        <f t="shared" si="141"/>
        <v>Hiányos kitöltés! (B-oszlop üres)</v>
      </c>
      <c r="CF208" s="65">
        <f t="shared" si="142"/>
        <v>0</v>
      </c>
      <c r="CG208" s="65">
        <f t="shared" si="143"/>
        <v>0</v>
      </c>
      <c r="CH208" s="65">
        <f t="shared" si="144"/>
        <v>0</v>
      </c>
    </row>
    <row r="209" spans="1:86" ht="31.25" x14ac:dyDescent="0.25">
      <c r="A209" s="54" t="str">
        <f t="shared" si="133"/>
        <v>Nincs VKR kiválasztva!</v>
      </c>
      <c r="B209" s="68"/>
      <c r="C209" s="55"/>
      <c r="D209" s="47"/>
      <c r="E209" s="47"/>
      <c r="F209" s="56" t="str">
        <f>IF($G209="","Nincs VKR kiválasztva!",INDEX(Osszesito!$C:$C,MATCH($G209,Osszesito!$D:$D,0)))</f>
        <v>Nincs VKR kiválasztva!</v>
      </c>
      <c r="G209" s="45"/>
      <c r="H209" s="51" t="str">
        <f>IF($D209="","",CONCATENATE($AY209,"_",COUNTA($D$3:$D209),"_FSZV_2026"))</f>
        <v/>
      </c>
      <c r="I209" s="56" t="str">
        <f>IF($G209="","Nincs VKR kiválasztva!",INDEX(Osszesito!$G:$G,MATCH($F209,Osszesito!$C:$C,0)))</f>
        <v>Nincs VKR kiválasztva!</v>
      </c>
      <c r="J209" s="56" t="str">
        <f>IF($G209="","Nincs VKR kiválasztva!",INDEX(Osszesito!$F:$F,MATCH($F209,Osszesito!$C:$C,0)))</f>
        <v>Nincs VKR kiválasztva!</v>
      </c>
      <c r="K209" s="48" t="str">
        <f t="shared" si="171"/>
        <v>Nincs kitöltve a költség rész!</v>
      </c>
      <c r="L209" s="49"/>
      <c r="M209" s="49"/>
      <c r="N209" s="60"/>
      <c r="O209" s="60"/>
      <c r="P209" s="90"/>
      <c r="R209" s="62"/>
      <c r="S209" s="62"/>
      <c r="T209" s="62"/>
      <c r="U209" s="62"/>
      <c r="V209" s="62"/>
      <c r="W209" s="62"/>
      <c r="X209" s="62"/>
      <c r="Y209" s="62"/>
      <c r="Z209" s="62"/>
      <c r="AA209" s="62"/>
      <c r="AB209" s="62"/>
      <c r="AC209" s="61">
        <f t="shared" si="134"/>
        <v>0</v>
      </c>
      <c r="AD209" s="1" t="str">
        <f t="shared" si="135"/>
        <v>Nincs VKR kiválasztva!</v>
      </c>
      <c r="AF209" s="60"/>
      <c r="AG209" s="60"/>
      <c r="AH209" s="60"/>
      <c r="AI209" s="60"/>
      <c r="AJ209" s="60"/>
      <c r="AK209" s="60"/>
      <c r="AL209" s="60"/>
      <c r="AM209" s="60"/>
      <c r="AN209" s="60"/>
      <c r="AO209" s="60"/>
      <c r="AP209" s="60"/>
      <c r="AQ209" s="61">
        <f t="shared" si="136"/>
        <v>0</v>
      </c>
      <c r="AR209" s="130" t="s">
        <v>36</v>
      </c>
      <c r="AS209" s="1" t="str">
        <f t="shared" si="137"/>
        <v>Nincs VKR kiválasztva!</v>
      </c>
      <c r="AU209" s="46"/>
      <c r="AV209" s="46"/>
      <c r="AY209" s="64" t="str">
        <f>IF($D209="","",INDEX(Osszesito!$E:$E,MATCH($F209,Osszesito!$C:$C,0)))</f>
        <v/>
      </c>
      <c r="AZ209" s="64">
        <f t="shared" si="145"/>
        <v>0</v>
      </c>
      <c r="BA209" s="65">
        <f t="shared" si="146"/>
        <v>0</v>
      </c>
      <c r="BB209" s="65" t="str">
        <f t="shared" si="147"/>
        <v>x</v>
      </c>
      <c r="BC209" s="65">
        <f t="shared" si="138"/>
        <v>0</v>
      </c>
      <c r="BD209" s="65">
        <f t="shared" si="172"/>
        <v>0</v>
      </c>
      <c r="BE209" s="65">
        <f t="shared" si="148"/>
        <v>0</v>
      </c>
      <c r="BF209" s="64" t="str">
        <f t="shared" si="149"/>
        <v>A forrás egyenlő a költséggel (I.ütem).</v>
      </c>
      <c r="BG209" s="65">
        <f t="shared" si="150"/>
        <v>0</v>
      </c>
      <c r="BH209" s="65">
        <f t="shared" si="151"/>
        <v>0</v>
      </c>
      <c r="BI209" s="65">
        <f t="shared" si="152"/>
        <v>0</v>
      </c>
      <c r="BJ209" s="65">
        <f t="shared" si="153"/>
        <v>0</v>
      </c>
      <c r="BK209" s="65">
        <f t="shared" si="139"/>
        <v>0</v>
      </c>
      <c r="BL209" s="66" t="str">
        <f t="shared" si="173"/>
        <v>Nem hosszútávú a feladat.</v>
      </c>
      <c r="BM209" s="67">
        <f t="shared" si="154"/>
        <v>1</v>
      </c>
      <c r="BN209" s="67">
        <f t="shared" si="155"/>
        <v>0</v>
      </c>
      <c r="BO209" s="67">
        <f t="shared" si="156"/>
        <v>1</v>
      </c>
      <c r="BP209" s="67">
        <f t="shared" si="157"/>
        <v>0</v>
      </c>
      <c r="BQ209" s="65">
        <f t="shared" si="158"/>
        <v>0</v>
      </c>
      <c r="BR209" s="64" t="str">
        <f t="shared" si="159"/>
        <v>Nincs hosszútávú terv!</v>
      </c>
      <c r="BS209" s="65">
        <f t="shared" si="160"/>
        <v>0</v>
      </c>
      <c r="BT209" s="65">
        <f t="shared" si="161"/>
        <v>0</v>
      </c>
      <c r="BU209" s="65">
        <f t="shared" si="162"/>
        <v>0</v>
      </c>
      <c r="BV209" s="65">
        <f t="shared" si="163"/>
        <v>0</v>
      </c>
      <c r="BW209" s="65">
        <f t="shared" si="164"/>
        <v>0</v>
      </c>
      <c r="BX209" s="65">
        <f t="shared" si="165"/>
        <v>0</v>
      </c>
      <c r="BY209" s="65">
        <f t="shared" si="166"/>
        <v>0</v>
      </c>
      <c r="BZ209" s="65">
        <f t="shared" si="167"/>
        <v>0</v>
      </c>
      <c r="CA209" s="65">
        <f t="shared" si="168"/>
        <v>0</v>
      </c>
      <c r="CB209" s="65">
        <f t="shared" si="169"/>
        <v>0</v>
      </c>
      <c r="CC209" s="65">
        <f t="shared" si="170"/>
        <v>0</v>
      </c>
      <c r="CD209" s="65" t="str">
        <f t="shared" si="140"/>
        <v>Hiányos kitöltés! (B-oszlop üres)</v>
      </c>
      <c r="CE209" s="66" t="str">
        <f t="shared" si="141"/>
        <v>Hiányos kitöltés! (B-oszlop üres)</v>
      </c>
      <c r="CF209" s="65">
        <f t="shared" si="142"/>
        <v>0</v>
      </c>
      <c r="CG209" s="65">
        <f t="shared" si="143"/>
        <v>0</v>
      </c>
      <c r="CH209" s="65">
        <f t="shared" si="144"/>
        <v>0</v>
      </c>
    </row>
    <row r="210" spans="1:86" ht="31.25" x14ac:dyDescent="0.25">
      <c r="A210" s="54" t="str">
        <f t="shared" si="133"/>
        <v>Nincs VKR kiválasztva!</v>
      </c>
      <c r="B210" s="68"/>
      <c r="C210" s="55"/>
      <c r="D210" s="47"/>
      <c r="E210" s="47"/>
      <c r="F210" s="56" t="str">
        <f>IF($G210="","Nincs VKR kiválasztva!",INDEX(Osszesito!$C:$C,MATCH($G210,Osszesito!$D:$D,0)))</f>
        <v>Nincs VKR kiválasztva!</v>
      </c>
      <c r="G210" s="45"/>
      <c r="H210" s="51" t="str">
        <f>IF($D210="","",CONCATENATE($AY210,"_",COUNTA($D$3:$D210),"_FSZV_2026"))</f>
        <v/>
      </c>
      <c r="I210" s="56" t="str">
        <f>IF($G210="","Nincs VKR kiválasztva!",INDEX(Osszesito!$G:$G,MATCH($F210,Osszesito!$C:$C,0)))</f>
        <v>Nincs VKR kiválasztva!</v>
      </c>
      <c r="J210" s="56" t="str">
        <f>IF($G210="","Nincs VKR kiválasztva!",INDEX(Osszesito!$F:$F,MATCH($F210,Osszesito!$C:$C,0)))</f>
        <v>Nincs VKR kiválasztva!</v>
      </c>
      <c r="K210" s="48" t="str">
        <f t="shared" si="171"/>
        <v>Nincs kitöltve a költség rész!</v>
      </c>
      <c r="L210" s="49"/>
      <c r="M210" s="49"/>
      <c r="N210" s="60"/>
      <c r="O210" s="60"/>
      <c r="P210" s="90"/>
      <c r="R210" s="62"/>
      <c r="S210" s="62"/>
      <c r="T210" s="62"/>
      <c r="U210" s="62"/>
      <c r="V210" s="62"/>
      <c r="W210" s="62"/>
      <c r="X210" s="62"/>
      <c r="Y210" s="62"/>
      <c r="Z210" s="62"/>
      <c r="AA210" s="62"/>
      <c r="AB210" s="62"/>
      <c r="AC210" s="61">
        <f t="shared" si="134"/>
        <v>0</v>
      </c>
      <c r="AD210" s="1" t="str">
        <f t="shared" si="135"/>
        <v>Nincs VKR kiválasztva!</v>
      </c>
      <c r="AF210" s="60"/>
      <c r="AG210" s="60"/>
      <c r="AH210" s="60"/>
      <c r="AI210" s="60"/>
      <c r="AJ210" s="60"/>
      <c r="AK210" s="60"/>
      <c r="AL210" s="60"/>
      <c r="AM210" s="60"/>
      <c r="AN210" s="60"/>
      <c r="AO210" s="60"/>
      <c r="AP210" s="60"/>
      <c r="AQ210" s="61">
        <f t="shared" si="136"/>
        <v>0</v>
      </c>
      <c r="AR210" s="130" t="s">
        <v>36</v>
      </c>
      <c r="AS210" s="1" t="str">
        <f t="shared" si="137"/>
        <v>Nincs VKR kiválasztva!</v>
      </c>
      <c r="AU210" s="46"/>
      <c r="AV210" s="46"/>
      <c r="AY210" s="64" t="str">
        <f>IF($D210="","",INDEX(Osszesito!$E:$E,MATCH($F210,Osszesito!$C:$C,0)))</f>
        <v/>
      </c>
      <c r="AZ210" s="64">
        <f t="shared" si="145"/>
        <v>0</v>
      </c>
      <c r="BA210" s="65">
        <f t="shared" si="146"/>
        <v>0</v>
      </c>
      <c r="BB210" s="65" t="str">
        <f t="shared" si="147"/>
        <v>x</v>
      </c>
      <c r="BC210" s="65">
        <f t="shared" si="138"/>
        <v>0</v>
      </c>
      <c r="BD210" s="65">
        <f t="shared" si="172"/>
        <v>0</v>
      </c>
      <c r="BE210" s="65">
        <f t="shared" si="148"/>
        <v>0</v>
      </c>
      <c r="BF210" s="64" t="str">
        <f t="shared" si="149"/>
        <v>A forrás egyenlő a költséggel (I.ütem).</v>
      </c>
      <c r="BG210" s="65">
        <f t="shared" si="150"/>
        <v>0</v>
      </c>
      <c r="BH210" s="65">
        <f t="shared" si="151"/>
        <v>0</v>
      </c>
      <c r="BI210" s="65">
        <f t="shared" si="152"/>
        <v>0</v>
      </c>
      <c r="BJ210" s="65">
        <f t="shared" si="153"/>
        <v>0</v>
      </c>
      <c r="BK210" s="65">
        <f t="shared" si="139"/>
        <v>0</v>
      </c>
      <c r="BL210" s="66" t="str">
        <f t="shared" si="173"/>
        <v>Nem hosszútávú a feladat.</v>
      </c>
      <c r="BM210" s="67">
        <f t="shared" si="154"/>
        <v>1</v>
      </c>
      <c r="BN210" s="67">
        <f t="shared" si="155"/>
        <v>0</v>
      </c>
      <c r="BO210" s="67">
        <f t="shared" si="156"/>
        <v>1</v>
      </c>
      <c r="BP210" s="67">
        <f t="shared" si="157"/>
        <v>0</v>
      </c>
      <c r="BQ210" s="65">
        <f t="shared" si="158"/>
        <v>0</v>
      </c>
      <c r="BR210" s="64" t="str">
        <f t="shared" si="159"/>
        <v>Nincs hosszútávú terv!</v>
      </c>
      <c r="BS210" s="65">
        <f t="shared" si="160"/>
        <v>0</v>
      </c>
      <c r="BT210" s="65">
        <f t="shared" si="161"/>
        <v>0</v>
      </c>
      <c r="BU210" s="65">
        <f t="shared" si="162"/>
        <v>0</v>
      </c>
      <c r="BV210" s="65">
        <f t="shared" si="163"/>
        <v>0</v>
      </c>
      <c r="BW210" s="65">
        <f t="shared" si="164"/>
        <v>0</v>
      </c>
      <c r="BX210" s="65">
        <f t="shared" si="165"/>
        <v>0</v>
      </c>
      <c r="BY210" s="65">
        <f t="shared" si="166"/>
        <v>0</v>
      </c>
      <c r="BZ210" s="65">
        <f t="shared" si="167"/>
        <v>0</v>
      </c>
      <c r="CA210" s="65">
        <f t="shared" si="168"/>
        <v>0</v>
      </c>
      <c r="CB210" s="65">
        <f t="shared" si="169"/>
        <v>0</v>
      </c>
      <c r="CC210" s="65">
        <f t="shared" si="170"/>
        <v>0</v>
      </c>
      <c r="CD210" s="65" t="str">
        <f t="shared" si="140"/>
        <v>Hiányos kitöltés! (B-oszlop üres)</v>
      </c>
      <c r="CE210" s="66" t="str">
        <f t="shared" si="141"/>
        <v>Hiányos kitöltés! (B-oszlop üres)</v>
      </c>
      <c r="CF210" s="65">
        <f t="shared" si="142"/>
        <v>0</v>
      </c>
      <c r="CG210" s="65">
        <f t="shared" si="143"/>
        <v>0</v>
      </c>
      <c r="CH210" s="65">
        <f t="shared" si="144"/>
        <v>0</v>
      </c>
    </row>
    <row r="211" spans="1:86" ht="31.25" x14ac:dyDescent="0.25">
      <c r="A211" s="54" t="str">
        <f t="shared" si="133"/>
        <v>Nincs VKR kiválasztva!</v>
      </c>
      <c r="B211" s="68"/>
      <c r="C211" s="55"/>
      <c r="D211" s="47"/>
      <c r="E211" s="47"/>
      <c r="F211" s="56" t="str">
        <f>IF($G211="","Nincs VKR kiválasztva!",INDEX(Osszesito!$C:$C,MATCH($G211,Osszesito!$D:$D,0)))</f>
        <v>Nincs VKR kiválasztva!</v>
      </c>
      <c r="G211" s="45"/>
      <c r="H211" s="51" t="str">
        <f>IF($D211="","",CONCATENATE($AY211,"_",COUNTA($D$3:$D211),"_FSZV_2026"))</f>
        <v/>
      </c>
      <c r="I211" s="56" t="str">
        <f>IF($G211="","Nincs VKR kiválasztva!",INDEX(Osszesito!$G:$G,MATCH($F211,Osszesito!$C:$C,0)))</f>
        <v>Nincs VKR kiválasztva!</v>
      </c>
      <c r="J211" s="56" t="str">
        <f>IF($G211="","Nincs VKR kiválasztva!",INDEX(Osszesito!$F:$F,MATCH($F211,Osszesito!$C:$C,0)))</f>
        <v>Nincs VKR kiválasztva!</v>
      </c>
      <c r="K211" s="48" t="str">
        <f t="shared" si="171"/>
        <v>Nincs kitöltve a költség rész!</v>
      </c>
      <c r="L211" s="49"/>
      <c r="M211" s="49"/>
      <c r="N211" s="60"/>
      <c r="O211" s="60"/>
      <c r="P211" s="90"/>
      <c r="R211" s="62"/>
      <c r="S211" s="62"/>
      <c r="T211" s="62"/>
      <c r="U211" s="62"/>
      <c r="V211" s="62"/>
      <c r="W211" s="62"/>
      <c r="X211" s="62"/>
      <c r="Y211" s="62"/>
      <c r="Z211" s="62"/>
      <c r="AA211" s="62"/>
      <c r="AB211" s="62"/>
      <c r="AC211" s="61">
        <f t="shared" si="134"/>
        <v>0</v>
      </c>
      <c r="AD211" s="1" t="str">
        <f t="shared" si="135"/>
        <v>Nincs VKR kiválasztva!</v>
      </c>
      <c r="AF211" s="60"/>
      <c r="AG211" s="60"/>
      <c r="AH211" s="60"/>
      <c r="AI211" s="60"/>
      <c r="AJ211" s="60"/>
      <c r="AK211" s="60"/>
      <c r="AL211" s="60"/>
      <c r="AM211" s="60"/>
      <c r="AN211" s="60"/>
      <c r="AO211" s="60"/>
      <c r="AP211" s="60"/>
      <c r="AQ211" s="61">
        <f t="shared" si="136"/>
        <v>0</v>
      </c>
      <c r="AR211" s="130" t="s">
        <v>36</v>
      </c>
      <c r="AS211" s="1" t="str">
        <f t="shared" si="137"/>
        <v>Nincs VKR kiválasztva!</v>
      </c>
      <c r="AU211" s="46"/>
      <c r="AV211" s="46"/>
      <c r="AY211" s="64" t="str">
        <f>IF($D211="","",INDEX(Osszesito!$E:$E,MATCH($F211,Osszesito!$C:$C,0)))</f>
        <v/>
      </c>
      <c r="AZ211" s="64">
        <f t="shared" si="145"/>
        <v>0</v>
      </c>
      <c r="BA211" s="65">
        <f t="shared" si="146"/>
        <v>0</v>
      </c>
      <c r="BB211" s="65" t="str">
        <f t="shared" si="147"/>
        <v>x</v>
      </c>
      <c r="BC211" s="65">
        <f t="shared" si="138"/>
        <v>0</v>
      </c>
      <c r="BD211" s="65">
        <f t="shared" si="172"/>
        <v>0</v>
      </c>
      <c r="BE211" s="65">
        <f t="shared" si="148"/>
        <v>0</v>
      </c>
      <c r="BF211" s="64" t="str">
        <f t="shared" si="149"/>
        <v>A forrás egyenlő a költséggel (I.ütem).</v>
      </c>
      <c r="BG211" s="65">
        <f t="shared" si="150"/>
        <v>0</v>
      </c>
      <c r="BH211" s="65">
        <f t="shared" si="151"/>
        <v>0</v>
      </c>
      <c r="BI211" s="65">
        <f t="shared" si="152"/>
        <v>0</v>
      </c>
      <c r="BJ211" s="65">
        <f t="shared" si="153"/>
        <v>0</v>
      </c>
      <c r="BK211" s="65">
        <f t="shared" si="139"/>
        <v>0</v>
      </c>
      <c r="BL211" s="66" t="str">
        <f t="shared" si="173"/>
        <v>Nem hosszútávú a feladat.</v>
      </c>
      <c r="BM211" s="67">
        <f t="shared" si="154"/>
        <v>1</v>
      </c>
      <c r="BN211" s="67">
        <f t="shared" si="155"/>
        <v>0</v>
      </c>
      <c r="BO211" s="67">
        <f t="shared" si="156"/>
        <v>1</v>
      </c>
      <c r="BP211" s="67">
        <f t="shared" si="157"/>
        <v>0</v>
      </c>
      <c r="BQ211" s="65">
        <f t="shared" si="158"/>
        <v>0</v>
      </c>
      <c r="BR211" s="64" t="str">
        <f t="shared" si="159"/>
        <v>Nincs hosszútávú terv!</v>
      </c>
      <c r="BS211" s="65">
        <f t="shared" si="160"/>
        <v>0</v>
      </c>
      <c r="BT211" s="65">
        <f t="shared" si="161"/>
        <v>0</v>
      </c>
      <c r="BU211" s="65">
        <f t="shared" si="162"/>
        <v>0</v>
      </c>
      <c r="BV211" s="65">
        <f t="shared" si="163"/>
        <v>0</v>
      </c>
      <c r="BW211" s="65">
        <f t="shared" si="164"/>
        <v>0</v>
      </c>
      <c r="BX211" s="65">
        <f t="shared" si="165"/>
        <v>0</v>
      </c>
      <c r="BY211" s="65">
        <f t="shared" si="166"/>
        <v>0</v>
      </c>
      <c r="BZ211" s="65">
        <f t="shared" si="167"/>
        <v>0</v>
      </c>
      <c r="CA211" s="65">
        <f t="shared" si="168"/>
        <v>0</v>
      </c>
      <c r="CB211" s="65">
        <f t="shared" si="169"/>
        <v>0</v>
      </c>
      <c r="CC211" s="65">
        <f t="shared" si="170"/>
        <v>0</v>
      </c>
      <c r="CD211" s="65" t="str">
        <f t="shared" si="140"/>
        <v>Hiányos kitöltés! (B-oszlop üres)</v>
      </c>
      <c r="CE211" s="66" t="str">
        <f t="shared" si="141"/>
        <v>Hiányos kitöltés! (B-oszlop üres)</v>
      </c>
      <c r="CF211" s="65">
        <f t="shared" si="142"/>
        <v>0</v>
      </c>
      <c r="CG211" s="65">
        <f t="shared" si="143"/>
        <v>0</v>
      </c>
      <c r="CH211" s="65">
        <f t="shared" si="144"/>
        <v>0</v>
      </c>
    </row>
    <row r="212" spans="1:86" ht="31.25" x14ac:dyDescent="0.25">
      <c r="A212" s="54" t="str">
        <f t="shared" si="133"/>
        <v>Nincs VKR kiválasztva!</v>
      </c>
      <c r="B212" s="68"/>
      <c r="C212" s="55"/>
      <c r="D212" s="47"/>
      <c r="E212" s="47"/>
      <c r="F212" s="56" t="str">
        <f>IF($G212="","Nincs VKR kiválasztva!",INDEX(Osszesito!$C:$C,MATCH($G212,Osszesito!$D:$D,0)))</f>
        <v>Nincs VKR kiválasztva!</v>
      </c>
      <c r="G212" s="45"/>
      <c r="H212" s="51" t="str">
        <f>IF($D212="","",CONCATENATE($AY212,"_",COUNTA($D$3:$D212),"_FSZV_2026"))</f>
        <v/>
      </c>
      <c r="I212" s="56" t="str">
        <f>IF($G212="","Nincs VKR kiválasztva!",INDEX(Osszesito!$G:$G,MATCH($F212,Osszesito!$C:$C,0)))</f>
        <v>Nincs VKR kiválasztva!</v>
      </c>
      <c r="J212" s="56" t="str">
        <f>IF($G212="","Nincs VKR kiválasztva!",INDEX(Osszesito!$F:$F,MATCH($F212,Osszesito!$C:$C,0)))</f>
        <v>Nincs VKR kiválasztva!</v>
      </c>
      <c r="K212" s="48" t="str">
        <f t="shared" si="171"/>
        <v>Nincs kitöltve a költség rész!</v>
      </c>
      <c r="L212" s="49"/>
      <c r="M212" s="49"/>
      <c r="N212" s="60"/>
      <c r="O212" s="60"/>
      <c r="P212" s="90"/>
      <c r="R212" s="62"/>
      <c r="S212" s="62"/>
      <c r="T212" s="62"/>
      <c r="U212" s="62"/>
      <c r="V212" s="62"/>
      <c r="W212" s="62"/>
      <c r="X212" s="62"/>
      <c r="Y212" s="62"/>
      <c r="Z212" s="62"/>
      <c r="AA212" s="62"/>
      <c r="AB212" s="62"/>
      <c r="AC212" s="61">
        <f t="shared" si="134"/>
        <v>0</v>
      </c>
      <c r="AD212" s="1" t="str">
        <f t="shared" si="135"/>
        <v>Nincs VKR kiválasztva!</v>
      </c>
      <c r="AF212" s="60"/>
      <c r="AG212" s="60"/>
      <c r="AH212" s="60"/>
      <c r="AI212" s="60"/>
      <c r="AJ212" s="60"/>
      <c r="AK212" s="60"/>
      <c r="AL212" s="60"/>
      <c r="AM212" s="60"/>
      <c r="AN212" s="60"/>
      <c r="AO212" s="60"/>
      <c r="AP212" s="60"/>
      <c r="AQ212" s="61">
        <f t="shared" si="136"/>
        <v>0</v>
      </c>
      <c r="AR212" s="130" t="s">
        <v>36</v>
      </c>
      <c r="AS212" s="1" t="str">
        <f t="shared" si="137"/>
        <v>Nincs VKR kiválasztva!</v>
      </c>
      <c r="AU212" s="46"/>
      <c r="AV212" s="46"/>
      <c r="AY212" s="64" t="str">
        <f>IF($D212="","",INDEX(Osszesito!$E:$E,MATCH($F212,Osszesito!$C:$C,0)))</f>
        <v/>
      </c>
      <c r="AZ212" s="64">
        <f t="shared" si="145"/>
        <v>0</v>
      </c>
      <c r="BA212" s="65">
        <f t="shared" si="146"/>
        <v>0</v>
      </c>
      <c r="BB212" s="65" t="str">
        <f t="shared" si="147"/>
        <v>x</v>
      </c>
      <c r="BC212" s="65">
        <f t="shared" si="138"/>
        <v>0</v>
      </c>
      <c r="BD212" s="65">
        <f t="shared" si="172"/>
        <v>0</v>
      </c>
      <c r="BE212" s="65">
        <f t="shared" si="148"/>
        <v>0</v>
      </c>
      <c r="BF212" s="64" t="str">
        <f t="shared" si="149"/>
        <v>A forrás egyenlő a költséggel (I.ütem).</v>
      </c>
      <c r="BG212" s="65">
        <f t="shared" si="150"/>
        <v>0</v>
      </c>
      <c r="BH212" s="65">
        <f t="shared" si="151"/>
        <v>0</v>
      </c>
      <c r="BI212" s="65">
        <f t="shared" si="152"/>
        <v>0</v>
      </c>
      <c r="BJ212" s="65">
        <f t="shared" si="153"/>
        <v>0</v>
      </c>
      <c r="BK212" s="65">
        <f t="shared" si="139"/>
        <v>0</v>
      </c>
      <c r="BL212" s="66" t="str">
        <f t="shared" si="173"/>
        <v>Nem hosszútávú a feladat.</v>
      </c>
      <c r="BM212" s="67">
        <f t="shared" si="154"/>
        <v>1</v>
      </c>
      <c r="BN212" s="67">
        <f t="shared" si="155"/>
        <v>0</v>
      </c>
      <c r="BO212" s="67">
        <f t="shared" si="156"/>
        <v>1</v>
      </c>
      <c r="BP212" s="67">
        <f t="shared" si="157"/>
        <v>0</v>
      </c>
      <c r="BQ212" s="65">
        <f t="shared" si="158"/>
        <v>0</v>
      </c>
      <c r="BR212" s="64" t="str">
        <f t="shared" si="159"/>
        <v>Nincs hosszútávú terv!</v>
      </c>
      <c r="BS212" s="65">
        <f t="shared" si="160"/>
        <v>0</v>
      </c>
      <c r="BT212" s="65">
        <f t="shared" si="161"/>
        <v>0</v>
      </c>
      <c r="BU212" s="65">
        <f t="shared" si="162"/>
        <v>0</v>
      </c>
      <c r="BV212" s="65">
        <f t="shared" si="163"/>
        <v>0</v>
      </c>
      <c r="BW212" s="65">
        <f t="shared" si="164"/>
        <v>0</v>
      </c>
      <c r="BX212" s="65">
        <f t="shared" si="165"/>
        <v>0</v>
      </c>
      <c r="BY212" s="65">
        <f t="shared" si="166"/>
        <v>0</v>
      </c>
      <c r="BZ212" s="65">
        <f t="shared" si="167"/>
        <v>0</v>
      </c>
      <c r="CA212" s="65">
        <f t="shared" si="168"/>
        <v>0</v>
      </c>
      <c r="CB212" s="65">
        <f t="shared" si="169"/>
        <v>0</v>
      </c>
      <c r="CC212" s="65">
        <f t="shared" si="170"/>
        <v>0</v>
      </c>
      <c r="CD212" s="65" t="str">
        <f t="shared" si="140"/>
        <v>Hiányos kitöltés! (B-oszlop üres)</v>
      </c>
      <c r="CE212" s="66" t="str">
        <f t="shared" si="141"/>
        <v>Hiányos kitöltés! (B-oszlop üres)</v>
      </c>
      <c r="CF212" s="65">
        <f t="shared" si="142"/>
        <v>0</v>
      </c>
      <c r="CG212" s="65">
        <f t="shared" si="143"/>
        <v>0</v>
      </c>
      <c r="CH212" s="65">
        <f t="shared" si="144"/>
        <v>0</v>
      </c>
    </row>
    <row r="213" spans="1:86" ht="31.25" x14ac:dyDescent="0.25">
      <c r="A213" s="54" t="str">
        <f t="shared" si="133"/>
        <v>Nincs VKR kiválasztva!</v>
      </c>
      <c r="B213" s="68"/>
      <c r="C213" s="55"/>
      <c r="D213" s="47"/>
      <c r="E213" s="47"/>
      <c r="F213" s="56" t="str">
        <f>IF($G213="","Nincs VKR kiválasztva!",INDEX(Osszesito!$C:$C,MATCH($G213,Osszesito!$D:$D,0)))</f>
        <v>Nincs VKR kiválasztva!</v>
      </c>
      <c r="G213" s="45"/>
      <c r="H213" s="51" t="str">
        <f>IF($D213="","",CONCATENATE($AY213,"_",COUNTA($D$3:$D213),"_FSZV_2026"))</f>
        <v/>
      </c>
      <c r="I213" s="56" t="str">
        <f>IF($G213="","Nincs VKR kiválasztva!",INDEX(Osszesito!$G:$G,MATCH($F213,Osszesito!$C:$C,0)))</f>
        <v>Nincs VKR kiválasztva!</v>
      </c>
      <c r="J213" s="56" t="str">
        <f>IF($G213="","Nincs VKR kiválasztva!",INDEX(Osszesito!$F:$F,MATCH($F213,Osszesito!$C:$C,0)))</f>
        <v>Nincs VKR kiválasztva!</v>
      </c>
      <c r="K213" s="48" t="str">
        <f t="shared" si="171"/>
        <v>Nincs kitöltve a költség rész!</v>
      </c>
      <c r="L213" s="49"/>
      <c r="M213" s="49"/>
      <c r="N213" s="60"/>
      <c r="O213" s="60"/>
      <c r="P213" s="90"/>
      <c r="R213" s="62"/>
      <c r="S213" s="62"/>
      <c r="T213" s="62"/>
      <c r="U213" s="62"/>
      <c r="V213" s="62"/>
      <c r="W213" s="62"/>
      <c r="X213" s="62"/>
      <c r="Y213" s="62"/>
      <c r="Z213" s="62"/>
      <c r="AA213" s="62"/>
      <c r="AB213" s="62"/>
      <c r="AC213" s="61">
        <f t="shared" si="134"/>
        <v>0</v>
      </c>
      <c r="AD213" s="1" t="str">
        <f t="shared" si="135"/>
        <v>Nincs VKR kiválasztva!</v>
      </c>
      <c r="AF213" s="60"/>
      <c r="AG213" s="60"/>
      <c r="AH213" s="60"/>
      <c r="AI213" s="60"/>
      <c r="AJ213" s="60"/>
      <c r="AK213" s="60"/>
      <c r="AL213" s="60"/>
      <c r="AM213" s="60"/>
      <c r="AN213" s="60"/>
      <c r="AO213" s="60"/>
      <c r="AP213" s="60"/>
      <c r="AQ213" s="61">
        <f t="shared" si="136"/>
        <v>0</v>
      </c>
      <c r="AR213" s="130" t="s">
        <v>36</v>
      </c>
      <c r="AS213" s="1" t="str">
        <f t="shared" si="137"/>
        <v>Nincs VKR kiválasztva!</v>
      </c>
      <c r="AU213" s="46"/>
      <c r="AV213" s="46"/>
      <c r="AY213" s="64" t="str">
        <f>IF($D213="","",INDEX(Osszesito!$E:$E,MATCH($F213,Osszesito!$C:$C,0)))</f>
        <v/>
      </c>
      <c r="AZ213" s="64">
        <f t="shared" si="145"/>
        <v>0</v>
      </c>
      <c r="BA213" s="65">
        <f t="shared" si="146"/>
        <v>0</v>
      </c>
      <c r="BB213" s="65" t="str">
        <f t="shared" si="147"/>
        <v>x</v>
      </c>
      <c r="BC213" s="65">
        <f t="shared" si="138"/>
        <v>0</v>
      </c>
      <c r="BD213" s="65">
        <f t="shared" si="172"/>
        <v>0</v>
      </c>
      <c r="BE213" s="65">
        <f t="shared" si="148"/>
        <v>0</v>
      </c>
      <c r="BF213" s="64" t="str">
        <f t="shared" si="149"/>
        <v>A forrás egyenlő a költséggel (I.ütem).</v>
      </c>
      <c r="BG213" s="65">
        <f t="shared" si="150"/>
        <v>0</v>
      </c>
      <c r="BH213" s="65">
        <f t="shared" si="151"/>
        <v>0</v>
      </c>
      <c r="BI213" s="65">
        <f t="shared" si="152"/>
        <v>0</v>
      </c>
      <c r="BJ213" s="65">
        <f t="shared" si="153"/>
        <v>0</v>
      </c>
      <c r="BK213" s="65">
        <f t="shared" si="139"/>
        <v>0</v>
      </c>
      <c r="BL213" s="66" t="str">
        <f t="shared" si="173"/>
        <v>Nem hosszútávú a feladat.</v>
      </c>
      <c r="BM213" s="67">
        <f t="shared" si="154"/>
        <v>1</v>
      </c>
      <c r="BN213" s="67">
        <f t="shared" si="155"/>
        <v>0</v>
      </c>
      <c r="BO213" s="67">
        <f t="shared" si="156"/>
        <v>1</v>
      </c>
      <c r="BP213" s="67">
        <f t="shared" si="157"/>
        <v>0</v>
      </c>
      <c r="BQ213" s="65">
        <f t="shared" si="158"/>
        <v>0</v>
      </c>
      <c r="BR213" s="64" t="str">
        <f t="shared" si="159"/>
        <v>Nincs hosszútávú terv!</v>
      </c>
      <c r="BS213" s="65">
        <f t="shared" si="160"/>
        <v>0</v>
      </c>
      <c r="BT213" s="65">
        <f t="shared" si="161"/>
        <v>0</v>
      </c>
      <c r="BU213" s="65">
        <f t="shared" si="162"/>
        <v>0</v>
      </c>
      <c r="BV213" s="65">
        <f t="shared" si="163"/>
        <v>0</v>
      </c>
      <c r="BW213" s="65">
        <f t="shared" si="164"/>
        <v>0</v>
      </c>
      <c r="BX213" s="65">
        <f t="shared" si="165"/>
        <v>0</v>
      </c>
      <c r="BY213" s="65">
        <f t="shared" si="166"/>
        <v>0</v>
      </c>
      <c r="BZ213" s="65">
        <f t="shared" si="167"/>
        <v>0</v>
      </c>
      <c r="CA213" s="65">
        <f t="shared" si="168"/>
        <v>0</v>
      </c>
      <c r="CB213" s="65">
        <f t="shared" si="169"/>
        <v>0</v>
      </c>
      <c r="CC213" s="65">
        <f t="shared" si="170"/>
        <v>0</v>
      </c>
      <c r="CD213" s="65" t="str">
        <f t="shared" si="140"/>
        <v>Hiányos kitöltés! (B-oszlop üres)</v>
      </c>
      <c r="CE213" s="66" t="str">
        <f t="shared" si="141"/>
        <v>Hiányos kitöltés! (B-oszlop üres)</v>
      </c>
      <c r="CF213" s="65">
        <f t="shared" si="142"/>
        <v>0</v>
      </c>
      <c r="CG213" s="65">
        <f t="shared" si="143"/>
        <v>0</v>
      </c>
      <c r="CH213" s="65">
        <f t="shared" si="144"/>
        <v>0</v>
      </c>
    </row>
    <row r="214" spans="1:86" ht="31.25" x14ac:dyDescent="0.25">
      <c r="A214" s="54" t="str">
        <f t="shared" si="133"/>
        <v>Nincs VKR kiválasztva!</v>
      </c>
      <c r="B214" s="68"/>
      <c r="C214" s="55"/>
      <c r="D214" s="47"/>
      <c r="E214" s="47"/>
      <c r="F214" s="56" t="str">
        <f>IF($G214="","Nincs VKR kiválasztva!",INDEX(Osszesito!$C:$C,MATCH($G214,Osszesito!$D:$D,0)))</f>
        <v>Nincs VKR kiválasztva!</v>
      </c>
      <c r="G214" s="45"/>
      <c r="H214" s="51" t="str">
        <f>IF($D214="","",CONCATENATE($AY214,"_",COUNTA($D$3:$D214),"_FSZV_2026"))</f>
        <v/>
      </c>
      <c r="I214" s="56" t="str">
        <f>IF($G214="","Nincs VKR kiválasztva!",INDEX(Osszesito!$G:$G,MATCH($F214,Osszesito!$C:$C,0)))</f>
        <v>Nincs VKR kiválasztva!</v>
      </c>
      <c r="J214" s="56" t="str">
        <f>IF($G214="","Nincs VKR kiválasztva!",INDEX(Osszesito!$F:$F,MATCH($F214,Osszesito!$C:$C,0)))</f>
        <v>Nincs VKR kiválasztva!</v>
      </c>
      <c r="K214" s="48" t="str">
        <f t="shared" si="171"/>
        <v>Nincs kitöltve a költség rész!</v>
      </c>
      <c r="L214" s="49"/>
      <c r="M214" s="49"/>
      <c r="N214" s="60"/>
      <c r="O214" s="60"/>
      <c r="P214" s="90"/>
      <c r="R214" s="62"/>
      <c r="S214" s="62"/>
      <c r="T214" s="62"/>
      <c r="U214" s="62"/>
      <c r="V214" s="62"/>
      <c r="W214" s="62"/>
      <c r="X214" s="62"/>
      <c r="Y214" s="62"/>
      <c r="Z214" s="62"/>
      <c r="AA214" s="62"/>
      <c r="AB214" s="62"/>
      <c r="AC214" s="61">
        <f t="shared" si="134"/>
        <v>0</v>
      </c>
      <c r="AD214" s="1" t="str">
        <f t="shared" si="135"/>
        <v>Nincs VKR kiválasztva!</v>
      </c>
      <c r="AF214" s="60"/>
      <c r="AG214" s="60"/>
      <c r="AH214" s="60"/>
      <c r="AI214" s="60"/>
      <c r="AJ214" s="60"/>
      <c r="AK214" s="60"/>
      <c r="AL214" s="60"/>
      <c r="AM214" s="60"/>
      <c r="AN214" s="60"/>
      <c r="AO214" s="60"/>
      <c r="AP214" s="60"/>
      <c r="AQ214" s="61">
        <f t="shared" si="136"/>
        <v>0</v>
      </c>
      <c r="AR214" s="130" t="s">
        <v>36</v>
      </c>
      <c r="AS214" s="1" t="str">
        <f t="shared" si="137"/>
        <v>Nincs VKR kiválasztva!</v>
      </c>
      <c r="AU214" s="46"/>
      <c r="AV214" s="46"/>
      <c r="AY214" s="64" t="str">
        <f>IF($D214="","",INDEX(Osszesito!$E:$E,MATCH($F214,Osszesito!$C:$C,0)))</f>
        <v/>
      </c>
      <c r="AZ214" s="64">
        <f t="shared" si="145"/>
        <v>0</v>
      </c>
      <c r="BA214" s="65">
        <f t="shared" si="146"/>
        <v>0</v>
      </c>
      <c r="BB214" s="65" t="str">
        <f t="shared" si="147"/>
        <v>x</v>
      </c>
      <c r="BC214" s="65">
        <f t="shared" si="138"/>
        <v>0</v>
      </c>
      <c r="BD214" s="65">
        <f t="shared" si="172"/>
        <v>0</v>
      </c>
      <c r="BE214" s="65">
        <f t="shared" si="148"/>
        <v>0</v>
      </c>
      <c r="BF214" s="64" t="str">
        <f t="shared" si="149"/>
        <v>A forrás egyenlő a költséggel (I.ütem).</v>
      </c>
      <c r="BG214" s="65">
        <f t="shared" si="150"/>
        <v>0</v>
      </c>
      <c r="BH214" s="65">
        <f t="shared" si="151"/>
        <v>0</v>
      </c>
      <c r="BI214" s="65">
        <f t="shared" si="152"/>
        <v>0</v>
      </c>
      <c r="BJ214" s="65">
        <f t="shared" si="153"/>
        <v>0</v>
      </c>
      <c r="BK214" s="65">
        <f t="shared" si="139"/>
        <v>0</v>
      </c>
      <c r="BL214" s="66" t="str">
        <f t="shared" si="173"/>
        <v>Nem hosszútávú a feladat.</v>
      </c>
      <c r="BM214" s="67">
        <f t="shared" si="154"/>
        <v>1</v>
      </c>
      <c r="BN214" s="67">
        <f t="shared" si="155"/>
        <v>0</v>
      </c>
      <c r="BO214" s="67">
        <f t="shared" si="156"/>
        <v>1</v>
      </c>
      <c r="BP214" s="67">
        <f t="shared" si="157"/>
        <v>0</v>
      </c>
      <c r="BQ214" s="65">
        <f t="shared" si="158"/>
        <v>0</v>
      </c>
      <c r="BR214" s="64" t="str">
        <f t="shared" si="159"/>
        <v>Nincs hosszútávú terv!</v>
      </c>
      <c r="BS214" s="65">
        <f t="shared" si="160"/>
        <v>0</v>
      </c>
      <c r="BT214" s="65">
        <f t="shared" si="161"/>
        <v>0</v>
      </c>
      <c r="BU214" s="65">
        <f t="shared" si="162"/>
        <v>0</v>
      </c>
      <c r="BV214" s="65">
        <f t="shared" si="163"/>
        <v>0</v>
      </c>
      <c r="BW214" s="65">
        <f t="shared" si="164"/>
        <v>0</v>
      </c>
      <c r="BX214" s="65">
        <f t="shared" si="165"/>
        <v>0</v>
      </c>
      <c r="BY214" s="65">
        <f t="shared" si="166"/>
        <v>0</v>
      </c>
      <c r="BZ214" s="65">
        <f t="shared" si="167"/>
        <v>0</v>
      </c>
      <c r="CA214" s="65">
        <f t="shared" si="168"/>
        <v>0</v>
      </c>
      <c r="CB214" s="65">
        <f t="shared" si="169"/>
        <v>0</v>
      </c>
      <c r="CC214" s="65">
        <f t="shared" si="170"/>
        <v>0</v>
      </c>
      <c r="CD214" s="65" t="str">
        <f t="shared" si="140"/>
        <v>Hiányos kitöltés! (B-oszlop üres)</v>
      </c>
      <c r="CE214" s="66" t="str">
        <f t="shared" si="141"/>
        <v>Hiányos kitöltés! (B-oszlop üres)</v>
      </c>
      <c r="CF214" s="65">
        <f t="shared" si="142"/>
        <v>0</v>
      </c>
      <c r="CG214" s="65">
        <f t="shared" si="143"/>
        <v>0</v>
      </c>
      <c r="CH214" s="65">
        <f t="shared" si="144"/>
        <v>0</v>
      </c>
    </row>
    <row r="215" spans="1:86" ht="31.25" x14ac:dyDescent="0.25">
      <c r="A215" s="54" t="str">
        <f t="shared" si="133"/>
        <v>Nincs VKR kiválasztva!</v>
      </c>
      <c r="B215" s="68"/>
      <c r="C215" s="55"/>
      <c r="D215" s="47"/>
      <c r="E215" s="47"/>
      <c r="F215" s="56" t="str">
        <f>IF($G215="","Nincs VKR kiválasztva!",INDEX(Osszesito!$C:$C,MATCH($G215,Osszesito!$D:$D,0)))</f>
        <v>Nincs VKR kiválasztva!</v>
      </c>
      <c r="G215" s="45"/>
      <c r="H215" s="51" t="str">
        <f>IF($D215="","",CONCATENATE($AY215,"_",COUNTA($D$3:$D215),"_FSZV_2026"))</f>
        <v/>
      </c>
      <c r="I215" s="56" t="str">
        <f>IF($G215="","Nincs VKR kiválasztva!",INDEX(Osszesito!$G:$G,MATCH($F215,Osszesito!$C:$C,0)))</f>
        <v>Nincs VKR kiválasztva!</v>
      </c>
      <c r="J215" s="56" t="str">
        <f>IF($G215="","Nincs VKR kiválasztva!",INDEX(Osszesito!$F:$F,MATCH($F215,Osszesito!$C:$C,0)))</f>
        <v>Nincs VKR kiválasztva!</v>
      </c>
      <c r="K215" s="48" t="str">
        <f t="shared" si="171"/>
        <v>Nincs kitöltve a költség rész!</v>
      </c>
      <c r="L215" s="49"/>
      <c r="M215" s="49"/>
      <c r="N215" s="60"/>
      <c r="O215" s="60"/>
      <c r="P215" s="90"/>
      <c r="R215" s="62"/>
      <c r="S215" s="62"/>
      <c r="T215" s="62"/>
      <c r="U215" s="62"/>
      <c r="V215" s="62"/>
      <c r="W215" s="62"/>
      <c r="X215" s="62"/>
      <c r="Y215" s="62"/>
      <c r="Z215" s="62"/>
      <c r="AA215" s="62"/>
      <c r="AB215" s="62"/>
      <c r="AC215" s="61">
        <f t="shared" si="134"/>
        <v>0</v>
      </c>
      <c r="AD215" s="1" t="str">
        <f t="shared" si="135"/>
        <v>Nincs VKR kiválasztva!</v>
      </c>
      <c r="AF215" s="60"/>
      <c r="AG215" s="60"/>
      <c r="AH215" s="60"/>
      <c r="AI215" s="60"/>
      <c r="AJ215" s="60"/>
      <c r="AK215" s="60"/>
      <c r="AL215" s="60"/>
      <c r="AM215" s="60"/>
      <c r="AN215" s="60"/>
      <c r="AO215" s="60"/>
      <c r="AP215" s="60"/>
      <c r="AQ215" s="61">
        <f t="shared" si="136"/>
        <v>0</v>
      </c>
      <c r="AR215" s="130" t="s">
        <v>36</v>
      </c>
      <c r="AS215" s="1" t="str">
        <f t="shared" si="137"/>
        <v>Nincs VKR kiválasztva!</v>
      </c>
      <c r="AU215" s="46"/>
      <c r="AV215" s="46"/>
      <c r="AY215" s="64" t="str">
        <f>IF($D215="","",INDEX(Osszesito!$E:$E,MATCH($F215,Osszesito!$C:$C,0)))</f>
        <v/>
      </c>
      <c r="AZ215" s="64">
        <f t="shared" si="145"/>
        <v>0</v>
      </c>
      <c r="BA215" s="65">
        <f t="shared" si="146"/>
        <v>0</v>
      </c>
      <c r="BB215" s="65" t="str">
        <f t="shared" si="147"/>
        <v>x</v>
      </c>
      <c r="BC215" s="65">
        <f t="shared" si="138"/>
        <v>0</v>
      </c>
      <c r="BD215" s="65">
        <f t="shared" si="172"/>
        <v>0</v>
      </c>
      <c r="BE215" s="65">
        <f t="shared" si="148"/>
        <v>0</v>
      </c>
      <c r="BF215" s="64" t="str">
        <f t="shared" si="149"/>
        <v>A forrás egyenlő a költséggel (I.ütem).</v>
      </c>
      <c r="BG215" s="65">
        <f t="shared" si="150"/>
        <v>0</v>
      </c>
      <c r="BH215" s="65">
        <f t="shared" si="151"/>
        <v>0</v>
      </c>
      <c r="BI215" s="65">
        <f t="shared" si="152"/>
        <v>0</v>
      </c>
      <c r="BJ215" s="65">
        <f t="shared" si="153"/>
        <v>0</v>
      </c>
      <c r="BK215" s="65">
        <f t="shared" si="139"/>
        <v>0</v>
      </c>
      <c r="BL215" s="66" t="str">
        <f t="shared" si="173"/>
        <v>Nem hosszútávú a feladat.</v>
      </c>
      <c r="BM215" s="67">
        <f t="shared" si="154"/>
        <v>1</v>
      </c>
      <c r="BN215" s="67">
        <f t="shared" si="155"/>
        <v>0</v>
      </c>
      <c r="BO215" s="67">
        <f t="shared" si="156"/>
        <v>1</v>
      </c>
      <c r="BP215" s="67">
        <f t="shared" si="157"/>
        <v>0</v>
      </c>
      <c r="BQ215" s="65">
        <f t="shared" si="158"/>
        <v>0</v>
      </c>
      <c r="BR215" s="64" t="str">
        <f t="shared" si="159"/>
        <v>Nincs hosszútávú terv!</v>
      </c>
      <c r="BS215" s="65">
        <f t="shared" si="160"/>
        <v>0</v>
      </c>
      <c r="BT215" s="65">
        <f t="shared" si="161"/>
        <v>0</v>
      </c>
      <c r="BU215" s="65">
        <f t="shared" si="162"/>
        <v>0</v>
      </c>
      <c r="BV215" s="65">
        <f t="shared" si="163"/>
        <v>0</v>
      </c>
      <c r="BW215" s="65">
        <f t="shared" si="164"/>
        <v>0</v>
      </c>
      <c r="BX215" s="65">
        <f t="shared" si="165"/>
        <v>0</v>
      </c>
      <c r="BY215" s="65">
        <f t="shared" si="166"/>
        <v>0</v>
      </c>
      <c r="BZ215" s="65">
        <f t="shared" si="167"/>
        <v>0</v>
      </c>
      <c r="CA215" s="65">
        <f t="shared" si="168"/>
        <v>0</v>
      </c>
      <c r="CB215" s="65">
        <f t="shared" si="169"/>
        <v>0</v>
      </c>
      <c r="CC215" s="65">
        <f t="shared" si="170"/>
        <v>0</v>
      </c>
      <c r="CD215" s="65" t="str">
        <f t="shared" si="140"/>
        <v>Hiányos kitöltés! (B-oszlop üres)</v>
      </c>
      <c r="CE215" s="66" t="str">
        <f t="shared" si="141"/>
        <v>Hiányos kitöltés! (B-oszlop üres)</v>
      </c>
      <c r="CF215" s="65">
        <f t="shared" si="142"/>
        <v>0</v>
      </c>
      <c r="CG215" s="65">
        <f t="shared" si="143"/>
        <v>0</v>
      </c>
      <c r="CH215" s="65">
        <f t="shared" si="144"/>
        <v>0</v>
      </c>
    </row>
    <row r="216" spans="1:86" ht="31.25" x14ac:dyDescent="0.25">
      <c r="A216" s="54" t="str">
        <f t="shared" si="133"/>
        <v>Nincs VKR kiválasztva!</v>
      </c>
      <c r="B216" s="68"/>
      <c r="C216" s="55"/>
      <c r="D216" s="47"/>
      <c r="E216" s="47"/>
      <c r="F216" s="56" t="str">
        <f>IF($G216="","Nincs VKR kiválasztva!",INDEX(Osszesito!$C:$C,MATCH($G216,Osszesito!$D:$D,0)))</f>
        <v>Nincs VKR kiválasztva!</v>
      </c>
      <c r="G216" s="45"/>
      <c r="H216" s="51" t="str">
        <f>IF($D216="","",CONCATENATE($AY216,"_",COUNTA($D$3:$D216),"_FSZV_2026"))</f>
        <v/>
      </c>
      <c r="I216" s="56" t="str">
        <f>IF($G216="","Nincs VKR kiválasztva!",INDEX(Osszesito!$G:$G,MATCH($F216,Osszesito!$C:$C,0)))</f>
        <v>Nincs VKR kiválasztva!</v>
      </c>
      <c r="J216" s="56" t="str">
        <f>IF($G216="","Nincs VKR kiválasztva!",INDEX(Osszesito!$F:$F,MATCH($F216,Osszesito!$C:$C,0)))</f>
        <v>Nincs VKR kiválasztva!</v>
      </c>
      <c r="K216" s="48" t="str">
        <f t="shared" si="171"/>
        <v>Nincs kitöltve a költség rész!</v>
      </c>
      <c r="L216" s="49"/>
      <c r="M216" s="49"/>
      <c r="N216" s="60"/>
      <c r="O216" s="60"/>
      <c r="P216" s="90"/>
      <c r="R216" s="62"/>
      <c r="S216" s="62"/>
      <c r="T216" s="62"/>
      <c r="U216" s="62"/>
      <c r="V216" s="62"/>
      <c r="W216" s="62"/>
      <c r="X216" s="62"/>
      <c r="Y216" s="62"/>
      <c r="Z216" s="62"/>
      <c r="AA216" s="62"/>
      <c r="AB216" s="62"/>
      <c r="AC216" s="61">
        <f t="shared" si="134"/>
        <v>0</v>
      </c>
      <c r="AD216" s="1" t="str">
        <f t="shared" si="135"/>
        <v>Nincs VKR kiválasztva!</v>
      </c>
      <c r="AF216" s="60"/>
      <c r="AG216" s="60"/>
      <c r="AH216" s="60"/>
      <c r="AI216" s="60"/>
      <c r="AJ216" s="60"/>
      <c r="AK216" s="60"/>
      <c r="AL216" s="60"/>
      <c r="AM216" s="60"/>
      <c r="AN216" s="60"/>
      <c r="AO216" s="60"/>
      <c r="AP216" s="60"/>
      <c r="AQ216" s="61">
        <f t="shared" si="136"/>
        <v>0</v>
      </c>
      <c r="AR216" s="130" t="s">
        <v>36</v>
      </c>
      <c r="AS216" s="1" t="str">
        <f t="shared" si="137"/>
        <v>Nincs VKR kiválasztva!</v>
      </c>
      <c r="AU216" s="46"/>
      <c r="AV216" s="46"/>
      <c r="AY216" s="64" t="str">
        <f>IF($D216="","",INDEX(Osszesito!$E:$E,MATCH($F216,Osszesito!$C:$C,0)))</f>
        <v/>
      </c>
      <c r="AZ216" s="64">
        <f t="shared" si="145"/>
        <v>0</v>
      </c>
      <c r="BA216" s="65">
        <f t="shared" si="146"/>
        <v>0</v>
      </c>
      <c r="BB216" s="65" t="str">
        <f t="shared" si="147"/>
        <v>x</v>
      </c>
      <c r="BC216" s="65">
        <f t="shared" si="138"/>
        <v>0</v>
      </c>
      <c r="BD216" s="65">
        <f t="shared" si="172"/>
        <v>0</v>
      </c>
      <c r="BE216" s="65">
        <f t="shared" si="148"/>
        <v>0</v>
      </c>
      <c r="BF216" s="64" t="str">
        <f t="shared" si="149"/>
        <v>A forrás egyenlő a költséggel (I.ütem).</v>
      </c>
      <c r="BG216" s="65">
        <f t="shared" si="150"/>
        <v>0</v>
      </c>
      <c r="BH216" s="65">
        <f t="shared" si="151"/>
        <v>0</v>
      </c>
      <c r="BI216" s="65">
        <f t="shared" si="152"/>
        <v>0</v>
      </c>
      <c r="BJ216" s="65">
        <f t="shared" si="153"/>
        <v>0</v>
      </c>
      <c r="BK216" s="65">
        <f t="shared" si="139"/>
        <v>0</v>
      </c>
      <c r="BL216" s="66" t="str">
        <f t="shared" si="173"/>
        <v>Nem hosszútávú a feladat.</v>
      </c>
      <c r="BM216" s="67">
        <f t="shared" si="154"/>
        <v>1</v>
      </c>
      <c r="BN216" s="67">
        <f t="shared" si="155"/>
        <v>0</v>
      </c>
      <c r="BO216" s="67">
        <f t="shared" si="156"/>
        <v>1</v>
      </c>
      <c r="BP216" s="67">
        <f t="shared" si="157"/>
        <v>0</v>
      </c>
      <c r="BQ216" s="65">
        <f t="shared" si="158"/>
        <v>0</v>
      </c>
      <c r="BR216" s="64" t="str">
        <f t="shared" si="159"/>
        <v>Nincs hosszútávú terv!</v>
      </c>
      <c r="BS216" s="65">
        <f t="shared" si="160"/>
        <v>0</v>
      </c>
      <c r="BT216" s="65">
        <f t="shared" si="161"/>
        <v>0</v>
      </c>
      <c r="BU216" s="65">
        <f t="shared" si="162"/>
        <v>0</v>
      </c>
      <c r="BV216" s="65">
        <f t="shared" si="163"/>
        <v>0</v>
      </c>
      <c r="BW216" s="65">
        <f t="shared" si="164"/>
        <v>0</v>
      </c>
      <c r="BX216" s="65">
        <f t="shared" si="165"/>
        <v>0</v>
      </c>
      <c r="BY216" s="65">
        <f t="shared" si="166"/>
        <v>0</v>
      </c>
      <c r="BZ216" s="65">
        <f t="shared" si="167"/>
        <v>0</v>
      </c>
      <c r="CA216" s="65">
        <f t="shared" si="168"/>
        <v>0</v>
      </c>
      <c r="CB216" s="65">
        <f t="shared" si="169"/>
        <v>0</v>
      </c>
      <c r="CC216" s="65">
        <f t="shared" si="170"/>
        <v>0</v>
      </c>
      <c r="CD216" s="65" t="str">
        <f t="shared" si="140"/>
        <v>Hiányos kitöltés! (B-oszlop üres)</v>
      </c>
      <c r="CE216" s="66" t="str">
        <f t="shared" si="141"/>
        <v>Hiányos kitöltés! (B-oszlop üres)</v>
      </c>
      <c r="CF216" s="65">
        <f t="shared" si="142"/>
        <v>0</v>
      </c>
      <c r="CG216" s="65">
        <f t="shared" si="143"/>
        <v>0</v>
      </c>
      <c r="CH216" s="65">
        <f t="shared" si="144"/>
        <v>0</v>
      </c>
    </row>
    <row r="217" spans="1:86" ht="31.25" x14ac:dyDescent="0.25">
      <c r="A217" s="54" t="str">
        <f t="shared" si="133"/>
        <v>Nincs VKR kiválasztva!</v>
      </c>
      <c r="B217" s="68"/>
      <c r="C217" s="55"/>
      <c r="D217" s="47"/>
      <c r="E217" s="47"/>
      <c r="F217" s="56" t="str">
        <f>IF($G217="","Nincs VKR kiválasztva!",INDEX(Osszesito!$C:$C,MATCH($G217,Osszesito!$D:$D,0)))</f>
        <v>Nincs VKR kiválasztva!</v>
      </c>
      <c r="G217" s="45"/>
      <c r="H217" s="51" t="str">
        <f>IF($D217="","",CONCATENATE($AY217,"_",COUNTA($D$3:$D217),"_FSZV_2026"))</f>
        <v/>
      </c>
      <c r="I217" s="56" t="str">
        <f>IF($G217="","Nincs VKR kiválasztva!",INDEX(Osszesito!$G:$G,MATCH($F217,Osszesito!$C:$C,0)))</f>
        <v>Nincs VKR kiválasztva!</v>
      </c>
      <c r="J217" s="56" t="str">
        <f>IF($G217="","Nincs VKR kiválasztva!",INDEX(Osszesito!$F:$F,MATCH($F217,Osszesito!$C:$C,0)))</f>
        <v>Nincs VKR kiválasztva!</v>
      </c>
      <c r="K217" s="48" t="str">
        <f t="shared" si="171"/>
        <v>Nincs kitöltve a költség rész!</v>
      </c>
      <c r="L217" s="49"/>
      <c r="M217" s="49"/>
      <c r="N217" s="60"/>
      <c r="O217" s="60"/>
      <c r="P217" s="90"/>
      <c r="R217" s="62"/>
      <c r="S217" s="62"/>
      <c r="T217" s="62"/>
      <c r="U217" s="62"/>
      <c r="V217" s="62"/>
      <c r="W217" s="62"/>
      <c r="X217" s="62"/>
      <c r="Y217" s="62"/>
      <c r="Z217" s="62"/>
      <c r="AA217" s="62"/>
      <c r="AB217" s="62"/>
      <c r="AC217" s="61">
        <f t="shared" si="134"/>
        <v>0</v>
      </c>
      <c r="AD217" s="1" t="str">
        <f t="shared" si="135"/>
        <v>Nincs VKR kiválasztva!</v>
      </c>
      <c r="AF217" s="60"/>
      <c r="AG217" s="60"/>
      <c r="AH217" s="60"/>
      <c r="AI217" s="60"/>
      <c r="AJ217" s="60"/>
      <c r="AK217" s="60"/>
      <c r="AL217" s="60"/>
      <c r="AM217" s="60"/>
      <c r="AN217" s="60"/>
      <c r="AO217" s="60"/>
      <c r="AP217" s="60"/>
      <c r="AQ217" s="61">
        <f t="shared" si="136"/>
        <v>0</v>
      </c>
      <c r="AR217" s="130" t="s">
        <v>36</v>
      </c>
      <c r="AS217" s="1" t="str">
        <f t="shared" si="137"/>
        <v>Nincs VKR kiválasztva!</v>
      </c>
      <c r="AU217" s="46"/>
      <c r="AV217" s="46"/>
      <c r="AY217" s="64" t="str">
        <f>IF($D217="","",INDEX(Osszesito!$E:$E,MATCH($F217,Osszesito!$C:$C,0)))</f>
        <v/>
      </c>
      <c r="AZ217" s="64">
        <f t="shared" si="145"/>
        <v>0</v>
      </c>
      <c r="BA217" s="65">
        <f t="shared" si="146"/>
        <v>0</v>
      </c>
      <c r="BB217" s="65" t="str">
        <f t="shared" si="147"/>
        <v>x</v>
      </c>
      <c r="BC217" s="65">
        <f t="shared" si="138"/>
        <v>0</v>
      </c>
      <c r="BD217" s="65">
        <f t="shared" si="172"/>
        <v>0</v>
      </c>
      <c r="BE217" s="65">
        <f t="shared" si="148"/>
        <v>0</v>
      </c>
      <c r="BF217" s="64" t="str">
        <f t="shared" si="149"/>
        <v>A forrás egyenlő a költséggel (I.ütem).</v>
      </c>
      <c r="BG217" s="65">
        <f t="shared" si="150"/>
        <v>0</v>
      </c>
      <c r="BH217" s="65">
        <f t="shared" si="151"/>
        <v>0</v>
      </c>
      <c r="BI217" s="65">
        <f t="shared" si="152"/>
        <v>0</v>
      </c>
      <c r="BJ217" s="65">
        <f t="shared" si="153"/>
        <v>0</v>
      </c>
      <c r="BK217" s="65">
        <f t="shared" si="139"/>
        <v>0</v>
      </c>
      <c r="BL217" s="66" t="str">
        <f t="shared" si="173"/>
        <v>Nem hosszútávú a feladat.</v>
      </c>
      <c r="BM217" s="67">
        <f t="shared" si="154"/>
        <v>1</v>
      </c>
      <c r="BN217" s="67">
        <f t="shared" si="155"/>
        <v>0</v>
      </c>
      <c r="BO217" s="67">
        <f t="shared" si="156"/>
        <v>1</v>
      </c>
      <c r="BP217" s="67">
        <f t="shared" si="157"/>
        <v>0</v>
      </c>
      <c r="BQ217" s="65">
        <f t="shared" si="158"/>
        <v>0</v>
      </c>
      <c r="BR217" s="64" t="str">
        <f t="shared" si="159"/>
        <v>Nincs hosszútávú terv!</v>
      </c>
      <c r="BS217" s="65">
        <f t="shared" si="160"/>
        <v>0</v>
      </c>
      <c r="BT217" s="65">
        <f t="shared" si="161"/>
        <v>0</v>
      </c>
      <c r="BU217" s="65">
        <f t="shared" si="162"/>
        <v>0</v>
      </c>
      <c r="BV217" s="65">
        <f t="shared" si="163"/>
        <v>0</v>
      </c>
      <c r="BW217" s="65">
        <f t="shared" si="164"/>
        <v>0</v>
      </c>
      <c r="BX217" s="65">
        <f t="shared" si="165"/>
        <v>0</v>
      </c>
      <c r="BY217" s="65">
        <f t="shared" si="166"/>
        <v>0</v>
      </c>
      <c r="BZ217" s="65">
        <f t="shared" si="167"/>
        <v>0</v>
      </c>
      <c r="CA217" s="65">
        <f t="shared" si="168"/>
        <v>0</v>
      </c>
      <c r="CB217" s="65">
        <f t="shared" si="169"/>
        <v>0</v>
      </c>
      <c r="CC217" s="65">
        <f t="shared" si="170"/>
        <v>0</v>
      </c>
      <c r="CD217" s="65" t="str">
        <f t="shared" si="140"/>
        <v>Hiányos kitöltés! (B-oszlop üres)</v>
      </c>
      <c r="CE217" s="66" t="str">
        <f t="shared" si="141"/>
        <v>Hiányos kitöltés! (B-oszlop üres)</v>
      </c>
      <c r="CF217" s="65">
        <f t="shared" si="142"/>
        <v>0</v>
      </c>
      <c r="CG217" s="65">
        <f t="shared" si="143"/>
        <v>0</v>
      </c>
      <c r="CH217" s="65">
        <f t="shared" si="144"/>
        <v>0</v>
      </c>
    </row>
    <row r="218" spans="1:86" ht="31.25" x14ac:dyDescent="0.25">
      <c r="A218" s="54" t="str">
        <f t="shared" si="133"/>
        <v>Nincs VKR kiválasztva!</v>
      </c>
      <c r="B218" s="68"/>
      <c r="C218" s="55"/>
      <c r="D218" s="47"/>
      <c r="E218" s="47"/>
      <c r="F218" s="56" t="str">
        <f>IF($G218="","Nincs VKR kiválasztva!",INDEX(Osszesito!$C:$C,MATCH($G218,Osszesito!$D:$D,0)))</f>
        <v>Nincs VKR kiválasztva!</v>
      </c>
      <c r="G218" s="45"/>
      <c r="H218" s="51" t="str">
        <f>IF($D218="","",CONCATENATE($AY218,"_",COUNTA($D$3:$D218),"_FSZV_2026"))</f>
        <v/>
      </c>
      <c r="I218" s="56" t="str">
        <f>IF($G218="","Nincs VKR kiválasztva!",INDEX(Osszesito!$G:$G,MATCH($F218,Osszesito!$C:$C,0)))</f>
        <v>Nincs VKR kiválasztva!</v>
      </c>
      <c r="J218" s="56" t="str">
        <f>IF($G218="","Nincs VKR kiválasztva!",INDEX(Osszesito!$F:$F,MATCH($F218,Osszesito!$C:$C,0)))</f>
        <v>Nincs VKR kiválasztva!</v>
      </c>
      <c r="K218" s="48" t="str">
        <f t="shared" si="171"/>
        <v>Nincs kitöltve a költség rész!</v>
      </c>
      <c r="L218" s="49"/>
      <c r="M218" s="49"/>
      <c r="N218" s="60"/>
      <c r="O218" s="60"/>
      <c r="P218" s="90"/>
      <c r="R218" s="62"/>
      <c r="S218" s="62"/>
      <c r="T218" s="62"/>
      <c r="U218" s="62"/>
      <c r="V218" s="62"/>
      <c r="W218" s="62"/>
      <c r="X218" s="62"/>
      <c r="Y218" s="62"/>
      <c r="Z218" s="62"/>
      <c r="AA218" s="62"/>
      <c r="AB218" s="62"/>
      <c r="AC218" s="61">
        <f t="shared" si="134"/>
        <v>0</v>
      </c>
      <c r="AD218" s="1" t="str">
        <f t="shared" si="135"/>
        <v>Nincs VKR kiválasztva!</v>
      </c>
      <c r="AF218" s="60"/>
      <c r="AG218" s="60"/>
      <c r="AH218" s="60"/>
      <c r="AI218" s="60"/>
      <c r="AJ218" s="60"/>
      <c r="AK218" s="60"/>
      <c r="AL218" s="60"/>
      <c r="AM218" s="60"/>
      <c r="AN218" s="60"/>
      <c r="AO218" s="60"/>
      <c r="AP218" s="60"/>
      <c r="AQ218" s="61">
        <f t="shared" si="136"/>
        <v>0</v>
      </c>
      <c r="AR218" s="130" t="s">
        <v>36</v>
      </c>
      <c r="AS218" s="1" t="str">
        <f t="shared" si="137"/>
        <v>Nincs VKR kiválasztva!</v>
      </c>
      <c r="AU218" s="46"/>
      <c r="AV218" s="46"/>
      <c r="AY218" s="64" t="str">
        <f>IF($D218="","",INDEX(Osszesito!$E:$E,MATCH($F218,Osszesito!$C:$C,0)))</f>
        <v/>
      </c>
      <c r="AZ218" s="64">
        <f t="shared" si="145"/>
        <v>0</v>
      </c>
      <c r="BA218" s="65">
        <f t="shared" si="146"/>
        <v>0</v>
      </c>
      <c r="BB218" s="65" t="str">
        <f t="shared" si="147"/>
        <v>x</v>
      </c>
      <c r="BC218" s="65">
        <f t="shared" si="138"/>
        <v>0</v>
      </c>
      <c r="BD218" s="65">
        <f t="shared" si="172"/>
        <v>0</v>
      </c>
      <c r="BE218" s="65">
        <f t="shared" si="148"/>
        <v>0</v>
      </c>
      <c r="BF218" s="64" t="str">
        <f t="shared" si="149"/>
        <v>A forrás egyenlő a költséggel (I.ütem).</v>
      </c>
      <c r="BG218" s="65">
        <f t="shared" si="150"/>
        <v>0</v>
      </c>
      <c r="BH218" s="65">
        <f t="shared" si="151"/>
        <v>0</v>
      </c>
      <c r="BI218" s="65">
        <f t="shared" si="152"/>
        <v>0</v>
      </c>
      <c r="BJ218" s="65">
        <f t="shared" si="153"/>
        <v>0</v>
      </c>
      <c r="BK218" s="65">
        <f t="shared" si="139"/>
        <v>0</v>
      </c>
      <c r="BL218" s="66" t="str">
        <f t="shared" si="173"/>
        <v>Nem hosszútávú a feladat.</v>
      </c>
      <c r="BM218" s="67">
        <f t="shared" si="154"/>
        <v>1</v>
      </c>
      <c r="BN218" s="67">
        <f t="shared" si="155"/>
        <v>0</v>
      </c>
      <c r="BO218" s="67">
        <f t="shared" si="156"/>
        <v>1</v>
      </c>
      <c r="BP218" s="67">
        <f t="shared" si="157"/>
        <v>0</v>
      </c>
      <c r="BQ218" s="65">
        <f t="shared" si="158"/>
        <v>0</v>
      </c>
      <c r="BR218" s="64" t="str">
        <f t="shared" si="159"/>
        <v>Nincs hosszútávú terv!</v>
      </c>
      <c r="BS218" s="65">
        <f t="shared" si="160"/>
        <v>0</v>
      </c>
      <c r="BT218" s="65">
        <f t="shared" si="161"/>
        <v>0</v>
      </c>
      <c r="BU218" s="65">
        <f t="shared" si="162"/>
        <v>0</v>
      </c>
      <c r="BV218" s="65">
        <f t="shared" si="163"/>
        <v>0</v>
      </c>
      <c r="BW218" s="65">
        <f t="shared" si="164"/>
        <v>0</v>
      </c>
      <c r="BX218" s="65">
        <f t="shared" si="165"/>
        <v>0</v>
      </c>
      <c r="BY218" s="65">
        <f t="shared" si="166"/>
        <v>0</v>
      </c>
      <c r="BZ218" s="65">
        <f t="shared" si="167"/>
        <v>0</v>
      </c>
      <c r="CA218" s="65">
        <f t="shared" si="168"/>
        <v>0</v>
      </c>
      <c r="CB218" s="65">
        <f t="shared" si="169"/>
        <v>0</v>
      </c>
      <c r="CC218" s="65">
        <f t="shared" si="170"/>
        <v>0</v>
      </c>
      <c r="CD218" s="65" t="str">
        <f t="shared" si="140"/>
        <v>Hiányos kitöltés! (B-oszlop üres)</v>
      </c>
      <c r="CE218" s="66" t="str">
        <f t="shared" si="141"/>
        <v>Hiányos kitöltés! (B-oszlop üres)</v>
      </c>
      <c r="CF218" s="65">
        <f t="shared" si="142"/>
        <v>0</v>
      </c>
      <c r="CG218" s="65">
        <f t="shared" si="143"/>
        <v>0</v>
      </c>
      <c r="CH218" s="65">
        <f t="shared" si="144"/>
        <v>0</v>
      </c>
    </row>
    <row r="219" spans="1:86" ht="31.25" x14ac:dyDescent="0.25">
      <c r="A219" s="54" t="str">
        <f t="shared" si="133"/>
        <v>Nincs VKR kiválasztva!</v>
      </c>
      <c r="B219" s="68"/>
      <c r="C219" s="55"/>
      <c r="D219" s="47"/>
      <c r="E219" s="47"/>
      <c r="F219" s="56" t="str">
        <f>IF($G219="","Nincs VKR kiválasztva!",INDEX(Osszesito!$C:$C,MATCH($G219,Osszesito!$D:$D,0)))</f>
        <v>Nincs VKR kiválasztva!</v>
      </c>
      <c r="G219" s="45"/>
      <c r="H219" s="51" t="str">
        <f>IF($D219="","",CONCATENATE($AY219,"_",COUNTA($D$3:$D219),"_FSZV_2026"))</f>
        <v/>
      </c>
      <c r="I219" s="56" t="str">
        <f>IF($G219="","Nincs VKR kiválasztva!",INDEX(Osszesito!$G:$G,MATCH($F219,Osszesito!$C:$C,0)))</f>
        <v>Nincs VKR kiválasztva!</v>
      </c>
      <c r="J219" s="56" t="str">
        <f>IF($G219="","Nincs VKR kiválasztva!",INDEX(Osszesito!$F:$F,MATCH($F219,Osszesito!$C:$C,0)))</f>
        <v>Nincs VKR kiválasztva!</v>
      </c>
      <c r="K219" s="48" t="str">
        <f t="shared" si="171"/>
        <v>Nincs kitöltve a költség rész!</v>
      </c>
      <c r="L219" s="49"/>
      <c r="M219" s="49"/>
      <c r="N219" s="60"/>
      <c r="O219" s="60"/>
      <c r="P219" s="90"/>
      <c r="R219" s="62"/>
      <c r="S219" s="62"/>
      <c r="T219" s="62"/>
      <c r="U219" s="62"/>
      <c r="V219" s="62"/>
      <c r="W219" s="62"/>
      <c r="X219" s="62"/>
      <c r="Y219" s="62"/>
      <c r="Z219" s="62"/>
      <c r="AA219" s="62"/>
      <c r="AB219" s="62"/>
      <c r="AC219" s="61">
        <f t="shared" si="134"/>
        <v>0</v>
      </c>
      <c r="AD219" s="1" t="str">
        <f t="shared" si="135"/>
        <v>Nincs VKR kiválasztva!</v>
      </c>
      <c r="AF219" s="60"/>
      <c r="AG219" s="60"/>
      <c r="AH219" s="60"/>
      <c r="AI219" s="60"/>
      <c r="AJ219" s="60"/>
      <c r="AK219" s="60"/>
      <c r="AL219" s="60"/>
      <c r="AM219" s="60"/>
      <c r="AN219" s="60"/>
      <c r="AO219" s="60"/>
      <c r="AP219" s="60"/>
      <c r="AQ219" s="61">
        <f t="shared" si="136"/>
        <v>0</v>
      </c>
      <c r="AR219" s="130" t="s">
        <v>36</v>
      </c>
      <c r="AS219" s="1" t="str">
        <f t="shared" si="137"/>
        <v>Nincs VKR kiválasztva!</v>
      </c>
      <c r="AU219" s="46"/>
      <c r="AV219" s="46"/>
      <c r="AY219" s="64" t="str">
        <f>IF($D219="","",INDEX(Osszesito!$E:$E,MATCH($F219,Osszesito!$C:$C,0)))</f>
        <v/>
      </c>
      <c r="AZ219" s="64">
        <f t="shared" si="145"/>
        <v>0</v>
      </c>
      <c r="BA219" s="65">
        <f t="shared" si="146"/>
        <v>0</v>
      </c>
      <c r="BB219" s="65" t="str">
        <f t="shared" si="147"/>
        <v>x</v>
      </c>
      <c r="BC219" s="65">
        <f t="shared" si="138"/>
        <v>0</v>
      </c>
      <c r="BD219" s="65">
        <f t="shared" si="172"/>
        <v>0</v>
      </c>
      <c r="BE219" s="65">
        <f t="shared" si="148"/>
        <v>0</v>
      </c>
      <c r="BF219" s="64" t="str">
        <f t="shared" si="149"/>
        <v>A forrás egyenlő a költséggel (I.ütem).</v>
      </c>
      <c r="BG219" s="65">
        <f t="shared" si="150"/>
        <v>0</v>
      </c>
      <c r="BH219" s="65">
        <f t="shared" si="151"/>
        <v>0</v>
      </c>
      <c r="BI219" s="65">
        <f t="shared" si="152"/>
        <v>0</v>
      </c>
      <c r="BJ219" s="65">
        <f t="shared" si="153"/>
        <v>0</v>
      </c>
      <c r="BK219" s="65">
        <f t="shared" si="139"/>
        <v>0</v>
      </c>
      <c r="BL219" s="66" t="str">
        <f t="shared" si="173"/>
        <v>Nem hosszútávú a feladat.</v>
      </c>
      <c r="BM219" s="67">
        <f t="shared" si="154"/>
        <v>1</v>
      </c>
      <c r="BN219" s="67">
        <f t="shared" si="155"/>
        <v>0</v>
      </c>
      <c r="BO219" s="67">
        <f t="shared" si="156"/>
        <v>1</v>
      </c>
      <c r="BP219" s="67">
        <f t="shared" si="157"/>
        <v>0</v>
      </c>
      <c r="BQ219" s="65">
        <f t="shared" si="158"/>
        <v>0</v>
      </c>
      <c r="BR219" s="64" t="str">
        <f t="shared" si="159"/>
        <v>Nincs hosszútávú terv!</v>
      </c>
      <c r="BS219" s="65">
        <f t="shared" si="160"/>
        <v>0</v>
      </c>
      <c r="BT219" s="65">
        <f t="shared" si="161"/>
        <v>0</v>
      </c>
      <c r="BU219" s="65">
        <f t="shared" si="162"/>
        <v>0</v>
      </c>
      <c r="BV219" s="65">
        <f t="shared" si="163"/>
        <v>0</v>
      </c>
      <c r="BW219" s="65">
        <f t="shared" si="164"/>
        <v>0</v>
      </c>
      <c r="BX219" s="65">
        <f t="shared" si="165"/>
        <v>0</v>
      </c>
      <c r="BY219" s="65">
        <f t="shared" si="166"/>
        <v>0</v>
      </c>
      <c r="BZ219" s="65">
        <f t="shared" si="167"/>
        <v>0</v>
      </c>
      <c r="CA219" s="65">
        <f t="shared" si="168"/>
        <v>0</v>
      </c>
      <c r="CB219" s="65">
        <f t="shared" si="169"/>
        <v>0</v>
      </c>
      <c r="CC219" s="65">
        <f t="shared" si="170"/>
        <v>0</v>
      </c>
      <c r="CD219" s="65" t="str">
        <f t="shared" si="140"/>
        <v>Hiányos kitöltés! (B-oszlop üres)</v>
      </c>
      <c r="CE219" s="66" t="str">
        <f t="shared" si="141"/>
        <v>Hiányos kitöltés! (B-oszlop üres)</v>
      </c>
      <c r="CF219" s="65">
        <f t="shared" si="142"/>
        <v>0</v>
      </c>
      <c r="CG219" s="65">
        <f t="shared" si="143"/>
        <v>0</v>
      </c>
      <c r="CH219" s="65">
        <f t="shared" si="144"/>
        <v>0</v>
      </c>
    </row>
    <row r="220" spans="1:86" ht="31.25" x14ac:dyDescent="0.25">
      <c r="A220" s="54" t="str">
        <f t="shared" si="133"/>
        <v>Nincs VKR kiválasztva!</v>
      </c>
      <c r="B220" s="68"/>
      <c r="C220" s="55"/>
      <c r="D220" s="47"/>
      <c r="E220" s="47"/>
      <c r="F220" s="56" t="str">
        <f>IF($G220="","Nincs VKR kiválasztva!",INDEX(Osszesito!$C:$C,MATCH($G220,Osszesito!$D:$D,0)))</f>
        <v>Nincs VKR kiválasztva!</v>
      </c>
      <c r="G220" s="45"/>
      <c r="H220" s="51" t="str">
        <f>IF($D220="","",CONCATENATE($AY220,"_",COUNTA($D$3:$D220),"_FSZV_2026"))</f>
        <v/>
      </c>
      <c r="I220" s="56" t="str">
        <f>IF($G220="","Nincs VKR kiválasztva!",INDEX(Osszesito!$G:$G,MATCH($F220,Osszesito!$C:$C,0)))</f>
        <v>Nincs VKR kiválasztva!</v>
      </c>
      <c r="J220" s="56" t="str">
        <f>IF($G220="","Nincs VKR kiválasztva!",INDEX(Osszesito!$F:$F,MATCH($F220,Osszesito!$C:$C,0)))</f>
        <v>Nincs VKR kiválasztva!</v>
      </c>
      <c r="K220" s="48" t="str">
        <f t="shared" si="171"/>
        <v>Nincs kitöltve a költség rész!</v>
      </c>
      <c r="L220" s="49"/>
      <c r="M220" s="49"/>
      <c r="N220" s="60"/>
      <c r="O220" s="60"/>
      <c r="P220" s="90"/>
      <c r="R220" s="62"/>
      <c r="S220" s="62"/>
      <c r="T220" s="62"/>
      <c r="U220" s="62"/>
      <c r="V220" s="62"/>
      <c r="W220" s="62"/>
      <c r="X220" s="62"/>
      <c r="Y220" s="62"/>
      <c r="Z220" s="62"/>
      <c r="AA220" s="62"/>
      <c r="AB220" s="62"/>
      <c r="AC220" s="61">
        <f t="shared" si="134"/>
        <v>0</v>
      </c>
      <c r="AD220" s="1" t="str">
        <f t="shared" si="135"/>
        <v>Nincs VKR kiválasztva!</v>
      </c>
      <c r="AF220" s="60"/>
      <c r="AG220" s="60"/>
      <c r="AH220" s="60"/>
      <c r="AI220" s="60"/>
      <c r="AJ220" s="60"/>
      <c r="AK220" s="60"/>
      <c r="AL220" s="60"/>
      <c r="AM220" s="60"/>
      <c r="AN220" s="60"/>
      <c r="AO220" s="60"/>
      <c r="AP220" s="60"/>
      <c r="AQ220" s="61">
        <f t="shared" si="136"/>
        <v>0</v>
      </c>
      <c r="AR220" s="130" t="s">
        <v>36</v>
      </c>
      <c r="AS220" s="1" t="str">
        <f t="shared" si="137"/>
        <v>Nincs VKR kiválasztva!</v>
      </c>
      <c r="AU220" s="46"/>
      <c r="AV220" s="46"/>
      <c r="AY220" s="64" t="str">
        <f>IF($D220="","",INDEX(Osszesito!$E:$E,MATCH($F220,Osszesito!$C:$C,0)))</f>
        <v/>
      </c>
      <c r="AZ220" s="64">
        <f t="shared" si="145"/>
        <v>0</v>
      </c>
      <c r="BA220" s="65">
        <f t="shared" si="146"/>
        <v>0</v>
      </c>
      <c r="BB220" s="65" t="str">
        <f t="shared" si="147"/>
        <v>x</v>
      </c>
      <c r="BC220" s="65">
        <f t="shared" si="138"/>
        <v>0</v>
      </c>
      <c r="BD220" s="65">
        <f t="shared" si="172"/>
        <v>0</v>
      </c>
      <c r="BE220" s="65">
        <f t="shared" si="148"/>
        <v>0</v>
      </c>
      <c r="BF220" s="64" t="str">
        <f t="shared" si="149"/>
        <v>A forrás egyenlő a költséggel (I.ütem).</v>
      </c>
      <c r="BG220" s="65">
        <f t="shared" si="150"/>
        <v>0</v>
      </c>
      <c r="BH220" s="65">
        <f t="shared" si="151"/>
        <v>0</v>
      </c>
      <c r="BI220" s="65">
        <f t="shared" si="152"/>
        <v>0</v>
      </c>
      <c r="BJ220" s="65">
        <f t="shared" si="153"/>
        <v>0</v>
      </c>
      <c r="BK220" s="65">
        <f t="shared" si="139"/>
        <v>0</v>
      </c>
      <c r="BL220" s="66" t="str">
        <f t="shared" si="173"/>
        <v>Nem hosszútávú a feladat.</v>
      </c>
      <c r="BM220" s="67">
        <f t="shared" si="154"/>
        <v>1</v>
      </c>
      <c r="BN220" s="67">
        <f t="shared" si="155"/>
        <v>0</v>
      </c>
      <c r="BO220" s="67">
        <f t="shared" si="156"/>
        <v>1</v>
      </c>
      <c r="BP220" s="67">
        <f t="shared" si="157"/>
        <v>0</v>
      </c>
      <c r="BQ220" s="65">
        <f t="shared" si="158"/>
        <v>0</v>
      </c>
      <c r="BR220" s="64" t="str">
        <f t="shared" si="159"/>
        <v>Nincs hosszútávú terv!</v>
      </c>
      <c r="BS220" s="65">
        <f t="shared" si="160"/>
        <v>0</v>
      </c>
      <c r="BT220" s="65">
        <f t="shared" si="161"/>
        <v>0</v>
      </c>
      <c r="BU220" s="65">
        <f t="shared" si="162"/>
        <v>0</v>
      </c>
      <c r="BV220" s="65">
        <f t="shared" si="163"/>
        <v>0</v>
      </c>
      <c r="BW220" s="65">
        <f t="shared" si="164"/>
        <v>0</v>
      </c>
      <c r="BX220" s="65">
        <f t="shared" si="165"/>
        <v>0</v>
      </c>
      <c r="BY220" s="65">
        <f t="shared" si="166"/>
        <v>0</v>
      </c>
      <c r="BZ220" s="65">
        <f t="shared" si="167"/>
        <v>0</v>
      </c>
      <c r="CA220" s="65">
        <f t="shared" si="168"/>
        <v>0</v>
      </c>
      <c r="CB220" s="65">
        <f t="shared" si="169"/>
        <v>0</v>
      </c>
      <c r="CC220" s="65">
        <f t="shared" si="170"/>
        <v>0</v>
      </c>
      <c r="CD220" s="65" t="str">
        <f t="shared" si="140"/>
        <v>Hiányos kitöltés! (B-oszlop üres)</v>
      </c>
      <c r="CE220" s="66" t="str">
        <f t="shared" si="141"/>
        <v>Hiányos kitöltés! (B-oszlop üres)</v>
      </c>
      <c r="CF220" s="65">
        <f t="shared" si="142"/>
        <v>0</v>
      </c>
      <c r="CG220" s="65">
        <f t="shared" si="143"/>
        <v>0</v>
      </c>
      <c r="CH220" s="65">
        <f t="shared" si="144"/>
        <v>0</v>
      </c>
    </row>
    <row r="221" spans="1:86" ht="31.25" x14ac:dyDescent="0.25">
      <c r="A221" s="54" t="str">
        <f t="shared" si="133"/>
        <v>Nincs VKR kiválasztva!</v>
      </c>
      <c r="B221" s="68"/>
      <c r="C221" s="55"/>
      <c r="D221" s="47"/>
      <c r="E221" s="47"/>
      <c r="F221" s="56" t="str">
        <f>IF($G221="","Nincs VKR kiválasztva!",INDEX(Osszesito!$C:$C,MATCH($G221,Osszesito!$D:$D,0)))</f>
        <v>Nincs VKR kiválasztva!</v>
      </c>
      <c r="G221" s="45"/>
      <c r="H221" s="51" t="str">
        <f>IF($D221="","",CONCATENATE($AY221,"_",COUNTA($D$3:$D221),"_FSZV_2026"))</f>
        <v/>
      </c>
      <c r="I221" s="56" t="str">
        <f>IF($G221="","Nincs VKR kiválasztva!",INDEX(Osszesito!$G:$G,MATCH($F221,Osszesito!$C:$C,0)))</f>
        <v>Nincs VKR kiválasztva!</v>
      </c>
      <c r="J221" s="56" t="str">
        <f>IF($G221="","Nincs VKR kiválasztva!",INDEX(Osszesito!$F:$F,MATCH($F221,Osszesito!$C:$C,0)))</f>
        <v>Nincs VKR kiválasztva!</v>
      </c>
      <c r="K221" s="48" t="str">
        <f t="shared" si="171"/>
        <v>Nincs kitöltve a költség rész!</v>
      </c>
      <c r="L221" s="49"/>
      <c r="M221" s="49"/>
      <c r="N221" s="60"/>
      <c r="O221" s="60"/>
      <c r="P221" s="90"/>
      <c r="R221" s="62"/>
      <c r="S221" s="62"/>
      <c r="T221" s="62"/>
      <c r="U221" s="62"/>
      <c r="V221" s="62"/>
      <c r="W221" s="62"/>
      <c r="X221" s="62"/>
      <c r="Y221" s="62"/>
      <c r="Z221" s="62"/>
      <c r="AA221" s="62"/>
      <c r="AB221" s="62"/>
      <c r="AC221" s="61">
        <f t="shared" si="134"/>
        <v>0</v>
      </c>
      <c r="AD221" s="1" t="str">
        <f t="shared" si="135"/>
        <v>Nincs VKR kiválasztva!</v>
      </c>
      <c r="AF221" s="60"/>
      <c r="AG221" s="60"/>
      <c r="AH221" s="60"/>
      <c r="AI221" s="60"/>
      <c r="AJ221" s="60"/>
      <c r="AK221" s="60"/>
      <c r="AL221" s="60"/>
      <c r="AM221" s="60"/>
      <c r="AN221" s="60"/>
      <c r="AO221" s="60"/>
      <c r="AP221" s="60"/>
      <c r="AQ221" s="61">
        <f t="shared" si="136"/>
        <v>0</v>
      </c>
      <c r="AR221" s="130" t="s">
        <v>36</v>
      </c>
      <c r="AS221" s="1" t="str">
        <f t="shared" si="137"/>
        <v>Nincs VKR kiválasztva!</v>
      </c>
      <c r="AU221" s="46"/>
      <c r="AV221" s="46"/>
      <c r="AY221" s="64" t="str">
        <f>IF($D221="","",INDEX(Osszesito!$E:$E,MATCH($F221,Osszesito!$C:$C,0)))</f>
        <v/>
      </c>
      <c r="AZ221" s="64">
        <f t="shared" si="145"/>
        <v>0</v>
      </c>
      <c r="BA221" s="65">
        <f t="shared" si="146"/>
        <v>0</v>
      </c>
      <c r="BB221" s="65" t="str">
        <f t="shared" si="147"/>
        <v>x</v>
      </c>
      <c r="BC221" s="65">
        <f t="shared" si="138"/>
        <v>0</v>
      </c>
      <c r="BD221" s="65">
        <f t="shared" si="172"/>
        <v>0</v>
      </c>
      <c r="BE221" s="65">
        <f t="shared" si="148"/>
        <v>0</v>
      </c>
      <c r="BF221" s="64" t="str">
        <f t="shared" si="149"/>
        <v>A forrás egyenlő a költséggel (I.ütem).</v>
      </c>
      <c r="BG221" s="65">
        <f t="shared" si="150"/>
        <v>0</v>
      </c>
      <c r="BH221" s="65">
        <f t="shared" si="151"/>
        <v>0</v>
      </c>
      <c r="BI221" s="65">
        <f t="shared" si="152"/>
        <v>0</v>
      </c>
      <c r="BJ221" s="65">
        <f t="shared" si="153"/>
        <v>0</v>
      </c>
      <c r="BK221" s="65">
        <f t="shared" si="139"/>
        <v>0</v>
      </c>
      <c r="BL221" s="66" t="str">
        <f t="shared" si="173"/>
        <v>Nem hosszútávú a feladat.</v>
      </c>
      <c r="BM221" s="67">
        <f t="shared" si="154"/>
        <v>1</v>
      </c>
      <c r="BN221" s="67">
        <f t="shared" si="155"/>
        <v>0</v>
      </c>
      <c r="BO221" s="67">
        <f t="shared" si="156"/>
        <v>1</v>
      </c>
      <c r="BP221" s="67">
        <f t="shared" si="157"/>
        <v>0</v>
      </c>
      <c r="BQ221" s="65">
        <f t="shared" si="158"/>
        <v>0</v>
      </c>
      <c r="BR221" s="64" t="str">
        <f t="shared" si="159"/>
        <v>Nincs hosszútávú terv!</v>
      </c>
      <c r="BS221" s="65">
        <f t="shared" si="160"/>
        <v>0</v>
      </c>
      <c r="BT221" s="65">
        <f t="shared" si="161"/>
        <v>0</v>
      </c>
      <c r="BU221" s="65">
        <f t="shared" si="162"/>
        <v>0</v>
      </c>
      <c r="BV221" s="65">
        <f t="shared" si="163"/>
        <v>0</v>
      </c>
      <c r="BW221" s="65">
        <f t="shared" si="164"/>
        <v>0</v>
      </c>
      <c r="BX221" s="65">
        <f t="shared" si="165"/>
        <v>0</v>
      </c>
      <c r="BY221" s="65">
        <f t="shared" si="166"/>
        <v>0</v>
      </c>
      <c r="BZ221" s="65">
        <f t="shared" si="167"/>
        <v>0</v>
      </c>
      <c r="CA221" s="65">
        <f t="shared" si="168"/>
        <v>0</v>
      </c>
      <c r="CB221" s="65">
        <f t="shared" si="169"/>
        <v>0</v>
      </c>
      <c r="CC221" s="65">
        <f t="shared" si="170"/>
        <v>0</v>
      </c>
      <c r="CD221" s="65" t="str">
        <f t="shared" si="140"/>
        <v>Hiányos kitöltés! (B-oszlop üres)</v>
      </c>
      <c r="CE221" s="66" t="str">
        <f t="shared" si="141"/>
        <v>Hiányos kitöltés! (B-oszlop üres)</v>
      </c>
      <c r="CF221" s="65">
        <f t="shared" si="142"/>
        <v>0</v>
      </c>
      <c r="CG221" s="65">
        <f t="shared" si="143"/>
        <v>0</v>
      </c>
      <c r="CH221" s="65">
        <f t="shared" si="144"/>
        <v>0</v>
      </c>
    </row>
    <row r="222" spans="1:86" ht="31.25" x14ac:dyDescent="0.25">
      <c r="A222" s="54" t="str">
        <f t="shared" si="133"/>
        <v>Nincs VKR kiválasztva!</v>
      </c>
      <c r="B222" s="68"/>
      <c r="C222" s="55"/>
      <c r="D222" s="47"/>
      <c r="E222" s="47"/>
      <c r="F222" s="56" t="str">
        <f>IF($G222="","Nincs VKR kiválasztva!",INDEX(Osszesito!$C:$C,MATCH($G222,Osszesito!$D:$D,0)))</f>
        <v>Nincs VKR kiválasztva!</v>
      </c>
      <c r="G222" s="45"/>
      <c r="H222" s="51" t="str">
        <f>IF($D222="","",CONCATENATE($AY222,"_",COUNTA($D$3:$D222),"_FSZV_2026"))</f>
        <v/>
      </c>
      <c r="I222" s="56" t="str">
        <f>IF($G222="","Nincs VKR kiválasztva!",INDEX(Osszesito!$G:$G,MATCH($F222,Osszesito!$C:$C,0)))</f>
        <v>Nincs VKR kiválasztva!</v>
      </c>
      <c r="J222" s="56" t="str">
        <f>IF($G222="","Nincs VKR kiválasztva!",INDEX(Osszesito!$F:$F,MATCH($F222,Osszesito!$C:$C,0)))</f>
        <v>Nincs VKR kiválasztva!</v>
      </c>
      <c r="K222" s="48" t="str">
        <f t="shared" si="171"/>
        <v>Nincs kitöltve a költség rész!</v>
      </c>
      <c r="L222" s="49"/>
      <c r="M222" s="49"/>
      <c r="N222" s="60"/>
      <c r="O222" s="60"/>
      <c r="P222" s="90"/>
      <c r="R222" s="62"/>
      <c r="S222" s="62"/>
      <c r="T222" s="62"/>
      <c r="U222" s="62"/>
      <c r="V222" s="62"/>
      <c r="W222" s="62"/>
      <c r="X222" s="62"/>
      <c r="Y222" s="62"/>
      <c r="Z222" s="62"/>
      <c r="AA222" s="62"/>
      <c r="AB222" s="62"/>
      <c r="AC222" s="61">
        <f t="shared" si="134"/>
        <v>0</v>
      </c>
      <c r="AD222" s="1" t="str">
        <f t="shared" si="135"/>
        <v>Nincs VKR kiválasztva!</v>
      </c>
      <c r="AF222" s="60"/>
      <c r="AG222" s="60"/>
      <c r="AH222" s="60"/>
      <c r="AI222" s="60"/>
      <c r="AJ222" s="60"/>
      <c r="AK222" s="60"/>
      <c r="AL222" s="60"/>
      <c r="AM222" s="60"/>
      <c r="AN222" s="60"/>
      <c r="AO222" s="60"/>
      <c r="AP222" s="60"/>
      <c r="AQ222" s="61">
        <f t="shared" si="136"/>
        <v>0</v>
      </c>
      <c r="AR222" s="130" t="s">
        <v>36</v>
      </c>
      <c r="AS222" s="1" t="str">
        <f t="shared" si="137"/>
        <v>Nincs VKR kiválasztva!</v>
      </c>
      <c r="AU222" s="46"/>
      <c r="AV222" s="46"/>
      <c r="AY222" s="64" t="str">
        <f>IF($D222="","",INDEX(Osszesito!$E:$E,MATCH($F222,Osszesito!$C:$C,0)))</f>
        <v/>
      </c>
      <c r="AZ222" s="64">
        <f t="shared" si="145"/>
        <v>0</v>
      </c>
      <c r="BA222" s="65">
        <f t="shared" si="146"/>
        <v>0</v>
      </c>
      <c r="BB222" s="65" t="str">
        <f t="shared" si="147"/>
        <v>x</v>
      </c>
      <c r="BC222" s="65">
        <f t="shared" si="138"/>
        <v>0</v>
      </c>
      <c r="BD222" s="65">
        <f t="shared" si="172"/>
        <v>0</v>
      </c>
      <c r="BE222" s="65">
        <f t="shared" si="148"/>
        <v>0</v>
      </c>
      <c r="BF222" s="64" t="str">
        <f t="shared" si="149"/>
        <v>A forrás egyenlő a költséggel (I.ütem).</v>
      </c>
      <c r="BG222" s="65">
        <f t="shared" si="150"/>
        <v>0</v>
      </c>
      <c r="BH222" s="65">
        <f t="shared" si="151"/>
        <v>0</v>
      </c>
      <c r="BI222" s="65">
        <f t="shared" si="152"/>
        <v>0</v>
      </c>
      <c r="BJ222" s="65">
        <f t="shared" si="153"/>
        <v>0</v>
      </c>
      <c r="BK222" s="65">
        <f t="shared" si="139"/>
        <v>0</v>
      </c>
      <c r="BL222" s="66" t="str">
        <f t="shared" si="173"/>
        <v>Nem hosszútávú a feladat.</v>
      </c>
      <c r="BM222" s="67">
        <f t="shared" si="154"/>
        <v>1</v>
      </c>
      <c r="BN222" s="67">
        <f t="shared" si="155"/>
        <v>0</v>
      </c>
      <c r="BO222" s="67">
        <f t="shared" si="156"/>
        <v>1</v>
      </c>
      <c r="BP222" s="67">
        <f t="shared" si="157"/>
        <v>0</v>
      </c>
      <c r="BQ222" s="65">
        <f t="shared" si="158"/>
        <v>0</v>
      </c>
      <c r="BR222" s="64" t="str">
        <f t="shared" si="159"/>
        <v>Nincs hosszútávú terv!</v>
      </c>
      <c r="BS222" s="65">
        <f t="shared" si="160"/>
        <v>0</v>
      </c>
      <c r="BT222" s="65">
        <f t="shared" si="161"/>
        <v>0</v>
      </c>
      <c r="BU222" s="65">
        <f t="shared" si="162"/>
        <v>0</v>
      </c>
      <c r="BV222" s="65">
        <f t="shared" si="163"/>
        <v>0</v>
      </c>
      <c r="BW222" s="65">
        <f t="shared" si="164"/>
        <v>0</v>
      </c>
      <c r="BX222" s="65">
        <f t="shared" si="165"/>
        <v>0</v>
      </c>
      <c r="BY222" s="65">
        <f t="shared" si="166"/>
        <v>0</v>
      </c>
      <c r="BZ222" s="65">
        <f t="shared" si="167"/>
        <v>0</v>
      </c>
      <c r="CA222" s="65">
        <f t="shared" si="168"/>
        <v>0</v>
      </c>
      <c r="CB222" s="65">
        <f t="shared" si="169"/>
        <v>0</v>
      </c>
      <c r="CC222" s="65">
        <f t="shared" si="170"/>
        <v>0</v>
      </c>
      <c r="CD222" s="65" t="str">
        <f t="shared" si="140"/>
        <v>Hiányos kitöltés! (B-oszlop üres)</v>
      </c>
      <c r="CE222" s="66" t="str">
        <f t="shared" si="141"/>
        <v>Hiányos kitöltés! (B-oszlop üres)</v>
      </c>
      <c r="CF222" s="65">
        <f t="shared" si="142"/>
        <v>0</v>
      </c>
      <c r="CG222" s="65">
        <f t="shared" si="143"/>
        <v>0</v>
      </c>
      <c r="CH222" s="65">
        <f t="shared" si="144"/>
        <v>0</v>
      </c>
    </row>
    <row r="223" spans="1:86" ht="31.25" x14ac:dyDescent="0.25">
      <c r="A223" s="54" t="str">
        <f t="shared" si="133"/>
        <v>Nincs VKR kiválasztva!</v>
      </c>
      <c r="B223" s="68"/>
      <c r="C223" s="55"/>
      <c r="D223" s="47"/>
      <c r="E223" s="47"/>
      <c r="F223" s="56" t="str">
        <f>IF($G223="","Nincs VKR kiválasztva!",INDEX(Osszesito!$C:$C,MATCH($G223,Osszesito!$D:$D,0)))</f>
        <v>Nincs VKR kiválasztva!</v>
      </c>
      <c r="G223" s="45"/>
      <c r="H223" s="51" t="str">
        <f>IF($D223="","",CONCATENATE($AY223,"_",COUNTA($D$3:$D223),"_FSZV_2026"))</f>
        <v/>
      </c>
      <c r="I223" s="56" t="str">
        <f>IF($G223="","Nincs VKR kiválasztva!",INDEX(Osszesito!$G:$G,MATCH($F223,Osszesito!$C:$C,0)))</f>
        <v>Nincs VKR kiválasztva!</v>
      </c>
      <c r="J223" s="56" t="str">
        <f>IF($G223="","Nincs VKR kiválasztva!",INDEX(Osszesito!$F:$F,MATCH($F223,Osszesito!$C:$C,0)))</f>
        <v>Nincs VKR kiválasztva!</v>
      </c>
      <c r="K223" s="48" t="str">
        <f t="shared" si="171"/>
        <v>Nincs kitöltve a költség rész!</v>
      </c>
      <c r="L223" s="49"/>
      <c r="M223" s="49"/>
      <c r="N223" s="60"/>
      <c r="O223" s="60"/>
      <c r="P223" s="90"/>
      <c r="R223" s="62"/>
      <c r="S223" s="62"/>
      <c r="T223" s="62"/>
      <c r="U223" s="62"/>
      <c r="V223" s="62"/>
      <c r="W223" s="62"/>
      <c r="X223" s="62"/>
      <c r="Y223" s="62"/>
      <c r="Z223" s="62"/>
      <c r="AA223" s="62"/>
      <c r="AB223" s="62"/>
      <c r="AC223" s="61">
        <f t="shared" si="134"/>
        <v>0</v>
      </c>
      <c r="AD223" s="1" t="str">
        <f t="shared" si="135"/>
        <v>Nincs VKR kiválasztva!</v>
      </c>
      <c r="AF223" s="60"/>
      <c r="AG223" s="60"/>
      <c r="AH223" s="60"/>
      <c r="AI223" s="60"/>
      <c r="AJ223" s="60"/>
      <c r="AK223" s="60"/>
      <c r="AL223" s="60"/>
      <c r="AM223" s="60"/>
      <c r="AN223" s="60"/>
      <c r="AO223" s="60"/>
      <c r="AP223" s="60"/>
      <c r="AQ223" s="61">
        <f t="shared" si="136"/>
        <v>0</v>
      </c>
      <c r="AR223" s="130" t="s">
        <v>36</v>
      </c>
      <c r="AS223" s="1" t="str">
        <f t="shared" si="137"/>
        <v>Nincs VKR kiválasztva!</v>
      </c>
      <c r="AU223" s="46"/>
      <c r="AV223" s="46"/>
      <c r="AY223" s="64" t="str">
        <f>IF($D223="","",INDEX(Osszesito!$E:$E,MATCH($F223,Osszesito!$C:$C,0)))</f>
        <v/>
      </c>
      <c r="AZ223" s="64">
        <f t="shared" si="145"/>
        <v>0</v>
      </c>
      <c r="BA223" s="65">
        <f t="shared" si="146"/>
        <v>0</v>
      </c>
      <c r="BB223" s="65" t="str">
        <f t="shared" si="147"/>
        <v>x</v>
      </c>
      <c r="BC223" s="65">
        <f t="shared" si="138"/>
        <v>0</v>
      </c>
      <c r="BD223" s="65">
        <f t="shared" si="172"/>
        <v>0</v>
      </c>
      <c r="BE223" s="65">
        <f t="shared" si="148"/>
        <v>0</v>
      </c>
      <c r="BF223" s="64" t="str">
        <f t="shared" si="149"/>
        <v>A forrás egyenlő a költséggel (I.ütem).</v>
      </c>
      <c r="BG223" s="65">
        <f t="shared" si="150"/>
        <v>0</v>
      </c>
      <c r="BH223" s="65">
        <f t="shared" si="151"/>
        <v>0</v>
      </c>
      <c r="BI223" s="65">
        <f t="shared" si="152"/>
        <v>0</v>
      </c>
      <c r="BJ223" s="65">
        <f t="shared" si="153"/>
        <v>0</v>
      </c>
      <c r="BK223" s="65">
        <f t="shared" si="139"/>
        <v>0</v>
      </c>
      <c r="BL223" s="66" t="str">
        <f t="shared" si="173"/>
        <v>Nem hosszútávú a feladat.</v>
      </c>
      <c r="BM223" s="67">
        <f t="shared" si="154"/>
        <v>1</v>
      </c>
      <c r="BN223" s="67">
        <f t="shared" si="155"/>
        <v>0</v>
      </c>
      <c r="BO223" s="67">
        <f t="shared" si="156"/>
        <v>1</v>
      </c>
      <c r="BP223" s="67">
        <f t="shared" si="157"/>
        <v>0</v>
      </c>
      <c r="BQ223" s="65">
        <f t="shared" si="158"/>
        <v>0</v>
      </c>
      <c r="BR223" s="64" t="str">
        <f t="shared" si="159"/>
        <v>Nincs hosszútávú terv!</v>
      </c>
      <c r="BS223" s="65">
        <f t="shared" si="160"/>
        <v>0</v>
      </c>
      <c r="BT223" s="65">
        <f t="shared" si="161"/>
        <v>0</v>
      </c>
      <c r="BU223" s="65">
        <f t="shared" si="162"/>
        <v>0</v>
      </c>
      <c r="BV223" s="65">
        <f t="shared" si="163"/>
        <v>0</v>
      </c>
      <c r="BW223" s="65">
        <f t="shared" si="164"/>
        <v>0</v>
      </c>
      <c r="BX223" s="65">
        <f t="shared" si="165"/>
        <v>0</v>
      </c>
      <c r="BY223" s="65">
        <f t="shared" si="166"/>
        <v>0</v>
      </c>
      <c r="BZ223" s="65">
        <f t="shared" si="167"/>
        <v>0</v>
      </c>
      <c r="CA223" s="65">
        <f t="shared" si="168"/>
        <v>0</v>
      </c>
      <c r="CB223" s="65">
        <f t="shared" si="169"/>
        <v>0</v>
      </c>
      <c r="CC223" s="65">
        <f t="shared" si="170"/>
        <v>0</v>
      </c>
      <c r="CD223" s="65" t="str">
        <f t="shared" si="140"/>
        <v>Hiányos kitöltés! (B-oszlop üres)</v>
      </c>
      <c r="CE223" s="66" t="str">
        <f t="shared" si="141"/>
        <v>Hiányos kitöltés! (B-oszlop üres)</v>
      </c>
      <c r="CF223" s="65">
        <f t="shared" si="142"/>
        <v>0</v>
      </c>
      <c r="CG223" s="65">
        <f t="shared" si="143"/>
        <v>0</v>
      </c>
      <c r="CH223" s="65">
        <f t="shared" si="144"/>
        <v>0</v>
      </c>
    </row>
    <row r="224" spans="1:86" ht="31.25" x14ac:dyDescent="0.25">
      <c r="A224" s="54" t="str">
        <f t="shared" si="133"/>
        <v>Nincs VKR kiválasztva!</v>
      </c>
      <c r="B224" s="68"/>
      <c r="C224" s="55"/>
      <c r="D224" s="47"/>
      <c r="E224" s="47"/>
      <c r="F224" s="56" t="str">
        <f>IF($G224="","Nincs VKR kiválasztva!",INDEX(Osszesito!$C:$C,MATCH($G224,Osszesito!$D:$D,0)))</f>
        <v>Nincs VKR kiválasztva!</v>
      </c>
      <c r="G224" s="45"/>
      <c r="H224" s="51" t="str">
        <f>IF($D224="","",CONCATENATE($AY224,"_",COUNTA($D$3:$D224),"_FSZV_2026"))</f>
        <v/>
      </c>
      <c r="I224" s="56" t="str">
        <f>IF($G224="","Nincs VKR kiválasztva!",INDEX(Osszesito!$G:$G,MATCH($F224,Osszesito!$C:$C,0)))</f>
        <v>Nincs VKR kiválasztva!</v>
      </c>
      <c r="J224" s="56" t="str">
        <f>IF($G224="","Nincs VKR kiválasztva!",INDEX(Osszesito!$F:$F,MATCH($F224,Osszesito!$C:$C,0)))</f>
        <v>Nincs VKR kiválasztva!</v>
      </c>
      <c r="K224" s="48" t="str">
        <f t="shared" si="171"/>
        <v>Nincs kitöltve a költség rész!</v>
      </c>
      <c r="L224" s="49"/>
      <c r="M224" s="49"/>
      <c r="N224" s="60"/>
      <c r="O224" s="60"/>
      <c r="P224" s="90"/>
      <c r="R224" s="62"/>
      <c r="S224" s="62"/>
      <c r="T224" s="62"/>
      <c r="U224" s="62"/>
      <c r="V224" s="62"/>
      <c r="W224" s="62"/>
      <c r="X224" s="62"/>
      <c r="Y224" s="62"/>
      <c r="Z224" s="62"/>
      <c r="AA224" s="62"/>
      <c r="AB224" s="62"/>
      <c r="AC224" s="61">
        <f t="shared" si="134"/>
        <v>0</v>
      </c>
      <c r="AD224" s="1" t="str">
        <f t="shared" si="135"/>
        <v>Nincs VKR kiválasztva!</v>
      </c>
      <c r="AF224" s="60"/>
      <c r="AG224" s="60"/>
      <c r="AH224" s="60"/>
      <c r="AI224" s="60"/>
      <c r="AJ224" s="60"/>
      <c r="AK224" s="60"/>
      <c r="AL224" s="60"/>
      <c r="AM224" s="60"/>
      <c r="AN224" s="60"/>
      <c r="AO224" s="60"/>
      <c r="AP224" s="60"/>
      <c r="AQ224" s="61">
        <f t="shared" si="136"/>
        <v>0</v>
      </c>
      <c r="AR224" s="130" t="s">
        <v>36</v>
      </c>
      <c r="AS224" s="1" t="str">
        <f t="shared" si="137"/>
        <v>Nincs VKR kiválasztva!</v>
      </c>
      <c r="AU224" s="46"/>
      <c r="AV224" s="46"/>
      <c r="AY224" s="64" t="str">
        <f>IF($D224="","",INDEX(Osszesito!$E:$E,MATCH($F224,Osszesito!$C:$C,0)))</f>
        <v/>
      </c>
      <c r="AZ224" s="64">
        <f t="shared" si="145"/>
        <v>0</v>
      </c>
      <c r="BA224" s="65">
        <f t="shared" si="146"/>
        <v>0</v>
      </c>
      <c r="BB224" s="65" t="str">
        <f t="shared" si="147"/>
        <v>x</v>
      </c>
      <c r="BC224" s="65">
        <f t="shared" si="138"/>
        <v>0</v>
      </c>
      <c r="BD224" s="65">
        <f t="shared" si="172"/>
        <v>0</v>
      </c>
      <c r="BE224" s="65">
        <f t="shared" si="148"/>
        <v>0</v>
      </c>
      <c r="BF224" s="64" t="str">
        <f t="shared" si="149"/>
        <v>A forrás egyenlő a költséggel (I.ütem).</v>
      </c>
      <c r="BG224" s="65">
        <f t="shared" si="150"/>
        <v>0</v>
      </c>
      <c r="BH224" s="65">
        <f t="shared" si="151"/>
        <v>0</v>
      </c>
      <c r="BI224" s="65">
        <f t="shared" si="152"/>
        <v>0</v>
      </c>
      <c r="BJ224" s="65">
        <f t="shared" si="153"/>
        <v>0</v>
      </c>
      <c r="BK224" s="65">
        <f t="shared" si="139"/>
        <v>0</v>
      </c>
      <c r="BL224" s="66" t="str">
        <f t="shared" si="173"/>
        <v>Nem hosszútávú a feladat.</v>
      </c>
      <c r="BM224" s="67">
        <f t="shared" si="154"/>
        <v>1</v>
      </c>
      <c r="BN224" s="67">
        <f t="shared" si="155"/>
        <v>0</v>
      </c>
      <c r="BO224" s="67">
        <f t="shared" si="156"/>
        <v>1</v>
      </c>
      <c r="BP224" s="67">
        <f t="shared" si="157"/>
        <v>0</v>
      </c>
      <c r="BQ224" s="65">
        <f t="shared" si="158"/>
        <v>0</v>
      </c>
      <c r="BR224" s="64" t="str">
        <f t="shared" si="159"/>
        <v>Nincs hosszútávú terv!</v>
      </c>
      <c r="BS224" s="65">
        <f t="shared" si="160"/>
        <v>0</v>
      </c>
      <c r="BT224" s="65">
        <f t="shared" si="161"/>
        <v>0</v>
      </c>
      <c r="BU224" s="65">
        <f t="shared" si="162"/>
        <v>0</v>
      </c>
      <c r="BV224" s="65">
        <f t="shared" si="163"/>
        <v>0</v>
      </c>
      <c r="BW224" s="65">
        <f t="shared" si="164"/>
        <v>0</v>
      </c>
      <c r="BX224" s="65">
        <f t="shared" si="165"/>
        <v>0</v>
      </c>
      <c r="BY224" s="65">
        <f t="shared" si="166"/>
        <v>0</v>
      </c>
      <c r="BZ224" s="65">
        <f t="shared" si="167"/>
        <v>0</v>
      </c>
      <c r="CA224" s="65">
        <f t="shared" si="168"/>
        <v>0</v>
      </c>
      <c r="CB224" s="65">
        <f t="shared" si="169"/>
        <v>0</v>
      </c>
      <c r="CC224" s="65">
        <f t="shared" si="170"/>
        <v>0</v>
      </c>
      <c r="CD224" s="65" t="str">
        <f t="shared" si="140"/>
        <v>Hiányos kitöltés! (B-oszlop üres)</v>
      </c>
      <c r="CE224" s="66" t="str">
        <f t="shared" si="141"/>
        <v>Hiányos kitöltés! (B-oszlop üres)</v>
      </c>
      <c r="CF224" s="65">
        <f t="shared" si="142"/>
        <v>0</v>
      </c>
      <c r="CG224" s="65">
        <f t="shared" si="143"/>
        <v>0</v>
      </c>
      <c r="CH224" s="65">
        <f t="shared" si="144"/>
        <v>0</v>
      </c>
    </row>
    <row r="225" spans="1:86" ht="31.25" x14ac:dyDescent="0.25">
      <c r="A225" s="54" t="str">
        <f t="shared" si="133"/>
        <v>Nincs VKR kiválasztva!</v>
      </c>
      <c r="B225" s="68"/>
      <c r="C225" s="55"/>
      <c r="D225" s="47"/>
      <c r="E225" s="47"/>
      <c r="F225" s="56" t="str">
        <f>IF($G225="","Nincs VKR kiválasztva!",INDEX(Osszesito!$C:$C,MATCH($G225,Osszesito!$D:$D,0)))</f>
        <v>Nincs VKR kiválasztva!</v>
      </c>
      <c r="G225" s="45"/>
      <c r="H225" s="51" t="str">
        <f>IF($D225="","",CONCATENATE($AY225,"_",COUNTA($D$3:$D225),"_FSZV_2026"))</f>
        <v/>
      </c>
      <c r="I225" s="56" t="str">
        <f>IF($G225="","Nincs VKR kiválasztva!",INDEX(Osszesito!$G:$G,MATCH($F225,Osszesito!$C:$C,0)))</f>
        <v>Nincs VKR kiválasztva!</v>
      </c>
      <c r="J225" s="56" t="str">
        <f>IF($G225="","Nincs VKR kiválasztva!",INDEX(Osszesito!$F:$F,MATCH($F225,Osszesito!$C:$C,0)))</f>
        <v>Nincs VKR kiválasztva!</v>
      </c>
      <c r="K225" s="48" t="str">
        <f t="shared" si="171"/>
        <v>Nincs kitöltve a költség rész!</v>
      </c>
      <c r="L225" s="49"/>
      <c r="M225" s="49"/>
      <c r="N225" s="60"/>
      <c r="O225" s="60"/>
      <c r="P225" s="90"/>
      <c r="R225" s="62"/>
      <c r="S225" s="62"/>
      <c r="T225" s="62"/>
      <c r="U225" s="62"/>
      <c r="V225" s="62"/>
      <c r="W225" s="62"/>
      <c r="X225" s="62"/>
      <c r="Y225" s="62"/>
      <c r="Z225" s="62"/>
      <c r="AA225" s="62"/>
      <c r="AB225" s="62"/>
      <c r="AC225" s="61">
        <f t="shared" si="134"/>
        <v>0</v>
      </c>
      <c r="AD225" s="1" t="str">
        <f t="shared" si="135"/>
        <v>Nincs VKR kiválasztva!</v>
      </c>
      <c r="AF225" s="60"/>
      <c r="AG225" s="60"/>
      <c r="AH225" s="60"/>
      <c r="AI225" s="60"/>
      <c r="AJ225" s="60"/>
      <c r="AK225" s="60"/>
      <c r="AL225" s="60"/>
      <c r="AM225" s="60"/>
      <c r="AN225" s="60"/>
      <c r="AO225" s="60"/>
      <c r="AP225" s="60"/>
      <c r="AQ225" s="61">
        <f t="shared" si="136"/>
        <v>0</v>
      </c>
      <c r="AR225" s="130" t="s">
        <v>36</v>
      </c>
      <c r="AS225" s="1" t="str">
        <f t="shared" si="137"/>
        <v>Nincs VKR kiválasztva!</v>
      </c>
      <c r="AU225" s="46"/>
      <c r="AV225" s="46"/>
      <c r="AY225" s="64" t="str">
        <f>IF($D225="","",INDEX(Osszesito!$E:$E,MATCH($F225,Osszesito!$C:$C,0)))</f>
        <v/>
      </c>
      <c r="AZ225" s="64">
        <f t="shared" si="145"/>
        <v>0</v>
      </c>
      <c r="BA225" s="65">
        <f t="shared" si="146"/>
        <v>0</v>
      </c>
      <c r="BB225" s="65" t="str">
        <f t="shared" si="147"/>
        <v>x</v>
      </c>
      <c r="BC225" s="65">
        <f t="shared" si="138"/>
        <v>0</v>
      </c>
      <c r="BD225" s="65">
        <f t="shared" si="172"/>
        <v>0</v>
      </c>
      <c r="BE225" s="65">
        <f t="shared" si="148"/>
        <v>0</v>
      </c>
      <c r="BF225" s="64" t="str">
        <f t="shared" si="149"/>
        <v>A forrás egyenlő a költséggel (I.ütem).</v>
      </c>
      <c r="BG225" s="65">
        <f t="shared" si="150"/>
        <v>0</v>
      </c>
      <c r="BH225" s="65">
        <f t="shared" si="151"/>
        <v>0</v>
      </c>
      <c r="BI225" s="65">
        <f t="shared" si="152"/>
        <v>0</v>
      </c>
      <c r="BJ225" s="65">
        <f t="shared" si="153"/>
        <v>0</v>
      </c>
      <c r="BK225" s="65">
        <f t="shared" si="139"/>
        <v>0</v>
      </c>
      <c r="BL225" s="66" t="str">
        <f t="shared" si="173"/>
        <v>Nem hosszútávú a feladat.</v>
      </c>
      <c r="BM225" s="67">
        <f t="shared" si="154"/>
        <v>1</v>
      </c>
      <c r="BN225" s="67">
        <f t="shared" si="155"/>
        <v>0</v>
      </c>
      <c r="BO225" s="67">
        <f t="shared" si="156"/>
        <v>1</v>
      </c>
      <c r="BP225" s="67">
        <f t="shared" si="157"/>
        <v>0</v>
      </c>
      <c r="BQ225" s="65">
        <f t="shared" si="158"/>
        <v>0</v>
      </c>
      <c r="BR225" s="64" t="str">
        <f t="shared" si="159"/>
        <v>Nincs hosszútávú terv!</v>
      </c>
      <c r="BS225" s="65">
        <f t="shared" si="160"/>
        <v>0</v>
      </c>
      <c r="BT225" s="65">
        <f t="shared" si="161"/>
        <v>0</v>
      </c>
      <c r="BU225" s="65">
        <f t="shared" si="162"/>
        <v>0</v>
      </c>
      <c r="BV225" s="65">
        <f t="shared" si="163"/>
        <v>0</v>
      </c>
      <c r="BW225" s="65">
        <f t="shared" si="164"/>
        <v>0</v>
      </c>
      <c r="BX225" s="65">
        <f t="shared" si="165"/>
        <v>0</v>
      </c>
      <c r="BY225" s="65">
        <f t="shared" si="166"/>
        <v>0</v>
      </c>
      <c r="BZ225" s="65">
        <f t="shared" si="167"/>
        <v>0</v>
      </c>
      <c r="CA225" s="65">
        <f t="shared" si="168"/>
        <v>0</v>
      </c>
      <c r="CB225" s="65">
        <f t="shared" si="169"/>
        <v>0</v>
      </c>
      <c r="CC225" s="65">
        <f t="shared" si="170"/>
        <v>0</v>
      </c>
      <c r="CD225" s="65" t="str">
        <f t="shared" si="140"/>
        <v>Hiányos kitöltés! (B-oszlop üres)</v>
      </c>
      <c r="CE225" s="66" t="str">
        <f t="shared" si="141"/>
        <v>Hiányos kitöltés! (B-oszlop üres)</v>
      </c>
      <c r="CF225" s="65">
        <f t="shared" si="142"/>
        <v>0</v>
      </c>
      <c r="CG225" s="65">
        <f t="shared" si="143"/>
        <v>0</v>
      </c>
      <c r="CH225" s="65">
        <f t="shared" si="144"/>
        <v>0</v>
      </c>
    </row>
    <row r="226" spans="1:86" ht="31.25" x14ac:dyDescent="0.25">
      <c r="A226" s="54" t="str">
        <f t="shared" si="133"/>
        <v>Nincs VKR kiválasztva!</v>
      </c>
      <c r="B226" s="68"/>
      <c r="C226" s="55"/>
      <c r="D226" s="47"/>
      <c r="E226" s="47"/>
      <c r="F226" s="56" t="str">
        <f>IF($G226="","Nincs VKR kiválasztva!",INDEX(Osszesito!$C:$C,MATCH($G226,Osszesito!$D:$D,0)))</f>
        <v>Nincs VKR kiválasztva!</v>
      </c>
      <c r="G226" s="45"/>
      <c r="H226" s="51" t="str">
        <f>IF($D226="","",CONCATENATE($AY226,"_",COUNTA($D$3:$D226),"_FSZV_2026"))</f>
        <v/>
      </c>
      <c r="I226" s="56" t="str">
        <f>IF($G226="","Nincs VKR kiválasztva!",INDEX(Osszesito!$G:$G,MATCH($F226,Osszesito!$C:$C,0)))</f>
        <v>Nincs VKR kiválasztva!</v>
      </c>
      <c r="J226" s="56" t="str">
        <f>IF($G226="","Nincs VKR kiválasztva!",INDEX(Osszesito!$F:$F,MATCH($F226,Osszesito!$C:$C,0)))</f>
        <v>Nincs VKR kiválasztva!</v>
      </c>
      <c r="K226" s="48" t="str">
        <f t="shared" si="171"/>
        <v>Nincs kitöltve a költség rész!</v>
      </c>
      <c r="L226" s="49"/>
      <c r="M226" s="49"/>
      <c r="N226" s="60"/>
      <c r="O226" s="60"/>
      <c r="P226" s="90"/>
      <c r="R226" s="62"/>
      <c r="S226" s="62"/>
      <c r="T226" s="62"/>
      <c r="U226" s="62"/>
      <c r="V226" s="62"/>
      <c r="W226" s="62"/>
      <c r="X226" s="62"/>
      <c r="Y226" s="62"/>
      <c r="Z226" s="62"/>
      <c r="AA226" s="62"/>
      <c r="AB226" s="62"/>
      <c r="AC226" s="61">
        <f t="shared" si="134"/>
        <v>0</v>
      </c>
      <c r="AD226" s="1" t="str">
        <f t="shared" si="135"/>
        <v>Nincs VKR kiválasztva!</v>
      </c>
      <c r="AF226" s="60"/>
      <c r="AG226" s="60"/>
      <c r="AH226" s="60"/>
      <c r="AI226" s="60"/>
      <c r="AJ226" s="60"/>
      <c r="AK226" s="60"/>
      <c r="AL226" s="60"/>
      <c r="AM226" s="60"/>
      <c r="AN226" s="60"/>
      <c r="AO226" s="60"/>
      <c r="AP226" s="60"/>
      <c r="AQ226" s="61">
        <f t="shared" si="136"/>
        <v>0</v>
      </c>
      <c r="AR226" s="130" t="s">
        <v>36</v>
      </c>
      <c r="AS226" s="1" t="str">
        <f t="shared" si="137"/>
        <v>Nincs VKR kiválasztva!</v>
      </c>
      <c r="AU226" s="46"/>
      <c r="AV226" s="46"/>
      <c r="AY226" s="64" t="str">
        <f>IF($D226="","",INDEX(Osszesito!$E:$E,MATCH($F226,Osszesito!$C:$C,0)))</f>
        <v/>
      </c>
      <c r="AZ226" s="64">
        <f t="shared" si="145"/>
        <v>0</v>
      </c>
      <c r="BA226" s="65">
        <f t="shared" si="146"/>
        <v>0</v>
      </c>
      <c r="BB226" s="65" t="str">
        <f t="shared" si="147"/>
        <v>x</v>
      </c>
      <c r="BC226" s="65">
        <f t="shared" si="138"/>
        <v>0</v>
      </c>
      <c r="BD226" s="65">
        <f t="shared" si="172"/>
        <v>0</v>
      </c>
      <c r="BE226" s="65">
        <f t="shared" si="148"/>
        <v>0</v>
      </c>
      <c r="BF226" s="64" t="str">
        <f t="shared" si="149"/>
        <v>A forrás egyenlő a költséggel (I.ütem).</v>
      </c>
      <c r="BG226" s="65">
        <f t="shared" si="150"/>
        <v>0</v>
      </c>
      <c r="BH226" s="65">
        <f t="shared" si="151"/>
        <v>0</v>
      </c>
      <c r="BI226" s="65">
        <f t="shared" si="152"/>
        <v>0</v>
      </c>
      <c r="BJ226" s="65">
        <f t="shared" si="153"/>
        <v>0</v>
      </c>
      <c r="BK226" s="65">
        <f t="shared" si="139"/>
        <v>0</v>
      </c>
      <c r="BL226" s="66" t="str">
        <f t="shared" si="173"/>
        <v>Nem hosszútávú a feladat.</v>
      </c>
      <c r="BM226" s="67">
        <f t="shared" si="154"/>
        <v>1</v>
      </c>
      <c r="BN226" s="67">
        <f t="shared" si="155"/>
        <v>0</v>
      </c>
      <c r="BO226" s="67">
        <f t="shared" si="156"/>
        <v>1</v>
      </c>
      <c r="BP226" s="67">
        <f t="shared" si="157"/>
        <v>0</v>
      </c>
      <c r="BQ226" s="65">
        <f t="shared" si="158"/>
        <v>0</v>
      </c>
      <c r="BR226" s="64" t="str">
        <f t="shared" si="159"/>
        <v>Nincs hosszútávú terv!</v>
      </c>
      <c r="BS226" s="65">
        <f t="shared" si="160"/>
        <v>0</v>
      </c>
      <c r="BT226" s="65">
        <f t="shared" si="161"/>
        <v>0</v>
      </c>
      <c r="BU226" s="65">
        <f t="shared" si="162"/>
        <v>0</v>
      </c>
      <c r="BV226" s="65">
        <f t="shared" si="163"/>
        <v>0</v>
      </c>
      <c r="BW226" s="65">
        <f t="shared" si="164"/>
        <v>0</v>
      </c>
      <c r="BX226" s="65">
        <f t="shared" si="165"/>
        <v>0</v>
      </c>
      <c r="BY226" s="65">
        <f t="shared" si="166"/>
        <v>0</v>
      </c>
      <c r="BZ226" s="65">
        <f t="shared" si="167"/>
        <v>0</v>
      </c>
      <c r="CA226" s="65">
        <f t="shared" si="168"/>
        <v>0</v>
      </c>
      <c r="CB226" s="65">
        <f t="shared" si="169"/>
        <v>0</v>
      </c>
      <c r="CC226" s="65">
        <f t="shared" si="170"/>
        <v>0</v>
      </c>
      <c r="CD226" s="65" t="str">
        <f t="shared" si="140"/>
        <v>Hiányos kitöltés! (B-oszlop üres)</v>
      </c>
      <c r="CE226" s="66" t="str">
        <f t="shared" si="141"/>
        <v>Hiányos kitöltés! (B-oszlop üres)</v>
      </c>
      <c r="CF226" s="65">
        <f t="shared" si="142"/>
        <v>0</v>
      </c>
      <c r="CG226" s="65">
        <f t="shared" si="143"/>
        <v>0</v>
      </c>
      <c r="CH226" s="65">
        <f t="shared" si="144"/>
        <v>0</v>
      </c>
    </row>
    <row r="227" spans="1:86" ht="31.25" x14ac:dyDescent="0.25">
      <c r="A227" s="54" t="str">
        <f t="shared" si="133"/>
        <v>Nincs VKR kiválasztva!</v>
      </c>
      <c r="B227" s="68"/>
      <c r="C227" s="55"/>
      <c r="D227" s="47"/>
      <c r="E227" s="47"/>
      <c r="F227" s="56" t="str">
        <f>IF($G227="","Nincs VKR kiválasztva!",INDEX(Osszesito!$C:$C,MATCH($G227,Osszesito!$D:$D,0)))</f>
        <v>Nincs VKR kiválasztva!</v>
      </c>
      <c r="G227" s="45"/>
      <c r="H227" s="51" t="str">
        <f>IF($D227="","",CONCATENATE($AY227,"_",COUNTA($D$3:$D227),"_FSZV_2026"))</f>
        <v/>
      </c>
      <c r="I227" s="56" t="str">
        <f>IF($G227="","Nincs VKR kiválasztva!",INDEX(Osszesito!$G:$G,MATCH($F227,Osszesito!$C:$C,0)))</f>
        <v>Nincs VKR kiválasztva!</v>
      </c>
      <c r="J227" s="56" t="str">
        <f>IF($G227="","Nincs VKR kiválasztva!",INDEX(Osszesito!$F:$F,MATCH($F227,Osszesito!$C:$C,0)))</f>
        <v>Nincs VKR kiválasztva!</v>
      </c>
      <c r="K227" s="48" t="str">
        <f t="shared" si="171"/>
        <v>Nincs kitöltve a költség rész!</v>
      </c>
      <c r="L227" s="49"/>
      <c r="M227" s="49"/>
      <c r="N227" s="60"/>
      <c r="O227" s="60"/>
      <c r="P227" s="90"/>
      <c r="R227" s="62"/>
      <c r="S227" s="62"/>
      <c r="T227" s="62"/>
      <c r="U227" s="62"/>
      <c r="V227" s="62"/>
      <c r="W227" s="62"/>
      <c r="X227" s="62"/>
      <c r="Y227" s="62"/>
      <c r="Z227" s="62"/>
      <c r="AA227" s="62"/>
      <c r="AB227" s="62"/>
      <c r="AC227" s="61">
        <f t="shared" si="134"/>
        <v>0</v>
      </c>
      <c r="AD227" s="1" t="str">
        <f t="shared" si="135"/>
        <v>Nincs VKR kiválasztva!</v>
      </c>
      <c r="AF227" s="60"/>
      <c r="AG227" s="60"/>
      <c r="AH227" s="60"/>
      <c r="AI227" s="60"/>
      <c r="AJ227" s="60"/>
      <c r="AK227" s="60"/>
      <c r="AL227" s="60"/>
      <c r="AM227" s="60"/>
      <c r="AN227" s="60"/>
      <c r="AO227" s="60"/>
      <c r="AP227" s="60"/>
      <c r="AQ227" s="61">
        <f t="shared" si="136"/>
        <v>0</v>
      </c>
      <c r="AR227" s="130" t="s">
        <v>36</v>
      </c>
      <c r="AS227" s="1" t="str">
        <f t="shared" si="137"/>
        <v>Nincs VKR kiválasztva!</v>
      </c>
      <c r="AU227" s="46"/>
      <c r="AV227" s="46"/>
      <c r="AY227" s="64" t="str">
        <f>IF($D227="","",INDEX(Osszesito!$E:$E,MATCH($F227,Osszesito!$C:$C,0)))</f>
        <v/>
      </c>
      <c r="AZ227" s="64">
        <f t="shared" si="145"/>
        <v>0</v>
      </c>
      <c r="BA227" s="65">
        <f t="shared" si="146"/>
        <v>0</v>
      </c>
      <c r="BB227" s="65" t="str">
        <f t="shared" si="147"/>
        <v>x</v>
      </c>
      <c r="BC227" s="65">
        <f t="shared" si="138"/>
        <v>0</v>
      </c>
      <c r="BD227" s="65">
        <f t="shared" si="172"/>
        <v>0</v>
      </c>
      <c r="BE227" s="65">
        <f t="shared" si="148"/>
        <v>0</v>
      </c>
      <c r="BF227" s="64" t="str">
        <f t="shared" si="149"/>
        <v>A forrás egyenlő a költséggel (I.ütem).</v>
      </c>
      <c r="BG227" s="65">
        <f t="shared" si="150"/>
        <v>0</v>
      </c>
      <c r="BH227" s="65">
        <f t="shared" si="151"/>
        <v>0</v>
      </c>
      <c r="BI227" s="65">
        <f t="shared" si="152"/>
        <v>0</v>
      </c>
      <c r="BJ227" s="65">
        <f t="shared" si="153"/>
        <v>0</v>
      </c>
      <c r="BK227" s="65">
        <f t="shared" si="139"/>
        <v>0</v>
      </c>
      <c r="BL227" s="66" t="str">
        <f t="shared" si="173"/>
        <v>Nem hosszútávú a feladat.</v>
      </c>
      <c r="BM227" s="67">
        <f t="shared" si="154"/>
        <v>1</v>
      </c>
      <c r="BN227" s="67">
        <f t="shared" si="155"/>
        <v>0</v>
      </c>
      <c r="BO227" s="67">
        <f t="shared" si="156"/>
        <v>1</v>
      </c>
      <c r="BP227" s="67">
        <f t="shared" si="157"/>
        <v>0</v>
      </c>
      <c r="BQ227" s="65">
        <f t="shared" si="158"/>
        <v>0</v>
      </c>
      <c r="BR227" s="64" t="str">
        <f t="shared" si="159"/>
        <v>Nincs hosszútávú terv!</v>
      </c>
      <c r="BS227" s="65">
        <f t="shared" si="160"/>
        <v>0</v>
      </c>
      <c r="BT227" s="65">
        <f t="shared" si="161"/>
        <v>0</v>
      </c>
      <c r="BU227" s="65">
        <f t="shared" si="162"/>
        <v>0</v>
      </c>
      <c r="BV227" s="65">
        <f t="shared" si="163"/>
        <v>0</v>
      </c>
      <c r="BW227" s="65">
        <f t="shared" si="164"/>
        <v>0</v>
      </c>
      <c r="BX227" s="65">
        <f t="shared" si="165"/>
        <v>0</v>
      </c>
      <c r="BY227" s="65">
        <f t="shared" si="166"/>
        <v>0</v>
      </c>
      <c r="BZ227" s="65">
        <f t="shared" si="167"/>
        <v>0</v>
      </c>
      <c r="CA227" s="65">
        <f t="shared" si="168"/>
        <v>0</v>
      </c>
      <c r="CB227" s="65">
        <f t="shared" si="169"/>
        <v>0</v>
      </c>
      <c r="CC227" s="65">
        <f t="shared" si="170"/>
        <v>0</v>
      </c>
      <c r="CD227" s="65" t="str">
        <f t="shared" si="140"/>
        <v>Hiányos kitöltés! (B-oszlop üres)</v>
      </c>
      <c r="CE227" s="66" t="str">
        <f t="shared" si="141"/>
        <v>Hiányos kitöltés! (B-oszlop üres)</v>
      </c>
      <c r="CF227" s="65">
        <f t="shared" si="142"/>
        <v>0</v>
      </c>
      <c r="CG227" s="65">
        <f t="shared" si="143"/>
        <v>0</v>
      </c>
      <c r="CH227" s="65">
        <f t="shared" si="144"/>
        <v>0</v>
      </c>
    </row>
    <row r="228" spans="1:86" ht="31.25" x14ac:dyDescent="0.25">
      <c r="A228" s="54" t="str">
        <f t="shared" si="133"/>
        <v>Nincs VKR kiválasztva!</v>
      </c>
      <c r="B228" s="68"/>
      <c r="C228" s="55"/>
      <c r="D228" s="47"/>
      <c r="E228" s="47"/>
      <c r="F228" s="56" t="str">
        <f>IF($G228="","Nincs VKR kiválasztva!",INDEX(Osszesito!$C:$C,MATCH($G228,Osszesito!$D:$D,0)))</f>
        <v>Nincs VKR kiválasztva!</v>
      </c>
      <c r="G228" s="45"/>
      <c r="H228" s="51" t="str">
        <f>IF($D228="","",CONCATENATE($AY228,"_",COUNTA($D$3:$D228),"_FSZV_2026"))</f>
        <v/>
      </c>
      <c r="I228" s="56" t="str">
        <f>IF($G228="","Nincs VKR kiválasztva!",INDEX(Osszesito!$G:$G,MATCH($F228,Osszesito!$C:$C,0)))</f>
        <v>Nincs VKR kiválasztva!</v>
      </c>
      <c r="J228" s="56" t="str">
        <f>IF($G228="","Nincs VKR kiválasztva!",INDEX(Osszesito!$F:$F,MATCH($F228,Osszesito!$C:$C,0)))</f>
        <v>Nincs VKR kiválasztva!</v>
      </c>
      <c r="K228" s="48" t="str">
        <f t="shared" si="171"/>
        <v>Nincs kitöltve a költség rész!</v>
      </c>
      <c r="L228" s="49"/>
      <c r="M228" s="49"/>
      <c r="N228" s="60"/>
      <c r="O228" s="60"/>
      <c r="P228" s="90"/>
      <c r="R228" s="62"/>
      <c r="S228" s="62"/>
      <c r="T228" s="62"/>
      <c r="U228" s="62"/>
      <c r="V228" s="62"/>
      <c r="W228" s="62"/>
      <c r="X228" s="62"/>
      <c r="Y228" s="62"/>
      <c r="Z228" s="62"/>
      <c r="AA228" s="62"/>
      <c r="AB228" s="62"/>
      <c r="AC228" s="61">
        <f t="shared" si="134"/>
        <v>0</v>
      </c>
      <c r="AD228" s="1" t="str">
        <f t="shared" si="135"/>
        <v>Nincs VKR kiválasztva!</v>
      </c>
      <c r="AF228" s="60"/>
      <c r="AG228" s="60"/>
      <c r="AH228" s="60"/>
      <c r="AI228" s="60"/>
      <c r="AJ228" s="60"/>
      <c r="AK228" s="60"/>
      <c r="AL228" s="60"/>
      <c r="AM228" s="60"/>
      <c r="AN228" s="60"/>
      <c r="AO228" s="60"/>
      <c r="AP228" s="60"/>
      <c r="AQ228" s="61">
        <f t="shared" si="136"/>
        <v>0</v>
      </c>
      <c r="AR228" s="130" t="s">
        <v>36</v>
      </c>
      <c r="AS228" s="1" t="str">
        <f t="shared" si="137"/>
        <v>Nincs VKR kiválasztva!</v>
      </c>
      <c r="AU228" s="46"/>
      <c r="AV228" s="46"/>
      <c r="AY228" s="64" t="str">
        <f>IF($D228="","",INDEX(Osszesito!$E:$E,MATCH($F228,Osszesito!$C:$C,0)))</f>
        <v/>
      </c>
      <c r="AZ228" s="64">
        <f t="shared" si="145"/>
        <v>0</v>
      </c>
      <c r="BA228" s="65">
        <f t="shared" si="146"/>
        <v>0</v>
      </c>
      <c r="BB228" s="65" t="str">
        <f t="shared" si="147"/>
        <v>x</v>
      </c>
      <c r="BC228" s="65">
        <f t="shared" si="138"/>
        <v>0</v>
      </c>
      <c r="BD228" s="65">
        <f t="shared" si="172"/>
        <v>0</v>
      </c>
      <c r="BE228" s="65">
        <f t="shared" si="148"/>
        <v>0</v>
      </c>
      <c r="BF228" s="64" t="str">
        <f t="shared" si="149"/>
        <v>A forrás egyenlő a költséggel (I.ütem).</v>
      </c>
      <c r="BG228" s="65">
        <f t="shared" si="150"/>
        <v>0</v>
      </c>
      <c r="BH228" s="65">
        <f t="shared" si="151"/>
        <v>0</v>
      </c>
      <c r="BI228" s="65">
        <f t="shared" si="152"/>
        <v>0</v>
      </c>
      <c r="BJ228" s="65">
        <f t="shared" si="153"/>
        <v>0</v>
      </c>
      <c r="BK228" s="65">
        <f t="shared" si="139"/>
        <v>0</v>
      </c>
      <c r="BL228" s="66" t="str">
        <f t="shared" si="173"/>
        <v>Nem hosszútávú a feladat.</v>
      </c>
      <c r="BM228" s="67">
        <f t="shared" si="154"/>
        <v>1</v>
      </c>
      <c r="BN228" s="67">
        <f t="shared" si="155"/>
        <v>0</v>
      </c>
      <c r="BO228" s="67">
        <f t="shared" si="156"/>
        <v>1</v>
      </c>
      <c r="BP228" s="67">
        <f t="shared" si="157"/>
        <v>0</v>
      </c>
      <c r="BQ228" s="65">
        <f t="shared" si="158"/>
        <v>0</v>
      </c>
      <c r="BR228" s="64" t="str">
        <f t="shared" si="159"/>
        <v>Nincs hosszútávú terv!</v>
      </c>
      <c r="BS228" s="65">
        <f t="shared" si="160"/>
        <v>0</v>
      </c>
      <c r="BT228" s="65">
        <f t="shared" si="161"/>
        <v>0</v>
      </c>
      <c r="BU228" s="65">
        <f t="shared" si="162"/>
        <v>0</v>
      </c>
      <c r="BV228" s="65">
        <f t="shared" si="163"/>
        <v>0</v>
      </c>
      <c r="BW228" s="65">
        <f t="shared" si="164"/>
        <v>0</v>
      </c>
      <c r="BX228" s="65">
        <f t="shared" si="165"/>
        <v>0</v>
      </c>
      <c r="BY228" s="65">
        <f t="shared" si="166"/>
        <v>0</v>
      </c>
      <c r="BZ228" s="65">
        <f t="shared" si="167"/>
        <v>0</v>
      </c>
      <c r="CA228" s="65">
        <f t="shared" si="168"/>
        <v>0</v>
      </c>
      <c r="CB228" s="65">
        <f t="shared" si="169"/>
        <v>0</v>
      </c>
      <c r="CC228" s="65">
        <f t="shared" si="170"/>
        <v>0</v>
      </c>
      <c r="CD228" s="65" t="str">
        <f t="shared" si="140"/>
        <v>Hiányos kitöltés! (B-oszlop üres)</v>
      </c>
      <c r="CE228" s="66" t="str">
        <f t="shared" si="141"/>
        <v>Hiányos kitöltés! (B-oszlop üres)</v>
      </c>
      <c r="CF228" s="65">
        <f t="shared" si="142"/>
        <v>0</v>
      </c>
      <c r="CG228" s="65">
        <f t="shared" si="143"/>
        <v>0</v>
      </c>
      <c r="CH228" s="65">
        <f t="shared" si="144"/>
        <v>0</v>
      </c>
    </row>
    <row r="229" spans="1:86" ht="31.25" x14ac:dyDescent="0.25">
      <c r="A229" s="54" t="str">
        <f t="shared" si="133"/>
        <v>Nincs VKR kiválasztva!</v>
      </c>
      <c r="B229" s="68"/>
      <c r="C229" s="55"/>
      <c r="D229" s="47"/>
      <c r="E229" s="47"/>
      <c r="F229" s="56" t="str">
        <f>IF($G229="","Nincs VKR kiválasztva!",INDEX(Osszesito!$C:$C,MATCH($G229,Osszesito!$D:$D,0)))</f>
        <v>Nincs VKR kiválasztva!</v>
      </c>
      <c r="G229" s="45"/>
      <c r="H229" s="51" t="str">
        <f>IF($D229="","",CONCATENATE($AY229,"_",COUNTA($D$3:$D229),"_FSZV_2026"))</f>
        <v/>
      </c>
      <c r="I229" s="56" t="str">
        <f>IF($G229="","Nincs VKR kiválasztva!",INDEX(Osszesito!$G:$G,MATCH($F229,Osszesito!$C:$C,0)))</f>
        <v>Nincs VKR kiválasztva!</v>
      </c>
      <c r="J229" s="56" t="str">
        <f>IF($G229="","Nincs VKR kiválasztva!",INDEX(Osszesito!$F:$F,MATCH($F229,Osszesito!$C:$C,0)))</f>
        <v>Nincs VKR kiválasztva!</v>
      </c>
      <c r="K229" s="48" t="str">
        <f t="shared" si="171"/>
        <v>Nincs kitöltve a költség rész!</v>
      </c>
      <c r="L229" s="49"/>
      <c r="M229" s="49"/>
      <c r="N229" s="60"/>
      <c r="O229" s="60"/>
      <c r="P229" s="90"/>
      <c r="R229" s="62"/>
      <c r="S229" s="62"/>
      <c r="T229" s="62"/>
      <c r="U229" s="62"/>
      <c r="V229" s="62"/>
      <c r="W229" s="62"/>
      <c r="X229" s="62"/>
      <c r="Y229" s="62"/>
      <c r="Z229" s="62"/>
      <c r="AA229" s="62"/>
      <c r="AB229" s="62"/>
      <c r="AC229" s="61">
        <f t="shared" si="134"/>
        <v>0</v>
      </c>
      <c r="AD229" s="1" t="str">
        <f t="shared" si="135"/>
        <v>Nincs VKR kiválasztva!</v>
      </c>
      <c r="AF229" s="60"/>
      <c r="AG229" s="60"/>
      <c r="AH229" s="60"/>
      <c r="AI229" s="60"/>
      <c r="AJ229" s="60"/>
      <c r="AK229" s="60"/>
      <c r="AL229" s="60"/>
      <c r="AM229" s="60"/>
      <c r="AN229" s="60"/>
      <c r="AO229" s="60"/>
      <c r="AP229" s="60"/>
      <c r="AQ229" s="61">
        <f t="shared" si="136"/>
        <v>0</v>
      </c>
      <c r="AR229" s="130" t="s">
        <v>36</v>
      </c>
      <c r="AS229" s="1" t="str">
        <f t="shared" si="137"/>
        <v>Nincs VKR kiválasztva!</v>
      </c>
      <c r="AU229" s="46"/>
      <c r="AV229" s="46"/>
      <c r="AY229" s="64" t="str">
        <f>IF($D229="","",INDEX(Osszesito!$E:$E,MATCH($F229,Osszesito!$C:$C,0)))</f>
        <v/>
      </c>
      <c r="AZ229" s="64">
        <f t="shared" si="145"/>
        <v>0</v>
      </c>
      <c r="BA229" s="65">
        <f t="shared" si="146"/>
        <v>0</v>
      </c>
      <c r="BB229" s="65" t="str">
        <f t="shared" si="147"/>
        <v>x</v>
      </c>
      <c r="BC229" s="65">
        <f t="shared" si="138"/>
        <v>0</v>
      </c>
      <c r="BD229" s="65">
        <f t="shared" si="172"/>
        <v>0</v>
      </c>
      <c r="BE229" s="65">
        <f t="shared" si="148"/>
        <v>0</v>
      </c>
      <c r="BF229" s="64" t="str">
        <f t="shared" si="149"/>
        <v>A forrás egyenlő a költséggel (I.ütem).</v>
      </c>
      <c r="BG229" s="65">
        <f t="shared" si="150"/>
        <v>0</v>
      </c>
      <c r="BH229" s="65">
        <f t="shared" si="151"/>
        <v>0</v>
      </c>
      <c r="BI229" s="65">
        <f t="shared" si="152"/>
        <v>0</v>
      </c>
      <c r="BJ229" s="65">
        <f t="shared" si="153"/>
        <v>0</v>
      </c>
      <c r="BK229" s="65">
        <f t="shared" si="139"/>
        <v>0</v>
      </c>
      <c r="BL229" s="66" t="str">
        <f t="shared" si="173"/>
        <v>Nem hosszútávú a feladat.</v>
      </c>
      <c r="BM229" s="67">
        <f t="shared" si="154"/>
        <v>1</v>
      </c>
      <c r="BN229" s="67">
        <f t="shared" si="155"/>
        <v>0</v>
      </c>
      <c r="BO229" s="67">
        <f t="shared" si="156"/>
        <v>1</v>
      </c>
      <c r="BP229" s="67">
        <f t="shared" si="157"/>
        <v>0</v>
      </c>
      <c r="BQ229" s="65">
        <f t="shared" si="158"/>
        <v>0</v>
      </c>
      <c r="BR229" s="64" t="str">
        <f t="shared" si="159"/>
        <v>Nincs hosszútávú terv!</v>
      </c>
      <c r="BS229" s="65">
        <f t="shared" si="160"/>
        <v>0</v>
      </c>
      <c r="BT229" s="65">
        <f t="shared" si="161"/>
        <v>0</v>
      </c>
      <c r="BU229" s="65">
        <f t="shared" si="162"/>
        <v>0</v>
      </c>
      <c r="BV229" s="65">
        <f t="shared" si="163"/>
        <v>0</v>
      </c>
      <c r="BW229" s="65">
        <f t="shared" si="164"/>
        <v>0</v>
      </c>
      <c r="BX229" s="65">
        <f t="shared" si="165"/>
        <v>0</v>
      </c>
      <c r="BY229" s="65">
        <f t="shared" si="166"/>
        <v>0</v>
      </c>
      <c r="BZ229" s="65">
        <f t="shared" si="167"/>
        <v>0</v>
      </c>
      <c r="CA229" s="65">
        <f t="shared" si="168"/>
        <v>0</v>
      </c>
      <c r="CB229" s="65">
        <f t="shared" si="169"/>
        <v>0</v>
      </c>
      <c r="CC229" s="65">
        <f t="shared" si="170"/>
        <v>0</v>
      </c>
      <c r="CD229" s="65" t="str">
        <f t="shared" si="140"/>
        <v>Hiányos kitöltés! (B-oszlop üres)</v>
      </c>
      <c r="CE229" s="66" t="str">
        <f t="shared" si="141"/>
        <v>Hiányos kitöltés! (B-oszlop üres)</v>
      </c>
      <c r="CF229" s="65">
        <f t="shared" si="142"/>
        <v>0</v>
      </c>
      <c r="CG229" s="65">
        <f t="shared" si="143"/>
        <v>0</v>
      </c>
      <c r="CH229" s="65">
        <f t="shared" si="144"/>
        <v>0</v>
      </c>
    </row>
    <row r="230" spans="1:86" ht="31.25" x14ac:dyDescent="0.25">
      <c r="A230" s="54" t="str">
        <f t="shared" si="133"/>
        <v>Nincs VKR kiválasztva!</v>
      </c>
      <c r="B230" s="68"/>
      <c r="C230" s="55"/>
      <c r="D230" s="47"/>
      <c r="E230" s="47"/>
      <c r="F230" s="56" t="str">
        <f>IF($G230="","Nincs VKR kiválasztva!",INDEX(Osszesito!$C:$C,MATCH($G230,Osszesito!$D:$D,0)))</f>
        <v>Nincs VKR kiválasztva!</v>
      </c>
      <c r="G230" s="45"/>
      <c r="H230" s="51" t="str">
        <f>IF($D230="","",CONCATENATE($AY230,"_",COUNTA($D$3:$D230),"_FSZV_2026"))</f>
        <v/>
      </c>
      <c r="I230" s="56" t="str">
        <f>IF($G230="","Nincs VKR kiválasztva!",INDEX(Osszesito!$G:$G,MATCH($F230,Osszesito!$C:$C,0)))</f>
        <v>Nincs VKR kiválasztva!</v>
      </c>
      <c r="J230" s="56" t="str">
        <f>IF($G230="","Nincs VKR kiválasztva!",INDEX(Osszesito!$F:$F,MATCH($F230,Osszesito!$C:$C,0)))</f>
        <v>Nincs VKR kiválasztva!</v>
      </c>
      <c r="K230" s="48" t="str">
        <f t="shared" si="171"/>
        <v>Nincs kitöltve a költség rész!</v>
      </c>
      <c r="L230" s="49"/>
      <c r="M230" s="49"/>
      <c r="N230" s="60"/>
      <c r="O230" s="60"/>
      <c r="P230" s="90"/>
      <c r="R230" s="62"/>
      <c r="S230" s="62"/>
      <c r="T230" s="62"/>
      <c r="U230" s="62"/>
      <c r="V230" s="62"/>
      <c r="W230" s="62"/>
      <c r="X230" s="62"/>
      <c r="Y230" s="62"/>
      <c r="Z230" s="62"/>
      <c r="AA230" s="62"/>
      <c r="AB230" s="62"/>
      <c r="AC230" s="61">
        <f t="shared" si="134"/>
        <v>0</v>
      </c>
      <c r="AD230" s="1" t="str">
        <f t="shared" si="135"/>
        <v>Nincs VKR kiválasztva!</v>
      </c>
      <c r="AF230" s="60"/>
      <c r="AG230" s="60"/>
      <c r="AH230" s="60"/>
      <c r="AI230" s="60"/>
      <c r="AJ230" s="60"/>
      <c r="AK230" s="60"/>
      <c r="AL230" s="60"/>
      <c r="AM230" s="60"/>
      <c r="AN230" s="60"/>
      <c r="AO230" s="60"/>
      <c r="AP230" s="60"/>
      <c r="AQ230" s="61">
        <f t="shared" si="136"/>
        <v>0</v>
      </c>
      <c r="AR230" s="130" t="s">
        <v>36</v>
      </c>
      <c r="AS230" s="1" t="str">
        <f t="shared" si="137"/>
        <v>Nincs VKR kiválasztva!</v>
      </c>
      <c r="AU230" s="46"/>
      <c r="AV230" s="46"/>
      <c r="AY230" s="64" t="str">
        <f>IF($D230="","",INDEX(Osszesito!$E:$E,MATCH($F230,Osszesito!$C:$C,0)))</f>
        <v/>
      </c>
      <c r="AZ230" s="64">
        <f t="shared" si="145"/>
        <v>0</v>
      </c>
      <c r="BA230" s="65">
        <f t="shared" si="146"/>
        <v>0</v>
      </c>
      <c r="BB230" s="65" t="str">
        <f t="shared" si="147"/>
        <v>x</v>
      </c>
      <c r="BC230" s="65">
        <f t="shared" si="138"/>
        <v>0</v>
      </c>
      <c r="BD230" s="65">
        <f t="shared" si="172"/>
        <v>0</v>
      </c>
      <c r="BE230" s="65">
        <f t="shared" si="148"/>
        <v>0</v>
      </c>
      <c r="BF230" s="64" t="str">
        <f t="shared" si="149"/>
        <v>A forrás egyenlő a költséggel (I.ütem).</v>
      </c>
      <c r="BG230" s="65">
        <f t="shared" si="150"/>
        <v>0</v>
      </c>
      <c r="BH230" s="65">
        <f t="shared" si="151"/>
        <v>0</v>
      </c>
      <c r="BI230" s="65">
        <f t="shared" si="152"/>
        <v>0</v>
      </c>
      <c r="BJ230" s="65">
        <f t="shared" si="153"/>
        <v>0</v>
      </c>
      <c r="BK230" s="65">
        <f t="shared" si="139"/>
        <v>0</v>
      </c>
      <c r="BL230" s="66" t="str">
        <f t="shared" si="173"/>
        <v>Nem hosszútávú a feladat.</v>
      </c>
      <c r="BM230" s="67">
        <f t="shared" si="154"/>
        <v>1</v>
      </c>
      <c r="BN230" s="67">
        <f t="shared" si="155"/>
        <v>0</v>
      </c>
      <c r="BO230" s="67">
        <f t="shared" si="156"/>
        <v>1</v>
      </c>
      <c r="BP230" s="67">
        <f t="shared" si="157"/>
        <v>0</v>
      </c>
      <c r="BQ230" s="65">
        <f t="shared" si="158"/>
        <v>0</v>
      </c>
      <c r="BR230" s="64" t="str">
        <f t="shared" si="159"/>
        <v>Nincs hosszútávú terv!</v>
      </c>
      <c r="BS230" s="65">
        <f t="shared" si="160"/>
        <v>0</v>
      </c>
      <c r="BT230" s="65">
        <f t="shared" si="161"/>
        <v>0</v>
      </c>
      <c r="BU230" s="65">
        <f t="shared" si="162"/>
        <v>0</v>
      </c>
      <c r="BV230" s="65">
        <f t="shared" si="163"/>
        <v>0</v>
      </c>
      <c r="BW230" s="65">
        <f t="shared" si="164"/>
        <v>0</v>
      </c>
      <c r="BX230" s="65">
        <f t="shared" si="165"/>
        <v>0</v>
      </c>
      <c r="BY230" s="65">
        <f t="shared" si="166"/>
        <v>0</v>
      </c>
      <c r="BZ230" s="65">
        <f t="shared" si="167"/>
        <v>0</v>
      </c>
      <c r="CA230" s="65">
        <f t="shared" si="168"/>
        <v>0</v>
      </c>
      <c r="CB230" s="65">
        <f t="shared" si="169"/>
        <v>0</v>
      </c>
      <c r="CC230" s="65">
        <f t="shared" si="170"/>
        <v>0</v>
      </c>
      <c r="CD230" s="65" t="str">
        <f t="shared" si="140"/>
        <v>Hiányos kitöltés! (B-oszlop üres)</v>
      </c>
      <c r="CE230" s="66" t="str">
        <f t="shared" si="141"/>
        <v>Hiányos kitöltés! (B-oszlop üres)</v>
      </c>
      <c r="CF230" s="65">
        <f t="shared" si="142"/>
        <v>0</v>
      </c>
      <c r="CG230" s="65">
        <f t="shared" si="143"/>
        <v>0</v>
      </c>
      <c r="CH230" s="65">
        <f t="shared" si="144"/>
        <v>0</v>
      </c>
    </row>
    <row r="231" spans="1:86" ht="31.25" x14ac:dyDescent="0.25">
      <c r="A231" s="54" t="str">
        <f t="shared" si="133"/>
        <v>Nincs VKR kiválasztva!</v>
      </c>
      <c r="B231" s="68"/>
      <c r="C231" s="55"/>
      <c r="D231" s="47"/>
      <c r="E231" s="47"/>
      <c r="F231" s="56" t="str">
        <f>IF($G231="","Nincs VKR kiválasztva!",INDEX(Osszesito!$C:$C,MATCH($G231,Osszesito!$D:$D,0)))</f>
        <v>Nincs VKR kiválasztva!</v>
      </c>
      <c r="G231" s="45"/>
      <c r="H231" s="51" t="str">
        <f>IF($D231="","",CONCATENATE($AY231,"_",COUNTA($D$3:$D231),"_FSZV_2026"))</f>
        <v/>
      </c>
      <c r="I231" s="56" t="str">
        <f>IF($G231="","Nincs VKR kiválasztva!",INDEX(Osszesito!$G:$G,MATCH($F231,Osszesito!$C:$C,0)))</f>
        <v>Nincs VKR kiválasztva!</v>
      </c>
      <c r="J231" s="56" t="str">
        <f>IF($G231="","Nincs VKR kiválasztva!",INDEX(Osszesito!$F:$F,MATCH($F231,Osszesito!$C:$C,0)))</f>
        <v>Nincs VKR kiválasztva!</v>
      </c>
      <c r="K231" s="48" t="str">
        <f t="shared" si="171"/>
        <v>Nincs kitöltve a költség rész!</v>
      </c>
      <c r="L231" s="49"/>
      <c r="M231" s="49"/>
      <c r="N231" s="60"/>
      <c r="O231" s="60"/>
      <c r="P231" s="90"/>
      <c r="R231" s="62"/>
      <c r="S231" s="62"/>
      <c r="T231" s="62"/>
      <c r="U231" s="62"/>
      <c r="V231" s="62"/>
      <c r="W231" s="62"/>
      <c r="X231" s="62"/>
      <c r="Y231" s="62"/>
      <c r="Z231" s="62"/>
      <c r="AA231" s="62"/>
      <c r="AB231" s="62"/>
      <c r="AC231" s="61">
        <f t="shared" si="134"/>
        <v>0</v>
      </c>
      <c r="AD231" s="1" t="str">
        <f t="shared" si="135"/>
        <v>Nincs VKR kiválasztva!</v>
      </c>
      <c r="AF231" s="60"/>
      <c r="AG231" s="60"/>
      <c r="AH231" s="60"/>
      <c r="AI231" s="60"/>
      <c r="AJ231" s="60"/>
      <c r="AK231" s="60"/>
      <c r="AL231" s="60"/>
      <c r="AM231" s="60"/>
      <c r="AN231" s="60"/>
      <c r="AO231" s="60"/>
      <c r="AP231" s="60"/>
      <c r="AQ231" s="61">
        <f t="shared" si="136"/>
        <v>0</v>
      </c>
      <c r="AR231" s="130" t="s">
        <v>36</v>
      </c>
      <c r="AS231" s="1" t="str">
        <f t="shared" si="137"/>
        <v>Nincs VKR kiválasztva!</v>
      </c>
      <c r="AU231" s="46"/>
      <c r="AV231" s="46"/>
      <c r="AY231" s="64" t="str">
        <f>IF($D231="","",INDEX(Osszesito!$E:$E,MATCH($F231,Osszesito!$C:$C,0)))</f>
        <v/>
      </c>
      <c r="AZ231" s="64">
        <f t="shared" si="145"/>
        <v>0</v>
      </c>
      <c r="BA231" s="65">
        <f t="shared" si="146"/>
        <v>0</v>
      </c>
      <c r="BB231" s="65" t="str">
        <f t="shared" si="147"/>
        <v>x</v>
      </c>
      <c r="BC231" s="65">
        <f t="shared" si="138"/>
        <v>0</v>
      </c>
      <c r="BD231" s="65">
        <f t="shared" si="172"/>
        <v>0</v>
      </c>
      <c r="BE231" s="65">
        <f t="shared" si="148"/>
        <v>0</v>
      </c>
      <c r="BF231" s="64" t="str">
        <f t="shared" si="149"/>
        <v>A forrás egyenlő a költséggel (I.ütem).</v>
      </c>
      <c r="BG231" s="65">
        <f t="shared" si="150"/>
        <v>0</v>
      </c>
      <c r="BH231" s="65">
        <f t="shared" si="151"/>
        <v>0</v>
      </c>
      <c r="BI231" s="65">
        <f t="shared" si="152"/>
        <v>0</v>
      </c>
      <c r="BJ231" s="65">
        <f t="shared" si="153"/>
        <v>0</v>
      </c>
      <c r="BK231" s="65">
        <f t="shared" si="139"/>
        <v>0</v>
      </c>
      <c r="BL231" s="66" t="str">
        <f t="shared" si="173"/>
        <v>Nem hosszútávú a feladat.</v>
      </c>
      <c r="BM231" s="67">
        <f t="shared" si="154"/>
        <v>1</v>
      </c>
      <c r="BN231" s="67">
        <f t="shared" si="155"/>
        <v>0</v>
      </c>
      <c r="BO231" s="67">
        <f t="shared" si="156"/>
        <v>1</v>
      </c>
      <c r="BP231" s="67">
        <f t="shared" si="157"/>
        <v>0</v>
      </c>
      <c r="BQ231" s="65">
        <f t="shared" si="158"/>
        <v>0</v>
      </c>
      <c r="BR231" s="64" t="str">
        <f t="shared" si="159"/>
        <v>Nincs hosszútávú terv!</v>
      </c>
      <c r="BS231" s="65">
        <f t="shared" si="160"/>
        <v>0</v>
      </c>
      <c r="BT231" s="65">
        <f t="shared" si="161"/>
        <v>0</v>
      </c>
      <c r="BU231" s="65">
        <f t="shared" si="162"/>
        <v>0</v>
      </c>
      <c r="BV231" s="65">
        <f t="shared" si="163"/>
        <v>0</v>
      </c>
      <c r="BW231" s="65">
        <f t="shared" si="164"/>
        <v>0</v>
      </c>
      <c r="BX231" s="65">
        <f t="shared" si="165"/>
        <v>0</v>
      </c>
      <c r="BY231" s="65">
        <f t="shared" si="166"/>
        <v>0</v>
      </c>
      <c r="BZ231" s="65">
        <f t="shared" si="167"/>
        <v>0</v>
      </c>
      <c r="CA231" s="65">
        <f t="shared" si="168"/>
        <v>0</v>
      </c>
      <c r="CB231" s="65">
        <f t="shared" si="169"/>
        <v>0</v>
      </c>
      <c r="CC231" s="65">
        <f t="shared" si="170"/>
        <v>0</v>
      </c>
      <c r="CD231" s="65" t="str">
        <f t="shared" si="140"/>
        <v>Hiányos kitöltés! (B-oszlop üres)</v>
      </c>
      <c r="CE231" s="66" t="str">
        <f t="shared" si="141"/>
        <v>Hiányos kitöltés! (B-oszlop üres)</v>
      </c>
      <c r="CF231" s="65">
        <f t="shared" si="142"/>
        <v>0</v>
      </c>
      <c r="CG231" s="65">
        <f t="shared" si="143"/>
        <v>0</v>
      </c>
      <c r="CH231" s="65">
        <f t="shared" si="144"/>
        <v>0</v>
      </c>
    </row>
    <row r="232" spans="1:86" ht="31.25" x14ac:dyDescent="0.25">
      <c r="A232" s="54" t="str">
        <f t="shared" si="133"/>
        <v>Nincs VKR kiválasztva!</v>
      </c>
      <c r="B232" s="68"/>
      <c r="C232" s="55"/>
      <c r="D232" s="47"/>
      <c r="E232" s="47"/>
      <c r="F232" s="56" t="str">
        <f>IF($G232="","Nincs VKR kiválasztva!",INDEX(Osszesito!$C:$C,MATCH($G232,Osszesito!$D:$D,0)))</f>
        <v>Nincs VKR kiválasztva!</v>
      </c>
      <c r="G232" s="45"/>
      <c r="H232" s="51" t="str">
        <f>IF($D232="","",CONCATENATE($AY232,"_",COUNTA($D$3:$D232),"_FSZV_2026"))</f>
        <v/>
      </c>
      <c r="I232" s="56" t="str">
        <f>IF($G232="","Nincs VKR kiválasztva!",INDEX(Osszesito!$G:$G,MATCH($F232,Osszesito!$C:$C,0)))</f>
        <v>Nincs VKR kiválasztva!</v>
      </c>
      <c r="J232" s="56" t="str">
        <f>IF($G232="","Nincs VKR kiválasztva!",INDEX(Osszesito!$F:$F,MATCH($F232,Osszesito!$C:$C,0)))</f>
        <v>Nincs VKR kiválasztva!</v>
      </c>
      <c r="K232" s="48" t="str">
        <f t="shared" si="171"/>
        <v>Nincs kitöltve a költség rész!</v>
      </c>
      <c r="L232" s="49"/>
      <c r="M232" s="49"/>
      <c r="N232" s="60"/>
      <c r="O232" s="60"/>
      <c r="P232" s="90"/>
      <c r="R232" s="62"/>
      <c r="S232" s="62"/>
      <c r="T232" s="62"/>
      <c r="U232" s="62"/>
      <c r="V232" s="62"/>
      <c r="W232" s="62"/>
      <c r="X232" s="62"/>
      <c r="Y232" s="62"/>
      <c r="Z232" s="62"/>
      <c r="AA232" s="62"/>
      <c r="AB232" s="62"/>
      <c r="AC232" s="61">
        <f t="shared" si="134"/>
        <v>0</v>
      </c>
      <c r="AD232" s="1" t="str">
        <f t="shared" si="135"/>
        <v>Nincs VKR kiválasztva!</v>
      </c>
      <c r="AF232" s="60"/>
      <c r="AG232" s="60"/>
      <c r="AH232" s="60"/>
      <c r="AI232" s="60"/>
      <c r="AJ232" s="60"/>
      <c r="AK232" s="60"/>
      <c r="AL232" s="60"/>
      <c r="AM232" s="60"/>
      <c r="AN232" s="60"/>
      <c r="AO232" s="60"/>
      <c r="AP232" s="60"/>
      <c r="AQ232" s="61">
        <f t="shared" si="136"/>
        <v>0</v>
      </c>
      <c r="AR232" s="130" t="s">
        <v>36</v>
      </c>
      <c r="AS232" s="1" t="str">
        <f t="shared" si="137"/>
        <v>Nincs VKR kiválasztva!</v>
      </c>
      <c r="AU232" s="46"/>
      <c r="AV232" s="46"/>
      <c r="AY232" s="64" t="str">
        <f>IF($D232="","",INDEX(Osszesito!$E:$E,MATCH($F232,Osszesito!$C:$C,0)))</f>
        <v/>
      </c>
      <c r="AZ232" s="64">
        <f t="shared" si="145"/>
        <v>0</v>
      </c>
      <c r="BA232" s="65">
        <f t="shared" si="146"/>
        <v>0</v>
      </c>
      <c r="BB232" s="65" t="str">
        <f t="shared" si="147"/>
        <v>x</v>
      </c>
      <c r="BC232" s="65">
        <f t="shared" si="138"/>
        <v>0</v>
      </c>
      <c r="BD232" s="65">
        <f t="shared" si="172"/>
        <v>0</v>
      </c>
      <c r="BE232" s="65">
        <f t="shared" si="148"/>
        <v>0</v>
      </c>
      <c r="BF232" s="64" t="str">
        <f t="shared" si="149"/>
        <v>A forrás egyenlő a költséggel (I.ütem).</v>
      </c>
      <c r="BG232" s="65">
        <f t="shared" si="150"/>
        <v>0</v>
      </c>
      <c r="BH232" s="65">
        <f t="shared" si="151"/>
        <v>0</v>
      </c>
      <c r="BI232" s="65">
        <f t="shared" si="152"/>
        <v>0</v>
      </c>
      <c r="BJ232" s="65">
        <f t="shared" si="153"/>
        <v>0</v>
      </c>
      <c r="BK232" s="65">
        <f t="shared" si="139"/>
        <v>0</v>
      </c>
      <c r="BL232" s="66" t="str">
        <f t="shared" si="173"/>
        <v>Nem hosszútávú a feladat.</v>
      </c>
      <c r="BM232" s="67">
        <f t="shared" si="154"/>
        <v>1</v>
      </c>
      <c r="BN232" s="67">
        <f t="shared" si="155"/>
        <v>0</v>
      </c>
      <c r="BO232" s="67">
        <f t="shared" si="156"/>
        <v>1</v>
      </c>
      <c r="BP232" s="67">
        <f t="shared" si="157"/>
        <v>0</v>
      </c>
      <c r="BQ232" s="65">
        <f t="shared" si="158"/>
        <v>0</v>
      </c>
      <c r="BR232" s="64" t="str">
        <f t="shared" si="159"/>
        <v>Nincs hosszútávú terv!</v>
      </c>
      <c r="BS232" s="65">
        <f t="shared" si="160"/>
        <v>0</v>
      </c>
      <c r="BT232" s="65">
        <f t="shared" si="161"/>
        <v>0</v>
      </c>
      <c r="BU232" s="65">
        <f t="shared" si="162"/>
        <v>0</v>
      </c>
      <c r="BV232" s="65">
        <f t="shared" si="163"/>
        <v>0</v>
      </c>
      <c r="BW232" s="65">
        <f t="shared" si="164"/>
        <v>0</v>
      </c>
      <c r="BX232" s="65">
        <f t="shared" si="165"/>
        <v>0</v>
      </c>
      <c r="BY232" s="65">
        <f t="shared" si="166"/>
        <v>0</v>
      </c>
      <c r="BZ232" s="65">
        <f t="shared" si="167"/>
        <v>0</v>
      </c>
      <c r="CA232" s="65">
        <f t="shared" si="168"/>
        <v>0</v>
      </c>
      <c r="CB232" s="65">
        <f t="shared" si="169"/>
        <v>0</v>
      </c>
      <c r="CC232" s="65">
        <f t="shared" si="170"/>
        <v>0</v>
      </c>
      <c r="CD232" s="65" t="str">
        <f t="shared" si="140"/>
        <v>Hiányos kitöltés! (B-oszlop üres)</v>
      </c>
      <c r="CE232" s="66" t="str">
        <f t="shared" si="141"/>
        <v>Hiányos kitöltés! (B-oszlop üres)</v>
      </c>
      <c r="CF232" s="65">
        <f t="shared" si="142"/>
        <v>0</v>
      </c>
      <c r="CG232" s="65">
        <f t="shared" si="143"/>
        <v>0</v>
      </c>
      <c r="CH232" s="65">
        <f t="shared" si="144"/>
        <v>0</v>
      </c>
    </row>
    <row r="233" spans="1:86" ht="31.25" x14ac:dyDescent="0.25">
      <c r="A233" s="54" t="str">
        <f t="shared" si="133"/>
        <v>Nincs VKR kiválasztva!</v>
      </c>
      <c r="B233" s="68"/>
      <c r="C233" s="55"/>
      <c r="D233" s="47"/>
      <c r="E233" s="47"/>
      <c r="F233" s="56" t="str">
        <f>IF($G233="","Nincs VKR kiválasztva!",INDEX(Osszesito!$C:$C,MATCH($G233,Osszesito!$D:$D,0)))</f>
        <v>Nincs VKR kiválasztva!</v>
      </c>
      <c r="G233" s="45"/>
      <c r="H233" s="51" t="str">
        <f>IF($D233="","",CONCATENATE($AY233,"_",COUNTA($D$3:$D233),"_FSZV_2026"))</f>
        <v/>
      </c>
      <c r="I233" s="56" t="str">
        <f>IF($G233="","Nincs VKR kiválasztva!",INDEX(Osszesito!$G:$G,MATCH($F233,Osszesito!$C:$C,0)))</f>
        <v>Nincs VKR kiválasztva!</v>
      </c>
      <c r="J233" s="56" t="str">
        <f>IF($G233="","Nincs VKR kiválasztva!",INDEX(Osszesito!$F:$F,MATCH($F233,Osszesito!$C:$C,0)))</f>
        <v>Nincs VKR kiválasztva!</v>
      </c>
      <c r="K233" s="48" t="str">
        <f t="shared" si="171"/>
        <v>Nincs kitöltve a költség rész!</v>
      </c>
      <c r="L233" s="49"/>
      <c r="M233" s="49"/>
      <c r="N233" s="60"/>
      <c r="O233" s="60"/>
      <c r="P233" s="90"/>
      <c r="R233" s="62"/>
      <c r="S233" s="62"/>
      <c r="T233" s="62"/>
      <c r="U233" s="62"/>
      <c r="V233" s="62"/>
      <c r="W233" s="62"/>
      <c r="X233" s="62"/>
      <c r="Y233" s="62"/>
      <c r="Z233" s="62"/>
      <c r="AA233" s="62"/>
      <c r="AB233" s="62"/>
      <c r="AC233" s="61">
        <f t="shared" si="134"/>
        <v>0</v>
      </c>
      <c r="AD233" s="1" t="str">
        <f t="shared" si="135"/>
        <v>Nincs VKR kiválasztva!</v>
      </c>
      <c r="AF233" s="60"/>
      <c r="AG233" s="60"/>
      <c r="AH233" s="60"/>
      <c r="AI233" s="60"/>
      <c r="AJ233" s="60"/>
      <c r="AK233" s="60"/>
      <c r="AL233" s="60"/>
      <c r="AM233" s="60"/>
      <c r="AN233" s="60"/>
      <c r="AO233" s="60"/>
      <c r="AP233" s="60"/>
      <c r="AQ233" s="61">
        <f t="shared" si="136"/>
        <v>0</v>
      </c>
      <c r="AR233" s="130" t="s">
        <v>36</v>
      </c>
      <c r="AS233" s="1" t="str">
        <f t="shared" si="137"/>
        <v>Nincs VKR kiválasztva!</v>
      </c>
      <c r="AU233" s="46"/>
      <c r="AV233" s="46"/>
      <c r="AY233" s="64" t="str">
        <f>IF($D233="","",INDEX(Osszesito!$E:$E,MATCH($F233,Osszesito!$C:$C,0)))</f>
        <v/>
      </c>
      <c r="AZ233" s="64">
        <f t="shared" si="145"/>
        <v>0</v>
      </c>
      <c r="BA233" s="65">
        <f t="shared" si="146"/>
        <v>0</v>
      </c>
      <c r="BB233" s="65" t="str">
        <f t="shared" si="147"/>
        <v>x</v>
      </c>
      <c r="BC233" s="65">
        <f t="shared" si="138"/>
        <v>0</v>
      </c>
      <c r="BD233" s="65">
        <f t="shared" si="172"/>
        <v>0</v>
      </c>
      <c r="BE233" s="65">
        <f t="shared" si="148"/>
        <v>0</v>
      </c>
      <c r="BF233" s="64" t="str">
        <f t="shared" si="149"/>
        <v>A forrás egyenlő a költséggel (I.ütem).</v>
      </c>
      <c r="BG233" s="65">
        <f t="shared" si="150"/>
        <v>0</v>
      </c>
      <c r="BH233" s="65">
        <f t="shared" si="151"/>
        <v>0</v>
      </c>
      <c r="BI233" s="65">
        <f t="shared" si="152"/>
        <v>0</v>
      </c>
      <c r="BJ233" s="65">
        <f t="shared" si="153"/>
        <v>0</v>
      </c>
      <c r="BK233" s="65">
        <f t="shared" si="139"/>
        <v>0</v>
      </c>
      <c r="BL233" s="66" t="str">
        <f t="shared" si="173"/>
        <v>Nem hosszútávú a feladat.</v>
      </c>
      <c r="BM233" s="67">
        <f t="shared" si="154"/>
        <v>1</v>
      </c>
      <c r="BN233" s="67">
        <f t="shared" si="155"/>
        <v>0</v>
      </c>
      <c r="BO233" s="67">
        <f t="shared" si="156"/>
        <v>1</v>
      </c>
      <c r="BP233" s="67">
        <f t="shared" si="157"/>
        <v>0</v>
      </c>
      <c r="BQ233" s="65">
        <f t="shared" si="158"/>
        <v>0</v>
      </c>
      <c r="BR233" s="64" t="str">
        <f t="shared" si="159"/>
        <v>Nincs hosszútávú terv!</v>
      </c>
      <c r="BS233" s="65">
        <f t="shared" si="160"/>
        <v>0</v>
      </c>
      <c r="BT233" s="65">
        <f t="shared" si="161"/>
        <v>0</v>
      </c>
      <c r="BU233" s="65">
        <f t="shared" si="162"/>
        <v>0</v>
      </c>
      <c r="BV233" s="65">
        <f t="shared" si="163"/>
        <v>0</v>
      </c>
      <c r="BW233" s="65">
        <f t="shared" si="164"/>
        <v>0</v>
      </c>
      <c r="BX233" s="65">
        <f t="shared" si="165"/>
        <v>0</v>
      </c>
      <c r="BY233" s="65">
        <f t="shared" si="166"/>
        <v>0</v>
      </c>
      <c r="BZ233" s="65">
        <f t="shared" si="167"/>
        <v>0</v>
      </c>
      <c r="CA233" s="65">
        <f t="shared" si="168"/>
        <v>0</v>
      </c>
      <c r="CB233" s="65">
        <f t="shared" si="169"/>
        <v>0</v>
      </c>
      <c r="CC233" s="65">
        <f t="shared" si="170"/>
        <v>0</v>
      </c>
      <c r="CD233" s="65" t="str">
        <f t="shared" si="140"/>
        <v>Hiányos kitöltés! (B-oszlop üres)</v>
      </c>
      <c r="CE233" s="66" t="str">
        <f t="shared" si="141"/>
        <v>Hiányos kitöltés! (B-oszlop üres)</v>
      </c>
      <c r="CF233" s="65">
        <f t="shared" si="142"/>
        <v>0</v>
      </c>
      <c r="CG233" s="65">
        <f t="shared" si="143"/>
        <v>0</v>
      </c>
      <c r="CH233" s="65">
        <f t="shared" si="144"/>
        <v>0</v>
      </c>
    </row>
    <row r="234" spans="1:86" ht="31.25" x14ac:dyDescent="0.25">
      <c r="A234" s="54" t="str">
        <f t="shared" si="133"/>
        <v>Nincs VKR kiválasztva!</v>
      </c>
      <c r="B234" s="68"/>
      <c r="C234" s="55"/>
      <c r="D234" s="47"/>
      <c r="E234" s="47"/>
      <c r="F234" s="56" t="str">
        <f>IF($G234="","Nincs VKR kiválasztva!",INDEX(Osszesito!$C:$C,MATCH($G234,Osszesito!$D:$D,0)))</f>
        <v>Nincs VKR kiválasztva!</v>
      </c>
      <c r="G234" s="45"/>
      <c r="H234" s="51" t="str">
        <f>IF($D234="","",CONCATENATE($AY234,"_",COUNTA($D$3:$D234),"_FSZV_2026"))</f>
        <v/>
      </c>
      <c r="I234" s="56" t="str">
        <f>IF($G234="","Nincs VKR kiválasztva!",INDEX(Osszesito!$G:$G,MATCH($F234,Osszesito!$C:$C,0)))</f>
        <v>Nincs VKR kiválasztva!</v>
      </c>
      <c r="J234" s="56" t="str">
        <f>IF($G234="","Nincs VKR kiválasztva!",INDEX(Osszesito!$F:$F,MATCH($F234,Osszesito!$C:$C,0)))</f>
        <v>Nincs VKR kiválasztva!</v>
      </c>
      <c r="K234" s="48" t="str">
        <f t="shared" si="171"/>
        <v>Nincs kitöltve a költség rész!</v>
      </c>
      <c r="L234" s="49"/>
      <c r="M234" s="49"/>
      <c r="N234" s="60"/>
      <c r="O234" s="60"/>
      <c r="P234" s="90"/>
      <c r="R234" s="62"/>
      <c r="S234" s="62"/>
      <c r="T234" s="62"/>
      <c r="U234" s="62"/>
      <c r="V234" s="62"/>
      <c r="W234" s="62"/>
      <c r="X234" s="62"/>
      <c r="Y234" s="62"/>
      <c r="Z234" s="62"/>
      <c r="AA234" s="62"/>
      <c r="AB234" s="62"/>
      <c r="AC234" s="61">
        <f t="shared" si="134"/>
        <v>0</v>
      </c>
      <c r="AD234" s="1" t="str">
        <f t="shared" si="135"/>
        <v>Nincs VKR kiválasztva!</v>
      </c>
      <c r="AF234" s="60"/>
      <c r="AG234" s="60"/>
      <c r="AH234" s="60"/>
      <c r="AI234" s="60"/>
      <c r="AJ234" s="60"/>
      <c r="AK234" s="60"/>
      <c r="AL234" s="60"/>
      <c r="AM234" s="60"/>
      <c r="AN234" s="60"/>
      <c r="AO234" s="60"/>
      <c r="AP234" s="60"/>
      <c r="AQ234" s="61">
        <f t="shared" si="136"/>
        <v>0</v>
      </c>
      <c r="AR234" s="130" t="s">
        <v>36</v>
      </c>
      <c r="AS234" s="1" t="str">
        <f t="shared" si="137"/>
        <v>Nincs VKR kiválasztva!</v>
      </c>
      <c r="AU234" s="46"/>
      <c r="AV234" s="46"/>
      <c r="AY234" s="64" t="str">
        <f>IF($D234="","",INDEX(Osszesito!$E:$E,MATCH($F234,Osszesito!$C:$C,0)))</f>
        <v/>
      </c>
      <c r="AZ234" s="64">
        <f t="shared" si="145"/>
        <v>0</v>
      </c>
      <c r="BA234" s="65">
        <f t="shared" si="146"/>
        <v>0</v>
      </c>
      <c r="BB234" s="65" t="str">
        <f t="shared" si="147"/>
        <v>x</v>
      </c>
      <c r="BC234" s="65">
        <f t="shared" si="138"/>
        <v>0</v>
      </c>
      <c r="BD234" s="65">
        <f t="shared" si="172"/>
        <v>0</v>
      </c>
      <c r="BE234" s="65">
        <f t="shared" si="148"/>
        <v>0</v>
      </c>
      <c r="BF234" s="64" t="str">
        <f t="shared" si="149"/>
        <v>A forrás egyenlő a költséggel (I.ütem).</v>
      </c>
      <c r="BG234" s="65">
        <f t="shared" si="150"/>
        <v>0</v>
      </c>
      <c r="BH234" s="65">
        <f t="shared" si="151"/>
        <v>0</v>
      </c>
      <c r="BI234" s="65">
        <f t="shared" si="152"/>
        <v>0</v>
      </c>
      <c r="BJ234" s="65">
        <f t="shared" si="153"/>
        <v>0</v>
      </c>
      <c r="BK234" s="65">
        <f t="shared" si="139"/>
        <v>0</v>
      </c>
      <c r="BL234" s="66" t="str">
        <f t="shared" si="173"/>
        <v>Nem hosszútávú a feladat.</v>
      </c>
      <c r="BM234" s="67">
        <f t="shared" si="154"/>
        <v>1</v>
      </c>
      <c r="BN234" s="67">
        <f t="shared" si="155"/>
        <v>0</v>
      </c>
      <c r="BO234" s="67">
        <f t="shared" si="156"/>
        <v>1</v>
      </c>
      <c r="BP234" s="67">
        <f t="shared" si="157"/>
        <v>0</v>
      </c>
      <c r="BQ234" s="65">
        <f t="shared" si="158"/>
        <v>0</v>
      </c>
      <c r="BR234" s="64" t="str">
        <f t="shared" si="159"/>
        <v>Nincs hosszútávú terv!</v>
      </c>
      <c r="BS234" s="65">
        <f t="shared" si="160"/>
        <v>0</v>
      </c>
      <c r="BT234" s="65">
        <f t="shared" si="161"/>
        <v>0</v>
      </c>
      <c r="BU234" s="65">
        <f t="shared" si="162"/>
        <v>0</v>
      </c>
      <c r="BV234" s="65">
        <f t="shared" si="163"/>
        <v>0</v>
      </c>
      <c r="BW234" s="65">
        <f t="shared" si="164"/>
        <v>0</v>
      </c>
      <c r="BX234" s="65">
        <f t="shared" si="165"/>
        <v>0</v>
      </c>
      <c r="BY234" s="65">
        <f t="shared" si="166"/>
        <v>0</v>
      </c>
      <c r="BZ234" s="65">
        <f t="shared" si="167"/>
        <v>0</v>
      </c>
      <c r="CA234" s="65">
        <f t="shared" si="168"/>
        <v>0</v>
      </c>
      <c r="CB234" s="65">
        <f t="shared" si="169"/>
        <v>0</v>
      </c>
      <c r="CC234" s="65">
        <f t="shared" si="170"/>
        <v>0</v>
      </c>
      <c r="CD234" s="65" t="str">
        <f t="shared" si="140"/>
        <v>Hiányos kitöltés! (B-oszlop üres)</v>
      </c>
      <c r="CE234" s="66" t="str">
        <f t="shared" si="141"/>
        <v>Hiányos kitöltés! (B-oszlop üres)</v>
      </c>
      <c r="CF234" s="65">
        <f t="shared" si="142"/>
        <v>0</v>
      </c>
      <c r="CG234" s="65">
        <f t="shared" si="143"/>
        <v>0</v>
      </c>
      <c r="CH234" s="65">
        <f t="shared" si="144"/>
        <v>0</v>
      </c>
    </row>
    <row r="235" spans="1:86" ht="31.25" x14ac:dyDescent="0.25">
      <c r="A235" s="54" t="str">
        <f t="shared" si="133"/>
        <v>Nincs VKR kiválasztva!</v>
      </c>
      <c r="B235" s="68"/>
      <c r="C235" s="55"/>
      <c r="D235" s="47"/>
      <c r="E235" s="47"/>
      <c r="F235" s="56" t="str">
        <f>IF($G235="","Nincs VKR kiválasztva!",INDEX(Osszesito!$C:$C,MATCH($G235,Osszesito!$D:$D,0)))</f>
        <v>Nincs VKR kiválasztva!</v>
      </c>
      <c r="G235" s="45"/>
      <c r="H235" s="51" t="str">
        <f>IF($D235="","",CONCATENATE($AY235,"_",COUNTA($D$3:$D235),"_FSZV_2026"))</f>
        <v/>
      </c>
      <c r="I235" s="56" t="str">
        <f>IF($G235="","Nincs VKR kiválasztva!",INDEX(Osszesito!$G:$G,MATCH($F235,Osszesito!$C:$C,0)))</f>
        <v>Nincs VKR kiválasztva!</v>
      </c>
      <c r="J235" s="56" t="str">
        <f>IF($G235="","Nincs VKR kiválasztva!",INDEX(Osszesito!$F:$F,MATCH($F235,Osszesito!$C:$C,0)))</f>
        <v>Nincs VKR kiválasztva!</v>
      </c>
      <c r="K235" s="48" t="str">
        <f t="shared" si="171"/>
        <v>Nincs kitöltve a költség rész!</v>
      </c>
      <c r="L235" s="49"/>
      <c r="M235" s="49"/>
      <c r="N235" s="60"/>
      <c r="O235" s="60"/>
      <c r="P235" s="90"/>
      <c r="R235" s="62"/>
      <c r="S235" s="62"/>
      <c r="T235" s="62"/>
      <c r="U235" s="62"/>
      <c r="V235" s="62"/>
      <c r="W235" s="62"/>
      <c r="X235" s="62"/>
      <c r="Y235" s="62"/>
      <c r="Z235" s="62"/>
      <c r="AA235" s="62"/>
      <c r="AB235" s="62"/>
      <c r="AC235" s="61">
        <f t="shared" si="134"/>
        <v>0</v>
      </c>
      <c r="AD235" s="1" t="str">
        <f t="shared" si="135"/>
        <v>Nincs VKR kiválasztva!</v>
      </c>
      <c r="AF235" s="60"/>
      <c r="AG235" s="60"/>
      <c r="AH235" s="60"/>
      <c r="AI235" s="60"/>
      <c r="AJ235" s="60"/>
      <c r="AK235" s="60"/>
      <c r="AL235" s="60"/>
      <c r="AM235" s="60"/>
      <c r="AN235" s="60"/>
      <c r="AO235" s="60"/>
      <c r="AP235" s="60"/>
      <c r="AQ235" s="61">
        <f t="shared" si="136"/>
        <v>0</v>
      </c>
      <c r="AR235" s="130" t="s">
        <v>36</v>
      </c>
      <c r="AS235" s="1" t="str">
        <f t="shared" si="137"/>
        <v>Nincs VKR kiválasztva!</v>
      </c>
      <c r="AU235" s="46"/>
      <c r="AV235" s="46"/>
      <c r="AY235" s="64" t="str">
        <f>IF($D235="","",INDEX(Osszesito!$E:$E,MATCH($F235,Osszesito!$C:$C,0)))</f>
        <v/>
      </c>
      <c r="AZ235" s="64">
        <f t="shared" si="145"/>
        <v>0</v>
      </c>
      <c r="BA235" s="65">
        <f t="shared" si="146"/>
        <v>0</v>
      </c>
      <c r="BB235" s="65" t="str">
        <f t="shared" si="147"/>
        <v>x</v>
      </c>
      <c r="BC235" s="65">
        <f t="shared" si="138"/>
        <v>0</v>
      </c>
      <c r="BD235" s="65">
        <f t="shared" si="172"/>
        <v>0</v>
      </c>
      <c r="BE235" s="65">
        <f t="shared" si="148"/>
        <v>0</v>
      </c>
      <c r="BF235" s="64" t="str">
        <f t="shared" si="149"/>
        <v>A forrás egyenlő a költséggel (I.ütem).</v>
      </c>
      <c r="BG235" s="65">
        <f t="shared" si="150"/>
        <v>0</v>
      </c>
      <c r="BH235" s="65">
        <f t="shared" si="151"/>
        <v>0</v>
      </c>
      <c r="BI235" s="65">
        <f t="shared" si="152"/>
        <v>0</v>
      </c>
      <c r="BJ235" s="65">
        <f t="shared" si="153"/>
        <v>0</v>
      </c>
      <c r="BK235" s="65">
        <f t="shared" si="139"/>
        <v>0</v>
      </c>
      <c r="BL235" s="66" t="str">
        <f t="shared" si="173"/>
        <v>Nem hosszútávú a feladat.</v>
      </c>
      <c r="BM235" s="67">
        <f t="shared" si="154"/>
        <v>1</v>
      </c>
      <c r="BN235" s="67">
        <f t="shared" si="155"/>
        <v>0</v>
      </c>
      <c r="BO235" s="67">
        <f t="shared" si="156"/>
        <v>1</v>
      </c>
      <c r="BP235" s="67">
        <f t="shared" si="157"/>
        <v>0</v>
      </c>
      <c r="BQ235" s="65">
        <f t="shared" si="158"/>
        <v>0</v>
      </c>
      <c r="BR235" s="64" t="str">
        <f t="shared" si="159"/>
        <v>Nincs hosszútávú terv!</v>
      </c>
      <c r="BS235" s="65">
        <f t="shared" si="160"/>
        <v>0</v>
      </c>
      <c r="BT235" s="65">
        <f t="shared" si="161"/>
        <v>0</v>
      </c>
      <c r="BU235" s="65">
        <f t="shared" si="162"/>
        <v>0</v>
      </c>
      <c r="BV235" s="65">
        <f t="shared" si="163"/>
        <v>0</v>
      </c>
      <c r="BW235" s="65">
        <f t="shared" si="164"/>
        <v>0</v>
      </c>
      <c r="BX235" s="65">
        <f t="shared" si="165"/>
        <v>0</v>
      </c>
      <c r="BY235" s="65">
        <f t="shared" si="166"/>
        <v>0</v>
      </c>
      <c r="BZ235" s="65">
        <f t="shared" si="167"/>
        <v>0</v>
      </c>
      <c r="CA235" s="65">
        <f t="shared" si="168"/>
        <v>0</v>
      </c>
      <c r="CB235" s="65">
        <f t="shared" si="169"/>
        <v>0</v>
      </c>
      <c r="CC235" s="65">
        <f t="shared" si="170"/>
        <v>0</v>
      </c>
      <c r="CD235" s="65" t="str">
        <f t="shared" si="140"/>
        <v>Hiányos kitöltés! (B-oszlop üres)</v>
      </c>
      <c r="CE235" s="66" t="str">
        <f t="shared" si="141"/>
        <v>Hiányos kitöltés! (B-oszlop üres)</v>
      </c>
      <c r="CF235" s="65">
        <f t="shared" si="142"/>
        <v>0</v>
      </c>
      <c r="CG235" s="65">
        <f t="shared" si="143"/>
        <v>0</v>
      </c>
      <c r="CH235" s="65">
        <f t="shared" si="144"/>
        <v>0</v>
      </c>
    </row>
    <row r="236" spans="1:86" ht="31.25" x14ac:dyDescent="0.25">
      <c r="A236" s="54" t="str">
        <f t="shared" si="133"/>
        <v>Nincs VKR kiválasztva!</v>
      </c>
      <c r="B236" s="68"/>
      <c r="C236" s="55"/>
      <c r="D236" s="47"/>
      <c r="E236" s="47"/>
      <c r="F236" s="56" t="str">
        <f>IF($G236="","Nincs VKR kiválasztva!",INDEX(Osszesito!$C:$C,MATCH($G236,Osszesito!$D:$D,0)))</f>
        <v>Nincs VKR kiválasztva!</v>
      </c>
      <c r="G236" s="45"/>
      <c r="H236" s="51" t="str">
        <f>IF($D236="","",CONCATENATE($AY236,"_",COUNTA($D$3:$D236),"_FSZV_2026"))</f>
        <v/>
      </c>
      <c r="I236" s="56" t="str">
        <f>IF($G236="","Nincs VKR kiválasztva!",INDEX(Osszesito!$G:$G,MATCH($F236,Osszesito!$C:$C,0)))</f>
        <v>Nincs VKR kiválasztva!</v>
      </c>
      <c r="J236" s="56" t="str">
        <f>IF($G236="","Nincs VKR kiválasztva!",INDEX(Osszesito!$F:$F,MATCH($F236,Osszesito!$C:$C,0)))</f>
        <v>Nincs VKR kiválasztva!</v>
      </c>
      <c r="K236" s="48" t="str">
        <f t="shared" si="171"/>
        <v>Nincs kitöltve a költség rész!</v>
      </c>
      <c r="L236" s="49"/>
      <c r="M236" s="49"/>
      <c r="N236" s="60"/>
      <c r="O236" s="60"/>
      <c r="P236" s="90"/>
      <c r="R236" s="62"/>
      <c r="S236" s="62"/>
      <c r="T236" s="62"/>
      <c r="U236" s="62"/>
      <c r="V236" s="62"/>
      <c r="W236" s="62"/>
      <c r="X236" s="62"/>
      <c r="Y236" s="62"/>
      <c r="Z236" s="62"/>
      <c r="AA236" s="62"/>
      <c r="AB236" s="62"/>
      <c r="AC236" s="61">
        <f t="shared" si="134"/>
        <v>0</v>
      </c>
      <c r="AD236" s="1" t="str">
        <f t="shared" si="135"/>
        <v>Nincs VKR kiválasztva!</v>
      </c>
      <c r="AF236" s="60"/>
      <c r="AG236" s="60"/>
      <c r="AH236" s="60"/>
      <c r="AI236" s="60"/>
      <c r="AJ236" s="60"/>
      <c r="AK236" s="60"/>
      <c r="AL236" s="60"/>
      <c r="AM236" s="60"/>
      <c r="AN236" s="60"/>
      <c r="AO236" s="60"/>
      <c r="AP236" s="60"/>
      <c r="AQ236" s="61">
        <f t="shared" si="136"/>
        <v>0</v>
      </c>
      <c r="AR236" s="130" t="s">
        <v>36</v>
      </c>
      <c r="AS236" s="1" t="str">
        <f t="shared" si="137"/>
        <v>Nincs VKR kiválasztva!</v>
      </c>
      <c r="AU236" s="46"/>
      <c r="AV236" s="46"/>
      <c r="AY236" s="64" t="str">
        <f>IF($D236="","",INDEX(Osszesito!$E:$E,MATCH($F236,Osszesito!$C:$C,0)))</f>
        <v/>
      </c>
      <c r="AZ236" s="64">
        <f t="shared" si="145"/>
        <v>0</v>
      </c>
      <c r="BA236" s="65">
        <f t="shared" si="146"/>
        <v>0</v>
      </c>
      <c r="BB236" s="65" t="str">
        <f t="shared" si="147"/>
        <v>x</v>
      </c>
      <c r="BC236" s="65">
        <f t="shared" si="138"/>
        <v>0</v>
      </c>
      <c r="BD236" s="65">
        <f t="shared" si="172"/>
        <v>0</v>
      </c>
      <c r="BE236" s="65">
        <f t="shared" si="148"/>
        <v>0</v>
      </c>
      <c r="BF236" s="64" t="str">
        <f t="shared" si="149"/>
        <v>A forrás egyenlő a költséggel (I.ütem).</v>
      </c>
      <c r="BG236" s="65">
        <f t="shared" si="150"/>
        <v>0</v>
      </c>
      <c r="BH236" s="65">
        <f t="shared" si="151"/>
        <v>0</v>
      </c>
      <c r="BI236" s="65">
        <f t="shared" si="152"/>
        <v>0</v>
      </c>
      <c r="BJ236" s="65">
        <f t="shared" si="153"/>
        <v>0</v>
      </c>
      <c r="BK236" s="65">
        <f t="shared" si="139"/>
        <v>0</v>
      </c>
      <c r="BL236" s="66" t="str">
        <f t="shared" si="173"/>
        <v>Nem hosszútávú a feladat.</v>
      </c>
      <c r="BM236" s="67">
        <f t="shared" si="154"/>
        <v>1</v>
      </c>
      <c r="BN236" s="67">
        <f t="shared" si="155"/>
        <v>0</v>
      </c>
      <c r="BO236" s="67">
        <f t="shared" si="156"/>
        <v>1</v>
      </c>
      <c r="BP236" s="67">
        <f t="shared" si="157"/>
        <v>0</v>
      </c>
      <c r="BQ236" s="65">
        <f t="shared" si="158"/>
        <v>0</v>
      </c>
      <c r="BR236" s="64" t="str">
        <f t="shared" si="159"/>
        <v>Nincs hosszútávú terv!</v>
      </c>
      <c r="BS236" s="65">
        <f t="shared" si="160"/>
        <v>0</v>
      </c>
      <c r="BT236" s="65">
        <f t="shared" si="161"/>
        <v>0</v>
      </c>
      <c r="BU236" s="65">
        <f t="shared" si="162"/>
        <v>0</v>
      </c>
      <c r="BV236" s="65">
        <f t="shared" si="163"/>
        <v>0</v>
      </c>
      <c r="BW236" s="65">
        <f t="shared" si="164"/>
        <v>0</v>
      </c>
      <c r="BX236" s="65">
        <f t="shared" si="165"/>
        <v>0</v>
      </c>
      <c r="BY236" s="65">
        <f t="shared" si="166"/>
        <v>0</v>
      </c>
      <c r="BZ236" s="65">
        <f t="shared" si="167"/>
        <v>0</v>
      </c>
      <c r="CA236" s="65">
        <f t="shared" si="168"/>
        <v>0</v>
      </c>
      <c r="CB236" s="65">
        <f t="shared" si="169"/>
        <v>0</v>
      </c>
      <c r="CC236" s="65">
        <f t="shared" si="170"/>
        <v>0</v>
      </c>
      <c r="CD236" s="65" t="str">
        <f t="shared" si="140"/>
        <v>Hiányos kitöltés! (B-oszlop üres)</v>
      </c>
      <c r="CE236" s="66" t="str">
        <f t="shared" si="141"/>
        <v>Hiányos kitöltés! (B-oszlop üres)</v>
      </c>
      <c r="CF236" s="65">
        <f t="shared" si="142"/>
        <v>0</v>
      </c>
      <c r="CG236" s="65">
        <f t="shared" si="143"/>
        <v>0</v>
      </c>
      <c r="CH236" s="65">
        <f t="shared" si="144"/>
        <v>0</v>
      </c>
    </row>
    <row r="237" spans="1:86" ht="31.25" x14ac:dyDescent="0.25">
      <c r="A237" s="54" t="str">
        <f t="shared" si="133"/>
        <v>Nincs VKR kiválasztva!</v>
      </c>
      <c r="B237" s="68"/>
      <c r="C237" s="55"/>
      <c r="D237" s="47"/>
      <c r="E237" s="47"/>
      <c r="F237" s="56" t="str">
        <f>IF($G237="","Nincs VKR kiválasztva!",INDEX(Osszesito!$C:$C,MATCH($G237,Osszesito!$D:$D,0)))</f>
        <v>Nincs VKR kiválasztva!</v>
      </c>
      <c r="G237" s="45"/>
      <c r="H237" s="51" t="str">
        <f>IF($D237="","",CONCATENATE($AY237,"_",COUNTA($D$3:$D237),"_FSZV_2026"))</f>
        <v/>
      </c>
      <c r="I237" s="56" t="str">
        <f>IF($G237="","Nincs VKR kiválasztva!",INDEX(Osszesito!$G:$G,MATCH($F237,Osszesito!$C:$C,0)))</f>
        <v>Nincs VKR kiválasztva!</v>
      </c>
      <c r="J237" s="56" t="str">
        <f>IF($G237="","Nincs VKR kiválasztva!",INDEX(Osszesito!$F:$F,MATCH($F237,Osszesito!$C:$C,0)))</f>
        <v>Nincs VKR kiválasztva!</v>
      </c>
      <c r="K237" s="48" t="str">
        <f t="shared" si="171"/>
        <v>Nincs kitöltve a költség rész!</v>
      </c>
      <c r="L237" s="49"/>
      <c r="M237" s="49"/>
      <c r="N237" s="60"/>
      <c r="O237" s="60"/>
      <c r="P237" s="90"/>
      <c r="R237" s="62"/>
      <c r="S237" s="62"/>
      <c r="T237" s="62"/>
      <c r="U237" s="62"/>
      <c r="V237" s="62"/>
      <c r="W237" s="62"/>
      <c r="X237" s="62"/>
      <c r="Y237" s="62"/>
      <c r="Z237" s="62"/>
      <c r="AA237" s="62"/>
      <c r="AB237" s="62"/>
      <c r="AC237" s="61">
        <f t="shared" si="134"/>
        <v>0</v>
      </c>
      <c r="AD237" s="1" t="str">
        <f t="shared" si="135"/>
        <v>Nincs VKR kiválasztva!</v>
      </c>
      <c r="AF237" s="60"/>
      <c r="AG237" s="60"/>
      <c r="AH237" s="60"/>
      <c r="AI237" s="60"/>
      <c r="AJ237" s="60"/>
      <c r="AK237" s="60"/>
      <c r="AL237" s="60"/>
      <c r="AM237" s="60"/>
      <c r="AN237" s="60"/>
      <c r="AO237" s="60"/>
      <c r="AP237" s="60"/>
      <c r="AQ237" s="61">
        <f t="shared" si="136"/>
        <v>0</v>
      </c>
      <c r="AR237" s="130" t="s">
        <v>36</v>
      </c>
      <c r="AS237" s="1" t="str">
        <f t="shared" si="137"/>
        <v>Nincs VKR kiválasztva!</v>
      </c>
      <c r="AU237" s="46"/>
      <c r="AV237" s="46"/>
      <c r="AY237" s="64" t="str">
        <f>IF($D237="","",INDEX(Osszesito!$E:$E,MATCH($F237,Osszesito!$C:$C,0)))</f>
        <v/>
      </c>
      <c r="AZ237" s="64">
        <f t="shared" si="145"/>
        <v>0</v>
      </c>
      <c r="BA237" s="65">
        <f t="shared" si="146"/>
        <v>0</v>
      </c>
      <c r="BB237" s="65" t="str">
        <f t="shared" si="147"/>
        <v>x</v>
      </c>
      <c r="BC237" s="65">
        <f t="shared" si="138"/>
        <v>0</v>
      </c>
      <c r="BD237" s="65">
        <f t="shared" si="172"/>
        <v>0</v>
      </c>
      <c r="BE237" s="65">
        <f t="shared" si="148"/>
        <v>0</v>
      </c>
      <c r="BF237" s="64" t="str">
        <f t="shared" si="149"/>
        <v>A forrás egyenlő a költséggel (I.ütem).</v>
      </c>
      <c r="BG237" s="65">
        <f t="shared" si="150"/>
        <v>0</v>
      </c>
      <c r="BH237" s="65">
        <f t="shared" si="151"/>
        <v>0</v>
      </c>
      <c r="BI237" s="65">
        <f t="shared" si="152"/>
        <v>0</v>
      </c>
      <c r="BJ237" s="65">
        <f t="shared" si="153"/>
        <v>0</v>
      </c>
      <c r="BK237" s="65">
        <f t="shared" si="139"/>
        <v>0</v>
      </c>
      <c r="BL237" s="66" t="str">
        <f t="shared" si="173"/>
        <v>Nem hosszútávú a feladat.</v>
      </c>
      <c r="BM237" s="67">
        <f t="shared" si="154"/>
        <v>1</v>
      </c>
      <c r="BN237" s="67">
        <f t="shared" si="155"/>
        <v>0</v>
      </c>
      <c r="BO237" s="67">
        <f t="shared" si="156"/>
        <v>1</v>
      </c>
      <c r="BP237" s="67">
        <f t="shared" si="157"/>
        <v>0</v>
      </c>
      <c r="BQ237" s="65">
        <f t="shared" si="158"/>
        <v>0</v>
      </c>
      <c r="BR237" s="64" t="str">
        <f t="shared" si="159"/>
        <v>Nincs hosszútávú terv!</v>
      </c>
      <c r="BS237" s="65">
        <f t="shared" si="160"/>
        <v>0</v>
      </c>
      <c r="BT237" s="65">
        <f t="shared" si="161"/>
        <v>0</v>
      </c>
      <c r="BU237" s="65">
        <f t="shared" si="162"/>
        <v>0</v>
      </c>
      <c r="BV237" s="65">
        <f t="shared" si="163"/>
        <v>0</v>
      </c>
      <c r="BW237" s="65">
        <f t="shared" si="164"/>
        <v>0</v>
      </c>
      <c r="BX237" s="65">
        <f t="shared" si="165"/>
        <v>0</v>
      </c>
      <c r="BY237" s="65">
        <f t="shared" si="166"/>
        <v>0</v>
      </c>
      <c r="BZ237" s="65">
        <f t="shared" si="167"/>
        <v>0</v>
      </c>
      <c r="CA237" s="65">
        <f t="shared" si="168"/>
        <v>0</v>
      </c>
      <c r="CB237" s="65">
        <f t="shared" si="169"/>
        <v>0</v>
      </c>
      <c r="CC237" s="65">
        <f t="shared" si="170"/>
        <v>0</v>
      </c>
      <c r="CD237" s="65" t="str">
        <f t="shared" si="140"/>
        <v>Hiányos kitöltés! (B-oszlop üres)</v>
      </c>
      <c r="CE237" s="66" t="str">
        <f t="shared" si="141"/>
        <v>Hiányos kitöltés! (B-oszlop üres)</v>
      </c>
      <c r="CF237" s="65">
        <f t="shared" si="142"/>
        <v>0</v>
      </c>
      <c r="CG237" s="65">
        <f t="shared" si="143"/>
        <v>0</v>
      </c>
      <c r="CH237" s="65">
        <f t="shared" si="144"/>
        <v>0</v>
      </c>
    </row>
    <row r="238" spans="1:86" ht="31.25" x14ac:dyDescent="0.25">
      <c r="A238" s="54" t="str">
        <f t="shared" si="133"/>
        <v>Nincs VKR kiválasztva!</v>
      </c>
      <c r="B238" s="68"/>
      <c r="C238" s="55"/>
      <c r="D238" s="47"/>
      <c r="E238" s="47"/>
      <c r="F238" s="56" t="str">
        <f>IF($G238="","Nincs VKR kiválasztva!",INDEX(Osszesito!$C:$C,MATCH($G238,Osszesito!$D:$D,0)))</f>
        <v>Nincs VKR kiválasztva!</v>
      </c>
      <c r="G238" s="45"/>
      <c r="H238" s="51" t="str">
        <f>IF($D238="","",CONCATENATE($AY238,"_",COUNTA($D$3:$D238),"_FSZV_2026"))</f>
        <v/>
      </c>
      <c r="I238" s="56" t="str">
        <f>IF($G238="","Nincs VKR kiválasztva!",INDEX(Osszesito!$G:$G,MATCH($F238,Osszesito!$C:$C,0)))</f>
        <v>Nincs VKR kiválasztva!</v>
      </c>
      <c r="J238" s="56" t="str">
        <f>IF($G238="","Nincs VKR kiválasztva!",INDEX(Osszesito!$F:$F,MATCH($F238,Osszesito!$C:$C,0)))</f>
        <v>Nincs VKR kiválasztva!</v>
      </c>
      <c r="K238" s="48" t="str">
        <f t="shared" si="171"/>
        <v>Nincs kitöltve a költség rész!</v>
      </c>
      <c r="L238" s="49"/>
      <c r="M238" s="49"/>
      <c r="N238" s="60"/>
      <c r="O238" s="60"/>
      <c r="P238" s="90"/>
      <c r="R238" s="62"/>
      <c r="S238" s="62"/>
      <c r="T238" s="62"/>
      <c r="U238" s="62"/>
      <c r="V238" s="62"/>
      <c r="W238" s="62"/>
      <c r="X238" s="62"/>
      <c r="Y238" s="62"/>
      <c r="Z238" s="62"/>
      <c r="AA238" s="62"/>
      <c r="AB238" s="62"/>
      <c r="AC238" s="61">
        <f t="shared" si="134"/>
        <v>0</v>
      </c>
      <c r="AD238" s="1" t="str">
        <f t="shared" si="135"/>
        <v>Nincs VKR kiválasztva!</v>
      </c>
      <c r="AF238" s="60"/>
      <c r="AG238" s="60"/>
      <c r="AH238" s="60"/>
      <c r="AI238" s="60"/>
      <c r="AJ238" s="60"/>
      <c r="AK238" s="60"/>
      <c r="AL238" s="60"/>
      <c r="AM238" s="60"/>
      <c r="AN238" s="60"/>
      <c r="AO238" s="60"/>
      <c r="AP238" s="60"/>
      <c r="AQ238" s="61">
        <f t="shared" si="136"/>
        <v>0</v>
      </c>
      <c r="AR238" s="130" t="s">
        <v>36</v>
      </c>
      <c r="AS238" s="1" t="str">
        <f t="shared" si="137"/>
        <v>Nincs VKR kiválasztva!</v>
      </c>
      <c r="AU238" s="46"/>
      <c r="AV238" s="46"/>
      <c r="AY238" s="64" t="str">
        <f>IF($D238="","",INDEX(Osszesito!$E:$E,MATCH($F238,Osszesito!$C:$C,0)))</f>
        <v/>
      </c>
      <c r="AZ238" s="64">
        <f t="shared" si="145"/>
        <v>0</v>
      </c>
      <c r="BA238" s="65">
        <f t="shared" si="146"/>
        <v>0</v>
      </c>
      <c r="BB238" s="65" t="str">
        <f t="shared" si="147"/>
        <v>x</v>
      </c>
      <c r="BC238" s="65">
        <f t="shared" si="138"/>
        <v>0</v>
      </c>
      <c r="BD238" s="65">
        <f t="shared" si="172"/>
        <v>0</v>
      </c>
      <c r="BE238" s="65">
        <f t="shared" si="148"/>
        <v>0</v>
      </c>
      <c r="BF238" s="64" t="str">
        <f t="shared" si="149"/>
        <v>A forrás egyenlő a költséggel (I.ütem).</v>
      </c>
      <c r="BG238" s="65">
        <f t="shared" si="150"/>
        <v>0</v>
      </c>
      <c r="BH238" s="65">
        <f t="shared" si="151"/>
        <v>0</v>
      </c>
      <c r="BI238" s="65">
        <f t="shared" si="152"/>
        <v>0</v>
      </c>
      <c r="BJ238" s="65">
        <f t="shared" si="153"/>
        <v>0</v>
      </c>
      <c r="BK238" s="65">
        <f t="shared" si="139"/>
        <v>0</v>
      </c>
      <c r="BL238" s="66" t="str">
        <f t="shared" si="173"/>
        <v>Nem hosszútávú a feladat.</v>
      </c>
      <c r="BM238" s="67">
        <f t="shared" si="154"/>
        <v>1</v>
      </c>
      <c r="BN238" s="67">
        <f t="shared" si="155"/>
        <v>0</v>
      </c>
      <c r="BO238" s="67">
        <f t="shared" si="156"/>
        <v>1</v>
      </c>
      <c r="BP238" s="67">
        <f t="shared" si="157"/>
        <v>0</v>
      </c>
      <c r="BQ238" s="65">
        <f t="shared" si="158"/>
        <v>0</v>
      </c>
      <c r="BR238" s="64" t="str">
        <f t="shared" si="159"/>
        <v>Nincs hosszútávú terv!</v>
      </c>
      <c r="BS238" s="65">
        <f t="shared" si="160"/>
        <v>0</v>
      </c>
      <c r="BT238" s="65">
        <f t="shared" si="161"/>
        <v>0</v>
      </c>
      <c r="BU238" s="65">
        <f t="shared" si="162"/>
        <v>0</v>
      </c>
      <c r="BV238" s="65">
        <f t="shared" si="163"/>
        <v>0</v>
      </c>
      <c r="BW238" s="65">
        <f t="shared" si="164"/>
        <v>0</v>
      </c>
      <c r="BX238" s="65">
        <f t="shared" si="165"/>
        <v>0</v>
      </c>
      <c r="BY238" s="65">
        <f t="shared" si="166"/>
        <v>0</v>
      </c>
      <c r="BZ238" s="65">
        <f t="shared" si="167"/>
        <v>0</v>
      </c>
      <c r="CA238" s="65">
        <f t="shared" si="168"/>
        <v>0</v>
      </c>
      <c r="CB238" s="65">
        <f t="shared" si="169"/>
        <v>0</v>
      </c>
      <c r="CC238" s="65">
        <f t="shared" si="170"/>
        <v>0</v>
      </c>
      <c r="CD238" s="65" t="str">
        <f t="shared" si="140"/>
        <v>Hiányos kitöltés! (B-oszlop üres)</v>
      </c>
      <c r="CE238" s="66" t="str">
        <f t="shared" si="141"/>
        <v>Hiányos kitöltés! (B-oszlop üres)</v>
      </c>
      <c r="CF238" s="65">
        <f t="shared" si="142"/>
        <v>0</v>
      </c>
      <c r="CG238" s="65">
        <f t="shared" si="143"/>
        <v>0</v>
      </c>
      <c r="CH238" s="65">
        <f t="shared" si="144"/>
        <v>0</v>
      </c>
    </row>
    <row r="239" spans="1:86" ht="31.25" x14ac:dyDescent="0.25">
      <c r="A239" s="54" t="str">
        <f t="shared" si="133"/>
        <v>Nincs VKR kiválasztva!</v>
      </c>
      <c r="B239" s="68"/>
      <c r="C239" s="55"/>
      <c r="D239" s="47"/>
      <c r="E239" s="47"/>
      <c r="F239" s="56" t="str">
        <f>IF($G239="","Nincs VKR kiválasztva!",INDEX(Osszesito!$C:$C,MATCH($G239,Osszesito!$D:$D,0)))</f>
        <v>Nincs VKR kiválasztva!</v>
      </c>
      <c r="G239" s="45"/>
      <c r="H239" s="51" t="str">
        <f>IF($D239="","",CONCATENATE($AY239,"_",COUNTA($D$3:$D239),"_FSZV_2026"))</f>
        <v/>
      </c>
      <c r="I239" s="56" t="str">
        <f>IF($G239="","Nincs VKR kiválasztva!",INDEX(Osszesito!$G:$G,MATCH($F239,Osszesito!$C:$C,0)))</f>
        <v>Nincs VKR kiválasztva!</v>
      </c>
      <c r="J239" s="56" t="str">
        <f>IF($G239="","Nincs VKR kiválasztva!",INDEX(Osszesito!$F:$F,MATCH($F239,Osszesito!$C:$C,0)))</f>
        <v>Nincs VKR kiválasztva!</v>
      </c>
      <c r="K239" s="48" t="str">
        <f t="shared" si="171"/>
        <v>Nincs kitöltve a költség rész!</v>
      </c>
      <c r="L239" s="49"/>
      <c r="M239" s="49"/>
      <c r="N239" s="60"/>
      <c r="O239" s="60"/>
      <c r="P239" s="90"/>
      <c r="R239" s="62"/>
      <c r="S239" s="62"/>
      <c r="T239" s="62"/>
      <c r="U239" s="62"/>
      <c r="V239" s="62"/>
      <c r="W239" s="62"/>
      <c r="X239" s="62"/>
      <c r="Y239" s="62"/>
      <c r="Z239" s="62"/>
      <c r="AA239" s="62"/>
      <c r="AB239" s="62"/>
      <c r="AC239" s="61">
        <f t="shared" si="134"/>
        <v>0</v>
      </c>
      <c r="AD239" s="1" t="str">
        <f t="shared" si="135"/>
        <v>Nincs VKR kiválasztva!</v>
      </c>
      <c r="AF239" s="60"/>
      <c r="AG239" s="60"/>
      <c r="AH239" s="60"/>
      <c r="AI239" s="60"/>
      <c r="AJ239" s="60"/>
      <c r="AK239" s="60"/>
      <c r="AL239" s="60"/>
      <c r="AM239" s="60"/>
      <c r="AN239" s="60"/>
      <c r="AO239" s="60"/>
      <c r="AP239" s="60"/>
      <c r="AQ239" s="61">
        <f t="shared" si="136"/>
        <v>0</v>
      </c>
      <c r="AR239" s="130" t="s">
        <v>36</v>
      </c>
      <c r="AS239" s="1" t="str">
        <f t="shared" si="137"/>
        <v>Nincs VKR kiválasztva!</v>
      </c>
      <c r="AU239" s="46"/>
      <c r="AV239" s="46"/>
      <c r="AY239" s="64" t="str">
        <f>IF($D239="","",INDEX(Osszesito!$E:$E,MATCH($F239,Osszesito!$C:$C,0)))</f>
        <v/>
      </c>
      <c r="AZ239" s="64">
        <f t="shared" si="145"/>
        <v>0</v>
      </c>
      <c r="BA239" s="65">
        <f t="shared" si="146"/>
        <v>0</v>
      </c>
      <c r="BB239" s="65" t="str">
        <f t="shared" si="147"/>
        <v>x</v>
      </c>
      <c r="BC239" s="65">
        <f t="shared" si="138"/>
        <v>0</v>
      </c>
      <c r="BD239" s="65">
        <f t="shared" si="172"/>
        <v>0</v>
      </c>
      <c r="BE239" s="65">
        <f t="shared" si="148"/>
        <v>0</v>
      </c>
      <c r="BF239" s="64" t="str">
        <f t="shared" si="149"/>
        <v>A forrás egyenlő a költséggel (I.ütem).</v>
      </c>
      <c r="BG239" s="65">
        <f t="shared" si="150"/>
        <v>0</v>
      </c>
      <c r="BH239" s="65">
        <f t="shared" si="151"/>
        <v>0</v>
      </c>
      <c r="BI239" s="65">
        <f t="shared" si="152"/>
        <v>0</v>
      </c>
      <c r="BJ239" s="65">
        <f t="shared" si="153"/>
        <v>0</v>
      </c>
      <c r="BK239" s="65">
        <f t="shared" si="139"/>
        <v>0</v>
      </c>
      <c r="BL239" s="66" t="str">
        <f t="shared" si="173"/>
        <v>Nem hosszútávú a feladat.</v>
      </c>
      <c r="BM239" s="67">
        <f t="shared" si="154"/>
        <v>1</v>
      </c>
      <c r="BN239" s="67">
        <f t="shared" si="155"/>
        <v>0</v>
      </c>
      <c r="BO239" s="67">
        <f t="shared" si="156"/>
        <v>1</v>
      </c>
      <c r="BP239" s="67">
        <f t="shared" si="157"/>
        <v>0</v>
      </c>
      <c r="BQ239" s="65">
        <f t="shared" si="158"/>
        <v>0</v>
      </c>
      <c r="BR239" s="64" t="str">
        <f t="shared" si="159"/>
        <v>Nincs hosszútávú terv!</v>
      </c>
      <c r="BS239" s="65">
        <f t="shared" si="160"/>
        <v>0</v>
      </c>
      <c r="BT239" s="65">
        <f t="shared" si="161"/>
        <v>0</v>
      </c>
      <c r="BU239" s="65">
        <f t="shared" si="162"/>
        <v>0</v>
      </c>
      <c r="BV239" s="65">
        <f t="shared" si="163"/>
        <v>0</v>
      </c>
      <c r="BW239" s="65">
        <f t="shared" si="164"/>
        <v>0</v>
      </c>
      <c r="BX239" s="65">
        <f t="shared" si="165"/>
        <v>0</v>
      </c>
      <c r="BY239" s="65">
        <f t="shared" si="166"/>
        <v>0</v>
      </c>
      <c r="BZ239" s="65">
        <f t="shared" si="167"/>
        <v>0</v>
      </c>
      <c r="CA239" s="65">
        <f t="shared" si="168"/>
        <v>0</v>
      </c>
      <c r="CB239" s="65">
        <f t="shared" si="169"/>
        <v>0</v>
      </c>
      <c r="CC239" s="65">
        <f t="shared" si="170"/>
        <v>0</v>
      </c>
      <c r="CD239" s="65" t="str">
        <f t="shared" si="140"/>
        <v>Hiányos kitöltés! (B-oszlop üres)</v>
      </c>
      <c r="CE239" s="66" t="str">
        <f t="shared" si="141"/>
        <v>Hiányos kitöltés! (B-oszlop üres)</v>
      </c>
      <c r="CF239" s="65">
        <f t="shared" si="142"/>
        <v>0</v>
      </c>
      <c r="CG239" s="65">
        <f t="shared" si="143"/>
        <v>0</v>
      </c>
      <c r="CH239" s="65">
        <f t="shared" si="144"/>
        <v>0</v>
      </c>
    </row>
    <row r="240" spans="1:86" ht="31.25" x14ac:dyDescent="0.25">
      <c r="A240" s="54" t="str">
        <f t="shared" si="133"/>
        <v>Nincs VKR kiválasztva!</v>
      </c>
      <c r="B240" s="68"/>
      <c r="C240" s="55"/>
      <c r="D240" s="47"/>
      <c r="E240" s="47"/>
      <c r="F240" s="56" t="str">
        <f>IF($G240="","Nincs VKR kiválasztva!",INDEX(Osszesito!$C:$C,MATCH($G240,Osszesito!$D:$D,0)))</f>
        <v>Nincs VKR kiválasztva!</v>
      </c>
      <c r="G240" s="45"/>
      <c r="H240" s="51" t="str">
        <f>IF($D240="","",CONCATENATE($AY240,"_",COUNTA($D$3:$D240),"_FSZV_2026"))</f>
        <v/>
      </c>
      <c r="I240" s="56" t="str">
        <f>IF($G240="","Nincs VKR kiválasztva!",INDEX(Osszesito!$G:$G,MATCH($F240,Osszesito!$C:$C,0)))</f>
        <v>Nincs VKR kiválasztva!</v>
      </c>
      <c r="J240" s="56" t="str">
        <f>IF($G240="","Nincs VKR kiválasztva!",INDEX(Osszesito!$F:$F,MATCH($F240,Osszesito!$C:$C,0)))</f>
        <v>Nincs VKR kiválasztva!</v>
      </c>
      <c r="K240" s="48" t="str">
        <f t="shared" si="171"/>
        <v>Nincs kitöltve a költség rész!</v>
      </c>
      <c r="L240" s="49"/>
      <c r="M240" s="49"/>
      <c r="N240" s="60"/>
      <c r="O240" s="60"/>
      <c r="P240" s="90"/>
      <c r="R240" s="62"/>
      <c r="S240" s="62"/>
      <c r="T240" s="62"/>
      <c r="U240" s="62"/>
      <c r="V240" s="62"/>
      <c r="W240" s="62"/>
      <c r="X240" s="62"/>
      <c r="Y240" s="62"/>
      <c r="Z240" s="62"/>
      <c r="AA240" s="62"/>
      <c r="AB240" s="62"/>
      <c r="AC240" s="61">
        <f t="shared" si="134"/>
        <v>0</v>
      </c>
      <c r="AD240" s="1" t="str">
        <f t="shared" si="135"/>
        <v>Nincs VKR kiválasztva!</v>
      </c>
      <c r="AF240" s="60"/>
      <c r="AG240" s="60"/>
      <c r="AH240" s="60"/>
      <c r="AI240" s="60"/>
      <c r="AJ240" s="60"/>
      <c r="AK240" s="60"/>
      <c r="AL240" s="60"/>
      <c r="AM240" s="60"/>
      <c r="AN240" s="60"/>
      <c r="AO240" s="60"/>
      <c r="AP240" s="60"/>
      <c r="AQ240" s="61">
        <f t="shared" si="136"/>
        <v>0</v>
      </c>
      <c r="AR240" s="130" t="s">
        <v>36</v>
      </c>
      <c r="AS240" s="1" t="str">
        <f t="shared" si="137"/>
        <v>Nincs VKR kiválasztva!</v>
      </c>
      <c r="AU240" s="46"/>
      <c r="AV240" s="46"/>
      <c r="AY240" s="64" t="str">
        <f>IF($D240="","",INDEX(Osszesito!$E:$E,MATCH($F240,Osszesito!$C:$C,0)))</f>
        <v/>
      </c>
      <c r="AZ240" s="64">
        <f t="shared" si="145"/>
        <v>0</v>
      </c>
      <c r="BA240" s="65">
        <f t="shared" si="146"/>
        <v>0</v>
      </c>
      <c r="BB240" s="65" t="str">
        <f t="shared" si="147"/>
        <v>x</v>
      </c>
      <c r="BC240" s="65">
        <f t="shared" si="138"/>
        <v>0</v>
      </c>
      <c r="BD240" s="65">
        <f t="shared" si="172"/>
        <v>0</v>
      </c>
      <c r="BE240" s="65">
        <f t="shared" si="148"/>
        <v>0</v>
      </c>
      <c r="BF240" s="64" t="str">
        <f t="shared" si="149"/>
        <v>A forrás egyenlő a költséggel (I.ütem).</v>
      </c>
      <c r="BG240" s="65">
        <f t="shared" si="150"/>
        <v>0</v>
      </c>
      <c r="BH240" s="65">
        <f t="shared" si="151"/>
        <v>0</v>
      </c>
      <c r="BI240" s="65">
        <f t="shared" si="152"/>
        <v>0</v>
      </c>
      <c r="BJ240" s="65">
        <f t="shared" si="153"/>
        <v>0</v>
      </c>
      <c r="BK240" s="65">
        <f t="shared" si="139"/>
        <v>0</v>
      </c>
      <c r="BL240" s="66" t="str">
        <f t="shared" si="173"/>
        <v>Nem hosszútávú a feladat.</v>
      </c>
      <c r="BM240" s="67">
        <f t="shared" si="154"/>
        <v>1</v>
      </c>
      <c r="BN240" s="67">
        <f t="shared" si="155"/>
        <v>0</v>
      </c>
      <c r="BO240" s="67">
        <f t="shared" si="156"/>
        <v>1</v>
      </c>
      <c r="BP240" s="67">
        <f t="shared" si="157"/>
        <v>0</v>
      </c>
      <c r="BQ240" s="65">
        <f t="shared" si="158"/>
        <v>0</v>
      </c>
      <c r="BR240" s="64" t="str">
        <f t="shared" si="159"/>
        <v>Nincs hosszútávú terv!</v>
      </c>
      <c r="BS240" s="65">
        <f t="shared" si="160"/>
        <v>0</v>
      </c>
      <c r="BT240" s="65">
        <f t="shared" si="161"/>
        <v>0</v>
      </c>
      <c r="BU240" s="65">
        <f t="shared" si="162"/>
        <v>0</v>
      </c>
      <c r="BV240" s="65">
        <f t="shared" si="163"/>
        <v>0</v>
      </c>
      <c r="BW240" s="65">
        <f t="shared" si="164"/>
        <v>0</v>
      </c>
      <c r="BX240" s="65">
        <f t="shared" si="165"/>
        <v>0</v>
      </c>
      <c r="BY240" s="65">
        <f t="shared" si="166"/>
        <v>0</v>
      </c>
      <c r="BZ240" s="65">
        <f t="shared" si="167"/>
        <v>0</v>
      </c>
      <c r="CA240" s="65">
        <f t="shared" si="168"/>
        <v>0</v>
      </c>
      <c r="CB240" s="65">
        <f t="shared" si="169"/>
        <v>0</v>
      </c>
      <c r="CC240" s="65">
        <f t="shared" si="170"/>
        <v>0</v>
      </c>
      <c r="CD240" s="65" t="str">
        <f t="shared" si="140"/>
        <v>Hiányos kitöltés! (B-oszlop üres)</v>
      </c>
      <c r="CE240" s="66" t="str">
        <f t="shared" si="141"/>
        <v>Hiányos kitöltés! (B-oszlop üres)</v>
      </c>
      <c r="CF240" s="65">
        <f t="shared" si="142"/>
        <v>0</v>
      </c>
      <c r="CG240" s="65">
        <f t="shared" si="143"/>
        <v>0</v>
      </c>
      <c r="CH240" s="65">
        <f t="shared" si="144"/>
        <v>0</v>
      </c>
    </row>
    <row r="241" spans="1:86" ht="31.25" x14ac:dyDescent="0.25">
      <c r="A241" s="54" t="str">
        <f t="shared" si="133"/>
        <v>Nincs VKR kiválasztva!</v>
      </c>
      <c r="B241" s="68"/>
      <c r="C241" s="55"/>
      <c r="D241" s="47"/>
      <c r="E241" s="47"/>
      <c r="F241" s="56" t="str">
        <f>IF($G241="","Nincs VKR kiválasztva!",INDEX(Osszesito!$C:$C,MATCH($G241,Osszesito!$D:$D,0)))</f>
        <v>Nincs VKR kiválasztva!</v>
      </c>
      <c r="G241" s="45"/>
      <c r="H241" s="51" t="str">
        <f>IF($D241="","",CONCATENATE($AY241,"_",COUNTA($D$3:$D241),"_FSZV_2026"))</f>
        <v/>
      </c>
      <c r="I241" s="56" t="str">
        <f>IF($G241="","Nincs VKR kiválasztva!",INDEX(Osszesito!$G:$G,MATCH($F241,Osszesito!$C:$C,0)))</f>
        <v>Nincs VKR kiválasztva!</v>
      </c>
      <c r="J241" s="56" t="str">
        <f>IF($G241="","Nincs VKR kiválasztva!",INDEX(Osszesito!$F:$F,MATCH($F241,Osszesito!$C:$C,0)))</f>
        <v>Nincs VKR kiválasztva!</v>
      </c>
      <c r="K241" s="48" t="str">
        <f t="shared" si="171"/>
        <v>Nincs kitöltve a költség rész!</v>
      </c>
      <c r="L241" s="49"/>
      <c r="M241" s="49"/>
      <c r="N241" s="60"/>
      <c r="O241" s="60"/>
      <c r="P241" s="90"/>
      <c r="R241" s="62"/>
      <c r="S241" s="62"/>
      <c r="T241" s="62"/>
      <c r="U241" s="62"/>
      <c r="V241" s="62"/>
      <c r="W241" s="62"/>
      <c r="X241" s="62"/>
      <c r="Y241" s="62"/>
      <c r="Z241" s="62"/>
      <c r="AA241" s="62"/>
      <c r="AB241" s="62"/>
      <c r="AC241" s="61">
        <f t="shared" si="134"/>
        <v>0</v>
      </c>
      <c r="AD241" s="1" t="str">
        <f t="shared" si="135"/>
        <v>Nincs VKR kiválasztva!</v>
      </c>
      <c r="AF241" s="60"/>
      <c r="AG241" s="60"/>
      <c r="AH241" s="60"/>
      <c r="AI241" s="60"/>
      <c r="AJ241" s="60"/>
      <c r="AK241" s="60"/>
      <c r="AL241" s="60"/>
      <c r="AM241" s="60"/>
      <c r="AN241" s="60"/>
      <c r="AO241" s="60"/>
      <c r="AP241" s="60"/>
      <c r="AQ241" s="61">
        <f t="shared" si="136"/>
        <v>0</v>
      </c>
      <c r="AR241" s="130" t="s">
        <v>36</v>
      </c>
      <c r="AS241" s="1" t="str">
        <f t="shared" si="137"/>
        <v>Nincs VKR kiválasztva!</v>
      </c>
      <c r="AU241" s="46"/>
      <c r="AV241" s="46"/>
      <c r="AY241" s="64" t="str">
        <f>IF($D241="","",INDEX(Osszesito!$E:$E,MATCH($F241,Osszesito!$C:$C,0)))</f>
        <v/>
      </c>
      <c r="AZ241" s="64">
        <f t="shared" si="145"/>
        <v>0</v>
      </c>
      <c r="BA241" s="65">
        <f t="shared" si="146"/>
        <v>0</v>
      </c>
      <c r="BB241" s="65" t="str">
        <f t="shared" si="147"/>
        <v>x</v>
      </c>
      <c r="BC241" s="65">
        <f t="shared" si="138"/>
        <v>0</v>
      </c>
      <c r="BD241" s="65">
        <f t="shared" si="172"/>
        <v>0</v>
      </c>
      <c r="BE241" s="65">
        <f t="shared" si="148"/>
        <v>0</v>
      </c>
      <c r="BF241" s="64" t="str">
        <f t="shared" si="149"/>
        <v>A forrás egyenlő a költséggel (I.ütem).</v>
      </c>
      <c r="BG241" s="65">
        <f t="shared" si="150"/>
        <v>0</v>
      </c>
      <c r="BH241" s="65">
        <f t="shared" si="151"/>
        <v>0</v>
      </c>
      <c r="BI241" s="65">
        <f t="shared" si="152"/>
        <v>0</v>
      </c>
      <c r="BJ241" s="65">
        <f t="shared" si="153"/>
        <v>0</v>
      </c>
      <c r="BK241" s="65">
        <f t="shared" si="139"/>
        <v>0</v>
      </c>
      <c r="BL241" s="66" t="str">
        <f t="shared" si="173"/>
        <v>Nem hosszútávú a feladat.</v>
      </c>
      <c r="BM241" s="67">
        <f t="shared" si="154"/>
        <v>1</v>
      </c>
      <c r="BN241" s="67">
        <f t="shared" si="155"/>
        <v>0</v>
      </c>
      <c r="BO241" s="67">
        <f t="shared" si="156"/>
        <v>1</v>
      </c>
      <c r="BP241" s="67">
        <f t="shared" si="157"/>
        <v>0</v>
      </c>
      <c r="BQ241" s="65">
        <f t="shared" si="158"/>
        <v>0</v>
      </c>
      <c r="BR241" s="64" t="str">
        <f t="shared" si="159"/>
        <v>Nincs hosszútávú terv!</v>
      </c>
      <c r="BS241" s="65">
        <f t="shared" si="160"/>
        <v>0</v>
      </c>
      <c r="BT241" s="65">
        <f t="shared" si="161"/>
        <v>0</v>
      </c>
      <c r="BU241" s="65">
        <f t="shared" si="162"/>
        <v>0</v>
      </c>
      <c r="BV241" s="65">
        <f t="shared" si="163"/>
        <v>0</v>
      </c>
      <c r="BW241" s="65">
        <f t="shared" si="164"/>
        <v>0</v>
      </c>
      <c r="BX241" s="65">
        <f t="shared" si="165"/>
        <v>0</v>
      </c>
      <c r="BY241" s="65">
        <f t="shared" si="166"/>
        <v>0</v>
      </c>
      <c r="BZ241" s="65">
        <f t="shared" si="167"/>
        <v>0</v>
      </c>
      <c r="CA241" s="65">
        <f t="shared" si="168"/>
        <v>0</v>
      </c>
      <c r="CB241" s="65">
        <f t="shared" si="169"/>
        <v>0</v>
      </c>
      <c r="CC241" s="65">
        <f t="shared" si="170"/>
        <v>0</v>
      </c>
      <c r="CD241" s="65" t="str">
        <f t="shared" si="140"/>
        <v>Hiányos kitöltés! (B-oszlop üres)</v>
      </c>
      <c r="CE241" s="66" t="str">
        <f t="shared" si="141"/>
        <v>Hiányos kitöltés! (B-oszlop üres)</v>
      </c>
      <c r="CF241" s="65">
        <f t="shared" si="142"/>
        <v>0</v>
      </c>
      <c r="CG241" s="65">
        <f t="shared" si="143"/>
        <v>0</v>
      </c>
      <c r="CH241" s="65">
        <f t="shared" si="144"/>
        <v>0</v>
      </c>
    </row>
    <row r="242" spans="1:86" ht="31.25" x14ac:dyDescent="0.25">
      <c r="A242" s="54" t="str">
        <f t="shared" si="133"/>
        <v>Nincs VKR kiválasztva!</v>
      </c>
      <c r="B242" s="68"/>
      <c r="C242" s="55"/>
      <c r="D242" s="47"/>
      <c r="E242" s="47"/>
      <c r="F242" s="56" t="str">
        <f>IF($G242="","Nincs VKR kiválasztva!",INDEX(Osszesito!$C:$C,MATCH($G242,Osszesito!$D:$D,0)))</f>
        <v>Nincs VKR kiválasztva!</v>
      </c>
      <c r="G242" s="45"/>
      <c r="H242" s="51" t="str">
        <f>IF($D242="","",CONCATENATE($AY242,"_",COUNTA($D$3:$D242),"_FSZV_2026"))</f>
        <v/>
      </c>
      <c r="I242" s="56" t="str">
        <f>IF($G242="","Nincs VKR kiválasztva!",INDEX(Osszesito!$G:$G,MATCH($F242,Osszesito!$C:$C,0)))</f>
        <v>Nincs VKR kiválasztva!</v>
      </c>
      <c r="J242" s="56" t="str">
        <f>IF($G242="","Nincs VKR kiválasztva!",INDEX(Osszesito!$F:$F,MATCH($F242,Osszesito!$C:$C,0)))</f>
        <v>Nincs VKR kiválasztva!</v>
      </c>
      <c r="K242" s="48" t="str">
        <f t="shared" si="171"/>
        <v>Nincs kitöltve a költség rész!</v>
      </c>
      <c r="L242" s="49"/>
      <c r="M242" s="49"/>
      <c r="N242" s="60"/>
      <c r="O242" s="60"/>
      <c r="P242" s="90"/>
      <c r="R242" s="62"/>
      <c r="S242" s="62"/>
      <c r="T242" s="62"/>
      <c r="U242" s="62"/>
      <c r="V242" s="62"/>
      <c r="W242" s="62"/>
      <c r="X242" s="62"/>
      <c r="Y242" s="62"/>
      <c r="Z242" s="62"/>
      <c r="AA242" s="62"/>
      <c r="AB242" s="62"/>
      <c r="AC242" s="61">
        <f t="shared" si="134"/>
        <v>0</v>
      </c>
      <c r="AD242" s="1" t="str">
        <f t="shared" si="135"/>
        <v>Nincs VKR kiválasztva!</v>
      </c>
      <c r="AF242" s="60"/>
      <c r="AG242" s="60"/>
      <c r="AH242" s="60"/>
      <c r="AI242" s="60"/>
      <c r="AJ242" s="60"/>
      <c r="AK242" s="60"/>
      <c r="AL242" s="60"/>
      <c r="AM242" s="60"/>
      <c r="AN242" s="60"/>
      <c r="AO242" s="60"/>
      <c r="AP242" s="60"/>
      <c r="AQ242" s="61">
        <f t="shared" si="136"/>
        <v>0</v>
      </c>
      <c r="AR242" s="130" t="s">
        <v>36</v>
      </c>
      <c r="AS242" s="1" t="str">
        <f t="shared" si="137"/>
        <v>Nincs VKR kiválasztva!</v>
      </c>
      <c r="AU242" s="46"/>
      <c r="AV242" s="46"/>
      <c r="AY242" s="64" t="str">
        <f>IF($D242="","",INDEX(Osszesito!$E:$E,MATCH($F242,Osszesito!$C:$C,0)))</f>
        <v/>
      </c>
      <c r="AZ242" s="64">
        <f t="shared" si="145"/>
        <v>0</v>
      </c>
      <c r="BA242" s="65">
        <f t="shared" si="146"/>
        <v>0</v>
      </c>
      <c r="BB242" s="65" t="str">
        <f t="shared" si="147"/>
        <v>x</v>
      </c>
      <c r="BC242" s="65">
        <f t="shared" si="138"/>
        <v>0</v>
      </c>
      <c r="BD242" s="65">
        <f t="shared" si="172"/>
        <v>0</v>
      </c>
      <c r="BE242" s="65">
        <f t="shared" si="148"/>
        <v>0</v>
      </c>
      <c r="BF242" s="64" t="str">
        <f t="shared" si="149"/>
        <v>A forrás egyenlő a költséggel (I.ütem).</v>
      </c>
      <c r="BG242" s="65">
        <f t="shared" si="150"/>
        <v>0</v>
      </c>
      <c r="BH242" s="65">
        <f t="shared" si="151"/>
        <v>0</v>
      </c>
      <c r="BI242" s="65">
        <f t="shared" si="152"/>
        <v>0</v>
      </c>
      <c r="BJ242" s="65">
        <f t="shared" si="153"/>
        <v>0</v>
      </c>
      <c r="BK242" s="65">
        <f t="shared" si="139"/>
        <v>0</v>
      </c>
      <c r="BL242" s="66" t="str">
        <f t="shared" si="173"/>
        <v>Nem hosszútávú a feladat.</v>
      </c>
      <c r="BM242" s="67">
        <f t="shared" si="154"/>
        <v>1</v>
      </c>
      <c r="BN242" s="67">
        <f t="shared" si="155"/>
        <v>0</v>
      </c>
      <c r="BO242" s="67">
        <f t="shared" si="156"/>
        <v>1</v>
      </c>
      <c r="BP242" s="67">
        <f t="shared" si="157"/>
        <v>0</v>
      </c>
      <c r="BQ242" s="65">
        <f t="shared" si="158"/>
        <v>0</v>
      </c>
      <c r="BR242" s="64" t="str">
        <f t="shared" si="159"/>
        <v>Nincs hosszútávú terv!</v>
      </c>
      <c r="BS242" s="65">
        <f t="shared" si="160"/>
        <v>0</v>
      </c>
      <c r="BT242" s="65">
        <f t="shared" si="161"/>
        <v>0</v>
      </c>
      <c r="BU242" s="65">
        <f t="shared" si="162"/>
        <v>0</v>
      </c>
      <c r="BV242" s="65">
        <f t="shared" si="163"/>
        <v>0</v>
      </c>
      <c r="BW242" s="65">
        <f t="shared" si="164"/>
        <v>0</v>
      </c>
      <c r="BX242" s="65">
        <f t="shared" si="165"/>
        <v>0</v>
      </c>
      <c r="BY242" s="65">
        <f t="shared" si="166"/>
        <v>0</v>
      </c>
      <c r="BZ242" s="65">
        <f t="shared" si="167"/>
        <v>0</v>
      </c>
      <c r="CA242" s="65">
        <f t="shared" si="168"/>
        <v>0</v>
      </c>
      <c r="CB242" s="65">
        <f t="shared" si="169"/>
        <v>0</v>
      </c>
      <c r="CC242" s="65">
        <f t="shared" si="170"/>
        <v>0</v>
      </c>
      <c r="CD242" s="65" t="str">
        <f t="shared" si="140"/>
        <v>Hiányos kitöltés! (B-oszlop üres)</v>
      </c>
      <c r="CE242" s="66" t="str">
        <f t="shared" si="141"/>
        <v>Hiányos kitöltés! (B-oszlop üres)</v>
      </c>
      <c r="CF242" s="65">
        <f t="shared" si="142"/>
        <v>0</v>
      </c>
      <c r="CG242" s="65">
        <f t="shared" si="143"/>
        <v>0</v>
      </c>
      <c r="CH242" s="65">
        <f t="shared" si="144"/>
        <v>0</v>
      </c>
    </row>
    <row r="243" spans="1:86" ht="31.25" x14ac:dyDescent="0.25">
      <c r="A243" s="54" t="str">
        <f t="shared" si="133"/>
        <v>Nincs VKR kiválasztva!</v>
      </c>
      <c r="B243" s="68"/>
      <c r="C243" s="55"/>
      <c r="D243" s="47"/>
      <c r="E243" s="47"/>
      <c r="F243" s="56" t="str">
        <f>IF($G243="","Nincs VKR kiválasztva!",INDEX(Osszesito!$C:$C,MATCH($G243,Osszesito!$D:$D,0)))</f>
        <v>Nincs VKR kiválasztva!</v>
      </c>
      <c r="G243" s="45"/>
      <c r="H243" s="51" t="str">
        <f>IF($D243="","",CONCATENATE($AY243,"_",COUNTA($D$3:$D243),"_FSZV_2026"))</f>
        <v/>
      </c>
      <c r="I243" s="56" t="str">
        <f>IF($G243="","Nincs VKR kiválasztva!",INDEX(Osszesito!$G:$G,MATCH($F243,Osszesito!$C:$C,0)))</f>
        <v>Nincs VKR kiválasztva!</v>
      </c>
      <c r="J243" s="56" t="str">
        <f>IF($G243="","Nincs VKR kiválasztva!",INDEX(Osszesito!$F:$F,MATCH($F243,Osszesito!$C:$C,0)))</f>
        <v>Nincs VKR kiválasztva!</v>
      </c>
      <c r="K243" s="48" t="str">
        <f t="shared" si="171"/>
        <v>Nincs kitöltve a költség rész!</v>
      </c>
      <c r="L243" s="49"/>
      <c r="M243" s="49"/>
      <c r="N243" s="60"/>
      <c r="O243" s="60"/>
      <c r="P243" s="90"/>
      <c r="R243" s="62"/>
      <c r="S243" s="62"/>
      <c r="T243" s="62"/>
      <c r="U243" s="62"/>
      <c r="V243" s="62"/>
      <c r="W243" s="62"/>
      <c r="X243" s="62"/>
      <c r="Y243" s="62"/>
      <c r="Z243" s="62"/>
      <c r="AA243" s="62"/>
      <c r="AB243" s="62"/>
      <c r="AC243" s="61">
        <f t="shared" si="134"/>
        <v>0</v>
      </c>
      <c r="AD243" s="1" t="str">
        <f t="shared" si="135"/>
        <v>Nincs VKR kiválasztva!</v>
      </c>
      <c r="AF243" s="60"/>
      <c r="AG243" s="60"/>
      <c r="AH243" s="60"/>
      <c r="AI243" s="60"/>
      <c r="AJ243" s="60"/>
      <c r="AK243" s="60"/>
      <c r="AL243" s="60"/>
      <c r="AM243" s="60"/>
      <c r="AN243" s="60"/>
      <c r="AO243" s="60"/>
      <c r="AP243" s="60"/>
      <c r="AQ243" s="61">
        <f t="shared" si="136"/>
        <v>0</v>
      </c>
      <c r="AR243" s="130" t="s">
        <v>36</v>
      </c>
      <c r="AS243" s="1" t="str">
        <f t="shared" si="137"/>
        <v>Nincs VKR kiválasztva!</v>
      </c>
      <c r="AU243" s="46"/>
      <c r="AV243" s="46"/>
      <c r="AY243" s="64" t="str">
        <f>IF($D243="","",INDEX(Osszesito!$E:$E,MATCH($F243,Osszesito!$C:$C,0)))</f>
        <v/>
      </c>
      <c r="AZ243" s="64">
        <f t="shared" si="145"/>
        <v>0</v>
      </c>
      <c r="BA243" s="65">
        <f t="shared" si="146"/>
        <v>0</v>
      </c>
      <c r="BB243" s="65" t="str">
        <f t="shared" si="147"/>
        <v>x</v>
      </c>
      <c r="BC243" s="65">
        <f t="shared" si="138"/>
        <v>0</v>
      </c>
      <c r="BD243" s="65">
        <f t="shared" si="172"/>
        <v>0</v>
      </c>
      <c r="BE243" s="65">
        <f t="shared" si="148"/>
        <v>0</v>
      </c>
      <c r="BF243" s="64" t="str">
        <f t="shared" si="149"/>
        <v>A forrás egyenlő a költséggel (I.ütem).</v>
      </c>
      <c r="BG243" s="65">
        <f t="shared" si="150"/>
        <v>0</v>
      </c>
      <c r="BH243" s="65">
        <f t="shared" si="151"/>
        <v>0</v>
      </c>
      <c r="BI243" s="65">
        <f t="shared" si="152"/>
        <v>0</v>
      </c>
      <c r="BJ243" s="65">
        <f t="shared" si="153"/>
        <v>0</v>
      </c>
      <c r="BK243" s="65">
        <f t="shared" si="139"/>
        <v>0</v>
      </c>
      <c r="BL243" s="66" t="str">
        <f t="shared" si="173"/>
        <v>Nem hosszútávú a feladat.</v>
      </c>
      <c r="BM243" s="67">
        <f t="shared" si="154"/>
        <v>1</v>
      </c>
      <c r="BN243" s="67">
        <f t="shared" si="155"/>
        <v>0</v>
      </c>
      <c r="BO243" s="67">
        <f t="shared" si="156"/>
        <v>1</v>
      </c>
      <c r="BP243" s="67">
        <f t="shared" si="157"/>
        <v>0</v>
      </c>
      <c r="BQ243" s="65">
        <f t="shared" si="158"/>
        <v>0</v>
      </c>
      <c r="BR243" s="64" t="str">
        <f t="shared" si="159"/>
        <v>Nincs hosszútávú terv!</v>
      </c>
      <c r="BS243" s="65">
        <f t="shared" si="160"/>
        <v>0</v>
      </c>
      <c r="BT243" s="65">
        <f t="shared" si="161"/>
        <v>0</v>
      </c>
      <c r="BU243" s="65">
        <f t="shared" si="162"/>
        <v>0</v>
      </c>
      <c r="BV243" s="65">
        <f t="shared" si="163"/>
        <v>0</v>
      </c>
      <c r="BW243" s="65">
        <f t="shared" si="164"/>
        <v>0</v>
      </c>
      <c r="BX243" s="65">
        <f t="shared" si="165"/>
        <v>0</v>
      </c>
      <c r="BY243" s="65">
        <f t="shared" si="166"/>
        <v>0</v>
      </c>
      <c r="BZ243" s="65">
        <f t="shared" si="167"/>
        <v>0</v>
      </c>
      <c r="CA243" s="65">
        <f t="shared" si="168"/>
        <v>0</v>
      </c>
      <c r="CB243" s="65">
        <f t="shared" si="169"/>
        <v>0</v>
      </c>
      <c r="CC243" s="65">
        <f t="shared" si="170"/>
        <v>0</v>
      </c>
      <c r="CD243" s="65" t="str">
        <f t="shared" si="140"/>
        <v>Hiányos kitöltés! (B-oszlop üres)</v>
      </c>
      <c r="CE243" s="66" t="str">
        <f t="shared" si="141"/>
        <v>Hiányos kitöltés! (B-oszlop üres)</v>
      </c>
      <c r="CF243" s="65">
        <f t="shared" si="142"/>
        <v>0</v>
      </c>
      <c r="CG243" s="65">
        <f t="shared" si="143"/>
        <v>0</v>
      </c>
      <c r="CH243" s="65">
        <f t="shared" si="144"/>
        <v>0</v>
      </c>
    </row>
    <row r="244" spans="1:86" ht="31.25" x14ac:dyDescent="0.25">
      <c r="A244" s="54" t="str">
        <f t="shared" ref="A244:A307" si="174">IF($G244="","Nincs VKR kiválasztva!",CE244)</f>
        <v>Nincs VKR kiválasztva!</v>
      </c>
      <c r="B244" s="68"/>
      <c r="C244" s="55"/>
      <c r="D244" s="47"/>
      <c r="E244" s="47"/>
      <c r="F244" s="56" t="str">
        <f>IF($G244="","Nincs VKR kiválasztva!",INDEX(Osszesito!$C:$C,MATCH($G244,Osszesito!$D:$D,0)))</f>
        <v>Nincs VKR kiválasztva!</v>
      </c>
      <c r="G244" s="45"/>
      <c r="H244" s="51" t="str">
        <f>IF($D244="","",CONCATENATE($AY244,"_",COUNTA($D$3:$D244),"_FSZV_2026"))</f>
        <v/>
      </c>
      <c r="I244" s="56" t="str">
        <f>IF($G244="","Nincs VKR kiválasztva!",INDEX(Osszesito!$G:$G,MATCH($F244,Osszesito!$C:$C,0)))</f>
        <v>Nincs VKR kiválasztva!</v>
      </c>
      <c r="J244" s="56" t="str">
        <f>IF($G244="","Nincs VKR kiválasztva!",INDEX(Osszesito!$F:$F,MATCH($F244,Osszesito!$C:$C,0)))</f>
        <v>Nincs VKR kiválasztva!</v>
      </c>
      <c r="K244" s="48" t="str">
        <f t="shared" si="171"/>
        <v>Nincs kitöltve a költség rész!</v>
      </c>
      <c r="L244" s="49"/>
      <c r="M244" s="49"/>
      <c r="N244" s="60"/>
      <c r="O244" s="60"/>
      <c r="P244" s="90"/>
      <c r="R244" s="62"/>
      <c r="S244" s="62"/>
      <c r="T244" s="62"/>
      <c r="U244" s="62"/>
      <c r="V244" s="62"/>
      <c r="W244" s="62"/>
      <c r="X244" s="62"/>
      <c r="Y244" s="62"/>
      <c r="Z244" s="62"/>
      <c r="AA244" s="62"/>
      <c r="AB244" s="62"/>
      <c r="AC244" s="61">
        <f t="shared" ref="AC244:AC307" si="175">SUM(R244:AB244)</f>
        <v>0</v>
      </c>
      <c r="AD244" s="1" t="str">
        <f t="shared" ref="AD244:AD307" si="176">IF($G244="","Nincs VKR kiválasztva!",IF(BA244=0,"Hiányos kitöltés!",BF244))</f>
        <v>Nincs VKR kiválasztva!</v>
      </c>
      <c r="AF244" s="60"/>
      <c r="AG244" s="60"/>
      <c r="AH244" s="60"/>
      <c r="AI244" s="60"/>
      <c r="AJ244" s="60"/>
      <c r="AK244" s="60"/>
      <c r="AL244" s="60"/>
      <c r="AM244" s="60"/>
      <c r="AN244" s="60"/>
      <c r="AO244" s="60"/>
      <c r="AP244" s="60"/>
      <c r="AQ244" s="61">
        <f t="shared" ref="AQ244:AQ307" si="177">SUM(AF244:AP244)</f>
        <v>0</v>
      </c>
      <c r="AR244" s="130" t="s">
        <v>36</v>
      </c>
      <c r="AS244" s="1" t="str">
        <f t="shared" ref="AS244:AS307" si="178">IF($G244="","Nincs VKR kiválasztva!",IF(BA244=0,"Hiányos kitöltés!",IF(BB244="R","Nincs hosszútávú terv!",BL244)))</f>
        <v>Nincs VKR kiválasztva!</v>
      </c>
      <c r="AU244" s="46"/>
      <c r="AV244" s="46"/>
      <c r="AY244" s="64" t="str">
        <f>IF($D244="","",INDEX(Osszesito!$E:$E,MATCH($F244,Osszesito!$C:$C,0)))</f>
        <v/>
      </c>
      <c r="AZ244" s="64">
        <f t="shared" si="145"/>
        <v>0</v>
      </c>
      <c r="BA244" s="65">
        <f t="shared" si="146"/>
        <v>0</v>
      </c>
      <c r="BB244" s="65" t="str">
        <f t="shared" si="147"/>
        <v>x</v>
      </c>
      <c r="BC244" s="65">
        <f t="shared" ref="BC244:BC307" si="179">IF(OR(BB244="R",BB244="RH"),1,0)</f>
        <v>0</v>
      </c>
      <c r="BD244" s="65">
        <f t="shared" si="172"/>
        <v>0</v>
      </c>
      <c r="BE244" s="65">
        <f t="shared" si="148"/>
        <v>0</v>
      </c>
      <c r="BF244" s="64" t="str">
        <f t="shared" si="149"/>
        <v>A forrás egyenlő a költséggel (I.ütem).</v>
      </c>
      <c r="BG244" s="65">
        <f t="shared" si="150"/>
        <v>0</v>
      </c>
      <c r="BH244" s="65">
        <f t="shared" si="151"/>
        <v>0</v>
      </c>
      <c r="BI244" s="65">
        <f t="shared" si="152"/>
        <v>0</v>
      </c>
      <c r="BJ244" s="65">
        <f t="shared" si="153"/>
        <v>0</v>
      </c>
      <c r="BK244" s="65">
        <f t="shared" ref="BK244:BK307" si="180">IF(AND($BJ244=1,$O244=$AQ244),1,IF(AND($BJ244=1,$O244&gt;$AQ244,AR244="igen"),1,0))</f>
        <v>0</v>
      </c>
      <c r="BL244" s="66" t="str">
        <f t="shared" si="173"/>
        <v>Nem hosszútávú a feladat.</v>
      </c>
      <c r="BM244" s="67">
        <f t="shared" si="154"/>
        <v>1</v>
      </c>
      <c r="BN244" s="67">
        <f t="shared" si="155"/>
        <v>0</v>
      </c>
      <c r="BO244" s="67">
        <f t="shared" si="156"/>
        <v>1</v>
      </c>
      <c r="BP244" s="67">
        <f t="shared" si="157"/>
        <v>0</v>
      </c>
      <c r="BQ244" s="65">
        <f t="shared" si="158"/>
        <v>0</v>
      </c>
      <c r="BR244" s="64" t="str">
        <f t="shared" si="159"/>
        <v>Nincs hosszútávú terv!</v>
      </c>
      <c r="BS244" s="65">
        <f t="shared" si="160"/>
        <v>0</v>
      </c>
      <c r="BT244" s="65">
        <f t="shared" si="161"/>
        <v>0</v>
      </c>
      <c r="BU244" s="65">
        <f t="shared" si="162"/>
        <v>0</v>
      </c>
      <c r="BV244" s="65">
        <f t="shared" si="163"/>
        <v>0</v>
      </c>
      <c r="BW244" s="65">
        <f t="shared" si="164"/>
        <v>0</v>
      </c>
      <c r="BX244" s="65">
        <f t="shared" si="165"/>
        <v>0</v>
      </c>
      <c r="BY244" s="65">
        <f t="shared" si="166"/>
        <v>0</v>
      </c>
      <c r="BZ244" s="65">
        <f t="shared" si="167"/>
        <v>0</v>
      </c>
      <c r="CA244" s="65">
        <f t="shared" si="168"/>
        <v>0</v>
      </c>
      <c r="CB244" s="65">
        <f t="shared" si="169"/>
        <v>0</v>
      </c>
      <c r="CC244" s="65">
        <f t="shared" si="170"/>
        <v>0</v>
      </c>
      <c r="CD244" s="65" t="str">
        <f t="shared" ref="CD244:CD307" si="181">IF(AND($BA244=0,$BU244=0),"Hiányos kitöltés! (B-oszlop üres)",IF(AND($BA244=0,$BV244=0),"Hiányos kitöltés! (C-oszlop üres)",IF(AND($BA244=0,$BW244=0),"Hiányos kitöltés! (D-oszlop üres)",IF(AND($BA244=0,$BX244=0),"Hiányos kitöltés! (E-oszlop üres)",IF(AND($BA244=0,$BY244=0),"Hiányos kitöltés! (L-oszlop üres)",IF(AND($BA244=0,$BZ244=0),"Hiányos kitöltés! (M-oszlop üres)",IF(AND($BA244=0,$CA244=0),"Hiányos kitöltés! (N-oszlop üres)",IF(AND($BA244=0,$CB244=0),"Hiányos kitöltés! (O-oszlop üres)",IF(AND($BA244=0,$BG244=0),"Hiányos kitöltés! (I.ütem forrása hiányos!","?")))))))))</f>
        <v>Hiányos kitöltés! (B-oszlop üres)</v>
      </c>
      <c r="CE244" s="66" t="str">
        <f t="shared" ref="CE244:CE307" si="182">IF($BA244=0,$CD244,IF($BG244=0,"I. ütem forrása nincs kitöltve!",IF($BJ244=0,"II. ütem forrása nincs kitöltve!",IF($BD244=1,"Költségek üteme nem megfelelő (az időtartam és a költség üteme eltér)!",IF(AND(BH244=0,$BA244=1,$BJ244=1,$BD244=1),"Kötelező cellák kitöltve, de az I. ütem forrása hibás!",IF(AND(BJ244=0,$BA244=1,$BJ244=1,$BD244=1),"Kötelező cellák kitöltve, de a II. ütem forrása hibás!",IF(AND($BO244=1,$AZ244&lt;30),"Nullás a rövidtávú feladat és rövid (hiányzik) a hozzá tartozó indoklás!",IF(AND($BP244=1,$AZ244&lt;30),"Nullás a hosszútávú feladat és rövid (hiányzik) a hozzá tartozó indoklás!",IF(AND(BN244=1,C244="1811_RENDKÍVÜLI"),"II. ütemre nem tervezhet Rendkívüli feladatot!",IF(BH244=0,AD244,IF(BK244=0,AS244,IF(AND(BC244=1,$P244&gt;$N244),"EM rendelet 2. melléklet terhére elszámolt költség nem lehet nagyobb az I. ütemre tervezett tényleges költségnél!",IF($AC244&gt;$N244,"Többlet forrást jelölt meg az I. ütemnél! Kérjük, a többletet az 'Osszesito' fülön tüntesse fel!",IF($AQ244&gt;$O244,"Többlet forrást jelölt meg a II. ütemnél! Kérjük, a többletet az 'Osszesito' fülön tüntesse fel!","Kitöltés rendben!"))))))))))))))</f>
        <v>Hiányos kitöltés! (B-oszlop üres)</v>
      </c>
      <c r="CF244" s="65">
        <f t="shared" ref="CF244:CF307" si="183">IF(A244="Kitöltés rendben!",1,0)</f>
        <v>0</v>
      </c>
      <c r="CG244" s="65">
        <f t="shared" ref="CG244:CG307" si="184">IF(AND($BB244="R",$CF244=1),1,IF(AND($BB244="RH",$CF244=1),1,0))</f>
        <v>0</v>
      </c>
      <c r="CH244" s="65">
        <f t="shared" ref="CH244:CH307" si="185">IF(AND($BB244="H",$CF244=1),1,IF(AND($BB244="RH",$CF244=1),1,0))</f>
        <v>0</v>
      </c>
    </row>
    <row r="245" spans="1:86" ht="31.25" x14ac:dyDescent="0.25">
      <c r="A245" s="54" t="str">
        <f t="shared" si="174"/>
        <v>Nincs VKR kiválasztva!</v>
      </c>
      <c r="B245" s="68"/>
      <c r="C245" s="55"/>
      <c r="D245" s="47"/>
      <c r="E245" s="47"/>
      <c r="F245" s="56" t="str">
        <f>IF($G245="","Nincs VKR kiválasztva!",INDEX(Osszesito!$C:$C,MATCH($G245,Osszesito!$D:$D,0)))</f>
        <v>Nincs VKR kiválasztva!</v>
      </c>
      <c r="G245" s="45"/>
      <c r="H245" s="51" t="str">
        <f>IF($D245="","",CONCATENATE($AY245,"_",COUNTA($D$3:$D245),"_FSZV_2026"))</f>
        <v/>
      </c>
      <c r="I245" s="56" t="str">
        <f>IF($G245="","Nincs VKR kiválasztva!",INDEX(Osszesito!$G:$G,MATCH($F245,Osszesito!$C:$C,0)))</f>
        <v>Nincs VKR kiválasztva!</v>
      </c>
      <c r="J245" s="56" t="str">
        <f>IF($G245="","Nincs VKR kiválasztva!",INDEX(Osszesito!$F:$F,MATCH($F245,Osszesito!$C:$C,0)))</f>
        <v>Nincs VKR kiválasztva!</v>
      </c>
      <c r="K245" s="48" t="str">
        <f t="shared" si="171"/>
        <v>Nincs kitöltve a költség rész!</v>
      </c>
      <c r="L245" s="49"/>
      <c r="M245" s="49"/>
      <c r="N245" s="60"/>
      <c r="O245" s="60"/>
      <c r="P245" s="90"/>
      <c r="R245" s="62"/>
      <c r="S245" s="62"/>
      <c r="T245" s="62"/>
      <c r="U245" s="62"/>
      <c r="V245" s="62"/>
      <c r="W245" s="62"/>
      <c r="X245" s="62"/>
      <c r="Y245" s="62"/>
      <c r="Z245" s="62"/>
      <c r="AA245" s="62"/>
      <c r="AB245" s="62"/>
      <c r="AC245" s="61">
        <f t="shared" si="175"/>
        <v>0</v>
      </c>
      <c r="AD245" s="1" t="str">
        <f t="shared" si="176"/>
        <v>Nincs VKR kiválasztva!</v>
      </c>
      <c r="AF245" s="60"/>
      <c r="AG245" s="60"/>
      <c r="AH245" s="60"/>
      <c r="AI245" s="60"/>
      <c r="AJ245" s="60"/>
      <c r="AK245" s="60"/>
      <c r="AL245" s="60"/>
      <c r="AM245" s="60"/>
      <c r="AN245" s="60"/>
      <c r="AO245" s="60"/>
      <c r="AP245" s="60"/>
      <c r="AQ245" s="61">
        <f t="shared" si="177"/>
        <v>0</v>
      </c>
      <c r="AR245" s="130" t="s">
        <v>36</v>
      </c>
      <c r="AS245" s="1" t="str">
        <f t="shared" si="178"/>
        <v>Nincs VKR kiválasztva!</v>
      </c>
      <c r="AU245" s="46"/>
      <c r="AV245" s="46"/>
      <c r="AY245" s="64" t="str">
        <f>IF($D245="","",INDEX(Osszesito!$E:$E,MATCH($F245,Osszesito!$C:$C,0)))</f>
        <v/>
      </c>
      <c r="AZ245" s="64">
        <f t="shared" si="145"/>
        <v>0</v>
      </c>
      <c r="BA245" s="65">
        <f t="shared" si="146"/>
        <v>0</v>
      </c>
      <c r="BB245" s="65" t="str">
        <f t="shared" si="147"/>
        <v>x</v>
      </c>
      <c r="BC245" s="65">
        <f t="shared" si="179"/>
        <v>0</v>
      </c>
      <c r="BD245" s="65">
        <f t="shared" si="172"/>
        <v>0</v>
      </c>
      <c r="BE245" s="65">
        <f t="shared" si="148"/>
        <v>0</v>
      </c>
      <c r="BF245" s="64" t="str">
        <f t="shared" si="149"/>
        <v>A forrás egyenlő a költséggel (I.ütem).</v>
      </c>
      <c r="BG245" s="65">
        <f t="shared" si="150"/>
        <v>0</v>
      </c>
      <c r="BH245" s="65">
        <f t="shared" si="151"/>
        <v>0</v>
      </c>
      <c r="BI245" s="65">
        <f t="shared" si="152"/>
        <v>0</v>
      </c>
      <c r="BJ245" s="65">
        <f t="shared" si="153"/>
        <v>0</v>
      </c>
      <c r="BK245" s="65">
        <f t="shared" si="180"/>
        <v>0</v>
      </c>
      <c r="BL245" s="66" t="str">
        <f t="shared" si="173"/>
        <v>Nem hosszútávú a feladat.</v>
      </c>
      <c r="BM245" s="67">
        <f t="shared" si="154"/>
        <v>1</v>
      </c>
      <c r="BN245" s="67">
        <f t="shared" si="155"/>
        <v>0</v>
      </c>
      <c r="BO245" s="67">
        <f t="shared" si="156"/>
        <v>1</v>
      </c>
      <c r="BP245" s="67">
        <f t="shared" si="157"/>
        <v>0</v>
      </c>
      <c r="BQ245" s="65">
        <f t="shared" si="158"/>
        <v>0</v>
      </c>
      <c r="BR245" s="64" t="str">
        <f t="shared" si="159"/>
        <v>Nincs hosszútávú terv!</v>
      </c>
      <c r="BS245" s="65">
        <f t="shared" si="160"/>
        <v>0</v>
      </c>
      <c r="BT245" s="65">
        <f t="shared" si="161"/>
        <v>0</v>
      </c>
      <c r="BU245" s="65">
        <f t="shared" si="162"/>
        <v>0</v>
      </c>
      <c r="BV245" s="65">
        <f t="shared" si="163"/>
        <v>0</v>
      </c>
      <c r="BW245" s="65">
        <f t="shared" si="164"/>
        <v>0</v>
      </c>
      <c r="BX245" s="65">
        <f t="shared" si="165"/>
        <v>0</v>
      </c>
      <c r="BY245" s="65">
        <f t="shared" si="166"/>
        <v>0</v>
      </c>
      <c r="BZ245" s="65">
        <f t="shared" si="167"/>
        <v>0</v>
      </c>
      <c r="CA245" s="65">
        <f t="shared" si="168"/>
        <v>0</v>
      </c>
      <c r="CB245" s="65">
        <f t="shared" si="169"/>
        <v>0</v>
      </c>
      <c r="CC245" s="65">
        <f t="shared" si="170"/>
        <v>0</v>
      </c>
      <c r="CD245" s="65" t="str">
        <f t="shared" si="181"/>
        <v>Hiányos kitöltés! (B-oszlop üres)</v>
      </c>
      <c r="CE245" s="66" t="str">
        <f t="shared" si="182"/>
        <v>Hiányos kitöltés! (B-oszlop üres)</v>
      </c>
      <c r="CF245" s="65">
        <f t="shared" si="183"/>
        <v>0</v>
      </c>
      <c r="CG245" s="65">
        <f t="shared" si="184"/>
        <v>0</v>
      </c>
      <c r="CH245" s="65">
        <f t="shared" si="185"/>
        <v>0</v>
      </c>
    </row>
    <row r="246" spans="1:86" ht="31.25" x14ac:dyDescent="0.25">
      <c r="A246" s="54" t="str">
        <f t="shared" si="174"/>
        <v>Nincs VKR kiválasztva!</v>
      </c>
      <c r="B246" s="68"/>
      <c r="C246" s="55"/>
      <c r="D246" s="47"/>
      <c r="E246" s="47"/>
      <c r="F246" s="56" t="str">
        <f>IF($G246="","Nincs VKR kiválasztva!",INDEX(Osszesito!$C:$C,MATCH($G246,Osszesito!$D:$D,0)))</f>
        <v>Nincs VKR kiválasztva!</v>
      </c>
      <c r="G246" s="45"/>
      <c r="H246" s="51" t="str">
        <f>IF($D246="","",CONCATENATE($AY246,"_",COUNTA($D$3:$D246),"_FSZV_2026"))</f>
        <v/>
      </c>
      <c r="I246" s="56" t="str">
        <f>IF($G246="","Nincs VKR kiválasztva!",INDEX(Osszesito!$G:$G,MATCH($F246,Osszesito!$C:$C,0)))</f>
        <v>Nincs VKR kiválasztva!</v>
      </c>
      <c r="J246" s="56" t="str">
        <f>IF($G246="","Nincs VKR kiválasztva!",INDEX(Osszesito!$F:$F,MATCH($F246,Osszesito!$C:$C,0)))</f>
        <v>Nincs VKR kiválasztva!</v>
      </c>
      <c r="K246" s="48" t="str">
        <f t="shared" si="171"/>
        <v>Nincs kitöltve a költség rész!</v>
      </c>
      <c r="L246" s="49"/>
      <c r="M246" s="49"/>
      <c r="N246" s="60"/>
      <c r="O246" s="60"/>
      <c r="P246" s="90"/>
      <c r="R246" s="62"/>
      <c r="S246" s="62"/>
      <c r="T246" s="62"/>
      <c r="U246" s="62"/>
      <c r="V246" s="62"/>
      <c r="W246" s="62"/>
      <c r="X246" s="62"/>
      <c r="Y246" s="62"/>
      <c r="Z246" s="62"/>
      <c r="AA246" s="62"/>
      <c r="AB246" s="62"/>
      <c r="AC246" s="61">
        <f t="shared" si="175"/>
        <v>0</v>
      </c>
      <c r="AD246" s="1" t="str">
        <f t="shared" si="176"/>
        <v>Nincs VKR kiválasztva!</v>
      </c>
      <c r="AF246" s="60"/>
      <c r="AG246" s="60"/>
      <c r="AH246" s="60"/>
      <c r="AI246" s="60"/>
      <c r="AJ246" s="60"/>
      <c r="AK246" s="60"/>
      <c r="AL246" s="60"/>
      <c r="AM246" s="60"/>
      <c r="AN246" s="60"/>
      <c r="AO246" s="60"/>
      <c r="AP246" s="60"/>
      <c r="AQ246" s="61">
        <f t="shared" si="177"/>
        <v>0</v>
      </c>
      <c r="AR246" s="130" t="s">
        <v>36</v>
      </c>
      <c r="AS246" s="1" t="str">
        <f t="shared" si="178"/>
        <v>Nincs VKR kiválasztva!</v>
      </c>
      <c r="AU246" s="46"/>
      <c r="AV246" s="46"/>
      <c r="AY246" s="64" t="str">
        <f>IF($D246="","",INDEX(Osszesito!$E:$E,MATCH($F246,Osszesito!$C:$C,0)))</f>
        <v/>
      </c>
      <c r="AZ246" s="64">
        <f t="shared" si="145"/>
        <v>0</v>
      </c>
      <c r="BA246" s="65">
        <f t="shared" si="146"/>
        <v>0</v>
      </c>
      <c r="BB246" s="65" t="str">
        <f t="shared" si="147"/>
        <v>x</v>
      </c>
      <c r="BC246" s="65">
        <f t="shared" si="179"/>
        <v>0</v>
      </c>
      <c r="BD246" s="65">
        <f t="shared" si="172"/>
        <v>0</v>
      </c>
      <c r="BE246" s="65">
        <f t="shared" si="148"/>
        <v>0</v>
      </c>
      <c r="BF246" s="64" t="str">
        <f t="shared" si="149"/>
        <v>A forrás egyenlő a költséggel (I.ütem).</v>
      </c>
      <c r="BG246" s="65">
        <f t="shared" si="150"/>
        <v>0</v>
      </c>
      <c r="BH246" s="65">
        <f t="shared" si="151"/>
        <v>0</v>
      </c>
      <c r="BI246" s="65">
        <f t="shared" si="152"/>
        <v>0</v>
      </c>
      <c r="BJ246" s="65">
        <f t="shared" si="153"/>
        <v>0</v>
      </c>
      <c r="BK246" s="65">
        <f t="shared" si="180"/>
        <v>0</v>
      </c>
      <c r="BL246" s="66" t="str">
        <f t="shared" si="173"/>
        <v>Nem hosszútávú a feladat.</v>
      </c>
      <c r="BM246" s="67">
        <f t="shared" si="154"/>
        <v>1</v>
      </c>
      <c r="BN246" s="67">
        <f t="shared" si="155"/>
        <v>0</v>
      </c>
      <c r="BO246" s="67">
        <f t="shared" si="156"/>
        <v>1</v>
      </c>
      <c r="BP246" s="67">
        <f t="shared" si="157"/>
        <v>0</v>
      </c>
      <c r="BQ246" s="65">
        <f t="shared" si="158"/>
        <v>0</v>
      </c>
      <c r="BR246" s="64" t="str">
        <f t="shared" si="159"/>
        <v>Nincs hosszútávú terv!</v>
      </c>
      <c r="BS246" s="65">
        <f t="shared" si="160"/>
        <v>0</v>
      </c>
      <c r="BT246" s="65">
        <f t="shared" si="161"/>
        <v>0</v>
      </c>
      <c r="BU246" s="65">
        <f t="shared" si="162"/>
        <v>0</v>
      </c>
      <c r="BV246" s="65">
        <f t="shared" si="163"/>
        <v>0</v>
      </c>
      <c r="BW246" s="65">
        <f t="shared" si="164"/>
        <v>0</v>
      </c>
      <c r="BX246" s="65">
        <f t="shared" si="165"/>
        <v>0</v>
      </c>
      <c r="BY246" s="65">
        <f t="shared" si="166"/>
        <v>0</v>
      </c>
      <c r="BZ246" s="65">
        <f t="shared" si="167"/>
        <v>0</v>
      </c>
      <c r="CA246" s="65">
        <f t="shared" si="168"/>
        <v>0</v>
      </c>
      <c r="CB246" s="65">
        <f t="shared" si="169"/>
        <v>0</v>
      </c>
      <c r="CC246" s="65">
        <f t="shared" si="170"/>
        <v>0</v>
      </c>
      <c r="CD246" s="65" t="str">
        <f t="shared" si="181"/>
        <v>Hiányos kitöltés! (B-oszlop üres)</v>
      </c>
      <c r="CE246" s="66" t="str">
        <f t="shared" si="182"/>
        <v>Hiányos kitöltés! (B-oszlop üres)</v>
      </c>
      <c r="CF246" s="65">
        <f t="shared" si="183"/>
        <v>0</v>
      </c>
      <c r="CG246" s="65">
        <f t="shared" si="184"/>
        <v>0</v>
      </c>
      <c r="CH246" s="65">
        <f t="shared" si="185"/>
        <v>0</v>
      </c>
    </row>
    <row r="247" spans="1:86" ht="31.25" x14ac:dyDescent="0.25">
      <c r="A247" s="54" t="str">
        <f t="shared" si="174"/>
        <v>Nincs VKR kiválasztva!</v>
      </c>
      <c r="B247" s="68"/>
      <c r="C247" s="55"/>
      <c r="D247" s="47"/>
      <c r="E247" s="47"/>
      <c r="F247" s="56" t="str">
        <f>IF($G247="","Nincs VKR kiválasztva!",INDEX(Osszesito!$C:$C,MATCH($G247,Osszesito!$D:$D,0)))</f>
        <v>Nincs VKR kiválasztva!</v>
      </c>
      <c r="G247" s="45"/>
      <c r="H247" s="51" t="str">
        <f>IF($D247="","",CONCATENATE($AY247,"_",COUNTA($D$3:$D247),"_FSZV_2026"))</f>
        <v/>
      </c>
      <c r="I247" s="56" t="str">
        <f>IF($G247="","Nincs VKR kiválasztva!",INDEX(Osszesito!$G:$G,MATCH($F247,Osszesito!$C:$C,0)))</f>
        <v>Nincs VKR kiválasztva!</v>
      </c>
      <c r="J247" s="56" t="str">
        <f>IF($G247="","Nincs VKR kiválasztva!",INDEX(Osszesito!$F:$F,MATCH($F247,Osszesito!$C:$C,0)))</f>
        <v>Nincs VKR kiválasztva!</v>
      </c>
      <c r="K247" s="48" t="str">
        <f t="shared" si="171"/>
        <v>Nincs kitöltve a költség rész!</v>
      </c>
      <c r="L247" s="49"/>
      <c r="M247" s="49"/>
      <c r="N247" s="60"/>
      <c r="O247" s="60"/>
      <c r="P247" s="90"/>
      <c r="R247" s="62"/>
      <c r="S247" s="62"/>
      <c r="T247" s="62"/>
      <c r="U247" s="62"/>
      <c r="V247" s="62"/>
      <c r="W247" s="62"/>
      <c r="X247" s="62"/>
      <c r="Y247" s="62"/>
      <c r="Z247" s="62"/>
      <c r="AA247" s="62"/>
      <c r="AB247" s="62"/>
      <c r="AC247" s="61">
        <f t="shared" si="175"/>
        <v>0</v>
      </c>
      <c r="AD247" s="1" t="str">
        <f t="shared" si="176"/>
        <v>Nincs VKR kiválasztva!</v>
      </c>
      <c r="AF247" s="60"/>
      <c r="AG247" s="60"/>
      <c r="AH247" s="60"/>
      <c r="AI247" s="60"/>
      <c r="AJ247" s="60"/>
      <c r="AK247" s="60"/>
      <c r="AL247" s="60"/>
      <c r="AM247" s="60"/>
      <c r="AN247" s="60"/>
      <c r="AO247" s="60"/>
      <c r="AP247" s="60"/>
      <c r="AQ247" s="61">
        <f t="shared" si="177"/>
        <v>0</v>
      </c>
      <c r="AR247" s="130" t="s">
        <v>36</v>
      </c>
      <c r="AS247" s="1" t="str">
        <f t="shared" si="178"/>
        <v>Nincs VKR kiválasztva!</v>
      </c>
      <c r="AU247" s="46"/>
      <c r="AV247" s="46"/>
      <c r="AY247" s="64" t="str">
        <f>IF($D247="","",INDEX(Osszesito!$E:$E,MATCH($F247,Osszesito!$C:$C,0)))</f>
        <v/>
      </c>
      <c r="AZ247" s="64">
        <f t="shared" si="145"/>
        <v>0</v>
      </c>
      <c r="BA247" s="65">
        <f t="shared" si="146"/>
        <v>0</v>
      </c>
      <c r="BB247" s="65" t="str">
        <f t="shared" si="147"/>
        <v>x</v>
      </c>
      <c r="BC247" s="65">
        <f t="shared" si="179"/>
        <v>0</v>
      </c>
      <c r="BD247" s="65">
        <f t="shared" si="172"/>
        <v>0</v>
      </c>
      <c r="BE247" s="65">
        <f t="shared" si="148"/>
        <v>0</v>
      </c>
      <c r="BF247" s="64" t="str">
        <f t="shared" si="149"/>
        <v>A forrás egyenlő a költséggel (I.ütem).</v>
      </c>
      <c r="BG247" s="65">
        <f t="shared" si="150"/>
        <v>0</v>
      </c>
      <c r="BH247" s="65">
        <f t="shared" si="151"/>
        <v>0</v>
      </c>
      <c r="BI247" s="65">
        <f t="shared" si="152"/>
        <v>0</v>
      </c>
      <c r="BJ247" s="65">
        <f t="shared" si="153"/>
        <v>0</v>
      </c>
      <c r="BK247" s="65">
        <f t="shared" si="180"/>
        <v>0</v>
      </c>
      <c r="BL247" s="66" t="str">
        <f t="shared" si="173"/>
        <v>Nem hosszútávú a feladat.</v>
      </c>
      <c r="BM247" s="67">
        <f t="shared" si="154"/>
        <v>1</v>
      </c>
      <c r="BN247" s="67">
        <f t="shared" si="155"/>
        <v>0</v>
      </c>
      <c r="BO247" s="67">
        <f t="shared" si="156"/>
        <v>1</v>
      </c>
      <c r="BP247" s="67">
        <f t="shared" si="157"/>
        <v>0</v>
      </c>
      <c r="BQ247" s="65">
        <f t="shared" si="158"/>
        <v>0</v>
      </c>
      <c r="BR247" s="64" t="str">
        <f t="shared" si="159"/>
        <v>Nincs hosszútávú terv!</v>
      </c>
      <c r="BS247" s="65">
        <f t="shared" si="160"/>
        <v>0</v>
      </c>
      <c r="BT247" s="65">
        <f t="shared" si="161"/>
        <v>0</v>
      </c>
      <c r="BU247" s="65">
        <f t="shared" si="162"/>
        <v>0</v>
      </c>
      <c r="BV247" s="65">
        <f t="shared" si="163"/>
        <v>0</v>
      </c>
      <c r="BW247" s="65">
        <f t="shared" si="164"/>
        <v>0</v>
      </c>
      <c r="BX247" s="65">
        <f t="shared" si="165"/>
        <v>0</v>
      </c>
      <c r="BY247" s="65">
        <f t="shared" si="166"/>
        <v>0</v>
      </c>
      <c r="BZ247" s="65">
        <f t="shared" si="167"/>
        <v>0</v>
      </c>
      <c r="CA247" s="65">
        <f t="shared" si="168"/>
        <v>0</v>
      </c>
      <c r="CB247" s="65">
        <f t="shared" si="169"/>
        <v>0</v>
      </c>
      <c r="CC247" s="65">
        <f t="shared" si="170"/>
        <v>0</v>
      </c>
      <c r="CD247" s="65" t="str">
        <f t="shared" si="181"/>
        <v>Hiányos kitöltés! (B-oszlop üres)</v>
      </c>
      <c r="CE247" s="66" t="str">
        <f t="shared" si="182"/>
        <v>Hiányos kitöltés! (B-oszlop üres)</v>
      </c>
      <c r="CF247" s="65">
        <f t="shared" si="183"/>
        <v>0</v>
      </c>
      <c r="CG247" s="65">
        <f t="shared" si="184"/>
        <v>0</v>
      </c>
      <c r="CH247" s="65">
        <f t="shared" si="185"/>
        <v>0</v>
      </c>
    </row>
    <row r="248" spans="1:86" ht="31.25" x14ac:dyDescent="0.25">
      <c r="A248" s="54" t="str">
        <f t="shared" si="174"/>
        <v>Nincs VKR kiválasztva!</v>
      </c>
      <c r="B248" s="68"/>
      <c r="C248" s="55"/>
      <c r="D248" s="47"/>
      <c r="E248" s="47"/>
      <c r="F248" s="56" t="str">
        <f>IF($G248="","Nincs VKR kiválasztva!",INDEX(Osszesito!$C:$C,MATCH($G248,Osszesito!$D:$D,0)))</f>
        <v>Nincs VKR kiválasztva!</v>
      </c>
      <c r="G248" s="45"/>
      <c r="H248" s="51" t="str">
        <f>IF($D248="","",CONCATENATE($AY248,"_",COUNTA($D$3:$D248),"_FSZV_2026"))</f>
        <v/>
      </c>
      <c r="I248" s="56" t="str">
        <f>IF($G248="","Nincs VKR kiválasztva!",INDEX(Osszesito!$G:$G,MATCH($F248,Osszesito!$C:$C,0)))</f>
        <v>Nincs VKR kiválasztva!</v>
      </c>
      <c r="J248" s="56" t="str">
        <f>IF($G248="","Nincs VKR kiválasztva!",INDEX(Osszesito!$F:$F,MATCH($F248,Osszesito!$C:$C,0)))</f>
        <v>Nincs VKR kiválasztva!</v>
      </c>
      <c r="K248" s="48" t="str">
        <f t="shared" si="171"/>
        <v>Nincs kitöltve a költség rész!</v>
      </c>
      <c r="L248" s="49"/>
      <c r="M248" s="49"/>
      <c r="N248" s="60"/>
      <c r="O248" s="60"/>
      <c r="P248" s="90"/>
      <c r="R248" s="62"/>
      <c r="S248" s="62"/>
      <c r="T248" s="62"/>
      <c r="U248" s="62"/>
      <c r="V248" s="62"/>
      <c r="W248" s="62"/>
      <c r="X248" s="62"/>
      <c r="Y248" s="62"/>
      <c r="Z248" s="62"/>
      <c r="AA248" s="62"/>
      <c r="AB248" s="62"/>
      <c r="AC248" s="61">
        <f t="shared" si="175"/>
        <v>0</v>
      </c>
      <c r="AD248" s="1" t="str">
        <f t="shared" si="176"/>
        <v>Nincs VKR kiválasztva!</v>
      </c>
      <c r="AF248" s="60"/>
      <c r="AG248" s="60"/>
      <c r="AH248" s="60"/>
      <c r="AI248" s="60"/>
      <c r="AJ248" s="60"/>
      <c r="AK248" s="60"/>
      <c r="AL248" s="60"/>
      <c r="AM248" s="60"/>
      <c r="AN248" s="60"/>
      <c r="AO248" s="60"/>
      <c r="AP248" s="60"/>
      <c r="AQ248" s="61">
        <f t="shared" si="177"/>
        <v>0</v>
      </c>
      <c r="AR248" s="130" t="s">
        <v>36</v>
      </c>
      <c r="AS248" s="1" t="str">
        <f t="shared" si="178"/>
        <v>Nincs VKR kiválasztva!</v>
      </c>
      <c r="AU248" s="46"/>
      <c r="AV248" s="46"/>
      <c r="AY248" s="64" t="str">
        <f>IF($D248="","",INDEX(Osszesito!$E:$E,MATCH($F248,Osszesito!$C:$C,0)))</f>
        <v/>
      </c>
      <c r="AZ248" s="64">
        <f t="shared" si="145"/>
        <v>0</v>
      </c>
      <c r="BA248" s="65">
        <f t="shared" si="146"/>
        <v>0</v>
      </c>
      <c r="BB248" s="65" t="str">
        <f t="shared" si="147"/>
        <v>x</v>
      </c>
      <c r="BC248" s="65">
        <f t="shared" si="179"/>
        <v>0</v>
      </c>
      <c r="BD248" s="65">
        <f t="shared" si="172"/>
        <v>0</v>
      </c>
      <c r="BE248" s="65">
        <f t="shared" si="148"/>
        <v>0</v>
      </c>
      <c r="BF248" s="64" t="str">
        <f t="shared" si="149"/>
        <v>A forrás egyenlő a költséggel (I.ütem).</v>
      </c>
      <c r="BG248" s="65">
        <f t="shared" si="150"/>
        <v>0</v>
      </c>
      <c r="BH248" s="65">
        <f t="shared" si="151"/>
        <v>0</v>
      </c>
      <c r="BI248" s="65">
        <f t="shared" si="152"/>
        <v>0</v>
      </c>
      <c r="BJ248" s="65">
        <f t="shared" si="153"/>
        <v>0</v>
      </c>
      <c r="BK248" s="65">
        <f t="shared" si="180"/>
        <v>0</v>
      </c>
      <c r="BL248" s="66" t="str">
        <f t="shared" si="173"/>
        <v>Nem hosszútávú a feladat.</v>
      </c>
      <c r="BM248" s="67">
        <f t="shared" si="154"/>
        <v>1</v>
      </c>
      <c r="BN248" s="67">
        <f t="shared" si="155"/>
        <v>0</v>
      </c>
      <c r="BO248" s="67">
        <f t="shared" si="156"/>
        <v>1</v>
      </c>
      <c r="BP248" s="67">
        <f t="shared" si="157"/>
        <v>0</v>
      </c>
      <c r="BQ248" s="65">
        <f t="shared" si="158"/>
        <v>0</v>
      </c>
      <c r="BR248" s="64" t="str">
        <f t="shared" si="159"/>
        <v>Nincs hosszútávú terv!</v>
      </c>
      <c r="BS248" s="65">
        <f t="shared" si="160"/>
        <v>0</v>
      </c>
      <c r="BT248" s="65">
        <f t="shared" si="161"/>
        <v>0</v>
      </c>
      <c r="BU248" s="65">
        <f t="shared" si="162"/>
        <v>0</v>
      </c>
      <c r="BV248" s="65">
        <f t="shared" si="163"/>
        <v>0</v>
      </c>
      <c r="BW248" s="65">
        <f t="shared" si="164"/>
        <v>0</v>
      </c>
      <c r="BX248" s="65">
        <f t="shared" si="165"/>
        <v>0</v>
      </c>
      <c r="BY248" s="65">
        <f t="shared" si="166"/>
        <v>0</v>
      </c>
      <c r="BZ248" s="65">
        <f t="shared" si="167"/>
        <v>0</v>
      </c>
      <c r="CA248" s="65">
        <f t="shared" si="168"/>
        <v>0</v>
      </c>
      <c r="CB248" s="65">
        <f t="shared" si="169"/>
        <v>0</v>
      </c>
      <c r="CC248" s="65">
        <f t="shared" si="170"/>
        <v>0</v>
      </c>
      <c r="CD248" s="65" t="str">
        <f t="shared" si="181"/>
        <v>Hiányos kitöltés! (B-oszlop üres)</v>
      </c>
      <c r="CE248" s="66" t="str">
        <f t="shared" si="182"/>
        <v>Hiányos kitöltés! (B-oszlop üres)</v>
      </c>
      <c r="CF248" s="65">
        <f t="shared" si="183"/>
        <v>0</v>
      </c>
      <c r="CG248" s="65">
        <f t="shared" si="184"/>
        <v>0</v>
      </c>
      <c r="CH248" s="65">
        <f t="shared" si="185"/>
        <v>0</v>
      </c>
    </row>
    <row r="249" spans="1:86" ht="31.25" x14ac:dyDescent="0.25">
      <c r="A249" s="54" t="str">
        <f t="shared" si="174"/>
        <v>Nincs VKR kiválasztva!</v>
      </c>
      <c r="B249" s="68"/>
      <c r="C249" s="55"/>
      <c r="D249" s="47"/>
      <c r="E249" s="47"/>
      <c r="F249" s="56" t="str">
        <f>IF($G249="","Nincs VKR kiválasztva!",INDEX(Osszesito!$C:$C,MATCH($G249,Osszesito!$D:$D,0)))</f>
        <v>Nincs VKR kiválasztva!</v>
      </c>
      <c r="G249" s="45"/>
      <c r="H249" s="51" t="str">
        <f>IF($D249="","",CONCATENATE($AY249,"_",COUNTA($D$3:$D249),"_FSZV_2026"))</f>
        <v/>
      </c>
      <c r="I249" s="56" t="str">
        <f>IF($G249="","Nincs VKR kiválasztva!",INDEX(Osszesito!$G:$G,MATCH($F249,Osszesito!$C:$C,0)))</f>
        <v>Nincs VKR kiválasztva!</v>
      </c>
      <c r="J249" s="56" t="str">
        <f>IF($G249="","Nincs VKR kiválasztva!",INDEX(Osszesito!$F:$F,MATCH($F249,Osszesito!$C:$C,0)))</f>
        <v>Nincs VKR kiválasztva!</v>
      </c>
      <c r="K249" s="48" t="str">
        <f t="shared" si="171"/>
        <v>Nincs kitöltve a költség rész!</v>
      </c>
      <c r="L249" s="49"/>
      <c r="M249" s="49"/>
      <c r="N249" s="60"/>
      <c r="O249" s="60"/>
      <c r="P249" s="90"/>
      <c r="R249" s="62"/>
      <c r="S249" s="62"/>
      <c r="T249" s="62"/>
      <c r="U249" s="62"/>
      <c r="V249" s="62"/>
      <c r="W249" s="62"/>
      <c r="X249" s="62"/>
      <c r="Y249" s="62"/>
      <c r="Z249" s="62"/>
      <c r="AA249" s="62"/>
      <c r="AB249" s="62"/>
      <c r="AC249" s="61">
        <f t="shared" si="175"/>
        <v>0</v>
      </c>
      <c r="AD249" s="1" t="str">
        <f t="shared" si="176"/>
        <v>Nincs VKR kiválasztva!</v>
      </c>
      <c r="AF249" s="60"/>
      <c r="AG249" s="60"/>
      <c r="AH249" s="60"/>
      <c r="AI249" s="60"/>
      <c r="AJ249" s="60"/>
      <c r="AK249" s="60"/>
      <c r="AL249" s="60"/>
      <c r="AM249" s="60"/>
      <c r="AN249" s="60"/>
      <c r="AO249" s="60"/>
      <c r="AP249" s="60"/>
      <c r="AQ249" s="61">
        <f t="shared" si="177"/>
        <v>0</v>
      </c>
      <c r="AR249" s="130" t="s">
        <v>36</v>
      </c>
      <c r="AS249" s="1" t="str">
        <f t="shared" si="178"/>
        <v>Nincs VKR kiválasztva!</v>
      </c>
      <c r="AU249" s="46"/>
      <c r="AV249" s="46"/>
      <c r="AY249" s="64" t="str">
        <f>IF($D249="","",INDEX(Osszesito!$E:$E,MATCH($F249,Osszesito!$C:$C,0)))</f>
        <v/>
      </c>
      <c r="AZ249" s="64">
        <f t="shared" si="145"/>
        <v>0</v>
      </c>
      <c r="BA249" s="65">
        <f t="shared" si="146"/>
        <v>0</v>
      </c>
      <c r="BB249" s="65" t="str">
        <f t="shared" si="147"/>
        <v>x</v>
      </c>
      <c r="BC249" s="65">
        <f t="shared" si="179"/>
        <v>0</v>
      </c>
      <c r="BD249" s="65">
        <f t="shared" si="172"/>
        <v>0</v>
      </c>
      <c r="BE249" s="65">
        <f t="shared" si="148"/>
        <v>0</v>
      </c>
      <c r="BF249" s="64" t="str">
        <f t="shared" si="149"/>
        <v>A forrás egyenlő a költséggel (I.ütem).</v>
      </c>
      <c r="BG249" s="65">
        <f t="shared" si="150"/>
        <v>0</v>
      </c>
      <c r="BH249" s="65">
        <f t="shared" si="151"/>
        <v>0</v>
      </c>
      <c r="BI249" s="65">
        <f t="shared" si="152"/>
        <v>0</v>
      </c>
      <c r="BJ249" s="65">
        <f t="shared" si="153"/>
        <v>0</v>
      </c>
      <c r="BK249" s="65">
        <f t="shared" si="180"/>
        <v>0</v>
      </c>
      <c r="BL249" s="66" t="str">
        <f t="shared" si="173"/>
        <v>Nem hosszútávú a feladat.</v>
      </c>
      <c r="BM249" s="67">
        <f t="shared" si="154"/>
        <v>1</v>
      </c>
      <c r="BN249" s="67">
        <f t="shared" si="155"/>
        <v>0</v>
      </c>
      <c r="BO249" s="67">
        <f t="shared" si="156"/>
        <v>1</v>
      </c>
      <c r="BP249" s="67">
        <f t="shared" si="157"/>
        <v>0</v>
      </c>
      <c r="BQ249" s="65">
        <f t="shared" si="158"/>
        <v>0</v>
      </c>
      <c r="BR249" s="64" t="str">
        <f t="shared" si="159"/>
        <v>Nincs hosszútávú terv!</v>
      </c>
      <c r="BS249" s="65">
        <f t="shared" si="160"/>
        <v>0</v>
      </c>
      <c r="BT249" s="65">
        <f t="shared" si="161"/>
        <v>0</v>
      </c>
      <c r="BU249" s="65">
        <f t="shared" si="162"/>
        <v>0</v>
      </c>
      <c r="BV249" s="65">
        <f t="shared" si="163"/>
        <v>0</v>
      </c>
      <c r="BW249" s="65">
        <f t="shared" si="164"/>
        <v>0</v>
      </c>
      <c r="BX249" s="65">
        <f t="shared" si="165"/>
        <v>0</v>
      </c>
      <c r="BY249" s="65">
        <f t="shared" si="166"/>
        <v>0</v>
      </c>
      <c r="BZ249" s="65">
        <f t="shared" si="167"/>
        <v>0</v>
      </c>
      <c r="CA249" s="65">
        <f t="shared" si="168"/>
        <v>0</v>
      </c>
      <c r="CB249" s="65">
        <f t="shared" si="169"/>
        <v>0</v>
      </c>
      <c r="CC249" s="65">
        <f t="shared" si="170"/>
        <v>0</v>
      </c>
      <c r="CD249" s="65" t="str">
        <f t="shared" si="181"/>
        <v>Hiányos kitöltés! (B-oszlop üres)</v>
      </c>
      <c r="CE249" s="66" t="str">
        <f t="shared" si="182"/>
        <v>Hiányos kitöltés! (B-oszlop üres)</v>
      </c>
      <c r="CF249" s="65">
        <f t="shared" si="183"/>
        <v>0</v>
      </c>
      <c r="CG249" s="65">
        <f t="shared" si="184"/>
        <v>0</v>
      </c>
      <c r="CH249" s="65">
        <f t="shared" si="185"/>
        <v>0</v>
      </c>
    </row>
    <row r="250" spans="1:86" ht="31.25" x14ac:dyDescent="0.25">
      <c r="A250" s="54" t="str">
        <f t="shared" si="174"/>
        <v>Nincs VKR kiválasztva!</v>
      </c>
      <c r="B250" s="68"/>
      <c r="C250" s="55"/>
      <c r="D250" s="47"/>
      <c r="E250" s="47"/>
      <c r="F250" s="56" t="str">
        <f>IF($G250="","Nincs VKR kiválasztva!",INDEX(Osszesito!$C:$C,MATCH($G250,Osszesito!$D:$D,0)))</f>
        <v>Nincs VKR kiválasztva!</v>
      </c>
      <c r="G250" s="45"/>
      <c r="H250" s="51" t="str">
        <f>IF($D250="","",CONCATENATE($AY250,"_",COUNTA($D$3:$D250),"_FSZV_2026"))</f>
        <v/>
      </c>
      <c r="I250" s="56" t="str">
        <f>IF($G250="","Nincs VKR kiválasztva!",INDEX(Osszesito!$G:$G,MATCH($F250,Osszesito!$C:$C,0)))</f>
        <v>Nincs VKR kiválasztva!</v>
      </c>
      <c r="J250" s="56" t="str">
        <f>IF($G250="","Nincs VKR kiválasztva!",INDEX(Osszesito!$F:$F,MATCH($F250,Osszesito!$C:$C,0)))</f>
        <v>Nincs VKR kiválasztva!</v>
      </c>
      <c r="K250" s="48" t="str">
        <f t="shared" si="171"/>
        <v>Nincs kitöltve a költség rész!</v>
      </c>
      <c r="L250" s="49"/>
      <c r="M250" s="49"/>
      <c r="N250" s="60"/>
      <c r="O250" s="60"/>
      <c r="P250" s="90"/>
      <c r="R250" s="62"/>
      <c r="S250" s="62"/>
      <c r="T250" s="62"/>
      <c r="U250" s="62"/>
      <c r="V250" s="62"/>
      <c r="W250" s="62"/>
      <c r="X250" s="62"/>
      <c r="Y250" s="62"/>
      <c r="Z250" s="62"/>
      <c r="AA250" s="62"/>
      <c r="AB250" s="62"/>
      <c r="AC250" s="61">
        <f t="shared" si="175"/>
        <v>0</v>
      </c>
      <c r="AD250" s="1" t="str">
        <f t="shared" si="176"/>
        <v>Nincs VKR kiválasztva!</v>
      </c>
      <c r="AF250" s="60"/>
      <c r="AG250" s="60"/>
      <c r="AH250" s="60"/>
      <c r="AI250" s="60"/>
      <c r="AJ250" s="60"/>
      <c r="AK250" s="60"/>
      <c r="AL250" s="60"/>
      <c r="AM250" s="60"/>
      <c r="AN250" s="60"/>
      <c r="AO250" s="60"/>
      <c r="AP250" s="60"/>
      <c r="AQ250" s="61">
        <f t="shared" si="177"/>
        <v>0</v>
      </c>
      <c r="AR250" s="130" t="s">
        <v>36</v>
      </c>
      <c r="AS250" s="1" t="str">
        <f t="shared" si="178"/>
        <v>Nincs VKR kiválasztva!</v>
      </c>
      <c r="AU250" s="46"/>
      <c r="AV250" s="46"/>
      <c r="AY250" s="64" t="str">
        <f>IF($D250="","",INDEX(Osszesito!$E:$E,MATCH($F250,Osszesito!$C:$C,0)))</f>
        <v/>
      </c>
      <c r="AZ250" s="64">
        <f t="shared" si="145"/>
        <v>0</v>
      </c>
      <c r="BA250" s="65">
        <f t="shared" si="146"/>
        <v>0</v>
      </c>
      <c r="BB250" s="65" t="str">
        <f t="shared" si="147"/>
        <v>x</v>
      </c>
      <c r="BC250" s="65">
        <f t="shared" si="179"/>
        <v>0</v>
      </c>
      <c r="BD250" s="65">
        <f t="shared" si="172"/>
        <v>0</v>
      </c>
      <c r="BE250" s="65">
        <f t="shared" si="148"/>
        <v>0</v>
      </c>
      <c r="BF250" s="64" t="str">
        <f t="shared" si="149"/>
        <v>A forrás egyenlő a költséggel (I.ütem).</v>
      </c>
      <c r="BG250" s="65">
        <f t="shared" si="150"/>
        <v>0</v>
      </c>
      <c r="BH250" s="65">
        <f t="shared" si="151"/>
        <v>0</v>
      </c>
      <c r="BI250" s="65">
        <f t="shared" si="152"/>
        <v>0</v>
      </c>
      <c r="BJ250" s="65">
        <f t="shared" si="153"/>
        <v>0</v>
      </c>
      <c r="BK250" s="65">
        <f t="shared" si="180"/>
        <v>0</v>
      </c>
      <c r="BL250" s="66" t="str">
        <f t="shared" si="173"/>
        <v>Nem hosszútávú a feladat.</v>
      </c>
      <c r="BM250" s="67">
        <f t="shared" si="154"/>
        <v>1</v>
      </c>
      <c r="BN250" s="67">
        <f t="shared" si="155"/>
        <v>0</v>
      </c>
      <c r="BO250" s="67">
        <f t="shared" si="156"/>
        <v>1</v>
      </c>
      <c r="BP250" s="67">
        <f t="shared" si="157"/>
        <v>0</v>
      </c>
      <c r="BQ250" s="65">
        <f t="shared" si="158"/>
        <v>0</v>
      </c>
      <c r="BR250" s="64" t="str">
        <f t="shared" si="159"/>
        <v>Nincs hosszútávú terv!</v>
      </c>
      <c r="BS250" s="65">
        <f t="shared" si="160"/>
        <v>0</v>
      </c>
      <c r="BT250" s="65">
        <f t="shared" si="161"/>
        <v>0</v>
      </c>
      <c r="BU250" s="65">
        <f t="shared" si="162"/>
        <v>0</v>
      </c>
      <c r="BV250" s="65">
        <f t="shared" si="163"/>
        <v>0</v>
      </c>
      <c r="BW250" s="65">
        <f t="shared" si="164"/>
        <v>0</v>
      </c>
      <c r="BX250" s="65">
        <f t="shared" si="165"/>
        <v>0</v>
      </c>
      <c r="BY250" s="65">
        <f t="shared" si="166"/>
        <v>0</v>
      </c>
      <c r="BZ250" s="65">
        <f t="shared" si="167"/>
        <v>0</v>
      </c>
      <c r="CA250" s="65">
        <f t="shared" si="168"/>
        <v>0</v>
      </c>
      <c r="CB250" s="65">
        <f t="shared" si="169"/>
        <v>0</v>
      </c>
      <c r="CC250" s="65">
        <f t="shared" si="170"/>
        <v>0</v>
      </c>
      <c r="CD250" s="65" t="str">
        <f t="shared" si="181"/>
        <v>Hiányos kitöltés! (B-oszlop üres)</v>
      </c>
      <c r="CE250" s="66" t="str">
        <f t="shared" si="182"/>
        <v>Hiányos kitöltés! (B-oszlop üres)</v>
      </c>
      <c r="CF250" s="65">
        <f t="shared" si="183"/>
        <v>0</v>
      </c>
      <c r="CG250" s="65">
        <f t="shared" si="184"/>
        <v>0</v>
      </c>
      <c r="CH250" s="65">
        <f t="shared" si="185"/>
        <v>0</v>
      </c>
    </row>
    <row r="251" spans="1:86" ht="31.25" x14ac:dyDescent="0.25">
      <c r="A251" s="54" t="str">
        <f t="shared" si="174"/>
        <v>Nincs VKR kiválasztva!</v>
      </c>
      <c r="B251" s="68"/>
      <c r="C251" s="55"/>
      <c r="D251" s="47"/>
      <c r="E251" s="47"/>
      <c r="F251" s="56" t="str">
        <f>IF($G251="","Nincs VKR kiválasztva!",INDEX(Osszesito!$C:$C,MATCH($G251,Osszesito!$D:$D,0)))</f>
        <v>Nincs VKR kiválasztva!</v>
      </c>
      <c r="G251" s="45"/>
      <c r="H251" s="51" t="str">
        <f>IF($D251="","",CONCATENATE($AY251,"_",COUNTA($D$3:$D251),"_FSZV_2026"))</f>
        <v/>
      </c>
      <c r="I251" s="56" t="str">
        <f>IF($G251="","Nincs VKR kiválasztva!",INDEX(Osszesito!$G:$G,MATCH($F251,Osszesito!$C:$C,0)))</f>
        <v>Nincs VKR kiválasztva!</v>
      </c>
      <c r="J251" s="56" t="str">
        <f>IF($G251="","Nincs VKR kiválasztva!",INDEX(Osszesito!$F:$F,MATCH($F251,Osszesito!$C:$C,0)))</f>
        <v>Nincs VKR kiválasztva!</v>
      </c>
      <c r="K251" s="48" t="str">
        <f t="shared" si="171"/>
        <v>Nincs kitöltve a költség rész!</v>
      </c>
      <c r="L251" s="49"/>
      <c r="M251" s="49"/>
      <c r="N251" s="60"/>
      <c r="O251" s="60"/>
      <c r="P251" s="90"/>
      <c r="R251" s="62"/>
      <c r="S251" s="62"/>
      <c r="T251" s="62"/>
      <c r="U251" s="62"/>
      <c r="V251" s="62"/>
      <c r="W251" s="62"/>
      <c r="X251" s="62"/>
      <c r="Y251" s="62"/>
      <c r="Z251" s="62"/>
      <c r="AA251" s="62"/>
      <c r="AB251" s="62"/>
      <c r="AC251" s="61">
        <f t="shared" si="175"/>
        <v>0</v>
      </c>
      <c r="AD251" s="1" t="str">
        <f t="shared" si="176"/>
        <v>Nincs VKR kiválasztva!</v>
      </c>
      <c r="AF251" s="60"/>
      <c r="AG251" s="60"/>
      <c r="AH251" s="60"/>
      <c r="AI251" s="60"/>
      <c r="AJ251" s="60"/>
      <c r="AK251" s="60"/>
      <c r="AL251" s="60"/>
      <c r="AM251" s="60"/>
      <c r="AN251" s="60"/>
      <c r="AO251" s="60"/>
      <c r="AP251" s="60"/>
      <c r="AQ251" s="61">
        <f t="shared" si="177"/>
        <v>0</v>
      </c>
      <c r="AR251" s="130" t="s">
        <v>36</v>
      </c>
      <c r="AS251" s="1" t="str">
        <f t="shared" si="178"/>
        <v>Nincs VKR kiválasztva!</v>
      </c>
      <c r="AU251" s="46"/>
      <c r="AV251" s="46"/>
      <c r="AY251" s="64" t="str">
        <f>IF($D251="","",INDEX(Osszesito!$E:$E,MATCH($F251,Osszesito!$C:$C,0)))</f>
        <v/>
      </c>
      <c r="AZ251" s="64">
        <f t="shared" si="145"/>
        <v>0</v>
      </c>
      <c r="BA251" s="65">
        <f t="shared" si="146"/>
        <v>0</v>
      </c>
      <c r="BB251" s="65" t="str">
        <f t="shared" si="147"/>
        <v>x</v>
      </c>
      <c r="BC251" s="65">
        <f t="shared" si="179"/>
        <v>0</v>
      </c>
      <c r="BD251" s="65">
        <f t="shared" si="172"/>
        <v>0</v>
      </c>
      <c r="BE251" s="65">
        <f t="shared" si="148"/>
        <v>0</v>
      </c>
      <c r="BF251" s="64" t="str">
        <f t="shared" si="149"/>
        <v>A forrás egyenlő a költséggel (I.ütem).</v>
      </c>
      <c r="BG251" s="65">
        <f t="shared" si="150"/>
        <v>0</v>
      </c>
      <c r="BH251" s="65">
        <f t="shared" si="151"/>
        <v>0</v>
      </c>
      <c r="BI251" s="65">
        <f t="shared" si="152"/>
        <v>0</v>
      </c>
      <c r="BJ251" s="65">
        <f t="shared" si="153"/>
        <v>0</v>
      </c>
      <c r="BK251" s="65">
        <f t="shared" si="180"/>
        <v>0</v>
      </c>
      <c r="BL251" s="66" t="str">
        <f t="shared" si="173"/>
        <v>Nem hosszútávú a feladat.</v>
      </c>
      <c r="BM251" s="67">
        <f t="shared" si="154"/>
        <v>1</v>
      </c>
      <c r="BN251" s="67">
        <f t="shared" si="155"/>
        <v>0</v>
      </c>
      <c r="BO251" s="67">
        <f t="shared" si="156"/>
        <v>1</v>
      </c>
      <c r="BP251" s="67">
        <f t="shared" si="157"/>
        <v>0</v>
      </c>
      <c r="BQ251" s="65">
        <f t="shared" si="158"/>
        <v>0</v>
      </c>
      <c r="BR251" s="64" t="str">
        <f t="shared" si="159"/>
        <v>Nincs hosszútávú terv!</v>
      </c>
      <c r="BS251" s="65">
        <f t="shared" si="160"/>
        <v>0</v>
      </c>
      <c r="BT251" s="65">
        <f t="shared" si="161"/>
        <v>0</v>
      </c>
      <c r="BU251" s="65">
        <f t="shared" si="162"/>
        <v>0</v>
      </c>
      <c r="BV251" s="65">
        <f t="shared" si="163"/>
        <v>0</v>
      </c>
      <c r="BW251" s="65">
        <f t="shared" si="164"/>
        <v>0</v>
      </c>
      <c r="BX251" s="65">
        <f t="shared" si="165"/>
        <v>0</v>
      </c>
      <c r="BY251" s="65">
        <f t="shared" si="166"/>
        <v>0</v>
      </c>
      <c r="BZ251" s="65">
        <f t="shared" si="167"/>
        <v>0</v>
      </c>
      <c r="CA251" s="65">
        <f t="shared" si="168"/>
        <v>0</v>
      </c>
      <c r="CB251" s="65">
        <f t="shared" si="169"/>
        <v>0</v>
      </c>
      <c r="CC251" s="65">
        <f t="shared" si="170"/>
        <v>0</v>
      </c>
      <c r="CD251" s="65" t="str">
        <f t="shared" si="181"/>
        <v>Hiányos kitöltés! (B-oszlop üres)</v>
      </c>
      <c r="CE251" s="66" t="str">
        <f t="shared" si="182"/>
        <v>Hiányos kitöltés! (B-oszlop üres)</v>
      </c>
      <c r="CF251" s="65">
        <f t="shared" si="183"/>
        <v>0</v>
      </c>
      <c r="CG251" s="65">
        <f t="shared" si="184"/>
        <v>0</v>
      </c>
      <c r="CH251" s="65">
        <f t="shared" si="185"/>
        <v>0</v>
      </c>
    </row>
    <row r="252" spans="1:86" ht="31.25" x14ac:dyDescent="0.25">
      <c r="A252" s="54" t="str">
        <f t="shared" si="174"/>
        <v>Nincs VKR kiválasztva!</v>
      </c>
      <c r="B252" s="68"/>
      <c r="C252" s="55"/>
      <c r="D252" s="47"/>
      <c r="E252" s="47"/>
      <c r="F252" s="56" t="str">
        <f>IF($G252="","Nincs VKR kiválasztva!",INDEX(Osszesito!$C:$C,MATCH($G252,Osszesito!$D:$D,0)))</f>
        <v>Nincs VKR kiválasztva!</v>
      </c>
      <c r="G252" s="45"/>
      <c r="H252" s="51" t="str">
        <f>IF($D252="","",CONCATENATE($AY252,"_",COUNTA($D$3:$D252),"_FSZV_2026"))</f>
        <v/>
      </c>
      <c r="I252" s="56" t="str">
        <f>IF($G252="","Nincs VKR kiválasztva!",INDEX(Osszesito!$G:$G,MATCH($F252,Osszesito!$C:$C,0)))</f>
        <v>Nincs VKR kiválasztva!</v>
      </c>
      <c r="J252" s="56" t="str">
        <f>IF($G252="","Nincs VKR kiválasztva!",INDEX(Osszesito!$F:$F,MATCH($F252,Osszesito!$C:$C,0)))</f>
        <v>Nincs VKR kiválasztva!</v>
      </c>
      <c r="K252" s="48" t="str">
        <f t="shared" si="171"/>
        <v>Nincs kitöltve a költség rész!</v>
      </c>
      <c r="L252" s="49"/>
      <c r="M252" s="49"/>
      <c r="N252" s="60"/>
      <c r="O252" s="60"/>
      <c r="P252" s="90"/>
      <c r="R252" s="62"/>
      <c r="S252" s="62"/>
      <c r="T252" s="62"/>
      <c r="U252" s="62"/>
      <c r="V252" s="62"/>
      <c r="W252" s="62"/>
      <c r="X252" s="62"/>
      <c r="Y252" s="62"/>
      <c r="Z252" s="62"/>
      <c r="AA252" s="62"/>
      <c r="AB252" s="62"/>
      <c r="AC252" s="61">
        <f t="shared" si="175"/>
        <v>0</v>
      </c>
      <c r="AD252" s="1" t="str">
        <f t="shared" si="176"/>
        <v>Nincs VKR kiválasztva!</v>
      </c>
      <c r="AF252" s="60"/>
      <c r="AG252" s="60"/>
      <c r="AH252" s="60"/>
      <c r="AI252" s="60"/>
      <c r="AJ252" s="60"/>
      <c r="AK252" s="60"/>
      <c r="AL252" s="60"/>
      <c r="AM252" s="60"/>
      <c r="AN252" s="60"/>
      <c r="AO252" s="60"/>
      <c r="AP252" s="60"/>
      <c r="AQ252" s="61">
        <f t="shared" si="177"/>
        <v>0</v>
      </c>
      <c r="AR252" s="130" t="s">
        <v>36</v>
      </c>
      <c r="AS252" s="1" t="str">
        <f t="shared" si="178"/>
        <v>Nincs VKR kiválasztva!</v>
      </c>
      <c r="AU252" s="46"/>
      <c r="AV252" s="46"/>
      <c r="AY252" s="64" t="str">
        <f>IF($D252="","",INDEX(Osszesito!$E:$E,MATCH($F252,Osszesito!$C:$C,0)))</f>
        <v/>
      </c>
      <c r="AZ252" s="64">
        <f t="shared" si="145"/>
        <v>0</v>
      </c>
      <c r="BA252" s="65">
        <f t="shared" si="146"/>
        <v>0</v>
      </c>
      <c r="BB252" s="65" t="str">
        <f t="shared" si="147"/>
        <v>x</v>
      </c>
      <c r="BC252" s="65">
        <f t="shared" si="179"/>
        <v>0</v>
      </c>
      <c r="BD252" s="65">
        <f t="shared" si="172"/>
        <v>0</v>
      </c>
      <c r="BE252" s="65">
        <f t="shared" si="148"/>
        <v>0</v>
      </c>
      <c r="BF252" s="64" t="str">
        <f t="shared" si="149"/>
        <v>A forrás egyenlő a költséggel (I.ütem).</v>
      </c>
      <c r="BG252" s="65">
        <f t="shared" si="150"/>
        <v>0</v>
      </c>
      <c r="BH252" s="65">
        <f t="shared" si="151"/>
        <v>0</v>
      </c>
      <c r="BI252" s="65">
        <f t="shared" si="152"/>
        <v>0</v>
      </c>
      <c r="BJ252" s="65">
        <f t="shared" si="153"/>
        <v>0</v>
      </c>
      <c r="BK252" s="65">
        <f t="shared" si="180"/>
        <v>0</v>
      </c>
      <c r="BL252" s="66" t="str">
        <f t="shared" si="173"/>
        <v>Nem hosszútávú a feladat.</v>
      </c>
      <c r="BM252" s="67">
        <f t="shared" si="154"/>
        <v>1</v>
      </c>
      <c r="BN252" s="67">
        <f t="shared" si="155"/>
        <v>0</v>
      </c>
      <c r="BO252" s="67">
        <f t="shared" si="156"/>
        <v>1</v>
      </c>
      <c r="BP252" s="67">
        <f t="shared" si="157"/>
        <v>0</v>
      </c>
      <c r="BQ252" s="65">
        <f t="shared" si="158"/>
        <v>0</v>
      </c>
      <c r="BR252" s="64" t="str">
        <f t="shared" si="159"/>
        <v>Nincs hosszútávú terv!</v>
      </c>
      <c r="BS252" s="65">
        <f t="shared" si="160"/>
        <v>0</v>
      </c>
      <c r="BT252" s="65">
        <f t="shared" si="161"/>
        <v>0</v>
      </c>
      <c r="BU252" s="65">
        <f t="shared" si="162"/>
        <v>0</v>
      </c>
      <c r="BV252" s="65">
        <f t="shared" si="163"/>
        <v>0</v>
      </c>
      <c r="BW252" s="65">
        <f t="shared" si="164"/>
        <v>0</v>
      </c>
      <c r="BX252" s="65">
        <f t="shared" si="165"/>
        <v>0</v>
      </c>
      <c r="BY252" s="65">
        <f t="shared" si="166"/>
        <v>0</v>
      </c>
      <c r="BZ252" s="65">
        <f t="shared" si="167"/>
        <v>0</v>
      </c>
      <c r="CA252" s="65">
        <f t="shared" si="168"/>
        <v>0</v>
      </c>
      <c r="CB252" s="65">
        <f t="shared" si="169"/>
        <v>0</v>
      </c>
      <c r="CC252" s="65">
        <f t="shared" si="170"/>
        <v>0</v>
      </c>
      <c r="CD252" s="65" t="str">
        <f t="shared" si="181"/>
        <v>Hiányos kitöltés! (B-oszlop üres)</v>
      </c>
      <c r="CE252" s="66" t="str">
        <f t="shared" si="182"/>
        <v>Hiányos kitöltés! (B-oszlop üres)</v>
      </c>
      <c r="CF252" s="65">
        <f t="shared" si="183"/>
        <v>0</v>
      </c>
      <c r="CG252" s="65">
        <f t="shared" si="184"/>
        <v>0</v>
      </c>
      <c r="CH252" s="65">
        <f t="shared" si="185"/>
        <v>0</v>
      </c>
    </row>
    <row r="253" spans="1:86" ht="31.25" x14ac:dyDescent="0.25">
      <c r="A253" s="54" t="str">
        <f t="shared" si="174"/>
        <v>Nincs VKR kiválasztva!</v>
      </c>
      <c r="B253" s="68"/>
      <c r="C253" s="55"/>
      <c r="D253" s="47"/>
      <c r="E253" s="47"/>
      <c r="F253" s="56" t="str">
        <f>IF($G253="","Nincs VKR kiválasztva!",INDEX(Osszesito!$C:$C,MATCH($G253,Osszesito!$D:$D,0)))</f>
        <v>Nincs VKR kiválasztva!</v>
      </c>
      <c r="G253" s="45"/>
      <c r="H253" s="51" t="str">
        <f>IF($D253="","",CONCATENATE($AY253,"_",COUNTA($D$3:$D253),"_FSZV_2026"))</f>
        <v/>
      </c>
      <c r="I253" s="56" t="str">
        <f>IF($G253="","Nincs VKR kiválasztva!",INDEX(Osszesito!$G:$G,MATCH($F253,Osszesito!$C:$C,0)))</f>
        <v>Nincs VKR kiválasztva!</v>
      </c>
      <c r="J253" s="56" t="str">
        <f>IF($G253="","Nincs VKR kiválasztva!",INDEX(Osszesito!$F:$F,MATCH($F253,Osszesito!$C:$C,0)))</f>
        <v>Nincs VKR kiválasztva!</v>
      </c>
      <c r="K253" s="48" t="str">
        <f t="shared" si="171"/>
        <v>Nincs kitöltve a költség rész!</v>
      </c>
      <c r="L253" s="49"/>
      <c r="M253" s="49"/>
      <c r="N253" s="60"/>
      <c r="O253" s="60"/>
      <c r="P253" s="90"/>
      <c r="R253" s="62"/>
      <c r="S253" s="62"/>
      <c r="T253" s="62"/>
      <c r="U253" s="62"/>
      <c r="V253" s="62"/>
      <c r="W253" s="62"/>
      <c r="X253" s="62"/>
      <c r="Y253" s="62"/>
      <c r="Z253" s="62"/>
      <c r="AA253" s="62"/>
      <c r="AB253" s="62"/>
      <c r="AC253" s="61">
        <f t="shared" si="175"/>
        <v>0</v>
      </c>
      <c r="AD253" s="1" t="str">
        <f t="shared" si="176"/>
        <v>Nincs VKR kiválasztva!</v>
      </c>
      <c r="AF253" s="60"/>
      <c r="AG253" s="60"/>
      <c r="AH253" s="60"/>
      <c r="AI253" s="60"/>
      <c r="AJ253" s="60"/>
      <c r="AK253" s="60"/>
      <c r="AL253" s="60"/>
      <c r="AM253" s="60"/>
      <c r="AN253" s="60"/>
      <c r="AO253" s="60"/>
      <c r="AP253" s="60"/>
      <c r="AQ253" s="61">
        <f t="shared" si="177"/>
        <v>0</v>
      </c>
      <c r="AR253" s="130" t="s">
        <v>36</v>
      </c>
      <c r="AS253" s="1" t="str">
        <f t="shared" si="178"/>
        <v>Nincs VKR kiválasztva!</v>
      </c>
      <c r="AU253" s="46"/>
      <c r="AV253" s="46"/>
      <c r="AY253" s="64" t="str">
        <f>IF($D253="","",INDEX(Osszesito!$E:$E,MATCH($F253,Osszesito!$C:$C,0)))</f>
        <v/>
      </c>
      <c r="AZ253" s="64">
        <f t="shared" si="145"/>
        <v>0</v>
      </c>
      <c r="BA253" s="65">
        <f t="shared" si="146"/>
        <v>0</v>
      </c>
      <c r="BB253" s="65" t="str">
        <f t="shared" si="147"/>
        <v>x</v>
      </c>
      <c r="BC253" s="65">
        <f t="shared" si="179"/>
        <v>0</v>
      </c>
      <c r="BD253" s="65">
        <f t="shared" si="172"/>
        <v>0</v>
      </c>
      <c r="BE253" s="65">
        <f t="shared" si="148"/>
        <v>0</v>
      </c>
      <c r="BF253" s="64" t="str">
        <f t="shared" si="149"/>
        <v>A forrás egyenlő a költséggel (I.ütem).</v>
      </c>
      <c r="BG253" s="65">
        <f t="shared" si="150"/>
        <v>0</v>
      </c>
      <c r="BH253" s="65">
        <f t="shared" si="151"/>
        <v>0</v>
      </c>
      <c r="BI253" s="65">
        <f t="shared" si="152"/>
        <v>0</v>
      </c>
      <c r="BJ253" s="65">
        <f t="shared" si="153"/>
        <v>0</v>
      </c>
      <c r="BK253" s="65">
        <f t="shared" si="180"/>
        <v>0</v>
      </c>
      <c r="BL253" s="66" t="str">
        <f t="shared" si="173"/>
        <v>Nem hosszútávú a feladat.</v>
      </c>
      <c r="BM253" s="67">
        <f t="shared" si="154"/>
        <v>1</v>
      </c>
      <c r="BN253" s="67">
        <f t="shared" si="155"/>
        <v>0</v>
      </c>
      <c r="BO253" s="67">
        <f t="shared" si="156"/>
        <v>1</v>
      </c>
      <c r="BP253" s="67">
        <f t="shared" si="157"/>
        <v>0</v>
      </c>
      <c r="BQ253" s="65">
        <f t="shared" si="158"/>
        <v>0</v>
      </c>
      <c r="BR253" s="64" t="str">
        <f t="shared" si="159"/>
        <v>Nincs hosszútávú terv!</v>
      </c>
      <c r="BS253" s="65">
        <f t="shared" si="160"/>
        <v>0</v>
      </c>
      <c r="BT253" s="65">
        <f t="shared" si="161"/>
        <v>0</v>
      </c>
      <c r="BU253" s="65">
        <f t="shared" si="162"/>
        <v>0</v>
      </c>
      <c r="BV253" s="65">
        <f t="shared" si="163"/>
        <v>0</v>
      </c>
      <c r="BW253" s="65">
        <f t="shared" si="164"/>
        <v>0</v>
      </c>
      <c r="BX253" s="65">
        <f t="shared" si="165"/>
        <v>0</v>
      </c>
      <c r="BY253" s="65">
        <f t="shared" si="166"/>
        <v>0</v>
      </c>
      <c r="BZ253" s="65">
        <f t="shared" si="167"/>
        <v>0</v>
      </c>
      <c r="CA253" s="65">
        <f t="shared" si="168"/>
        <v>0</v>
      </c>
      <c r="CB253" s="65">
        <f t="shared" si="169"/>
        <v>0</v>
      </c>
      <c r="CC253" s="65">
        <f t="shared" si="170"/>
        <v>0</v>
      </c>
      <c r="CD253" s="65" t="str">
        <f t="shared" si="181"/>
        <v>Hiányos kitöltés! (B-oszlop üres)</v>
      </c>
      <c r="CE253" s="66" t="str">
        <f t="shared" si="182"/>
        <v>Hiányos kitöltés! (B-oszlop üres)</v>
      </c>
      <c r="CF253" s="65">
        <f t="shared" si="183"/>
        <v>0</v>
      </c>
      <c r="CG253" s="65">
        <f t="shared" si="184"/>
        <v>0</v>
      </c>
      <c r="CH253" s="65">
        <f t="shared" si="185"/>
        <v>0</v>
      </c>
    </row>
    <row r="254" spans="1:86" ht="31.25" x14ac:dyDescent="0.25">
      <c r="A254" s="54" t="str">
        <f t="shared" si="174"/>
        <v>Nincs VKR kiválasztva!</v>
      </c>
      <c r="B254" s="68"/>
      <c r="C254" s="55"/>
      <c r="D254" s="47"/>
      <c r="E254" s="47"/>
      <c r="F254" s="56" t="str">
        <f>IF($G254="","Nincs VKR kiválasztva!",INDEX(Osszesito!$C:$C,MATCH($G254,Osszesito!$D:$D,0)))</f>
        <v>Nincs VKR kiválasztva!</v>
      </c>
      <c r="G254" s="45"/>
      <c r="H254" s="51" t="str">
        <f>IF($D254="","",CONCATENATE($AY254,"_",COUNTA($D$3:$D254),"_FSZV_2026"))</f>
        <v/>
      </c>
      <c r="I254" s="56" t="str">
        <f>IF($G254="","Nincs VKR kiválasztva!",INDEX(Osszesito!$G:$G,MATCH($F254,Osszesito!$C:$C,0)))</f>
        <v>Nincs VKR kiválasztva!</v>
      </c>
      <c r="J254" s="56" t="str">
        <f>IF($G254="","Nincs VKR kiválasztva!",INDEX(Osszesito!$F:$F,MATCH($F254,Osszesito!$C:$C,0)))</f>
        <v>Nincs VKR kiválasztva!</v>
      </c>
      <c r="K254" s="48" t="str">
        <f t="shared" si="171"/>
        <v>Nincs kitöltve a költség rész!</v>
      </c>
      <c r="L254" s="49"/>
      <c r="M254" s="49"/>
      <c r="N254" s="60"/>
      <c r="O254" s="60"/>
      <c r="P254" s="90"/>
      <c r="R254" s="62"/>
      <c r="S254" s="62"/>
      <c r="T254" s="62"/>
      <c r="U254" s="62"/>
      <c r="V254" s="62"/>
      <c r="W254" s="62"/>
      <c r="X254" s="62"/>
      <c r="Y254" s="62"/>
      <c r="Z254" s="62"/>
      <c r="AA254" s="62"/>
      <c r="AB254" s="62"/>
      <c r="AC254" s="61">
        <f t="shared" si="175"/>
        <v>0</v>
      </c>
      <c r="AD254" s="1" t="str">
        <f t="shared" si="176"/>
        <v>Nincs VKR kiválasztva!</v>
      </c>
      <c r="AF254" s="60"/>
      <c r="AG254" s="60"/>
      <c r="AH254" s="60"/>
      <c r="AI254" s="60"/>
      <c r="AJ254" s="60"/>
      <c r="AK254" s="60"/>
      <c r="AL254" s="60"/>
      <c r="AM254" s="60"/>
      <c r="AN254" s="60"/>
      <c r="AO254" s="60"/>
      <c r="AP254" s="60"/>
      <c r="AQ254" s="61">
        <f t="shared" si="177"/>
        <v>0</v>
      </c>
      <c r="AR254" s="130" t="s">
        <v>36</v>
      </c>
      <c r="AS254" s="1" t="str">
        <f t="shared" si="178"/>
        <v>Nincs VKR kiválasztva!</v>
      </c>
      <c r="AU254" s="46"/>
      <c r="AV254" s="46"/>
      <c r="AY254" s="64" t="str">
        <f>IF($D254="","",INDEX(Osszesito!$E:$E,MATCH($F254,Osszesito!$C:$C,0)))</f>
        <v/>
      </c>
      <c r="AZ254" s="64">
        <f t="shared" si="145"/>
        <v>0</v>
      </c>
      <c r="BA254" s="65">
        <f t="shared" si="146"/>
        <v>0</v>
      </c>
      <c r="BB254" s="65" t="str">
        <f t="shared" si="147"/>
        <v>x</v>
      </c>
      <c r="BC254" s="65">
        <f t="shared" si="179"/>
        <v>0</v>
      </c>
      <c r="BD254" s="65">
        <f t="shared" si="172"/>
        <v>0</v>
      </c>
      <c r="BE254" s="65">
        <f t="shared" si="148"/>
        <v>0</v>
      </c>
      <c r="BF254" s="64" t="str">
        <f t="shared" si="149"/>
        <v>A forrás egyenlő a költséggel (I.ütem).</v>
      </c>
      <c r="BG254" s="65">
        <f t="shared" si="150"/>
        <v>0</v>
      </c>
      <c r="BH254" s="65">
        <f t="shared" si="151"/>
        <v>0</v>
      </c>
      <c r="BI254" s="65">
        <f t="shared" si="152"/>
        <v>0</v>
      </c>
      <c r="BJ254" s="65">
        <f t="shared" si="153"/>
        <v>0</v>
      </c>
      <c r="BK254" s="65">
        <f t="shared" si="180"/>
        <v>0</v>
      </c>
      <c r="BL254" s="66" t="str">
        <f t="shared" si="173"/>
        <v>Nem hosszútávú a feladat.</v>
      </c>
      <c r="BM254" s="67">
        <f t="shared" si="154"/>
        <v>1</v>
      </c>
      <c r="BN254" s="67">
        <f t="shared" si="155"/>
        <v>0</v>
      </c>
      <c r="BO254" s="67">
        <f t="shared" si="156"/>
        <v>1</v>
      </c>
      <c r="BP254" s="67">
        <f t="shared" si="157"/>
        <v>0</v>
      </c>
      <c r="BQ254" s="65">
        <f t="shared" si="158"/>
        <v>0</v>
      </c>
      <c r="BR254" s="64" t="str">
        <f t="shared" si="159"/>
        <v>Nincs hosszútávú terv!</v>
      </c>
      <c r="BS254" s="65">
        <f t="shared" si="160"/>
        <v>0</v>
      </c>
      <c r="BT254" s="65">
        <f t="shared" si="161"/>
        <v>0</v>
      </c>
      <c r="BU254" s="65">
        <f t="shared" si="162"/>
        <v>0</v>
      </c>
      <c r="BV254" s="65">
        <f t="shared" si="163"/>
        <v>0</v>
      </c>
      <c r="BW254" s="65">
        <f t="shared" si="164"/>
        <v>0</v>
      </c>
      <c r="BX254" s="65">
        <f t="shared" si="165"/>
        <v>0</v>
      </c>
      <c r="BY254" s="65">
        <f t="shared" si="166"/>
        <v>0</v>
      </c>
      <c r="BZ254" s="65">
        <f t="shared" si="167"/>
        <v>0</v>
      </c>
      <c r="CA254" s="65">
        <f t="shared" si="168"/>
        <v>0</v>
      </c>
      <c r="CB254" s="65">
        <f t="shared" si="169"/>
        <v>0</v>
      </c>
      <c r="CC254" s="65">
        <f t="shared" si="170"/>
        <v>0</v>
      </c>
      <c r="CD254" s="65" t="str">
        <f t="shared" si="181"/>
        <v>Hiányos kitöltés! (B-oszlop üres)</v>
      </c>
      <c r="CE254" s="66" t="str">
        <f t="shared" si="182"/>
        <v>Hiányos kitöltés! (B-oszlop üres)</v>
      </c>
      <c r="CF254" s="65">
        <f t="shared" si="183"/>
        <v>0</v>
      </c>
      <c r="CG254" s="65">
        <f t="shared" si="184"/>
        <v>0</v>
      </c>
      <c r="CH254" s="65">
        <f t="shared" si="185"/>
        <v>0</v>
      </c>
    </row>
    <row r="255" spans="1:86" ht="31.25" x14ac:dyDescent="0.25">
      <c r="A255" s="54" t="str">
        <f t="shared" si="174"/>
        <v>Nincs VKR kiválasztva!</v>
      </c>
      <c r="B255" s="68"/>
      <c r="C255" s="55"/>
      <c r="D255" s="47"/>
      <c r="E255" s="47"/>
      <c r="F255" s="56" t="str">
        <f>IF($G255="","Nincs VKR kiválasztva!",INDEX(Osszesito!$C:$C,MATCH($G255,Osszesito!$D:$D,0)))</f>
        <v>Nincs VKR kiválasztva!</v>
      </c>
      <c r="G255" s="45"/>
      <c r="H255" s="51" t="str">
        <f>IF($D255="","",CONCATENATE($AY255,"_",COUNTA($D$3:$D255),"_FSZV_2026"))</f>
        <v/>
      </c>
      <c r="I255" s="56" t="str">
        <f>IF($G255="","Nincs VKR kiválasztva!",INDEX(Osszesito!$G:$G,MATCH($F255,Osszesito!$C:$C,0)))</f>
        <v>Nincs VKR kiválasztva!</v>
      </c>
      <c r="J255" s="56" t="str">
        <f>IF($G255="","Nincs VKR kiválasztva!",INDEX(Osszesito!$F:$F,MATCH($F255,Osszesito!$C:$C,0)))</f>
        <v>Nincs VKR kiválasztva!</v>
      </c>
      <c r="K255" s="48" t="str">
        <f t="shared" si="171"/>
        <v>Nincs kitöltve a költség rész!</v>
      </c>
      <c r="L255" s="49"/>
      <c r="M255" s="49"/>
      <c r="N255" s="60"/>
      <c r="O255" s="60"/>
      <c r="P255" s="90"/>
      <c r="R255" s="62"/>
      <c r="S255" s="62"/>
      <c r="T255" s="62"/>
      <c r="U255" s="62"/>
      <c r="V255" s="62"/>
      <c r="W255" s="62"/>
      <c r="X255" s="62"/>
      <c r="Y255" s="62"/>
      <c r="Z255" s="62"/>
      <c r="AA255" s="62"/>
      <c r="AB255" s="62"/>
      <c r="AC255" s="61">
        <f t="shared" si="175"/>
        <v>0</v>
      </c>
      <c r="AD255" s="1" t="str">
        <f t="shared" si="176"/>
        <v>Nincs VKR kiválasztva!</v>
      </c>
      <c r="AF255" s="60"/>
      <c r="AG255" s="60"/>
      <c r="AH255" s="60"/>
      <c r="AI255" s="60"/>
      <c r="AJ255" s="60"/>
      <c r="AK255" s="60"/>
      <c r="AL255" s="60"/>
      <c r="AM255" s="60"/>
      <c r="AN255" s="60"/>
      <c r="AO255" s="60"/>
      <c r="AP255" s="60"/>
      <c r="AQ255" s="61">
        <f t="shared" si="177"/>
        <v>0</v>
      </c>
      <c r="AR255" s="130" t="s">
        <v>36</v>
      </c>
      <c r="AS255" s="1" t="str">
        <f t="shared" si="178"/>
        <v>Nincs VKR kiválasztva!</v>
      </c>
      <c r="AU255" s="46"/>
      <c r="AV255" s="46"/>
      <c r="AY255" s="64" t="str">
        <f>IF($D255="","",INDEX(Osszesito!$E:$E,MATCH($F255,Osszesito!$C:$C,0)))</f>
        <v/>
      </c>
      <c r="AZ255" s="64">
        <f t="shared" si="145"/>
        <v>0</v>
      </c>
      <c r="BA255" s="65">
        <f t="shared" si="146"/>
        <v>0</v>
      </c>
      <c r="BB255" s="65" t="str">
        <f t="shared" si="147"/>
        <v>x</v>
      </c>
      <c r="BC255" s="65">
        <f t="shared" si="179"/>
        <v>0</v>
      </c>
      <c r="BD255" s="65">
        <f t="shared" si="172"/>
        <v>0</v>
      </c>
      <c r="BE255" s="65">
        <f t="shared" si="148"/>
        <v>0</v>
      </c>
      <c r="BF255" s="64" t="str">
        <f t="shared" si="149"/>
        <v>A forrás egyenlő a költséggel (I.ütem).</v>
      </c>
      <c r="BG255" s="65">
        <f t="shared" si="150"/>
        <v>0</v>
      </c>
      <c r="BH255" s="65">
        <f t="shared" si="151"/>
        <v>0</v>
      </c>
      <c r="BI255" s="65">
        <f t="shared" si="152"/>
        <v>0</v>
      </c>
      <c r="BJ255" s="65">
        <f t="shared" si="153"/>
        <v>0</v>
      </c>
      <c r="BK255" s="65">
        <f t="shared" si="180"/>
        <v>0</v>
      </c>
      <c r="BL255" s="66" t="str">
        <f t="shared" si="173"/>
        <v>Nem hosszútávú a feladat.</v>
      </c>
      <c r="BM255" s="67">
        <f t="shared" si="154"/>
        <v>1</v>
      </c>
      <c r="BN255" s="67">
        <f t="shared" si="155"/>
        <v>0</v>
      </c>
      <c r="BO255" s="67">
        <f t="shared" si="156"/>
        <v>1</v>
      </c>
      <c r="BP255" s="67">
        <f t="shared" si="157"/>
        <v>0</v>
      </c>
      <c r="BQ255" s="65">
        <f t="shared" si="158"/>
        <v>0</v>
      </c>
      <c r="BR255" s="64" t="str">
        <f t="shared" si="159"/>
        <v>Nincs hosszútávú terv!</v>
      </c>
      <c r="BS255" s="65">
        <f t="shared" si="160"/>
        <v>0</v>
      </c>
      <c r="BT255" s="65">
        <f t="shared" si="161"/>
        <v>0</v>
      </c>
      <c r="BU255" s="65">
        <f t="shared" si="162"/>
        <v>0</v>
      </c>
      <c r="BV255" s="65">
        <f t="shared" si="163"/>
        <v>0</v>
      </c>
      <c r="BW255" s="65">
        <f t="shared" si="164"/>
        <v>0</v>
      </c>
      <c r="BX255" s="65">
        <f t="shared" si="165"/>
        <v>0</v>
      </c>
      <c r="BY255" s="65">
        <f t="shared" si="166"/>
        <v>0</v>
      </c>
      <c r="BZ255" s="65">
        <f t="shared" si="167"/>
        <v>0</v>
      </c>
      <c r="CA255" s="65">
        <f t="shared" si="168"/>
        <v>0</v>
      </c>
      <c r="CB255" s="65">
        <f t="shared" si="169"/>
        <v>0</v>
      </c>
      <c r="CC255" s="65">
        <f t="shared" si="170"/>
        <v>0</v>
      </c>
      <c r="CD255" s="65" t="str">
        <f t="shared" si="181"/>
        <v>Hiányos kitöltés! (B-oszlop üres)</v>
      </c>
      <c r="CE255" s="66" t="str">
        <f t="shared" si="182"/>
        <v>Hiányos kitöltés! (B-oszlop üres)</v>
      </c>
      <c r="CF255" s="65">
        <f t="shared" si="183"/>
        <v>0</v>
      </c>
      <c r="CG255" s="65">
        <f t="shared" si="184"/>
        <v>0</v>
      </c>
      <c r="CH255" s="65">
        <f t="shared" si="185"/>
        <v>0</v>
      </c>
    </row>
    <row r="256" spans="1:86" ht="31.25" x14ac:dyDescent="0.25">
      <c r="A256" s="54" t="str">
        <f t="shared" si="174"/>
        <v>Nincs VKR kiválasztva!</v>
      </c>
      <c r="B256" s="68"/>
      <c r="C256" s="55"/>
      <c r="D256" s="47"/>
      <c r="E256" s="47"/>
      <c r="F256" s="56" t="str">
        <f>IF($G256="","Nincs VKR kiválasztva!",INDEX(Osszesito!$C:$C,MATCH($G256,Osszesito!$D:$D,0)))</f>
        <v>Nincs VKR kiválasztva!</v>
      </c>
      <c r="G256" s="45"/>
      <c r="H256" s="51" t="str">
        <f>IF($D256="","",CONCATENATE($AY256,"_",COUNTA($D$3:$D256),"_FSZV_2026"))</f>
        <v/>
      </c>
      <c r="I256" s="56" t="str">
        <f>IF($G256="","Nincs VKR kiválasztva!",INDEX(Osszesito!$G:$G,MATCH($F256,Osszesito!$C:$C,0)))</f>
        <v>Nincs VKR kiválasztva!</v>
      </c>
      <c r="J256" s="56" t="str">
        <f>IF($G256="","Nincs VKR kiválasztva!",INDEX(Osszesito!$F:$F,MATCH($F256,Osszesito!$C:$C,0)))</f>
        <v>Nincs VKR kiválasztva!</v>
      </c>
      <c r="K256" s="48" t="str">
        <f t="shared" si="171"/>
        <v>Nincs kitöltve a költség rész!</v>
      </c>
      <c r="L256" s="49"/>
      <c r="M256" s="49"/>
      <c r="N256" s="60"/>
      <c r="O256" s="60"/>
      <c r="P256" s="90"/>
      <c r="R256" s="62"/>
      <c r="S256" s="62"/>
      <c r="T256" s="62"/>
      <c r="U256" s="62"/>
      <c r="V256" s="62"/>
      <c r="W256" s="62"/>
      <c r="X256" s="62"/>
      <c r="Y256" s="62"/>
      <c r="Z256" s="62"/>
      <c r="AA256" s="62"/>
      <c r="AB256" s="62"/>
      <c r="AC256" s="61">
        <f t="shared" si="175"/>
        <v>0</v>
      </c>
      <c r="AD256" s="1" t="str">
        <f t="shared" si="176"/>
        <v>Nincs VKR kiválasztva!</v>
      </c>
      <c r="AF256" s="60"/>
      <c r="AG256" s="60"/>
      <c r="AH256" s="60"/>
      <c r="AI256" s="60"/>
      <c r="AJ256" s="60"/>
      <c r="AK256" s="60"/>
      <c r="AL256" s="60"/>
      <c r="AM256" s="60"/>
      <c r="AN256" s="60"/>
      <c r="AO256" s="60"/>
      <c r="AP256" s="60"/>
      <c r="AQ256" s="61">
        <f t="shared" si="177"/>
        <v>0</v>
      </c>
      <c r="AR256" s="130" t="s">
        <v>36</v>
      </c>
      <c r="AS256" s="1" t="str">
        <f t="shared" si="178"/>
        <v>Nincs VKR kiválasztva!</v>
      </c>
      <c r="AU256" s="46"/>
      <c r="AV256" s="46"/>
      <c r="AY256" s="64" t="str">
        <f>IF($D256="","",INDEX(Osszesito!$E:$E,MATCH($F256,Osszesito!$C:$C,0)))</f>
        <v/>
      </c>
      <c r="AZ256" s="64">
        <f t="shared" si="145"/>
        <v>0</v>
      </c>
      <c r="BA256" s="65">
        <f t="shared" si="146"/>
        <v>0</v>
      </c>
      <c r="BB256" s="65" t="str">
        <f t="shared" si="147"/>
        <v>x</v>
      </c>
      <c r="BC256" s="65">
        <f t="shared" si="179"/>
        <v>0</v>
      </c>
      <c r="BD256" s="65">
        <f t="shared" si="172"/>
        <v>0</v>
      </c>
      <c r="BE256" s="65">
        <f t="shared" si="148"/>
        <v>0</v>
      </c>
      <c r="BF256" s="64" t="str">
        <f t="shared" si="149"/>
        <v>A forrás egyenlő a költséggel (I.ütem).</v>
      </c>
      <c r="BG256" s="65">
        <f t="shared" si="150"/>
        <v>0</v>
      </c>
      <c r="BH256" s="65">
        <f t="shared" si="151"/>
        <v>0</v>
      </c>
      <c r="BI256" s="65">
        <f t="shared" si="152"/>
        <v>0</v>
      </c>
      <c r="BJ256" s="65">
        <f t="shared" si="153"/>
        <v>0</v>
      </c>
      <c r="BK256" s="65">
        <f t="shared" si="180"/>
        <v>0</v>
      </c>
      <c r="BL256" s="66" t="str">
        <f t="shared" si="173"/>
        <v>Nem hosszútávú a feladat.</v>
      </c>
      <c r="BM256" s="67">
        <f t="shared" si="154"/>
        <v>1</v>
      </c>
      <c r="BN256" s="67">
        <f t="shared" si="155"/>
        <v>0</v>
      </c>
      <c r="BO256" s="67">
        <f t="shared" si="156"/>
        <v>1</v>
      </c>
      <c r="BP256" s="67">
        <f t="shared" si="157"/>
        <v>0</v>
      </c>
      <c r="BQ256" s="65">
        <f t="shared" si="158"/>
        <v>0</v>
      </c>
      <c r="BR256" s="64" t="str">
        <f t="shared" si="159"/>
        <v>Nincs hosszútávú terv!</v>
      </c>
      <c r="BS256" s="65">
        <f t="shared" si="160"/>
        <v>0</v>
      </c>
      <c r="BT256" s="65">
        <f t="shared" si="161"/>
        <v>0</v>
      </c>
      <c r="BU256" s="65">
        <f t="shared" si="162"/>
        <v>0</v>
      </c>
      <c r="BV256" s="65">
        <f t="shared" si="163"/>
        <v>0</v>
      </c>
      <c r="BW256" s="65">
        <f t="shared" si="164"/>
        <v>0</v>
      </c>
      <c r="BX256" s="65">
        <f t="shared" si="165"/>
        <v>0</v>
      </c>
      <c r="BY256" s="65">
        <f t="shared" si="166"/>
        <v>0</v>
      </c>
      <c r="BZ256" s="65">
        <f t="shared" si="167"/>
        <v>0</v>
      </c>
      <c r="CA256" s="65">
        <f t="shared" si="168"/>
        <v>0</v>
      </c>
      <c r="CB256" s="65">
        <f t="shared" si="169"/>
        <v>0</v>
      </c>
      <c r="CC256" s="65">
        <f t="shared" si="170"/>
        <v>0</v>
      </c>
      <c r="CD256" s="65" t="str">
        <f t="shared" si="181"/>
        <v>Hiányos kitöltés! (B-oszlop üres)</v>
      </c>
      <c r="CE256" s="66" t="str">
        <f t="shared" si="182"/>
        <v>Hiányos kitöltés! (B-oszlop üres)</v>
      </c>
      <c r="CF256" s="65">
        <f t="shared" si="183"/>
        <v>0</v>
      </c>
      <c r="CG256" s="65">
        <f t="shared" si="184"/>
        <v>0</v>
      </c>
      <c r="CH256" s="65">
        <f t="shared" si="185"/>
        <v>0</v>
      </c>
    </row>
    <row r="257" spans="1:86" ht="31.25" x14ac:dyDescent="0.25">
      <c r="A257" s="54" t="str">
        <f t="shared" si="174"/>
        <v>Nincs VKR kiválasztva!</v>
      </c>
      <c r="B257" s="68"/>
      <c r="C257" s="55"/>
      <c r="D257" s="47"/>
      <c r="E257" s="47"/>
      <c r="F257" s="56" t="str">
        <f>IF($G257="","Nincs VKR kiválasztva!",INDEX(Osszesito!$C:$C,MATCH($G257,Osszesito!$D:$D,0)))</f>
        <v>Nincs VKR kiválasztva!</v>
      </c>
      <c r="G257" s="45"/>
      <c r="H257" s="51" t="str">
        <f>IF($D257="","",CONCATENATE($AY257,"_",COUNTA($D$3:$D257),"_FSZV_2026"))</f>
        <v/>
      </c>
      <c r="I257" s="56" t="str">
        <f>IF($G257="","Nincs VKR kiválasztva!",INDEX(Osszesito!$G:$G,MATCH($F257,Osszesito!$C:$C,0)))</f>
        <v>Nincs VKR kiválasztva!</v>
      </c>
      <c r="J257" s="56" t="str">
        <f>IF($G257="","Nincs VKR kiválasztva!",INDEX(Osszesito!$F:$F,MATCH($F257,Osszesito!$C:$C,0)))</f>
        <v>Nincs VKR kiválasztva!</v>
      </c>
      <c r="K257" s="48" t="str">
        <f t="shared" si="171"/>
        <v>Nincs kitöltve a költség rész!</v>
      </c>
      <c r="L257" s="49"/>
      <c r="M257" s="49"/>
      <c r="N257" s="60"/>
      <c r="O257" s="60"/>
      <c r="P257" s="90"/>
      <c r="R257" s="62"/>
      <c r="S257" s="62"/>
      <c r="T257" s="62"/>
      <c r="U257" s="62"/>
      <c r="V257" s="62"/>
      <c r="W257" s="62"/>
      <c r="X257" s="62"/>
      <c r="Y257" s="62"/>
      <c r="Z257" s="62"/>
      <c r="AA257" s="62"/>
      <c r="AB257" s="62"/>
      <c r="AC257" s="61">
        <f t="shared" si="175"/>
        <v>0</v>
      </c>
      <c r="AD257" s="1" t="str">
        <f t="shared" si="176"/>
        <v>Nincs VKR kiválasztva!</v>
      </c>
      <c r="AF257" s="60"/>
      <c r="AG257" s="60"/>
      <c r="AH257" s="60"/>
      <c r="AI257" s="60"/>
      <c r="AJ257" s="60"/>
      <c r="AK257" s="60"/>
      <c r="AL257" s="60"/>
      <c r="AM257" s="60"/>
      <c r="AN257" s="60"/>
      <c r="AO257" s="60"/>
      <c r="AP257" s="60"/>
      <c r="AQ257" s="61">
        <f t="shared" si="177"/>
        <v>0</v>
      </c>
      <c r="AR257" s="130" t="s">
        <v>36</v>
      </c>
      <c r="AS257" s="1" t="str">
        <f t="shared" si="178"/>
        <v>Nincs VKR kiválasztva!</v>
      </c>
      <c r="AU257" s="46"/>
      <c r="AV257" s="46"/>
      <c r="AY257" s="64" t="str">
        <f>IF($D257="","",INDEX(Osszesito!$E:$E,MATCH($F257,Osszesito!$C:$C,0)))</f>
        <v/>
      </c>
      <c r="AZ257" s="64">
        <f t="shared" si="145"/>
        <v>0</v>
      </c>
      <c r="BA257" s="65">
        <f t="shared" si="146"/>
        <v>0</v>
      </c>
      <c r="BB257" s="65" t="str">
        <f t="shared" si="147"/>
        <v>x</v>
      </c>
      <c r="BC257" s="65">
        <f t="shared" si="179"/>
        <v>0</v>
      </c>
      <c r="BD257" s="65">
        <f t="shared" si="172"/>
        <v>0</v>
      </c>
      <c r="BE257" s="65">
        <f t="shared" si="148"/>
        <v>0</v>
      </c>
      <c r="BF257" s="64" t="str">
        <f t="shared" si="149"/>
        <v>A forrás egyenlő a költséggel (I.ütem).</v>
      </c>
      <c r="BG257" s="65">
        <f t="shared" si="150"/>
        <v>0</v>
      </c>
      <c r="BH257" s="65">
        <f t="shared" si="151"/>
        <v>0</v>
      </c>
      <c r="BI257" s="65">
        <f t="shared" si="152"/>
        <v>0</v>
      </c>
      <c r="BJ257" s="65">
        <f t="shared" si="153"/>
        <v>0</v>
      </c>
      <c r="BK257" s="65">
        <f t="shared" si="180"/>
        <v>0</v>
      </c>
      <c r="BL257" s="66" t="str">
        <f t="shared" si="173"/>
        <v>Nem hosszútávú a feladat.</v>
      </c>
      <c r="BM257" s="67">
        <f t="shared" si="154"/>
        <v>1</v>
      </c>
      <c r="BN257" s="67">
        <f t="shared" si="155"/>
        <v>0</v>
      </c>
      <c r="BO257" s="67">
        <f t="shared" si="156"/>
        <v>1</v>
      </c>
      <c r="BP257" s="67">
        <f t="shared" si="157"/>
        <v>0</v>
      </c>
      <c r="BQ257" s="65">
        <f t="shared" si="158"/>
        <v>0</v>
      </c>
      <c r="BR257" s="64" t="str">
        <f t="shared" si="159"/>
        <v>Nincs hosszútávú terv!</v>
      </c>
      <c r="BS257" s="65">
        <f t="shared" si="160"/>
        <v>0</v>
      </c>
      <c r="BT257" s="65">
        <f t="shared" si="161"/>
        <v>0</v>
      </c>
      <c r="BU257" s="65">
        <f t="shared" si="162"/>
        <v>0</v>
      </c>
      <c r="BV257" s="65">
        <f t="shared" si="163"/>
        <v>0</v>
      </c>
      <c r="BW257" s="65">
        <f t="shared" si="164"/>
        <v>0</v>
      </c>
      <c r="BX257" s="65">
        <f t="shared" si="165"/>
        <v>0</v>
      </c>
      <c r="BY257" s="65">
        <f t="shared" si="166"/>
        <v>0</v>
      </c>
      <c r="BZ257" s="65">
        <f t="shared" si="167"/>
        <v>0</v>
      </c>
      <c r="CA257" s="65">
        <f t="shared" si="168"/>
        <v>0</v>
      </c>
      <c r="CB257" s="65">
        <f t="shared" si="169"/>
        <v>0</v>
      </c>
      <c r="CC257" s="65">
        <f t="shared" si="170"/>
        <v>0</v>
      </c>
      <c r="CD257" s="65" t="str">
        <f t="shared" si="181"/>
        <v>Hiányos kitöltés! (B-oszlop üres)</v>
      </c>
      <c r="CE257" s="66" t="str">
        <f t="shared" si="182"/>
        <v>Hiányos kitöltés! (B-oszlop üres)</v>
      </c>
      <c r="CF257" s="65">
        <f t="shared" si="183"/>
        <v>0</v>
      </c>
      <c r="CG257" s="65">
        <f t="shared" si="184"/>
        <v>0</v>
      </c>
      <c r="CH257" s="65">
        <f t="shared" si="185"/>
        <v>0</v>
      </c>
    </row>
    <row r="258" spans="1:86" ht="31.25" x14ac:dyDescent="0.25">
      <c r="A258" s="54" t="str">
        <f t="shared" si="174"/>
        <v>Nincs VKR kiválasztva!</v>
      </c>
      <c r="B258" s="68"/>
      <c r="C258" s="55"/>
      <c r="D258" s="47"/>
      <c r="E258" s="47"/>
      <c r="F258" s="56" t="str">
        <f>IF($G258="","Nincs VKR kiválasztva!",INDEX(Osszesito!$C:$C,MATCH($G258,Osszesito!$D:$D,0)))</f>
        <v>Nincs VKR kiválasztva!</v>
      </c>
      <c r="G258" s="45"/>
      <c r="H258" s="51" t="str">
        <f>IF($D258="","",CONCATENATE($AY258,"_",COUNTA($D$3:$D258),"_FSZV_2026"))</f>
        <v/>
      </c>
      <c r="I258" s="56" t="str">
        <f>IF($G258="","Nincs VKR kiválasztva!",INDEX(Osszesito!$G:$G,MATCH($F258,Osszesito!$C:$C,0)))</f>
        <v>Nincs VKR kiválasztva!</v>
      </c>
      <c r="J258" s="56" t="str">
        <f>IF($G258="","Nincs VKR kiválasztva!",INDEX(Osszesito!$F:$F,MATCH($F258,Osszesito!$C:$C,0)))</f>
        <v>Nincs VKR kiválasztva!</v>
      </c>
      <c r="K258" s="48" t="str">
        <f t="shared" si="171"/>
        <v>Nincs kitöltve a költség rész!</v>
      </c>
      <c r="L258" s="49"/>
      <c r="M258" s="49"/>
      <c r="N258" s="60"/>
      <c r="O258" s="60"/>
      <c r="P258" s="90"/>
      <c r="R258" s="62"/>
      <c r="S258" s="62"/>
      <c r="T258" s="62"/>
      <c r="U258" s="62"/>
      <c r="V258" s="62"/>
      <c r="W258" s="62"/>
      <c r="X258" s="62"/>
      <c r="Y258" s="62"/>
      <c r="Z258" s="62"/>
      <c r="AA258" s="62"/>
      <c r="AB258" s="62"/>
      <c r="AC258" s="61">
        <f t="shared" si="175"/>
        <v>0</v>
      </c>
      <c r="AD258" s="1" t="str">
        <f t="shared" si="176"/>
        <v>Nincs VKR kiválasztva!</v>
      </c>
      <c r="AF258" s="60"/>
      <c r="AG258" s="60"/>
      <c r="AH258" s="60"/>
      <c r="AI258" s="60"/>
      <c r="AJ258" s="60"/>
      <c r="AK258" s="60"/>
      <c r="AL258" s="60"/>
      <c r="AM258" s="60"/>
      <c r="AN258" s="60"/>
      <c r="AO258" s="60"/>
      <c r="AP258" s="60"/>
      <c r="AQ258" s="61">
        <f t="shared" si="177"/>
        <v>0</v>
      </c>
      <c r="AR258" s="130" t="s">
        <v>36</v>
      </c>
      <c r="AS258" s="1" t="str">
        <f t="shared" si="178"/>
        <v>Nincs VKR kiválasztva!</v>
      </c>
      <c r="AU258" s="46"/>
      <c r="AV258" s="46"/>
      <c r="AY258" s="64" t="str">
        <f>IF($D258="","",INDEX(Osszesito!$E:$E,MATCH($F258,Osszesito!$C:$C,0)))</f>
        <v/>
      </c>
      <c r="AZ258" s="64">
        <f t="shared" si="145"/>
        <v>0</v>
      </c>
      <c r="BA258" s="65">
        <f t="shared" si="146"/>
        <v>0</v>
      </c>
      <c r="BB258" s="65" t="str">
        <f t="shared" si="147"/>
        <v>x</v>
      </c>
      <c r="BC258" s="65">
        <f t="shared" si="179"/>
        <v>0</v>
      </c>
      <c r="BD258" s="65">
        <f t="shared" si="172"/>
        <v>0</v>
      </c>
      <c r="BE258" s="65">
        <f t="shared" si="148"/>
        <v>0</v>
      </c>
      <c r="BF258" s="64" t="str">
        <f t="shared" si="149"/>
        <v>A forrás egyenlő a költséggel (I.ütem).</v>
      </c>
      <c r="BG258" s="65">
        <f t="shared" si="150"/>
        <v>0</v>
      </c>
      <c r="BH258" s="65">
        <f t="shared" si="151"/>
        <v>0</v>
      </c>
      <c r="BI258" s="65">
        <f t="shared" si="152"/>
        <v>0</v>
      </c>
      <c r="BJ258" s="65">
        <f t="shared" si="153"/>
        <v>0</v>
      </c>
      <c r="BK258" s="65">
        <f t="shared" si="180"/>
        <v>0</v>
      </c>
      <c r="BL258" s="66" t="str">
        <f t="shared" si="173"/>
        <v>Nem hosszútávú a feladat.</v>
      </c>
      <c r="BM258" s="67">
        <f t="shared" si="154"/>
        <v>1</v>
      </c>
      <c r="BN258" s="67">
        <f t="shared" si="155"/>
        <v>0</v>
      </c>
      <c r="BO258" s="67">
        <f t="shared" si="156"/>
        <v>1</v>
      </c>
      <c r="BP258" s="67">
        <f t="shared" si="157"/>
        <v>0</v>
      </c>
      <c r="BQ258" s="65">
        <f t="shared" si="158"/>
        <v>0</v>
      </c>
      <c r="BR258" s="64" t="str">
        <f t="shared" si="159"/>
        <v>Nincs hosszútávú terv!</v>
      </c>
      <c r="BS258" s="65">
        <f t="shared" si="160"/>
        <v>0</v>
      </c>
      <c r="BT258" s="65">
        <f t="shared" si="161"/>
        <v>0</v>
      </c>
      <c r="BU258" s="65">
        <f t="shared" si="162"/>
        <v>0</v>
      </c>
      <c r="BV258" s="65">
        <f t="shared" si="163"/>
        <v>0</v>
      </c>
      <c r="BW258" s="65">
        <f t="shared" si="164"/>
        <v>0</v>
      </c>
      <c r="BX258" s="65">
        <f t="shared" si="165"/>
        <v>0</v>
      </c>
      <c r="BY258" s="65">
        <f t="shared" si="166"/>
        <v>0</v>
      </c>
      <c r="BZ258" s="65">
        <f t="shared" si="167"/>
        <v>0</v>
      </c>
      <c r="CA258" s="65">
        <f t="shared" si="168"/>
        <v>0</v>
      </c>
      <c r="CB258" s="65">
        <f t="shared" si="169"/>
        <v>0</v>
      </c>
      <c r="CC258" s="65">
        <f t="shared" si="170"/>
        <v>0</v>
      </c>
      <c r="CD258" s="65" t="str">
        <f t="shared" si="181"/>
        <v>Hiányos kitöltés! (B-oszlop üres)</v>
      </c>
      <c r="CE258" s="66" t="str">
        <f t="shared" si="182"/>
        <v>Hiányos kitöltés! (B-oszlop üres)</v>
      </c>
      <c r="CF258" s="65">
        <f t="shared" si="183"/>
        <v>0</v>
      </c>
      <c r="CG258" s="65">
        <f t="shared" si="184"/>
        <v>0</v>
      </c>
      <c r="CH258" s="65">
        <f t="shared" si="185"/>
        <v>0</v>
      </c>
    </row>
    <row r="259" spans="1:86" ht="31.25" x14ac:dyDescent="0.25">
      <c r="A259" s="54" t="str">
        <f t="shared" si="174"/>
        <v>Nincs VKR kiválasztva!</v>
      </c>
      <c r="B259" s="68"/>
      <c r="C259" s="55"/>
      <c r="D259" s="47"/>
      <c r="E259" s="47"/>
      <c r="F259" s="56" t="str">
        <f>IF($G259="","Nincs VKR kiválasztva!",INDEX(Osszesito!$C:$C,MATCH($G259,Osszesito!$D:$D,0)))</f>
        <v>Nincs VKR kiválasztva!</v>
      </c>
      <c r="G259" s="45"/>
      <c r="H259" s="51" t="str">
        <f>IF($D259="","",CONCATENATE($AY259,"_",COUNTA($D$3:$D259),"_FSZV_2026"))</f>
        <v/>
      </c>
      <c r="I259" s="56" t="str">
        <f>IF($G259="","Nincs VKR kiválasztva!",INDEX(Osszesito!$G:$G,MATCH($F259,Osszesito!$C:$C,0)))</f>
        <v>Nincs VKR kiválasztva!</v>
      </c>
      <c r="J259" s="56" t="str">
        <f>IF($G259="","Nincs VKR kiválasztva!",INDEX(Osszesito!$F:$F,MATCH($F259,Osszesito!$C:$C,0)))</f>
        <v>Nincs VKR kiválasztva!</v>
      </c>
      <c r="K259" s="48" t="str">
        <f t="shared" si="171"/>
        <v>Nincs kitöltve a költség rész!</v>
      </c>
      <c r="L259" s="49"/>
      <c r="M259" s="49"/>
      <c r="N259" s="60"/>
      <c r="O259" s="60"/>
      <c r="P259" s="90"/>
      <c r="R259" s="62"/>
      <c r="S259" s="62"/>
      <c r="T259" s="62"/>
      <c r="U259" s="62"/>
      <c r="V259" s="62"/>
      <c r="W259" s="62"/>
      <c r="X259" s="62"/>
      <c r="Y259" s="62"/>
      <c r="Z259" s="62"/>
      <c r="AA259" s="62"/>
      <c r="AB259" s="62"/>
      <c r="AC259" s="61">
        <f t="shared" si="175"/>
        <v>0</v>
      </c>
      <c r="AD259" s="1" t="str">
        <f t="shared" si="176"/>
        <v>Nincs VKR kiválasztva!</v>
      </c>
      <c r="AF259" s="60"/>
      <c r="AG259" s="60"/>
      <c r="AH259" s="60"/>
      <c r="AI259" s="60"/>
      <c r="AJ259" s="60"/>
      <c r="AK259" s="60"/>
      <c r="AL259" s="60"/>
      <c r="AM259" s="60"/>
      <c r="AN259" s="60"/>
      <c r="AO259" s="60"/>
      <c r="AP259" s="60"/>
      <c r="AQ259" s="61">
        <f t="shared" si="177"/>
        <v>0</v>
      </c>
      <c r="AR259" s="130" t="s">
        <v>36</v>
      </c>
      <c r="AS259" s="1" t="str">
        <f t="shared" si="178"/>
        <v>Nincs VKR kiválasztva!</v>
      </c>
      <c r="AU259" s="46"/>
      <c r="AV259" s="46"/>
      <c r="AY259" s="64" t="str">
        <f>IF($D259="","",INDEX(Osszesito!$E:$E,MATCH($F259,Osszesito!$C:$C,0)))</f>
        <v/>
      </c>
      <c r="AZ259" s="64">
        <f t="shared" si="145"/>
        <v>0</v>
      </c>
      <c r="BA259" s="65">
        <f t="shared" si="146"/>
        <v>0</v>
      </c>
      <c r="BB259" s="65" t="str">
        <f t="shared" si="147"/>
        <v>x</v>
      </c>
      <c r="BC259" s="65">
        <f t="shared" si="179"/>
        <v>0</v>
      </c>
      <c r="BD259" s="65">
        <f t="shared" si="172"/>
        <v>0</v>
      </c>
      <c r="BE259" s="65">
        <f t="shared" si="148"/>
        <v>0</v>
      </c>
      <c r="BF259" s="64" t="str">
        <f t="shared" si="149"/>
        <v>A forrás egyenlő a költséggel (I.ütem).</v>
      </c>
      <c r="BG259" s="65">
        <f t="shared" si="150"/>
        <v>0</v>
      </c>
      <c r="BH259" s="65">
        <f t="shared" si="151"/>
        <v>0</v>
      </c>
      <c r="BI259" s="65">
        <f t="shared" si="152"/>
        <v>0</v>
      </c>
      <c r="BJ259" s="65">
        <f t="shared" si="153"/>
        <v>0</v>
      </c>
      <c r="BK259" s="65">
        <f t="shared" si="180"/>
        <v>0</v>
      </c>
      <c r="BL259" s="66" t="str">
        <f t="shared" si="173"/>
        <v>Nem hosszútávú a feladat.</v>
      </c>
      <c r="BM259" s="67">
        <f t="shared" si="154"/>
        <v>1</v>
      </c>
      <c r="BN259" s="67">
        <f t="shared" si="155"/>
        <v>0</v>
      </c>
      <c r="BO259" s="67">
        <f t="shared" si="156"/>
        <v>1</v>
      </c>
      <c r="BP259" s="67">
        <f t="shared" si="157"/>
        <v>0</v>
      </c>
      <c r="BQ259" s="65">
        <f t="shared" si="158"/>
        <v>0</v>
      </c>
      <c r="BR259" s="64" t="str">
        <f t="shared" si="159"/>
        <v>Nincs hosszútávú terv!</v>
      </c>
      <c r="BS259" s="65">
        <f t="shared" si="160"/>
        <v>0</v>
      </c>
      <c r="BT259" s="65">
        <f t="shared" si="161"/>
        <v>0</v>
      </c>
      <c r="BU259" s="65">
        <f t="shared" si="162"/>
        <v>0</v>
      </c>
      <c r="BV259" s="65">
        <f t="shared" si="163"/>
        <v>0</v>
      </c>
      <c r="BW259" s="65">
        <f t="shared" si="164"/>
        <v>0</v>
      </c>
      <c r="BX259" s="65">
        <f t="shared" si="165"/>
        <v>0</v>
      </c>
      <c r="BY259" s="65">
        <f t="shared" si="166"/>
        <v>0</v>
      </c>
      <c r="BZ259" s="65">
        <f t="shared" si="167"/>
        <v>0</v>
      </c>
      <c r="CA259" s="65">
        <f t="shared" si="168"/>
        <v>0</v>
      </c>
      <c r="CB259" s="65">
        <f t="shared" si="169"/>
        <v>0</v>
      </c>
      <c r="CC259" s="65">
        <f t="shared" si="170"/>
        <v>0</v>
      </c>
      <c r="CD259" s="65" t="str">
        <f t="shared" si="181"/>
        <v>Hiányos kitöltés! (B-oszlop üres)</v>
      </c>
      <c r="CE259" s="66" t="str">
        <f t="shared" si="182"/>
        <v>Hiányos kitöltés! (B-oszlop üres)</v>
      </c>
      <c r="CF259" s="65">
        <f t="shared" si="183"/>
        <v>0</v>
      </c>
      <c r="CG259" s="65">
        <f t="shared" si="184"/>
        <v>0</v>
      </c>
      <c r="CH259" s="65">
        <f t="shared" si="185"/>
        <v>0</v>
      </c>
    </row>
    <row r="260" spans="1:86" ht="31.25" x14ac:dyDescent="0.25">
      <c r="A260" s="54" t="str">
        <f t="shared" si="174"/>
        <v>Nincs VKR kiválasztva!</v>
      </c>
      <c r="B260" s="68"/>
      <c r="C260" s="55"/>
      <c r="D260" s="47"/>
      <c r="E260" s="47"/>
      <c r="F260" s="56" t="str">
        <f>IF($G260="","Nincs VKR kiválasztva!",INDEX(Osszesito!$C:$C,MATCH($G260,Osszesito!$D:$D,0)))</f>
        <v>Nincs VKR kiválasztva!</v>
      </c>
      <c r="G260" s="45"/>
      <c r="H260" s="51" t="str">
        <f>IF($D260="","",CONCATENATE($AY260,"_",COUNTA($D$3:$D260),"_FSZV_2026"))</f>
        <v/>
      </c>
      <c r="I260" s="56" t="str">
        <f>IF($G260="","Nincs VKR kiválasztva!",INDEX(Osszesito!$G:$G,MATCH($F260,Osszesito!$C:$C,0)))</f>
        <v>Nincs VKR kiválasztva!</v>
      </c>
      <c r="J260" s="56" t="str">
        <f>IF($G260="","Nincs VKR kiválasztva!",INDEX(Osszesito!$F:$F,MATCH($F260,Osszesito!$C:$C,0)))</f>
        <v>Nincs VKR kiválasztva!</v>
      </c>
      <c r="K260" s="48" t="str">
        <f t="shared" si="171"/>
        <v>Nincs kitöltve a költség rész!</v>
      </c>
      <c r="L260" s="49"/>
      <c r="M260" s="49"/>
      <c r="N260" s="60"/>
      <c r="O260" s="60"/>
      <c r="P260" s="90"/>
      <c r="R260" s="62"/>
      <c r="S260" s="62"/>
      <c r="T260" s="62"/>
      <c r="U260" s="62"/>
      <c r="V260" s="62"/>
      <c r="W260" s="62"/>
      <c r="X260" s="62"/>
      <c r="Y260" s="62"/>
      <c r="Z260" s="62"/>
      <c r="AA260" s="62"/>
      <c r="AB260" s="62"/>
      <c r="AC260" s="61">
        <f t="shared" si="175"/>
        <v>0</v>
      </c>
      <c r="AD260" s="1" t="str">
        <f t="shared" si="176"/>
        <v>Nincs VKR kiválasztva!</v>
      </c>
      <c r="AF260" s="60"/>
      <c r="AG260" s="60"/>
      <c r="AH260" s="60"/>
      <c r="AI260" s="60"/>
      <c r="AJ260" s="60"/>
      <c r="AK260" s="60"/>
      <c r="AL260" s="60"/>
      <c r="AM260" s="60"/>
      <c r="AN260" s="60"/>
      <c r="AO260" s="60"/>
      <c r="AP260" s="60"/>
      <c r="AQ260" s="61">
        <f t="shared" si="177"/>
        <v>0</v>
      </c>
      <c r="AR260" s="130" t="s">
        <v>36</v>
      </c>
      <c r="AS260" s="1" t="str">
        <f t="shared" si="178"/>
        <v>Nincs VKR kiválasztva!</v>
      </c>
      <c r="AU260" s="46"/>
      <c r="AV260" s="46"/>
      <c r="AY260" s="64" t="str">
        <f>IF($D260="","",INDEX(Osszesito!$E:$E,MATCH($F260,Osszesito!$C:$C,0)))</f>
        <v/>
      </c>
      <c r="AZ260" s="64">
        <f t="shared" ref="AZ260:AZ323" si="186">LEN($AU260)</f>
        <v>0</v>
      </c>
      <c r="BA260" s="65">
        <f t="shared" ref="BA260:BA323" si="187">IF(OR($B260="",$C260="",$D260="",$E260="",$F260="",$L260="",$M260="",$N260="",$O260=""),0,1)</f>
        <v>0</v>
      </c>
      <c r="BB260" s="65" t="str">
        <f t="shared" ref="BB260:BB323" si="188">IF($F260="",0,IF(AND($L260=2027,$M260=2027),"R",IF(AND($L260=2027,$M260&gt;2027),"RH",IF(AND($L260&gt;2027,$M260&gt;2027),"H","x"))))</f>
        <v>x</v>
      </c>
      <c r="BC260" s="65">
        <f t="shared" si="179"/>
        <v>0</v>
      </c>
      <c r="BD260" s="65">
        <f t="shared" si="172"/>
        <v>0</v>
      </c>
      <c r="BE260" s="65">
        <f t="shared" ref="BE260:BE323" si="189">IF($AC260&lt;$N260,1,IF($AC260=$N260,0))</f>
        <v>0</v>
      </c>
      <c r="BF260" s="64" t="str">
        <f t="shared" ref="BF260:BF323" si="190">IF($L260&gt;2027,"Nem rövidtávú a feladat.",IF($BE260=1,"Az I. ütem nem lehet forráshiányos!",IF($AC260&gt;$N260,"Többlet forrást jelölt meg az I.ütemnél! Kérjük, a többletet az 'Osszesito' fülön tüntesse fel!",IF($AC260=$N260,"A forrás egyenlő a költséggel (I.ütem).",0))))</f>
        <v>A forrás egyenlő a költséggel (I.ütem).</v>
      </c>
      <c r="BG260" s="65">
        <f t="shared" ref="BG260:BG323" si="191">IF(AND($R260&lt;&gt;"",$S260&lt;&gt;"",$T260&lt;&gt;"",$U260&lt;&gt;"",$V260&lt;&gt;"",$W260&lt;&gt;"",$X260&lt;&gt;"",$Y260&lt;&gt;"",$Z260&lt;&gt;"",$AA260&lt;&gt;"",$AB260&lt;&gt;""),1,0)</f>
        <v>0</v>
      </c>
      <c r="BH260" s="65">
        <f t="shared" ref="BH260:BH323" si="192">IF(AND($BG260=1,$N260=$AC260),1,0)</f>
        <v>0</v>
      </c>
      <c r="BI260" s="65">
        <f t="shared" ref="BI260:BI323" si="193">IF($AQ260&lt;$O260,1,0)</f>
        <v>0</v>
      </c>
      <c r="BJ260" s="65">
        <f t="shared" ref="BJ260:BJ323" si="194">IF(AND($AF260&lt;&gt;"",$AG260&lt;&gt;"",$AH260&lt;&gt;"",$AI260&lt;&gt;"",$AJ260&lt;&gt;"",$AK260&lt;&gt;"",$AL260&lt;&gt;"",$AM260&lt;&gt;"",$AN260&lt;&gt;"",$AO260&lt;&gt;"",$AP260&lt;&gt;""),1,0)</f>
        <v>0</v>
      </c>
      <c r="BK260" s="65">
        <f t="shared" si="180"/>
        <v>0</v>
      </c>
      <c r="BL260" s="66" t="str">
        <f t="shared" si="173"/>
        <v>Nem hosszútávú a feladat.</v>
      </c>
      <c r="BM260" s="67">
        <f t="shared" ref="BM260:BM323" si="195">IF($M260&lt;2028,1,0)</f>
        <v>1</v>
      </c>
      <c r="BN260" s="67">
        <f t="shared" ref="BN260:BN323" si="196">IF($M260&gt;2027,1,0)</f>
        <v>0</v>
      </c>
      <c r="BO260" s="67">
        <f t="shared" ref="BO260:BO323" si="197">IF(AND($BM260=1,$N260=0),1,0)</f>
        <v>1</v>
      </c>
      <c r="BP260" s="67">
        <f t="shared" ref="BP260:BP323" si="198">IF(AND($BN260=1,$O260=0),1,0)</f>
        <v>0</v>
      </c>
      <c r="BQ260" s="65">
        <f t="shared" ref="BQ260:BQ323" si="199">IF(AND($BB260="R",$N260=0,$AZ260&gt;29),1,IF(AND($BB260="RH",$N260=0,$AZ260&gt;29),1,0))</f>
        <v>0</v>
      </c>
      <c r="BR260" s="64" t="str">
        <f t="shared" ref="BR260:BR323" si="200">IF($BN260=0,"Nincs hosszútávú terv!",IF(AND($BB260="H",$O260=0,$AZ260=0),"Nullás a hosszútávú feladat és nincs hozzá indoklás!",IF(AND($BB260="RH",$O260=0,$AZ260=0),"Nullás a hosszútávú feladat és nincs hozzá indoklás!",IF(AND($BB260="R",$O260=0,$AZ260&lt;300),"Nullás a hosszútávú feladat és rövid hozzá az indoklás!",IF(AND($BB260="RH",$O260=0,$AZ260&lt;300),"Nullás a hosszútávú feladat és rövid hozzá az indoklás!",0)))))</f>
        <v>Nincs hosszútávú terv!</v>
      </c>
      <c r="BS260" s="65">
        <f t="shared" ref="BS260:BS323" si="201">IF(AND($BB260="R",$N260=0,$AZ260&gt;29),1,IF(AND($BB260="RH",$N260=0,$AZ260&gt;29),1,0))</f>
        <v>0</v>
      </c>
      <c r="BT260" s="65">
        <f t="shared" ref="BT260:BT323" si="202">IF(AND($BB260="H",$O260=0,$AZ260&gt;29),1,IF(AND($BB260="RH",$O260=0,$AZ260&gt;29),1,0))</f>
        <v>0</v>
      </c>
      <c r="BU260" s="65">
        <f t="shared" ref="BU260:BU323" si="203">IF($B260="",0,1)</f>
        <v>0</v>
      </c>
      <c r="BV260" s="65">
        <f t="shared" ref="BV260:BV323" si="204">IF($C260="",0,1)</f>
        <v>0</v>
      </c>
      <c r="BW260" s="65">
        <f t="shared" ref="BW260:BW323" si="205">IF($D260="",0,1)</f>
        <v>0</v>
      </c>
      <c r="BX260" s="65">
        <f t="shared" ref="BX260:BX323" si="206">IF($E260="",0,1)</f>
        <v>0</v>
      </c>
      <c r="BY260" s="65">
        <f t="shared" ref="BY260:BY323" si="207">IF($L260="",0,1)</f>
        <v>0</v>
      </c>
      <c r="BZ260" s="65">
        <f t="shared" ref="BZ260:BZ323" si="208">IF($M260="",0,1)</f>
        <v>0</v>
      </c>
      <c r="CA260" s="65">
        <f t="shared" ref="CA260:CA323" si="209">IF($N260="",0,1)</f>
        <v>0</v>
      </c>
      <c r="CB260" s="65">
        <f t="shared" ref="CB260:CB323" si="210">IF($O260="",0,1)</f>
        <v>0</v>
      </c>
      <c r="CC260" s="65">
        <f t="shared" ref="CC260:CC323" si="211">IF($P260="",0,1)</f>
        <v>0</v>
      </c>
      <c r="CD260" s="65" t="str">
        <f t="shared" si="181"/>
        <v>Hiányos kitöltés! (B-oszlop üres)</v>
      </c>
      <c r="CE260" s="66" t="str">
        <f t="shared" si="182"/>
        <v>Hiányos kitöltés! (B-oszlop üres)</v>
      </c>
      <c r="CF260" s="65">
        <f t="shared" si="183"/>
        <v>0</v>
      </c>
      <c r="CG260" s="65">
        <f t="shared" si="184"/>
        <v>0</v>
      </c>
      <c r="CH260" s="65">
        <f t="shared" si="185"/>
        <v>0</v>
      </c>
    </row>
    <row r="261" spans="1:86" ht="31.25" x14ac:dyDescent="0.25">
      <c r="A261" s="54" t="str">
        <f t="shared" si="174"/>
        <v>Nincs VKR kiválasztva!</v>
      </c>
      <c r="B261" s="68"/>
      <c r="C261" s="55"/>
      <c r="D261" s="47"/>
      <c r="E261" s="47"/>
      <c r="F261" s="56" t="str">
        <f>IF($G261="","Nincs VKR kiválasztva!",INDEX(Osszesito!$C:$C,MATCH($G261,Osszesito!$D:$D,0)))</f>
        <v>Nincs VKR kiválasztva!</v>
      </c>
      <c r="G261" s="45"/>
      <c r="H261" s="51" t="str">
        <f>IF($D261="","",CONCATENATE($AY261,"_",COUNTA($D$3:$D261),"_FSZV_2026"))</f>
        <v/>
      </c>
      <c r="I261" s="56" t="str">
        <f>IF($G261="","Nincs VKR kiválasztva!",INDEX(Osszesito!$G:$G,MATCH($F261,Osszesito!$C:$C,0)))</f>
        <v>Nincs VKR kiválasztva!</v>
      </c>
      <c r="J261" s="56" t="str">
        <f>IF($G261="","Nincs VKR kiválasztva!",INDEX(Osszesito!$F:$F,MATCH($F261,Osszesito!$C:$C,0)))</f>
        <v>Nincs VKR kiválasztva!</v>
      </c>
      <c r="K261" s="48" t="str">
        <f t="shared" ref="K261:K324" si="212">IF(AND($N261="",$O261=""),"Nincs kitöltve a költség rész!",IF($N261="","Az N-oszlop üres!",IF($O261="","Az O-oszlop üres!",$N261+$O261)))</f>
        <v>Nincs kitöltve a költség rész!</v>
      </c>
      <c r="L261" s="49"/>
      <c r="M261" s="49"/>
      <c r="N261" s="60"/>
      <c r="O261" s="60"/>
      <c r="P261" s="90"/>
      <c r="R261" s="62"/>
      <c r="S261" s="62"/>
      <c r="T261" s="62"/>
      <c r="U261" s="62"/>
      <c r="V261" s="62"/>
      <c r="W261" s="62"/>
      <c r="X261" s="62"/>
      <c r="Y261" s="62"/>
      <c r="Z261" s="62"/>
      <c r="AA261" s="62"/>
      <c r="AB261" s="62"/>
      <c r="AC261" s="61">
        <f t="shared" si="175"/>
        <v>0</v>
      </c>
      <c r="AD261" s="1" t="str">
        <f t="shared" si="176"/>
        <v>Nincs VKR kiválasztva!</v>
      </c>
      <c r="AF261" s="60"/>
      <c r="AG261" s="60"/>
      <c r="AH261" s="60"/>
      <c r="AI261" s="60"/>
      <c r="AJ261" s="60"/>
      <c r="AK261" s="60"/>
      <c r="AL261" s="60"/>
      <c r="AM261" s="60"/>
      <c r="AN261" s="60"/>
      <c r="AO261" s="60"/>
      <c r="AP261" s="60"/>
      <c r="AQ261" s="61">
        <f t="shared" si="177"/>
        <v>0</v>
      </c>
      <c r="AR261" s="130" t="s">
        <v>36</v>
      </c>
      <c r="AS261" s="1" t="str">
        <f t="shared" si="178"/>
        <v>Nincs VKR kiválasztva!</v>
      </c>
      <c r="AU261" s="46"/>
      <c r="AV261" s="46"/>
      <c r="AY261" s="64" t="str">
        <f>IF($D261="","",INDEX(Osszesito!$E:$E,MATCH($F261,Osszesito!$C:$C,0)))</f>
        <v/>
      </c>
      <c r="AZ261" s="64">
        <f t="shared" si="186"/>
        <v>0</v>
      </c>
      <c r="BA261" s="65">
        <f t="shared" si="187"/>
        <v>0</v>
      </c>
      <c r="BB261" s="65" t="str">
        <f t="shared" si="188"/>
        <v>x</v>
      </c>
      <c r="BC261" s="65">
        <f t="shared" si="179"/>
        <v>0</v>
      </c>
      <c r="BD261" s="65">
        <f t="shared" ref="BD261:BD324" si="213">IF(AND($BB261="R",$O261&gt;0),1,IF(AND($BB261="H",$N261&gt;0),1,0))</f>
        <v>0</v>
      </c>
      <c r="BE261" s="65">
        <f t="shared" si="189"/>
        <v>0</v>
      </c>
      <c r="BF261" s="64" t="str">
        <f t="shared" si="190"/>
        <v>A forrás egyenlő a költséggel (I.ütem).</v>
      </c>
      <c r="BG261" s="65">
        <f t="shared" si="191"/>
        <v>0</v>
      </c>
      <c r="BH261" s="65">
        <f t="shared" si="192"/>
        <v>0</v>
      </c>
      <c r="BI261" s="65">
        <f t="shared" si="193"/>
        <v>0</v>
      </c>
      <c r="BJ261" s="65">
        <f t="shared" si="194"/>
        <v>0</v>
      </c>
      <c r="BK261" s="65">
        <f t="shared" si="180"/>
        <v>0</v>
      </c>
      <c r="BL261" s="66" t="str">
        <f t="shared" ref="BL261:BL324" si="214">IF($M261&lt;2028,"Nem hosszútávú a feladat.",IF(AND($BI261=1,$AR261="nem"),"Forráshiányos a feladat? Jelölje az AR-oszlopban!",IF(AND($BI261=0,$AR261="igen"),"Forráshiányosnak jelölte a feladat az AR-oszlopban, de a forrás költség adatok alapnján nem az!",IF(AND($BI261=1,$AR261="igen"),"Forráshiányos a feladat!",IF($AQ261&gt;$O261,"Többlet forrást jelölt meg az II.ütemnél! Kérjük, a többletet az 'Osszesito' fülön tüntesse fel!",IF($AQ261=$O261,"A forrás egyenlő a költséggel (II.ütem).",0))))))</f>
        <v>Nem hosszútávú a feladat.</v>
      </c>
      <c r="BM261" s="67">
        <f t="shared" si="195"/>
        <v>1</v>
      </c>
      <c r="BN261" s="67">
        <f t="shared" si="196"/>
        <v>0</v>
      </c>
      <c r="BO261" s="67">
        <f t="shared" si="197"/>
        <v>1</v>
      </c>
      <c r="BP261" s="67">
        <f t="shared" si="198"/>
        <v>0</v>
      </c>
      <c r="BQ261" s="65">
        <f t="shared" si="199"/>
        <v>0</v>
      </c>
      <c r="BR261" s="64" t="str">
        <f t="shared" si="200"/>
        <v>Nincs hosszútávú terv!</v>
      </c>
      <c r="BS261" s="65">
        <f t="shared" si="201"/>
        <v>0</v>
      </c>
      <c r="BT261" s="65">
        <f t="shared" si="202"/>
        <v>0</v>
      </c>
      <c r="BU261" s="65">
        <f t="shared" si="203"/>
        <v>0</v>
      </c>
      <c r="BV261" s="65">
        <f t="shared" si="204"/>
        <v>0</v>
      </c>
      <c r="BW261" s="65">
        <f t="shared" si="205"/>
        <v>0</v>
      </c>
      <c r="BX261" s="65">
        <f t="shared" si="206"/>
        <v>0</v>
      </c>
      <c r="BY261" s="65">
        <f t="shared" si="207"/>
        <v>0</v>
      </c>
      <c r="BZ261" s="65">
        <f t="shared" si="208"/>
        <v>0</v>
      </c>
      <c r="CA261" s="65">
        <f t="shared" si="209"/>
        <v>0</v>
      </c>
      <c r="CB261" s="65">
        <f t="shared" si="210"/>
        <v>0</v>
      </c>
      <c r="CC261" s="65">
        <f t="shared" si="211"/>
        <v>0</v>
      </c>
      <c r="CD261" s="65" t="str">
        <f t="shared" si="181"/>
        <v>Hiányos kitöltés! (B-oszlop üres)</v>
      </c>
      <c r="CE261" s="66" t="str">
        <f t="shared" si="182"/>
        <v>Hiányos kitöltés! (B-oszlop üres)</v>
      </c>
      <c r="CF261" s="65">
        <f t="shared" si="183"/>
        <v>0</v>
      </c>
      <c r="CG261" s="65">
        <f t="shared" si="184"/>
        <v>0</v>
      </c>
      <c r="CH261" s="65">
        <f t="shared" si="185"/>
        <v>0</v>
      </c>
    </row>
    <row r="262" spans="1:86" ht="31.25" x14ac:dyDescent="0.25">
      <c r="A262" s="54" t="str">
        <f t="shared" si="174"/>
        <v>Nincs VKR kiválasztva!</v>
      </c>
      <c r="B262" s="68"/>
      <c r="C262" s="55"/>
      <c r="D262" s="47"/>
      <c r="E262" s="47"/>
      <c r="F262" s="56" t="str">
        <f>IF($G262="","Nincs VKR kiválasztva!",INDEX(Osszesito!$C:$C,MATCH($G262,Osszesito!$D:$D,0)))</f>
        <v>Nincs VKR kiválasztva!</v>
      </c>
      <c r="G262" s="45"/>
      <c r="H262" s="51" t="str">
        <f>IF($D262="","",CONCATENATE($AY262,"_",COUNTA($D$3:$D262),"_FSZV_2026"))</f>
        <v/>
      </c>
      <c r="I262" s="56" t="str">
        <f>IF($G262="","Nincs VKR kiválasztva!",INDEX(Osszesito!$G:$G,MATCH($F262,Osszesito!$C:$C,0)))</f>
        <v>Nincs VKR kiválasztva!</v>
      </c>
      <c r="J262" s="56" t="str">
        <f>IF($G262="","Nincs VKR kiválasztva!",INDEX(Osszesito!$F:$F,MATCH($F262,Osszesito!$C:$C,0)))</f>
        <v>Nincs VKR kiválasztva!</v>
      </c>
      <c r="K262" s="48" t="str">
        <f t="shared" si="212"/>
        <v>Nincs kitöltve a költség rész!</v>
      </c>
      <c r="L262" s="49"/>
      <c r="M262" s="49"/>
      <c r="N262" s="60"/>
      <c r="O262" s="60"/>
      <c r="P262" s="90"/>
      <c r="R262" s="62"/>
      <c r="S262" s="62"/>
      <c r="T262" s="62"/>
      <c r="U262" s="62"/>
      <c r="V262" s="62"/>
      <c r="W262" s="62"/>
      <c r="X262" s="62"/>
      <c r="Y262" s="62"/>
      <c r="Z262" s="62"/>
      <c r="AA262" s="62"/>
      <c r="AB262" s="62"/>
      <c r="AC262" s="61">
        <f t="shared" si="175"/>
        <v>0</v>
      </c>
      <c r="AD262" s="1" t="str">
        <f t="shared" si="176"/>
        <v>Nincs VKR kiválasztva!</v>
      </c>
      <c r="AF262" s="60"/>
      <c r="AG262" s="60"/>
      <c r="AH262" s="60"/>
      <c r="AI262" s="60"/>
      <c r="AJ262" s="60"/>
      <c r="AK262" s="60"/>
      <c r="AL262" s="60"/>
      <c r="AM262" s="60"/>
      <c r="AN262" s="60"/>
      <c r="AO262" s="60"/>
      <c r="AP262" s="60"/>
      <c r="AQ262" s="61">
        <f t="shared" si="177"/>
        <v>0</v>
      </c>
      <c r="AR262" s="130" t="s">
        <v>36</v>
      </c>
      <c r="AS262" s="1" t="str">
        <f t="shared" si="178"/>
        <v>Nincs VKR kiválasztva!</v>
      </c>
      <c r="AU262" s="46"/>
      <c r="AV262" s="46"/>
      <c r="AY262" s="64" t="str">
        <f>IF($D262="","",INDEX(Osszesito!$E:$E,MATCH($F262,Osszesito!$C:$C,0)))</f>
        <v/>
      </c>
      <c r="AZ262" s="64">
        <f t="shared" si="186"/>
        <v>0</v>
      </c>
      <c r="BA262" s="65">
        <f t="shared" si="187"/>
        <v>0</v>
      </c>
      <c r="BB262" s="65" t="str">
        <f t="shared" si="188"/>
        <v>x</v>
      </c>
      <c r="BC262" s="65">
        <f t="shared" si="179"/>
        <v>0</v>
      </c>
      <c r="BD262" s="65">
        <f t="shared" si="213"/>
        <v>0</v>
      </c>
      <c r="BE262" s="65">
        <f t="shared" si="189"/>
        <v>0</v>
      </c>
      <c r="BF262" s="64" t="str">
        <f t="shared" si="190"/>
        <v>A forrás egyenlő a költséggel (I.ütem).</v>
      </c>
      <c r="BG262" s="65">
        <f t="shared" si="191"/>
        <v>0</v>
      </c>
      <c r="BH262" s="65">
        <f t="shared" si="192"/>
        <v>0</v>
      </c>
      <c r="BI262" s="65">
        <f t="shared" si="193"/>
        <v>0</v>
      </c>
      <c r="BJ262" s="65">
        <f t="shared" si="194"/>
        <v>0</v>
      </c>
      <c r="BK262" s="65">
        <f t="shared" si="180"/>
        <v>0</v>
      </c>
      <c r="BL262" s="66" t="str">
        <f t="shared" si="214"/>
        <v>Nem hosszútávú a feladat.</v>
      </c>
      <c r="BM262" s="67">
        <f t="shared" si="195"/>
        <v>1</v>
      </c>
      <c r="BN262" s="67">
        <f t="shared" si="196"/>
        <v>0</v>
      </c>
      <c r="BO262" s="67">
        <f t="shared" si="197"/>
        <v>1</v>
      </c>
      <c r="BP262" s="67">
        <f t="shared" si="198"/>
        <v>0</v>
      </c>
      <c r="BQ262" s="65">
        <f t="shared" si="199"/>
        <v>0</v>
      </c>
      <c r="BR262" s="64" t="str">
        <f t="shared" si="200"/>
        <v>Nincs hosszútávú terv!</v>
      </c>
      <c r="BS262" s="65">
        <f t="shared" si="201"/>
        <v>0</v>
      </c>
      <c r="BT262" s="65">
        <f t="shared" si="202"/>
        <v>0</v>
      </c>
      <c r="BU262" s="65">
        <f t="shared" si="203"/>
        <v>0</v>
      </c>
      <c r="BV262" s="65">
        <f t="shared" si="204"/>
        <v>0</v>
      </c>
      <c r="BW262" s="65">
        <f t="shared" si="205"/>
        <v>0</v>
      </c>
      <c r="BX262" s="65">
        <f t="shared" si="206"/>
        <v>0</v>
      </c>
      <c r="BY262" s="65">
        <f t="shared" si="207"/>
        <v>0</v>
      </c>
      <c r="BZ262" s="65">
        <f t="shared" si="208"/>
        <v>0</v>
      </c>
      <c r="CA262" s="65">
        <f t="shared" si="209"/>
        <v>0</v>
      </c>
      <c r="CB262" s="65">
        <f t="shared" si="210"/>
        <v>0</v>
      </c>
      <c r="CC262" s="65">
        <f t="shared" si="211"/>
        <v>0</v>
      </c>
      <c r="CD262" s="65" t="str">
        <f t="shared" si="181"/>
        <v>Hiányos kitöltés! (B-oszlop üres)</v>
      </c>
      <c r="CE262" s="66" t="str">
        <f t="shared" si="182"/>
        <v>Hiányos kitöltés! (B-oszlop üres)</v>
      </c>
      <c r="CF262" s="65">
        <f t="shared" si="183"/>
        <v>0</v>
      </c>
      <c r="CG262" s="65">
        <f t="shared" si="184"/>
        <v>0</v>
      </c>
      <c r="CH262" s="65">
        <f t="shared" si="185"/>
        <v>0</v>
      </c>
    </row>
    <row r="263" spans="1:86" ht="31.25" x14ac:dyDescent="0.25">
      <c r="A263" s="54" t="str">
        <f t="shared" si="174"/>
        <v>Nincs VKR kiválasztva!</v>
      </c>
      <c r="B263" s="68"/>
      <c r="C263" s="55"/>
      <c r="D263" s="47"/>
      <c r="E263" s="47"/>
      <c r="F263" s="56" t="str">
        <f>IF($G263="","Nincs VKR kiválasztva!",INDEX(Osszesito!$C:$C,MATCH($G263,Osszesito!$D:$D,0)))</f>
        <v>Nincs VKR kiválasztva!</v>
      </c>
      <c r="G263" s="45"/>
      <c r="H263" s="51" t="str">
        <f>IF($D263="","",CONCATENATE($AY263,"_",COUNTA($D$3:$D263),"_FSZV_2026"))</f>
        <v/>
      </c>
      <c r="I263" s="56" t="str">
        <f>IF($G263="","Nincs VKR kiválasztva!",INDEX(Osszesito!$G:$G,MATCH($F263,Osszesito!$C:$C,0)))</f>
        <v>Nincs VKR kiválasztva!</v>
      </c>
      <c r="J263" s="56" t="str">
        <f>IF($G263="","Nincs VKR kiválasztva!",INDEX(Osszesito!$F:$F,MATCH($F263,Osszesito!$C:$C,0)))</f>
        <v>Nincs VKR kiválasztva!</v>
      </c>
      <c r="K263" s="48" t="str">
        <f t="shared" si="212"/>
        <v>Nincs kitöltve a költség rész!</v>
      </c>
      <c r="L263" s="49"/>
      <c r="M263" s="49"/>
      <c r="N263" s="60"/>
      <c r="O263" s="60"/>
      <c r="P263" s="90"/>
      <c r="R263" s="62"/>
      <c r="S263" s="62"/>
      <c r="T263" s="62"/>
      <c r="U263" s="62"/>
      <c r="V263" s="62"/>
      <c r="W263" s="62"/>
      <c r="X263" s="62"/>
      <c r="Y263" s="62"/>
      <c r="Z263" s="62"/>
      <c r="AA263" s="62"/>
      <c r="AB263" s="62"/>
      <c r="AC263" s="61">
        <f t="shared" si="175"/>
        <v>0</v>
      </c>
      <c r="AD263" s="1" t="str">
        <f t="shared" si="176"/>
        <v>Nincs VKR kiválasztva!</v>
      </c>
      <c r="AF263" s="60"/>
      <c r="AG263" s="60"/>
      <c r="AH263" s="60"/>
      <c r="AI263" s="60"/>
      <c r="AJ263" s="60"/>
      <c r="AK263" s="60"/>
      <c r="AL263" s="60"/>
      <c r="AM263" s="60"/>
      <c r="AN263" s="60"/>
      <c r="AO263" s="60"/>
      <c r="AP263" s="60"/>
      <c r="AQ263" s="61">
        <f t="shared" si="177"/>
        <v>0</v>
      </c>
      <c r="AR263" s="130" t="s">
        <v>36</v>
      </c>
      <c r="AS263" s="1" t="str">
        <f t="shared" si="178"/>
        <v>Nincs VKR kiválasztva!</v>
      </c>
      <c r="AU263" s="46"/>
      <c r="AV263" s="46"/>
      <c r="AY263" s="64" t="str">
        <f>IF($D263="","",INDEX(Osszesito!$E:$E,MATCH($F263,Osszesito!$C:$C,0)))</f>
        <v/>
      </c>
      <c r="AZ263" s="64">
        <f t="shared" si="186"/>
        <v>0</v>
      </c>
      <c r="BA263" s="65">
        <f t="shared" si="187"/>
        <v>0</v>
      </c>
      <c r="BB263" s="65" t="str">
        <f t="shared" si="188"/>
        <v>x</v>
      </c>
      <c r="BC263" s="65">
        <f t="shared" si="179"/>
        <v>0</v>
      </c>
      <c r="BD263" s="65">
        <f t="shared" si="213"/>
        <v>0</v>
      </c>
      <c r="BE263" s="65">
        <f t="shared" si="189"/>
        <v>0</v>
      </c>
      <c r="BF263" s="64" t="str">
        <f t="shared" si="190"/>
        <v>A forrás egyenlő a költséggel (I.ütem).</v>
      </c>
      <c r="BG263" s="65">
        <f t="shared" si="191"/>
        <v>0</v>
      </c>
      <c r="BH263" s="65">
        <f t="shared" si="192"/>
        <v>0</v>
      </c>
      <c r="BI263" s="65">
        <f t="shared" si="193"/>
        <v>0</v>
      </c>
      <c r="BJ263" s="65">
        <f t="shared" si="194"/>
        <v>0</v>
      </c>
      <c r="BK263" s="65">
        <f t="shared" si="180"/>
        <v>0</v>
      </c>
      <c r="BL263" s="66" t="str">
        <f t="shared" si="214"/>
        <v>Nem hosszútávú a feladat.</v>
      </c>
      <c r="BM263" s="67">
        <f t="shared" si="195"/>
        <v>1</v>
      </c>
      <c r="BN263" s="67">
        <f t="shared" si="196"/>
        <v>0</v>
      </c>
      <c r="BO263" s="67">
        <f t="shared" si="197"/>
        <v>1</v>
      </c>
      <c r="BP263" s="67">
        <f t="shared" si="198"/>
        <v>0</v>
      </c>
      <c r="BQ263" s="65">
        <f t="shared" si="199"/>
        <v>0</v>
      </c>
      <c r="BR263" s="64" t="str">
        <f t="shared" si="200"/>
        <v>Nincs hosszútávú terv!</v>
      </c>
      <c r="BS263" s="65">
        <f t="shared" si="201"/>
        <v>0</v>
      </c>
      <c r="BT263" s="65">
        <f t="shared" si="202"/>
        <v>0</v>
      </c>
      <c r="BU263" s="65">
        <f t="shared" si="203"/>
        <v>0</v>
      </c>
      <c r="BV263" s="65">
        <f t="shared" si="204"/>
        <v>0</v>
      </c>
      <c r="BW263" s="65">
        <f t="shared" si="205"/>
        <v>0</v>
      </c>
      <c r="BX263" s="65">
        <f t="shared" si="206"/>
        <v>0</v>
      </c>
      <c r="BY263" s="65">
        <f t="shared" si="207"/>
        <v>0</v>
      </c>
      <c r="BZ263" s="65">
        <f t="shared" si="208"/>
        <v>0</v>
      </c>
      <c r="CA263" s="65">
        <f t="shared" si="209"/>
        <v>0</v>
      </c>
      <c r="CB263" s="65">
        <f t="shared" si="210"/>
        <v>0</v>
      </c>
      <c r="CC263" s="65">
        <f t="shared" si="211"/>
        <v>0</v>
      </c>
      <c r="CD263" s="65" t="str">
        <f t="shared" si="181"/>
        <v>Hiányos kitöltés! (B-oszlop üres)</v>
      </c>
      <c r="CE263" s="66" t="str">
        <f t="shared" si="182"/>
        <v>Hiányos kitöltés! (B-oszlop üres)</v>
      </c>
      <c r="CF263" s="65">
        <f t="shared" si="183"/>
        <v>0</v>
      </c>
      <c r="CG263" s="65">
        <f t="shared" si="184"/>
        <v>0</v>
      </c>
      <c r="CH263" s="65">
        <f t="shared" si="185"/>
        <v>0</v>
      </c>
    </row>
    <row r="264" spans="1:86" ht="31.25" x14ac:dyDescent="0.25">
      <c r="A264" s="54" t="str">
        <f t="shared" si="174"/>
        <v>Nincs VKR kiválasztva!</v>
      </c>
      <c r="B264" s="68"/>
      <c r="C264" s="55"/>
      <c r="D264" s="47"/>
      <c r="E264" s="47"/>
      <c r="F264" s="56" t="str">
        <f>IF($G264="","Nincs VKR kiválasztva!",INDEX(Osszesito!$C:$C,MATCH($G264,Osszesito!$D:$D,0)))</f>
        <v>Nincs VKR kiválasztva!</v>
      </c>
      <c r="G264" s="45"/>
      <c r="H264" s="51" t="str">
        <f>IF($D264="","",CONCATENATE($AY264,"_",COUNTA($D$3:$D264),"_FSZV_2026"))</f>
        <v/>
      </c>
      <c r="I264" s="56" t="str">
        <f>IF($G264="","Nincs VKR kiválasztva!",INDEX(Osszesito!$G:$G,MATCH($F264,Osszesito!$C:$C,0)))</f>
        <v>Nincs VKR kiválasztva!</v>
      </c>
      <c r="J264" s="56" t="str">
        <f>IF($G264="","Nincs VKR kiválasztva!",INDEX(Osszesito!$F:$F,MATCH($F264,Osszesito!$C:$C,0)))</f>
        <v>Nincs VKR kiválasztva!</v>
      </c>
      <c r="K264" s="48" t="str">
        <f t="shared" si="212"/>
        <v>Nincs kitöltve a költség rész!</v>
      </c>
      <c r="L264" s="49"/>
      <c r="M264" s="49"/>
      <c r="N264" s="60"/>
      <c r="O264" s="60"/>
      <c r="P264" s="90"/>
      <c r="R264" s="62"/>
      <c r="S264" s="62"/>
      <c r="T264" s="62"/>
      <c r="U264" s="62"/>
      <c r="V264" s="62"/>
      <c r="W264" s="62"/>
      <c r="X264" s="62"/>
      <c r="Y264" s="62"/>
      <c r="Z264" s="62"/>
      <c r="AA264" s="62"/>
      <c r="AB264" s="62"/>
      <c r="AC264" s="61">
        <f t="shared" si="175"/>
        <v>0</v>
      </c>
      <c r="AD264" s="1" t="str">
        <f t="shared" si="176"/>
        <v>Nincs VKR kiválasztva!</v>
      </c>
      <c r="AF264" s="60"/>
      <c r="AG264" s="60"/>
      <c r="AH264" s="60"/>
      <c r="AI264" s="60"/>
      <c r="AJ264" s="60"/>
      <c r="AK264" s="60"/>
      <c r="AL264" s="60"/>
      <c r="AM264" s="60"/>
      <c r="AN264" s="60"/>
      <c r="AO264" s="60"/>
      <c r="AP264" s="60"/>
      <c r="AQ264" s="61">
        <f t="shared" si="177"/>
        <v>0</v>
      </c>
      <c r="AR264" s="130" t="s">
        <v>36</v>
      </c>
      <c r="AS264" s="1" t="str">
        <f t="shared" si="178"/>
        <v>Nincs VKR kiválasztva!</v>
      </c>
      <c r="AU264" s="46"/>
      <c r="AV264" s="46"/>
      <c r="AY264" s="64" t="str">
        <f>IF($D264="","",INDEX(Osszesito!$E:$E,MATCH($F264,Osszesito!$C:$C,0)))</f>
        <v/>
      </c>
      <c r="AZ264" s="64">
        <f t="shared" si="186"/>
        <v>0</v>
      </c>
      <c r="BA264" s="65">
        <f t="shared" si="187"/>
        <v>0</v>
      </c>
      <c r="BB264" s="65" t="str">
        <f t="shared" si="188"/>
        <v>x</v>
      </c>
      <c r="BC264" s="65">
        <f t="shared" si="179"/>
        <v>0</v>
      </c>
      <c r="BD264" s="65">
        <f t="shared" si="213"/>
        <v>0</v>
      </c>
      <c r="BE264" s="65">
        <f t="shared" si="189"/>
        <v>0</v>
      </c>
      <c r="BF264" s="64" t="str">
        <f t="shared" si="190"/>
        <v>A forrás egyenlő a költséggel (I.ütem).</v>
      </c>
      <c r="BG264" s="65">
        <f t="shared" si="191"/>
        <v>0</v>
      </c>
      <c r="BH264" s="65">
        <f t="shared" si="192"/>
        <v>0</v>
      </c>
      <c r="BI264" s="65">
        <f t="shared" si="193"/>
        <v>0</v>
      </c>
      <c r="BJ264" s="65">
        <f t="shared" si="194"/>
        <v>0</v>
      </c>
      <c r="BK264" s="65">
        <f t="shared" si="180"/>
        <v>0</v>
      </c>
      <c r="BL264" s="66" t="str">
        <f t="shared" si="214"/>
        <v>Nem hosszútávú a feladat.</v>
      </c>
      <c r="BM264" s="67">
        <f t="shared" si="195"/>
        <v>1</v>
      </c>
      <c r="BN264" s="67">
        <f t="shared" si="196"/>
        <v>0</v>
      </c>
      <c r="BO264" s="67">
        <f t="shared" si="197"/>
        <v>1</v>
      </c>
      <c r="BP264" s="67">
        <f t="shared" si="198"/>
        <v>0</v>
      </c>
      <c r="BQ264" s="65">
        <f t="shared" si="199"/>
        <v>0</v>
      </c>
      <c r="BR264" s="64" t="str">
        <f t="shared" si="200"/>
        <v>Nincs hosszútávú terv!</v>
      </c>
      <c r="BS264" s="65">
        <f t="shared" si="201"/>
        <v>0</v>
      </c>
      <c r="BT264" s="65">
        <f t="shared" si="202"/>
        <v>0</v>
      </c>
      <c r="BU264" s="65">
        <f t="shared" si="203"/>
        <v>0</v>
      </c>
      <c r="BV264" s="65">
        <f t="shared" si="204"/>
        <v>0</v>
      </c>
      <c r="BW264" s="65">
        <f t="shared" si="205"/>
        <v>0</v>
      </c>
      <c r="BX264" s="65">
        <f t="shared" si="206"/>
        <v>0</v>
      </c>
      <c r="BY264" s="65">
        <f t="shared" si="207"/>
        <v>0</v>
      </c>
      <c r="BZ264" s="65">
        <f t="shared" si="208"/>
        <v>0</v>
      </c>
      <c r="CA264" s="65">
        <f t="shared" si="209"/>
        <v>0</v>
      </c>
      <c r="CB264" s="65">
        <f t="shared" si="210"/>
        <v>0</v>
      </c>
      <c r="CC264" s="65">
        <f t="shared" si="211"/>
        <v>0</v>
      </c>
      <c r="CD264" s="65" t="str">
        <f t="shared" si="181"/>
        <v>Hiányos kitöltés! (B-oszlop üres)</v>
      </c>
      <c r="CE264" s="66" t="str">
        <f t="shared" si="182"/>
        <v>Hiányos kitöltés! (B-oszlop üres)</v>
      </c>
      <c r="CF264" s="65">
        <f t="shared" si="183"/>
        <v>0</v>
      </c>
      <c r="CG264" s="65">
        <f t="shared" si="184"/>
        <v>0</v>
      </c>
      <c r="CH264" s="65">
        <f t="shared" si="185"/>
        <v>0</v>
      </c>
    </row>
    <row r="265" spans="1:86" ht="31.25" x14ac:dyDescent="0.25">
      <c r="A265" s="54" t="str">
        <f t="shared" si="174"/>
        <v>Nincs VKR kiválasztva!</v>
      </c>
      <c r="B265" s="68"/>
      <c r="C265" s="55"/>
      <c r="D265" s="47"/>
      <c r="E265" s="47"/>
      <c r="F265" s="56" t="str">
        <f>IF($G265="","Nincs VKR kiválasztva!",INDEX(Osszesito!$C:$C,MATCH($G265,Osszesito!$D:$D,0)))</f>
        <v>Nincs VKR kiválasztva!</v>
      </c>
      <c r="G265" s="45"/>
      <c r="H265" s="51" t="str">
        <f>IF($D265="","",CONCATENATE($AY265,"_",COUNTA($D$3:$D265),"_FSZV_2026"))</f>
        <v/>
      </c>
      <c r="I265" s="56" t="str">
        <f>IF($G265="","Nincs VKR kiválasztva!",INDEX(Osszesito!$G:$G,MATCH($F265,Osszesito!$C:$C,0)))</f>
        <v>Nincs VKR kiválasztva!</v>
      </c>
      <c r="J265" s="56" t="str">
        <f>IF($G265="","Nincs VKR kiválasztva!",INDEX(Osszesito!$F:$F,MATCH($F265,Osszesito!$C:$C,0)))</f>
        <v>Nincs VKR kiválasztva!</v>
      </c>
      <c r="K265" s="48" t="str">
        <f t="shared" si="212"/>
        <v>Nincs kitöltve a költség rész!</v>
      </c>
      <c r="L265" s="49"/>
      <c r="M265" s="49"/>
      <c r="N265" s="60"/>
      <c r="O265" s="60"/>
      <c r="P265" s="90"/>
      <c r="R265" s="62"/>
      <c r="S265" s="62"/>
      <c r="T265" s="62"/>
      <c r="U265" s="62"/>
      <c r="V265" s="62"/>
      <c r="W265" s="62"/>
      <c r="X265" s="62"/>
      <c r="Y265" s="62"/>
      <c r="Z265" s="62"/>
      <c r="AA265" s="62"/>
      <c r="AB265" s="62"/>
      <c r="AC265" s="61">
        <f t="shared" si="175"/>
        <v>0</v>
      </c>
      <c r="AD265" s="1" t="str">
        <f t="shared" si="176"/>
        <v>Nincs VKR kiválasztva!</v>
      </c>
      <c r="AF265" s="60"/>
      <c r="AG265" s="60"/>
      <c r="AH265" s="60"/>
      <c r="AI265" s="60"/>
      <c r="AJ265" s="60"/>
      <c r="AK265" s="60"/>
      <c r="AL265" s="60"/>
      <c r="AM265" s="60"/>
      <c r="AN265" s="60"/>
      <c r="AO265" s="60"/>
      <c r="AP265" s="60"/>
      <c r="AQ265" s="61">
        <f t="shared" si="177"/>
        <v>0</v>
      </c>
      <c r="AR265" s="130" t="s">
        <v>36</v>
      </c>
      <c r="AS265" s="1" t="str">
        <f t="shared" si="178"/>
        <v>Nincs VKR kiválasztva!</v>
      </c>
      <c r="AU265" s="46"/>
      <c r="AV265" s="46"/>
      <c r="AY265" s="64" t="str">
        <f>IF($D265="","",INDEX(Osszesito!$E:$E,MATCH($F265,Osszesito!$C:$C,0)))</f>
        <v/>
      </c>
      <c r="AZ265" s="64">
        <f t="shared" si="186"/>
        <v>0</v>
      </c>
      <c r="BA265" s="65">
        <f t="shared" si="187"/>
        <v>0</v>
      </c>
      <c r="BB265" s="65" t="str">
        <f t="shared" si="188"/>
        <v>x</v>
      </c>
      <c r="BC265" s="65">
        <f t="shared" si="179"/>
        <v>0</v>
      </c>
      <c r="BD265" s="65">
        <f t="shared" si="213"/>
        <v>0</v>
      </c>
      <c r="BE265" s="65">
        <f t="shared" si="189"/>
        <v>0</v>
      </c>
      <c r="BF265" s="64" t="str">
        <f t="shared" si="190"/>
        <v>A forrás egyenlő a költséggel (I.ütem).</v>
      </c>
      <c r="BG265" s="65">
        <f t="shared" si="191"/>
        <v>0</v>
      </c>
      <c r="BH265" s="65">
        <f t="shared" si="192"/>
        <v>0</v>
      </c>
      <c r="BI265" s="65">
        <f t="shared" si="193"/>
        <v>0</v>
      </c>
      <c r="BJ265" s="65">
        <f t="shared" si="194"/>
        <v>0</v>
      </c>
      <c r="BK265" s="65">
        <f t="shared" si="180"/>
        <v>0</v>
      </c>
      <c r="BL265" s="66" t="str">
        <f t="shared" si="214"/>
        <v>Nem hosszútávú a feladat.</v>
      </c>
      <c r="BM265" s="67">
        <f t="shared" si="195"/>
        <v>1</v>
      </c>
      <c r="BN265" s="67">
        <f t="shared" si="196"/>
        <v>0</v>
      </c>
      <c r="BO265" s="67">
        <f t="shared" si="197"/>
        <v>1</v>
      </c>
      <c r="BP265" s="67">
        <f t="shared" si="198"/>
        <v>0</v>
      </c>
      <c r="BQ265" s="65">
        <f t="shared" si="199"/>
        <v>0</v>
      </c>
      <c r="BR265" s="64" t="str">
        <f t="shared" si="200"/>
        <v>Nincs hosszútávú terv!</v>
      </c>
      <c r="BS265" s="65">
        <f t="shared" si="201"/>
        <v>0</v>
      </c>
      <c r="BT265" s="65">
        <f t="shared" si="202"/>
        <v>0</v>
      </c>
      <c r="BU265" s="65">
        <f t="shared" si="203"/>
        <v>0</v>
      </c>
      <c r="BV265" s="65">
        <f t="shared" si="204"/>
        <v>0</v>
      </c>
      <c r="BW265" s="65">
        <f t="shared" si="205"/>
        <v>0</v>
      </c>
      <c r="BX265" s="65">
        <f t="shared" si="206"/>
        <v>0</v>
      </c>
      <c r="BY265" s="65">
        <f t="shared" si="207"/>
        <v>0</v>
      </c>
      <c r="BZ265" s="65">
        <f t="shared" si="208"/>
        <v>0</v>
      </c>
      <c r="CA265" s="65">
        <f t="shared" si="209"/>
        <v>0</v>
      </c>
      <c r="CB265" s="65">
        <f t="shared" si="210"/>
        <v>0</v>
      </c>
      <c r="CC265" s="65">
        <f t="shared" si="211"/>
        <v>0</v>
      </c>
      <c r="CD265" s="65" t="str">
        <f t="shared" si="181"/>
        <v>Hiányos kitöltés! (B-oszlop üres)</v>
      </c>
      <c r="CE265" s="66" t="str">
        <f t="shared" si="182"/>
        <v>Hiányos kitöltés! (B-oszlop üres)</v>
      </c>
      <c r="CF265" s="65">
        <f t="shared" si="183"/>
        <v>0</v>
      </c>
      <c r="CG265" s="65">
        <f t="shared" si="184"/>
        <v>0</v>
      </c>
      <c r="CH265" s="65">
        <f t="shared" si="185"/>
        <v>0</v>
      </c>
    </row>
    <row r="266" spans="1:86" ht="31.25" x14ac:dyDescent="0.25">
      <c r="A266" s="54" t="str">
        <f t="shared" si="174"/>
        <v>Nincs VKR kiválasztva!</v>
      </c>
      <c r="B266" s="68"/>
      <c r="C266" s="55"/>
      <c r="D266" s="47"/>
      <c r="E266" s="47"/>
      <c r="F266" s="56" t="str">
        <f>IF($G266="","Nincs VKR kiválasztva!",INDEX(Osszesito!$C:$C,MATCH($G266,Osszesito!$D:$D,0)))</f>
        <v>Nincs VKR kiválasztva!</v>
      </c>
      <c r="G266" s="45"/>
      <c r="H266" s="51" t="str">
        <f>IF($D266="","",CONCATENATE($AY266,"_",COUNTA($D$3:$D266),"_FSZV_2026"))</f>
        <v/>
      </c>
      <c r="I266" s="56" t="str">
        <f>IF($G266="","Nincs VKR kiválasztva!",INDEX(Osszesito!$G:$G,MATCH($F266,Osszesito!$C:$C,0)))</f>
        <v>Nincs VKR kiválasztva!</v>
      </c>
      <c r="J266" s="56" t="str">
        <f>IF($G266="","Nincs VKR kiválasztva!",INDEX(Osszesito!$F:$F,MATCH($F266,Osszesito!$C:$C,0)))</f>
        <v>Nincs VKR kiválasztva!</v>
      </c>
      <c r="K266" s="48" t="str">
        <f t="shared" si="212"/>
        <v>Nincs kitöltve a költség rész!</v>
      </c>
      <c r="L266" s="49"/>
      <c r="M266" s="49"/>
      <c r="N266" s="60"/>
      <c r="O266" s="60"/>
      <c r="P266" s="90"/>
      <c r="R266" s="62"/>
      <c r="S266" s="62"/>
      <c r="T266" s="62"/>
      <c r="U266" s="62"/>
      <c r="V266" s="62"/>
      <c r="W266" s="62"/>
      <c r="X266" s="62"/>
      <c r="Y266" s="62"/>
      <c r="Z266" s="62"/>
      <c r="AA266" s="62"/>
      <c r="AB266" s="62"/>
      <c r="AC266" s="61">
        <f t="shared" si="175"/>
        <v>0</v>
      </c>
      <c r="AD266" s="1" t="str">
        <f t="shared" si="176"/>
        <v>Nincs VKR kiválasztva!</v>
      </c>
      <c r="AF266" s="60"/>
      <c r="AG266" s="60"/>
      <c r="AH266" s="60"/>
      <c r="AI266" s="60"/>
      <c r="AJ266" s="60"/>
      <c r="AK266" s="60"/>
      <c r="AL266" s="60"/>
      <c r="AM266" s="60"/>
      <c r="AN266" s="60"/>
      <c r="AO266" s="60"/>
      <c r="AP266" s="60"/>
      <c r="AQ266" s="61">
        <f t="shared" si="177"/>
        <v>0</v>
      </c>
      <c r="AR266" s="130" t="s">
        <v>36</v>
      </c>
      <c r="AS266" s="1" t="str">
        <f t="shared" si="178"/>
        <v>Nincs VKR kiválasztva!</v>
      </c>
      <c r="AU266" s="46"/>
      <c r="AV266" s="46"/>
      <c r="AY266" s="64" t="str">
        <f>IF($D266="","",INDEX(Osszesito!$E:$E,MATCH($F266,Osszesito!$C:$C,0)))</f>
        <v/>
      </c>
      <c r="AZ266" s="64">
        <f t="shared" si="186"/>
        <v>0</v>
      </c>
      <c r="BA266" s="65">
        <f t="shared" si="187"/>
        <v>0</v>
      </c>
      <c r="BB266" s="65" t="str">
        <f t="shared" si="188"/>
        <v>x</v>
      </c>
      <c r="BC266" s="65">
        <f t="shared" si="179"/>
        <v>0</v>
      </c>
      <c r="BD266" s="65">
        <f t="shared" si="213"/>
        <v>0</v>
      </c>
      <c r="BE266" s="65">
        <f t="shared" si="189"/>
        <v>0</v>
      </c>
      <c r="BF266" s="64" t="str">
        <f t="shared" si="190"/>
        <v>A forrás egyenlő a költséggel (I.ütem).</v>
      </c>
      <c r="BG266" s="65">
        <f t="shared" si="191"/>
        <v>0</v>
      </c>
      <c r="BH266" s="65">
        <f t="shared" si="192"/>
        <v>0</v>
      </c>
      <c r="BI266" s="65">
        <f t="shared" si="193"/>
        <v>0</v>
      </c>
      <c r="BJ266" s="65">
        <f t="shared" si="194"/>
        <v>0</v>
      </c>
      <c r="BK266" s="65">
        <f t="shared" si="180"/>
        <v>0</v>
      </c>
      <c r="BL266" s="66" t="str">
        <f t="shared" si="214"/>
        <v>Nem hosszútávú a feladat.</v>
      </c>
      <c r="BM266" s="67">
        <f t="shared" si="195"/>
        <v>1</v>
      </c>
      <c r="BN266" s="67">
        <f t="shared" si="196"/>
        <v>0</v>
      </c>
      <c r="BO266" s="67">
        <f t="shared" si="197"/>
        <v>1</v>
      </c>
      <c r="BP266" s="67">
        <f t="shared" si="198"/>
        <v>0</v>
      </c>
      <c r="BQ266" s="65">
        <f t="shared" si="199"/>
        <v>0</v>
      </c>
      <c r="BR266" s="64" t="str">
        <f t="shared" si="200"/>
        <v>Nincs hosszútávú terv!</v>
      </c>
      <c r="BS266" s="65">
        <f t="shared" si="201"/>
        <v>0</v>
      </c>
      <c r="BT266" s="65">
        <f t="shared" si="202"/>
        <v>0</v>
      </c>
      <c r="BU266" s="65">
        <f t="shared" si="203"/>
        <v>0</v>
      </c>
      <c r="BV266" s="65">
        <f t="shared" si="204"/>
        <v>0</v>
      </c>
      <c r="BW266" s="65">
        <f t="shared" si="205"/>
        <v>0</v>
      </c>
      <c r="BX266" s="65">
        <f t="shared" si="206"/>
        <v>0</v>
      </c>
      <c r="BY266" s="65">
        <f t="shared" si="207"/>
        <v>0</v>
      </c>
      <c r="BZ266" s="65">
        <f t="shared" si="208"/>
        <v>0</v>
      </c>
      <c r="CA266" s="65">
        <f t="shared" si="209"/>
        <v>0</v>
      </c>
      <c r="CB266" s="65">
        <f t="shared" si="210"/>
        <v>0</v>
      </c>
      <c r="CC266" s="65">
        <f t="shared" si="211"/>
        <v>0</v>
      </c>
      <c r="CD266" s="65" t="str">
        <f t="shared" si="181"/>
        <v>Hiányos kitöltés! (B-oszlop üres)</v>
      </c>
      <c r="CE266" s="66" t="str">
        <f t="shared" si="182"/>
        <v>Hiányos kitöltés! (B-oszlop üres)</v>
      </c>
      <c r="CF266" s="65">
        <f t="shared" si="183"/>
        <v>0</v>
      </c>
      <c r="CG266" s="65">
        <f t="shared" si="184"/>
        <v>0</v>
      </c>
      <c r="CH266" s="65">
        <f t="shared" si="185"/>
        <v>0</v>
      </c>
    </row>
    <row r="267" spans="1:86" ht="31.25" x14ac:dyDescent="0.25">
      <c r="A267" s="54" t="str">
        <f t="shared" si="174"/>
        <v>Nincs VKR kiválasztva!</v>
      </c>
      <c r="B267" s="68"/>
      <c r="C267" s="55"/>
      <c r="D267" s="47"/>
      <c r="E267" s="47"/>
      <c r="F267" s="56" t="str">
        <f>IF($G267="","Nincs VKR kiválasztva!",INDEX(Osszesito!$C:$C,MATCH($G267,Osszesito!$D:$D,0)))</f>
        <v>Nincs VKR kiválasztva!</v>
      </c>
      <c r="G267" s="45"/>
      <c r="H267" s="51" t="str">
        <f>IF($D267="","",CONCATENATE($AY267,"_",COUNTA($D$3:$D267),"_FSZV_2026"))</f>
        <v/>
      </c>
      <c r="I267" s="56" t="str">
        <f>IF($G267="","Nincs VKR kiválasztva!",INDEX(Osszesito!$G:$G,MATCH($F267,Osszesito!$C:$C,0)))</f>
        <v>Nincs VKR kiválasztva!</v>
      </c>
      <c r="J267" s="56" t="str">
        <f>IF($G267="","Nincs VKR kiválasztva!",INDEX(Osszesito!$F:$F,MATCH($F267,Osszesito!$C:$C,0)))</f>
        <v>Nincs VKR kiválasztva!</v>
      </c>
      <c r="K267" s="48" t="str">
        <f t="shared" si="212"/>
        <v>Nincs kitöltve a költség rész!</v>
      </c>
      <c r="L267" s="49"/>
      <c r="M267" s="49"/>
      <c r="N267" s="60"/>
      <c r="O267" s="60"/>
      <c r="P267" s="90"/>
      <c r="R267" s="62"/>
      <c r="S267" s="62"/>
      <c r="T267" s="62"/>
      <c r="U267" s="62"/>
      <c r="V267" s="62"/>
      <c r="W267" s="62"/>
      <c r="X267" s="62"/>
      <c r="Y267" s="62"/>
      <c r="Z267" s="62"/>
      <c r="AA267" s="62"/>
      <c r="AB267" s="62"/>
      <c r="AC267" s="61">
        <f t="shared" si="175"/>
        <v>0</v>
      </c>
      <c r="AD267" s="1" t="str">
        <f t="shared" si="176"/>
        <v>Nincs VKR kiválasztva!</v>
      </c>
      <c r="AF267" s="60"/>
      <c r="AG267" s="60"/>
      <c r="AH267" s="60"/>
      <c r="AI267" s="60"/>
      <c r="AJ267" s="60"/>
      <c r="AK267" s="60"/>
      <c r="AL267" s="60"/>
      <c r="AM267" s="60"/>
      <c r="AN267" s="60"/>
      <c r="AO267" s="60"/>
      <c r="AP267" s="60"/>
      <c r="AQ267" s="61">
        <f t="shared" si="177"/>
        <v>0</v>
      </c>
      <c r="AR267" s="130" t="s">
        <v>36</v>
      </c>
      <c r="AS267" s="1" t="str">
        <f t="shared" si="178"/>
        <v>Nincs VKR kiválasztva!</v>
      </c>
      <c r="AU267" s="46"/>
      <c r="AV267" s="46"/>
      <c r="AY267" s="64" t="str">
        <f>IF($D267="","",INDEX(Osszesito!$E:$E,MATCH($F267,Osszesito!$C:$C,0)))</f>
        <v/>
      </c>
      <c r="AZ267" s="64">
        <f t="shared" si="186"/>
        <v>0</v>
      </c>
      <c r="BA267" s="65">
        <f t="shared" si="187"/>
        <v>0</v>
      </c>
      <c r="BB267" s="65" t="str">
        <f t="shared" si="188"/>
        <v>x</v>
      </c>
      <c r="BC267" s="65">
        <f t="shared" si="179"/>
        <v>0</v>
      </c>
      <c r="BD267" s="65">
        <f t="shared" si="213"/>
        <v>0</v>
      </c>
      <c r="BE267" s="65">
        <f t="shared" si="189"/>
        <v>0</v>
      </c>
      <c r="BF267" s="64" t="str">
        <f t="shared" si="190"/>
        <v>A forrás egyenlő a költséggel (I.ütem).</v>
      </c>
      <c r="BG267" s="65">
        <f t="shared" si="191"/>
        <v>0</v>
      </c>
      <c r="BH267" s="65">
        <f t="shared" si="192"/>
        <v>0</v>
      </c>
      <c r="BI267" s="65">
        <f t="shared" si="193"/>
        <v>0</v>
      </c>
      <c r="BJ267" s="65">
        <f t="shared" si="194"/>
        <v>0</v>
      </c>
      <c r="BK267" s="65">
        <f t="shared" si="180"/>
        <v>0</v>
      </c>
      <c r="BL267" s="66" t="str">
        <f t="shared" si="214"/>
        <v>Nem hosszútávú a feladat.</v>
      </c>
      <c r="BM267" s="67">
        <f t="shared" si="195"/>
        <v>1</v>
      </c>
      <c r="BN267" s="67">
        <f t="shared" si="196"/>
        <v>0</v>
      </c>
      <c r="BO267" s="67">
        <f t="shared" si="197"/>
        <v>1</v>
      </c>
      <c r="BP267" s="67">
        <f t="shared" si="198"/>
        <v>0</v>
      </c>
      <c r="BQ267" s="65">
        <f t="shared" si="199"/>
        <v>0</v>
      </c>
      <c r="BR267" s="64" t="str">
        <f t="shared" si="200"/>
        <v>Nincs hosszútávú terv!</v>
      </c>
      <c r="BS267" s="65">
        <f t="shared" si="201"/>
        <v>0</v>
      </c>
      <c r="BT267" s="65">
        <f t="shared" si="202"/>
        <v>0</v>
      </c>
      <c r="BU267" s="65">
        <f t="shared" si="203"/>
        <v>0</v>
      </c>
      <c r="BV267" s="65">
        <f t="shared" si="204"/>
        <v>0</v>
      </c>
      <c r="BW267" s="65">
        <f t="shared" si="205"/>
        <v>0</v>
      </c>
      <c r="BX267" s="65">
        <f t="shared" si="206"/>
        <v>0</v>
      </c>
      <c r="BY267" s="65">
        <f t="shared" si="207"/>
        <v>0</v>
      </c>
      <c r="BZ267" s="65">
        <f t="shared" si="208"/>
        <v>0</v>
      </c>
      <c r="CA267" s="65">
        <f t="shared" si="209"/>
        <v>0</v>
      </c>
      <c r="CB267" s="65">
        <f t="shared" si="210"/>
        <v>0</v>
      </c>
      <c r="CC267" s="65">
        <f t="shared" si="211"/>
        <v>0</v>
      </c>
      <c r="CD267" s="65" t="str">
        <f t="shared" si="181"/>
        <v>Hiányos kitöltés! (B-oszlop üres)</v>
      </c>
      <c r="CE267" s="66" t="str">
        <f t="shared" si="182"/>
        <v>Hiányos kitöltés! (B-oszlop üres)</v>
      </c>
      <c r="CF267" s="65">
        <f t="shared" si="183"/>
        <v>0</v>
      </c>
      <c r="CG267" s="65">
        <f t="shared" si="184"/>
        <v>0</v>
      </c>
      <c r="CH267" s="65">
        <f t="shared" si="185"/>
        <v>0</v>
      </c>
    </row>
    <row r="268" spans="1:86" ht="31.25" x14ac:dyDescent="0.25">
      <c r="A268" s="54" t="str">
        <f t="shared" si="174"/>
        <v>Nincs VKR kiválasztva!</v>
      </c>
      <c r="B268" s="68"/>
      <c r="C268" s="55"/>
      <c r="D268" s="47"/>
      <c r="E268" s="47"/>
      <c r="F268" s="56" t="str">
        <f>IF($G268="","Nincs VKR kiválasztva!",INDEX(Osszesito!$C:$C,MATCH($G268,Osszesito!$D:$D,0)))</f>
        <v>Nincs VKR kiválasztva!</v>
      </c>
      <c r="G268" s="45"/>
      <c r="H268" s="51" t="str">
        <f>IF($D268="","",CONCATENATE($AY268,"_",COUNTA($D$3:$D268),"_FSZV_2026"))</f>
        <v/>
      </c>
      <c r="I268" s="56" t="str">
        <f>IF($G268="","Nincs VKR kiválasztva!",INDEX(Osszesito!$G:$G,MATCH($F268,Osszesito!$C:$C,0)))</f>
        <v>Nincs VKR kiválasztva!</v>
      </c>
      <c r="J268" s="56" t="str">
        <f>IF($G268="","Nincs VKR kiválasztva!",INDEX(Osszesito!$F:$F,MATCH($F268,Osszesito!$C:$C,0)))</f>
        <v>Nincs VKR kiválasztva!</v>
      </c>
      <c r="K268" s="48" t="str">
        <f t="shared" si="212"/>
        <v>Nincs kitöltve a költség rész!</v>
      </c>
      <c r="L268" s="49"/>
      <c r="M268" s="49"/>
      <c r="N268" s="60"/>
      <c r="O268" s="60"/>
      <c r="P268" s="90"/>
      <c r="R268" s="62"/>
      <c r="S268" s="62"/>
      <c r="T268" s="62"/>
      <c r="U268" s="62"/>
      <c r="V268" s="62"/>
      <c r="W268" s="62"/>
      <c r="X268" s="62"/>
      <c r="Y268" s="62"/>
      <c r="Z268" s="62"/>
      <c r="AA268" s="62"/>
      <c r="AB268" s="62"/>
      <c r="AC268" s="61">
        <f t="shared" si="175"/>
        <v>0</v>
      </c>
      <c r="AD268" s="1" t="str">
        <f t="shared" si="176"/>
        <v>Nincs VKR kiválasztva!</v>
      </c>
      <c r="AF268" s="60"/>
      <c r="AG268" s="60"/>
      <c r="AH268" s="60"/>
      <c r="AI268" s="60"/>
      <c r="AJ268" s="60"/>
      <c r="AK268" s="60"/>
      <c r="AL268" s="60"/>
      <c r="AM268" s="60"/>
      <c r="AN268" s="60"/>
      <c r="AO268" s="60"/>
      <c r="AP268" s="60"/>
      <c r="AQ268" s="61">
        <f t="shared" si="177"/>
        <v>0</v>
      </c>
      <c r="AR268" s="130" t="s">
        <v>36</v>
      </c>
      <c r="AS268" s="1" t="str">
        <f t="shared" si="178"/>
        <v>Nincs VKR kiválasztva!</v>
      </c>
      <c r="AU268" s="46"/>
      <c r="AV268" s="46"/>
      <c r="AY268" s="64" t="str">
        <f>IF($D268="","",INDEX(Osszesito!$E:$E,MATCH($F268,Osszesito!$C:$C,0)))</f>
        <v/>
      </c>
      <c r="AZ268" s="64">
        <f t="shared" si="186"/>
        <v>0</v>
      </c>
      <c r="BA268" s="65">
        <f t="shared" si="187"/>
        <v>0</v>
      </c>
      <c r="BB268" s="65" t="str">
        <f t="shared" si="188"/>
        <v>x</v>
      </c>
      <c r="BC268" s="65">
        <f t="shared" si="179"/>
        <v>0</v>
      </c>
      <c r="BD268" s="65">
        <f t="shared" si="213"/>
        <v>0</v>
      </c>
      <c r="BE268" s="65">
        <f t="shared" si="189"/>
        <v>0</v>
      </c>
      <c r="BF268" s="64" t="str">
        <f t="shared" si="190"/>
        <v>A forrás egyenlő a költséggel (I.ütem).</v>
      </c>
      <c r="BG268" s="65">
        <f t="shared" si="191"/>
        <v>0</v>
      </c>
      <c r="BH268" s="65">
        <f t="shared" si="192"/>
        <v>0</v>
      </c>
      <c r="BI268" s="65">
        <f t="shared" si="193"/>
        <v>0</v>
      </c>
      <c r="BJ268" s="65">
        <f t="shared" si="194"/>
        <v>0</v>
      </c>
      <c r="BK268" s="65">
        <f t="shared" si="180"/>
        <v>0</v>
      </c>
      <c r="BL268" s="66" t="str">
        <f t="shared" si="214"/>
        <v>Nem hosszútávú a feladat.</v>
      </c>
      <c r="BM268" s="67">
        <f t="shared" si="195"/>
        <v>1</v>
      </c>
      <c r="BN268" s="67">
        <f t="shared" si="196"/>
        <v>0</v>
      </c>
      <c r="BO268" s="67">
        <f t="shared" si="197"/>
        <v>1</v>
      </c>
      <c r="BP268" s="67">
        <f t="shared" si="198"/>
        <v>0</v>
      </c>
      <c r="BQ268" s="65">
        <f t="shared" si="199"/>
        <v>0</v>
      </c>
      <c r="BR268" s="64" t="str">
        <f t="shared" si="200"/>
        <v>Nincs hosszútávú terv!</v>
      </c>
      <c r="BS268" s="65">
        <f t="shared" si="201"/>
        <v>0</v>
      </c>
      <c r="BT268" s="65">
        <f t="shared" si="202"/>
        <v>0</v>
      </c>
      <c r="BU268" s="65">
        <f t="shared" si="203"/>
        <v>0</v>
      </c>
      <c r="BV268" s="65">
        <f t="shared" si="204"/>
        <v>0</v>
      </c>
      <c r="BW268" s="65">
        <f t="shared" si="205"/>
        <v>0</v>
      </c>
      <c r="BX268" s="65">
        <f t="shared" si="206"/>
        <v>0</v>
      </c>
      <c r="BY268" s="65">
        <f t="shared" si="207"/>
        <v>0</v>
      </c>
      <c r="BZ268" s="65">
        <f t="shared" si="208"/>
        <v>0</v>
      </c>
      <c r="CA268" s="65">
        <f t="shared" si="209"/>
        <v>0</v>
      </c>
      <c r="CB268" s="65">
        <f t="shared" si="210"/>
        <v>0</v>
      </c>
      <c r="CC268" s="65">
        <f t="shared" si="211"/>
        <v>0</v>
      </c>
      <c r="CD268" s="65" t="str">
        <f t="shared" si="181"/>
        <v>Hiányos kitöltés! (B-oszlop üres)</v>
      </c>
      <c r="CE268" s="66" t="str">
        <f t="shared" si="182"/>
        <v>Hiányos kitöltés! (B-oszlop üres)</v>
      </c>
      <c r="CF268" s="65">
        <f t="shared" si="183"/>
        <v>0</v>
      </c>
      <c r="CG268" s="65">
        <f t="shared" si="184"/>
        <v>0</v>
      </c>
      <c r="CH268" s="65">
        <f t="shared" si="185"/>
        <v>0</v>
      </c>
    </row>
    <row r="269" spans="1:86" ht="31.25" x14ac:dyDescent="0.25">
      <c r="A269" s="54" t="str">
        <f t="shared" si="174"/>
        <v>Nincs VKR kiválasztva!</v>
      </c>
      <c r="B269" s="68"/>
      <c r="C269" s="55"/>
      <c r="D269" s="47"/>
      <c r="E269" s="47"/>
      <c r="F269" s="56" t="str">
        <f>IF($G269="","Nincs VKR kiválasztva!",INDEX(Osszesito!$C:$C,MATCH($G269,Osszesito!$D:$D,0)))</f>
        <v>Nincs VKR kiválasztva!</v>
      </c>
      <c r="G269" s="45"/>
      <c r="H269" s="51" t="str">
        <f>IF($D269="","",CONCATENATE($AY269,"_",COUNTA($D$3:$D269),"_FSZV_2026"))</f>
        <v/>
      </c>
      <c r="I269" s="56" t="str">
        <f>IF($G269="","Nincs VKR kiválasztva!",INDEX(Osszesito!$G:$G,MATCH($F269,Osszesito!$C:$C,0)))</f>
        <v>Nincs VKR kiválasztva!</v>
      </c>
      <c r="J269" s="56" t="str">
        <f>IF($G269="","Nincs VKR kiválasztva!",INDEX(Osszesito!$F:$F,MATCH($F269,Osszesito!$C:$C,0)))</f>
        <v>Nincs VKR kiválasztva!</v>
      </c>
      <c r="K269" s="48" t="str">
        <f t="shared" si="212"/>
        <v>Nincs kitöltve a költség rész!</v>
      </c>
      <c r="L269" s="49"/>
      <c r="M269" s="49"/>
      <c r="N269" s="60"/>
      <c r="O269" s="60"/>
      <c r="P269" s="90"/>
      <c r="R269" s="62"/>
      <c r="S269" s="62"/>
      <c r="T269" s="62"/>
      <c r="U269" s="62"/>
      <c r="V269" s="62"/>
      <c r="W269" s="62"/>
      <c r="X269" s="62"/>
      <c r="Y269" s="62"/>
      <c r="Z269" s="62"/>
      <c r="AA269" s="62"/>
      <c r="AB269" s="62"/>
      <c r="AC269" s="61">
        <f t="shared" si="175"/>
        <v>0</v>
      </c>
      <c r="AD269" s="1" t="str">
        <f t="shared" si="176"/>
        <v>Nincs VKR kiválasztva!</v>
      </c>
      <c r="AF269" s="60"/>
      <c r="AG269" s="60"/>
      <c r="AH269" s="60"/>
      <c r="AI269" s="60"/>
      <c r="AJ269" s="60"/>
      <c r="AK269" s="60"/>
      <c r="AL269" s="60"/>
      <c r="AM269" s="60"/>
      <c r="AN269" s="60"/>
      <c r="AO269" s="60"/>
      <c r="AP269" s="60"/>
      <c r="AQ269" s="61">
        <f t="shared" si="177"/>
        <v>0</v>
      </c>
      <c r="AR269" s="130" t="s">
        <v>36</v>
      </c>
      <c r="AS269" s="1" t="str">
        <f t="shared" si="178"/>
        <v>Nincs VKR kiválasztva!</v>
      </c>
      <c r="AU269" s="46"/>
      <c r="AV269" s="46"/>
      <c r="AY269" s="64" t="str">
        <f>IF($D269="","",INDEX(Osszesito!$E:$E,MATCH($F269,Osszesito!$C:$C,0)))</f>
        <v/>
      </c>
      <c r="AZ269" s="64">
        <f t="shared" si="186"/>
        <v>0</v>
      </c>
      <c r="BA269" s="65">
        <f t="shared" si="187"/>
        <v>0</v>
      </c>
      <c r="BB269" s="65" t="str">
        <f t="shared" si="188"/>
        <v>x</v>
      </c>
      <c r="BC269" s="65">
        <f t="shared" si="179"/>
        <v>0</v>
      </c>
      <c r="BD269" s="65">
        <f t="shared" si="213"/>
        <v>0</v>
      </c>
      <c r="BE269" s="65">
        <f t="shared" si="189"/>
        <v>0</v>
      </c>
      <c r="BF269" s="64" t="str">
        <f t="shared" si="190"/>
        <v>A forrás egyenlő a költséggel (I.ütem).</v>
      </c>
      <c r="BG269" s="65">
        <f t="shared" si="191"/>
        <v>0</v>
      </c>
      <c r="BH269" s="65">
        <f t="shared" si="192"/>
        <v>0</v>
      </c>
      <c r="BI269" s="65">
        <f t="shared" si="193"/>
        <v>0</v>
      </c>
      <c r="BJ269" s="65">
        <f t="shared" si="194"/>
        <v>0</v>
      </c>
      <c r="BK269" s="65">
        <f t="shared" si="180"/>
        <v>0</v>
      </c>
      <c r="BL269" s="66" t="str">
        <f t="shared" si="214"/>
        <v>Nem hosszútávú a feladat.</v>
      </c>
      <c r="BM269" s="67">
        <f t="shared" si="195"/>
        <v>1</v>
      </c>
      <c r="BN269" s="67">
        <f t="shared" si="196"/>
        <v>0</v>
      </c>
      <c r="BO269" s="67">
        <f t="shared" si="197"/>
        <v>1</v>
      </c>
      <c r="BP269" s="67">
        <f t="shared" si="198"/>
        <v>0</v>
      </c>
      <c r="BQ269" s="65">
        <f t="shared" si="199"/>
        <v>0</v>
      </c>
      <c r="BR269" s="64" t="str">
        <f t="shared" si="200"/>
        <v>Nincs hosszútávú terv!</v>
      </c>
      <c r="BS269" s="65">
        <f t="shared" si="201"/>
        <v>0</v>
      </c>
      <c r="BT269" s="65">
        <f t="shared" si="202"/>
        <v>0</v>
      </c>
      <c r="BU269" s="65">
        <f t="shared" si="203"/>
        <v>0</v>
      </c>
      <c r="BV269" s="65">
        <f t="shared" si="204"/>
        <v>0</v>
      </c>
      <c r="BW269" s="65">
        <f t="shared" si="205"/>
        <v>0</v>
      </c>
      <c r="BX269" s="65">
        <f t="shared" si="206"/>
        <v>0</v>
      </c>
      <c r="BY269" s="65">
        <f t="shared" si="207"/>
        <v>0</v>
      </c>
      <c r="BZ269" s="65">
        <f t="shared" si="208"/>
        <v>0</v>
      </c>
      <c r="CA269" s="65">
        <f t="shared" si="209"/>
        <v>0</v>
      </c>
      <c r="CB269" s="65">
        <f t="shared" si="210"/>
        <v>0</v>
      </c>
      <c r="CC269" s="65">
        <f t="shared" si="211"/>
        <v>0</v>
      </c>
      <c r="CD269" s="65" t="str">
        <f t="shared" si="181"/>
        <v>Hiányos kitöltés! (B-oszlop üres)</v>
      </c>
      <c r="CE269" s="66" t="str">
        <f t="shared" si="182"/>
        <v>Hiányos kitöltés! (B-oszlop üres)</v>
      </c>
      <c r="CF269" s="65">
        <f t="shared" si="183"/>
        <v>0</v>
      </c>
      <c r="CG269" s="65">
        <f t="shared" si="184"/>
        <v>0</v>
      </c>
      <c r="CH269" s="65">
        <f t="shared" si="185"/>
        <v>0</v>
      </c>
    </row>
    <row r="270" spans="1:86" ht="31.25" x14ac:dyDescent="0.25">
      <c r="A270" s="54" t="str">
        <f t="shared" si="174"/>
        <v>Nincs VKR kiválasztva!</v>
      </c>
      <c r="B270" s="68"/>
      <c r="C270" s="55"/>
      <c r="D270" s="47"/>
      <c r="E270" s="47"/>
      <c r="F270" s="56" t="str">
        <f>IF($G270="","Nincs VKR kiválasztva!",INDEX(Osszesito!$C:$C,MATCH($G270,Osszesito!$D:$D,0)))</f>
        <v>Nincs VKR kiválasztva!</v>
      </c>
      <c r="G270" s="45"/>
      <c r="H270" s="51" t="str">
        <f>IF($D270="","",CONCATENATE($AY270,"_",COUNTA($D$3:$D270),"_FSZV_2026"))</f>
        <v/>
      </c>
      <c r="I270" s="56" t="str">
        <f>IF($G270="","Nincs VKR kiválasztva!",INDEX(Osszesito!$G:$G,MATCH($F270,Osszesito!$C:$C,0)))</f>
        <v>Nincs VKR kiválasztva!</v>
      </c>
      <c r="J270" s="56" t="str">
        <f>IF($G270="","Nincs VKR kiválasztva!",INDEX(Osszesito!$F:$F,MATCH($F270,Osszesito!$C:$C,0)))</f>
        <v>Nincs VKR kiválasztva!</v>
      </c>
      <c r="K270" s="48" t="str">
        <f t="shared" si="212"/>
        <v>Nincs kitöltve a költség rész!</v>
      </c>
      <c r="L270" s="49"/>
      <c r="M270" s="49"/>
      <c r="N270" s="60"/>
      <c r="O270" s="60"/>
      <c r="P270" s="90"/>
      <c r="R270" s="62"/>
      <c r="S270" s="62"/>
      <c r="T270" s="62"/>
      <c r="U270" s="62"/>
      <c r="V270" s="62"/>
      <c r="W270" s="62"/>
      <c r="X270" s="62"/>
      <c r="Y270" s="62"/>
      <c r="Z270" s="62"/>
      <c r="AA270" s="62"/>
      <c r="AB270" s="62"/>
      <c r="AC270" s="61">
        <f t="shared" si="175"/>
        <v>0</v>
      </c>
      <c r="AD270" s="1" t="str">
        <f t="shared" si="176"/>
        <v>Nincs VKR kiválasztva!</v>
      </c>
      <c r="AF270" s="60"/>
      <c r="AG270" s="60"/>
      <c r="AH270" s="60"/>
      <c r="AI270" s="60"/>
      <c r="AJ270" s="60"/>
      <c r="AK270" s="60"/>
      <c r="AL270" s="60"/>
      <c r="AM270" s="60"/>
      <c r="AN270" s="60"/>
      <c r="AO270" s="60"/>
      <c r="AP270" s="60"/>
      <c r="AQ270" s="61">
        <f t="shared" si="177"/>
        <v>0</v>
      </c>
      <c r="AR270" s="130" t="s">
        <v>36</v>
      </c>
      <c r="AS270" s="1" t="str">
        <f t="shared" si="178"/>
        <v>Nincs VKR kiválasztva!</v>
      </c>
      <c r="AU270" s="46"/>
      <c r="AV270" s="46"/>
      <c r="AY270" s="64" t="str">
        <f>IF($D270="","",INDEX(Osszesito!$E:$E,MATCH($F270,Osszesito!$C:$C,0)))</f>
        <v/>
      </c>
      <c r="AZ270" s="64">
        <f t="shared" si="186"/>
        <v>0</v>
      </c>
      <c r="BA270" s="65">
        <f t="shared" si="187"/>
        <v>0</v>
      </c>
      <c r="BB270" s="65" t="str">
        <f t="shared" si="188"/>
        <v>x</v>
      </c>
      <c r="BC270" s="65">
        <f t="shared" si="179"/>
        <v>0</v>
      </c>
      <c r="BD270" s="65">
        <f t="shared" si="213"/>
        <v>0</v>
      </c>
      <c r="BE270" s="65">
        <f t="shared" si="189"/>
        <v>0</v>
      </c>
      <c r="BF270" s="64" t="str">
        <f t="shared" si="190"/>
        <v>A forrás egyenlő a költséggel (I.ütem).</v>
      </c>
      <c r="BG270" s="65">
        <f t="shared" si="191"/>
        <v>0</v>
      </c>
      <c r="BH270" s="65">
        <f t="shared" si="192"/>
        <v>0</v>
      </c>
      <c r="BI270" s="65">
        <f t="shared" si="193"/>
        <v>0</v>
      </c>
      <c r="BJ270" s="65">
        <f t="shared" si="194"/>
        <v>0</v>
      </c>
      <c r="BK270" s="65">
        <f t="shared" si="180"/>
        <v>0</v>
      </c>
      <c r="BL270" s="66" t="str">
        <f t="shared" si="214"/>
        <v>Nem hosszútávú a feladat.</v>
      </c>
      <c r="BM270" s="67">
        <f t="shared" si="195"/>
        <v>1</v>
      </c>
      <c r="BN270" s="67">
        <f t="shared" si="196"/>
        <v>0</v>
      </c>
      <c r="BO270" s="67">
        <f t="shared" si="197"/>
        <v>1</v>
      </c>
      <c r="BP270" s="67">
        <f t="shared" si="198"/>
        <v>0</v>
      </c>
      <c r="BQ270" s="65">
        <f t="shared" si="199"/>
        <v>0</v>
      </c>
      <c r="BR270" s="64" t="str">
        <f t="shared" si="200"/>
        <v>Nincs hosszútávú terv!</v>
      </c>
      <c r="BS270" s="65">
        <f t="shared" si="201"/>
        <v>0</v>
      </c>
      <c r="BT270" s="65">
        <f t="shared" si="202"/>
        <v>0</v>
      </c>
      <c r="BU270" s="65">
        <f t="shared" si="203"/>
        <v>0</v>
      </c>
      <c r="BV270" s="65">
        <f t="shared" si="204"/>
        <v>0</v>
      </c>
      <c r="BW270" s="65">
        <f t="shared" si="205"/>
        <v>0</v>
      </c>
      <c r="BX270" s="65">
        <f t="shared" si="206"/>
        <v>0</v>
      </c>
      <c r="BY270" s="65">
        <f t="shared" si="207"/>
        <v>0</v>
      </c>
      <c r="BZ270" s="65">
        <f t="shared" si="208"/>
        <v>0</v>
      </c>
      <c r="CA270" s="65">
        <f t="shared" si="209"/>
        <v>0</v>
      </c>
      <c r="CB270" s="65">
        <f t="shared" si="210"/>
        <v>0</v>
      </c>
      <c r="CC270" s="65">
        <f t="shared" si="211"/>
        <v>0</v>
      </c>
      <c r="CD270" s="65" t="str">
        <f t="shared" si="181"/>
        <v>Hiányos kitöltés! (B-oszlop üres)</v>
      </c>
      <c r="CE270" s="66" t="str">
        <f t="shared" si="182"/>
        <v>Hiányos kitöltés! (B-oszlop üres)</v>
      </c>
      <c r="CF270" s="65">
        <f t="shared" si="183"/>
        <v>0</v>
      </c>
      <c r="CG270" s="65">
        <f t="shared" si="184"/>
        <v>0</v>
      </c>
      <c r="CH270" s="65">
        <f t="shared" si="185"/>
        <v>0</v>
      </c>
    </row>
    <row r="271" spans="1:86" ht="31.25" x14ac:dyDescent="0.25">
      <c r="A271" s="54" t="str">
        <f t="shared" si="174"/>
        <v>Nincs VKR kiválasztva!</v>
      </c>
      <c r="B271" s="68"/>
      <c r="C271" s="55"/>
      <c r="D271" s="47"/>
      <c r="E271" s="47"/>
      <c r="F271" s="56" t="str">
        <f>IF($G271="","Nincs VKR kiválasztva!",INDEX(Osszesito!$C:$C,MATCH($G271,Osszesito!$D:$D,0)))</f>
        <v>Nincs VKR kiválasztva!</v>
      </c>
      <c r="G271" s="45"/>
      <c r="H271" s="51" t="str">
        <f>IF($D271="","",CONCATENATE($AY271,"_",COUNTA($D$3:$D271),"_FSZV_2026"))</f>
        <v/>
      </c>
      <c r="I271" s="56" t="str">
        <f>IF($G271="","Nincs VKR kiválasztva!",INDEX(Osszesito!$G:$G,MATCH($F271,Osszesito!$C:$C,0)))</f>
        <v>Nincs VKR kiválasztva!</v>
      </c>
      <c r="J271" s="56" t="str">
        <f>IF($G271="","Nincs VKR kiválasztva!",INDEX(Osszesito!$F:$F,MATCH($F271,Osszesito!$C:$C,0)))</f>
        <v>Nincs VKR kiválasztva!</v>
      </c>
      <c r="K271" s="48" t="str">
        <f t="shared" si="212"/>
        <v>Nincs kitöltve a költség rész!</v>
      </c>
      <c r="L271" s="49"/>
      <c r="M271" s="49"/>
      <c r="N271" s="60"/>
      <c r="O271" s="60"/>
      <c r="P271" s="90"/>
      <c r="R271" s="62"/>
      <c r="S271" s="62"/>
      <c r="T271" s="62"/>
      <c r="U271" s="62"/>
      <c r="V271" s="62"/>
      <c r="W271" s="62"/>
      <c r="X271" s="62"/>
      <c r="Y271" s="62"/>
      <c r="Z271" s="62"/>
      <c r="AA271" s="62"/>
      <c r="AB271" s="62"/>
      <c r="AC271" s="61">
        <f t="shared" si="175"/>
        <v>0</v>
      </c>
      <c r="AD271" s="1" t="str">
        <f t="shared" si="176"/>
        <v>Nincs VKR kiválasztva!</v>
      </c>
      <c r="AF271" s="60"/>
      <c r="AG271" s="60"/>
      <c r="AH271" s="60"/>
      <c r="AI271" s="60"/>
      <c r="AJ271" s="60"/>
      <c r="AK271" s="60"/>
      <c r="AL271" s="60"/>
      <c r="AM271" s="60"/>
      <c r="AN271" s="60"/>
      <c r="AO271" s="60"/>
      <c r="AP271" s="60"/>
      <c r="AQ271" s="61">
        <f t="shared" si="177"/>
        <v>0</v>
      </c>
      <c r="AR271" s="130" t="s">
        <v>36</v>
      </c>
      <c r="AS271" s="1" t="str">
        <f t="shared" si="178"/>
        <v>Nincs VKR kiválasztva!</v>
      </c>
      <c r="AU271" s="46"/>
      <c r="AV271" s="46"/>
      <c r="AY271" s="64" t="str">
        <f>IF($D271="","",INDEX(Osszesito!$E:$E,MATCH($F271,Osszesito!$C:$C,0)))</f>
        <v/>
      </c>
      <c r="AZ271" s="64">
        <f t="shared" si="186"/>
        <v>0</v>
      </c>
      <c r="BA271" s="65">
        <f t="shared" si="187"/>
        <v>0</v>
      </c>
      <c r="BB271" s="65" t="str">
        <f t="shared" si="188"/>
        <v>x</v>
      </c>
      <c r="BC271" s="65">
        <f t="shared" si="179"/>
        <v>0</v>
      </c>
      <c r="BD271" s="65">
        <f t="shared" si="213"/>
        <v>0</v>
      </c>
      <c r="BE271" s="65">
        <f t="shared" si="189"/>
        <v>0</v>
      </c>
      <c r="BF271" s="64" t="str">
        <f t="shared" si="190"/>
        <v>A forrás egyenlő a költséggel (I.ütem).</v>
      </c>
      <c r="BG271" s="65">
        <f t="shared" si="191"/>
        <v>0</v>
      </c>
      <c r="BH271" s="65">
        <f t="shared" si="192"/>
        <v>0</v>
      </c>
      <c r="BI271" s="65">
        <f t="shared" si="193"/>
        <v>0</v>
      </c>
      <c r="BJ271" s="65">
        <f t="shared" si="194"/>
        <v>0</v>
      </c>
      <c r="BK271" s="65">
        <f t="shared" si="180"/>
        <v>0</v>
      </c>
      <c r="BL271" s="66" t="str">
        <f t="shared" si="214"/>
        <v>Nem hosszútávú a feladat.</v>
      </c>
      <c r="BM271" s="67">
        <f t="shared" si="195"/>
        <v>1</v>
      </c>
      <c r="BN271" s="67">
        <f t="shared" si="196"/>
        <v>0</v>
      </c>
      <c r="BO271" s="67">
        <f t="shared" si="197"/>
        <v>1</v>
      </c>
      <c r="BP271" s="67">
        <f t="shared" si="198"/>
        <v>0</v>
      </c>
      <c r="BQ271" s="65">
        <f t="shared" si="199"/>
        <v>0</v>
      </c>
      <c r="BR271" s="64" t="str">
        <f t="shared" si="200"/>
        <v>Nincs hosszútávú terv!</v>
      </c>
      <c r="BS271" s="65">
        <f t="shared" si="201"/>
        <v>0</v>
      </c>
      <c r="BT271" s="65">
        <f t="shared" si="202"/>
        <v>0</v>
      </c>
      <c r="BU271" s="65">
        <f t="shared" si="203"/>
        <v>0</v>
      </c>
      <c r="BV271" s="65">
        <f t="shared" si="204"/>
        <v>0</v>
      </c>
      <c r="BW271" s="65">
        <f t="shared" si="205"/>
        <v>0</v>
      </c>
      <c r="BX271" s="65">
        <f t="shared" si="206"/>
        <v>0</v>
      </c>
      <c r="BY271" s="65">
        <f t="shared" si="207"/>
        <v>0</v>
      </c>
      <c r="BZ271" s="65">
        <f t="shared" si="208"/>
        <v>0</v>
      </c>
      <c r="CA271" s="65">
        <f t="shared" si="209"/>
        <v>0</v>
      </c>
      <c r="CB271" s="65">
        <f t="shared" si="210"/>
        <v>0</v>
      </c>
      <c r="CC271" s="65">
        <f t="shared" si="211"/>
        <v>0</v>
      </c>
      <c r="CD271" s="65" t="str">
        <f t="shared" si="181"/>
        <v>Hiányos kitöltés! (B-oszlop üres)</v>
      </c>
      <c r="CE271" s="66" t="str">
        <f t="shared" si="182"/>
        <v>Hiányos kitöltés! (B-oszlop üres)</v>
      </c>
      <c r="CF271" s="65">
        <f t="shared" si="183"/>
        <v>0</v>
      </c>
      <c r="CG271" s="65">
        <f t="shared" si="184"/>
        <v>0</v>
      </c>
      <c r="CH271" s="65">
        <f t="shared" si="185"/>
        <v>0</v>
      </c>
    </row>
    <row r="272" spans="1:86" ht="31.25" x14ac:dyDescent="0.25">
      <c r="A272" s="54" t="str">
        <f t="shared" si="174"/>
        <v>Nincs VKR kiválasztva!</v>
      </c>
      <c r="B272" s="68"/>
      <c r="C272" s="55"/>
      <c r="D272" s="47"/>
      <c r="E272" s="47"/>
      <c r="F272" s="56" t="str">
        <f>IF($G272="","Nincs VKR kiválasztva!",INDEX(Osszesito!$C:$C,MATCH($G272,Osszesito!$D:$D,0)))</f>
        <v>Nincs VKR kiválasztva!</v>
      </c>
      <c r="G272" s="45"/>
      <c r="H272" s="51" t="str">
        <f>IF($D272="","",CONCATENATE($AY272,"_",COUNTA($D$3:$D272),"_FSZV_2026"))</f>
        <v/>
      </c>
      <c r="I272" s="56" t="str">
        <f>IF($G272="","Nincs VKR kiválasztva!",INDEX(Osszesito!$G:$G,MATCH($F272,Osszesito!$C:$C,0)))</f>
        <v>Nincs VKR kiválasztva!</v>
      </c>
      <c r="J272" s="56" t="str">
        <f>IF($G272="","Nincs VKR kiválasztva!",INDEX(Osszesito!$F:$F,MATCH($F272,Osszesito!$C:$C,0)))</f>
        <v>Nincs VKR kiválasztva!</v>
      </c>
      <c r="K272" s="48" t="str">
        <f t="shared" si="212"/>
        <v>Nincs kitöltve a költség rész!</v>
      </c>
      <c r="L272" s="49"/>
      <c r="M272" s="49"/>
      <c r="N272" s="60"/>
      <c r="O272" s="60"/>
      <c r="P272" s="90"/>
      <c r="R272" s="62"/>
      <c r="S272" s="62"/>
      <c r="T272" s="62"/>
      <c r="U272" s="62"/>
      <c r="V272" s="62"/>
      <c r="W272" s="62"/>
      <c r="X272" s="62"/>
      <c r="Y272" s="62"/>
      <c r="Z272" s="62"/>
      <c r="AA272" s="62"/>
      <c r="AB272" s="62"/>
      <c r="AC272" s="61">
        <f t="shared" si="175"/>
        <v>0</v>
      </c>
      <c r="AD272" s="1" t="str">
        <f t="shared" si="176"/>
        <v>Nincs VKR kiválasztva!</v>
      </c>
      <c r="AF272" s="60"/>
      <c r="AG272" s="60"/>
      <c r="AH272" s="60"/>
      <c r="AI272" s="60"/>
      <c r="AJ272" s="60"/>
      <c r="AK272" s="60"/>
      <c r="AL272" s="60"/>
      <c r="AM272" s="60"/>
      <c r="AN272" s="60"/>
      <c r="AO272" s="60"/>
      <c r="AP272" s="60"/>
      <c r="AQ272" s="61">
        <f t="shared" si="177"/>
        <v>0</v>
      </c>
      <c r="AR272" s="130" t="s">
        <v>36</v>
      </c>
      <c r="AS272" s="1" t="str">
        <f t="shared" si="178"/>
        <v>Nincs VKR kiválasztva!</v>
      </c>
      <c r="AU272" s="46"/>
      <c r="AV272" s="46"/>
      <c r="AY272" s="64" t="str">
        <f>IF($D272="","",INDEX(Osszesito!$E:$E,MATCH($F272,Osszesito!$C:$C,0)))</f>
        <v/>
      </c>
      <c r="AZ272" s="64">
        <f t="shared" si="186"/>
        <v>0</v>
      </c>
      <c r="BA272" s="65">
        <f t="shared" si="187"/>
        <v>0</v>
      </c>
      <c r="BB272" s="65" t="str">
        <f t="shared" si="188"/>
        <v>x</v>
      </c>
      <c r="BC272" s="65">
        <f t="shared" si="179"/>
        <v>0</v>
      </c>
      <c r="BD272" s="65">
        <f t="shared" si="213"/>
        <v>0</v>
      </c>
      <c r="BE272" s="65">
        <f t="shared" si="189"/>
        <v>0</v>
      </c>
      <c r="BF272" s="64" t="str">
        <f t="shared" si="190"/>
        <v>A forrás egyenlő a költséggel (I.ütem).</v>
      </c>
      <c r="BG272" s="65">
        <f t="shared" si="191"/>
        <v>0</v>
      </c>
      <c r="BH272" s="65">
        <f t="shared" si="192"/>
        <v>0</v>
      </c>
      <c r="BI272" s="65">
        <f t="shared" si="193"/>
        <v>0</v>
      </c>
      <c r="BJ272" s="65">
        <f t="shared" si="194"/>
        <v>0</v>
      </c>
      <c r="BK272" s="65">
        <f t="shared" si="180"/>
        <v>0</v>
      </c>
      <c r="BL272" s="66" t="str">
        <f t="shared" si="214"/>
        <v>Nem hosszútávú a feladat.</v>
      </c>
      <c r="BM272" s="67">
        <f t="shared" si="195"/>
        <v>1</v>
      </c>
      <c r="BN272" s="67">
        <f t="shared" si="196"/>
        <v>0</v>
      </c>
      <c r="BO272" s="67">
        <f t="shared" si="197"/>
        <v>1</v>
      </c>
      <c r="BP272" s="67">
        <f t="shared" si="198"/>
        <v>0</v>
      </c>
      <c r="BQ272" s="65">
        <f t="shared" si="199"/>
        <v>0</v>
      </c>
      <c r="BR272" s="64" t="str">
        <f t="shared" si="200"/>
        <v>Nincs hosszútávú terv!</v>
      </c>
      <c r="BS272" s="65">
        <f t="shared" si="201"/>
        <v>0</v>
      </c>
      <c r="BT272" s="65">
        <f t="shared" si="202"/>
        <v>0</v>
      </c>
      <c r="BU272" s="65">
        <f t="shared" si="203"/>
        <v>0</v>
      </c>
      <c r="BV272" s="65">
        <f t="shared" si="204"/>
        <v>0</v>
      </c>
      <c r="BW272" s="65">
        <f t="shared" si="205"/>
        <v>0</v>
      </c>
      <c r="BX272" s="65">
        <f t="shared" si="206"/>
        <v>0</v>
      </c>
      <c r="BY272" s="65">
        <f t="shared" si="207"/>
        <v>0</v>
      </c>
      <c r="BZ272" s="65">
        <f t="shared" si="208"/>
        <v>0</v>
      </c>
      <c r="CA272" s="65">
        <f t="shared" si="209"/>
        <v>0</v>
      </c>
      <c r="CB272" s="65">
        <f t="shared" si="210"/>
        <v>0</v>
      </c>
      <c r="CC272" s="65">
        <f t="shared" si="211"/>
        <v>0</v>
      </c>
      <c r="CD272" s="65" t="str">
        <f t="shared" si="181"/>
        <v>Hiányos kitöltés! (B-oszlop üres)</v>
      </c>
      <c r="CE272" s="66" t="str">
        <f t="shared" si="182"/>
        <v>Hiányos kitöltés! (B-oszlop üres)</v>
      </c>
      <c r="CF272" s="65">
        <f t="shared" si="183"/>
        <v>0</v>
      </c>
      <c r="CG272" s="65">
        <f t="shared" si="184"/>
        <v>0</v>
      </c>
      <c r="CH272" s="65">
        <f t="shared" si="185"/>
        <v>0</v>
      </c>
    </row>
    <row r="273" spans="1:86" ht="31.25" x14ac:dyDescent="0.25">
      <c r="A273" s="54" t="str">
        <f t="shared" si="174"/>
        <v>Nincs VKR kiválasztva!</v>
      </c>
      <c r="B273" s="68"/>
      <c r="C273" s="55"/>
      <c r="D273" s="47"/>
      <c r="E273" s="47"/>
      <c r="F273" s="56" t="str">
        <f>IF($G273="","Nincs VKR kiválasztva!",INDEX(Osszesito!$C:$C,MATCH($G273,Osszesito!$D:$D,0)))</f>
        <v>Nincs VKR kiválasztva!</v>
      </c>
      <c r="G273" s="45"/>
      <c r="H273" s="51" t="str">
        <f>IF($D273="","",CONCATENATE($AY273,"_",COUNTA($D$3:$D273),"_FSZV_2026"))</f>
        <v/>
      </c>
      <c r="I273" s="56" t="str">
        <f>IF($G273="","Nincs VKR kiválasztva!",INDEX(Osszesito!$G:$G,MATCH($F273,Osszesito!$C:$C,0)))</f>
        <v>Nincs VKR kiválasztva!</v>
      </c>
      <c r="J273" s="56" t="str">
        <f>IF($G273="","Nincs VKR kiválasztva!",INDEX(Osszesito!$F:$F,MATCH($F273,Osszesito!$C:$C,0)))</f>
        <v>Nincs VKR kiválasztva!</v>
      </c>
      <c r="K273" s="48" t="str">
        <f t="shared" si="212"/>
        <v>Nincs kitöltve a költség rész!</v>
      </c>
      <c r="L273" s="49"/>
      <c r="M273" s="49"/>
      <c r="N273" s="60"/>
      <c r="O273" s="60"/>
      <c r="P273" s="90"/>
      <c r="R273" s="62"/>
      <c r="S273" s="62"/>
      <c r="T273" s="62"/>
      <c r="U273" s="62"/>
      <c r="V273" s="62"/>
      <c r="W273" s="62"/>
      <c r="X273" s="62"/>
      <c r="Y273" s="62"/>
      <c r="Z273" s="62"/>
      <c r="AA273" s="62"/>
      <c r="AB273" s="62"/>
      <c r="AC273" s="61">
        <f t="shared" si="175"/>
        <v>0</v>
      </c>
      <c r="AD273" s="1" t="str">
        <f t="shared" si="176"/>
        <v>Nincs VKR kiválasztva!</v>
      </c>
      <c r="AF273" s="60"/>
      <c r="AG273" s="60"/>
      <c r="AH273" s="60"/>
      <c r="AI273" s="60"/>
      <c r="AJ273" s="60"/>
      <c r="AK273" s="60"/>
      <c r="AL273" s="60"/>
      <c r="AM273" s="60"/>
      <c r="AN273" s="60"/>
      <c r="AO273" s="60"/>
      <c r="AP273" s="60"/>
      <c r="AQ273" s="61">
        <f t="shared" si="177"/>
        <v>0</v>
      </c>
      <c r="AR273" s="130" t="s">
        <v>36</v>
      </c>
      <c r="AS273" s="1" t="str">
        <f t="shared" si="178"/>
        <v>Nincs VKR kiválasztva!</v>
      </c>
      <c r="AU273" s="46"/>
      <c r="AV273" s="46"/>
      <c r="AY273" s="64" t="str">
        <f>IF($D273="","",INDEX(Osszesito!$E:$E,MATCH($F273,Osszesito!$C:$C,0)))</f>
        <v/>
      </c>
      <c r="AZ273" s="64">
        <f t="shared" si="186"/>
        <v>0</v>
      </c>
      <c r="BA273" s="65">
        <f t="shared" si="187"/>
        <v>0</v>
      </c>
      <c r="BB273" s="65" t="str">
        <f t="shared" si="188"/>
        <v>x</v>
      </c>
      <c r="BC273" s="65">
        <f t="shared" si="179"/>
        <v>0</v>
      </c>
      <c r="BD273" s="65">
        <f t="shared" si="213"/>
        <v>0</v>
      </c>
      <c r="BE273" s="65">
        <f t="shared" si="189"/>
        <v>0</v>
      </c>
      <c r="BF273" s="64" t="str">
        <f t="shared" si="190"/>
        <v>A forrás egyenlő a költséggel (I.ütem).</v>
      </c>
      <c r="BG273" s="65">
        <f t="shared" si="191"/>
        <v>0</v>
      </c>
      <c r="BH273" s="65">
        <f t="shared" si="192"/>
        <v>0</v>
      </c>
      <c r="BI273" s="65">
        <f t="shared" si="193"/>
        <v>0</v>
      </c>
      <c r="BJ273" s="65">
        <f t="shared" si="194"/>
        <v>0</v>
      </c>
      <c r="BK273" s="65">
        <f t="shared" si="180"/>
        <v>0</v>
      </c>
      <c r="BL273" s="66" t="str">
        <f t="shared" si="214"/>
        <v>Nem hosszútávú a feladat.</v>
      </c>
      <c r="BM273" s="67">
        <f t="shared" si="195"/>
        <v>1</v>
      </c>
      <c r="BN273" s="67">
        <f t="shared" si="196"/>
        <v>0</v>
      </c>
      <c r="BO273" s="67">
        <f t="shared" si="197"/>
        <v>1</v>
      </c>
      <c r="BP273" s="67">
        <f t="shared" si="198"/>
        <v>0</v>
      </c>
      <c r="BQ273" s="65">
        <f t="shared" si="199"/>
        <v>0</v>
      </c>
      <c r="BR273" s="64" t="str">
        <f t="shared" si="200"/>
        <v>Nincs hosszútávú terv!</v>
      </c>
      <c r="BS273" s="65">
        <f t="shared" si="201"/>
        <v>0</v>
      </c>
      <c r="BT273" s="65">
        <f t="shared" si="202"/>
        <v>0</v>
      </c>
      <c r="BU273" s="65">
        <f t="shared" si="203"/>
        <v>0</v>
      </c>
      <c r="BV273" s="65">
        <f t="shared" si="204"/>
        <v>0</v>
      </c>
      <c r="BW273" s="65">
        <f t="shared" si="205"/>
        <v>0</v>
      </c>
      <c r="BX273" s="65">
        <f t="shared" si="206"/>
        <v>0</v>
      </c>
      <c r="BY273" s="65">
        <f t="shared" si="207"/>
        <v>0</v>
      </c>
      <c r="BZ273" s="65">
        <f t="shared" si="208"/>
        <v>0</v>
      </c>
      <c r="CA273" s="65">
        <f t="shared" si="209"/>
        <v>0</v>
      </c>
      <c r="CB273" s="65">
        <f t="shared" si="210"/>
        <v>0</v>
      </c>
      <c r="CC273" s="65">
        <f t="shared" si="211"/>
        <v>0</v>
      </c>
      <c r="CD273" s="65" t="str">
        <f t="shared" si="181"/>
        <v>Hiányos kitöltés! (B-oszlop üres)</v>
      </c>
      <c r="CE273" s="66" t="str">
        <f t="shared" si="182"/>
        <v>Hiányos kitöltés! (B-oszlop üres)</v>
      </c>
      <c r="CF273" s="65">
        <f t="shared" si="183"/>
        <v>0</v>
      </c>
      <c r="CG273" s="65">
        <f t="shared" si="184"/>
        <v>0</v>
      </c>
      <c r="CH273" s="65">
        <f t="shared" si="185"/>
        <v>0</v>
      </c>
    </row>
    <row r="274" spans="1:86" ht="31.25" x14ac:dyDescent="0.25">
      <c r="A274" s="54" t="str">
        <f t="shared" si="174"/>
        <v>Nincs VKR kiválasztva!</v>
      </c>
      <c r="B274" s="68"/>
      <c r="C274" s="55"/>
      <c r="D274" s="47"/>
      <c r="E274" s="47"/>
      <c r="F274" s="56" t="str">
        <f>IF($G274="","Nincs VKR kiválasztva!",INDEX(Osszesito!$C:$C,MATCH($G274,Osszesito!$D:$D,0)))</f>
        <v>Nincs VKR kiválasztva!</v>
      </c>
      <c r="G274" s="45"/>
      <c r="H274" s="51" t="str">
        <f>IF($D274="","",CONCATENATE($AY274,"_",COUNTA($D$3:$D274),"_FSZV_2026"))</f>
        <v/>
      </c>
      <c r="I274" s="56" t="str">
        <f>IF($G274="","Nincs VKR kiválasztva!",INDEX(Osszesito!$G:$G,MATCH($F274,Osszesito!$C:$C,0)))</f>
        <v>Nincs VKR kiválasztva!</v>
      </c>
      <c r="J274" s="56" t="str">
        <f>IF($G274="","Nincs VKR kiválasztva!",INDEX(Osszesito!$F:$F,MATCH($F274,Osszesito!$C:$C,0)))</f>
        <v>Nincs VKR kiválasztva!</v>
      </c>
      <c r="K274" s="48" t="str">
        <f t="shared" si="212"/>
        <v>Nincs kitöltve a költség rész!</v>
      </c>
      <c r="L274" s="49"/>
      <c r="M274" s="49"/>
      <c r="N274" s="60"/>
      <c r="O274" s="60"/>
      <c r="P274" s="90"/>
      <c r="R274" s="62"/>
      <c r="S274" s="62"/>
      <c r="T274" s="62"/>
      <c r="U274" s="62"/>
      <c r="V274" s="62"/>
      <c r="W274" s="62"/>
      <c r="X274" s="62"/>
      <c r="Y274" s="62"/>
      <c r="Z274" s="62"/>
      <c r="AA274" s="62"/>
      <c r="AB274" s="62"/>
      <c r="AC274" s="61">
        <f t="shared" si="175"/>
        <v>0</v>
      </c>
      <c r="AD274" s="1" t="str">
        <f t="shared" si="176"/>
        <v>Nincs VKR kiválasztva!</v>
      </c>
      <c r="AF274" s="60"/>
      <c r="AG274" s="60"/>
      <c r="AH274" s="60"/>
      <c r="AI274" s="60"/>
      <c r="AJ274" s="60"/>
      <c r="AK274" s="60"/>
      <c r="AL274" s="60"/>
      <c r="AM274" s="60"/>
      <c r="AN274" s="60"/>
      <c r="AO274" s="60"/>
      <c r="AP274" s="60"/>
      <c r="AQ274" s="61">
        <f t="shared" si="177"/>
        <v>0</v>
      </c>
      <c r="AR274" s="130" t="s">
        <v>36</v>
      </c>
      <c r="AS274" s="1" t="str">
        <f t="shared" si="178"/>
        <v>Nincs VKR kiválasztva!</v>
      </c>
      <c r="AU274" s="46"/>
      <c r="AV274" s="46"/>
      <c r="AY274" s="64" t="str">
        <f>IF($D274="","",INDEX(Osszesito!$E:$E,MATCH($F274,Osszesito!$C:$C,0)))</f>
        <v/>
      </c>
      <c r="AZ274" s="64">
        <f t="shared" si="186"/>
        <v>0</v>
      </c>
      <c r="BA274" s="65">
        <f t="shared" si="187"/>
        <v>0</v>
      </c>
      <c r="BB274" s="65" t="str">
        <f t="shared" si="188"/>
        <v>x</v>
      </c>
      <c r="BC274" s="65">
        <f t="shared" si="179"/>
        <v>0</v>
      </c>
      <c r="BD274" s="65">
        <f t="shared" si="213"/>
        <v>0</v>
      </c>
      <c r="BE274" s="65">
        <f t="shared" si="189"/>
        <v>0</v>
      </c>
      <c r="BF274" s="64" t="str">
        <f t="shared" si="190"/>
        <v>A forrás egyenlő a költséggel (I.ütem).</v>
      </c>
      <c r="BG274" s="65">
        <f t="shared" si="191"/>
        <v>0</v>
      </c>
      <c r="BH274" s="65">
        <f t="shared" si="192"/>
        <v>0</v>
      </c>
      <c r="BI274" s="65">
        <f t="shared" si="193"/>
        <v>0</v>
      </c>
      <c r="BJ274" s="65">
        <f t="shared" si="194"/>
        <v>0</v>
      </c>
      <c r="BK274" s="65">
        <f t="shared" si="180"/>
        <v>0</v>
      </c>
      <c r="BL274" s="66" t="str">
        <f t="shared" si="214"/>
        <v>Nem hosszútávú a feladat.</v>
      </c>
      <c r="BM274" s="67">
        <f t="shared" si="195"/>
        <v>1</v>
      </c>
      <c r="BN274" s="67">
        <f t="shared" si="196"/>
        <v>0</v>
      </c>
      <c r="BO274" s="67">
        <f t="shared" si="197"/>
        <v>1</v>
      </c>
      <c r="BP274" s="67">
        <f t="shared" si="198"/>
        <v>0</v>
      </c>
      <c r="BQ274" s="65">
        <f t="shared" si="199"/>
        <v>0</v>
      </c>
      <c r="BR274" s="64" t="str">
        <f t="shared" si="200"/>
        <v>Nincs hosszútávú terv!</v>
      </c>
      <c r="BS274" s="65">
        <f t="shared" si="201"/>
        <v>0</v>
      </c>
      <c r="BT274" s="65">
        <f t="shared" si="202"/>
        <v>0</v>
      </c>
      <c r="BU274" s="65">
        <f t="shared" si="203"/>
        <v>0</v>
      </c>
      <c r="BV274" s="65">
        <f t="shared" si="204"/>
        <v>0</v>
      </c>
      <c r="BW274" s="65">
        <f t="shared" si="205"/>
        <v>0</v>
      </c>
      <c r="BX274" s="65">
        <f t="shared" si="206"/>
        <v>0</v>
      </c>
      <c r="BY274" s="65">
        <f t="shared" si="207"/>
        <v>0</v>
      </c>
      <c r="BZ274" s="65">
        <f t="shared" si="208"/>
        <v>0</v>
      </c>
      <c r="CA274" s="65">
        <f t="shared" si="209"/>
        <v>0</v>
      </c>
      <c r="CB274" s="65">
        <f t="shared" si="210"/>
        <v>0</v>
      </c>
      <c r="CC274" s="65">
        <f t="shared" si="211"/>
        <v>0</v>
      </c>
      <c r="CD274" s="65" t="str">
        <f t="shared" si="181"/>
        <v>Hiányos kitöltés! (B-oszlop üres)</v>
      </c>
      <c r="CE274" s="66" t="str">
        <f t="shared" si="182"/>
        <v>Hiányos kitöltés! (B-oszlop üres)</v>
      </c>
      <c r="CF274" s="65">
        <f t="shared" si="183"/>
        <v>0</v>
      </c>
      <c r="CG274" s="65">
        <f t="shared" si="184"/>
        <v>0</v>
      </c>
      <c r="CH274" s="65">
        <f t="shared" si="185"/>
        <v>0</v>
      </c>
    </row>
    <row r="275" spans="1:86" ht="31.25" x14ac:dyDescent="0.25">
      <c r="A275" s="54" t="str">
        <f t="shared" si="174"/>
        <v>Nincs VKR kiválasztva!</v>
      </c>
      <c r="B275" s="68"/>
      <c r="C275" s="55"/>
      <c r="D275" s="47"/>
      <c r="E275" s="47"/>
      <c r="F275" s="56" t="str">
        <f>IF($G275="","Nincs VKR kiválasztva!",INDEX(Osszesito!$C:$C,MATCH($G275,Osszesito!$D:$D,0)))</f>
        <v>Nincs VKR kiválasztva!</v>
      </c>
      <c r="G275" s="45"/>
      <c r="H275" s="51" t="str">
        <f>IF($D275="","",CONCATENATE($AY275,"_",COUNTA($D$3:$D275),"_FSZV_2026"))</f>
        <v/>
      </c>
      <c r="I275" s="56" t="str">
        <f>IF($G275="","Nincs VKR kiválasztva!",INDEX(Osszesito!$G:$G,MATCH($F275,Osszesito!$C:$C,0)))</f>
        <v>Nincs VKR kiválasztva!</v>
      </c>
      <c r="J275" s="56" t="str">
        <f>IF($G275="","Nincs VKR kiválasztva!",INDEX(Osszesito!$F:$F,MATCH($F275,Osszesito!$C:$C,0)))</f>
        <v>Nincs VKR kiválasztva!</v>
      </c>
      <c r="K275" s="48" t="str">
        <f t="shared" si="212"/>
        <v>Nincs kitöltve a költség rész!</v>
      </c>
      <c r="L275" s="49"/>
      <c r="M275" s="49"/>
      <c r="N275" s="60"/>
      <c r="O275" s="60"/>
      <c r="P275" s="90"/>
      <c r="R275" s="62"/>
      <c r="S275" s="62"/>
      <c r="T275" s="62"/>
      <c r="U275" s="62"/>
      <c r="V275" s="62"/>
      <c r="W275" s="62"/>
      <c r="X275" s="62"/>
      <c r="Y275" s="62"/>
      <c r="Z275" s="62"/>
      <c r="AA275" s="62"/>
      <c r="AB275" s="62"/>
      <c r="AC275" s="61">
        <f t="shared" si="175"/>
        <v>0</v>
      </c>
      <c r="AD275" s="1" t="str">
        <f t="shared" si="176"/>
        <v>Nincs VKR kiválasztva!</v>
      </c>
      <c r="AF275" s="60"/>
      <c r="AG275" s="60"/>
      <c r="AH275" s="60"/>
      <c r="AI275" s="60"/>
      <c r="AJ275" s="60"/>
      <c r="AK275" s="60"/>
      <c r="AL275" s="60"/>
      <c r="AM275" s="60"/>
      <c r="AN275" s="60"/>
      <c r="AO275" s="60"/>
      <c r="AP275" s="60"/>
      <c r="AQ275" s="61">
        <f t="shared" si="177"/>
        <v>0</v>
      </c>
      <c r="AR275" s="130" t="s">
        <v>36</v>
      </c>
      <c r="AS275" s="1" t="str">
        <f t="shared" si="178"/>
        <v>Nincs VKR kiválasztva!</v>
      </c>
      <c r="AU275" s="46"/>
      <c r="AV275" s="46"/>
      <c r="AY275" s="64" t="str">
        <f>IF($D275="","",INDEX(Osszesito!$E:$E,MATCH($F275,Osszesito!$C:$C,0)))</f>
        <v/>
      </c>
      <c r="AZ275" s="64">
        <f t="shared" si="186"/>
        <v>0</v>
      </c>
      <c r="BA275" s="65">
        <f t="shared" si="187"/>
        <v>0</v>
      </c>
      <c r="BB275" s="65" t="str">
        <f t="shared" si="188"/>
        <v>x</v>
      </c>
      <c r="BC275" s="65">
        <f t="shared" si="179"/>
        <v>0</v>
      </c>
      <c r="BD275" s="65">
        <f t="shared" si="213"/>
        <v>0</v>
      </c>
      <c r="BE275" s="65">
        <f t="shared" si="189"/>
        <v>0</v>
      </c>
      <c r="BF275" s="64" t="str">
        <f t="shared" si="190"/>
        <v>A forrás egyenlő a költséggel (I.ütem).</v>
      </c>
      <c r="BG275" s="65">
        <f t="shared" si="191"/>
        <v>0</v>
      </c>
      <c r="BH275" s="65">
        <f t="shared" si="192"/>
        <v>0</v>
      </c>
      <c r="BI275" s="65">
        <f t="shared" si="193"/>
        <v>0</v>
      </c>
      <c r="BJ275" s="65">
        <f t="shared" si="194"/>
        <v>0</v>
      </c>
      <c r="BK275" s="65">
        <f t="shared" si="180"/>
        <v>0</v>
      </c>
      <c r="BL275" s="66" t="str">
        <f t="shared" si="214"/>
        <v>Nem hosszútávú a feladat.</v>
      </c>
      <c r="BM275" s="67">
        <f t="shared" si="195"/>
        <v>1</v>
      </c>
      <c r="BN275" s="67">
        <f t="shared" si="196"/>
        <v>0</v>
      </c>
      <c r="BO275" s="67">
        <f t="shared" si="197"/>
        <v>1</v>
      </c>
      <c r="BP275" s="67">
        <f t="shared" si="198"/>
        <v>0</v>
      </c>
      <c r="BQ275" s="65">
        <f t="shared" si="199"/>
        <v>0</v>
      </c>
      <c r="BR275" s="64" t="str">
        <f t="shared" si="200"/>
        <v>Nincs hosszútávú terv!</v>
      </c>
      <c r="BS275" s="65">
        <f t="shared" si="201"/>
        <v>0</v>
      </c>
      <c r="BT275" s="65">
        <f t="shared" si="202"/>
        <v>0</v>
      </c>
      <c r="BU275" s="65">
        <f t="shared" si="203"/>
        <v>0</v>
      </c>
      <c r="BV275" s="65">
        <f t="shared" si="204"/>
        <v>0</v>
      </c>
      <c r="BW275" s="65">
        <f t="shared" si="205"/>
        <v>0</v>
      </c>
      <c r="BX275" s="65">
        <f t="shared" si="206"/>
        <v>0</v>
      </c>
      <c r="BY275" s="65">
        <f t="shared" si="207"/>
        <v>0</v>
      </c>
      <c r="BZ275" s="65">
        <f t="shared" si="208"/>
        <v>0</v>
      </c>
      <c r="CA275" s="65">
        <f t="shared" si="209"/>
        <v>0</v>
      </c>
      <c r="CB275" s="65">
        <f t="shared" si="210"/>
        <v>0</v>
      </c>
      <c r="CC275" s="65">
        <f t="shared" si="211"/>
        <v>0</v>
      </c>
      <c r="CD275" s="65" t="str">
        <f t="shared" si="181"/>
        <v>Hiányos kitöltés! (B-oszlop üres)</v>
      </c>
      <c r="CE275" s="66" t="str">
        <f t="shared" si="182"/>
        <v>Hiányos kitöltés! (B-oszlop üres)</v>
      </c>
      <c r="CF275" s="65">
        <f t="shared" si="183"/>
        <v>0</v>
      </c>
      <c r="CG275" s="65">
        <f t="shared" si="184"/>
        <v>0</v>
      </c>
      <c r="CH275" s="65">
        <f t="shared" si="185"/>
        <v>0</v>
      </c>
    </row>
    <row r="276" spans="1:86" ht="31.25" x14ac:dyDescent="0.25">
      <c r="A276" s="54" t="str">
        <f t="shared" si="174"/>
        <v>Nincs VKR kiválasztva!</v>
      </c>
      <c r="B276" s="68"/>
      <c r="C276" s="55"/>
      <c r="D276" s="47"/>
      <c r="E276" s="47"/>
      <c r="F276" s="56" t="str">
        <f>IF($G276="","Nincs VKR kiválasztva!",INDEX(Osszesito!$C:$C,MATCH($G276,Osszesito!$D:$D,0)))</f>
        <v>Nincs VKR kiválasztva!</v>
      </c>
      <c r="G276" s="45"/>
      <c r="H276" s="51" t="str">
        <f>IF($D276="","",CONCATENATE($AY276,"_",COUNTA($D$3:$D276),"_FSZV_2026"))</f>
        <v/>
      </c>
      <c r="I276" s="56" t="str">
        <f>IF($G276="","Nincs VKR kiválasztva!",INDEX(Osszesito!$G:$G,MATCH($F276,Osszesito!$C:$C,0)))</f>
        <v>Nincs VKR kiválasztva!</v>
      </c>
      <c r="J276" s="56" t="str">
        <f>IF($G276="","Nincs VKR kiválasztva!",INDEX(Osszesito!$F:$F,MATCH($F276,Osszesito!$C:$C,0)))</f>
        <v>Nincs VKR kiválasztva!</v>
      </c>
      <c r="K276" s="48" t="str">
        <f t="shared" si="212"/>
        <v>Nincs kitöltve a költség rész!</v>
      </c>
      <c r="L276" s="49"/>
      <c r="M276" s="49"/>
      <c r="N276" s="60"/>
      <c r="O276" s="60"/>
      <c r="P276" s="90"/>
      <c r="R276" s="62"/>
      <c r="S276" s="62"/>
      <c r="T276" s="62"/>
      <c r="U276" s="62"/>
      <c r="V276" s="62"/>
      <c r="W276" s="62"/>
      <c r="X276" s="62"/>
      <c r="Y276" s="62"/>
      <c r="Z276" s="62"/>
      <c r="AA276" s="62"/>
      <c r="AB276" s="62"/>
      <c r="AC276" s="61">
        <f t="shared" si="175"/>
        <v>0</v>
      </c>
      <c r="AD276" s="1" t="str">
        <f t="shared" si="176"/>
        <v>Nincs VKR kiválasztva!</v>
      </c>
      <c r="AF276" s="60"/>
      <c r="AG276" s="60"/>
      <c r="AH276" s="60"/>
      <c r="AI276" s="60"/>
      <c r="AJ276" s="60"/>
      <c r="AK276" s="60"/>
      <c r="AL276" s="60"/>
      <c r="AM276" s="60"/>
      <c r="AN276" s="60"/>
      <c r="AO276" s="60"/>
      <c r="AP276" s="60"/>
      <c r="AQ276" s="61">
        <f t="shared" si="177"/>
        <v>0</v>
      </c>
      <c r="AR276" s="130" t="s">
        <v>36</v>
      </c>
      <c r="AS276" s="1" t="str">
        <f t="shared" si="178"/>
        <v>Nincs VKR kiválasztva!</v>
      </c>
      <c r="AU276" s="46"/>
      <c r="AV276" s="46"/>
      <c r="AY276" s="64" t="str">
        <f>IF($D276="","",INDEX(Osszesito!$E:$E,MATCH($F276,Osszesito!$C:$C,0)))</f>
        <v/>
      </c>
      <c r="AZ276" s="64">
        <f t="shared" si="186"/>
        <v>0</v>
      </c>
      <c r="BA276" s="65">
        <f t="shared" si="187"/>
        <v>0</v>
      </c>
      <c r="BB276" s="65" t="str">
        <f t="shared" si="188"/>
        <v>x</v>
      </c>
      <c r="BC276" s="65">
        <f t="shared" si="179"/>
        <v>0</v>
      </c>
      <c r="BD276" s="65">
        <f t="shared" si="213"/>
        <v>0</v>
      </c>
      <c r="BE276" s="65">
        <f t="shared" si="189"/>
        <v>0</v>
      </c>
      <c r="BF276" s="64" t="str">
        <f t="shared" si="190"/>
        <v>A forrás egyenlő a költséggel (I.ütem).</v>
      </c>
      <c r="BG276" s="65">
        <f t="shared" si="191"/>
        <v>0</v>
      </c>
      <c r="BH276" s="65">
        <f t="shared" si="192"/>
        <v>0</v>
      </c>
      <c r="BI276" s="65">
        <f t="shared" si="193"/>
        <v>0</v>
      </c>
      <c r="BJ276" s="65">
        <f t="shared" si="194"/>
        <v>0</v>
      </c>
      <c r="BK276" s="65">
        <f t="shared" si="180"/>
        <v>0</v>
      </c>
      <c r="BL276" s="66" t="str">
        <f t="shared" si="214"/>
        <v>Nem hosszútávú a feladat.</v>
      </c>
      <c r="BM276" s="67">
        <f t="shared" si="195"/>
        <v>1</v>
      </c>
      <c r="BN276" s="67">
        <f t="shared" si="196"/>
        <v>0</v>
      </c>
      <c r="BO276" s="67">
        <f t="shared" si="197"/>
        <v>1</v>
      </c>
      <c r="BP276" s="67">
        <f t="shared" si="198"/>
        <v>0</v>
      </c>
      <c r="BQ276" s="65">
        <f t="shared" si="199"/>
        <v>0</v>
      </c>
      <c r="BR276" s="64" t="str">
        <f t="shared" si="200"/>
        <v>Nincs hosszútávú terv!</v>
      </c>
      <c r="BS276" s="65">
        <f t="shared" si="201"/>
        <v>0</v>
      </c>
      <c r="BT276" s="65">
        <f t="shared" si="202"/>
        <v>0</v>
      </c>
      <c r="BU276" s="65">
        <f t="shared" si="203"/>
        <v>0</v>
      </c>
      <c r="BV276" s="65">
        <f t="shared" si="204"/>
        <v>0</v>
      </c>
      <c r="BW276" s="65">
        <f t="shared" si="205"/>
        <v>0</v>
      </c>
      <c r="BX276" s="65">
        <f t="shared" si="206"/>
        <v>0</v>
      </c>
      <c r="BY276" s="65">
        <f t="shared" si="207"/>
        <v>0</v>
      </c>
      <c r="BZ276" s="65">
        <f t="shared" si="208"/>
        <v>0</v>
      </c>
      <c r="CA276" s="65">
        <f t="shared" si="209"/>
        <v>0</v>
      </c>
      <c r="CB276" s="65">
        <f t="shared" si="210"/>
        <v>0</v>
      </c>
      <c r="CC276" s="65">
        <f t="shared" si="211"/>
        <v>0</v>
      </c>
      <c r="CD276" s="65" t="str">
        <f t="shared" si="181"/>
        <v>Hiányos kitöltés! (B-oszlop üres)</v>
      </c>
      <c r="CE276" s="66" t="str">
        <f t="shared" si="182"/>
        <v>Hiányos kitöltés! (B-oszlop üres)</v>
      </c>
      <c r="CF276" s="65">
        <f t="shared" si="183"/>
        <v>0</v>
      </c>
      <c r="CG276" s="65">
        <f t="shared" si="184"/>
        <v>0</v>
      </c>
      <c r="CH276" s="65">
        <f t="shared" si="185"/>
        <v>0</v>
      </c>
    </row>
    <row r="277" spans="1:86" ht="31.25" x14ac:dyDescent="0.25">
      <c r="A277" s="54" t="str">
        <f t="shared" si="174"/>
        <v>Nincs VKR kiválasztva!</v>
      </c>
      <c r="B277" s="68"/>
      <c r="C277" s="55"/>
      <c r="D277" s="47"/>
      <c r="E277" s="47"/>
      <c r="F277" s="56" t="str">
        <f>IF($G277="","Nincs VKR kiválasztva!",INDEX(Osszesito!$C:$C,MATCH($G277,Osszesito!$D:$D,0)))</f>
        <v>Nincs VKR kiválasztva!</v>
      </c>
      <c r="G277" s="45"/>
      <c r="H277" s="51" t="str">
        <f>IF($D277="","",CONCATENATE($AY277,"_",COUNTA($D$3:$D277),"_FSZV_2026"))</f>
        <v/>
      </c>
      <c r="I277" s="56" t="str">
        <f>IF($G277="","Nincs VKR kiválasztva!",INDEX(Osszesito!$G:$G,MATCH($F277,Osszesito!$C:$C,0)))</f>
        <v>Nincs VKR kiválasztva!</v>
      </c>
      <c r="J277" s="56" t="str">
        <f>IF($G277="","Nincs VKR kiválasztva!",INDEX(Osszesito!$F:$F,MATCH($F277,Osszesito!$C:$C,0)))</f>
        <v>Nincs VKR kiválasztva!</v>
      </c>
      <c r="K277" s="48" t="str">
        <f t="shared" si="212"/>
        <v>Nincs kitöltve a költség rész!</v>
      </c>
      <c r="L277" s="49"/>
      <c r="M277" s="49"/>
      <c r="N277" s="60"/>
      <c r="O277" s="60"/>
      <c r="P277" s="90"/>
      <c r="R277" s="62"/>
      <c r="S277" s="62"/>
      <c r="T277" s="62"/>
      <c r="U277" s="62"/>
      <c r="V277" s="62"/>
      <c r="W277" s="62"/>
      <c r="X277" s="62"/>
      <c r="Y277" s="62"/>
      <c r="Z277" s="62"/>
      <c r="AA277" s="62"/>
      <c r="AB277" s="62"/>
      <c r="AC277" s="61">
        <f t="shared" si="175"/>
        <v>0</v>
      </c>
      <c r="AD277" s="1" t="str">
        <f t="shared" si="176"/>
        <v>Nincs VKR kiválasztva!</v>
      </c>
      <c r="AF277" s="60"/>
      <c r="AG277" s="60"/>
      <c r="AH277" s="60"/>
      <c r="AI277" s="60"/>
      <c r="AJ277" s="60"/>
      <c r="AK277" s="60"/>
      <c r="AL277" s="60"/>
      <c r="AM277" s="60"/>
      <c r="AN277" s="60"/>
      <c r="AO277" s="60"/>
      <c r="AP277" s="60"/>
      <c r="AQ277" s="61">
        <f t="shared" si="177"/>
        <v>0</v>
      </c>
      <c r="AR277" s="130" t="s">
        <v>36</v>
      </c>
      <c r="AS277" s="1" t="str">
        <f t="shared" si="178"/>
        <v>Nincs VKR kiválasztva!</v>
      </c>
      <c r="AU277" s="46"/>
      <c r="AV277" s="46"/>
      <c r="AY277" s="64" t="str">
        <f>IF($D277="","",INDEX(Osszesito!$E:$E,MATCH($F277,Osszesito!$C:$C,0)))</f>
        <v/>
      </c>
      <c r="AZ277" s="64">
        <f t="shared" si="186"/>
        <v>0</v>
      </c>
      <c r="BA277" s="65">
        <f t="shared" si="187"/>
        <v>0</v>
      </c>
      <c r="BB277" s="65" t="str">
        <f t="shared" si="188"/>
        <v>x</v>
      </c>
      <c r="BC277" s="65">
        <f t="shared" si="179"/>
        <v>0</v>
      </c>
      <c r="BD277" s="65">
        <f t="shared" si="213"/>
        <v>0</v>
      </c>
      <c r="BE277" s="65">
        <f t="shared" si="189"/>
        <v>0</v>
      </c>
      <c r="BF277" s="64" t="str">
        <f t="shared" si="190"/>
        <v>A forrás egyenlő a költséggel (I.ütem).</v>
      </c>
      <c r="BG277" s="65">
        <f t="shared" si="191"/>
        <v>0</v>
      </c>
      <c r="BH277" s="65">
        <f t="shared" si="192"/>
        <v>0</v>
      </c>
      <c r="BI277" s="65">
        <f t="shared" si="193"/>
        <v>0</v>
      </c>
      <c r="BJ277" s="65">
        <f t="shared" si="194"/>
        <v>0</v>
      </c>
      <c r="BK277" s="65">
        <f t="shared" si="180"/>
        <v>0</v>
      </c>
      <c r="BL277" s="66" t="str">
        <f t="shared" si="214"/>
        <v>Nem hosszútávú a feladat.</v>
      </c>
      <c r="BM277" s="67">
        <f t="shared" si="195"/>
        <v>1</v>
      </c>
      <c r="BN277" s="67">
        <f t="shared" si="196"/>
        <v>0</v>
      </c>
      <c r="BO277" s="67">
        <f t="shared" si="197"/>
        <v>1</v>
      </c>
      <c r="BP277" s="67">
        <f t="shared" si="198"/>
        <v>0</v>
      </c>
      <c r="BQ277" s="65">
        <f t="shared" si="199"/>
        <v>0</v>
      </c>
      <c r="BR277" s="64" t="str">
        <f t="shared" si="200"/>
        <v>Nincs hosszútávú terv!</v>
      </c>
      <c r="BS277" s="65">
        <f t="shared" si="201"/>
        <v>0</v>
      </c>
      <c r="BT277" s="65">
        <f t="shared" si="202"/>
        <v>0</v>
      </c>
      <c r="BU277" s="65">
        <f t="shared" si="203"/>
        <v>0</v>
      </c>
      <c r="BV277" s="65">
        <f t="shared" si="204"/>
        <v>0</v>
      </c>
      <c r="BW277" s="65">
        <f t="shared" si="205"/>
        <v>0</v>
      </c>
      <c r="BX277" s="65">
        <f t="shared" si="206"/>
        <v>0</v>
      </c>
      <c r="BY277" s="65">
        <f t="shared" si="207"/>
        <v>0</v>
      </c>
      <c r="BZ277" s="65">
        <f t="shared" si="208"/>
        <v>0</v>
      </c>
      <c r="CA277" s="65">
        <f t="shared" si="209"/>
        <v>0</v>
      </c>
      <c r="CB277" s="65">
        <f t="shared" si="210"/>
        <v>0</v>
      </c>
      <c r="CC277" s="65">
        <f t="shared" si="211"/>
        <v>0</v>
      </c>
      <c r="CD277" s="65" t="str">
        <f t="shared" si="181"/>
        <v>Hiányos kitöltés! (B-oszlop üres)</v>
      </c>
      <c r="CE277" s="66" t="str">
        <f t="shared" si="182"/>
        <v>Hiányos kitöltés! (B-oszlop üres)</v>
      </c>
      <c r="CF277" s="65">
        <f t="shared" si="183"/>
        <v>0</v>
      </c>
      <c r="CG277" s="65">
        <f t="shared" si="184"/>
        <v>0</v>
      </c>
      <c r="CH277" s="65">
        <f t="shared" si="185"/>
        <v>0</v>
      </c>
    </row>
    <row r="278" spans="1:86" ht="31.25" x14ac:dyDescent="0.25">
      <c r="A278" s="54" t="str">
        <f t="shared" si="174"/>
        <v>Nincs VKR kiválasztva!</v>
      </c>
      <c r="B278" s="68"/>
      <c r="C278" s="55"/>
      <c r="D278" s="47"/>
      <c r="E278" s="47"/>
      <c r="F278" s="56" t="str">
        <f>IF($G278="","Nincs VKR kiválasztva!",INDEX(Osszesito!$C:$C,MATCH($G278,Osszesito!$D:$D,0)))</f>
        <v>Nincs VKR kiválasztva!</v>
      </c>
      <c r="G278" s="45"/>
      <c r="H278" s="51" t="str">
        <f>IF($D278="","",CONCATENATE($AY278,"_",COUNTA($D$3:$D278),"_FSZV_2026"))</f>
        <v/>
      </c>
      <c r="I278" s="56" t="str">
        <f>IF($G278="","Nincs VKR kiválasztva!",INDEX(Osszesito!$G:$G,MATCH($F278,Osszesito!$C:$C,0)))</f>
        <v>Nincs VKR kiválasztva!</v>
      </c>
      <c r="J278" s="56" t="str">
        <f>IF($G278="","Nincs VKR kiválasztva!",INDEX(Osszesito!$F:$F,MATCH($F278,Osszesito!$C:$C,0)))</f>
        <v>Nincs VKR kiválasztva!</v>
      </c>
      <c r="K278" s="48" t="str">
        <f t="shared" si="212"/>
        <v>Nincs kitöltve a költség rész!</v>
      </c>
      <c r="L278" s="49"/>
      <c r="M278" s="49"/>
      <c r="N278" s="60"/>
      <c r="O278" s="60"/>
      <c r="P278" s="90"/>
      <c r="R278" s="62"/>
      <c r="S278" s="62"/>
      <c r="T278" s="62"/>
      <c r="U278" s="62"/>
      <c r="V278" s="62"/>
      <c r="W278" s="62"/>
      <c r="X278" s="62"/>
      <c r="Y278" s="62"/>
      <c r="Z278" s="62"/>
      <c r="AA278" s="62"/>
      <c r="AB278" s="62"/>
      <c r="AC278" s="61">
        <f t="shared" si="175"/>
        <v>0</v>
      </c>
      <c r="AD278" s="1" t="str">
        <f t="shared" si="176"/>
        <v>Nincs VKR kiválasztva!</v>
      </c>
      <c r="AF278" s="60"/>
      <c r="AG278" s="60"/>
      <c r="AH278" s="60"/>
      <c r="AI278" s="60"/>
      <c r="AJ278" s="60"/>
      <c r="AK278" s="60"/>
      <c r="AL278" s="60"/>
      <c r="AM278" s="60"/>
      <c r="AN278" s="60"/>
      <c r="AO278" s="60"/>
      <c r="AP278" s="60"/>
      <c r="AQ278" s="61">
        <f t="shared" si="177"/>
        <v>0</v>
      </c>
      <c r="AR278" s="130" t="s">
        <v>36</v>
      </c>
      <c r="AS278" s="1" t="str">
        <f t="shared" si="178"/>
        <v>Nincs VKR kiválasztva!</v>
      </c>
      <c r="AU278" s="46"/>
      <c r="AV278" s="46"/>
      <c r="AY278" s="64" t="str">
        <f>IF($D278="","",INDEX(Osszesito!$E:$E,MATCH($F278,Osszesito!$C:$C,0)))</f>
        <v/>
      </c>
      <c r="AZ278" s="64">
        <f t="shared" si="186"/>
        <v>0</v>
      </c>
      <c r="BA278" s="65">
        <f t="shared" si="187"/>
        <v>0</v>
      </c>
      <c r="BB278" s="65" t="str">
        <f t="shared" si="188"/>
        <v>x</v>
      </c>
      <c r="BC278" s="65">
        <f t="shared" si="179"/>
        <v>0</v>
      </c>
      <c r="BD278" s="65">
        <f t="shared" si="213"/>
        <v>0</v>
      </c>
      <c r="BE278" s="65">
        <f t="shared" si="189"/>
        <v>0</v>
      </c>
      <c r="BF278" s="64" t="str">
        <f t="shared" si="190"/>
        <v>A forrás egyenlő a költséggel (I.ütem).</v>
      </c>
      <c r="BG278" s="65">
        <f t="shared" si="191"/>
        <v>0</v>
      </c>
      <c r="BH278" s="65">
        <f t="shared" si="192"/>
        <v>0</v>
      </c>
      <c r="BI278" s="65">
        <f t="shared" si="193"/>
        <v>0</v>
      </c>
      <c r="BJ278" s="65">
        <f t="shared" si="194"/>
        <v>0</v>
      </c>
      <c r="BK278" s="65">
        <f t="shared" si="180"/>
        <v>0</v>
      </c>
      <c r="BL278" s="66" t="str">
        <f t="shared" si="214"/>
        <v>Nem hosszútávú a feladat.</v>
      </c>
      <c r="BM278" s="67">
        <f t="shared" si="195"/>
        <v>1</v>
      </c>
      <c r="BN278" s="67">
        <f t="shared" si="196"/>
        <v>0</v>
      </c>
      <c r="BO278" s="67">
        <f t="shared" si="197"/>
        <v>1</v>
      </c>
      <c r="BP278" s="67">
        <f t="shared" si="198"/>
        <v>0</v>
      </c>
      <c r="BQ278" s="65">
        <f t="shared" si="199"/>
        <v>0</v>
      </c>
      <c r="BR278" s="64" t="str">
        <f t="shared" si="200"/>
        <v>Nincs hosszútávú terv!</v>
      </c>
      <c r="BS278" s="65">
        <f t="shared" si="201"/>
        <v>0</v>
      </c>
      <c r="BT278" s="65">
        <f t="shared" si="202"/>
        <v>0</v>
      </c>
      <c r="BU278" s="65">
        <f t="shared" si="203"/>
        <v>0</v>
      </c>
      <c r="BV278" s="65">
        <f t="shared" si="204"/>
        <v>0</v>
      </c>
      <c r="BW278" s="65">
        <f t="shared" si="205"/>
        <v>0</v>
      </c>
      <c r="BX278" s="65">
        <f t="shared" si="206"/>
        <v>0</v>
      </c>
      <c r="BY278" s="65">
        <f t="shared" si="207"/>
        <v>0</v>
      </c>
      <c r="BZ278" s="65">
        <f t="shared" si="208"/>
        <v>0</v>
      </c>
      <c r="CA278" s="65">
        <f t="shared" si="209"/>
        <v>0</v>
      </c>
      <c r="CB278" s="65">
        <f t="shared" si="210"/>
        <v>0</v>
      </c>
      <c r="CC278" s="65">
        <f t="shared" si="211"/>
        <v>0</v>
      </c>
      <c r="CD278" s="65" t="str">
        <f t="shared" si="181"/>
        <v>Hiányos kitöltés! (B-oszlop üres)</v>
      </c>
      <c r="CE278" s="66" t="str">
        <f t="shared" si="182"/>
        <v>Hiányos kitöltés! (B-oszlop üres)</v>
      </c>
      <c r="CF278" s="65">
        <f t="shared" si="183"/>
        <v>0</v>
      </c>
      <c r="CG278" s="65">
        <f t="shared" si="184"/>
        <v>0</v>
      </c>
      <c r="CH278" s="65">
        <f t="shared" si="185"/>
        <v>0</v>
      </c>
    </row>
    <row r="279" spans="1:86" ht="31.25" x14ac:dyDescent="0.25">
      <c r="A279" s="54" t="str">
        <f t="shared" si="174"/>
        <v>Nincs VKR kiválasztva!</v>
      </c>
      <c r="B279" s="68"/>
      <c r="C279" s="55"/>
      <c r="D279" s="47"/>
      <c r="E279" s="47"/>
      <c r="F279" s="56" t="str">
        <f>IF($G279="","Nincs VKR kiválasztva!",INDEX(Osszesito!$C:$C,MATCH($G279,Osszesito!$D:$D,0)))</f>
        <v>Nincs VKR kiválasztva!</v>
      </c>
      <c r="G279" s="45"/>
      <c r="H279" s="51" t="str">
        <f>IF($D279="","",CONCATENATE($AY279,"_",COUNTA($D$3:$D279),"_FSZV_2026"))</f>
        <v/>
      </c>
      <c r="I279" s="56" t="str">
        <f>IF($G279="","Nincs VKR kiválasztva!",INDEX(Osszesito!$G:$G,MATCH($F279,Osszesito!$C:$C,0)))</f>
        <v>Nincs VKR kiválasztva!</v>
      </c>
      <c r="J279" s="56" t="str">
        <f>IF($G279="","Nincs VKR kiválasztva!",INDEX(Osszesito!$F:$F,MATCH($F279,Osszesito!$C:$C,0)))</f>
        <v>Nincs VKR kiválasztva!</v>
      </c>
      <c r="K279" s="48" t="str">
        <f t="shared" si="212"/>
        <v>Nincs kitöltve a költség rész!</v>
      </c>
      <c r="L279" s="49"/>
      <c r="M279" s="49"/>
      <c r="N279" s="60"/>
      <c r="O279" s="60"/>
      <c r="P279" s="90"/>
      <c r="R279" s="62"/>
      <c r="S279" s="62"/>
      <c r="T279" s="62"/>
      <c r="U279" s="62"/>
      <c r="V279" s="62"/>
      <c r="W279" s="62"/>
      <c r="X279" s="62"/>
      <c r="Y279" s="62"/>
      <c r="Z279" s="62"/>
      <c r="AA279" s="62"/>
      <c r="AB279" s="62"/>
      <c r="AC279" s="61">
        <f t="shared" si="175"/>
        <v>0</v>
      </c>
      <c r="AD279" s="1" t="str">
        <f t="shared" si="176"/>
        <v>Nincs VKR kiválasztva!</v>
      </c>
      <c r="AF279" s="60"/>
      <c r="AG279" s="60"/>
      <c r="AH279" s="60"/>
      <c r="AI279" s="60"/>
      <c r="AJ279" s="60"/>
      <c r="AK279" s="60"/>
      <c r="AL279" s="60"/>
      <c r="AM279" s="60"/>
      <c r="AN279" s="60"/>
      <c r="AO279" s="60"/>
      <c r="AP279" s="60"/>
      <c r="AQ279" s="61">
        <f t="shared" si="177"/>
        <v>0</v>
      </c>
      <c r="AR279" s="130" t="s">
        <v>36</v>
      </c>
      <c r="AS279" s="1" t="str">
        <f t="shared" si="178"/>
        <v>Nincs VKR kiválasztva!</v>
      </c>
      <c r="AU279" s="46"/>
      <c r="AV279" s="46"/>
      <c r="AY279" s="64" t="str">
        <f>IF($D279="","",INDEX(Osszesito!$E:$E,MATCH($F279,Osszesito!$C:$C,0)))</f>
        <v/>
      </c>
      <c r="AZ279" s="64">
        <f t="shared" si="186"/>
        <v>0</v>
      </c>
      <c r="BA279" s="65">
        <f t="shared" si="187"/>
        <v>0</v>
      </c>
      <c r="BB279" s="65" t="str">
        <f t="shared" si="188"/>
        <v>x</v>
      </c>
      <c r="BC279" s="65">
        <f t="shared" si="179"/>
        <v>0</v>
      </c>
      <c r="BD279" s="65">
        <f t="shared" si="213"/>
        <v>0</v>
      </c>
      <c r="BE279" s="65">
        <f t="shared" si="189"/>
        <v>0</v>
      </c>
      <c r="BF279" s="64" t="str">
        <f t="shared" si="190"/>
        <v>A forrás egyenlő a költséggel (I.ütem).</v>
      </c>
      <c r="BG279" s="65">
        <f t="shared" si="191"/>
        <v>0</v>
      </c>
      <c r="BH279" s="65">
        <f t="shared" si="192"/>
        <v>0</v>
      </c>
      <c r="BI279" s="65">
        <f t="shared" si="193"/>
        <v>0</v>
      </c>
      <c r="BJ279" s="65">
        <f t="shared" si="194"/>
        <v>0</v>
      </c>
      <c r="BK279" s="65">
        <f t="shared" si="180"/>
        <v>0</v>
      </c>
      <c r="BL279" s="66" t="str">
        <f t="shared" si="214"/>
        <v>Nem hosszútávú a feladat.</v>
      </c>
      <c r="BM279" s="67">
        <f t="shared" si="195"/>
        <v>1</v>
      </c>
      <c r="BN279" s="67">
        <f t="shared" si="196"/>
        <v>0</v>
      </c>
      <c r="BO279" s="67">
        <f t="shared" si="197"/>
        <v>1</v>
      </c>
      <c r="BP279" s="67">
        <f t="shared" si="198"/>
        <v>0</v>
      </c>
      <c r="BQ279" s="65">
        <f t="shared" si="199"/>
        <v>0</v>
      </c>
      <c r="BR279" s="64" t="str">
        <f t="shared" si="200"/>
        <v>Nincs hosszútávú terv!</v>
      </c>
      <c r="BS279" s="65">
        <f t="shared" si="201"/>
        <v>0</v>
      </c>
      <c r="BT279" s="65">
        <f t="shared" si="202"/>
        <v>0</v>
      </c>
      <c r="BU279" s="65">
        <f t="shared" si="203"/>
        <v>0</v>
      </c>
      <c r="BV279" s="65">
        <f t="shared" si="204"/>
        <v>0</v>
      </c>
      <c r="BW279" s="65">
        <f t="shared" si="205"/>
        <v>0</v>
      </c>
      <c r="BX279" s="65">
        <f t="shared" si="206"/>
        <v>0</v>
      </c>
      <c r="BY279" s="65">
        <f t="shared" si="207"/>
        <v>0</v>
      </c>
      <c r="BZ279" s="65">
        <f t="shared" si="208"/>
        <v>0</v>
      </c>
      <c r="CA279" s="65">
        <f t="shared" si="209"/>
        <v>0</v>
      </c>
      <c r="CB279" s="65">
        <f t="shared" si="210"/>
        <v>0</v>
      </c>
      <c r="CC279" s="65">
        <f t="shared" si="211"/>
        <v>0</v>
      </c>
      <c r="CD279" s="65" t="str">
        <f t="shared" si="181"/>
        <v>Hiányos kitöltés! (B-oszlop üres)</v>
      </c>
      <c r="CE279" s="66" t="str">
        <f t="shared" si="182"/>
        <v>Hiányos kitöltés! (B-oszlop üres)</v>
      </c>
      <c r="CF279" s="65">
        <f t="shared" si="183"/>
        <v>0</v>
      </c>
      <c r="CG279" s="65">
        <f t="shared" si="184"/>
        <v>0</v>
      </c>
      <c r="CH279" s="65">
        <f t="shared" si="185"/>
        <v>0</v>
      </c>
    </row>
    <row r="280" spans="1:86" ht="31.25" x14ac:dyDescent="0.25">
      <c r="A280" s="54" t="str">
        <f t="shared" si="174"/>
        <v>Nincs VKR kiválasztva!</v>
      </c>
      <c r="B280" s="68"/>
      <c r="C280" s="55"/>
      <c r="D280" s="47"/>
      <c r="E280" s="47"/>
      <c r="F280" s="56" t="str">
        <f>IF($G280="","Nincs VKR kiválasztva!",INDEX(Osszesito!$C:$C,MATCH($G280,Osszesito!$D:$D,0)))</f>
        <v>Nincs VKR kiválasztva!</v>
      </c>
      <c r="G280" s="45"/>
      <c r="H280" s="51" t="str">
        <f>IF($D280="","",CONCATENATE($AY280,"_",COUNTA($D$3:$D280),"_FSZV_2026"))</f>
        <v/>
      </c>
      <c r="I280" s="56" t="str">
        <f>IF($G280="","Nincs VKR kiválasztva!",INDEX(Osszesito!$G:$G,MATCH($F280,Osszesito!$C:$C,0)))</f>
        <v>Nincs VKR kiválasztva!</v>
      </c>
      <c r="J280" s="56" t="str">
        <f>IF($G280="","Nincs VKR kiválasztva!",INDEX(Osszesito!$F:$F,MATCH($F280,Osszesito!$C:$C,0)))</f>
        <v>Nincs VKR kiválasztva!</v>
      </c>
      <c r="K280" s="48" t="str">
        <f t="shared" si="212"/>
        <v>Nincs kitöltve a költség rész!</v>
      </c>
      <c r="L280" s="49"/>
      <c r="M280" s="49"/>
      <c r="N280" s="60"/>
      <c r="O280" s="60"/>
      <c r="P280" s="90"/>
      <c r="R280" s="62"/>
      <c r="S280" s="62"/>
      <c r="T280" s="62"/>
      <c r="U280" s="62"/>
      <c r="V280" s="62"/>
      <c r="W280" s="62"/>
      <c r="X280" s="62"/>
      <c r="Y280" s="62"/>
      <c r="Z280" s="62"/>
      <c r="AA280" s="62"/>
      <c r="AB280" s="62"/>
      <c r="AC280" s="61">
        <f t="shared" si="175"/>
        <v>0</v>
      </c>
      <c r="AD280" s="1" t="str">
        <f t="shared" si="176"/>
        <v>Nincs VKR kiválasztva!</v>
      </c>
      <c r="AF280" s="60"/>
      <c r="AG280" s="60"/>
      <c r="AH280" s="60"/>
      <c r="AI280" s="60"/>
      <c r="AJ280" s="60"/>
      <c r="AK280" s="60"/>
      <c r="AL280" s="60"/>
      <c r="AM280" s="60"/>
      <c r="AN280" s="60"/>
      <c r="AO280" s="60"/>
      <c r="AP280" s="60"/>
      <c r="AQ280" s="61">
        <f t="shared" si="177"/>
        <v>0</v>
      </c>
      <c r="AR280" s="130" t="s">
        <v>36</v>
      </c>
      <c r="AS280" s="1" t="str">
        <f t="shared" si="178"/>
        <v>Nincs VKR kiválasztva!</v>
      </c>
      <c r="AU280" s="46"/>
      <c r="AV280" s="46"/>
      <c r="AY280" s="64" t="str">
        <f>IF($D280="","",INDEX(Osszesito!$E:$E,MATCH($F280,Osszesito!$C:$C,0)))</f>
        <v/>
      </c>
      <c r="AZ280" s="64">
        <f t="shared" si="186"/>
        <v>0</v>
      </c>
      <c r="BA280" s="65">
        <f t="shared" si="187"/>
        <v>0</v>
      </c>
      <c r="BB280" s="65" t="str">
        <f t="shared" si="188"/>
        <v>x</v>
      </c>
      <c r="BC280" s="65">
        <f t="shared" si="179"/>
        <v>0</v>
      </c>
      <c r="BD280" s="65">
        <f t="shared" si="213"/>
        <v>0</v>
      </c>
      <c r="BE280" s="65">
        <f t="shared" si="189"/>
        <v>0</v>
      </c>
      <c r="BF280" s="64" t="str">
        <f t="shared" si="190"/>
        <v>A forrás egyenlő a költséggel (I.ütem).</v>
      </c>
      <c r="BG280" s="65">
        <f t="shared" si="191"/>
        <v>0</v>
      </c>
      <c r="BH280" s="65">
        <f t="shared" si="192"/>
        <v>0</v>
      </c>
      <c r="BI280" s="65">
        <f t="shared" si="193"/>
        <v>0</v>
      </c>
      <c r="BJ280" s="65">
        <f t="shared" si="194"/>
        <v>0</v>
      </c>
      <c r="BK280" s="65">
        <f t="shared" si="180"/>
        <v>0</v>
      </c>
      <c r="BL280" s="66" t="str">
        <f t="shared" si="214"/>
        <v>Nem hosszútávú a feladat.</v>
      </c>
      <c r="BM280" s="67">
        <f t="shared" si="195"/>
        <v>1</v>
      </c>
      <c r="BN280" s="67">
        <f t="shared" si="196"/>
        <v>0</v>
      </c>
      <c r="BO280" s="67">
        <f t="shared" si="197"/>
        <v>1</v>
      </c>
      <c r="BP280" s="67">
        <f t="shared" si="198"/>
        <v>0</v>
      </c>
      <c r="BQ280" s="65">
        <f t="shared" si="199"/>
        <v>0</v>
      </c>
      <c r="BR280" s="64" t="str">
        <f t="shared" si="200"/>
        <v>Nincs hosszútávú terv!</v>
      </c>
      <c r="BS280" s="65">
        <f t="shared" si="201"/>
        <v>0</v>
      </c>
      <c r="BT280" s="65">
        <f t="shared" si="202"/>
        <v>0</v>
      </c>
      <c r="BU280" s="65">
        <f t="shared" si="203"/>
        <v>0</v>
      </c>
      <c r="BV280" s="65">
        <f t="shared" si="204"/>
        <v>0</v>
      </c>
      <c r="BW280" s="65">
        <f t="shared" si="205"/>
        <v>0</v>
      </c>
      <c r="BX280" s="65">
        <f t="shared" si="206"/>
        <v>0</v>
      </c>
      <c r="BY280" s="65">
        <f t="shared" si="207"/>
        <v>0</v>
      </c>
      <c r="BZ280" s="65">
        <f t="shared" si="208"/>
        <v>0</v>
      </c>
      <c r="CA280" s="65">
        <f t="shared" si="209"/>
        <v>0</v>
      </c>
      <c r="CB280" s="65">
        <f t="shared" si="210"/>
        <v>0</v>
      </c>
      <c r="CC280" s="65">
        <f t="shared" si="211"/>
        <v>0</v>
      </c>
      <c r="CD280" s="65" t="str">
        <f t="shared" si="181"/>
        <v>Hiányos kitöltés! (B-oszlop üres)</v>
      </c>
      <c r="CE280" s="66" t="str">
        <f t="shared" si="182"/>
        <v>Hiányos kitöltés! (B-oszlop üres)</v>
      </c>
      <c r="CF280" s="65">
        <f t="shared" si="183"/>
        <v>0</v>
      </c>
      <c r="CG280" s="65">
        <f t="shared" si="184"/>
        <v>0</v>
      </c>
      <c r="CH280" s="65">
        <f t="shared" si="185"/>
        <v>0</v>
      </c>
    </row>
    <row r="281" spans="1:86" ht="31.25" x14ac:dyDescent="0.25">
      <c r="A281" s="54" t="str">
        <f t="shared" si="174"/>
        <v>Nincs VKR kiválasztva!</v>
      </c>
      <c r="B281" s="68"/>
      <c r="C281" s="55"/>
      <c r="D281" s="47"/>
      <c r="E281" s="47"/>
      <c r="F281" s="56" t="str">
        <f>IF($G281="","Nincs VKR kiválasztva!",INDEX(Osszesito!$C:$C,MATCH($G281,Osszesito!$D:$D,0)))</f>
        <v>Nincs VKR kiválasztva!</v>
      </c>
      <c r="G281" s="45"/>
      <c r="H281" s="51" t="str">
        <f>IF($D281="","",CONCATENATE($AY281,"_",COUNTA($D$3:$D281),"_FSZV_2026"))</f>
        <v/>
      </c>
      <c r="I281" s="56" t="str">
        <f>IF($G281="","Nincs VKR kiválasztva!",INDEX(Osszesito!$G:$G,MATCH($F281,Osszesito!$C:$C,0)))</f>
        <v>Nincs VKR kiválasztva!</v>
      </c>
      <c r="J281" s="56" t="str">
        <f>IF($G281="","Nincs VKR kiválasztva!",INDEX(Osszesito!$F:$F,MATCH($F281,Osszesito!$C:$C,0)))</f>
        <v>Nincs VKR kiválasztva!</v>
      </c>
      <c r="K281" s="48" t="str">
        <f t="shared" si="212"/>
        <v>Nincs kitöltve a költség rész!</v>
      </c>
      <c r="L281" s="49"/>
      <c r="M281" s="49"/>
      <c r="N281" s="60"/>
      <c r="O281" s="60"/>
      <c r="P281" s="90"/>
      <c r="R281" s="62"/>
      <c r="S281" s="62"/>
      <c r="T281" s="62"/>
      <c r="U281" s="62"/>
      <c r="V281" s="62"/>
      <c r="W281" s="62"/>
      <c r="X281" s="62"/>
      <c r="Y281" s="62"/>
      <c r="Z281" s="62"/>
      <c r="AA281" s="62"/>
      <c r="AB281" s="62"/>
      <c r="AC281" s="61">
        <f t="shared" si="175"/>
        <v>0</v>
      </c>
      <c r="AD281" s="1" t="str">
        <f t="shared" si="176"/>
        <v>Nincs VKR kiválasztva!</v>
      </c>
      <c r="AF281" s="60"/>
      <c r="AG281" s="60"/>
      <c r="AH281" s="60"/>
      <c r="AI281" s="60"/>
      <c r="AJ281" s="60"/>
      <c r="AK281" s="60"/>
      <c r="AL281" s="60"/>
      <c r="AM281" s="60"/>
      <c r="AN281" s="60"/>
      <c r="AO281" s="60"/>
      <c r="AP281" s="60"/>
      <c r="AQ281" s="61">
        <f t="shared" si="177"/>
        <v>0</v>
      </c>
      <c r="AR281" s="130" t="s">
        <v>36</v>
      </c>
      <c r="AS281" s="1" t="str">
        <f t="shared" si="178"/>
        <v>Nincs VKR kiválasztva!</v>
      </c>
      <c r="AU281" s="46"/>
      <c r="AV281" s="46"/>
      <c r="AY281" s="64" t="str">
        <f>IF($D281="","",INDEX(Osszesito!$E:$E,MATCH($F281,Osszesito!$C:$C,0)))</f>
        <v/>
      </c>
      <c r="AZ281" s="64">
        <f t="shared" si="186"/>
        <v>0</v>
      </c>
      <c r="BA281" s="65">
        <f t="shared" si="187"/>
        <v>0</v>
      </c>
      <c r="BB281" s="65" t="str">
        <f t="shared" si="188"/>
        <v>x</v>
      </c>
      <c r="BC281" s="65">
        <f t="shared" si="179"/>
        <v>0</v>
      </c>
      <c r="BD281" s="65">
        <f t="shared" si="213"/>
        <v>0</v>
      </c>
      <c r="BE281" s="65">
        <f t="shared" si="189"/>
        <v>0</v>
      </c>
      <c r="BF281" s="64" t="str">
        <f t="shared" si="190"/>
        <v>A forrás egyenlő a költséggel (I.ütem).</v>
      </c>
      <c r="BG281" s="65">
        <f t="shared" si="191"/>
        <v>0</v>
      </c>
      <c r="BH281" s="65">
        <f t="shared" si="192"/>
        <v>0</v>
      </c>
      <c r="BI281" s="65">
        <f t="shared" si="193"/>
        <v>0</v>
      </c>
      <c r="BJ281" s="65">
        <f t="shared" si="194"/>
        <v>0</v>
      </c>
      <c r="BK281" s="65">
        <f t="shared" si="180"/>
        <v>0</v>
      </c>
      <c r="BL281" s="66" t="str">
        <f t="shared" si="214"/>
        <v>Nem hosszútávú a feladat.</v>
      </c>
      <c r="BM281" s="67">
        <f t="shared" si="195"/>
        <v>1</v>
      </c>
      <c r="BN281" s="67">
        <f t="shared" si="196"/>
        <v>0</v>
      </c>
      <c r="BO281" s="67">
        <f t="shared" si="197"/>
        <v>1</v>
      </c>
      <c r="BP281" s="67">
        <f t="shared" si="198"/>
        <v>0</v>
      </c>
      <c r="BQ281" s="65">
        <f t="shared" si="199"/>
        <v>0</v>
      </c>
      <c r="BR281" s="64" t="str">
        <f t="shared" si="200"/>
        <v>Nincs hosszútávú terv!</v>
      </c>
      <c r="BS281" s="65">
        <f t="shared" si="201"/>
        <v>0</v>
      </c>
      <c r="BT281" s="65">
        <f t="shared" si="202"/>
        <v>0</v>
      </c>
      <c r="BU281" s="65">
        <f t="shared" si="203"/>
        <v>0</v>
      </c>
      <c r="BV281" s="65">
        <f t="shared" si="204"/>
        <v>0</v>
      </c>
      <c r="BW281" s="65">
        <f t="shared" si="205"/>
        <v>0</v>
      </c>
      <c r="BX281" s="65">
        <f t="shared" si="206"/>
        <v>0</v>
      </c>
      <c r="BY281" s="65">
        <f t="shared" si="207"/>
        <v>0</v>
      </c>
      <c r="BZ281" s="65">
        <f t="shared" si="208"/>
        <v>0</v>
      </c>
      <c r="CA281" s="65">
        <f t="shared" si="209"/>
        <v>0</v>
      </c>
      <c r="CB281" s="65">
        <f t="shared" si="210"/>
        <v>0</v>
      </c>
      <c r="CC281" s="65">
        <f t="shared" si="211"/>
        <v>0</v>
      </c>
      <c r="CD281" s="65" t="str">
        <f t="shared" si="181"/>
        <v>Hiányos kitöltés! (B-oszlop üres)</v>
      </c>
      <c r="CE281" s="66" t="str">
        <f t="shared" si="182"/>
        <v>Hiányos kitöltés! (B-oszlop üres)</v>
      </c>
      <c r="CF281" s="65">
        <f t="shared" si="183"/>
        <v>0</v>
      </c>
      <c r="CG281" s="65">
        <f t="shared" si="184"/>
        <v>0</v>
      </c>
      <c r="CH281" s="65">
        <f t="shared" si="185"/>
        <v>0</v>
      </c>
    </row>
    <row r="282" spans="1:86" ht="31.25" x14ac:dyDescent="0.25">
      <c r="A282" s="54" t="str">
        <f t="shared" si="174"/>
        <v>Nincs VKR kiválasztva!</v>
      </c>
      <c r="B282" s="68"/>
      <c r="C282" s="55"/>
      <c r="D282" s="47"/>
      <c r="E282" s="47"/>
      <c r="F282" s="56" t="str">
        <f>IF($G282="","Nincs VKR kiválasztva!",INDEX(Osszesito!$C:$C,MATCH($G282,Osszesito!$D:$D,0)))</f>
        <v>Nincs VKR kiválasztva!</v>
      </c>
      <c r="G282" s="45"/>
      <c r="H282" s="51" t="str">
        <f>IF($D282="","",CONCATENATE($AY282,"_",COUNTA($D$3:$D282),"_FSZV_2026"))</f>
        <v/>
      </c>
      <c r="I282" s="56" t="str">
        <f>IF($G282="","Nincs VKR kiválasztva!",INDEX(Osszesito!$G:$G,MATCH($F282,Osszesito!$C:$C,0)))</f>
        <v>Nincs VKR kiválasztva!</v>
      </c>
      <c r="J282" s="56" t="str">
        <f>IF($G282="","Nincs VKR kiválasztva!",INDEX(Osszesito!$F:$F,MATCH($F282,Osszesito!$C:$C,0)))</f>
        <v>Nincs VKR kiválasztva!</v>
      </c>
      <c r="K282" s="48" t="str">
        <f t="shared" si="212"/>
        <v>Nincs kitöltve a költség rész!</v>
      </c>
      <c r="L282" s="49"/>
      <c r="M282" s="49"/>
      <c r="N282" s="60"/>
      <c r="O282" s="60"/>
      <c r="P282" s="90"/>
      <c r="R282" s="62"/>
      <c r="S282" s="62"/>
      <c r="T282" s="62"/>
      <c r="U282" s="62"/>
      <c r="V282" s="62"/>
      <c r="W282" s="62"/>
      <c r="X282" s="62"/>
      <c r="Y282" s="62"/>
      <c r="Z282" s="62"/>
      <c r="AA282" s="62"/>
      <c r="AB282" s="62"/>
      <c r="AC282" s="61">
        <f t="shared" si="175"/>
        <v>0</v>
      </c>
      <c r="AD282" s="1" t="str">
        <f t="shared" si="176"/>
        <v>Nincs VKR kiválasztva!</v>
      </c>
      <c r="AF282" s="60"/>
      <c r="AG282" s="60"/>
      <c r="AH282" s="60"/>
      <c r="AI282" s="60"/>
      <c r="AJ282" s="60"/>
      <c r="AK282" s="60"/>
      <c r="AL282" s="60"/>
      <c r="AM282" s="60"/>
      <c r="AN282" s="60"/>
      <c r="AO282" s="60"/>
      <c r="AP282" s="60"/>
      <c r="AQ282" s="61">
        <f t="shared" si="177"/>
        <v>0</v>
      </c>
      <c r="AR282" s="130" t="s">
        <v>36</v>
      </c>
      <c r="AS282" s="1" t="str">
        <f t="shared" si="178"/>
        <v>Nincs VKR kiválasztva!</v>
      </c>
      <c r="AU282" s="46"/>
      <c r="AV282" s="46"/>
      <c r="AY282" s="64" t="str">
        <f>IF($D282="","",INDEX(Osszesito!$E:$E,MATCH($F282,Osszesito!$C:$C,0)))</f>
        <v/>
      </c>
      <c r="AZ282" s="64">
        <f t="shared" si="186"/>
        <v>0</v>
      </c>
      <c r="BA282" s="65">
        <f t="shared" si="187"/>
        <v>0</v>
      </c>
      <c r="BB282" s="65" t="str">
        <f t="shared" si="188"/>
        <v>x</v>
      </c>
      <c r="BC282" s="65">
        <f t="shared" si="179"/>
        <v>0</v>
      </c>
      <c r="BD282" s="65">
        <f t="shared" si="213"/>
        <v>0</v>
      </c>
      <c r="BE282" s="65">
        <f t="shared" si="189"/>
        <v>0</v>
      </c>
      <c r="BF282" s="64" t="str">
        <f t="shared" si="190"/>
        <v>A forrás egyenlő a költséggel (I.ütem).</v>
      </c>
      <c r="BG282" s="65">
        <f t="shared" si="191"/>
        <v>0</v>
      </c>
      <c r="BH282" s="65">
        <f t="shared" si="192"/>
        <v>0</v>
      </c>
      <c r="BI282" s="65">
        <f t="shared" si="193"/>
        <v>0</v>
      </c>
      <c r="BJ282" s="65">
        <f t="shared" si="194"/>
        <v>0</v>
      </c>
      <c r="BK282" s="65">
        <f t="shared" si="180"/>
        <v>0</v>
      </c>
      <c r="BL282" s="66" t="str">
        <f t="shared" si="214"/>
        <v>Nem hosszútávú a feladat.</v>
      </c>
      <c r="BM282" s="67">
        <f t="shared" si="195"/>
        <v>1</v>
      </c>
      <c r="BN282" s="67">
        <f t="shared" si="196"/>
        <v>0</v>
      </c>
      <c r="BO282" s="67">
        <f t="shared" si="197"/>
        <v>1</v>
      </c>
      <c r="BP282" s="67">
        <f t="shared" si="198"/>
        <v>0</v>
      </c>
      <c r="BQ282" s="65">
        <f t="shared" si="199"/>
        <v>0</v>
      </c>
      <c r="BR282" s="64" t="str">
        <f t="shared" si="200"/>
        <v>Nincs hosszútávú terv!</v>
      </c>
      <c r="BS282" s="65">
        <f t="shared" si="201"/>
        <v>0</v>
      </c>
      <c r="BT282" s="65">
        <f t="shared" si="202"/>
        <v>0</v>
      </c>
      <c r="BU282" s="65">
        <f t="shared" si="203"/>
        <v>0</v>
      </c>
      <c r="BV282" s="65">
        <f t="shared" si="204"/>
        <v>0</v>
      </c>
      <c r="BW282" s="65">
        <f t="shared" si="205"/>
        <v>0</v>
      </c>
      <c r="BX282" s="65">
        <f t="shared" si="206"/>
        <v>0</v>
      </c>
      <c r="BY282" s="65">
        <f t="shared" si="207"/>
        <v>0</v>
      </c>
      <c r="BZ282" s="65">
        <f t="shared" si="208"/>
        <v>0</v>
      </c>
      <c r="CA282" s="65">
        <f t="shared" si="209"/>
        <v>0</v>
      </c>
      <c r="CB282" s="65">
        <f t="shared" si="210"/>
        <v>0</v>
      </c>
      <c r="CC282" s="65">
        <f t="shared" si="211"/>
        <v>0</v>
      </c>
      <c r="CD282" s="65" t="str">
        <f t="shared" si="181"/>
        <v>Hiányos kitöltés! (B-oszlop üres)</v>
      </c>
      <c r="CE282" s="66" t="str">
        <f t="shared" si="182"/>
        <v>Hiányos kitöltés! (B-oszlop üres)</v>
      </c>
      <c r="CF282" s="65">
        <f t="shared" si="183"/>
        <v>0</v>
      </c>
      <c r="CG282" s="65">
        <f t="shared" si="184"/>
        <v>0</v>
      </c>
      <c r="CH282" s="65">
        <f t="shared" si="185"/>
        <v>0</v>
      </c>
    </row>
    <row r="283" spans="1:86" ht="31.25" x14ac:dyDescent="0.25">
      <c r="A283" s="54" t="str">
        <f t="shared" si="174"/>
        <v>Nincs VKR kiválasztva!</v>
      </c>
      <c r="B283" s="68"/>
      <c r="C283" s="55"/>
      <c r="D283" s="47"/>
      <c r="E283" s="47"/>
      <c r="F283" s="56" t="str">
        <f>IF($G283="","Nincs VKR kiválasztva!",INDEX(Osszesito!$C:$C,MATCH($G283,Osszesito!$D:$D,0)))</f>
        <v>Nincs VKR kiválasztva!</v>
      </c>
      <c r="G283" s="45"/>
      <c r="H283" s="51" t="str">
        <f>IF($D283="","",CONCATENATE($AY283,"_",COUNTA($D$3:$D283),"_FSZV_2026"))</f>
        <v/>
      </c>
      <c r="I283" s="56" t="str">
        <f>IF($G283="","Nincs VKR kiválasztva!",INDEX(Osszesito!$G:$G,MATCH($F283,Osszesito!$C:$C,0)))</f>
        <v>Nincs VKR kiválasztva!</v>
      </c>
      <c r="J283" s="56" t="str">
        <f>IF($G283="","Nincs VKR kiválasztva!",INDEX(Osszesito!$F:$F,MATCH($F283,Osszesito!$C:$C,0)))</f>
        <v>Nincs VKR kiválasztva!</v>
      </c>
      <c r="K283" s="48" t="str">
        <f t="shared" si="212"/>
        <v>Nincs kitöltve a költség rész!</v>
      </c>
      <c r="L283" s="49"/>
      <c r="M283" s="49"/>
      <c r="N283" s="60"/>
      <c r="O283" s="60"/>
      <c r="P283" s="90"/>
      <c r="R283" s="62"/>
      <c r="S283" s="62"/>
      <c r="T283" s="62"/>
      <c r="U283" s="62"/>
      <c r="V283" s="62"/>
      <c r="W283" s="62"/>
      <c r="X283" s="62"/>
      <c r="Y283" s="62"/>
      <c r="Z283" s="62"/>
      <c r="AA283" s="62"/>
      <c r="AB283" s="62"/>
      <c r="AC283" s="61">
        <f t="shared" si="175"/>
        <v>0</v>
      </c>
      <c r="AD283" s="1" t="str">
        <f t="shared" si="176"/>
        <v>Nincs VKR kiválasztva!</v>
      </c>
      <c r="AF283" s="60"/>
      <c r="AG283" s="60"/>
      <c r="AH283" s="60"/>
      <c r="AI283" s="60"/>
      <c r="AJ283" s="60"/>
      <c r="AK283" s="60"/>
      <c r="AL283" s="60"/>
      <c r="AM283" s="60"/>
      <c r="AN283" s="60"/>
      <c r="AO283" s="60"/>
      <c r="AP283" s="60"/>
      <c r="AQ283" s="61">
        <f t="shared" si="177"/>
        <v>0</v>
      </c>
      <c r="AR283" s="130" t="s">
        <v>36</v>
      </c>
      <c r="AS283" s="1" t="str">
        <f t="shared" si="178"/>
        <v>Nincs VKR kiválasztva!</v>
      </c>
      <c r="AU283" s="46"/>
      <c r="AV283" s="46"/>
      <c r="AY283" s="64" t="str">
        <f>IF($D283="","",INDEX(Osszesito!$E:$E,MATCH($F283,Osszesito!$C:$C,0)))</f>
        <v/>
      </c>
      <c r="AZ283" s="64">
        <f t="shared" si="186"/>
        <v>0</v>
      </c>
      <c r="BA283" s="65">
        <f t="shared" si="187"/>
        <v>0</v>
      </c>
      <c r="BB283" s="65" t="str">
        <f t="shared" si="188"/>
        <v>x</v>
      </c>
      <c r="BC283" s="65">
        <f t="shared" si="179"/>
        <v>0</v>
      </c>
      <c r="BD283" s="65">
        <f t="shared" si="213"/>
        <v>0</v>
      </c>
      <c r="BE283" s="65">
        <f t="shared" si="189"/>
        <v>0</v>
      </c>
      <c r="BF283" s="64" t="str">
        <f t="shared" si="190"/>
        <v>A forrás egyenlő a költséggel (I.ütem).</v>
      </c>
      <c r="BG283" s="65">
        <f t="shared" si="191"/>
        <v>0</v>
      </c>
      <c r="BH283" s="65">
        <f t="shared" si="192"/>
        <v>0</v>
      </c>
      <c r="BI283" s="65">
        <f t="shared" si="193"/>
        <v>0</v>
      </c>
      <c r="BJ283" s="65">
        <f t="shared" si="194"/>
        <v>0</v>
      </c>
      <c r="BK283" s="65">
        <f t="shared" si="180"/>
        <v>0</v>
      </c>
      <c r="BL283" s="66" t="str">
        <f t="shared" si="214"/>
        <v>Nem hosszútávú a feladat.</v>
      </c>
      <c r="BM283" s="67">
        <f t="shared" si="195"/>
        <v>1</v>
      </c>
      <c r="BN283" s="67">
        <f t="shared" si="196"/>
        <v>0</v>
      </c>
      <c r="BO283" s="67">
        <f t="shared" si="197"/>
        <v>1</v>
      </c>
      <c r="BP283" s="67">
        <f t="shared" si="198"/>
        <v>0</v>
      </c>
      <c r="BQ283" s="65">
        <f t="shared" si="199"/>
        <v>0</v>
      </c>
      <c r="BR283" s="64" t="str">
        <f t="shared" si="200"/>
        <v>Nincs hosszútávú terv!</v>
      </c>
      <c r="BS283" s="65">
        <f t="shared" si="201"/>
        <v>0</v>
      </c>
      <c r="BT283" s="65">
        <f t="shared" si="202"/>
        <v>0</v>
      </c>
      <c r="BU283" s="65">
        <f t="shared" si="203"/>
        <v>0</v>
      </c>
      <c r="BV283" s="65">
        <f t="shared" si="204"/>
        <v>0</v>
      </c>
      <c r="BW283" s="65">
        <f t="shared" si="205"/>
        <v>0</v>
      </c>
      <c r="BX283" s="65">
        <f t="shared" si="206"/>
        <v>0</v>
      </c>
      <c r="BY283" s="65">
        <f t="shared" si="207"/>
        <v>0</v>
      </c>
      <c r="BZ283" s="65">
        <f t="shared" si="208"/>
        <v>0</v>
      </c>
      <c r="CA283" s="65">
        <f t="shared" si="209"/>
        <v>0</v>
      </c>
      <c r="CB283" s="65">
        <f t="shared" si="210"/>
        <v>0</v>
      </c>
      <c r="CC283" s="65">
        <f t="shared" si="211"/>
        <v>0</v>
      </c>
      <c r="CD283" s="65" t="str">
        <f t="shared" si="181"/>
        <v>Hiányos kitöltés! (B-oszlop üres)</v>
      </c>
      <c r="CE283" s="66" t="str">
        <f t="shared" si="182"/>
        <v>Hiányos kitöltés! (B-oszlop üres)</v>
      </c>
      <c r="CF283" s="65">
        <f t="shared" si="183"/>
        <v>0</v>
      </c>
      <c r="CG283" s="65">
        <f t="shared" si="184"/>
        <v>0</v>
      </c>
      <c r="CH283" s="65">
        <f t="shared" si="185"/>
        <v>0</v>
      </c>
    </row>
    <row r="284" spans="1:86" ht="31.25" x14ac:dyDescent="0.25">
      <c r="A284" s="54" t="str">
        <f t="shared" si="174"/>
        <v>Nincs VKR kiválasztva!</v>
      </c>
      <c r="B284" s="68"/>
      <c r="C284" s="55"/>
      <c r="D284" s="47"/>
      <c r="E284" s="47"/>
      <c r="F284" s="56" t="str">
        <f>IF($G284="","Nincs VKR kiválasztva!",INDEX(Osszesito!$C:$C,MATCH($G284,Osszesito!$D:$D,0)))</f>
        <v>Nincs VKR kiválasztva!</v>
      </c>
      <c r="G284" s="45"/>
      <c r="H284" s="51" t="str">
        <f>IF($D284="","",CONCATENATE($AY284,"_",COUNTA($D$3:$D284),"_FSZV_2026"))</f>
        <v/>
      </c>
      <c r="I284" s="56" t="str">
        <f>IF($G284="","Nincs VKR kiválasztva!",INDEX(Osszesito!$G:$G,MATCH($F284,Osszesito!$C:$C,0)))</f>
        <v>Nincs VKR kiválasztva!</v>
      </c>
      <c r="J284" s="56" t="str">
        <f>IF($G284="","Nincs VKR kiválasztva!",INDEX(Osszesito!$F:$F,MATCH($F284,Osszesito!$C:$C,0)))</f>
        <v>Nincs VKR kiválasztva!</v>
      </c>
      <c r="K284" s="48" t="str">
        <f t="shared" si="212"/>
        <v>Nincs kitöltve a költség rész!</v>
      </c>
      <c r="L284" s="49"/>
      <c r="M284" s="49"/>
      <c r="N284" s="60"/>
      <c r="O284" s="60"/>
      <c r="P284" s="90"/>
      <c r="R284" s="62"/>
      <c r="S284" s="62"/>
      <c r="T284" s="62"/>
      <c r="U284" s="62"/>
      <c r="V284" s="62"/>
      <c r="W284" s="62"/>
      <c r="X284" s="62"/>
      <c r="Y284" s="62"/>
      <c r="Z284" s="62"/>
      <c r="AA284" s="62"/>
      <c r="AB284" s="62"/>
      <c r="AC284" s="61">
        <f t="shared" si="175"/>
        <v>0</v>
      </c>
      <c r="AD284" s="1" t="str">
        <f t="shared" si="176"/>
        <v>Nincs VKR kiválasztva!</v>
      </c>
      <c r="AF284" s="60"/>
      <c r="AG284" s="60"/>
      <c r="AH284" s="60"/>
      <c r="AI284" s="60"/>
      <c r="AJ284" s="60"/>
      <c r="AK284" s="60"/>
      <c r="AL284" s="60"/>
      <c r="AM284" s="60"/>
      <c r="AN284" s="60"/>
      <c r="AO284" s="60"/>
      <c r="AP284" s="60"/>
      <c r="AQ284" s="61">
        <f t="shared" si="177"/>
        <v>0</v>
      </c>
      <c r="AR284" s="130" t="s">
        <v>36</v>
      </c>
      <c r="AS284" s="1" t="str">
        <f t="shared" si="178"/>
        <v>Nincs VKR kiválasztva!</v>
      </c>
      <c r="AU284" s="46"/>
      <c r="AV284" s="46"/>
      <c r="AY284" s="64" t="str">
        <f>IF($D284="","",INDEX(Osszesito!$E:$E,MATCH($F284,Osszesito!$C:$C,0)))</f>
        <v/>
      </c>
      <c r="AZ284" s="64">
        <f t="shared" si="186"/>
        <v>0</v>
      </c>
      <c r="BA284" s="65">
        <f t="shared" si="187"/>
        <v>0</v>
      </c>
      <c r="BB284" s="65" t="str">
        <f t="shared" si="188"/>
        <v>x</v>
      </c>
      <c r="BC284" s="65">
        <f t="shared" si="179"/>
        <v>0</v>
      </c>
      <c r="BD284" s="65">
        <f t="shared" si="213"/>
        <v>0</v>
      </c>
      <c r="BE284" s="65">
        <f t="shared" si="189"/>
        <v>0</v>
      </c>
      <c r="BF284" s="64" t="str">
        <f t="shared" si="190"/>
        <v>A forrás egyenlő a költséggel (I.ütem).</v>
      </c>
      <c r="BG284" s="65">
        <f t="shared" si="191"/>
        <v>0</v>
      </c>
      <c r="BH284" s="65">
        <f t="shared" si="192"/>
        <v>0</v>
      </c>
      <c r="BI284" s="65">
        <f t="shared" si="193"/>
        <v>0</v>
      </c>
      <c r="BJ284" s="65">
        <f t="shared" si="194"/>
        <v>0</v>
      </c>
      <c r="BK284" s="65">
        <f t="shared" si="180"/>
        <v>0</v>
      </c>
      <c r="BL284" s="66" t="str">
        <f t="shared" si="214"/>
        <v>Nem hosszútávú a feladat.</v>
      </c>
      <c r="BM284" s="67">
        <f t="shared" si="195"/>
        <v>1</v>
      </c>
      <c r="BN284" s="67">
        <f t="shared" si="196"/>
        <v>0</v>
      </c>
      <c r="BO284" s="67">
        <f t="shared" si="197"/>
        <v>1</v>
      </c>
      <c r="BP284" s="67">
        <f t="shared" si="198"/>
        <v>0</v>
      </c>
      <c r="BQ284" s="65">
        <f t="shared" si="199"/>
        <v>0</v>
      </c>
      <c r="BR284" s="64" t="str">
        <f t="shared" si="200"/>
        <v>Nincs hosszútávú terv!</v>
      </c>
      <c r="BS284" s="65">
        <f t="shared" si="201"/>
        <v>0</v>
      </c>
      <c r="BT284" s="65">
        <f t="shared" si="202"/>
        <v>0</v>
      </c>
      <c r="BU284" s="65">
        <f t="shared" si="203"/>
        <v>0</v>
      </c>
      <c r="BV284" s="65">
        <f t="shared" si="204"/>
        <v>0</v>
      </c>
      <c r="BW284" s="65">
        <f t="shared" si="205"/>
        <v>0</v>
      </c>
      <c r="BX284" s="65">
        <f t="shared" si="206"/>
        <v>0</v>
      </c>
      <c r="BY284" s="65">
        <f t="shared" si="207"/>
        <v>0</v>
      </c>
      <c r="BZ284" s="65">
        <f t="shared" si="208"/>
        <v>0</v>
      </c>
      <c r="CA284" s="65">
        <f t="shared" si="209"/>
        <v>0</v>
      </c>
      <c r="CB284" s="65">
        <f t="shared" si="210"/>
        <v>0</v>
      </c>
      <c r="CC284" s="65">
        <f t="shared" si="211"/>
        <v>0</v>
      </c>
      <c r="CD284" s="65" t="str">
        <f t="shared" si="181"/>
        <v>Hiányos kitöltés! (B-oszlop üres)</v>
      </c>
      <c r="CE284" s="66" t="str">
        <f t="shared" si="182"/>
        <v>Hiányos kitöltés! (B-oszlop üres)</v>
      </c>
      <c r="CF284" s="65">
        <f t="shared" si="183"/>
        <v>0</v>
      </c>
      <c r="CG284" s="65">
        <f t="shared" si="184"/>
        <v>0</v>
      </c>
      <c r="CH284" s="65">
        <f t="shared" si="185"/>
        <v>0</v>
      </c>
    </row>
    <row r="285" spans="1:86" ht="31.25" x14ac:dyDescent="0.25">
      <c r="A285" s="54" t="str">
        <f t="shared" si="174"/>
        <v>Nincs VKR kiválasztva!</v>
      </c>
      <c r="B285" s="68"/>
      <c r="C285" s="55"/>
      <c r="D285" s="47"/>
      <c r="E285" s="47"/>
      <c r="F285" s="56" t="str">
        <f>IF($G285="","Nincs VKR kiválasztva!",INDEX(Osszesito!$C:$C,MATCH($G285,Osszesito!$D:$D,0)))</f>
        <v>Nincs VKR kiválasztva!</v>
      </c>
      <c r="G285" s="45"/>
      <c r="H285" s="51" t="str">
        <f>IF($D285="","",CONCATENATE($AY285,"_",COUNTA($D$3:$D285),"_FSZV_2026"))</f>
        <v/>
      </c>
      <c r="I285" s="56" t="str">
        <f>IF($G285="","Nincs VKR kiválasztva!",INDEX(Osszesito!$G:$G,MATCH($F285,Osszesito!$C:$C,0)))</f>
        <v>Nincs VKR kiválasztva!</v>
      </c>
      <c r="J285" s="56" t="str">
        <f>IF($G285="","Nincs VKR kiválasztva!",INDEX(Osszesito!$F:$F,MATCH($F285,Osszesito!$C:$C,0)))</f>
        <v>Nincs VKR kiválasztva!</v>
      </c>
      <c r="K285" s="48" t="str">
        <f t="shared" si="212"/>
        <v>Nincs kitöltve a költség rész!</v>
      </c>
      <c r="L285" s="49"/>
      <c r="M285" s="49"/>
      <c r="N285" s="60"/>
      <c r="O285" s="60"/>
      <c r="P285" s="90"/>
      <c r="R285" s="62"/>
      <c r="S285" s="62"/>
      <c r="T285" s="62"/>
      <c r="U285" s="62"/>
      <c r="V285" s="62"/>
      <c r="W285" s="62"/>
      <c r="X285" s="62"/>
      <c r="Y285" s="62"/>
      <c r="Z285" s="62"/>
      <c r="AA285" s="62"/>
      <c r="AB285" s="62"/>
      <c r="AC285" s="61">
        <f t="shared" si="175"/>
        <v>0</v>
      </c>
      <c r="AD285" s="1" t="str">
        <f t="shared" si="176"/>
        <v>Nincs VKR kiválasztva!</v>
      </c>
      <c r="AF285" s="60"/>
      <c r="AG285" s="60"/>
      <c r="AH285" s="60"/>
      <c r="AI285" s="60"/>
      <c r="AJ285" s="60"/>
      <c r="AK285" s="60"/>
      <c r="AL285" s="60"/>
      <c r="AM285" s="60"/>
      <c r="AN285" s="60"/>
      <c r="AO285" s="60"/>
      <c r="AP285" s="60"/>
      <c r="AQ285" s="61">
        <f t="shared" si="177"/>
        <v>0</v>
      </c>
      <c r="AR285" s="130" t="s">
        <v>36</v>
      </c>
      <c r="AS285" s="1" t="str">
        <f t="shared" si="178"/>
        <v>Nincs VKR kiválasztva!</v>
      </c>
      <c r="AU285" s="46"/>
      <c r="AV285" s="46"/>
      <c r="AY285" s="64" t="str">
        <f>IF($D285="","",INDEX(Osszesito!$E:$E,MATCH($F285,Osszesito!$C:$C,0)))</f>
        <v/>
      </c>
      <c r="AZ285" s="64">
        <f t="shared" si="186"/>
        <v>0</v>
      </c>
      <c r="BA285" s="65">
        <f t="shared" si="187"/>
        <v>0</v>
      </c>
      <c r="BB285" s="65" t="str">
        <f t="shared" si="188"/>
        <v>x</v>
      </c>
      <c r="BC285" s="65">
        <f t="shared" si="179"/>
        <v>0</v>
      </c>
      <c r="BD285" s="65">
        <f t="shared" si="213"/>
        <v>0</v>
      </c>
      <c r="BE285" s="65">
        <f t="shared" si="189"/>
        <v>0</v>
      </c>
      <c r="BF285" s="64" t="str">
        <f t="shared" si="190"/>
        <v>A forrás egyenlő a költséggel (I.ütem).</v>
      </c>
      <c r="BG285" s="65">
        <f t="shared" si="191"/>
        <v>0</v>
      </c>
      <c r="BH285" s="65">
        <f t="shared" si="192"/>
        <v>0</v>
      </c>
      <c r="BI285" s="65">
        <f t="shared" si="193"/>
        <v>0</v>
      </c>
      <c r="BJ285" s="65">
        <f t="shared" si="194"/>
        <v>0</v>
      </c>
      <c r="BK285" s="65">
        <f t="shared" si="180"/>
        <v>0</v>
      </c>
      <c r="BL285" s="66" t="str">
        <f t="shared" si="214"/>
        <v>Nem hosszútávú a feladat.</v>
      </c>
      <c r="BM285" s="67">
        <f t="shared" si="195"/>
        <v>1</v>
      </c>
      <c r="BN285" s="67">
        <f t="shared" si="196"/>
        <v>0</v>
      </c>
      <c r="BO285" s="67">
        <f t="shared" si="197"/>
        <v>1</v>
      </c>
      <c r="BP285" s="67">
        <f t="shared" si="198"/>
        <v>0</v>
      </c>
      <c r="BQ285" s="65">
        <f t="shared" si="199"/>
        <v>0</v>
      </c>
      <c r="BR285" s="64" t="str">
        <f t="shared" si="200"/>
        <v>Nincs hosszútávú terv!</v>
      </c>
      <c r="BS285" s="65">
        <f t="shared" si="201"/>
        <v>0</v>
      </c>
      <c r="BT285" s="65">
        <f t="shared" si="202"/>
        <v>0</v>
      </c>
      <c r="BU285" s="65">
        <f t="shared" si="203"/>
        <v>0</v>
      </c>
      <c r="BV285" s="65">
        <f t="shared" si="204"/>
        <v>0</v>
      </c>
      <c r="BW285" s="65">
        <f t="shared" si="205"/>
        <v>0</v>
      </c>
      <c r="BX285" s="65">
        <f t="shared" si="206"/>
        <v>0</v>
      </c>
      <c r="BY285" s="65">
        <f t="shared" si="207"/>
        <v>0</v>
      </c>
      <c r="BZ285" s="65">
        <f t="shared" si="208"/>
        <v>0</v>
      </c>
      <c r="CA285" s="65">
        <f t="shared" si="209"/>
        <v>0</v>
      </c>
      <c r="CB285" s="65">
        <f t="shared" si="210"/>
        <v>0</v>
      </c>
      <c r="CC285" s="65">
        <f t="shared" si="211"/>
        <v>0</v>
      </c>
      <c r="CD285" s="65" t="str">
        <f t="shared" si="181"/>
        <v>Hiányos kitöltés! (B-oszlop üres)</v>
      </c>
      <c r="CE285" s="66" t="str">
        <f t="shared" si="182"/>
        <v>Hiányos kitöltés! (B-oszlop üres)</v>
      </c>
      <c r="CF285" s="65">
        <f t="shared" si="183"/>
        <v>0</v>
      </c>
      <c r="CG285" s="65">
        <f t="shared" si="184"/>
        <v>0</v>
      </c>
      <c r="CH285" s="65">
        <f t="shared" si="185"/>
        <v>0</v>
      </c>
    </row>
    <row r="286" spans="1:86" ht="31.25" x14ac:dyDescent="0.25">
      <c r="A286" s="54" t="str">
        <f t="shared" si="174"/>
        <v>Nincs VKR kiválasztva!</v>
      </c>
      <c r="B286" s="68"/>
      <c r="C286" s="55"/>
      <c r="D286" s="47"/>
      <c r="E286" s="47"/>
      <c r="F286" s="56" t="str">
        <f>IF($G286="","Nincs VKR kiválasztva!",INDEX(Osszesito!$C:$C,MATCH($G286,Osszesito!$D:$D,0)))</f>
        <v>Nincs VKR kiválasztva!</v>
      </c>
      <c r="G286" s="45"/>
      <c r="H286" s="51" t="str">
        <f>IF($D286="","",CONCATENATE($AY286,"_",COUNTA($D$3:$D286),"_FSZV_2026"))</f>
        <v/>
      </c>
      <c r="I286" s="56" t="str">
        <f>IF($G286="","Nincs VKR kiválasztva!",INDEX(Osszesito!$G:$G,MATCH($F286,Osszesito!$C:$C,0)))</f>
        <v>Nincs VKR kiválasztva!</v>
      </c>
      <c r="J286" s="56" t="str">
        <f>IF($G286="","Nincs VKR kiválasztva!",INDEX(Osszesito!$F:$F,MATCH($F286,Osszesito!$C:$C,0)))</f>
        <v>Nincs VKR kiválasztva!</v>
      </c>
      <c r="K286" s="48" t="str">
        <f t="shared" si="212"/>
        <v>Nincs kitöltve a költség rész!</v>
      </c>
      <c r="L286" s="49"/>
      <c r="M286" s="49"/>
      <c r="N286" s="60"/>
      <c r="O286" s="60"/>
      <c r="P286" s="90"/>
      <c r="R286" s="62"/>
      <c r="S286" s="62"/>
      <c r="T286" s="62"/>
      <c r="U286" s="62"/>
      <c r="V286" s="62"/>
      <c r="W286" s="62"/>
      <c r="X286" s="62"/>
      <c r="Y286" s="62"/>
      <c r="Z286" s="62"/>
      <c r="AA286" s="62"/>
      <c r="AB286" s="62"/>
      <c r="AC286" s="61">
        <f t="shared" si="175"/>
        <v>0</v>
      </c>
      <c r="AD286" s="1" t="str">
        <f t="shared" si="176"/>
        <v>Nincs VKR kiválasztva!</v>
      </c>
      <c r="AF286" s="60"/>
      <c r="AG286" s="60"/>
      <c r="AH286" s="60"/>
      <c r="AI286" s="60"/>
      <c r="AJ286" s="60"/>
      <c r="AK286" s="60"/>
      <c r="AL286" s="60"/>
      <c r="AM286" s="60"/>
      <c r="AN286" s="60"/>
      <c r="AO286" s="60"/>
      <c r="AP286" s="60"/>
      <c r="AQ286" s="61">
        <f t="shared" si="177"/>
        <v>0</v>
      </c>
      <c r="AR286" s="130" t="s">
        <v>36</v>
      </c>
      <c r="AS286" s="1" t="str">
        <f t="shared" si="178"/>
        <v>Nincs VKR kiválasztva!</v>
      </c>
      <c r="AU286" s="46"/>
      <c r="AV286" s="46"/>
      <c r="AY286" s="64" t="str">
        <f>IF($D286="","",INDEX(Osszesito!$E:$E,MATCH($F286,Osszesito!$C:$C,0)))</f>
        <v/>
      </c>
      <c r="AZ286" s="64">
        <f t="shared" si="186"/>
        <v>0</v>
      </c>
      <c r="BA286" s="65">
        <f t="shared" si="187"/>
        <v>0</v>
      </c>
      <c r="BB286" s="65" t="str">
        <f t="shared" si="188"/>
        <v>x</v>
      </c>
      <c r="BC286" s="65">
        <f t="shared" si="179"/>
        <v>0</v>
      </c>
      <c r="BD286" s="65">
        <f t="shared" si="213"/>
        <v>0</v>
      </c>
      <c r="BE286" s="65">
        <f t="shared" si="189"/>
        <v>0</v>
      </c>
      <c r="BF286" s="64" t="str">
        <f t="shared" si="190"/>
        <v>A forrás egyenlő a költséggel (I.ütem).</v>
      </c>
      <c r="BG286" s="65">
        <f t="shared" si="191"/>
        <v>0</v>
      </c>
      <c r="BH286" s="65">
        <f t="shared" si="192"/>
        <v>0</v>
      </c>
      <c r="BI286" s="65">
        <f t="shared" si="193"/>
        <v>0</v>
      </c>
      <c r="BJ286" s="65">
        <f t="shared" si="194"/>
        <v>0</v>
      </c>
      <c r="BK286" s="65">
        <f t="shared" si="180"/>
        <v>0</v>
      </c>
      <c r="BL286" s="66" t="str">
        <f t="shared" si="214"/>
        <v>Nem hosszútávú a feladat.</v>
      </c>
      <c r="BM286" s="67">
        <f t="shared" si="195"/>
        <v>1</v>
      </c>
      <c r="BN286" s="67">
        <f t="shared" si="196"/>
        <v>0</v>
      </c>
      <c r="BO286" s="67">
        <f t="shared" si="197"/>
        <v>1</v>
      </c>
      <c r="BP286" s="67">
        <f t="shared" si="198"/>
        <v>0</v>
      </c>
      <c r="BQ286" s="65">
        <f t="shared" si="199"/>
        <v>0</v>
      </c>
      <c r="BR286" s="64" t="str">
        <f t="shared" si="200"/>
        <v>Nincs hosszútávú terv!</v>
      </c>
      <c r="BS286" s="65">
        <f t="shared" si="201"/>
        <v>0</v>
      </c>
      <c r="BT286" s="65">
        <f t="shared" si="202"/>
        <v>0</v>
      </c>
      <c r="BU286" s="65">
        <f t="shared" si="203"/>
        <v>0</v>
      </c>
      <c r="BV286" s="65">
        <f t="shared" si="204"/>
        <v>0</v>
      </c>
      <c r="BW286" s="65">
        <f t="shared" si="205"/>
        <v>0</v>
      </c>
      <c r="BX286" s="65">
        <f t="shared" si="206"/>
        <v>0</v>
      </c>
      <c r="BY286" s="65">
        <f t="shared" si="207"/>
        <v>0</v>
      </c>
      <c r="BZ286" s="65">
        <f t="shared" si="208"/>
        <v>0</v>
      </c>
      <c r="CA286" s="65">
        <f t="shared" si="209"/>
        <v>0</v>
      </c>
      <c r="CB286" s="65">
        <f t="shared" si="210"/>
        <v>0</v>
      </c>
      <c r="CC286" s="65">
        <f t="shared" si="211"/>
        <v>0</v>
      </c>
      <c r="CD286" s="65" t="str">
        <f t="shared" si="181"/>
        <v>Hiányos kitöltés! (B-oszlop üres)</v>
      </c>
      <c r="CE286" s="66" t="str">
        <f t="shared" si="182"/>
        <v>Hiányos kitöltés! (B-oszlop üres)</v>
      </c>
      <c r="CF286" s="65">
        <f t="shared" si="183"/>
        <v>0</v>
      </c>
      <c r="CG286" s="65">
        <f t="shared" si="184"/>
        <v>0</v>
      </c>
      <c r="CH286" s="65">
        <f t="shared" si="185"/>
        <v>0</v>
      </c>
    </row>
    <row r="287" spans="1:86" ht="31.25" x14ac:dyDescent="0.25">
      <c r="A287" s="54" t="str">
        <f t="shared" si="174"/>
        <v>Nincs VKR kiválasztva!</v>
      </c>
      <c r="B287" s="68"/>
      <c r="C287" s="55"/>
      <c r="D287" s="47"/>
      <c r="E287" s="47"/>
      <c r="F287" s="56" t="str">
        <f>IF($G287="","Nincs VKR kiválasztva!",INDEX(Osszesito!$C:$C,MATCH($G287,Osszesito!$D:$D,0)))</f>
        <v>Nincs VKR kiválasztva!</v>
      </c>
      <c r="G287" s="45"/>
      <c r="H287" s="51" t="str">
        <f>IF($D287="","",CONCATENATE($AY287,"_",COUNTA($D$3:$D287),"_FSZV_2026"))</f>
        <v/>
      </c>
      <c r="I287" s="56" t="str">
        <f>IF($G287="","Nincs VKR kiválasztva!",INDEX(Osszesito!$G:$G,MATCH($F287,Osszesito!$C:$C,0)))</f>
        <v>Nincs VKR kiválasztva!</v>
      </c>
      <c r="J287" s="56" t="str">
        <f>IF($G287="","Nincs VKR kiválasztva!",INDEX(Osszesito!$F:$F,MATCH($F287,Osszesito!$C:$C,0)))</f>
        <v>Nincs VKR kiválasztva!</v>
      </c>
      <c r="K287" s="48" t="str">
        <f t="shared" si="212"/>
        <v>Nincs kitöltve a költség rész!</v>
      </c>
      <c r="L287" s="49"/>
      <c r="M287" s="49"/>
      <c r="N287" s="60"/>
      <c r="O287" s="60"/>
      <c r="P287" s="90"/>
      <c r="R287" s="62"/>
      <c r="S287" s="62"/>
      <c r="T287" s="62"/>
      <c r="U287" s="62"/>
      <c r="V287" s="62"/>
      <c r="W287" s="62"/>
      <c r="X287" s="62"/>
      <c r="Y287" s="62"/>
      <c r="Z287" s="62"/>
      <c r="AA287" s="62"/>
      <c r="AB287" s="62"/>
      <c r="AC287" s="61">
        <f t="shared" si="175"/>
        <v>0</v>
      </c>
      <c r="AD287" s="1" t="str">
        <f t="shared" si="176"/>
        <v>Nincs VKR kiválasztva!</v>
      </c>
      <c r="AF287" s="60"/>
      <c r="AG287" s="60"/>
      <c r="AH287" s="60"/>
      <c r="AI287" s="60"/>
      <c r="AJ287" s="60"/>
      <c r="AK287" s="60"/>
      <c r="AL287" s="60"/>
      <c r="AM287" s="60"/>
      <c r="AN287" s="60"/>
      <c r="AO287" s="60"/>
      <c r="AP287" s="60"/>
      <c r="AQ287" s="61">
        <f t="shared" si="177"/>
        <v>0</v>
      </c>
      <c r="AR287" s="130" t="s">
        <v>36</v>
      </c>
      <c r="AS287" s="1" t="str">
        <f t="shared" si="178"/>
        <v>Nincs VKR kiválasztva!</v>
      </c>
      <c r="AU287" s="46"/>
      <c r="AV287" s="46"/>
      <c r="AY287" s="64" t="str">
        <f>IF($D287="","",INDEX(Osszesito!$E:$E,MATCH($F287,Osszesito!$C:$C,0)))</f>
        <v/>
      </c>
      <c r="AZ287" s="64">
        <f t="shared" si="186"/>
        <v>0</v>
      </c>
      <c r="BA287" s="65">
        <f t="shared" si="187"/>
        <v>0</v>
      </c>
      <c r="BB287" s="65" t="str">
        <f t="shared" si="188"/>
        <v>x</v>
      </c>
      <c r="BC287" s="65">
        <f t="shared" si="179"/>
        <v>0</v>
      </c>
      <c r="BD287" s="65">
        <f t="shared" si="213"/>
        <v>0</v>
      </c>
      <c r="BE287" s="65">
        <f t="shared" si="189"/>
        <v>0</v>
      </c>
      <c r="BF287" s="64" t="str">
        <f t="shared" si="190"/>
        <v>A forrás egyenlő a költséggel (I.ütem).</v>
      </c>
      <c r="BG287" s="65">
        <f t="shared" si="191"/>
        <v>0</v>
      </c>
      <c r="BH287" s="65">
        <f t="shared" si="192"/>
        <v>0</v>
      </c>
      <c r="BI287" s="65">
        <f t="shared" si="193"/>
        <v>0</v>
      </c>
      <c r="BJ287" s="65">
        <f t="shared" si="194"/>
        <v>0</v>
      </c>
      <c r="BK287" s="65">
        <f t="shared" si="180"/>
        <v>0</v>
      </c>
      <c r="BL287" s="66" t="str">
        <f t="shared" si="214"/>
        <v>Nem hosszútávú a feladat.</v>
      </c>
      <c r="BM287" s="67">
        <f t="shared" si="195"/>
        <v>1</v>
      </c>
      <c r="BN287" s="67">
        <f t="shared" si="196"/>
        <v>0</v>
      </c>
      <c r="BO287" s="67">
        <f t="shared" si="197"/>
        <v>1</v>
      </c>
      <c r="BP287" s="67">
        <f t="shared" si="198"/>
        <v>0</v>
      </c>
      <c r="BQ287" s="65">
        <f t="shared" si="199"/>
        <v>0</v>
      </c>
      <c r="BR287" s="64" t="str">
        <f t="shared" si="200"/>
        <v>Nincs hosszútávú terv!</v>
      </c>
      <c r="BS287" s="65">
        <f t="shared" si="201"/>
        <v>0</v>
      </c>
      <c r="BT287" s="65">
        <f t="shared" si="202"/>
        <v>0</v>
      </c>
      <c r="BU287" s="65">
        <f t="shared" si="203"/>
        <v>0</v>
      </c>
      <c r="BV287" s="65">
        <f t="shared" si="204"/>
        <v>0</v>
      </c>
      <c r="BW287" s="65">
        <f t="shared" si="205"/>
        <v>0</v>
      </c>
      <c r="BX287" s="65">
        <f t="shared" si="206"/>
        <v>0</v>
      </c>
      <c r="BY287" s="65">
        <f t="shared" si="207"/>
        <v>0</v>
      </c>
      <c r="BZ287" s="65">
        <f t="shared" si="208"/>
        <v>0</v>
      </c>
      <c r="CA287" s="65">
        <f t="shared" si="209"/>
        <v>0</v>
      </c>
      <c r="CB287" s="65">
        <f t="shared" si="210"/>
        <v>0</v>
      </c>
      <c r="CC287" s="65">
        <f t="shared" si="211"/>
        <v>0</v>
      </c>
      <c r="CD287" s="65" t="str">
        <f t="shared" si="181"/>
        <v>Hiányos kitöltés! (B-oszlop üres)</v>
      </c>
      <c r="CE287" s="66" t="str">
        <f t="shared" si="182"/>
        <v>Hiányos kitöltés! (B-oszlop üres)</v>
      </c>
      <c r="CF287" s="65">
        <f t="shared" si="183"/>
        <v>0</v>
      </c>
      <c r="CG287" s="65">
        <f t="shared" si="184"/>
        <v>0</v>
      </c>
      <c r="CH287" s="65">
        <f t="shared" si="185"/>
        <v>0</v>
      </c>
    </row>
    <row r="288" spans="1:86" ht="31.25" x14ac:dyDescent="0.25">
      <c r="A288" s="54" t="str">
        <f t="shared" si="174"/>
        <v>Nincs VKR kiválasztva!</v>
      </c>
      <c r="B288" s="68"/>
      <c r="C288" s="55"/>
      <c r="D288" s="47"/>
      <c r="E288" s="47"/>
      <c r="F288" s="56" t="str">
        <f>IF($G288="","Nincs VKR kiválasztva!",INDEX(Osszesito!$C:$C,MATCH($G288,Osszesito!$D:$D,0)))</f>
        <v>Nincs VKR kiválasztva!</v>
      </c>
      <c r="G288" s="45"/>
      <c r="H288" s="51" t="str">
        <f>IF($D288="","",CONCATENATE($AY288,"_",COUNTA($D$3:$D288),"_FSZV_2026"))</f>
        <v/>
      </c>
      <c r="I288" s="56" t="str">
        <f>IF($G288="","Nincs VKR kiválasztva!",INDEX(Osszesito!$G:$G,MATCH($F288,Osszesito!$C:$C,0)))</f>
        <v>Nincs VKR kiválasztva!</v>
      </c>
      <c r="J288" s="56" t="str">
        <f>IF($G288="","Nincs VKR kiválasztva!",INDEX(Osszesito!$F:$F,MATCH($F288,Osszesito!$C:$C,0)))</f>
        <v>Nincs VKR kiválasztva!</v>
      </c>
      <c r="K288" s="48" t="str">
        <f t="shared" si="212"/>
        <v>Nincs kitöltve a költség rész!</v>
      </c>
      <c r="L288" s="49"/>
      <c r="M288" s="49"/>
      <c r="N288" s="60"/>
      <c r="O288" s="60"/>
      <c r="P288" s="90"/>
      <c r="R288" s="62"/>
      <c r="S288" s="62"/>
      <c r="T288" s="62"/>
      <c r="U288" s="62"/>
      <c r="V288" s="62"/>
      <c r="W288" s="62"/>
      <c r="X288" s="62"/>
      <c r="Y288" s="62"/>
      <c r="Z288" s="62"/>
      <c r="AA288" s="62"/>
      <c r="AB288" s="62"/>
      <c r="AC288" s="61">
        <f t="shared" si="175"/>
        <v>0</v>
      </c>
      <c r="AD288" s="1" t="str">
        <f t="shared" si="176"/>
        <v>Nincs VKR kiválasztva!</v>
      </c>
      <c r="AF288" s="60"/>
      <c r="AG288" s="60"/>
      <c r="AH288" s="60"/>
      <c r="AI288" s="60"/>
      <c r="AJ288" s="60"/>
      <c r="AK288" s="60"/>
      <c r="AL288" s="60"/>
      <c r="AM288" s="60"/>
      <c r="AN288" s="60"/>
      <c r="AO288" s="60"/>
      <c r="AP288" s="60"/>
      <c r="AQ288" s="61">
        <f t="shared" si="177"/>
        <v>0</v>
      </c>
      <c r="AR288" s="130" t="s">
        <v>36</v>
      </c>
      <c r="AS288" s="1" t="str">
        <f t="shared" si="178"/>
        <v>Nincs VKR kiválasztva!</v>
      </c>
      <c r="AU288" s="46"/>
      <c r="AV288" s="46"/>
      <c r="AY288" s="64" t="str">
        <f>IF($D288="","",INDEX(Osszesito!$E:$E,MATCH($F288,Osszesito!$C:$C,0)))</f>
        <v/>
      </c>
      <c r="AZ288" s="64">
        <f t="shared" si="186"/>
        <v>0</v>
      </c>
      <c r="BA288" s="65">
        <f t="shared" si="187"/>
        <v>0</v>
      </c>
      <c r="BB288" s="65" t="str">
        <f t="shared" si="188"/>
        <v>x</v>
      </c>
      <c r="BC288" s="65">
        <f t="shared" si="179"/>
        <v>0</v>
      </c>
      <c r="BD288" s="65">
        <f t="shared" si="213"/>
        <v>0</v>
      </c>
      <c r="BE288" s="65">
        <f t="shared" si="189"/>
        <v>0</v>
      </c>
      <c r="BF288" s="64" t="str">
        <f t="shared" si="190"/>
        <v>A forrás egyenlő a költséggel (I.ütem).</v>
      </c>
      <c r="BG288" s="65">
        <f t="shared" si="191"/>
        <v>0</v>
      </c>
      <c r="BH288" s="65">
        <f t="shared" si="192"/>
        <v>0</v>
      </c>
      <c r="BI288" s="65">
        <f t="shared" si="193"/>
        <v>0</v>
      </c>
      <c r="BJ288" s="65">
        <f t="shared" si="194"/>
        <v>0</v>
      </c>
      <c r="BK288" s="65">
        <f t="shared" si="180"/>
        <v>0</v>
      </c>
      <c r="BL288" s="66" t="str">
        <f t="shared" si="214"/>
        <v>Nem hosszútávú a feladat.</v>
      </c>
      <c r="BM288" s="67">
        <f t="shared" si="195"/>
        <v>1</v>
      </c>
      <c r="BN288" s="67">
        <f t="shared" si="196"/>
        <v>0</v>
      </c>
      <c r="BO288" s="67">
        <f t="shared" si="197"/>
        <v>1</v>
      </c>
      <c r="BP288" s="67">
        <f t="shared" si="198"/>
        <v>0</v>
      </c>
      <c r="BQ288" s="65">
        <f t="shared" si="199"/>
        <v>0</v>
      </c>
      <c r="BR288" s="64" t="str">
        <f t="shared" si="200"/>
        <v>Nincs hosszútávú terv!</v>
      </c>
      <c r="BS288" s="65">
        <f t="shared" si="201"/>
        <v>0</v>
      </c>
      <c r="BT288" s="65">
        <f t="shared" si="202"/>
        <v>0</v>
      </c>
      <c r="BU288" s="65">
        <f t="shared" si="203"/>
        <v>0</v>
      </c>
      <c r="BV288" s="65">
        <f t="shared" si="204"/>
        <v>0</v>
      </c>
      <c r="BW288" s="65">
        <f t="shared" si="205"/>
        <v>0</v>
      </c>
      <c r="BX288" s="65">
        <f t="shared" si="206"/>
        <v>0</v>
      </c>
      <c r="BY288" s="65">
        <f t="shared" si="207"/>
        <v>0</v>
      </c>
      <c r="BZ288" s="65">
        <f t="shared" si="208"/>
        <v>0</v>
      </c>
      <c r="CA288" s="65">
        <f t="shared" si="209"/>
        <v>0</v>
      </c>
      <c r="CB288" s="65">
        <f t="shared" si="210"/>
        <v>0</v>
      </c>
      <c r="CC288" s="65">
        <f t="shared" si="211"/>
        <v>0</v>
      </c>
      <c r="CD288" s="65" t="str">
        <f t="shared" si="181"/>
        <v>Hiányos kitöltés! (B-oszlop üres)</v>
      </c>
      <c r="CE288" s="66" t="str">
        <f t="shared" si="182"/>
        <v>Hiányos kitöltés! (B-oszlop üres)</v>
      </c>
      <c r="CF288" s="65">
        <f t="shared" si="183"/>
        <v>0</v>
      </c>
      <c r="CG288" s="65">
        <f t="shared" si="184"/>
        <v>0</v>
      </c>
      <c r="CH288" s="65">
        <f t="shared" si="185"/>
        <v>0</v>
      </c>
    </row>
    <row r="289" spans="1:86" ht="31.25" x14ac:dyDescent="0.25">
      <c r="A289" s="54" t="str">
        <f t="shared" si="174"/>
        <v>Nincs VKR kiválasztva!</v>
      </c>
      <c r="B289" s="68"/>
      <c r="C289" s="55"/>
      <c r="D289" s="47"/>
      <c r="E289" s="47"/>
      <c r="F289" s="56" t="str">
        <f>IF($G289="","Nincs VKR kiválasztva!",INDEX(Osszesito!$C:$C,MATCH($G289,Osszesito!$D:$D,0)))</f>
        <v>Nincs VKR kiválasztva!</v>
      </c>
      <c r="G289" s="45"/>
      <c r="H289" s="51" t="str">
        <f>IF($D289="","",CONCATENATE($AY289,"_",COUNTA($D$3:$D289),"_FSZV_2026"))</f>
        <v/>
      </c>
      <c r="I289" s="56" t="str">
        <f>IF($G289="","Nincs VKR kiválasztva!",INDEX(Osszesito!$G:$G,MATCH($F289,Osszesito!$C:$C,0)))</f>
        <v>Nincs VKR kiválasztva!</v>
      </c>
      <c r="J289" s="56" t="str">
        <f>IF($G289="","Nincs VKR kiválasztva!",INDEX(Osszesito!$F:$F,MATCH($F289,Osszesito!$C:$C,0)))</f>
        <v>Nincs VKR kiválasztva!</v>
      </c>
      <c r="K289" s="48" t="str">
        <f t="shared" si="212"/>
        <v>Nincs kitöltve a költség rész!</v>
      </c>
      <c r="L289" s="49"/>
      <c r="M289" s="49"/>
      <c r="N289" s="60"/>
      <c r="O289" s="60"/>
      <c r="P289" s="90"/>
      <c r="R289" s="62"/>
      <c r="S289" s="62"/>
      <c r="T289" s="62"/>
      <c r="U289" s="62"/>
      <c r="V289" s="62"/>
      <c r="W289" s="62"/>
      <c r="X289" s="62"/>
      <c r="Y289" s="62"/>
      <c r="Z289" s="62"/>
      <c r="AA289" s="62"/>
      <c r="AB289" s="62"/>
      <c r="AC289" s="61">
        <f t="shared" si="175"/>
        <v>0</v>
      </c>
      <c r="AD289" s="1" t="str">
        <f t="shared" si="176"/>
        <v>Nincs VKR kiválasztva!</v>
      </c>
      <c r="AF289" s="60"/>
      <c r="AG289" s="60"/>
      <c r="AH289" s="60"/>
      <c r="AI289" s="60"/>
      <c r="AJ289" s="60"/>
      <c r="AK289" s="60"/>
      <c r="AL289" s="60"/>
      <c r="AM289" s="60"/>
      <c r="AN289" s="60"/>
      <c r="AO289" s="60"/>
      <c r="AP289" s="60"/>
      <c r="AQ289" s="61">
        <f t="shared" si="177"/>
        <v>0</v>
      </c>
      <c r="AR289" s="130" t="s">
        <v>36</v>
      </c>
      <c r="AS289" s="1" t="str">
        <f t="shared" si="178"/>
        <v>Nincs VKR kiválasztva!</v>
      </c>
      <c r="AU289" s="46"/>
      <c r="AV289" s="46"/>
      <c r="AY289" s="64" t="str">
        <f>IF($D289="","",INDEX(Osszesito!$E:$E,MATCH($F289,Osszesito!$C:$C,0)))</f>
        <v/>
      </c>
      <c r="AZ289" s="64">
        <f t="shared" si="186"/>
        <v>0</v>
      </c>
      <c r="BA289" s="65">
        <f t="shared" si="187"/>
        <v>0</v>
      </c>
      <c r="BB289" s="65" t="str">
        <f t="shared" si="188"/>
        <v>x</v>
      </c>
      <c r="BC289" s="65">
        <f t="shared" si="179"/>
        <v>0</v>
      </c>
      <c r="BD289" s="65">
        <f t="shared" si="213"/>
        <v>0</v>
      </c>
      <c r="BE289" s="65">
        <f t="shared" si="189"/>
        <v>0</v>
      </c>
      <c r="BF289" s="64" t="str">
        <f t="shared" si="190"/>
        <v>A forrás egyenlő a költséggel (I.ütem).</v>
      </c>
      <c r="BG289" s="65">
        <f t="shared" si="191"/>
        <v>0</v>
      </c>
      <c r="BH289" s="65">
        <f t="shared" si="192"/>
        <v>0</v>
      </c>
      <c r="BI289" s="65">
        <f t="shared" si="193"/>
        <v>0</v>
      </c>
      <c r="BJ289" s="65">
        <f t="shared" si="194"/>
        <v>0</v>
      </c>
      <c r="BK289" s="65">
        <f t="shared" si="180"/>
        <v>0</v>
      </c>
      <c r="BL289" s="66" t="str">
        <f t="shared" si="214"/>
        <v>Nem hosszútávú a feladat.</v>
      </c>
      <c r="BM289" s="67">
        <f t="shared" si="195"/>
        <v>1</v>
      </c>
      <c r="BN289" s="67">
        <f t="shared" si="196"/>
        <v>0</v>
      </c>
      <c r="BO289" s="67">
        <f t="shared" si="197"/>
        <v>1</v>
      </c>
      <c r="BP289" s="67">
        <f t="shared" si="198"/>
        <v>0</v>
      </c>
      <c r="BQ289" s="65">
        <f t="shared" si="199"/>
        <v>0</v>
      </c>
      <c r="BR289" s="64" t="str">
        <f t="shared" si="200"/>
        <v>Nincs hosszútávú terv!</v>
      </c>
      <c r="BS289" s="65">
        <f t="shared" si="201"/>
        <v>0</v>
      </c>
      <c r="BT289" s="65">
        <f t="shared" si="202"/>
        <v>0</v>
      </c>
      <c r="BU289" s="65">
        <f t="shared" si="203"/>
        <v>0</v>
      </c>
      <c r="BV289" s="65">
        <f t="shared" si="204"/>
        <v>0</v>
      </c>
      <c r="BW289" s="65">
        <f t="shared" si="205"/>
        <v>0</v>
      </c>
      <c r="BX289" s="65">
        <f t="shared" si="206"/>
        <v>0</v>
      </c>
      <c r="BY289" s="65">
        <f t="shared" si="207"/>
        <v>0</v>
      </c>
      <c r="BZ289" s="65">
        <f t="shared" si="208"/>
        <v>0</v>
      </c>
      <c r="CA289" s="65">
        <f t="shared" si="209"/>
        <v>0</v>
      </c>
      <c r="CB289" s="65">
        <f t="shared" si="210"/>
        <v>0</v>
      </c>
      <c r="CC289" s="65">
        <f t="shared" si="211"/>
        <v>0</v>
      </c>
      <c r="CD289" s="65" t="str">
        <f t="shared" si="181"/>
        <v>Hiányos kitöltés! (B-oszlop üres)</v>
      </c>
      <c r="CE289" s="66" t="str">
        <f t="shared" si="182"/>
        <v>Hiányos kitöltés! (B-oszlop üres)</v>
      </c>
      <c r="CF289" s="65">
        <f t="shared" si="183"/>
        <v>0</v>
      </c>
      <c r="CG289" s="65">
        <f t="shared" si="184"/>
        <v>0</v>
      </c>
      <c r="CH289" s="65">
        <f t="shared" si="185"/>
        <v>0</v>
      </c>
    </row>
    <row r="290" spans="1:86" ht="31.25" x14ac:dyDescent="0.25">
      <c r="A290" s="54" t="str">
        <f t="shared" si="174"/>
        <v>Nincs VKR kiválasztva!</v>
      </c>
      <c r="B290" s="68"/>
      <c r="C290" s="55"/>
      <c r="D290" s="47"/>
      <c r="E290" s="47"/>
      <c r="F290" s="56" t="str">
        <f>IF($G290="","Nincs VKR kiválasztva!",INDEX(Osszesito!$C:$C,MATCH($G290,Osszesito!$D:$D,0)))</f>
        <v>Nincs VKR kiválasztva!</v>
      </c>
      <c r="G290" s="45"/>
      <c r="H290" s="51" t="str">
        <f>IF($D290="","",CONCATENATE($AY290,"_",COUNTA($D$3:$D290),"_FSZV_2026"))</f>
        <v/>
      </c>
      <c r="I290" s="56" t="str">
        <f>IF($G290="","Nincs VKR kiválasztva!",INDEX(Osszesito!$G:$G,MATCH($F290,Osszesito!$C:$C,0)))</f>
        <v>Nincs VKR kiválasztva!</v>
      </c>
      <c r="J290" s="56" t="str">
        <f>IF($G290="","Nincs VKR kiválasztva!",INDEX(Osszesito!$F:$F,MATCH($F290,Osszesito!$C:$C,0)))</f>
        <v>Nincs VKR kiválasztva!</v>
      </c>
      <c r="K290" s="48" t="str">
        <f t="shared" si="212"/>
        <v>Nincs kitöltve a költség rész!</v>
      </c>
      <c r="L290" s="49"/>
      <c r="M290" s="49"/>
      <c r="N290" s="60"/>
      <c r="O290" s="60"/>
      <c r="P290" s="90"/>
      <c r="R290" s="62"/>
      <c r="S290" s="62"/>
      <c r="T290" s="62"/>
      <c r="U290" s="62"/>
      <c r="V290" s="62"/>
      <c r="W290" s="62"/>
      <c r="X290" s="62"/>
      <c r="Y290" s="62"/>
      <c r="Z290" s="62"/>
      <c r="AA290" s="62"/>
      <c r="AB290" s="62"/>
      <c r="AC290" s="61">
        <f t="shared" si="175"/>
        <v>0</v>
      </c>
      <c r="AD290" s="1" t="str">
        <f t="shared" si="176"/>
        <v>Nincs VKR kiválasztva!</v>
      </c>
      <c r="AF290" s="60"/>
      <c r="AG290" s="60"/>
      <c r="AH290" s="60"/>
      <c r="AI290" s="60"/>
      <c r="AJ290" s="60"/>
      <c r="AK290" s="60"/>
      <c r="AL290" s="60"/>
      <c r="AM290" s="60"/>
      <c r="AN290" s="60"/>
      <c r="AO290" s="60"/>
      <c r="AP290" s="60"/>
      <c r="AQ290" s="61">
        <f t="shared" si="177"/>
        <v>0</v>
      </c>
      <c r="AR290" s="130" t="s">
        <v>36</v>
      </c>
      <c r="AS290" s="1" t="str">
        <f t="shared" si="178"/>
        <v>Nincs VKR kiválasztva!</v>
      </c>
      <c r="AU290" s="46"/>
      <c r="AV290" s="46"/>
      <c r="AY290" s="64" t="str">
        <f>IF($D290="","",INDEX(Osszesito!$E:$E,MATCH($F290,Osszesito!$C:$C,0)))</f>
        <v/>
      </c>
      <c r="AZ290" s="64">
        <f t="shared" si="186"/>
        <v>0</v>
      </c>
      <c r="BA290" s="65">
        <f t="shared" si="187"/>
        <v>0</v>
      </c>
      <c r="BB290" s="65" t="str">
        <f t="shared" si="188"/>
        <v>x</v>
      </c>
      <c r="BC290" s="65">
        <f t="shared" si="179"/>
        <v>0</v>
      </c>
      <c r="BD290" s="65">
        <f t="shared" si="213"/>
        <v>0</v>
      </c>
      <c r="BE290" s="65">
        <f t="shared" si="189"/>
        <v>0</v>
      </c>
      <c r="BF290" s="64" t="str">
        <f t="shared" si="190"/>
        <v>A forrás egyenlő a költséggel (I.ütem).</v>
      </c>
      <c r="BG290" s="65">
        <f t="shared" si="191"/>
        <v>0</v>
      </c>
      <c r="BH290" s="65">
        <f t="shared" si="192"/>
        <v>0</v>
      </c>
      <c r="BI290" s="65">
        <f t="shared" si="193"/>
        <v>0</v>
      </c>
      <c r="BJ290" s="65">
        <f t="shared" si="194"/>
        <v>0</v>
      </c>
      <c r="BK290" s="65">
        <f t="shared" si="180"/>
        <v>0</v>
      </c>
      <c r="BL290" s="66" t="str">
        <f t="shared" si="214"/>
        <v>Nem hosszútávú a feladat.</v>
      </c>
      <c r="BM290" s="67">
        <f t="shared" si="195"/>
        <v>1</v>
      </c>
      <c r="BN290" s="67">
        <f t="shared" si="196"/>
        <v>0</v>
      </c>
      <c r="BO290" s="67">
        <f t="shared" si="197"/>
        <v>1</v>
      </c>
      <c r="BP290" s="67">
        <f t="shared" si="198"/>
        <v>0</v>
      </c>
      <c r="BQ290" s="65">
        <f t="shared" si="199"/>
        <v>0</v>
      </c>
      <c r="BR290" s="64" t="str">
        <f t="shared" si="200"/>
        <v>Nincs hosszútávú terv!</v>
      </c>
      <c r="BS290" s="65">
        <f t="shared" si="201"/>
        <v>0</v>
      </c>
      <c r="BT290" s="65">
        <f t="shared" si="202"/>
        <v>0</v>
      </c>
      <c r="BU290" s="65">
        <f t="shared" si="203"/>
        <v>0</v>
      </c>
      <c r="BV290" s="65">
        <f t="shared" si="204"/>
        <v>0</v>
      </c>
      <c r="BW290" s="65">
        <f t="shared" si="205"/>
        <v>0</v>
      </c>
      <c r="BX290" s="65">
        <f t="shared" si="206"/>
        <v>0</v>
      </c>
      <c r="BY290" s="65">
        <f t="shared" si="207"/>
        <v>0</v>
      </c>
      <c r="BZ290" s="65">
        <f t="shared" si="208"/>
        <v>0</v>
      </c>
      <c r="CA290" s="65">
        <f t="shared" si="209"/>
        <v>0</v>
      </c>
      <c r="CB290" s="65">
        <f t="shared" si="210"/>
        <v>0</v>
      </c>
      <c r="CC290" s="65">
        <f t="shared" si="211"/>
        <v>0</v>
      </c>
      <c r="CD290" s="65" t="str">
        <f t="shared" si="181"/>
        <v>Hiányos kitöltés! (B-oszlop üres)</v>
      </c>
      <c r="CE290" s="66" t="str">
        <f t="shared" si="182"/>
        <v>Hiányos kitöltés! (B-oszlop üres)</v>
      </c>
      <c r="CF290" s="65">
        <f t="shared" si="183"/>
        <v>0</v>
      </c>
      <c r="CG290" s="65">
        <f t="shared" si="184"/>
        <v>0</v>
      </c>
      <c r="CH290" s="65">
        <f t="shared" si="185"/>
        <v>0</v>
      </c>
    </row>
    <row r="291" spans="1:86" ht="31.25" x14ac:dyDescent="0.25">
      <c r="A291" s="54" t="str">
        <f t="shared" si="174"/>
        <v>Nincs VKR kiválasztva!</v>
      </c>
      <c r="B291" s="68"/>
      <c r="C291" s="55"/>
      <c r="D291" s="47"/>
      <c r="E291" s="47"/>
      <c r="F291" s="56" t="str">
        <f>IF($G291="","Nincs VKR kiválasztva!",INDEX(Osszesito!$C:$C,MATCH($G291,Osszesito!$D:$D,0)))</f>
        <v>Nincs VKR kiválasztva!</v>
      </c>
      <c r="G291" s="45"/>
      <c r="H291" s="51" t="str">
        <f>IF($D291="","",CONCATENATE($AY291,"_",COUNTA($D$3:$D291),"_FSZV_2026"))</f>
        <v/>
      </c>
      <c r="I291" s="56" t="str">
        <f>IF($G291="","Nincs VKR kiválasztva!",INDEX(Osszesito!$G:$G,MATCH($F291,Osszesito!$C:$C,0)))</f>
        <v>Nincs VKR kiválasztva!</v>
      </c>
      <c r="J291" s="56" t="str">
        <f>IF($G291="","Nincs VKR kiválasztva!",INDEX(Osszesito!$F:$F,MATCH($F291,Osszesito!$C:$C,0)))</f>
        <v>Nincs VKR kiválasztva!</v>
      </c>
      <c r="K291" s="48" t="str">
        <f t="shared" si="212"/>
        <v>Nincs kitöltve a költség rész!</v>
      </c>
      <c r="L291" s="49"/>
      <c r="M291" s="49"/>
      <c r="N291" s="60"/>
      <c r="O291" s="60"/>
      <c r="P291" s="90"/>
      <c r="R291" s="62"/>
      <c r="S291" s="62"/>
      <c r="T291" s="62"/>
      <c r="U291" s="62"/>
      <c r="V291" s="62"/>
      <c r="W291" s="62"/>
      <c r="X291" s="62"/>
      <c r="Y291" s="62"/>
      <c r="Z291" s="62"/>
      <c r="AA291" s="62"/>
      <c r="AB291" s="62"/>
      <c r="AC291" s="61">
        <f t="shared" si="175"/>
        <v>0</v>
      </c>
      <c r="AD291" s="1" t="str">
        <f t="shared" si="176"/>
        <v>Nincs VKR kiválasztva!</v>
      </c>
      <c r="AF291" s="60"/>
      <c r="AG291" s="60"/>
      <c r="AH291" s="60"/>
      <c r="AI291" s="60"/>
      <c r="AJ291" s="60"/>
      <c r="AK291" s="60"/>
      <c r="AL291" s="60"/>
      <c r="AM291" s="60"/>
      <c r="AN291" s="60"/>
      <c r="AO291" s="60"/>
      <c r="AP291" s="60"/>
      <c r="AQ291" s="61">
        <f t="shared" si="177"/>
        <v>0</v>
      </c>
      <c r="AR291" s="130" t="s">
        <v>36</v>
      </c>
      <c r="AS291" s="1" t="str">
        <f t="shared" si="178"/>
        <v>Nincs VKR kiválasztva!</v>
      </c>
      <c r="AU291" s="46"/>
      <c r="AV291" s="46"/>
      <c r="AY291" s="64" t="str">
        <f>IF($D291="","",INDEX(Osszesito!$E:$E,MATCH($F291,Osszesito!$C:$C,0)))</f>
        <v/>
      </c>
      <c r="AZ291" s="64">
        <f t="shared" si="186"/>
        <v>0</v>
      </c>
      <c r="BA291" s="65">
        <f t="shared" si="187"/>
        <v>0</v>
      </c>
      <c r="BB291" s="65" t="str">
        <f t="shared" si="188"/>
        <v>x</v>
      </c>
      <c r="BC291" s="65">
        <f t="shared" si="179"/>
        <v>0</v>
      </c>
      <c r="BD291" s="65">
        <f t="shared" si="213"/>
        <v>0</v>
      </c>
      <c r="BE291" s="65">
        <f t="shared" si="189"/>
        <v>0</v>
      </c>
      <c r="BF291" s="64" t="str">
        <f t="shared" si="190"/>
        <v>A forrás egyenlő a költséggel (I.ütem).</v>
      </c>
      <c r="BG291" s="65">
        <f t="shared" si="191"/>
        <v>0</v>
      </c>
      <c r="BH291" s="65">
        <f t="shared" si="192"/>
        <v>0</v>
      </c>
      <c r="BI291" s="65">
        <f t="shared" si="193"/>
        <v>0</v>
      </c>
      <c r="BJ291" s="65">
        <f t="shared" si="194"/>
        <v>0</v>
      </c>
      <c r="BK291" s="65">
        <f t="shared" si="180"/>
        <v>0</v>
      </c>
      <c r="BL291" s="66" t="str">
        <f t="shared" si="214"/>
        <v>Nem hosszútávú a feladat.</v>
      </c>
      <c r="BM291" s="67">
        <f t="shared" si="195"/>
        <v>1</v>
      </c>
      <c r="BN291" s="67">
        <f t="shared" si="196"/>
        <v>0</v>
      </c>
      <c r="BO291" s="67">
        <f t="shared" si="197"/>
        <v>1</v>
      </c>
      <c r="BP291" s="67">
        <f t="shared" si="198"/>
        <v>0</v>
      </c>
      <c r="BQ291" s="65">
        <f t="shared" si="199"/>
        <v>0</v>
      </c>
      <c r="BR291" s="64" t="str">
        <f t="shared" si="200"/>
        <v>Nincs hosszútávú terv!</v>
      </c>
      <c r="BS291" s="65">
        <f t="shared" si="201"/>
        <v>0</v>
      </c>
      <c r="BT291" s="65">
        <f t="shared" si="202"/>
        <v>0</v>
      </c>
      <c r="BU291" s="65">
        <f t="shared" si="203"/>
        <v>0</v>
      </c>
      <c r="BV291" s="65">
        <f t="shared" si="204"/>
        <v>0</v>
      </c>
      <c r="BW291" s="65">
        <f t="shared" si="205"/>
        <v>0</v>
      </c>
      <c r="BX291" s="65">
        <f t="shared" si="206"/>
        <v>0</v>
      </c>
      <c r="BY291" s="65">
        <f t="shared" si="207"/>
        <v>0</v>
      </c>
      <c r="BZ291" s="65">
        <f t="shared" si="208"/>
        <v>0</v>
      </c>
      <c r="CA291" s="65">
        <f t="shared" si="209"/>
        <v>0</v>
      </c>
      <c r="CB291" s="65">
        <f t="shared" si="210"/>
        <v>0</v>
      </c>
      <c r="CC291" s="65">
        <f t="shared" si="211"/>
        <v>0</v>
      </c>
      <c r="CD291" s="65" t="str">
        <f t="shared" si="181"/>
        <v>Hiányos kitöltés! (B-oszlop üres)</v>
      </c>
      <c r="CE291" s="66" t="str">
        <f t="shared" si="182"/>
        <v>Hiányos kitöltés! (B-oszlop üres)</v>
      </c>
      <c r="CF291" s="65">
        <f t="shared" si="183"/>
        <v>0</v>
      </c>
      <c r="CG291" s="65">
        <f t="shared" si="184"/>
        <v>0</v>
      </c>
      <c r="CH291" s="65">
        <f t="shared" si="185"/>
        <v>0</v>
      </c>
    </row>
    <row r="292" spans="1:86" ht="31.25" x14ac:dyDescent="0.25">
      <c r="A292" s="54" t="str">
        <f t="shared" si="174"/>
        <v>Nincs VKR kiválasztva!</v>
      </c>
      <c r="B292" s="68"/>
      <c r="C292" s="55"/>
      <c r="D292" s="47"/>
      <c r="E292" s="47"/>
      <c r="F292" s="56" t="str">
        <f>IF($G292="","Nincs VKR kiválasztva!",INDEX(Osszesito!$C:$C,MATCH($G292,Osszesito!$D:$D,0)))</f>
        <v>Nincs VKR kiválasztva!</v>
      </c>
      <c r="G292" s="45"/>
      <c r="H292" s="51" t="str">
        <f>IF($D292="","",CONCATENATE($AY292,"_",COUNTA($D$3:$D292),"_FSZV_2026"))</f>
        <v/>
      </c>
      <c r="I292" s="56" t="str">
        <f>IF($G292="","Nincs VKR kiválasztva!",INDEX(Osszesito!$G:$G,MATCH($F292,Osszesito!$C:$C,0)))</f>
        <v>Nincs VKR kiválasztva!</v>
      </c>
      <c r="J292" s="56" t="str">
        <f>IF($G292="","Nincs VKR kiválasztva!",INDEX(Osszesito!$F:$F,MATCH($F292,Osszesito!$C:$C,0)))</f>
        <v>Nincs VKR kiválasztva!</v>
      </c>
      <c r="K292" s="48" t="str">
        <f t="shared" si="212"/>
        <v>Nincs kitöltve a költség rész!</v>
      </c>
      <c r="L292" s="49"/>
      <c r="M292" s="49"/>
      <c r="N292" s="60"/>
      <c r="O292" s="60"/>
      <c r="P292" s="90"/>
      <c r="R292" s="62"/>
      <c r="S292" s="62"/>
      <c r="T292" s="62"/>
      <c r="U292" s="62"/>
      <c r="V292" s="62"/>
      <c r="W292" s="62"/>
      <c r="X292" s="62"/>
      <c r="Y292" s="62"/>
      <c r="Z292" s="62"/>
      <c r="AA292" s="62"/>
      <c r="AB292" s="62"/>
      <c r="AC292" s="61">
        <f t="shared" si="175"/>
        <v>0</v>
      </c>
      <c r="AD292" s="1" t="str">
        <f t="shared" si="176"/>
        <v>Nincs VKR kiválasztva!</v>
      </c>
      <c r="AF292" s="60"/>
      <c r="AG292" s="60"/>
      <c r="AH292" s="60"/>
      <c r="AI292" s="60"/>
      <c r="AJ292" s="60"/>
      <c r="AK292" s="60"/>
      <c r="AL292" s="60"/>
      <c r="AM292" s="60"/>
      <c r="AN292" s="60"/>
      <c r="AO292" s="60"/>
      <c r="AP292" s="60"/>
      <c r="AQ292" s="61">
        <f t="shared" si="177"/>
        <v>0</v>
      </c>
      <c r="AR292" s="130" t="s">
        <v>36</v>
      </c>
      <c r="AS292" s="1" t="str">
        <f t="shared" si="178"/>
        <v>Nincs VKR kiválasztva!</v>
      </c>
      <c r="AU292" s="46"/>
      <c r="AV292" s="46"/>
      <c r="AY292" s="64" t="str">
        <f>IF($D292="","",INDEX(Osszesito!$E:$E,MATCH($F292,Osszesito!$C:$C,0)))</f>
        <v/>
      </c>
      <c r="AZ292" s="64">
        <f t="shared" si="186"/>
        <v>0</v>
      </c>
      <c r="BA292" s="65">
        <f t="shared" si="187"/>
        <v>0</v>
      </c>
      <c r="BB292" s="65" t="str">
        <f t="shared" si="188"/>
        <v>x</v>
      </c>
      <c r="BC292" s="65">
        <f t="shared" si="179"/>
        <v>0</v>
      </c>
      <c r="BD292" s="65">
        <f t="shared" si="213"/>
        <v>0</v>
      </c>
      <c r="BE292" s="65">
        <f t="shared" si="189"/>
        <v>0</v>
      </c>
      <c r="BF292" s="64" t="str">
        <f t="shared" si="190"/>
        <v>A forrás egyenlő a költséggel (I.ütem).</v>
      </c>
      <c r="BG292" s="65">
        <f t="shared" si="191"/>
        <v>0</v>
      </c>
      <c r="BH292" s="65">
        <f t="shared" si="192"/>
        <v>0</v>
      </c>
      <c r="BI292" s="65">
        <f t="shared" si="193"/>
        <v>0</v>
      </c>
      <c r="BJ292" s="65">
        <f t="shared" si="194"/>
        <v>0</v>
      </c>
      <c r="BK292" s="65">
        <f t="shared" si="180"/>
        <v>0</v>
      </c>
      <c r="BL292" s="66" t="str">
        <f t="shared" si="214"/>
        <v>Nem hosszútávú a feladat.</v>
      </c>
      <c r="BM292" s="67">
        <f t="shared" si="195"/>
        <v>1</v>
      </c>
      <c r="BN292" s="67">
        <f t="shared" si="196"/>
        <v>0</v>
      </c>
      <c r="BO292" s="67">
        <f t="shared" si="197"/>
        <v>1</v>
      </c>
      <c r="BP292" s="67">
        <f t="shared" si="198"/>
        <v>0</v>
      </c>
      <c r="BQ292" s="65">
        <f t="shared" si="199"/>
        <v>0</v>
      </c>
      <c r="BR292" s="64" t="str">
        <f t="shared" si="200"/>
        <v>Nincs hosszútávú terv!</v>
      </c>
      <c r="BS292" s="65">
        <f t="shared" si="201"/>
        <v>0</v>
      </c>
      <c r="BT292" s="65">
        <f t="shared" si="202"/>
        <v>0</v>
      </c>
      <c r="BU292" s="65">
        <f t="shared" si="203"/>
        <v>0</v>
      </c>
      <c r="BV292" s="65">
        <f t="shared" si="204"/>
        <v>0</v>
      </c>
      <c r="BW292" s="65">
        <f t="shared" si="205"/>
        <v>0</v>
      </c>
      <c r="BX292" s="65">
        <f t="shared" si="206"/>
        <v>0</v>
      </c>
      <c r="BY292" s="65">
        <f t="shared" si="207"/>
        <v>0</v>
      </c>
      <c r="BZ292" s="65">
        <f t="shared" si="208"/>
        <v>0</v>
      </c>
      <c r="CA292" s="65">
        <f t="shared" si="209"/>
        <v>0</v>
      </c>
      <c r="CB292" s="65">
        <f t="shared" si="210"/>
        <v>0</v>
      </c>
      <c r="CC292" s="65">
        <f t="shared" si="211"/>
        <v>0</v>
      </c>
      <c r="CD292" s="65" t="str">
        <f t="shared" si="181"/>
        <v>Hiányos kitöltés! (B-oszlop üres)</v>
      </c>
      <c r="CE292" s="66" t="str">
        <f t="shared" si="182"/>
        <v>Hiányos kitöltés! (B-oszlop üres)</v>
      </c>
      <c r="CF292" s="65">
        <f t="shared" si="183"/>
        <v>0</v>
      </c>
      <c r="CG292" s="65">
        <f t="shared" si="184"/>
        <v>0</v>
      </c>
      <c r="CH292" s="65">
        <f t="shared" si="185"/>
        <v>0</v>
      </c>
    </row>
    <row r="293" spans="1:86" ht="31.25" x14ac:dyDescent="0.25">
      <c r="A293" s="54" t="str">
        <f t="shared" si="174"/>
        <v>Nincs VKR kiválasztva!</v>
      </c>
      <c r="B293" s="68"/>
      <c r="C293" s="55"/>
      <c r="D293" s="47"/>
      <c r="E293" s="47"/>
      <c r="F293" s="56" t="str">
        <f>IF($G293="","Nincs VKR kiválasztva!",INDEX(Osszesito!$C:$C,MATCH($G293,Osszesito!$D:$D,0)))</f>
        <v>Nincs VKR kiválasztva!</v>
      </c>
      <c r="G293" s="45"/>
      <c r="H293" s="51" t="str">
        <f>IF($D293="","",CONCATENATE($AY293,"_",COUNTA($D$3:$D293),"_FSZV_2026"))</f>
        <v/>
      </c>
      <c r="I293" s="56" t="str">
        <f>IF($G293="","Nincs VKR kiválasztva!",INDEX(Osszesito!$G:$G,MATCH($F293,Osszesito!$C:$C,0)))</f>
        <v>Nincs VKR kiválasztva!</v>
      </c>
      <c r="J293" s="56" t="str">
        <f>IF($G293="","Nincs VKR kiválasztva!",INDEX(Osszesito!$F:$F,MATCH($F293,Osszesito!$C:$C,0)))</f>
        <v>Nincs VKR kiválasztva!</v>
      </c>
      <c r="K293" s="48" t="str">
        <f t="shared" si="212"/>
        <v>Nincs kitöltve a költség rész!</v>
      </c>
      <c r="L293" s="49"/>
      <c r="M293" s="49"/>
      <c r="N293" s="60"/>
      <c r="O293" s="60"/>
      <c r="P293" s="90"/>
      <c r="R293" s="62"/>
      <c r="S293" s="62"/>
      <c r="T293" s="62"/>
      <c r="U293" s="62"/>
      <c r="V293" s="62"/>
      <c r="W293" s="62"/>
      <c r="X293" s="62"/>
      <c r="Y293" s="62"/>
      <c r="Z293" s="62"/>
      <c r="AA293" s="62"/>
      <c r="AB293" s="62"/>
      <c r="AC293" s="61">
        <f t="shared" si="175"/>
        <v>0</v>
      </c>
      <c r="AD293" s="1" t="str">
        <f t="shared" si="176"/>
        <v>Nincs VKR kiválasztva!</v>
      </c>
      <c r="AF293" s="60"/>
      <c r="AG293" s="60"/>
      <c r="AH293" s="60"/>
      <c r="AI293" s="60"/>
      <c r="AJ293" s="60"/>
      <c r="AK293" s="60"/>
      <c r="AL293" s="60"/>
      <c r="AM293" s="60"/>
      <c r="AN293" s="60"/>
      <c r="AO293" s="60"/>
      <c r="AP293" s="60"/>
      <c r="AQ293" s="61">
        <f t="shared" si="177"/>
        <v>0</v>
      </c>
      <c r="AR293" s="130" t="s">
        <v>36</v>
      </c>
      <c r="AS293" s="1" t="str">
        <f t="shared" si="178"/>
        <v>Nincs VKR kiválasztva!</v>
      </c>
      <c r="AU293" s="46"/>
      <c r="AV293" s="46"/>
      <c r="AY293" s="64" t="str">
        <f>IF($D293="","",INDEX(Osszesito!$E:$E,MATCH($F293,Osszesito!$C:$C,0)))</f>
        <v/>
      </c>
      <c r="AZ293" s="64">
        <f t="shared" si="186"/>
        <v>0</v>
      </c>
      <c r="BA293" s="65">
        <f t="shared" si="187"/>
        <v>0</v>
      </c>
      <c r="BB293" s="65" t="str">
        <f t="shared" si="188"/>
        <v>x</v>
      </c>
      <c r="BC293" s="65">
        <f t="shared" si="179"/>
        <v>0</v>
      </c>
      <c r="BD293" s="65">
        <f t="shared" si="213"/>
        <v>0</v>
      </c>
      <c r="BE293" s="65">
        <f t="shared" si="189"/>
        <v>0</v>
      </c>
      <c r="BF293" s="64" t="str">
        <f t="shared" si="190"/>
        <v>A forrás egyenlő a költséggel (I.ütem).</v>
      </c>
      <c r="BG293" s="65">
        <f t="shared" si="191"/>
        <v>0</v>
      </c>
      <c r="BH293" s="65">
        <f t="shared" si="192"/>
        <v>0</v>
      </c>
      <c r="BI293" s="65">
        <f t="shared" si="193"/>
        <v>0</v>
      </c>
      <c r="BJ293" s="65">
        <f t="shared" si="194"/>
        <v>0</v>
      </c>
      <c r="BK293" s="65">
        <f t="shared" si="180"/>
        <v>0</v>
      </c>
      <c r="BL293" s="66" t="str">
        <f t="shared" si="214"/>
        <v>Nem hosszútávú a feladat.</v>
      </c>
      <c r="BM293" s="67">
        <f t="shared" si="195"/>
        <v>1</v>
      </c>
      <c r="BN293" s="67">
        <f t="shared" si="196"/>
        <v>0</v>
      </c>
      <c r="BO293" s="67">
        <f t="shared" si="197"/>
        <v>1</v>
      </c>
      <c r="BP293" s="67">
        <f t="shared" si="198"/>
        <v>0</v>
      </c>
      <c r="BQ293" s="65">
        <f t="shared" si="199"/>
        <v>0</v>
      </c>
      <c r="BR293" s="64" t="str">
        <f t="shared" si="200"/>
        <v>Nincs hosszútávú terv!</v>
      </c>
      <c r="BS293" s="65">
        <f t="shared" si="201"/>
        <v>0</v>
      </c>
      <c r="BT293" s="65">
        <f t="shared" si="202"/>
        <v>0</v>
      </c>
      <c r="BU293" s="65">
        <f t="shared" si="203"/>
        <v>0</v>
      </c>
      <c r="BV293" s="65">
        <f t="shared" si="204"/>
        <v>0</v>
      </c>
      <c r="BW293" s="65">
        <f t="shared" si="205"/>
        <v>0</v>
      </c>
      <c r="BX293" s="65">
        <f t="shared" si="206"/>
        <v>0</v>
      </c>
      <c r="BY293" s="65">
        <f t="shared" si="207"/>
        <v>0</v>
      </c>
      <c r="BZ293" s="65">
        <f t="shared" si="208"/>
        <v>0</v>
      </c>
      <c r="CA293" s="65">
        <f t="shared" si="209"/>
        <v>0</v>
      </c>
      <c r="CB293" s="65">
        <f t="shared" si="210"/>
        <v>0</v>
      </c>
      <c r="CC293" s="65">
        <f t="shared" si="211"/>
        <v>0</v>
      </c>
      <c r="CD293" s="65" t="str">
        <f t="shared" si="181"/>
        <v>Hiányos kitöltés! (B-oszlop üres)</v>
      </c>
      <c r="CE293" s="66" t="str">
        <f t="shared" si="182"/>
        <v>Hiányos kitöltés! (B-oszlop üres)</v>
      </c>
      <c r="CF293" s="65">
        <f t="shared" si="183"/>
        <v>0</v>
      </c>
      <c r="CG293" s="65">
        <f t="shared" si="184"/>
        <v>0</v>
      </c>
      <c r="CH293" s="65">
        <f t="shared" si="185"/>
        <v>0</v>
      </c>
    </row>
    <row r="294" spans="1:86" ht="31.25" x14ac:dyDescent="0.25">
      <c r="A294" s="54" t="str">
        <f t="shared" si="174"/>
        <v>Nincs VKR kiválasztva!</v>
      </c>
      <c r="B294" s="68"/>
      <c r="C294" s="55"/>
      <c r="D294" s="47"/>
      <c r="E294" s="47"/>
      <c r="F294" s="56" t="str">
        <f>IF($G294="","Nincs VKR kiválasztva!",INDEX(Osszesito!$C:$C,MATCH($G294,Osszesito!$D:$D,0)))</f>
        <v>Nincs VKR kiválasztva!</v>
      </c>
      <c r="G294" s="45"/>
      <c r="H294" s="51" t="str">
        <f>IF($D294="","",CONCATENATE($AY294,"_",COUNTA($D$3:$D294),"_FSZV_2026"))</f>
        <v/>
      </c>
      <c r="I294" s="56" t="str">
        <f>IF($G294="","Nincs VKR kiválasztva!",INDEX(Osszesito!$G:$G,MATCH($F294,Osszesito!$C:$C,0)))</f>
        <v>Nincs VKR kiválasztva!</v>
      </c>
      <c r="J294" s="56" t="str">
        <f>IF($G294="","Nincs VKR kiválasztva!",INDEX(Osszesito!$F:$F,MATCH($F294,Osszesito!$C:$C,0)))</f>
        <v>Nincs VKR kiválasztva!</v>
      </c>
      <c r="K294" s="48" t="str">
        <f t="shared" si="212"/>
        <v>Nincs kitöltve a költség rész!</v>
      </c>
      <c r="L294" s="49"/>
      <c r="M294" s="49"/>
      <c r="N294" s="60"/>
      <c r="O294" s="60"/>
      <c r="P294" s="90"/>
      <c r="R294" s="62"/>
      <c r="S294" s="62"/>
      <c r="T294" s="62"/>
      <c r="U294" s="62"/>
      <c r="V294" s="62"/>
      <c r="W294" s="62"/>
      <c r="X294" s="62"/>
      <c r="Y294" s="62"/>
      <c r="Z294" s="62"/>
      <c r="AA294" s="62"/>
      <c r="AB294" s="62"/>
      <c r="AC294" s="61">
        <f t="shared" si="175"/>
        <v>0</v>
      </c>
      <c r="AD294" s="1" t="str">
        <f t="shared" si="176"/>
        <v>Nincs VKR kiválasztva!</v>
      </c>
      <c r="AF294" s="60"/>
      <c r="AG294" s="60"/>
      <c r="AH294" s="60"/>
      <c r="AI294" s="60"/>
      <c r="AJ294" s="60"/>
      <c r="AK294" s="60"/>
      <c r="AL294" s="60"/>
      <c r="AM294" s="60"/>
      <c r="AN294" s="60"/>
      <c r="AO294" s="60"/>
      <c r="AP294" s="60"/>
      <c r="AQ294" s="61">
        <f t="shared" si="177"/>
        <v>0</v>
      </c>
      <c r="AR294" s="130" t="s">
        <v>36</v>
      </c>
      <c r="AS294" s="1" t="str">
        <f t="shared" si="178"/>
        <v>Nincs VKR kiválasztva!</v>
      </c>
      <c r="AU294" s="46"/>
      <c r="AV294" s="46"/>
      <c r="AY294" s="64" t="str">
        <f>IF($D294="","",INDEX(Osszesito!$E:$E,MATCH($F294,Osszesito!$C:$C,0)))</f>
        <v/>
      </c>
      <c r="AZ294" s="64">
        <f t="shared" si="186"/>
        <v>0</v>
      </c>
      <c r="BA294" s="65">
        <f t="shared" si="187"/>
        <v>0</v>
      </c>
      <c r="BB294" s="65" t="str">
        <f t="shared" si="188"/>
        <v>x</v>
      </c>
      <c r="BC294" s="65">
        <f t="shared" si="179"/>
        <v>0</v>
      </c>
      <c r="BD294" s="65">
        <f t="shared" si="213"/>
        <v>0</v>
      </c>
      <c r="BE294" s="65">
        <f t="shared" si="189"/>
        <v>0</v>
      </c>
      <c r="BF294" s="64" t="str">
        <f t="shared" si="190"/>
        <v>A forrás egyenlő a költséggel (I.ütem).</v>
      </c>
      <c r="BG294" s="65">
        <f t="shared" si="191"/>
        <v>0</v>
      </c>
      <c r="BH294" s="65">
        <f t="shared" si="192"/>
        <v>0</v>
      </c>
      <c r="BI294" s="65">
        <f t="shared" si="193"/>
        <v>0</v>
      </c>
      <c r="BJ294" s="65">
        <f t="shared" si="194"/>
        <v>0</v>
      </c>
      <c r="BK294" s="65">
        <f t="shared" si="180"/>
        <v>0</v>
      </c>
      <c r="BL294" s="66" t="str">
        <f t="shared" si="214"/>
        <v>Nem hosszútávú a feladat.</v>
      </c>
      <c r="BM294" s="67">
        <f t="shared" si="195"/>
        <v>1</v>
      </c>
      <c r="BN294" s="67">
        <f t="shared" si="196"/>
        <v>0</v>
      </c>
      <c r="BO294" s="67">
        <f t="shared" si="197"/>
        <v>1</v>
      </c>
      <c r="BP294" s="67">
        <f t="shared" si="198"/>
        <v>0</v>
      </c>
      <c r="BQ294" s="65">
        <f t="shared" si="199"/>
        <v>0</v>
      </c>
      <c r="BR294" s="64" t="str">
        <f t="shared" si="200"/>
        <v>Nincs hosszútávú terv!</v>
      </c>
      <c r="BS294" s="65">
        <f t="shared" si="201"/>
        <v>0</v>
      </c>
      <c r="BT294" s="65">
        <f t="shared" si="202"/>
        <v>0</v>
      </c>
      <c r="BU294" s="65">
        <f t="shared" si="203"/>
        <v>0</v>
      </c>
      <c r="BV294" s="65">
        <f t="shared" si="204"/>
        <v>0</v>
      </c>
      <c r="BW294" s="65">
        <f t="shared" si="205"/>
        <v>0</v>
      </c>
      <c r="BX294" s="65">
        <f t="shared" si="206"/>
        <v>0</v>
      </c>
      <c r="BY294" s="65">
        <f t="shared" si="207"/>
        <v>0</v>
      </c>
      <c r="BZ294" s="65">
        <f t="shared" si="208"/>
        <v>0</v>
      </c>
      <c r="CA294" s="65">
        <f t="shared" si="209"/>
        <v>0</v>
      </c>
      <c r="CB294" s="65">
        <f t="shared" si="210"/>
        <v>0</v>
      </c>
      <c r="CC294" s="65">
        <f t="shared" si="211"/>
        <v>0</v>
      </c>
      <c r="CD294" s="65" t="str">
        <f t="shared" si="181"/>
        <v>Hiányos kitöltés! (B-oszlop üres)</v>
      </c>
      <c r="CE294" s="66" t="str">
        <f t="shared" si="182"/>
        <v>Hiányos kitöltés! (B-oszlop üres)</v>
      </c>
      <c r="CF294" s="65">
        <f t="shared" si="183"/>
        <v>0</v>
      </c>
      <c r="CG294" s="65">
        <f t="shared" si="184"/>
        <v>0</v>
      </c>
      <c r="CH294" s="65">
        <f t="shared" si="185"/>
        <v>0</v>
      </c>
    </row>
    <row r="295" spans="1:86" ht="31.25" x14ac:dyDescent="0.25">
      <c r="A295" s="54" t="str">
        <f t="shared" si="174"/>
        <v>Nincs VKR kiválasztva!</v>
      </c>
      <c r="B295" s="68"/>
      <c r="C295" s="55"/>
      <c r="D295" s="47"/>
      <c r="E295" s="47"/>
      <c r="F295" s="56" t="str">
        <f>IF($G295="","Nincs VKR kiválasztva!",INDEX(Osszesito!$C:$C,MATCH($G295,Osszesito!$D:$D,0)))</f>
        <v>Nincs VKR kiválasztva!</v>
      </c>
      <c r="G295" s="45"/>
      <c r="H295" s="51" t="str">
        <f>IF($D295="","",CONCATENATE($AY295,"_",COUNTA($D$3:$D295),"_FSZV_2026"))</f>
        <v/>
      </c>
      <c r="I295" s="56" t="str">
        <f>IF($G295="","Nincs VKR kiválasztva!",INDEX(Osszesito!$G:$G,MATCH($F295,Osszesito!$C:$C,0)))</f>
        <v>Nincs VKR kiválasztva!</v>
      </c>
      <c r="J295" s="56" t="str">
        <f>IF($G295="","Nincs VKR kiválasztva!",INDEX(Osszesito!$F:$F,MATCH($F295,Osszesito!$C:$C,0)))</f>
        <v>Nincs VKR kiválasztva!</v>
      </c>
      <c r="K295" s="48" t="str">
        <f t="shared" si="212"/>
        <v>Nincs kitöltve a költség rész!</v>
      </c>
      <c r="L295" s="49"/>
      <c r="M295" s="49"/>
      <c r="N295" s="60"/>
      <c r="O295" s="60"/>
      <c r="P295" s="90"/>
      <c r="R295" s="62"/>
      <c r="S295" s="62"/>
      <c r="T295" s="62"/>
      <c r="U295" s="62"/>
      <c r="V295" s="62"/>
      <c r="W295" s="62"/>
      <c r="X295" s="62"/>
      <c r="Y295" s="62"/>
      <c r="Z295" s="62"/>
      <c r="AA295" s="62"/>
      <c r="AB295" s="62"/>
      <c r="AC295" s="61">
        <f t="shared" si="175"/>
        <v>0</v>
      </c>
      <c r="AD295" s="1" t="str">
        <f t="shared" si="176"/>
        <v>Nincs VKR kiválasztva!</v>
      </c>
      <c r="AF295" s="60"/>
      <c r="AG295" s="60"/>
      <c r="AH295" s="60"/>
      <c r="AI295" s="60"/>
      <c r="AJ295" s="60"/>
      <c r="AK295" s="60"/>
      <c r="AL295" s="60"/>
      <c r="AM295" s="60"/>
      <c r="AN295" s="60"/>
      <c r="AO295" s="60"/>
      <c r="AP295" s="60"/>
      <c r="AQ295" s="61">
        <f t="shared" si="177"/>
        <v>0</v>
      </c>
      <c r="AR295" s="130" t="s">
        <v>36</v>
      </c>
      <c r="AS295" s="1" t="str">
        <f t="shared" si="178"/>
        <v>Nincs VKR kiválasztva!</v>
      </c>
      <c r="AU295" s="46"/>
      <c r="AV295" s="46"/>
      <c r="AY295" s="64" t="str">
        <f>IF($D295="","",INDEX(Osszesito!$E:$E,MATCH($F295,Osszesito!$C:$C,0)))</f>
        <v/>
      </c>
      <c r="AZ295" s="64">
        <f t="shared" si="186"/>
        <v>0</v>
      </c>
      <c r="BA295" s="65">
        <f t="shared" si="187"/>
        <v>0</v>
      </c>
      <c r="BB295" s="65" t="str">
        <f t="shared" si="188"/>
        <v>x</v>
      </c>
      <c r="BC295" s="65">
        <f t="shared" si="179"/>
        <v>0</v>
      </c>
      <c r="BD295" s="65">
        <f t="shared" si="213"/>
        <v>0</v>
      </c>
      <c r="BE295" s="65">
        <f t="shared" si="189"/>
        <v>0</v>
      </c>
      <c r="BF295" s="64" t="str">
        <f t="shared" si="190"/>
        <v>A forrás egyenlő a költséggel (I.ütem).</v>
      </c>
      <c r="BG295" s="65">
        <f t="shared" si="191"/>
        <v>0</v>
      </c>
      <c r="BH295" s="65">
        <f t="shared" si="192"/>
        <v>0</v>
      </c>
      <c r="BI295" s="65">
        <f t="shared" si="193"/>
        <v>0</v>
      </c>
      <c r="BJ295" s="65">
        <f t="shared" si="194"/>
        <v>0</v>
      </c>
      <c r="BK295" s="65">
        <f t="shared" si="180"/>
        <v>0</v>
      </c>
      <c r="BL295" s="66" t="str">
        <f t="shared" si="214"/>
        <v>Nem hosszútávú a feladat.</v>
      </c>
      <c r="BM295" s="67">
        <f t="shared" si="195"/>
        <v>1</v>
      </c>
      <c r="BN295" s="67">
        <f t="shared" si="196"/>
        <v>0</v>
      </c>
      <c r="BO295" s="67">
        <f t="shared" si="197"/>
        <v>1</v>
      </c>
      <c r="BP295" s="67">
        <f t="shared" si="198"/>
        <v>0</v>
      </c>
      <c r="BQ295" s="65">
        <f t="shared" si="199"/>
        <v>0</v>
      </c>
      <c r="BR295" s="64" t="str">
        <f t="shared" si="200"/>
        <v>Nincs hosszútávú terv!</v>
      </c>
      <c r="BS295" s="65">
        <f t="shared" si="201"/>
        <v>0</v>
      </c>
      <c r="BT295" s="65">
        <f t="shared" si="202"/>
        <v>0</v>
      </c>
      <c r="BU295" s="65">
        <f t="shared" si="203"/>
        <v>0</v>
      </c>
      <c r="BV295" s="65">
        <f t="shared" si="204"/>
        <v>0</v>
      </c>
      <c r="BW295" s="65">
        <f t="shared" si="205"/>
        <v>0</v>
      </c>
      <c r="BX295" s="65">
        <f t="shared" si="206"/>
        <v>0</v>
      </c>
      <c r="BY295" s="65">
        <f t="shared" si="207"/>
        <v>0</v>
      </c>
      <c r="BZ295" s="65">
        <f t="shared" si="208"/>
        <v>0</v>
      </c>
      <c r="CA295" s="65">
        <f t="shared" si="209"/>
        <v>0</v>
      </c>
      <c r="CB295" s="65">
        <f t="shared" si="210"/>
        <v>0</v>
      </c>
      <c r="CC295" s="65">
        <f t="shared" si="211"/>
        <v>0</v>
      </c>
      <c r="CD295" s="65" t="str">
        <f t="shared" si="181"/>
        <v>Hiányos kitöltés! (B-oszlop üres)</v>
      </c>
      <c r="CE295" s="66" t="str">
        <f t="shared" si="182"/>
        <v>Hiányos kitöltés! (B-oszlop üres)</v>
      </c>
      <c r="CF295" s="65">
        <f t="shared" si="183"/>
        <v>0</v>
      </c>
      <c r="CG295" s="65">
        <f t="shared" si="184"/>
        <v>0</v>
      </c>
      <c r="CH295" s="65">
        <f t="shared" si="185"/>
        <v>0</v>
      </c>
    </row>
    <row r="296" spans="1:86" ht="31.25" x14ac:dyDescent="0.25">
      <c r="A296" s="54" t="str">
        <f t="shared" si="174"/>
        <v>Nincs VKR kiválasztva!</v>
      </c>
      <c r="B296" s="68"/>
      <c r="C296" s="55"/>
      <c r="D296" s="47"/>
      <c r="E296" s="47"/>
      <c r="F296" s="56" t="str">
        <f>IF($G296="","Nincs VKR kiválasztva!",INDEX(Osszesito!$C:$C,MATCH($G296,Osszesito!$D:$D,0)))</f>
        <v>Nincs VKR kiválasztva!</v>
      </c>
      <c r="G296" s="45"/>
      <c r="H296" s="51" t="str">
        <f>IF($D296="","",CONCATENATE($AY296,"_",COUNTA($D$3:$D296),"_FSZV_2026"))</f>
        <v/>
      </c>
      <c r="I296" s="56" t="str">
        <f>IF($G296="","Nincs VKR kiválasztva!",INDEX(Osszesito!$G:$G,MATCH($F296,Osszesito!$C:$C,0)))</f>
        <v>Nincs VKR kiválasztva!</v>
      </c>
      <c r="J296" s="56" t="str">
        <f>IF($G296="","Nincs VKR kiválasztva!",INDEX(Osszesito!$F:$F,MATCH($F296,Osszesito!$C:$C,0)))</f>
        <v>Nincs VKR kiválasztva!</v>
      </c>
      <c r="K296" s="48" t="str">
        <f t="shared" si="212"/>
        <v>Nincs kitöltve a költség rész!</v>
      </c>
      <c r="L296" s="49"/>
      <c r="M296" s="49"/>
      <c r="N296" s="60"/>
      <c r="O296" s="60"/>
      <c r="P296" s="90"/>
      <c r="R296" s="62"/>
      <c r="S296" s="62"/>
      <c r="T296" s="62"/>
      <c r="U296" s="62"/>
      <c r="V296" s="62"/>
      <c r="W296" s="62"/>
      <c r="X296" s="62"/>
      <c r="Y296" s="62"/>
      <c r="Z296" s="62"/>
      <c r="AA296" s="62"/>
      <c r="AB296" s="62"/>
      <c r="AC296" s="61">
        <f t="shared" si="175"/>
        <v>0</v>
      </c>
      <c r="AD296" s="1" t="str">
        <f t="shared" si="176"/>
        <v>Nincs VKR kiválasztva!</v>
      </c>
      <c r="AF296" s="60"/>
      <c r="AG296" s="60"/>
      <c r="AH296" s="60"/>
      <c r="AI296" s="60"/>
      <c r="AJ296" s="60"/>
      <c r="AK296" s="60"/>
      <c r="AL296" s="60"/>
      <c r="AM296" s="60"/>
      <c r="AN296" s="60"/>
      <c r="AO296" s="60"/>
      <c r="AP296" s="60"/>
      <c r="AQ296" s="61">
        <f t="shared" si="177"/>
        <v>0</v>
      </c>
      <c r="AR296" s="130" t="s">
        <v>36</v>
      </c>
      <c r="AS296" s="1" t="str">
        <f t="shared" si="178"/>
        <v>Nincs VKR kiválasztva!</v>
      </c>
      <c r="AU296" s="46"/>
      <c r="AV296" s="46"/>
      <c r="AY296" s="64" t="str">
        <f>IF($D296="","",INDEX(Osszesito!$E:$E,MATCH($F296,Osszesito!$C:$C,0)))</f>
        <v/>
      </c>
      <c r="AZ296" s="64">
        <f t="shared" si="186"/>
        <v>0</v>
      </c>
      <c r="BA296" s="65">
        <f t="shared" si="187"/>
        <v>0</v>
      </c>
      <c r="BB296" s="65" t="str">
        <f t="shared" si="188"/>
        <v>x</v>
      </c>
      <c r="BC296" s="65">
        <f t="shared" si="179"/>
        <v>0</v>
      </c>
      <c r="BD296" s="65">
        <f t="shared" si="213"/>
        <v>0</v>
      </c>
      <c r="BE296" s="65">
        <f t="shared" si="189"/>
        <v>0</v>
      </c>
      <c r="BF296" s="64" t="str">
        <f t="shared" si="190"/>
        <v>A forrás egyenlő a költséggel (I.ütem).</v>
      </c>
      <c r="BG296" s="65">
        <f t="shared" si="191"/>
        <v>0</v>
      </c>
      <c r="BH296" s="65">
        <f t="shared" si="192"/>
        <v>0</v>
      </c>
      <c r="BI296" s="65">
        <f t="shared" si="193"/>
        <v>0</v>
      </c>
      <c r="BJ296" s="65">
        <f t="shared" si="194"/>
        <v>0</v>
      </c>
      <c r="BK296" s="65">
        <f t="shared" si="180"/>
        <v>0</v>
      </c>
      <c r="BL296" s="66" t="str">
        <f t="shared" si="214"/>
        <v>Nem hosszútávú a feladat.</v>
      </c>
      <c r="BM296" s="67">
        <f t="shared" si="195"/>
        <v>1</v>
      </c>
      <c r="BN296" s="67">
        <f t="shared" si="196"/>
        <v>0</v>
      </c>
      <c r="BO296" s="67">
        <f t="shared" si="197"/>
        <v>1</v>
      </c>
      <c r="BP296" s="67">
        <f t="shared" si="198"/>
        <v>0</v>
      </c>
      <c r="BQ296" s="65">
        <f t="shared" si="199"/>
        <v>0</v>
      </c>
      <c r="BR296" s="64" t="str">
        <f t="shared" si="200"/>
        <v>Nincs hosszútávú terv!</v>
      </c>
      <c r="BS296" s="65">
        <f t="shared" si="201"/>
        <v>0</v>
      </c>
      <c r="BT296" s="65">
        <f t="shared" si="202"/>
        <v>0</v>
      </c>
      <c r="BU296" s="65">
        <f t="shared" si="203"/>
        <v>0</v>
      </c>
      <c r="BV296" s="65">
        <f t="shared" si="204"/>
        <v>0</v>
      </c>
      <c r="BW296" s="65">
        <f t="shared" si="205"/>
        <v>0</v>
      </c>
      <c r="BX296" s="65">
        <f t="shared" si="206"/>
        <v>0</v>
      </c>
      <c r="BY296" s="65">
        <f t="shared" si="207"/>
        <v>0</v>
      </c>
      <c r="BZ296" s="65">
        <f t="shared" si="208"/>
        <v>0</v>
      </c>
      <c r="CA296" s="65">
        <f t="shared" si="209"/>
        <v>0</v>
      </c>
      <c r="CB296" s="65">
        <f t="shared" si="210"/>
        <v>0</v>
      </c>
      <c r="CC296" s="65">
        <f t="shared" si="211"/>
        <v>0</v>
      </c>
      <c r="CD296" s="65" t="str">
        <f t="shared" si="181"/>
        <v>Hiányos kitöltés! (B-oszlop üres)</v>
      </c>
      <c r="CE296" s="66" t="str">
        <f t="shared" si="182"/>
        <v>Hiányos kitöltés! (B-oszlop üres)</v>
      </c>
      <c r="CF296" s="65">
        <f t="shared" si="183"/>
        <v>0</v>
      </c>
      <c r="CG296" s="65">
        <f t="shared" si="184"/>
        <v>0</v>
      </c>
      <c r="CH296" s="65">
        <f t="shared" si="185"/>
        <v>0</v>
      </c>
    </row>
    <row r="297" spans="1:86" ht="31.25" x14ac:dyDescent="0.25">
      <c r="A297" s="54" t="str">
        <f t="shared" si="174"/>
        <v>Nincs VKR kiválasztva!</v>
      </c>
      <c r="B297" s="68"/>
      <c r="C297" s="55"/>
      <c r="D297" s="47"/>
      <c r="E297" s="47"/>
      <c r="F297" s="56" t="str">
        <f>IF($G297="","Nincs VKR kiválasztva!",INDEX(Osszesito!$C:$C,MATCH($G297,Osszesito!$D:$D,0)))</f>
        <v>Nincs VKR kiválasztva!</v>
      </c>
      <c r="G297" s="45"/>
      <c r="H297" s="51" t="str">
        <f>IF($D297="","",CONCATENATE($AY297,"_",COUNTA($D$3:$D297),"_FSZV_2026"))</f>
        <v/>
      </c>
      <c r="I297" s="56" t="str">
        <f>IF($G297="","Nincs VKR kiválasztva!",INDEX(Osszesito!$G:$G,MATCH($F297,Osszesito!$C:$C,0)))</f>
        <v>Nincs VKR kiválasztva!</v>
      </c>
      <c r="J297" s="56" t="str">
        <f>IF($G297="","Nincs VKR kiválasztva!",INDEX(Osszesito!$F:$F,MATCH($F297,Osszesito!$C:$C,0)))</f>
        <v>Nincs VKR kiválasztva!</v>
      </c>
      <c r="K297" s="48" t="str">
        <f t="shared" si="212"/>
        <v>Nincs kitöltve a költség rész!</v>
      </c>
      <c r="L297" s="49"/>
      <c r="M297" s="49"/>
      <c r="N297" s="60"/>
      <c r="O297" s="60"/>
      <c r="P297" s="90"/>
      <c r="R297" s="62"/>
      <c r="S297" s="62"/>
      <c r="T297" s="62"/>
      <c r="U297" s="62"/>
      <c r="V297" s="62"/>
      <c r="W297" s="62"/>
      <c r="X297" s="62"/>
      <c r="Y297" s="62"/>
      <c r="Z297" s="62"/>
      <c r="AA297" s="62"/>
      <c r="AB297" s="62"/>
      <c r="AC297" s="61">
        <f t="shared" si="175"/>
        <v>0</v>
      </c>
      <c r="AD297" s="1" t="str">
        <f t="shared" si="176"/>
        <v>Nincs VKR kiválasztva!</v>
      </c>
      <c r="AF297" s="60"/>
      <c r="AG297" s="60"/>
      <c r="AH297" s="60"/>
      <c r="AI297" s="60"/>
      <c r="AJ297" s="60"/>
      <c r="AK297" s="60"/>
      <c r="AL297" s="60"/>
      <c r="AM297" s="60"/>
      <c r="AN297" s="60"/>
      <c r="AO297" s="60"/>
      <c r="AP297" s="60"/>
      <c r="AQ297" s="61">
        <f t="shared" si="177"/>
        <v>0</v>
      </c>
      <c r="AR297" s="130" t="s">
        <v>36</v>
      </c>
      <c r="AS297" s="1" t="str">
        <f t="shared" si="178"/>
        <v>Nincs VKR kiválasztva!</v>
      </c>
      <c r="AU297" s="46"/>
      <c r="AV297" s="46"/>
      <c r="AY297" s="64" t="str">
        <f>IF($D297="","",INDEX(Osszesito!$E:$E,MATCH($F297,Osszesito!$C:$C,0)))</f>
        <v/>
      </c>
      <c r="AZ297" s="64">
        <f t="shared" si="186"/>
        <v>0</v>
      </c>
      <c r="BA297" s="65">
        <f t="shared" si="187"/>
        <v>0</v>
      </c>
      <c r="BB297" s="65" t="str">
        <f t="shared" si="188"/>
        <v>x</v>
      </c>
      <c r="BC297" s="65">
        <f t="shared" si="179"/>
        <v>0</v>
      </c>
      <c r="BD297" s="65">
        <f t="shared" si="213"/>
        <v>0</v>
      </c>
      <c r="BE297" s="65">
        <f t="shared" si="189"/>
        <v>0</v>
      </c>
      <c r="BF297" s="64" t="str">
        <f t="shared" si="190"/>
        <v>A forrás egyenlő a költséggel (I.ütem).</v>
      </c>
      <c r="BG297" s="65">
        <f t="shared" si="191"/>
        <v>0</v>
      </c>
      <c r="BH297" s="65">
        <f t="shared" si="192"/>
        <v>0</v>
      </c>
      <c r="BI297" s="65">
        <f t="shared" si="193"/>
        <v>0</v>
      </c>
      <c r="BJ297" s="65">
        <f t="shared" si="194"/>
        <v>0</v>
      </c>
      <c r="BK297" s="65">
        <f t="shared" si="180"/>
        <v>0</v>
      </c>
      <c r="BL297" s="66" t="str">
        <f t="shared" si="214"/>
        <v>Nem hosszútávú a feladat.</v>
      </c>
      <c r="BM297" s="67">
        <f t="shared" si="195"/>
        <v>1</v>
      </c>
      <c r="BN297" s="67">
        <f t="shared" si="196"/>
        <v>0</v>
      </c>
      <c r="BO297" s="67">
        <f t="shared" si="197"/>
        <v>1</v>
      </c>
      <c r="BP297" s="67">
        <f t="shared" si="198"/>
        <v>0</v>
      </c>
      <c r="BQ297" s="65">
        <f t="shared" si="199"/>
        <v>0</v>
      </c>
      <c r="BR297" s="64" t="str">
        <f t="shared" si="200"/>
        <v>Nincs hosszútávú terv!</v>
      </c>
      <c r="BS297" s="65">
        <f t="shared" si="201"/>
        <v>0</v>
      </c>
      <c r="BT297" s="65">
        <f t="shared" si="202"/>
        <v>0</v>
      </c>
      <c r="BU297" s="65">
        <f t="shared" si="203"/>
        <v>0</v>
      </c>
      <c r="BV297" s="65">
        <f t="shared" si="204"/>
        <v>0</v>
      </c>
      <c r="BW297" s="65">
        <f t="shared" si="205"/>
        <v>0</v>
      </c>
      <c r="BX297" s="65">
        <f t="shared" si="206"/>
        <v>0</v>
      </c>
      <c r="BY297" s="65">
        <f t="shared" si="207"/>
        <v>0</v>
      </c>
      <c r="BZ297" s="65">
        <f t="shared" si="208"/>
        <v>0</v>
      </c>
      <c r="CA297" s="65">
        <f t="shared" si="209"/>
        <v>0</v>
      </c>
      <c r="CB297" s="65">
        <f t="shared" si="210"/>
        <v>0</v>
      </c>
      <c r="CC297" s="65">
        <f t="shared" si="211"/>
        <v>0</v>
      </c>
      <c r="CD297" s="65" t="str">
        <f t="shared" si="181"/>
        <v>Hiányos kitöltés! (B-oszlop üres)</v>
      </c>
      <c r="CE297" s="66" t="str">
        <f t="shared" si="182"/>
        <v>Hiányos kitöltés! (B-oszlop üres)</v>
      </c>
      <c r="CF297" s="65">
        <f t="shared" si="183"/>
        <v>0</v>
      </c>
      <c r="CG297" s="65">
        <f t="shared" si="184"/>
        <v>0</v>
      </c>
      <c r="CH297" s="65">
        <f t="shared" si="185"/>
        <v>0</v>
      </c>
    </row>
    <row r="298" spans="1:86" ht="31.25" x14ac:dyDescent="0.25">
      <c r="A298" s="54" t="str">
        <f t="shared" si="174"/>
        <v>Nincs VKR kiválasztva!</v>
      </c>
      <c r="B298" s="68"/>
      <c r="C298" s="55"/>
      <c r="D298" s="47"/>
      <c r="E298" s="47"/>
      <c r="F298" s="56" t="str">
        <f>IF($G298="","Nincs VKR kiválasztva!",INDEX(Osszesito!$C:$C,MATCH($G298,Osszesito!$D:$D,0)))</f>
        <v>Nincs VKR kiválasztva!</v>
      </c>
      <c r="G298" s="45"/>
      <c r="H298" s="51" t="str">
        <f>IF($D298="","",CONCATENATE($AY298,"_",COUNTA($D$3:$D298),"_FSZV_2026"))</f>
        <v/>
      </c>
      <c r="I298" s="56" t="str">
        <f>IF($G298="","Nincs VKR kiválasztva!",INDEX(Osszesito!$G:$G,MATCH($F298,Osszesito!$C:$C,0)))</f>
        <v>Nincs VKR kiválasztva!</v>
      </c>
      <c r="J298" s="56" t="str">
        <f>IF($G298="","Nincs VKR kiválasztva!",INDEX(Osszesito!$F:$F,MATCH($F298,Osszesito!$C:$C,0)))</f>
        <v>Nincs VKR kiválasztva!</v>
      </c>
      <c r="K298" s="48" t="str">
        <f t="shared" si="212"/>
        <v>Nincs kitöltve a költség rész!</v>
      </c>
      <c r="L298" s="49"/>
      <c r="M298" s="49"/>
      <c r="N298" s="60"/>
      <c r="O298" s="60"/>
      <c r="P298" s="90"/>
      <c r="R298" s="62"/>
      <c r="S298" s="62"/>
      <c r="T298" s="62"/>
      <c r="U298" s="62"/>
      <c r="V298" s="62"/>
      <c r="W298" s="62"/>
      <c r="X298" s="62"/>
      <c r="Y298" s="62"/>
      <c r="Z298" s="62"/>
      <c r="AA298" s="62"/>
      <c r="AB298" s="62"/>
      <c r="AC298" s="61">
        <f t="shared" si="175"/>
        <v>0</v>
      </c>
      <c r="AD298" s="1" t="str">
        <f t="shared" si="176"/>
        <v>Nincs VKR kiválasztva!</v>
      </c>
      <c r="AF298" s="60"/>
      <c r="AG298" s="60"/>
      <c r="AH298" s="60"/>
      <c r="AI298" s="60"/>
      <c r="AJ298" s="60"/>
      <c r="AK298" s="60"/>
      <c r="AL298" s="60"/>
      <c r="AM298" s="60"/>
      <c r="AN298" s="60"/>
      <c r="AO298" s="60"/>
      <c r="AP298" s="60"/>
      <c r="AQ298" s="61">
        <f t="shared" si="177"/>
        <v>0</v>
      </c>
      <c r="AR298" s="130" t="s">
        <v>36</v>
      </c>
      <c r="AS298" s="1" t="str">
        <f t="shared" si="178"/>
        <v>Nincs VKR kiválasztva!</v>
      </c>
      <c r="AU298" s="46"/>
      <c r="AV298" s="46"/>
      <c r="AY298" s="64" t="str">
        <f>IF($D298="","",INDEX(Osszesito!$E:$E,MATCH($F298,Osszesito!$C:$C,0)))</f>
        <v/>
      </c>
      <c r="AZ298" s="64">
        <f t="shared" si="186"/>
        <v>0</v>
      </c>
      <c r="BA298" s="65">
        <f t="shared" si="187"/>
        <v>0</v>
      </c>
      <c r="BB298" s="65" t="str">
        <f t="shared" si="188"/>
        <v>x</v>
      </c>
      <c r="BC298" s="65">
        <f t="shared" si="179"/>
        <v>0</v>
      </c>
      <c r="BD298" s="65">
        <f t="shared" si="213"/>
        <v>0</v>
      </c>
      <c r="BE298" s="65">
        <f t="shared" si="189"/>
        <v>0</v>
      </c>
      <c r="BF298" s="64" t="str">
        <f t="shared" si="190"/>
        <v>A forrás egyenlő a költséggel (I.ütem).</v>
      </c>
      <c r="BG298" s="65">
        <f t="shared" si="191"/>
        <v>0</v>
      </c>
      <c r="BH298" s="65">
        <f t="shared" si="192"/>
        <v>0</v>
      </c>
      <c r="BI298" s="65">
        <f t="shared" si="193"/>
        <v>0</v>
      </c>
      <c r="BJ298" s="65">
        <f t="shared" si="194"/>
        <v>0</v>
      </c>
      <c r="BK298" s="65">
        <f t="shared" si="180"/>
        <v>0</v>
      </c>
      <c r="BL298" s="66" t="str">
        <f t="shared" si="214"/>
        <v>Nem hosszútávú a feladat.</v>
      </c>
      <c r="BM298" s="67">
        <f t="shared" si="195"/>
        <v>1</v>
      </c>
      <c r="BN298" s="67">
        <f t="shared" si="196"/>
        <v>0</v>
      </c>
      <c r="BO298" s="67">
        <f t="shared" si="197"/>
        <v>1</v>
      </c>
      <c r="BP298" s="67">
        <f t="shared" si="198"/>
        <v>0</v>
      </c>
      <c r="BQ298" s="65">
        <f t="shared" si="199"/>
        <v>0</v>
      </c>
      <c r="BR298" s="64" t="str">
        <f t="shared" si="200"/>
        <v>Nincs hosszútávú terv!</v>
      </c>
      <c r="BS298" s="65">
        <f t="shared" si="201"/>
        <v>0</v>
      </c>
      <c r="BT298" s="65">
        <f t="shared" si="202"/>
        <v>0</v>
      </c>
      <c r="BU298" s="65">
        <f t="shared" si="203"/>
        <v>0</v>
      </c>
      <c r="BV298" s="65">
        <f t="shared" si="204"/>
        <v>0</v>
      </c>
      <c r="BW298" s="65">
        <f t="shared" si="205"/>
        <v>0</v>
      </c>
      <c r="BX298" s="65">
        <f t="shared" si="206"/>
        <v>0</v>
      </c>
      <c r="BY298" s="65">
        <f t="shared" si="207"/>
        <v>0</v>
      </c>
      <c r="BZ298" s="65">
        <f t="shared" si="208"/>
        <v>0</v>
      </c>
      <c r="CA298" s="65">
        <f t="shared" si="209"/>
        <v>0</v>
      </c>
      <c r="CB298" s="65">
        <f t="shared" si="210"/>
        <v>0</v>
      </c>
      <c r="CC298" s="65">
        <f t="shared" si="211"/>
        <v>0</v>
      </c>
      <c r="CD298" s="65" t="str">
        <f t="shared" si="181"/>
        <v>Hiányos kitöltés! (B-oszlop üres)</v>
      </c>
      <c r="CE298" s="66" t="str">
        <f t="shared" si="182"/>
        <v>Hiányos kitöltés! (B-oszlop üres)</v>
      </c>
      <c r="CF298" s="65">
        <f t="shared" si="183"/>
        <v>0</v>
      </c>
      <c r="CG298" s="65">
        <f t="shared" si="184"/>
        <v>0</v>
      </c>
      <c r="CH298" s="65">
        <f t="shared" si="185"/>
        <v>0</v>
      </c>
    </row>
    <row r="299" spans="1:86" ht="31.25" x14ac:dyDescent="0.25">
      <c r="A299" s="54" t="str">
        <f t="shared" si="174"/>
        <v>Nincs VKR kiválasztva!</v>
      </c>
      <c r="B299" s="68"/>
      <c r="C299" s="55"/>
      <c r="D299" s="47"/>
      <c r="E299" s="47"/>
      <c r="F299" s="56" t="str">
        <f>IF($G299="","Nincs VKR kiválasztva!",INDEX(Osszesito!$C:$C,MATCH($G299,Osszesito!$D:$D,0)))</f>
        <v>Nincs VKR kiválasztva!</v>
      </c>
      <c r="G299" s="45"/>
      <c r="H299" s="51" t="str">
        <f>IF($D299="","",CONCATENATE($AY299,"_",COUNTA($D$3:$D299),"_FSZV_2026"))</f>
        <v/>
      </c>
      <c r="I299" s="56" t="str">
        <f>IF($G299="","Nincs VKR kiválasztva!",INDEX(Osszesito!$G:$G,MATCH($F299,Osszesito!$C:$C,0)))</f>
        <v>Nincs VKR kiválasztva!</v>
      </c>
      <c r="J299" s="56" t="str">
        <f>IF($G299="","Nincs VKR kiválasztva!",INDEX(Osszesito!$F:$F,MATCH($F299,Osszesito!$C:$C,0)))</f>
        <v>Nincs VKR kiválasztva!</v>
      </c>
      <c r="K299" s="48" t="str">
        <f t="shared" si="212"/>
        <v>Nincs kitöltve a költség rész!</v>
      </c>
      <c r="L299" s="49"/>
      <c r="M299" s="49"/>
      <c r="N299" s="60"/>
      <c r="O299" s="60"/>
      <c r="P299" s="90"/>
      <c r="R299" s="62"/>
      <c r="S299" s="62"/>
      <c r="T299" s="62"/>
      <c r="U299" s="62"/>
      <c r="V299" s="62"/>
      <c r="W299" s="62"/>
      <c r="X299" s="62"/>
      <c r="Y299" s="62"/>
      <c r="Z299" s="62"/>
      <c r="AA299" s="62"/>
      <c r="AB299" s="62"/>
      <c r="AC299" s="61">
        <f t="shared" si="175"/>
        <v>0</v>
      </c>
      <c r="AD299" s="1" t="str">
        <f t="shared" si="176"/>
        <v>Nincs VKR kiválasztva!</v>
      </c>
      <c r="AF299" s="60"/>
      <c r="AG299" s="60"/>
      <c r="AH299" s="60"/>
      <c r="AI299" s="60"/>
      <c r="AJ299" s="60"/>
      <c r="AK299" s="60"/>
      <c r="AL299" s="60"/>
      <c r="AM299" s="60"/>
      <c r="AN299" s="60"/>
      <c r="AO299" s="60"/>
      <c r="AP299" s="60"/>
      <c r="AQ299" s="61">
        <f t="shared" si="177"/>
        <v>0</v>
      </c>
      <c r="AR299" s="130" t="s">
        <v>36</v>
      </c>
      <c r="AS299" s="1" t="str">
        <f t="shared" si="178"/>
        <v>Nincs VKR kiválasztva!</v>
      </c>
      <c r="AU299" s="46"/>
      <c r="AV299" s="46"/>
      <c r="AY299" s="64" t="str">
        <f>IF($D299="","",INDEX(Osszesito!$E:$E,MATCH($F299,Osszesito!$C:$C,0)))</f>
        <v/>
      </c>
      <c r="AZ299" s="64">
        <f t="shared" si="186"/>
        <v>0</v>
      </c>
      <c r="BA299" s="65">
        <f t="shared" si="187"/>
        <v>0</v>
      </c>
      <c r="BB299" s="65" t="str">
        <f t="shared" si="188"/>
        <v>x</v>
      </c>
      <c r="BC299" s="65">
        <f t="shared" si="179"/>
        <v>0</v>
      </c>
      <c r="BD299" s="65">
        <f t="shared" si="213"/>
        <v>0</v>
      </c>
      <c r="BE299" s="65">
        <f t="shared" si="189"/>
        <v>0</v>
      </c>
      <c r="BF299" s="64" t="str">
        <f t="shared" si="190"/>
        <v>A forrás egyenlő a költséggel (I.ütem).</v>
      </c>
      <c r="BG299" s="65">
        <f t="shared" si="191"/>
        <v>0</v>
      </c>
      <c r="BH299" s="65">
        <f t="shared" si="192"/>
        <v>0</v>
      </c>
      <c r="BI299" s="65">
        <f t="shared" si="193"/>
        <v>0</v>
      </c>
      <c r="BJ299" s="65">
        <f t="shared" si="194"/>
        <v>0</v>
      </c>
      <c r="BK299" s="65">
        <f t="shared" si="180"/>
        <v>0</v>
      </c>
      <c r="BL299" s="66" t="str">
        <f t="shared" si="214"/>
        <v>Nem hosszútávú a feladat.</v>
      </c>
      <c r="BM299" s="67">
        <f t="shared" si="195"/>
        <v>1</v>
      </c>
      <c r="BN299" s="67">
        <f t="shared" si="196"/>
        <v>0</v>
      </c>
      <c r="BO299" s="67">
        <f t="shared" si="197"/>
        <v>1</v>
      </c>
      <c r="BP299" s="67">
        <f t="shared" si="198"/>
        <v>0</v>
      </c>
      <c r="BQ299" s="65">
        <f t="shared" si="199"/>
        <v>0</v>
      </c>
      <c r="BR299" s="64" t="str">
        <f t="shared" si="200"/>
        <v>Nincs hosszútávú terv!</v>
      </c>
      <c r="BS299" s="65">
        <f t="shared" si="201"/>
        <v>0</v>
      </c>
      <c r="BT299" s="65">
        <f t="shared" si="202"/>
        <v>0</v>
      </c>
      <c r="BU299" s="65">
        <f t="shared" si="203"/>
        <v>0</v>
      </c>
      <c r="BV299" s="65">
        <f t="shared" si="204"/>
        <v>0</v>
      </c>
      <c r="BW299" s="65">
        <f t="shared" si="205"/>
        <v>0</v>
      </c>
      <c r="BX299" s="65">
        <f t="shared" si="206"/>
        <v>0</v>
      </c>
      <c r="BY299" s="65">
        <f t="shared" si="207"/>
        <v>0</v>
      </c>
      <c r="BZ299" s="65">
        <f t="shared" si="208"/>
        <v>0</v>
      </c>
      <c r="CA299" s="65">
        <f t="shared" si="209"/>
        <v>0</v>
      </c>
      <c r="CB299" s="65">
        <f t="shared" si="210"/>
        <v>0</v>
      </c>
      <c r="CC299" s="65">
        <f t="shared" si="211"/>
        <v>0</v>
      </c>
      <c r="CD299" s="65" t="str">
        <f t="shared" si="181"/>
        <v>Hiányos kitöltés! (B-oszlop üres)</v>
      </c>
      <c r="CE299" s="66" t="str">
        <f t="shared" si="182"/>
        <v>Hiányos kitöltés! (B-oszlop üres)</v>
      </c>
      <c r="CF299" s="65">
        <f t="shared" si="183"/>
        <v>0</v>
      </c>
      <c r="CG299" s="65">
        <f t="shared" si="184"/>
        <v>0</v>
      </c>
      <c r="CH299" s="65">
        <f t="shared" si="185"/>
        <v>0</v>
      </c>
    </row>
    <row r="300" spans="1:86" ht="31.25" x14ac:dyDescent="0.25">
      <c r="A300" s="54" t="str">
        <f t="shared" si="174"/>
        <v>Nincs VKR kiválasztva!</v>
      </c>
      <c r="B300" s="68"/>
      <c r="C300" s="55"/>
      <c r="D300" s="47"/>
      <c r="E300" s="47"/>
      <c r="F300" s="56" t="str">
        <f>IF($G300="","Nincs VKR kiválasztva!",INDEX(Osszesito!$C:$C,MATCH($G300,Osszesito!$D:$D,0)))</f>
        <v>Nincs VKR kiválasztva!</v>
      </c>
      <c r="G300" s="45"/>
      <c r="H300" s="51" t="str">
        <f>IF($D300="","",CONCATENATE($AY300,"_",COUNTA($D$3:$D300),"_FSZV_2026"))</f>
        <v/>
      </c>
      <c r="I300" s="56" t="str">
        <f>IF($G300="","Nincs VKR kiválasztva!",INDEX(Osszesito!$G:$G,MATCH($F300,Osszesito!$C:$C,0)))</f>
        <v>Nincs VKR kiválasztva!</v>
      </c>
      <c r="J300" s="56" t="str">
        <f>IF($G300="","Nincs VKR kiválasztva!",INDEX(Osszesito!$F:$F,MATCH($F300,Osszesito!$C:$C,0)))</f>
        <v>Nincs VKR kiválasztva!</v>
      </c>
      <c r="K300" s="48" t="str">
        <f t="shared" si="212"/>
        <v>Nincs kitöltve a költség rész!</v>
      </c>
      <c r="L300" s="49"/>
      <c r="M300" s="49"/>
      <c r="N300" s="60"/>
      <c r="O300" s="60"/>
      <c r="P300" s="90"/>
      <c r="R300" s="62"/>
      <c r="S300" s="62"/>
      <c r="T300" s="62"/>
      <c r="U300" s="62"/>
      <c r="V300" s="62"/>
      <c r="W300" s="62"/>
      <c r="X300" s="62"/>
      <c r="Y300" s="62"/>
      <c r="Z300" s="62"/>
      <c r="AA300" s="62"/>
      <c r="AB300" s="62"/>
      <c r="AC300" s="61">
        <f t="shared" si="175"/>
        <v>0</v>
      </c>
      <c r="AD300" s="1" t="str">
        <f t="shared" si="176"/>
        <v>Nincs VKR kiválasztva!</v>
      </c>
      <c r="AF300" s="60"/>
      <c r="AG300" s="60"/>
      <c r="AH300" s="60"/>
      <c r="AI300" s="60"/>
      <c r="AJ300" s="60"/>
      <c r="AK300" s="60"/>
      <c r="AL300" s="60"/>
      <c r="AM300" s="60"/>
      <c r="AN300" s="60"/>
      <c r="AO300" s="60"/>
      <c r="AP300" s="60"/>
      <c r="AQ300" s="61">
        <f t="shared" si="177"/>
        <v>0</v>
      </c>
      <c r="AR300" s="130" t="s">
        <v>36</v>
      </c>
      <c r="AS300" s="1" t="str">
        <f t="shared" si="178"/>
        <v>Nincs VKR kiválasztva!</v>
      </c>
      <c r="AU300" s="46"/>
      <c r="AV300" s="46"/>
      <c r="AY300" s="64" t="str">
        <f>IF($D300="","",INDEX(Osszesito!$E:$E,MATCH($F300,Osszesito!$C:$C,0)))</f>
        <v/>
      </c>
      <c r="AZ300" s="64">
        <f t="shared" si="186"/>
        <v>0</v>
      </c>
      <c r="BA300" s="65">
        <f t="shared" si="187"/>
        <v>0</v>
      </c>
      <c r="BB300" s="65" t="str">
        <f t="shared" si="188"/>
        <v>x</v>
      </c>
      <c r="BC300" s="65">
        <f t="shared" si="179"/>
        <v>0</v>
      </c>
      <c r="BD300" s="65">
        <f t="shared" si="213"/>
        <v>0</v>
      </c>
      <c r="BE300" s="65">
        <f t="shared" si="189"/>
        <v>0</v>
      </c>
      <c r="BF300" s="64" t="str">
        <f t="shared" si="190"/>
        <v>A forrás egyenlő a költséggel (I.ütem).</v>
      </c>
      <c r="BG300" s="65">
        <f t="shared" si="191"/>
        <v>0</v>
      </c>
      <c r="BH300" s="65">
        <f t="shared" si="192"/>
        <v>0</v>
      </c>
      <c r="BI300" s="65">
        <f t="shared" si="193"/>
        <v>0</v>
      </c>
      <c r="BJ300" s="65">
        <f t="shared" si="194"/>
        <v>0</v>
      </c>
      <c r="BK300" s="65">
        <f t="shared" si="180"/>
        <v>0</v>
      </c>
      <c r="BL300" s="66" t="str">
        <f t="shared" si="214"/>
        <v>Nem hosszútávú a feladat.</v>
      </c>
      <c r="BM300" s="67">
        <f t="shared" si="195"/>
        <v>1</v>
      </c>
      <c r="BN300" s="67">
        <f t="shared" si="196"/>
        <v>0</v>
      </c>
      <c r="BO300" s="67">
        <f t="shared" si="197"/>
        <v>1</v>
      </c>
      <c r="BP300" s="67">
        <f t="shared" si="198"/>
        <v>0</v>
      </c>
      <c r="BQ300" s="65">
        <f t="shared" si="199"/>
        <v>0</v>
      </c>
      <c r="BR300" s="64" t="str">
        <f t="shared" si="200"/>
        <v>Nincs hosszútávú terv!</v>
      </c>
      <c r="BS300" s="65">
        <f t="shared" si="201"/>
        <v>0</v>
      </c>
      <c r="BT300" s="65">
        <f t="shared" si="202"/>
        <v>0</v>
      </c>
      <c r="BU300" s="65">
        <f t="shared" si="203"/>
        <v>0</v>
      </c>
      <c r="BV300" s="65">
        <f t="shared" si="204"/>
        <v>0</v>
      </c>
      <c r="BW300" s="65">
        <f t="shared" si="205"/>
        <v>0</v>
      </c>
      <c r="BX300" s="65">
        <f t="shared" si="206"/>
        <v>0</v>
      </c>
      <c r="BY300" s="65">
        <f t="shared" si="207"/>
        <v>0</v>
      </c>
      <c r="BZ300" s="65">
        <f t="shared" si="208"/>
        <v>0</v>
      </c>
      <c r="CA300" s="65">
        <f t="shared" si="209"/>
        <v>0</v>
      </c>
      <c r="CB300" s="65">
        <f t="shared" si="210"/>
        <v>0</v>
      </c>
      <c r="CC300" s="65">
        <f t="shared" si="211"/>
        <v>0</v>
      </c>
      <c r="CD300" s="65" t="str">
        <f t="shared" si="181"/>
        <v>Hiányos kitöltés! (B-oszlop üres)</v>
      </c>
      <c r="CE300" s="66" t="str">
        <f t="shared" si="182"/>
        <v>Hiányos kitöltés! (B-oszlop üres)</v>
      </c>
      <c r="CF300" s="65">
        <f t="shared" si="183"/>
        <v>0</v>
      </c>
      <c r="CG300" s="65">
        <f t="shared" si="184"/>
        <v>0</v>
      </c>
      <c r="CH300" s="65">
        <f t="shared" si="185"/>
        <v>0</v>
      </c>
    </row>
    <row r="301" spans="1:86" ht="31.25" x14ac:dyDescent="0.25">
      <c r="A301" s="54" t="str">
        <f t="shared" si="174"/>
        <v>Nincs VKR kiválasztva!</v>
      </c>
      <c r="B301" s="68"/>
      <c r="C301" s="55"/>
      <c r="D301" s="47"/>
      <c r="E301" s="47"/>
      <c r="F301" s="56" t="str">
        <f>IF($G301="","Nincs VKR kiválasztva!",INDEX(Osszesito!$C:$C,MATCH($G301,Osszesito!$D:$D,0)))</f>
        <v>Nincs VKR kiválasztva!</v>
      </c>
      <c r="G301" s="45"/>
      <c r="H301" s="51" t="str">
        <f>IF($D301="","",CONCATENATE($AY301,"_",COUNTA($D$3:$D301),"_FSZV_2026"))</f>
        <v/>
      </c>
      <c r="I301" s="56" t="str">
        <f>IF($G301="","Nincs VKR kiválasztva!",INDEX(Osszesito!$G:$G,MATCH($F301,Osszesito!$C:$C,0)))</f>
        <v>Nincs VKR kiválasztva!</v>
      </c>
      <c r="J301" s="56" t="str">
        <f>IF($G301="","Nincs VKR kiválasztva!",INDEX(Osszesito!$F:$F,MATCH($F301,Osszesito!$C:$C,0)))</f>
        <v>Nincs VKR kiválasztva!</v>
      </c>
      <c r="K301" s="48" t="str">
        <f t="shared" si="212"/>
        <v>Nincs kitöltve a költség rész!</v>
      </c>
      <c r="L301" s="49"/>
      <c r="M301" s="49"/>
      <c r="N301" s="60"/>
      <c r="O301" s="60"/>
      <c r="P301" s="90"/>
      <c r="R301" s="62"/>
      <c r="S301" s="62"/>
      <c r="T301" s="62"/>
      <c r="U301" s="62"/>
      <c r="V301" s="62"/>
      <c r="W301" s="62"/>
      <c r="X301" s="62"/>
      <c r="Y301" s="62"/>
      <c r="Z301" s="62"/>
      <c r="AA301" s="62"/>
      <c r="AB301" s="62"/>
      <c r="AC301" s="61">
        <f t="shared" si="175"/>
        <v>0</v>
      </c>
      <c r="AD301" s="1" t="str">
        <f t="shared" si="176"/>
        <v>Nincs VKR kiválasztva!</v>
      </c>
      <c r="AF301" s="60"/>
      <c r="AG301" s="60"/>
      <c r="AH301" s="60"/>
      <c r="AI301" s="60"/>
      <c r="AJ301" s="60"/>
      <c r="AK301" s="60"/>
      <c r="AL301" s="60"/>
      <c r="AM301" s="60"/>
      <c r="AN301" s="60"/>
      <c r="AO301" s="60"/>
      <c r="AP301" s="60"/>
      <c r="AQ301" s="61">
        <f t="shared" si="177"/>
        <v>0</v>
      </c>
      <c r="AR301" s="130" t="s">
        <v>36</v>
      </c>
      <c r="AS301" s="1" t="str">
        <f t="shared" si="178"/>
        <v>Nincs VKR kiválasztva!</v>
      </c>
      <c r="AU301" s="46"/>
      <c r="AV301" s="46"/>
      <c r="AY301" s="64" t="str">
        <f>IF($D301="","",INDEX(Osszesito!$E:$E,MATCH($F301,Osszesito!$C:$C,0)))</f>
        <v/>
      </c>
      <c r="AZ301" s="64">
        <f t="shared" si="186"/>
        <v>0</v>
      </c>
      <c r="BA301" s="65">
        <f t="shared" si="187"/>
        <v>0</v>
      </c>
      <c r="BB301" s="65" t="str">
        <f t="shared" si="188"/>
        <v>x</v>
      </c>
      <c r="BC301" s="65">
        <f t="shared" si="179"/>
        <v>0</v>
      </c>
      <c r="BD301" s="65">
        <f t="shared" si="213"/>
        <v>0</v>
      </c>
      <c r="BE301" s="65">
        <f t="shared" si="189"/>
        <v>0</v>
      </c>
      <c r="BF301" s="64" t="str">
        <f t="shared" si="190"/>
        <v>A forrás egyenlő a költséggel (I.ütem).</v>
      </c>
      <c r="BG301" s="65">
        <f t="shared" si="191"/>
        <v>0</v>
      </c>
      <c r="BH301" s="65">
        <f t="shared" si="192"/>
        <v>0</v>
      </c>
      <c r="BI301" s="65">
        <f t="shared" si="193"/>
        <v>0</v>
      </c>
      <c r="BJ301" s="65">
        <f t="shared" si="194"/>
        <v>0</v>
      </c>
      <c r="BK301" s="65">
        <f t="shared" si="180"/>
        <v>0</v>
      </c>
      <c r="BL301" s="66" t="str">
        <f t="shared" si="214"/>
        <v>Nem hosszútávú a feladat.</v>
      </c>
      <c r="BM301" s="67">
        <f t="shared" si="195"/>
        <v>1</v>
      </c>
      <c r="BN301" s="67">
        <f t="shared" si="196"/>
        <v>0</v>
      </c>
      <c r="BO301" s="67">
        <f t="shared" si="197"/>
        <v>1</v>
      </c>
      <c r="BP301" s="67">
        <f t="shared" si="198"/>
        <v>0</v>
      </c>
      <c r="BQ301" s="65">
        <f t="shared" si="199"/>
        <v>0</v>
      </c>
      <c r="BR301" s="64" t="str">
        <f t="shared" si="200"/>
        <v>Nincs hosszútávú terv!</v>
      </c>
      <c r="BS301" s="65">
        <f t="shared" si="201"/>
        <v>0</v>
      </c>
      <c r="BT301" s="65">
        <f t="shared" si="202"/>
        <v>0</v>
      </c>
      <c r="BU301" s="65">
        <f t="shared" si="203"/>
        <v>0</v>
      </c>
      <c r="BV301" s="65">
        <f t="shared" si="204"/>
        <v>0</v>
      </c>
      <c r="BW301" s="65">
        <f t="shared" si="205"/>
        <v>0</v>
      </c>
      <c r="BX301" s="65">
        <f t="shared" si="206"/>
        <v>0</v>
      </c>
      <c r="BY301" s="65">
        <f t="shared" si="207"/>
        <v>0</v>
      </c>
      <c r="BZ301" s="65">
        <f t="shared" si="208"/>
        <v>0</v>
      </c>
      <c r="CA301" s="65">
        <f t="shared" si="209"/>
        <v>0</v>
      </c>
      <c r="CB301" s="65">
        <f t="shared" si="210"/>
        <v>0</v>
      </c>
      <c r="CC301" s="65">
        <f t="shared" si="211"/>
        <v>0</v>
      </c>
      <c r="CD301" s="65" t="str">
        <f t="shared" si="181"/>
        <v>Hiányos kitöltés! (B-oszlop üres)</v>
      </c>
      <c r="CE301" s="66" t="str">
        <f t="shared" si="182"/>
        <v>Hiányos kitöltés! (B-oszlop üres)</v>
      </c>
      <c r="CF301" s="65">
        <f t="shared" si="183"/>
        <v>0</v>
      </c>
      <c r="CG301" s="65">
        <f t="shared" si="184"/>
        <v>0</v>
      </c>
      <c r="CH301" s="65">
        <f t="shared" si="185"/>
        <v>0</v>
      </c>
    </row>
    <row r="302" spans="1:86" ht="31.25" x14ac:dyDescent="0.25">
      <c r="A302" s="54" t="str">
        <f t="shared" si="174"/>
        <v>Nincs VKR kiválasztva!</v>
      </c>
      <c r="B302" s="68"/>
      <c r="C302" s="55"/>
      <c r="D302" s="47"/>
      <c r="E302" s="47"/>
      <c r="F302" s="56" t="str">
        <f>IF($G302="","Nincs VKR kiválasztva!",INDEX(Osszesito!$C:$C,MATCH($G302,Osszesito!$D:$D,0)))</f>
        <v>Nincs VKR kiválasztva!</v>
      </c>
      <c r="G302" s="45"/>
      <c r="H302" s="51" t="str">
        <f>IF($D302="","",CONCATENATE($AY302,"_",COUNTA($D$3:$D302),"_FSZV_2026"))</f>
        <v/>
      </c>
      <c r="I302" s="56" t="str">
        <f>IF($G302="","Nincs VKR kiválasztva!",INDEX(Osszesito!$G:$G,MATCH($F302,Osszesito!$C:$C,0)))</f>
        <v>Nincs VKR kiválasztva!</v>
      </c>
      <c r="J302" s="56" t="str">
        <f>IF($G302="","Nincs VKR kiválasztva!",INDEX(Osszesito!$F:$F,MATCH($F302,Osszesito!$C:$C,0)))</f>
        <v>Nincs VKR kiválasztva!</v>
      </c>
      <c r="K302" s="48" t="str">
        <f t="shared" si="212"/>
        <v>Nincs kitöltve a költség rész!</v>
      </c>
      <c r="L302" s="49"/>
      <c r="M302" s="49"/>
      <c r="N302" s="60"/>
      <c r="O302" s="60"/>
      <c r="P302" s="90"/>
      <c r="R302" s="62"/>
      <c r="S302" s="62"/>
      <c r="T302" s="62"/>
      <c r="U302" s="62"/>
      <c r="V302" s="62"/>
      <c r="W302" s="62"/>
      <c r="X302" s="62"/>
      <c r="Y302" s="62"/>
      <c r="Z302" s="62"/>
      <c r="AA302" s="62"/>
      <c r="AB302" s="62"/>
      <c r="AC302" s="61">
        <f t="shared" si="175"/>
        <v>0</v>
      </c>
      <c r="AD302" s="1" t="str">
        <f t="shared" si="176"/>
        <v>Nincs VKR kiválasztva!</v>
      </c>
      <c r="AF302" s="60"/>
      <c r="AG302" s="60"/>
      <c r="AH302" s="60"/>
      <c r="AI302" s="60"/>
      <c r="AJ302" s="60"/>
      <c r="AK302" s="60"/>
      <c r="AL302" s="60"/>
      <c r="AM302" s="60"/>
      <c r="AN302" s="60"/>
      <c r="AO302" s="60"/>
      <c r="AP302" s="60"/>
      <c r="AQ302" s="61">
        <f t="shared" si="177"/>
        <v>0</v>
      </c>
      <c r="AR302" s="130" t="s">
        <v>36</v>
      </c>
      <c r="AS302" s="1" t="str">
        <f t="shared" si="178"/>
        <v>Nincs VKR kiválasztva!</v>
      </c>
      <c r="AU302" s="46"/>
      <c r="AV302" s="46"/>
      <c r="AY302" s="64" t="str">
        <f>IF($D302="","",INDEX(Osszesito!$E:$E,MATCH($F302,Osszesito!$C:$C,0)))</f>
        <v/>
      </c>
      <c r="AZ302" s="64">
        <f t="shared" si="186"/>
        <v>0</v>
      </c>
      <c r="BA302" s="65">
        <f t="shared" si="187"/>
        <v>0</v>
      </c>
      <c r="BB302" s="65" t="str">
        <f t="shared" si="188"/>
        <v>x</v>
      </c>
      <c r="BC302" s="65">
        <f t="shared" si="179"/>
        <v>0</v>
      </c>
      <c r="BD302" s="65">
        <f t="shared" si="213"/>
        <v>0</v>
      </c>
      <c r="BE302" s="65">
        <f t="shared" si="189"/>
        <v>0</v>
      </c>
      <c r="BF302" s="64" t="str">
        <f t="shared" si="190"/>
        <v>A forrás egyenlő a költséggel (I.ütem).</v>
      </c>
      <c r="BG302" s="65">
        <f t="shared" si="191"/>
        <v>0</v>
      </c>
      <c r="BH302" s="65">
        <f t="shared" si="192"/>
        <v>0</v>
      </c>
      <c r="BI302" s="65">
        <f t="shared" si="193"/>
        <v>0</v>
      </c>
      <c r="BJ302" s="65">
        <f t="shared" si="194"/>
        <v>0</v>
      </c>
      <c r="BK302" s="65">
        <f t="shared" si="180"/>
        <v>0</v>
      </c>
      <c r="BL302" s="66" t="str">
        <f t="shared" si="214"/>
        <v>Nem hosszútávú a feladat.</v>
      </c>
      <c r="BM302" s="67">
        <f t="shared" si="195"/>
        <v>1</v>
      </c>
      <c r="BN302" s="67">
        <f t="shared" si="196"/>
        <v>0</v>
      </c>
      <c r="BO302" s="67">
        <f t="shared" si="197"/>
        <v>1</v>
      </c>
      <c r="BP302" s="67">
        <f t="shared" si="198"/>
        <v>0</v>
      </c>
      <c r="BQ302" s="65">
        <f t="shared" si="199"/>
        <v>0</v>
      </c>
      <c r="BR302" s="64" t="str">
        <f t="shared" si="200"/>
        <v>Nincs hosszútávú terv!</v>
      </c>
      <c r="BS302" s="65">
        <f t="shared" si="201"/>
        <v>0</v>
      </c>
      <c r="BT302" s="65">
        <f t="shared" si="202"/>
        <v>0</v>
      </c>
      <c r="BU302" s="65">
        <f t="shared" si="203"/>
        <v>0</v>
      </c>
      <c r="BV302" s="65">
        <f t="shared" si="204"/>
        <v>0</v>
      </c>
      <c r="BW302" s="65">
        <f t="shared" si="205"/>
        <v>0</v>
      </c>
      <c r="BX302" s="65">
        <f t="shared" si="206"/>
        <v>0</v>
      </c>
      <c r="BY302" s="65">
        <f t="shared" si="207"/>
        <v>0</v>
      </c>
      <c r="BZ302" s="65">
        <f t="shared" si="208"/>
        <v>0</v>
      </c>
      <c r="CA302" s="65">
        <f t="shared" si="209"/>
        <v>0</v>
      </c>
      <c r="CB302" s="65">
        <f t="shared" si="210"/>
        <v>0</v>
      </c>
      <c r="CC302" s="65">
        <f t="shared" si="211"/>
        <v>0</v>
      </c>
      <c r="CD302" s="65" t="str">
        <f t="shared" si="181"/>
        <v>Hiányos kitöltés! (B-oszlop üres)</v>
      </c>
      <c r="CE302" s="66" t="str">
        <f t="shared" si="182"/>
        <v>Hiányos kitöltés! (B-oszlop üres)</v>
      </c>
      <c r="CF302" s="65">
        <f t="shared" si="183"/>
        <v>0</v>
      </c>
      <c r="CG302" s="65">
        <f t="shared" si="184"/>
        <v>0</v>
      </c>
      <c r="CH302" s="65">
        <f t="shared" si="185"/>
        <v>0</v>
      </c>
    </row>
    <row r="303" spans="1:86" ht="31.25" x14ac:dyDescent="0.25">
      <c r="A303" s="54" t="str">
        <f t="shared" si="174"/>
        <v>Nincs VKR kiválasztva!</v>
      </c>
      <c r="B303" s="68"/>
      <c r="C303" s="55"/>
      <c r="D303" s="47"/>
      <c r="E303" s="47"/>
      <c r="F303" s="56" t="str">
        <f>IF($G303="","Nincs VKR kiválasztva!",INDEX(Osszesito!$C:$C,MATCH($G303,Osszesito!$D:$D,0)))</f>
        <v>Nincs VKR kiválasztva!</v>
      </c>
      <c r="G303" s="45"/>
      <c r="H303" s="51" t="str">
        <f>IF($D303="","",CONCATENATE($AY303,"_",COUNTA($D$3:$D303),"_FSZV_2026"))</f>
        <v/>
      </c>
      <c r="I303" s="56" t="str">
        <f>IF($G303="","Nincs VKR kiválasztva!",INDEX(Osszesito!$G:$G,MATCH($F303,Osszesito!$C:$C,0)))</f>
        <v>Nincs VKR kiválasztva!</v>
      </c>
      <c r="J303" s="56" t="str">
        <f>IF($G303="","Nincs VKR kiválasztva!",INDEX(Osszesito!$F:$F,MATCH($F303,Osszesito!$C:$C,0)))</f>
        <v>Nincs VKR kiválasztva!</v>
      </c>
      <c r="K303" s="48" t="str">
        <f t="shared" si="212"/>
        <v>Nincs kitöltve a költség rész!</v>
      </c>
      <c r="L303" s="49"/>
      <c r="M303" s="49"/>
      <c r="N303" s="60"/>
      <c r="O303" s="60"/>
      <c r="P303" s="90"/>
      <c r="R303" s="62"/>
      <c r="S303" s="62"/>
      <c r="T303" s="62"/>
      <c r="U303" s="62"/>
      <c r="V303" s="62"/>
      <c r="W303" s="62"/>
      <c r="X303" s="62"/>
      <c r="Y303" s="62"/>
      <c r="Z303" s="62"/>
      <c r="AA303" s="62"/>
      <c r="AB303" s="62"/>
      <c r="AC303" s="61">
        <f t="shared" si="175"/>
        <v>0</v>
      </c>
      <c r="AD303" s="1" t="str">
        <f t="shared" si="176"/>
        <v>Nincs VKR kiválasztva!</v>
      </c>
      <c r="AF303" s="60"/>
      <c r="AG303" s="60"/>
      <c r="AH303" s="60"/>
      <c r="AI303" s="60"/>
      <c r="AJ303" s="60"/>
      <c r="AK303" s="60"/>
      <c r="AL303" s="60"/>
      <c r="AM303" s="60"/>
      <c r="AN303" s="60"/>
      <c r="AO303" s="60"/>
      <c r="AP303" s="60"/>
      <c r="AQ303" s="61">
        <f t="shared" si="177"/>
        <v>0</v>
      </c>
      <c r="AR303" s="130" t="s">
        <v>36</v>
      </c>
      <c r="AS303" s="1" t="str">
        <f t="shared" si="178"/>
        <v>Nincs VKR kiválasztva!</v>
      </c>
      <c r="AU303" s="46"/>
      <c r="AV303" s="46"/>
      <c r="AY303" s="64" t="str">
        <f>IF($D303="","",INDEX(Osszesito!$E:$E,MATCH($F303,Osszesito!$C:$C,0)))</f>
        <v/>
      </c>
      <c r="AZ303" s="64">
        <f t="shared" si="186"/>
        <v>0</v>
      </c>
      <c r="BA303" s="65">
        <f t="shared" si="187"/>
        <v>0</v>
      </c>
      <c r="BB303" s="65" t="str">
        <f t="shared" si="188"/>
        <v>x</v>
      </c>
      <c r="BC303" s="65">
        <f t="shared" si="179"/>
        <v>0</v>
      </c>
      <c r="BD303" s="65">
        <f t="shared" si="213"/>
        <v>0</v>
      </c>
      <c r="BE303" s="65">
        <f t="shared" si="189"/>
        <v>0</v>
      </c>
      <c r="BF303" s="64" t="str">
        <f t="shared" si="190"/>
        <v>A forrás egyenlő a költséggel (I.ütem).</v>
      </c>
      <c r="BG303" s="65">
        <f t="shared" si="191"/>
        <v>0</v>
      </c>
      <c r="BH303" s="65">
        <f t="shared" si="192"/>
        <v>0</v>
      </c>
      <c r="BI303" s="65">
        <f t="shared" si="193"/>
        <v>0</v>
      </c>
      <c r="BJ303" s="65">
        <f t="shared" si="194"/>
        <v>0</v>
      </c>
      <c r="BK303" s="65">
        <f t="shared" si="180"/>
        <v>0</v>
      </c>
      <c r="BL303" s="66" t="str">
        <f t="shared" si="214"/>
        <v>Nem hosszútávú a feladat.</v>
      </c>
      <c r="BM303" s="67">
        <f t="shared" si="195"/>
        <v>1</v>
      </c>
      <c r="BN303" s="67">
        <f t="shared" si="196"/>
        <v>0</v>
      </c>
      <c r="BO303" s="67">
        <f t="shared" si="197"/>
        <v>1</v>
      </c>
      <c r="BP303" s="67">
        <f t="shared" si="198"/>
        <v>0</v>
      </c>
      <c r="BQ303" s="65">
        <f t="shared" si="199"/>
        <v>0</v>
      </c>
      <c r="BR303" s="64" t="str">
        <f t="shared" si="200"/>
        <v>Nincs hosszútávú terv!</v>
      </c>
      <c r="BS303" s="65">
        <f t="shared" si="201"/>
        <v>0</v>
      </c>
      <c r="BT303" s="65">
        <f t="shared" si="202"/>
        <v>0</v>
      </c>
      <c r="BU303" s="65">
        <f t="shared" si="203"/>
        <v>0</v>
      </c>
      <c r="BV303" s="65">
        <f t="shared" si="204"/>
        <v>0</v>
      </c>
      <c r="BW303" s="65">
        <f t="shared" si="205"/>
        <v>0</v>
      </c>
      <c r="BX303" s="65">
        <f t="shared" si="206"/>
        <v>0</v>
      </c>
      <c r="BY303" s="65">
        <f t="shared" si="207"/>
        <v>0</v>
      </c>
      <c r="BZ303" s="65">
        <f t="shared" si="208"/>
        <v>0</v>
      </c>
      <c r="CA303" s="65">
        <f t="shared" si="209"/>
        <v>0</v>
      </c>
      <c r="CB303" s="65">
        <f t="shared" si="210"/>
        <v>0</v>
      </c>
      <c r="CC303" s="65">
        <f t="shared" si="211"/>
        <v>0</v>
      </c>
      <c r="CD303" s="65" t="str">
        <f t="shared" si="181"/>
        <v>Hiányos kitöltés! (B-oszlop üres)</v>
      </c>
      <c r="CE303" s="66" t="str">
        <f t="shared" si="182"/>
        <v>Hiányos kitöltés! (B-oszlop üres)</v>
      </c>
      <c r="CF303" s="65">
        <f t="shared" si="183"/>
        <v>0</v>
      </c>
      <c r="CG303" s="65">
        <f t="shared" si="184"/>
        <v>0</v>
      </c>
      <c r="CH303" s="65">
        <f t="shared" si="185"/>
        <v>0</v>
      </c>
    </row>
    <row r="304" spans="1:86" ht="31.25" x14ac:dyDescent="0.25">
      <c r="A304" s="54" t="str">
        <f t="shared" si="174"/>
        <v>Nincs VKR kiválasztva!</v>
      </c>
      <c r="B304" s="68"/>
      <c r="C304" s="55"/>
      <c r="D304" s="47"/>
      <c r="E304" s="47"/>
      <c r="F304" s="56" t="str">
        <f>IF($G304="","Nincs VKR kiválasztva!",INDEX(Osszesito!$C:$C,MATCH($G304,Osszesito!$D:$D,0)))</f>
        <v>Nincs VKR kiválasztva!</v>
      </c>
      <c r="G304" s="45"/>
      <c r="H304" s="51" t="str">
        <f>IF($D304="","",CONCATENATE($AY304,"_",COUNTA($D$3:$D304),"_FSZV_2026"))</f>
        <v/>
      </c>
      <c r="I304" s="56" t="str">
        <f>IF($G304="","Nincs VKR kiválasztva!",INDEX(Osszesito!$G:$G,MATCH($F304,Osszesito!$C:$C,0)))</f>
        <v>Nincs VKR kiválasztva!</v>
      </c>
      <c r="J304" s="56" t="str">
        <f>IF($G304="","Nincs VKR kiválasztva!",INDEX(Osszesito!$F:$F,MATCH($F304,Osszesito!$C:$C,0)))</f>
        <v>Nincs VKR kiválasztva!</v>
      </c>
      <c r="K304" s="48" t="str">
        <f t="shared" si="212"/>
        <v>Nincs kitöltve a költség rész!</v>
      </c>
      <c r="L304" s="49"/>
      <c r="M304" s="49"/>
      <c r="N304" s="60"/>
      <c r="O304" s="60"/>
      <c r="P304" s="90"/>
      <c r="R304" s="62"/>
      <c r="S304" s="62"/>
      <c r="T304" s="62"/>
      <c r="U304" s="62"/>
      <c r="V304" s="62"/>
      <c r="W304" s="62"/>
      <c r="X304" s="62"/>
      <c r="Y304" s="62"/>
      <c r="Z304" s="62"/>
      <c r="AA304" s="62"/>
      <c r="AB304" s="62"/>
      <c r="AC304" s="61">
        <f t="shared" si="175"/>
        <v>0</v>
      </c>
      <c r="AD304" s="1" t="str">
        <f t="shared" si="176"/>
        <v>Nincs VKR kiválasztva!</v>
      </c>
      <c r="AF304" s="60"/>
      <c r="AG304" s="60"/>
      <c r="AH304" s="60"/>
      <c r="AI304" s="60"/>
      <c r="AJ304" s="60"/>
      <c r="AK304" s="60"/>
      <c r="AL304" s="60"/>
      <c r="AM304" s="60"/>
      <c r="AN304" s="60"/>
      <c r="AO304" s="60"/>
      <c r="AP304" s="60"/>
      <c r="AQ304" s="61">
        <f t="shared" si="177"/>
        <v>0</v>
      </c>
      <c r="AR304" s="130" t="s">
        <v>36</v>
      </c>
      <c r="AS304" s="1" t="str">
        <f t="shared" si="178"/>
        <v>Nincs VKR kiválasztva!</v>
      </c>
      <c r="AU304" s="46"/>
      <c r="AV304" s="46"/>
      <c r="AY304" s="64" t="str">
        <f>IF($D304="","",INDEX(Osszesito!$E:$E,MATCH($F304,Osszesito!$C:$C,0)))</f>
        <v/>
      </c>
      <c r="AZ304" s="64">
        <f t="shared" si="186"/>
        <v>0</v>
      </c>
      <c r="BA304" s="65">
        <f t="shared" si="187"/>
        <v>0</v>
      </c>
      <c r="BB304" s="65" t="str">
        <f t="shared" si="188"/>
        <v>x</v>
      </c>
      <c r="BC304" s="65">
        <f t="shared" si="179"/>
        <v>0</v>
      </c>
      <c r="BD304" s="65">
        <f t="shared" si="213"/>
        <v>0</v>
      </c>
      <c r="BE304" s="65">
        <f t="shared" si="189"/>
        <v>0</v>
      </c>
      <c r="BF304" s="64" t="str">
        <f t="shared" si="190"/>
        <v>A forrás egyenlő a költséggel (I.ütem).</v>
      </c>
      <c r="BG304" s="65">
        <f t="shared" si="191"/>
        <v>0</v>
      </c>
      <c r="BH304" s="65">
        <f t="shared" si="192"/>
        <v>0</v>
      </c>
      <c r="BI304" s="65">
        <f t="shared" si="193"/>
        <v>0</v>
      </c>
      <c r="BJ304" s="65">
        <f t="shared" si="194"/>
        <v>0</v>
      </c>
      <c r="BK304" s="65">
        <f t="shared" si="180"/>
        <v>0</v>
      </c>
      <c r="BL304" s="66" t="str">
        <f t="shared" si="214"/>
        <v>Nem hosszútávú a feladat.</v>
      </c>
      <c r="BM304" s="67">
        <f t="shared" si="195"/>
        <v>1</v>
      </c>
      <c r="BN304" s="67">
        <f t="shared" si="196"/>
        <v>0</v>
      </c>
      <c r="BO304" s="67">
        <f t="shared" si="197"/>
        <v>1</v>
      </c>
      <c r="BP304" s="67">
        <f t="shared" si="198"/>
        <v>0</v>
      </c>
      <c r="BQ304" s="65">
        <f t="shared" si="199"/>
        <v>0</v>
      </c>
      <c r="BR304" s="64" t="str">
        <f t="shared" si="200"/>
        <v>Nincs hosszútávú terv!</v>
      </c>
      <c r="BS304" s="65">
        <f t="shared" si="201"/>
        <v>0</v>
      </c>
      <c r="BT304" s="65">
        <f t="shared" si="202"/>
        <v>0</v>
      </c>
      <c r="BU304" s="65">
        <f t="shared" si="203"/>
        <v>0</v>
      </c>
      <c r="BV304" s="65">
        <f t="shared" si="204"/>
        <v>0</v>
      </c>
      <c r="BW304" s="65">
        <f t="shared" si="205"/>
        <v>0</v>
      </c>
      <c r="BX304" s="65">
        <f t="shared" si="206"/>
        <v>0</v>
      </c>
      <c r="BY304" s="65">
        <f t="shared" si="207"/>
        <v>0</v>
      </c>
      <c r="BZ304" s="65">
        <f t="shared" si="208"/>
        <v>0</v>
      </c>
      <c r="CA304" s="65">
        <f t="shared" si="209"/>
        <v>0</v>
      </c>
      <c r="CB304" s="65">
        <f t="shared" si="210"/>
        <v>0</v>
      </c>
      <c r="CC304" s="65">
        <f t="shared" si="211"/>
        <v>0</v>
      </c>
      <c r="CD304" s="65" t="str">
        <f t="shared" si="181"/>
        <v>Hiányos kitöltés! (B-oszlop üres)</v>
      </c>
      <c r="CE304" s="66" t="str">
        <f t="shared" si="182"/>
        <v>Hiányos kitöltés! (B-oszlop üres)</v>
      </c>
      <c r="CF304" s="65">
        <f t="shared" si="183"/>
        <v>0</v>
      </c>
      <c r="CG304" s="65">
        <f t="shared" si="184"/>
        <v>0</v>
      </c>
      <c r="CH304" s="65">
        <f t="shared" si="185"/>
        <v>0</v>
      </c>
    </row>
    <row r="305" spans="1:86" ht="31.25" x14ac:dyDescent="0.25">
      <c r="A305" s="54" t="str">
        <f t="shared" si="174"/>
        <v>Nincs VKR kiválasztva!</v>
      </c>
      <c r="B305" s="68"/>
      <c r="C305" s="55"/>
      <c r="D305" s="47"/>
      <c r="E305" s="47"/>
      <c r="F305" s="56" t="str">
        <f>IF($G305="","Nincs VKR kiválasztva!",INDEX(Osszesito!$C:$C,MATCH($G305,Osszesito!$D:$D,0)))</f>
        <v>Nincs VKR kiválasztva!</v>
      </c>
      <c r="G305" s="45"/>
      <c r="H305" s="51" t="str">
        <f>IF($D305="","",CONCATENATE($AY305,"_",COUNTA($D$3:$D305),"_FSZV_2026"))</f>
        <v/>
      </c>
      <c r="I305" s="56" t="str">
        <f>IF($G305="","Nincs VKR kiválasztva!",INDEX(Osszesito!$G:$G,MATCH($F305,Osszesito!$C:$C,0)))</f>
        <v>Nincs VKR kiválasztva!</v>
      </c>
      <c r="J305" s="56" t="str">
        <f>IF($G305="","Nincs VKR kiválasztva!",INDEX(Osszesito!$F:$F,MATCH($F305,Osszesito!$C:$C,0)))</f>
        <v>Nincs VKR kiválasztva!</v>
      </c>
      <c r="K305" s="48" t="str">
        <f t="shared" si="212"/>
        <v>Nincs kitöltve a költség rész!</v>
      </c>
      <c r="L305" s="49"/>
      <c r="M305" s="49"/>
      <c r="N305" s="60"/>
      <c r="O305" s="60"/>
      <c r="P305" s="90"/>
      <c r="R305" s="62"/>
      <c r="S305" s="62"/>
      <c r="T305" s="62"/>
      <c r="U305" s="62"/>
      <c r="V305" s="62"/>
      <c r="W305" s="62"/>
      <c r="X305" s="62"/>
      <c r="Y305" s="62"/>
      <c r="Z305" s="62"/>
      <c r="AA305" s="62"/>
      <c r="AB305" s="62"/>
      <c r="AC305" s="61">
        <f t="shared" si="175"/>
        <v>0</v>
      </c>
      <c r="AD305" s="1" t="str">
        <f t="shared" si="176"/>
        <v>Nincs VKR kiválasztva!</v>
      </c>
      <c r="AF305" s="60"/>
      <c r="AG305" s="60"/>
      <c r="AH305" s="60"/>
      <c r="AI305" s="60"/>
      <c r="AJ305" s="60"/>
      <c r="AK305" s="60"/>
      <c r="AL305" s="60"/>
      <c r="AM305" s="60"/>
      <c r="AN305" s="60"/>
      <c r="AO305" s="60"/>
      <c r="AP305" s="60"/>
      <c r="AQ305" s="61">
        <f t="shared" si="177"/>
        <v>0</v>
      </c>
      <c r="AR305" s="130" t="s">
        <v>36</v>
      </c>
      <c r="AS305" s="1" t="str">
        <f t="shared" si="178"/>
        <v>Nincs VKR kiválasztva!</v>
      </c>
      <c r="AU305" s="46"/>
      <c r="AV305" s="46"/>
      <c r="AY305" s="64" t="str">
        <f>IF($D305="","",INDEX(Osszesito!$E:$E,MATCH($F305,Osszesito!$C:$C,0)))</f>
        <v/>
      </c>
      <c r="AZ305" s="64">
        <f t="shared" si="186"/>
        <v>0</v>
      </c>
      <c r="BA305" s="65">
        <f t="shared" si="187"/>
        <v>0</v>
      </c>
      <c r="BB305" s="65" t="str">
        <f t="shared" si="188"/>
        <v>x</v>
      </c>
      <c r="BC305" s="65">
        <f t="shared" si="179"/>
        <v>0</v>
      </c>
      <c r="BD305" s="65">
        <f t="shared" si="213"/>
        <v>0</v>
      </c>
      <c r="BE305" s="65">
        <f t="shared" si="189"/>
        <v>0</v>
      </c>
      <c r="BF305" s="64" t="str">
        <f t="shared" si="190"/>
        <v>A forrás egyenlő a költséggel (I.ütem).</v>
      </c>
      <c r="BG305" s="65">
        <f t="shared" si="191"/>
        <v>0</v>
      </c>
      <c r="BH305" s="65">
        <f t="shared" si="192"/>
        <v>0</v>
      </c>
      <c r="BI305" s="65">
        <f t="shared" si="193"/>
        <v>0</v>
      </c>
      <c r="BJ305" s="65">
        <f t="shared" si="194"/>
        <v>0</v>
      </c>
      <c r="BK305" s="65">
        <f t="shared" si="180"/>
        <v>0</v>
      </c>
      <c r="BL305" s="66" t="str">
        <f t="shared" si="214"/>
        <v>Nem hosszútávú a feladat.</v>
      </c>
      <c r="BM305" s="67">
        <f t="shared" si="195"/>
        <v>1</v>
      </c>
      <c r="BN305" s="67">
        <f t="shared" si="196"/>
        <v>0</v>
      </c>
      <c r="BO305" s="67">
        <f t="shared" si="197"/>
        <v>1</v>
      </c>
      <c r="BP305" s="67">
        <f t="shared" si="198"/>
        <v>0</v>
      </c>
      <c r="BQ305" s="65">
        <f t="shared" si="199"/>
        <v>0</v>
      </c>
      <c r="BR305" s="64" t="str">
        <f t="shared" si="200"/>
        <v>Nincs hosszútávú terv!</v>
      </c>
      <c r="BS305" s="65">
        <f t="shared" si="201"/>
        <v>0</v>
      </c>
      <c r="BT305" s="65">
        <f t="shared" si="202"/>
        <v>0</v>
      </c>
      <c r="BU305" s="65">
        <f t="shared" si="203"/>
        <v>0</v>
      </c>
      <c r="BV305" s="65">
        <f t="shared" si="204"/>
        <v>0</v>
      </c>
      <c r="BW305" s="65">
        <f t="shared" si="205"/>
        <v>0</v>
      </c>
      <c r="BX305" s="65">
        <f t="shared" si="206"/>
        <v>0</v>
      </c>
      <c r="BY305" s="65">
        <f t="shared" si="207"/>
        <v>0</v>
      </c>
      <c r="BZ305" s="65">
        <f t="shared" si="208"/>
        <v>0</v>
      </c>
      <c r="CA305" s="65">
        <f t="shared" si="209"/>
        <v>0</v>
      </c>
      <c r="CB305" s="65">
        <f t="shared" si="210"/>
        <v>0</v>
      </c>
      <c r="CC305" s="65">
        <f t="shared" si="211"/>
        <v>0</v>
      </c>
      <c r="CD305" s="65" t="str">
        <f t="shared" si="181"/>
        <v>Hiányos kitöltés! (B-oszlop üres)</v>
      </c>
      <c r="CE305" s="66" t="str">
        <f t="shared" si="182"/>
        <v>Hiányos kitöltés! (B-oszlop üres)</v>
      </c>
      <c r="CF305" s="65">
        <f t="shared" si="183"/>
        <v>0</v>
      </c>
      <c r="CG305" s="65">
        <f t="shared" si="184"/>
        <v>0</v>
      </c>
      <c r="CH305" s="65">
        <f t="shared" si="185"/>
        <v>0</v>
      </c>
    </row>
    <row r="306" spans="1:86" ht="31.25" x14ac:dyDescent="0.25">
      <c r="A306" s="54" t="str">
        <f t="shared" si="174"/>
        <v>Nincs VKR kiválasztva!</v>
      </c>
      <c r="B306" s="68"/>
      <c r="C306" s="55"/>
      <c r="D306" s="47"/>
      <c r="E306" s="47"/>
      <c r="F306" s="56" t="str">
        <f>IF($G306="","Nincs VKR kiválasztva!",INDEX(Osszesito!$C:$C,MATCH($G306,Osszesito!$D:$D,0)))</f>
        <v>Nincs VKR kiválasztva!</v>
      </c>
      <c r="G306" s="45"/>
      <c r="H306" s="51" t="str">
        <f>IF($D306="","",CONCATENATE($AY306,"_",COUNTA($D$3:$D306),"_FSZV_2026"))</f>
        <v/>
      </c>
      <c r="I306" s="56" t="str">
        <f>IF($G306="","Nincs VKR kiválasztva!",INDEX(Osszesito!$G:$G,MATCH($F306,Osszesito!$C:$C,0)))</f>
        <v>Nincs VKR kiválasztva!</v>
      </c>
      <c r="J306" s="56" t="str">
        <f>IF($G306="","Nincs VKR kiválasztva!",INDEX(Osszesito!$F:$F,MATCH($F306,Osszesito!$C:$C,0)))</f>
        <v>Nincs VKR kiválasztva!</v>
      </c>
      <c r="K306" s="48" t="str">
        <f t="shared" si="212"/>
        <v>Nincs kitöltve a költség rész!</v>
      </c>
      <c r="L306" s="49"/>
      <c r="M306" s="49"/>
      <c r="N306" s="60"/>
      <c r="O306" s="60"/>
      <c r="P306" s="90"/>
      <c r="R306" s="62"/>
      <c r="S306" s="62"/>
      <c r="T306" s="62"/>
      <c r="U306" s="62"/>
      <c r="V306" s="62"/>
      <c r="W306" s="62"/>
      <c r="X306" s="62"/>
      <c r="Y306" s="62"/>
      <c r="Z306" s="62"/>
      <c r="AA306" s="62"/>
      <c r="AB306" s="62"/>
      <c r="AC306" s="61">
        <f t="shared" si="175"/>
        <v>0</v>
      </c>
      <c r="AD306" s="1" t="str">
        <f t="shared" si="176"/>
        <v>Nincs VKR kiválasztva!</v>
      </c>
      <c r="AF306" s="60"/>
      <c r="AG306" s="60"/>
      <c r="AH306" s="60"/>
      <c r="AI306" s="60"/>
      <c r="AJ306" s="60"/>
      <c r="AK306" s="60"/>
      <c r="AL306" s="60"/>
      <c r="AM306" s="60"/>
      <c r="AN306" s="60"/>
      <c r="AO306" s="60"/>
      <c r="AP306" s="60"/>
      <c r="AQ306" s="61">
        <f t="shared" si="177"/>
        <v>0</v>
      </c>
      <c r="AR306" s="130" t="s">
        <v>36</v>
      </c>
      <c r="AS306" s="1" t="str">
        <f t="shared" si="178"/>
        <v>Nincs VKR kiválasztva!</v>
      </c>
      <c r="AU306" s="46"/>
      <c r="AV306" s="46"/>
      <c r="AY306" s="64" t="str">
        <f>IF($D306="","",INDEX(Osszesito!$E:$E,MATCH($F306,Osszesito!$C:$C,0)))</f>
        <v/>
      </c>
      <c r="AZ306" s="64">
        <f t="shared" si="186"/>
        <v>0</v>
      </c>
      <c r="BA306" s="65">
        <f t="shared" si="187"/>
        <v>0</v>
      </c>
      <c r="BB306" s="65" t="str">
        <f t="shared" si="188"/>
        <v>x</v>
      </c>
      <c r="BC306" s="65">
        <f t="shared" si="179"/>
        <v>0</v>
      </c>
      <c r="BD306" s="65">
        <f t="shared" si="213"/>
        <v>0</v>
      </c>
      <c r="BE306" s="65">
        <f t="shared" si="189"/>
        <v>0</v>
      </c>
      <c r="BF306" s="64" t="str">
        <f t="shared" si="190"/>
        <v>A forrás egyenlő a költséggel (I.ütem).</v>
      </c>
      <c r="BG306" s="65">
        <f t="shared" si="191"/>
        <v>0</v>
      </c>
      <c r="BH306" s="65">
        <f t="shared" si="192"/>
        <v>0</v>
      </c>
      <c r="BI306" s="65">
        <f t="shared" si="193"/>
        <v>0</v>
      </c>
      <c r="BJ306" s="65">
        <f t="shared" si="194"/>
        <v>0</v>
      </c>
      <c r="BK306" s="65">
        <f t="shared" si="180"/>
        <v>0</v>
      </c>
      <c r="BL306" s="66" t="str">
        <f t="shared" si="214"/>
        <v>Nem hosszútávú a feladat.</v>
      </c>
      <c r="BM306" s="67">
        <f t="shared" si="195"/>
        <v>1</v>
      </c>
      <c r="BN306" s="67">
        <f t="shared" si="196"/>
        <v>0</v>
      </c>
      <c r="BO306" s="67">
        <f t="shared" si="197"/>
        <v>1</v>
      </c>
      <c r="BP306" s="67">
        <f t="shared" si="198"/>
        <v>0</v>
      </c>
      <c r="BQ306" s="65">
        <f t="shared" si="199"/>
        <v>0</v>
      </c>
      <c r="BR306" s="64" t="str">
        <f t="shared" si="200"/>
        <v>Nincs hosszútávú terv!</v>
      </c>
      <c r="BS306" s="65">
        <f t="shared" si="201"/>
        <v>0</v>
      </c>
      <c r="BT306" s="65">
        <f t="shared" si="202"/>
        <v>0</v>
      </c>
      <c r="BU306" s="65">
        <f t="shared" si="203"/>
        <v>0</v>
      </c>
      <c r="BV306" s="65">
        <f t="shared" si="204"/>
        <v>0</v>
      </c>
      <c r="BW306" s="65">
        <f t="shared" si="205"/>
        <v>0</v>
      </c>
      <c r="BX306" s="65">
        <f t="shared" si="206"/>
        <v>0</v>
      </c>
      <c r="BY306" s="65">
        <f t="shared" si="207"/>
        <v>0</v>
      </c>
      <c r="BZ306" s="65">
        <f t="shared" si="208"/>
        <v>0</v>
      </c>
      <c r="CA306" s="65">
        <f t="shared" si="209"/>
        <v>0</v>
      </c>
      <c r="CB306" s="65">
        <f t="shared" si="210"/>
        <v>0</v>
      </c>
      <c r="CC306" s="65">
        <f t="shared" si="211"/>
        <v>0</v>
      </c>
      <c r="CD306" s="65" t="str">
        <f t="shared" si="181"/>
        <v>Hiányos kitöltés! (B-oszlop üres)</v>
      </c>
      <c r="CE306" s="66" t="str">
        <f t="shared" si="182"/>
        <v>Hiányos kitöltés! (B-oszlop üres)</v>
      </c>
      <c r="CF306" s="65">
        <f t="shared" si="183"/>
        <v>0</v>
      </c>
      <c r="CG306" s="65">
        <f t="shared" si="184"/>
        <v>0</v>
      </c>
      <c r="CH306" s="65">
        <f t="shared" si="185"/>
        <v>0</v>
      </c>
    </row>
    <row r="307" spans="1:86" ht="31.25" x14ac:dyDescent="0.25">
      <c r="A307" s="54" t="str">
        <f t="shared" si="174"/>
        <v>Nincs VKR kiválasztva!</v>
      </c>
      <c r="B307" s="68"/>
      <c r="C307" s="55"/>
      <c r="D307" s="47"/>
      <c r="E307" s="47"/>
      <c r="F307" s="56" t="str">
        <f>IF($G307="","Nincs VKR kiválasztva!",INDEX(Osszesito!$C:$C,MATCH($G307,Osszesito!$D:$D,0)))</f>
        <v>Nincs VKR kiválasztva!</v>
      </c>
      <c r="G307" s="45"/>
      <c r="H307" s="51" t="str">
        <f>IF($D307="","",CONCATENATE($AY307,"_",COUNTA($D$3:$D307),"_FSZV_2026"))</f>
        <v/>
      </c>
      <c r="I307" s="56" t="str">
        <f>IF($G307="","Nincs VKR kiválasztva!",INDEX(Osszesito!$G:$G,MATCH($F307,Osszesito!$C:$C,0)))</f>
        <v>Nincs VKR kiválasztva!</v>
      </c>
      <c r="J307" s="56" t="str">
        <f>IF($G307="","Nincs VKR kiválasztva!",INDEX(Osszesito!$F:$F,MATCH($F307,Osszesito!$C:$C,0)))</f>
        <v>Nincs VKR kiválasztva!</v>
      </c>
      <c r="K307" s="48" t="str">
        <f t="shared" si="212"/>
        <v>Nincs kitöltve a költség rész!</v>
      </c>
      <c r="L307" s="49"/>
      <c r="M307" s="49"/>
      <c r="N307" s="60"/>
      <c r="O307" s="60"/>
      <c r="P307" s="90"/>
      <c r="R307" s="62"/>
      <c r="S307" s="62"/>
      <c r="T307" s="62"/>
      <c r="U307" s="62"/>
      <c r="V307" s="62"/>
      <c r="W307" s="62"/>
      <c r="X307" s="62"/>
      <c r="Y307" s="62"/>
      <c r="Z307" s="62"/>
      <c r="AA307" s="62"/>
      <c r="AB307" s="62"/>
      <c r="AC307" s="61">
        <f t="shared" si="175"/>
        <v>0</v>
      </c>
      <c r="AD307" s="1" t="str">
        <f t="shared" si="176"/>
        <v>Nincs VKR kiválasztva!</v>
      </c>
      <c r="AF307" s="60"/>
      <c r="AG307" s="60"/>
      <c r="AH307" s="60"/>
      <c r="AI307" s="60"/>
      <c r="AJ307" s="60"/>
      <c r="AK307" s="60"/>
      <c r="AL307" s="60"/>
      <c r="AM307" s="60"/>
      <c r="AN307" s="60"/>
      <c r="AO307" s="60"/>
      <c r="AP307" s="60"/>
      <c r="AQ307" s="61">
        <f t="shared" si="177"/>
        <v>0</v>
      </c>
      <c r="AR307" s="130" t="s">
        <v>36</v>
      </c>
      <c r="AS307" s="1" t="str">
        <f t="shared" si="178"/>
        <v>Nincs VKR kiválasztva!</v>
      </c>
      <c r="AU307" s="46"/>
      <c r="AV307" s="46"/>
      <c r="AY307" s="64" t="str">
        <f>IF($D307="","",INDEX(Osszesito!$E:$E,MATCH($F307,Osszesito!$C:$C,0)))</f>
        <v/>
      </c>
      <c r="AZ307" s="64">
        <f t="shared" si="186"/>
        <v>0</v>
      </c>
      <c r="BA307" s="65">
        <f t="shared" si="187"/>
        <v>0</v>
      </c>
      <c r="BB307" s="65" t="str">
        <f t="shared" si="188"/>
        <v>x</v>
      </c>
      <c r="BC307" s="65">
        <f t="shared" si="179"/>
        <v>0</v>
      </c>
      <c r="BD307" s="65">
        <f t="shared" si="213"/>
        <v>0</v>
      </c>
      <c r="BE307" s="65">
        <f t="shared" si="189"/>
        <v>0</v>
      </c>
      <c r="BF307" s="64" t="str">
        <f t="shared" si="190"/>
        <v>A forrás egyenlő a költséggel (I.ütem).</v>
      </c>
      <c r="BG307" s="65">
        <f t="shared" si="191"/>
        <v>0</v>
      </c>
      <c r="BH307" s="65">
        <f t="shared" si="192"/>
        <v>0</v>
      </c>
      <c r="BI307" s="65">
        <f t="shared" si="193"/>
        <v>0</v>
      </c>
      <c r="BJ307" s="65">
        <f t="shared" si="194"/>
        <v>0</v>
      </c>
      <c r="BK307" s="65">
        <f t="shared" si="180"/>
        <v>0</v>
      </c>
      <c r="BL307" s="66" t="str">
        <f t="shared" si="214"/>
        <v>Nem hosszútávú a feladat.</v>
      </c>
      <c r="BM307" s="67">
        <f t="shared" si="195"/>
        <v>1</v>
      </c>
      <c r="BN307" s="67">
        <f t="shared" si="196"/>
        <v>0</v>
      </c>
      <c r="BO307" s="67">
        <f t="shared" si="197"/>
        <v>1</v>
      </c>
      <c r="BP307" s="67">
        <f t="shared" si="198"/>
        <v>0</v>
      </c>
      <c r="BQ307" s="65">
        <f t="shared" si="199"/>
        <v>0</v>
      </c>
      <c r="BR307" s="64" t="str">
        <f t="shared" si="200"/>
        <v>Nincs hosszútávú terv!</v>
      </c>
      <c r="BS307" s="65">
        <f t="shared" si="201"/>
        <v>0</v>
      </c>
      <c r="BT307" s="65">
        <f t="shared" si="202"/>
        <v>0</v>
      </c>
      <c r="BU307" s="65">
        <f t="shared" si="203"/>
        <v>0</v>
      </c>
      <c r="BV307" s="65">
        <f t="shared" si="204"/>
        <v>0</v>
      </c>
      <c r="BW307" s="65">
        <f t="shared" si="205"/>
        <v>0</v>
      </c>
      <c r="BX307" s="65">
        <f t="shared" si="206"/>
        <v>0</v>
      </c>
      <c r="BY307" s="65">
        <f t="shared" si="207"/>
        <v>0</v>
      </c>
      <c r="BZ307" s="65">
        <f t="shared" si="208"/>
        <v>0</v>
      </c>
      <c r="CA307" s="65">
        <f t="shared" si="209"/>
        <v>0</v>
      </c>
      <c r="CB307" s="65">
        <f t="shared" si="210"/>
        <v>0</v>
      </c>
      <c r="CC307" s="65">
        <f t="shared" si="211"/>
        <v>0</v>
      </c>
      <c r="CD307" s="65" t="str">
        <f t="shared" si="181"/>
        <v>Hiányos kitöltés! (B-oszlop üres)</v>
      </c>
      <c r="CE307" s="66" t="str">
        <f t="shared" si="182"/>
        <v>Hiányos kitöltés! (B-oszlop üres)</v>
      </c>
      <c r="CF307" s="65">
        <f t="shared" si="183"/>
        <v>0</v>
      </c>
      <c r="CG307" s="65">
        <f t="shared" si="184"/>
        <v>0</v>
      </c>
      <c r="CH307" s="65">
        <f t="shared" si="185"/>
        <v>0</v>
      </c>
    </row>
    <row r="308" spans="1:86" ht="31.25" x14ac:dyDescent="0.25">
      <c r="A308" s="54" t="str">
        <f t="shared" ref="A308:A371" si="215">IF($G308="","Nincs VKR kiválasztva!",CE308)</f>
        <v>Nincs VKR kiválasztva!</v>
      </c>
      <c r="B308" s="68"/>
      <c r="C308" s="55"/>
      <c r="D308" s="47"/>
      <c r="E308" s="47"/>
      <c r="F308" s="56" t="str">
        <f>IF($G308="","Nincs VKR kiválasztva!",INDEX(Osszesito!$C:$C,MATCH($G308,Osszesito!$D:$D,0)))</f>
        <v>Nincs VKR kiválasztva!</v>
      </c>
      <c r="G308" s="45"/>
      <c r="H308" s="51" t="str">
        <f>IF($D308="","",CONCATENATE($AY308,"_",COUNTA($D$3:$D308),"_FSZV_2026"))</f>
        <v/>
      </c>
      <c r="I308" s="56" t="str">
        <f>IF($G308="","Nincs VKR kiválasztva!",INDEX(Osszesito!$G:$G,MATCH($F308,Osszesito!$C:$C,0)))</f>
        <v>Nincs VKR kiválasztva!</v>
      </c>
      <c r="J308" s="56" t="str">
        <f>IF($G308="","Nincs VKR kiválasztva!",INDEX(Osszesito!$F:$F,MATCH($F308,Osszesito!$C:$C,0)))</f>
        <v>Nincs VKR kiválasztva!</v>
      </c>
      <c r="K308" s="48" t="str">
        <f t="shared" si="212"/>
        <v>Nincs kitöltve a költség rész!</v>
      </c>
      <c r="L308" s="49"/>
      <c r="M308" s="49"/>
      <c r="N308" s="60"/>
      <c r="O308" s="60"/>
      <c r="P308" s="90"/>
      <c r="R308" s="62"/>
      <c r="S308" s="62"/>
      <c r="T308" s="62"/>
      <c r="U308" s="62"/>
      <c r="V308" s="62"/>
      <c r="W308" s="62"/>
      <c r="X308" s="62"/>
      <c r="Y308" s="62"/>
      <c r="Z308" s="62"/>
      <c r="AA308" s="62"/>
      <c r="AB308" s="62"/>
      <c r="AC308" s="61">
        <f t="shared" ref="AC308:AC371" si="216">SUM(R308:AB308)</f>
        <v>0</v>
      </c>
      <c r="AD308" s="1" t="str">
        <f t="shared" ref="AD308:AD371" si="217">IF($G308="","Nincs VKR kiválasztva!",IF(BA308=0,"Hiányos kitöltés!",BF308))</f>
        <v>Nincs VKR kiválasztva!</v>
      </c>
      <c r="AF308" s="60"/>
      <c r="AG308" s="60"/>
      <c r="AH308" s="60"/>
      <c r="AI308" s="60"/>
      <c r="AJ308" s="60"/>
      <c r="AK308" s="60"/>
      <c r="AL308" s="60"/>
      <c r="AM308" s="60"/>
      <c r="AN308" s="60"/>
      <c r="AO308" s="60"/>
      <c r="AP308" s="60"/>
      <c r="AQ308" s="61">
        <f t="shared" ref="AQ308:AQ371" si="218">SUM(AF308:AP308)</f>
        <v>0</v>
      </c>
      <c r="AR308" s="130" t="s">
        <v>36</v>
      </c>
      <c r="AS308" s="1" t="str">
        <f t="shared" ref="AS308:AS371" si="219">IF($G308="","Nincs VKR kiválasztva!",IF(BA308=0,"Hiányos kitöltés!",IF(BB308="R","Nincs hosszútávú terv!",BL308)))</f>
        <v>Nincs VKR kiválasztva!</v>
      </c>
      <c r="AU308" s="46"/>
      <c r="AV308" s="46"/>
      <c r="AY308" s="64" t="str">
        <f>IF($D308="","",INDEX(Osszesito!$E:$E,MATCH($F308,Osszesito!$C:$C,0)))</f>
        <v/>
      </c>
      <c r="AZ308" s="64">
        <f t="shared" si="186"/>
        <v>0</v>
      </c>
      <c r="BA308" s="65">
        <f t="shared" si="187"/>
        <v>0</v>
      </c>
      <c r="BB308" s="65" t="str">
        <f t="shared" si="188"/>
        <v>x</v>
      </c>
      <c r="BC308" s="65">
        <f t="shared" ref="BC308:BC371" si="220">IF(OR(BB308="R",BB308="RH"),1,0)</f>
        <v>0</v>
      </c>
      <c r="BD308" s="65">
        <f t="shared" si="213"/>
        <v>0</v>
      </c>
      <c r="BE308" s="65">
        <f t="shared" si="189"/>
        <v>0</v>
      </c>
      <c r="BF308" s="64" t="str">
        <f t="shared" si="190"/>
        <v>A forrás egyenlő a költséggel (I.ütem).</v>
      </c>
      <c r="BG308" s="65">
        <f t="shared" si="191"/>
        <v>0</v>
      </c>
      <c r="BH308" s="65">
        <f t="shared" si="192"/>
        <v>0</v>
      </c>
      <c r="BI308" s="65">
        <f t="shared" si="193"/>
        <v>0</v>
      </c>
      <c r="BJ308" s="65">
        <f t="shared" si="194"/>
        <v>0</v>
      </c>
      <c r="BK308" s="65">
        <f t="shared" ref="BK308:BK371" si="221">IF(AND($BJ308=1,$O308=$AQ308),1,IF(AND($BJ308=1,$O308&gt;$AQ308,AR308="igen"),1,0))</f>
        <v>0</v>
      </c>
      <c r="BL308" s="66" t="str">
        <f t="shared" si="214"/>
        <v>Nem hosszútávú a feladat.</v>
      </c>
      <c r="BM308" s="67">
        <f t="shared" si="195"/>
        <v>1</v>
      </c>
      <c r="BN308" s="67">
        <f t="shared" si="196"/>
        <v>0</v>
      </c>
      <c r="BO308" s="67">
        <f t="shared" si="197"/>
        <v>1</v>
      </c>
      <c r="BP308" s="67">
        <f t="shared" si="198"/>
        <v>0</v>
      </c>
      <c r="BQ308" s="65">
        <f t="shared" si="199"/>
        <v>0</v>
      </c>
      <c r="BR308" s="64" t="str">
        <f t="shared" si="200"/>
        <v>Nincs hosszútávú terv!</v>
      </c>
      <c r="BS308" s="65">
        <f t="shared" si="201"/>
        <v>0</v>
      </c>
      <c r="BT308" s="65">
        <f t="shared" si="202"/>
        <v>0</v>
      </c>
      <c r="BU308" s="65">
        <f t="shared" si="203"/>
        <v>0</v>
      </c>
      <c r="BV308" s="65">
        <f t="shared" si="204"/>
        <v>0</v>
      </c>
      <c r="BW308" s="65">
        <f t="shared" si="205"/>
        <v>0</v>
      </c>
      <c r="BX308" s="65">
        <f t="shared" si="206"/>
        <v>0</v>
      </c>
      <c r="BY308" s="65">
        <f t="shared" si="207"/>
        <v>0</v>
      </c>
      <c r="BZ308" s="65">
        <f t="shared" si="208"/>
        <v>0</v>
      </c>
      <c r="CA308" s="65">
        <f t="shared" si="209"/>
        <v>0</v>
      </c>
      <c r="CB308" s="65">
        <f t="shared" si="210"/>
        <v>0</v>
      </c>
      <c r="CC308" s="65">
        <f t="shared" si="211"/>
        <v>0</v>
      </c>
      <c r="CD308" s="65" t="str">
        <f t="shared" ref="CD308:CD371" si="222">IF(AND($BA308=0,$BU308=0),"Hiányos kitöltés! (B-oszlop üres)",IF(AND($BA308=0,$BV308=0),"Hiányos kitöltés! (C-oszlop üres)",IF(AND($BA308=0,$BW308=0),"Hiányos kitöltés! (D-oszlop üres)",IF(AND($BA308=0,$BX308=0),"Hiányos kitöltés! (E-oszlop üres)",IF(AND($BA308=0,$BY308=0),"Hiányos kitöltés! (L-oszlop üres)",IF(AND($BA308=0,$BZ308=0),"Hiányos kitöltés! (M-oszlop üres)",IF(AND($BA308=0,$CA308=0),"Hiányos kitöltés! (N-oszlop üres)",IF(AND($BA308=0,$CB308=0),"Hiányos kitöltés! (O-oszlop üres)",IF(AND($BA308=0,$BG308=0),"Hiányos kitöltés! (I.ütem forrása hiányos!","?")))))))))</f>
        <v>Hiányos kitöltés! (B-oszlop üres)</v>
      </c>
      <c r="CE308" s="66" t="str">
        <f t="shared" ref="CE308:CE371" si="223">IF($BA308=0,$CD308,IF($BG308=0,"I. ütem forrása nincs kitöltve!",IF($BJ308=0,"II. ütem forrása nincs kitöltve!",IF($BD308=1,"Költségek üteme nem megfelelő (az időtartam és a költség üteme eltér)!",IF(AND(BH308=0,$BA308=1,$BJ308=1,$BD308=1),"Kötelező cellák kitöltve, de az I. ütem forrása hibás!",IF(AND(BJ308=0,$BA308=1,$BJ308=1,$BD308=1),"Kötelező cellák kitöltve, de a II. ütem forrása hibás!",IF(AND($BO308=1,$AZ308&lt;30),"Nullás a rövidtávú feladat és rövid (hiányzik) a hozzá tartozó indoklás!",IF(AND($BP308=1,$AZ308&lt;30),"Nullás a hosszútávú feladat és rövid (hiányzik) a hozzá tartozó indoklás!",IF(AND(BN308=1,C308="1811_RENDKÍVÜLI"),"II. ütemre nem tervezhet Rendkívüli feladatot!",IF(BH308=0,AD308,IF(BK308=0,AS308,IF(AND(BC308=1,$P308&gt;$N308),"EM rendelet 2. melléklet terhére elszámolt költség nem lehet nagyobb az I. ütemre tervezett tényleges költségnél!",IF($AC308&gt;$N308,"Többlet forrást jelölt meg az I. ütemnél! Kérjük, a többletet az 'Osszesito' fülön tüntesse fel!",IF($AQ308&gt;$O308,"Többlet forrást jelölt meg a II. ütemnél! Kérjük, a többletet az 'Osszesito' fülön tüntesse fel!","Kitöltés rendben!"))))))))))))))</f>
        <v>Hiányos kitöltés! (B-oszlop üres)</v>
      </c>
      <c r="CF308" s="65">
        <f t="shared" ref="CF308:CF371" si="224">IF(A308="Kitöltés rendben!",1,0)</f>
        <v>0</v>
      </c>
      <c r="CG308" s="65">
        <f t="shared" ref="CG308:CG371" si="225">IF(AND($BB308="R",$CF308=1),1,IF(AND($BB308="RH",$CF308=1),1,0))</f>
        <v>0</v>
      </c>
      <c r="CH308" s="65">
        <f t="shared" ref="CH308:CH371" si="226">IF(AND($BB308="H",$CF308=1),1,IF(AND($BB308="RH",$CF308=1),1,0))</f>
        <v>0</v>
      </c>
    </row>
    <row r="309" spans="1:86" ht="31.25" x14ac:dyDescent="0.25">
      <c r="A309" s="54" t="str">
        <f t="shared" si="215"/>
        <v>Nincs VKR kiválasztva!</v>
      </c>
      <c r="B309" s="68"/>
      <c r="C309" s="55"/>
      <c r="D309" s="47"/>
      <c r="E309" s="47"/>
      <c r="F309" s="56" t="str">
        <f>IF($G309="","Nincs VKR kiválasztva!",INDEX(Osszesito!$C:$C,MATCH($G309,Osszesito!$D:$D,0)))</f>
        <v>Nincs VKR kiválasztva!</v>
      </c>
      <c r="G309" s="45"/>
      <c r="H309" s="51" t="str">
        <f>IF($D309="","",CONCATENATE($AY309,"_",COUNTA($D$3:$D309),"_FSZV_2026"))</f>
        <v/>
      </c>
      <c r="I309" s="56" t="str">
        <f>IF($G309="","Nincs VKR kiválasztva!",INDEX(Osszesito!$G:$G,MATCH($F309,Osszesito!$C:$C,0)))</f>
        <v>Nincs VKR kiválasztva!</v>
      </c>
      <c r="J309" s="56" t="str">
        <f>IF($G309="","Nincs VKR kiválasztva!",INDEX(Osszesito!$F:$F,MATCH($F309,Osszesito!$C:$C,0)))</f>
        <v>Nincs VKR kiválasztva!</v>
      </c>
      <c r="K309" s="48" t="str">
        <f t="shared" si="212"/>
        <v>Nincs kitöltve a költség rész!</v>
      </c>
      <c r="L309" s="49"/>
      <c r="M309" s="49"/>
      <c r="N309" s="60"/>
      <c r="O309" s="60"/>
      <c r="P309" s="90"/>
      <c r="R309" s="62"/>
      <c r="S309" s="62"/>
      <c r="T309" s="62"/>
      <c r="U309" s="62"/>
      <c r="V309" s="62"/>
      <c r="W309" s="62"/>
      <c r="X309" s="62"/>
      <c r="Y309" s="62"/>
      <c r="Z309" s="62"/>
      <c r="AA309" s="62"/>
      <c r="AB309" s="62"/>
      <c r="AC309" s="61">
        <f t="shared" si="216"/>
        <v>0</v>
      </c>
      <c r="AD309" s="1" t="str">
        <f t="shared" si="217"/>
        <v>Nincs VKR kiválasztva!</v>
      </c>
      <c r="AF309" s="60"/>
      <c r="AG309" s="60"/>
      <c r="AH309" s="60"/>
      <c r="AI309" s="60"/>
      <c r="AJ309" s="60"/>
      <c r="AK309" s="60"/>
      <c r="AL309" s="60"/>
      <c r="AM309" s="60"/>
      <c r="AN309" s="60"/>
      <c r="AO309" s="60"/>
      <c r="AP309" s="60"/>
      <c r="AQ309" s="61">
        <f t="shared" si="218"/>
        <v>0</v>
      </c>
      <c r="AR309" s="130" t="s">
        <v>36</v>
      </c>
      <c r="AS309" s="1" t="str">
        <f t="shared" si="219"/>
        <v>Nincs VKR kiválasztva!</v>
      </c>
      <c r="AU309" s="46"/>
      <c r="AV309" s="46"/>
      <c r="AY309" s="64" t="str">
        <f>IF($D309="","",INDEX(Osszesito!$E:$E,MATCH($F309,Osszesito!$C:$C,0)))</f>
        <v/>
      </c>
      <c r="AZ309" s="64">
        <f t="shared" si="186"/>
        <v>0</v>
      </c>
      <c r="BA309" s="65">
        <f t="shared" si="187"/>
        <v>0</v>
      </c>
      <c r="BB309" s="65" t="str">
        <f t="shared" si="188"/>
        <v>x</v>
      </c>
      <c r="BC309" s="65">
        <f t="shared" si="220"/>
        <v>0</v>
      </c>
      <c r="BD309" s="65">
        <f t="shared" si="213"/>
        <v>0</v>
      </c>
      <c r="BE309" s="65">
        <f t="shared" si="189"/>
        <v>0</v>
      </c>
      <c r="BF309" s="64" t="str">
        <f t="shared" si="190"/>
        <v>A forrás egyenlő a költséggel (I.ütem).</v>
      </c>
      <c r="BG309" s="65">
        <f t="shared" si="191"/>
        <v>0</v>
      </c>
      <c r="BH309" s="65">
        <f t="shared" si="192"/>
        <v>0</v>
      </c>
      <c r="BI309" s="65">
        <f t="shared" si="193"/>
        <v>0</v>
      </c>
      <c r="BJ309" s="65">
        <f t="shared" si="194"/>
        <v>0</v>
      </c>
      <c r="BK309" s="65">
        <f t="shared" si="221"/>
        <v>0</v>
      </c>
      <c r="BL309" s="66" t="str">
        <f t="shared" si="214"/>
        <v>Nem hosszútávú a feladat.</v>
      </c>
      <c r="BM309" s="67">
        <f t="shared" si="195"/>
        <v>1</v>
      </c>
      <c r="BN309" s="67">
        <f t="shared" si="196"/>
        <v>0</v>
      </c>
      <c r="BO309" s="67">
        <f t="shared" si="197"/>
        <v>1</v>
      </c>
      <c r="BP309" s="67">
        <f t="shared" si="198"/>
        <v>0</v>
      </c>
      <c r="BQ309" s="65">
        <f t="shared" si="199"/>
        <v>0</v>
      </c>
      <c r="BR309" s="64" t="str">
        <f t="shared" si="200"/>
        <v>Nincs hosszútávú terv!</v>
      </c>
      <c r="BS309" s="65">
        <f t="shared" si="201"/>
        <v>0</v>
      </c>
      <c r="BT309" s="65">
        <f t="shared" si="202"/>
        <v>0</v>
      </c>
      <c r="BU309" s="65">
        <f t="shared" si="203"/>
        <v>0</v>
      </c>
      <c r="BV309" s="65">
        <f t="shared" si="204"/>
        <v>0</v>
      </c>
      <c r="BW309" s="65">
        <f t="shared" si="205"/>
        <v>0</v>
      </c>
      <c r="BX309" s="65">
        <f t="shared" si="206"/>
        <v>0</v>
      </c>
      <c r="BY309" s="65">
        <f t="shared" si="207"/>
        <v>0</v>
      </c>
      <c r="BZ309" s="65">
        <f t="shared" si="208"/>
        <v>0</v>
      </c>
      <c r="CA309" s="65">
        <f t="shared" si="209"/>
        <v>0</v>
      </c>
      <c r="CB309" s="65">
        <f t="shared" si="210"/>
        <v>0</v>
      </c>
      <c r="CC309" s="65">
        <f t="shared" si="211"/>
        <v>0</v>
      </c>
      <c r="CD309" s="65" t="str">
        <f t="shared" si="222"/>
        <v>Hiányos kitöltés! (B-oszlop üres)</v>
      </c>
      <c r="CE309" s="66" t="str">
        <f t="shared" si="223"/>
        <v>Hiányos kitöltés! (B-oszlop üres)</v>
      </c>
      <c r="CF309" s="65">
        <f t="shared" si="224"/>
        <v>0</v>
      </c>
      <c r="CG309" s="65">
        <f t="shared" si="225"/>
        <v>0</v>
      </c>
      <c r="CH309" s="65">
        <f t="shared" si="226"/>
        <v>0</v>
      </c>
    </row>
    <row r="310" spans="1:86" ht="31.25" x14ac:dyDescent="0.25">
      <c r="A310" s="54" t="str">
        <f t="shared" si="215"/>
        <v>Nincs VKR kiválasztva!</v>
      </c>
      <c r="B310" s="68"/>
      <c r="C310" s="55"/>
      <c r="D310" s="47"/>
      <c r="E310" s="47"/>
      <c r="F310" s="56" t="str">
        <f>IF($G310="","Nincs VKR kiválasztva!",INDEX(Osszesito!$C:$C,MATCH($G310,Osszesito!$D:$D,0)))</f>
        <v>Nincs VKR kiválasztva!</v>
      </c>
      <c r="G310" s="45"/>
      <c r="H310" s="51" t="str">
        <f>IF($D310="","",CONCATENATE($AY310,"_",COUNTA($D$3:$D310),"_FSZV_2026"))</f>
        <v/>
      </c>
      <c r="I310" s="56" t="str">
        <f>IF($G310="","Nincs VKR kiválasztva!",INDEX(Osszesito!$G:$G,MATCH($F310,Osszesito!$C:$C,0)))</f>
        <v>Nincs VKR kiválasztva!</v>
      </c>
      <c r="J310" s="56" t="str">
        <f>IF($G310="","Nincs VKR kiválasztva!",INDEX(Osszesito!$F:$F,MATCH($F310,Osszesito!$C:$C,0)))</f>
        <v>Nincs VKR kiválasztva!</v>
      </c>
      <c r="K310" s="48" t="str">
        <f t="shared" si="212"/>
        <v>Nincs kitöltve a költség rész!</v>
      </c>
      <c r="L310" s="49"/>
      <c r="M310" s="49"/>
      <c r="N310" s="60"/>
      <c r="O310" s="60"/>
      <c r="P310" s="90"/>
      <c r="R310" s="62"/>
      <c r="S310" s="62"/>
      <c r="T310" s="62"/>
      <c r="U310" s="62"/>
      <c r="V310" s="62"/>
      <c r="W310" s="62"/>
      <c r="X310" s="62"/>
      <c r="Y310" s="62"/>
      <c r="Z310" s="62"/>
      <c r="AA310" s="62"/>
      <c r="AB310" s="62"/>
      <c r="AC310" s="61">
        <f t="shared" si="216"/>
        <v>0</v>
      </c>
      <c r="AD310" s="1" t="str">
        <f t="shared" si="217"/>
        <v>Nincs VKR kiválasztva!</v>
      </c>
      <c r="AF310" s="60"/>
      <c r="AG310" s="60"/>
      <c r="AH310" s="60"/>
      <c r="AI310" s="60"/>
      <c r="AJ310" s="60"/>
      <c r="AK310" s="60"/>
      <c r="AL310" s="60"/>
      <c r="AM310" s="60"/>
      <c r="AN310" s="60"/>
      <c r="AO310" s="60"/>
      <c r="AP310" s="60"/>
      <c r="AQ310" s="61">
        <f t="shared" si="218"/>
        <v>0</v>
      </c>
      <c r="AR310" s="130" t="s">
        <v>36</v>
      </c>
      <c r="AS310" s="1" t="str">
        <f t="shared" si="219"/>
        <v>Nincs VKR kiválasztva!</v>
      </c>
      <c r="AU310" s="46"/>
      <c r="AV310" s="46"/>
      <c r="AY310" s="64" t="str">
        <f>IF($D310="","",INDEX(Osszesito!$E:$E,MATCH($F310,Osszesito!$C:$C,0)))</f>
        <v/>
      </c>
      <c r="AZ310" s="64">
        <f t="shared" si="186"/>
        <v>0</v>
      </c>
      <c r="BA310" s="65">
        <f t="shared" si="187"/>
        <v>0</v>
      </c>
      <c r="BB310" s="65" t="str">
        <f t="shared" si="188"/>
        <v>x</v>
      </c>
      <c r="BC310" s="65">
        <f t="shared" si="220"/>
        <v>0</v>
      </c>
      <c r="BD310" s="65">
        <f t="shared" si="213"/>
        <v>0</v>
      </c>
      <c r="BE310" s="65">
        <f t="shared" si="189"/>
        <v>0</v>
      </c>
      <c r="BF310" s="64" t="str">
        <f t="shared" si="190"/>
        <v>A forrás egyenlő a költséggel (I.ütem).</v>
      </c>
      <c r="BG310" s="65">
        <f t="shared" si="191"/>
        <v>0</v>
      </c>
      <c r="BH310" s="65">
        <f t="shared" si="192"/>
        <v>0</v>
      </c>
      <c r="BI310" s="65">
        <f t="shared" si="193"/>
        <v>0</v>
      </c>
      <c r="BJ310" s="65">
        <f t="shared" si="194"/>
        <v>0</v>
      </c>
      <c r="BK310" s="65">
        <f t="shared" si="221"/>
        <v>0</v>
      </c>
      <c r="BL310" s="66" t="str">
        <f t="shared" si="214"/>
        <v>Nem hosszútávú a feladat.</v>
      </c>
      <c r="BM310" s="67">
        <f t="shared" si="195"/>
        <v>1</v>
      </c>
      <c r="BN310" s="67">
        <f t="shared" si="196"/>
        <v>0</v>
      </c>
      <c r="BO310" s="67">
        <f t="shared" si="197"/>
        <v>1</v>
      </c>
      <c r="BP310" s="67">
        <f t="shared" si="198"/>
        <v>0</v>
      </c>
      <c r="BQ310" s="65">
        <f t="shared" si="199"/>
        <v>0</v>
      </c>
      <c r="BR310" s="64" t="str">
        <f t="shared" si="200"/>
        <v>Nincs hosszútávú terv!</v>
      </c>
      <c r="BS310" s="65">
        <f t="shared" si="201"/>
        <v>0</v>
      </c>
      <c r="BT310" s="65">
        <f t="shared" si="202"/>
        <v>0</v>
      </c>
      <c r="BU310" s="65">
        <f t="shared" si="203"/>
        <v>0</v>
      </c>
      <c r="BV310" s="65">
        <f t="shared" si="204"/>
        <v>0</v>
      </c>
      <c r="BW310" s="65">
        <f t="shared" si="205"/>
        <v>0</v>
      </c>
      <c r="BX310" s="65">
        <f t="shared" si="206"/>
        <v>0</v>
      </c>
      <c r="BY310" s="65">
        <f t="shared" si="207"/>
        <v>0</v>
      </c>
      <c r="BZ310" s="65">
        <f t="shared" si="208"/>
        <v>0</v>
      </c>
      <c r="CA310" s="65">
        <f t="shared" si="209"/>
        <v>0</v>
      </c>
      <c r="CB310" s="65">
        <f t="shared" si="210"/>
        <v>0</v>
      </c>
      <c r="CC310" s="65">
        <f t="shared" si="211"/>
        <v>0</v>
      </c>
      <c r="CD310" s="65" t="str">
        <f t="shared" si="222"/>
        <v>Hiányos kitöltés! (B-oszlop üres)</v>
      </c>
      <c r="CE310" s="66" t="str">
        <f t="shared" si="223"/>
        <v>Hiányos kitöltés! (B-oszlop üres)</v>
      </c>
      <c r="CF310" s="65">
        <f t="shared" si="224"/>
        <v>0</v>
      </c>
      <c r="CG310" s="65">
        <f t="shared" si="225"/>
        <v>0</v>
      </c>
      <c r="CH310" s="65">
        <f t="shared" si="226"/>
        <v>0</v>
      </c>
    </row>
    <row r="311" spans="1:86" ht="31.25" x14ac:dyDescent="0.25">
      <c r="A311" s="54" t="str">
        <f t="shared" si="215"/>
        <v>Nincs VKR kiválasztva!</v>
      </c>
      <c r="B311" s="68"/>
      <c r="C311" s="55"/>
      <c r="D311" s="47"/>
      <c r="E311" s="47"/>
      <c r="F311" s="56" t="str">
        <f>IF($G311="","Nincs VKR kiválasztva!",INDEX(Osszesito!$C:$C,MATCH($G311,Osszesito!$D:$D,0)))</f>
        <v>Nincs VKR kiválasztva!</v>
      </c>
      <c r="G311" s="45"/>
      <c r="H311" s="51" t="str">
        <f>IF($D311="","",CONCATENATE($AY311,"_",COUNTA($D$3:$D311),"_FSZV_2026"))</f>
        <v/>
      </c>
      <c r="I311" s="56" t="str">
        <f>IF($G311="","Nincs VKR kiválasztva!",INDEX(Osszesito!$G:$G,MATCH($F311,Osszesito!$C:$C,0)))</f>
        <v>Nincs VKR kiválasztva!</v>
      </c>
      <c r="J311" s="56" t="str">
        <f>IF($G311="","Nincs VKR kiválasztva!",INDEX(Osszesito!$F:$F,MATCH($F311,Osszesito!$C:$C,0)))</f>
        <v>Nincs VKR kiválasztva!</v>
      </c>
      <c r="K311" s="48" t="str">
        <f t="shared" si="212"/>
        <v>Nincs kitöltve a költség rész!</v>
      </c>
      <c r="L311" s="49"/>
      <c r="M311" s="49"/>
      <c r="N311" s="60"/>
      <c r="O311" s="60"/>
      <c r="P311" s="90"/>
      <c r="R311" s="62"/>
      <c r="S311" s="62"/>
      <c r="T311" s="62"/>
      <c r="U311" s="62"/>
      <c r="V311" s="62"/>
      <c r="W311" s="62"/>
      <c r="X311" s="62"/>
      <c r="Y311" s="62"/>
      <c r="Z311" s="62"/>
      <c r="AA311" s="62"/>
      <c r="AB311" s="62"/>
      <c r="AC311" s="61">
        <f t="shared" si="216"/>
        <v>0</v>
      </c>
      <c r="AD311" s="1" t="str">
        <f t="shared" si="217"/>
        <v>Nincs VKR kiválasztva!</v>
      </c>
      <c r="AF311" s="60"/>
      <c r="AG311" s="60"/>
      <c r="AH311" s="60"/>
      <c r="AI311" s="60"/>
      <c r="AJ311" s="60"/>
      <c r="AK311" s="60"/>
      <c r="AL311" s="60"/>
      <c r="AM311" s="60"/>
      <c r="AN311" s="60"/>
      <c r="AO311" s="60"/>
      <c r="AP311" s="60"/>
      <c r="AQ311" s="61">
        <f t="shared" si="218"/>
        <v>0</v>
      </c>
      <c r="AR311" s="130" t="s">
        <v>36</v>
      </c>
      <c r="AS311" s="1" t="str">
        <f t="shared" si="219"/>
        <v>Nincs VKR kiválasztva!</v>
      </c>
      <c r="AU311" s="46"/>
      <c r="AV311" s="46"/>
      <c r="AY311" s="64" t="str">
        <f>IF($D311="","",INDEX(Osszesito!$E:$E,MATCH($F311,Osszesito!$C:$C,0)))</f>
        <v/>
      </c>
      <c r="AZ311" s="64">
        <f t="shared" si="186"/>
        <v>0</v>
      </c>
      <c r="BA311" s="65">
        <f t="shared" si="187"/>
        <v>0</v>
      </c>
      <c r="BB311" s="65" t="str">
        <f t="shared" si="188"/>
        <v>x</v>
      </c>
      <c r="BC311" s="65">
        <f t="shared" si="220"/>
        <v>0</v>
      </c>
      <c r="BD311" s="65">
        <f t="shared" si="213"/>
        <v>0</v>
      </c>
      <c r="BE311" s="65">
        <f t="shared" si="189"/>
        <v>0</v>
      </c>
      <c r="BF311" s="64" t="str">
        <f t="shared" si="190"/>
        <v>A forrás egyenlő a költséggel (I.ütem).</v>
      </c>
      <c r="BG311" s="65">
        <f t="shared" si="191"/>
        <v>0</v>
      </c>
      <c r="BH311" s="65">
        <f t="shared" si="192"/>
        <v>0</v>
      </c>
      <c r="BI311" s="65">
        <f t="shared" si="193"/>
        <v>0</v>
      </c>
      <c r="BJ311" s="65">
        <f t="shared" si="194"/>
        <v>0</v>
      </c>
      <c r="BK311" s="65">
        <f t="shared" si="221"/>
        <v>0</v>
      </c>
      <c r="BL311" s="66" t="str">
        <f t="shared" si="214"/>
        <v>Nem hosszútávú a feladat.</v>
      </c>
      <c r="BM311" s="67">
        <f t="shared" si="195"/>
        <v>1</v>
      </c>
      <c r="BN311" s="67">
        <f t="shared" si="196"/>
        <v>0</v>
      </c>
      <c r="BO311" s="67">
        <f t="shared" si="197"/>
        <v>1</v>
      </c>
      <c r="BP311" s="67">
        <f t="shared" si="198"/>
        <v>0</v>
      </c>
      <c r="BQ311" s="65">
        <f t="shared" si="199"/>
        <v>0</v>
      </c>
      <c r="BR311" s="64" t="str">
        <f t="shared" si="200"/>
        <v>Nincs hosszútávú terv!</v>
      </c>
      <c r="BS311" s="65">
        <f t="shared" si="201"/>
        <v>0</v>
      </c>
      <c r="BT311" s="65">
        <f t="shared" si="202"/>
        <v>0</v>
      </c>
      <c r="BU311" s="65">
        <f t="shared" si="203"/>
        <v>0</v>
      </c>
      <c r="BV311" s="65">
        <f t="shared" si="204"/>
        <v>0</v>
      </c>
      <c r="BW311" s="65">
        <f t="shared" si="205"/>
        <v>0</v>
      </c>
      <c r="BX311" s="65">
        <f t="shared" si="206"/>
        <v>0</v>
      </c>
      <c r="BY311" s="65">
        <f t="shared" si="207"/>
        <v>0</v>
      </c>
      <c r="BZ311" s="65">
        <f t="shared" si="208"/>
        <v>0</v>
      </c>
      <c r="CA311" s="65">
        <f t="shared" si="209"/>
        <v>0</v>
      </c>
      <c r="CB311" s="65">
        <f t="shared" si="210"/>
        <v>0</v>
      </c>
      <c r="CC311" s="65">
        <f t="shared" si="211"/>
        <v>0</v>
      </c>
      <c r="CD311" s="65" t="str">
        <f t="shared" si="222"/>
        <v>Hiányos kitöltés! (B-oszlop üres)</v>
      </c>
      <c r="CE311" s="66" t="str">
        <f t="shared" si="223"/>
        <v>Hiányos kitöltés! (B-oszlop üres)</v>
      </c>
      <c r="CF311" s="65">
        <f t="shared" si="224"/>
        <v>0</v>
      </c>
      <c r="CG311" s="65">
        <f t="shared" si="225"/>
        <v>0</v>
      </c>
      <c r="CH311" s="65">
        <f t="shared" si="226"/>
        <v>0</v>
      </c>
    </row>
    <row r="312" spans="1:86" ht="31.25" x14ac:dyDescent="0.25">
      <c r="A312" s="54" t="str">
        <f t="shared" si="215"/>
        <v>Nincs VKR kiválasztva!</v>
      </c>
      <c r="B312" s="68"/>
      <c r="C312" s="55"/>
      <c r="D312" s="47"/>
      <c r="E312" s="47"/>
      <c r="F312" s="56" t="str">
        <f>IF($G312="","Nincs VKR kiválasztva!",INDEX(Osszesito!$C:$C,MATCH($G312,Osszesito!$D:$D,0)))</f>
        <v>Nincs VKR kiválasztva!</v>
      </c>
      <c r="G312" s="45"/>
      <c r="H312" s="51" t="str">
        <f>IF($D312="","",CONCATENATE($AY312,"_",COUNTA($D$3:$D312),"_FSZV_2026"))</f>
        <v/>
      </c>
      <c r="I312" s="56" t="str">
        <f>IF($G312="","Nincs VKR kiválasztva!",INDEX(Osszesito!$G:$G,MATCH($F312,Osszesito!$C:$C,0)))</f>
        <v>Nincs VKR kiválasztva!</v>
      </c>
      <c r="J312" s="56" t="str">
        <f>IF($G312="","Nincs VKR kiválasztva!",INDEX(Osszesito!$F:$F,MATCH($F312,Osszesito!$C:$C,0)))</f>
        <v>Nincs VKR kiválasztva!</v>
      </c>
      <c r="K312" s="48" t="str">
        <f t="shared" si="212"/>
        <v>Nincs kitöltve a költség rész!</v>
      </c>
      <c r="L312" s="49"/>
      <c r="M312" s="49"/>
      <c r="N312" s="60"/>
      <c r="O312" s="60"/>
      <c r="P312" s="90"/>
      <c r="R312" s="62"/>
      <c r="S312" s="62"/>
      <c r="T312" s="62"/>
      <c r="U312" s="62"/>
      <c r="V312" s="62"/>
      <c r="W312" s="62"/>
      <c r="X312" s="62"/>
      <c r="Y312" s="62"/>
      <c r="Z312" s="62"/>
      <c r="AA312" s="62"/>
      <c r="AB312" s="62"/>
      <c r="AC312" s="61">
        <f t="shared" si="216"/>
        <v>0</v>
      </c>
      <c r="AD312" s="1" t="str">
        <f t="shared" si="217"/>
        <v>Nincs VKR kiválasztva!</v>
      </c>
      <c r="AF312" s="60"/>
      <c r="AG312" s="60"/>
      <c r="AH312" s="60"/>
      <c r="AI312" s="60"/>
      <c r="AJ312" s="60"/>
      <c r="AK312" s="60"/>
      <c r="AL312" s="60"/>
      <c r="AM312" s="60"/>
      <c r="AN312" s="60"/>
      <c r="AO312" s="60"/>
      <c r="AP312" s="60"/>
      <c r="AQ312" s="61">
        <f t="shared" si="218"/>
        <v>0</v>
      </c>
      <c r="AR312" s="130" t="s">
        <v>36</v>
      </c>
      <c r="AS312" s="1" t="str">
        <f t="shared" si="219"/>
        <v>Nincs VKR kiválasztva!</v>
      </c>
      <c r="AU312" s="46"/>
      <c r="AV312" s="46"/>
      <c r="AY312" s="64" t="str">
        <f>IF($D312="","",INDEX(Osszesito!$E:$E,MATCH($F312,Osszesito!$C:$C,0)))</f>
        <v/>
      </c>
      <c r="AZ312" s="64">
        <f t="shared" si="186"/>
        <v>0</v>
      </c>
      <c r="BA312" s="65">
        <f t="shared" si="187"/>
        <v>0</v>
      </c>
      <c r="BB312" s="65" t="str">
        <f t="shared" si="188"/>
        <v>x</v>
      </c>
      <c r="BC312" s="65">
        <f t="shared" si="220"/>
        <v>0</v>
      </c>
      <c r="BD312" s="65">
        <f t="shared" si="213"/>
        <v>0</v>
      </c>
      <c r="BE312" s="65">
        <f t="shared" si="189"/>
        <v>0</v>
      </c>
      <c r="BF312" s="64" t="str">
        <f t="shared" si="190"/>
        <v>A forrás egyenlő a költséggel (I.ütem).</v>
      </c>
      <c r="BG312" s="65">
        <f t="shared" si="191"/>
        <v>0</v>
      </c>
      <c r="BH312" s="65">
        <f t="shared" si="192"/>
        <v>0</v>
      </c>
      <c r="BI312" s="65">
        <f t="shared" si="193"/>
        <v>0</v>
      </c>
      <c r="BJ312" s="65">
        <f t="shared" si="194"/>
        <v>0</v>
      </c>
      <c r="BK312" s="65">
        <f t="shared" si="221"/>
        <v>0</v>
      </c>
      <c r="BL312" s="66" t="str">
        <f t="shared" si="214"/>
        <v>Nem hosszútávú a feladat.</v>
      </c>
      <c r="BM312" s="67">
        <f t="shared" si="195"/>
        <v>1</v>
      </c>
      <c r="BN312" s="67">
        <f t="shared" si="196"/>
        <v>0</v>
      </c>
      <c r="BO312" s="67">
        <f t="shared" si="197"/>
        <v>1</v>
      </c>
      <c r="BP312" s="67">
        <f t="shared" si="198"/>
        <v>0</v>
      </c>
      <c r="BQ312" s="65">
        <f t="shared" si="199"/>
        <v>0</v>
      </c>
      <c r="BR312" s="64" t="str">
        <f t="shared" si="200"/>
        <v>Nincs hosszútávú terv!</v>
      </c>
      <c r="BS312" s="65">
        <f t="shared" si="201"/>
        <v>0</v>
      </c>
      <c r="BT312" s="65">
        <f t="shared" si="202"/>
        <v>0</v>
      </c>
      <c r="BU312" s="65">
        <f t="shared" si="203"/>
        <v>0</v>
      </c>
      <c r="BV312" s="65">
        <f t="shared" si="204"/>
        <v>0</v>
      </c>
      <c r="BW312" s="65">
        <f t="shared" si="205"/>
        <v>0</v>
      </c>
      <c r="BX312" s="65">
        <f t="shared" si="206"/>
        <v>0</v>
      </c>
      <c r="BY312" s="65">
        <f t="shared" si="207"/>
        <v>0</v>
      </c>
      <c r="BZ312" s="65">
        <f t="shared" si="208"/>
        <v>0</v>
      </c>
      <c r="CA312" s="65">
        <f t="shared" si="209"/>
        <v>0</v>
      </c>
      <c r="CB312" s="65">
        <f t="shared" si="210"/>
        <v>0</v>
      </c>
      <c r="CC312" s="65">
        <f t="shared" si="211"/>
        <v>0</v>
      </c>
      <c r="CD312" s="65" t="str">
        <f t="shared" si="222"/>
        <v>Hiányos kitöltés! (B-oszlop üres)</v>
      </c>
      <c r="CE312" s="66" t="str">
        <f t="shared" si="223"/>
        <v>Hiányos kitöltés! (B-oszlop üres)</v>
      </c>
      <c r="CF312" s="65">
        <f t="shared" si="224"/>
        <v>0</v>
      </c>
      <c r="CG312" s="65">
        <f t="shared" si="225"/>
        <v>0</v>
      </c>
      <c r="CH312" s="65">
        <f t="shared" si="226"/>
        <v>0</v>
      </c>
    </row>
    <row r="313" spans="1:86" ht="31.25" x14ac:dyDescent="0.25">
      <c r="A313" s="54" t="str">
        <f t="shared" si="215"/>
        <v>Nincs VKR kiválasztva!</v>
      </c>
      <c r="B313" s="68"/>
      <c r="C313" s="55"/>
      <c r="D313" s="47"/>
      <c r="E313" s="47"/>
      <c r="F313" s="56" t="str">
        <f>IF($G313="","Nincs VKR kiválasztva!",INDEX(Osszesito!$C:$C,MATCH($G313,Osszesito!$D:$D,0)))</f>
        <v>Nincs VKR kiválasztva!</v>
      </c>
      <c r="G313" s="45"/>
      <c r="H313" s="51" t="str">
        <f>IF($D313="","",CONCATENATE($AY313,"_",COUNTA($D$3:$D313),"_FSZV_2026"))</f>
        <v/>
      </c>
      <c r="I313" s="56" t="str">
        <f>IF($G313="","Nincs VKR kiválasztva!",INDEX(Osszesito!$G:$G,MATCH($F313,Osszesito!$C:$C,0)))</f>
        <v>Nincs VKR kiválasztva!</v>
      </c>
      <c r="J313" s="56" t="str">
        <f>IF($G313="","Nincs VKR kiválasztva!",INDEX(Osszesito!$F:$F,MATCH($F313,Osszesito!$C:$C,0)))</f>
        <v>Nincs VKR kiválasztva!</v>
      </c>
      <c r="K313" s="48" t="str">
        <f t="shared" si="212"/>
        <v>Nincs kitöltve a költség rész!</v>
      </c>
      <c r="L313" s="49"/>
      <c r="M313" s="49"/>
      <c r="N313" s="60"/>
      <c r="O313" s="60"/>
      <c r="P313" s="90"/>
      <c r="R313" s="62"/>
      <c r="S313" s="62"/>
      <c r="T313" s="62"/>
      <c r="U313" s="62"/>
      <c r="V313" s="62"/>
      <c r="W313" s="62"/>
      <c r="X313" s="62"/>
      <c r="Y313" s="62"/>
      <c r="Z313" s="62"/>
      <c r="AA313" s="62"/>
      <c r="AB313" s="62"/>
      <c r="AC313" s="61">
        <f t="shared" si="216"/>
        <v>0</v>
      </c>
      <c r="AD313" s="1" t="str">
        <f t="shared" si="217"/>
        <v>Nincs VKR kiválasztva!</v>
      </c>
      <c r="AF313" s="60"/>
      <c r="AG313" s="60"/>
      <c r="AH313" s="60"/>
      <c r="AI313" s="60"/>
      <c r="AJ313" s="60"/>
      <c r="AK313" s="60"/>
      <c r="AL313" s="60"/>
      <c r="AM313" s="60"/>
      <c r="AN313" s="60"/>
      <c r="AO313" s="60"/>
      <c r="AP313" s="60"/>
      <c r="AQ313" s="61">
        <f t="shared" si="218"/>
        <v>0</v>
      </c>
      <c r="AR313" s="130" t="s">
        <v>36</v>
      </c>
      <c r="AS313" s="1" t="str">
        <f t="shared" si="219"/>
        <v>Nincs VKR kiválasztva!</v>
      </c>
      <c r="AU313" s="46"/>
      <c r="AV313" s="46"/>
      <c r="AY313" s="64" t="str">
        <f>IF($D313="","",INDEX(Osszesito!$E:$E,MATCH($F313,Osszesito!$C:$C,0)))</f>
        <v/>
      </c>
      <c r="AZ313" s="64">
        <f t="shared" si="186"/>
        <v>0</v>
      </c>
      <c r="BA313" s="65">
        <f t="shared" si="187"/>
        <v>0</v>
      </c>
      <c r="BB313" s="65" t="str">
        <f t="shared" si="188"/>
        <v>x</v>
      </c>
      <c r="BC313" s="65">
        <f t="shared" si="220"/>
        <v>0</v>
      </c>
      <c r="BD313" s="65">
        <f t="shared" si="213"/>
        <v>0</v>
      </c>
      <c r="BE313" s="65">
        <f t="shared" si="189"/>
        <v>0</v>
      </c>
      <c r="BF313" s="64" t="str">
        <f t="shared" si="190"/>
        <v>A forrás egyenlő a költséggel (I.ütem).</v>
      </c>
      <c r="BG313" s="65">
        <f t="shared" si="191"/>
        <v>0</v>
      </c>
      <c r="BH313" s="65">
        <f t="shared" si="192"/>
        <v>0</v>
      </c>
      <c r="BI313" s="65">
        <f t="shared" si="193"/>
        <v>0</v>
      </c>
      <c r="BJ313" s="65">
        <f t="shared" si="194"/>
        <v>0</v>
      </c>
      <c r="BK313" s="65">
        <f t="shared" si="221"/>
        <v>0</v>
      </c>
      <c r="BL313" s="66" t="str">
        <f t="shared" si="214"/>
        <v>Nem hosszútávú a feladat.</v>
      </c>
      <c r="BM313" s="67">
        <f t="shared" si="195"/>
        <v>1</v>
      </c>
      <c r="BN313" s="67">
        <f t="shared" si="196"/>
        <v>0</v>
      </c>
      <c r="BO313" s="67">
        <f t="shared" si="197"/>
        <v>1</v>
      </c>
      <c r="BP313" s="67">
        <f t="shared" si="198"/>
        <v>0</v>
      </c>
      <c r="BQ313" s="65">
        <f t="shared" si="199"/>
        <v>0</v>
      </c>
      <c r="BR313" s="64" t="str">
        <f t="shared" si="200"/>
        <v>Nincs hosszútávú terv!</v>
      </c>
      <c r="BS313" s="65">
        <f t="shared" si="201"/>
        <v>0</v>
      </c>
      <c r="BT313" s="65">
        <f t="shared" si="202"/>
        <v>0</v>
      </c>
      <c r="BU313" s="65">
        <f t="shared" si="203"/>
        <v>0</v>
      </c>
      <c r="BV313" s="65">
        <f t="shared" si="204"/>
        <v>0</v>
      </c>
      <c r="BW313" s="65">
        <f t="shared" si="205"/>
        <v>0</v>
      </c>
      <c r="BX313" s="65">
        <f t="shared" si="206"/>
        <v>0</v>
      </c>
      <c r="BY313" s="65">
        <f t="shared" si="207"/>
        <v>0</v>
      </c>
      <c r="BZ313" s="65">
        <f t="shared" si="208"/>
        <v>0</v>
      </c>
      <c r="CA313" s="65">
        <f t="shared" si="209"/>
        <v>0</v>
      </c>
      <c r="CB313" s="65">
        <f t="shared" si="210"/>
        <v>0</v>
      </c>
      <c r="CC313" s="65">
        <f t="shared" si="211"/>
        <v>0</v>
      </c>
      <c r="CD313" s="65" t="str">
        <f t="shared" si="222"/>
        <v>Hiányos kitöltés! (B-oszlop üres)</v>
      </c>
      <c r="CE313" s="66" t="str">
        <f t="shared" si="223"/>
        <v>Hiányos kitöltés! (B-oszlop üres)</v>
      </c>
      <c r="CF313" s="65">
        <f t="shared" si="224"/>
        <v>0</v>
      </c>
      <c r="CG313" s="65">
        <f t="shared" si="225"/>
        <v>0</v>
      </c>
      <c r="CH313" s="65">
        <f t="shared" si="226"/>
        <v>0</v>
      </c>
    </row>
    <row r="314" spans="1:86" ht="31.25" x14ac:dyDescent="0.25">
      <c r="A314" s="54" t="str">
        <f t="shared" si="215"/>
        <v>Nincs VKR kiválasztva!</v>
      </c>
      <c r="B314" s="68"/>
      <c r="C314" s="55"/>
      <c r="D314" s="47"/>
      <c r="E314" s="47"/>
      <c r="F314" s="56" t="str">
        <f>IF($G314="","Nincs VKR kiválasztva!",INDEX(Osszesito!$C:$C,MATCH($G314,Osszesito!$D:$D,0)))</f>
        <v>Nincs VKR kiválasztva!</v>
      </c>
      <c r="G314" s="45"/>
      <c r="H314" s="51" t="str">
        <f>IF($D314="","",CONCATENATE($AY314,"_",COUNTA($D$3:$D314),"_FSZV_2026"))</f>
        <v/>
      </c>
      <c r="I314" s="56" t="str">
        <f>IF($G314="","Nincs VKR kiválasztva!",INDEX(Osszesito!$G:$G,MATCH($F314,Osszesito!$C:$C,0)))</f>
        <v>Nincs VKR kiválasztva!</v>
      </c>
      <c r="J314" s="56" t="str">
        <f>IF($G314="","Nincs VKR kiválasztva!",INDEX(Osszesito!$F:$F,MATCH($F314,Osszesito!$C:$C,0)))</f>
        <v>Nincs VKR kiválasztva!</v>
      </c>
      <c r="K314" s="48" t="str">
        <f t="shared" si="212"/>
        <v>Nincs kitöltve a költség rész!</v>
      </c>
      <c r="L314" s="49"/>
      <c r="M314" s="49"/>
      <c r="N314" s="60"/>
      <c r="O314" s="60"/>
      <c r="P314" s="90"/>
      <c r="R314" s="62"/>
      <c r="S314" s="62"/>
      <c r="T314" s="62"/>
      <c r="U314" s="62"/>
      <c r="V314" s="62"/>
      <c r="W314" s="62"/>
      <c r="X314" s="62"/>
      <c r="Y314" s="62"/>
      <c r="Z314" s="62"/>
      <c r="AA314" s="62"/>
      <c r="AB314" s="62"/>
      <c r="AC314" s="61">
        <f t="shared" si="216"/>
        <v>0</v>
      </c>
      <c r="AD314" s="1" t="str">
        <f t="shared" si="217"/>
        <v>Nincs VKR kiválasztva!</v>
      </c>
      <c r="AF314" s="60"/>
      <c r="AG314" s="60"/>
      <c r="AH314" s="60"/>
      <c r="AI314" s="60"/>
      <c r="AJ314" s="60"/>
      <c r="AK314" s="60"/>
      <c r="AL314" s="60"/>
      <c r="AM314" s="60"/>
      <c r="AN314" s="60"/>
      <c r="AO314" s="60"/>
      <c r="AP314" s="60"/>
      <c r="AQ314" s="61">
        <f t="shared" si="218"/>
        <v>0</v>
      </c>
      <c r="AR314" s="130" t="s">
        <v>36</v>
      </c>
      <c r="AS314" s="1" t="str">
        <f t="shared" si="219"/>
        <v>Nincs VKR kiválasztva!</v>
      </c>
      <c r="AU314" s="46"/>
      <c r="AV314" s="46"/>
      <c r="AY314" s="64" t="str">
        <f>IF($D314="","",INDEX(Osszesito!$E:$E,MATCH($F314,Osszesito!$C:$C,0)))</f>
        <v/>
      </c>
      <c r="AZ314" s="64">
        <f t="shared" si="186"/>
        <v>0</v>
      </c>
      <c r="BA314" s="65">
        <f t="shared" si="187"/>
        <v>0</v>
      </c>
      <c r="BB314" s="65" t="str">
        <f t="shared" si="188"/>
        <v>x</v>
      </c>
      <c r="BC314" s="65">
        <f t="shared" si="220"/>
        <v>0</v>
      </c>
      <c r="BD314" s="65">
        <f t="shared" si="213"/>
        <v>0</v>
      </c>
      <c r="BE314" s="65">
        <f t="shared" si="189"/>
        <v>0</v>
      </c>
      <c r="BF314" s="64" t="str">
        <f t="shared" si="190"/>
        <v>A forrás egyenlő a költséggel (I.ütem).</v>
      </c>
      <c r="BG314" s="65">
        <f t="shared" si="191"/>
        <v>0</v>
      </c>
      <c r="BH314" s="65">
        <f t="shared" si="192"/>
        <v>0</v>
      </c>
      <c r="BI314" s="65">
        <f t="shared" si="193"/>
        <v>0</v>
      </c>
      <c r="BJ314" s="65">
        <f t="shared" si="194"/>
        <v>0</v>
      </c>
      <c r="BK314" s="65">
        <f t="shared" si="221"/>
        <v>0</v>
      </c>
      <c r="BL314" s="66" t="str">
        <f t="shared" si="214"/>
        <v>Nem hosszútávú a feladat.</v>
      </c>
      <c r="BM314" s="67">
        <f t="shared" si="195"/>
        <v>1</v>
      </c>
      <c r="BN314" s="67">
        <f t="shared" si="196"/>
        <v>0</v>
      </c>
      <c r="BO314" s="67">
        <f t="shared" si="197"/>
        <v>1</v>
      </c>
      <c r="BP314" s="67">
        <f t="shared" si="198"/>
        <v>0</v>
      </c>
      <c r="BQ314" s="65">
        <f t="shared" si="199"/>
        <v>0</v>
      </c>
      <c r="BR314" s="64" t="str">
        <f t="shared" si="200"/>
        <v>Nincs hosszútávú terv!</v>
      </c>
      <c r="BS314" s="65">
        <f t="shared" si="201"/>
        <v>0</v>
      </c>
      <c r="BT314" s="65">
        <f t="shared" si="202"/>
        <v>0</v>
      </c>
      <c r="BU314" s="65">
        <f t="shared" si="203"/>
        <v>0</v>
      </c>
      <c r="BV314" s="65">
        <f t="shared" si="204"/>
        <v>0</v>
      </c>
      <c r="BW314" s="65">
        <f t="shared" si="205"/>
        <v>0</v>
      </c>
      <c r="BX314" s="65">
        <f t="shared" si="206"/>
        <v>0</v>
      </c>
      <c r="BY314" s="65">
        <f t="shared" si="207"/>
        <v>0</v>
      </c>
      <c r="BZ314" s="65">
        <f t="shared" si="208"/>
        <v>0</v>
      </c>
      <c r="CA314" s="65">
        <f t="shared" si="209"/>
        <v>0</v>
      </c>
      <c r="CB314" s="65">
        <f t="shared" si="210"/>
        <v>0</v>
      </c>
      <c r="CC314" s="65">
        <f t="shared" si="211"/>
        <v>0</v>
      </c>
      <c r="CD314" s="65" t="str">
        <f t="shared" si="222"/>
        <v>Hiányos kitöltés! (B-oszlop üres)</v>
      </c>
      <c r="CE314" s="66" t="str">
        <f t="shared" si="223"/>
        <v>Hiányos kitöltés! (B-oszlop üres)</v>
      </c>
      <c r="CF314" s="65">
        <f t="shared" si="224"/>
        <v>0</v>
      </c>
      <c r="CG314" s="65">
        <f t="shared" si="225"/>
        <v>0</v>
      </c>
      <c r="CH314" s="65">
        <f t="shared" si="226"/>
        <v>0</v>
      </c>
    </row>
    <row r="315" spans="1:86" ht="31.25" x14ac:dyDescent="0.25">
      <c r="A315" s="54" t="str">
        <f t="shared" si="215"/>
        <v>Nincs VKR kiválasztva!</v>
      </c>
      <c r="B315" s="68"/>
      <c r="C315" s="55"/>
      <c r="D315" s="47"/>
      <c r="E315" s="47"/>
      <c r="F315" s="56" t="str">
        <f>IF($G315="","Nincs VKR kiválasztva!",INDEX(Osszesito!$C:$C,MATCH($G315,Osszesito!$D:$D,0)))</f>
        <v>Nincs VKR kiválasztva!</v>
      </c>
      <c r="G315" s="45"/>
      <c r="H315" s="51" t="str">
        <f>IF($D315="","",CONCATENATE($AY315,"_",COUNTA($D$3:$D315),"_FSZV_2026"))</f>
        <v/>
      </c>
      <c r="I315" s="56" t="str">
        <f>IF($G315="","Nincs VKR kiválasztva!",INDEX(Osszesito!$G:$G,MATCH($F315,Osszesito!$C:$C,0)))</f>
        <v>Nincs VKR kiválasztva!</v>
      </c>
      <c r="J315" s="56" t="str">
        <f>IF($G315="","Nincs VKR kiválasztva!",INDEX(Osszesito!$F:$F,MATCH($F315,Osszesito!$C:$C,0)))</f>
        <v>Nincs VKR kiválasztva!</v>
      </c>
      <c r="K315" s="48" t="str">
        <f t="shared" si="212"/>
        <v>Nincs kitöltve a költség rész!</v>
      </c>
      <c r="L315" s="49"/>
      <c r="M315" s="49"/>
      <c r="N315" s="60"/>
      <c r="O315" s="60"/>
      <c r="P315" s="90"/>
      <c r="R315" s="62"/>
      <c r="S315" s="62"/>
      <c r="T315" s="62"/>
      <c r="U315" s="62"/>
      <c r="V315" s="62"/>
      <c r="W315" s="62"/>
      <c r="X315" s="62"/>
      <c r="Y315" s="62"/>
      <c r="Z315" s="62"/>
      <c r="AA315" s="62"/>
      <c r="AB315" s="62"/>
      <c r="AC315" s="61">
        <f t="shared" si="216"/>
        <v>0</v>
      </c>
      <c r="AD315" s="1" t="str">
        <f t="shared" si="217"/>
        <v>Nincs VKR kiválasztva!</v>
      </c>
      <c r="AF315" s="60"/>
      <c r="AG315" s="60"/>
      <c r="AH315" s="60"/>
      <c r="AI315" s="60"/>
      <c r="AJ315" s="60"/>
      <c r="AK315" s="60"/>
      <c r="AL315" s="60"/>
      <c r="AM315" s="60"/>
      <c r="AN315" s="60"/>
      <c r="AO315" s="60"/>
      <c r="AP315" s="60"/>
      <c r="AQ315" s="61">
        <f t="shared" si="218"/>
        <v>0</v>
      </c>
      <c r="AR315" s="130" t="s">
        <v>36</v>
      </c>
      <c r="AS315" s="1" t="str">
        <f t="shared" si="219"/>
        <v>Nincs VKR kiválasztva!</v>
      </c>
      <c r="AU315" s="46"/>
      <c r="AV315" s="46"/>
      <c r="AY315" s="64" t="str">
        <f>IF($D315="","",INDEX(Osszesito!$E:$E,MATCH($F315,Osszesito!$C:$C,0)))</f>
        <v/>
      </c>
      <c r="AZ315" s="64">
        <f t="shared" si="186"/>
        <v>0</v>
      </c>
      <c r="BA315" s="65">
        <f t="shared" si="187"/>
        <v>0</v>
      </c>
      <c r="BB315" s="65" t="str">
        <f t="shared" si="188"/>
        <v>x</v>
      </c>
      <c r="BC315" s="65">
        <f t="shared" si="220"/>
        <v>0</v>
      </c>
      <c r="BD315" s="65">
        <f t="shared" si="213"/>
        <v>0</v>
      </c>
      <c r="BE315" s="65">
        <f t="shared" si="189"/>
        <v>0</v>
      </c>
      <c r="BF315" s="64" t="str">
        <f t="shared" si="190"/>
        <v>A forrás egyenlő a költséggel (I.ütem).</v>
      </c>
      <c r="BG315" s="65">
        <f t="shared" si="191"/>
        <v>0</v>
      </c>
      <c r="BH315" s="65">
        <f t="shared" si="192"/>
        <v>0</v>
      </c>
      <c r="BI315" s="65">
        <f t="shared" si="193"/>
        <v>0</v>
      </c>
      <c r="BJ315" s="65">
        <f t="shared" si="194"/>
        <v>0</v>
      </c>
      <c r="BK315" s="65">
        <f t="shared" si="221"/>
        <v>0</v>
      </c>
      <c r="BL315" s="66" t="str">
        <f t="shared" si="214"/>
        <v>Nem hosszútávú a feladat.</v>
      </c>
      <c r="BM315" s="67">
        <f t="shared" si="195"/>
        <v>1</v>
      </c>
      <c r="BN315" s="67">
        <f t="shared" si="196"/>
        <v>0</v>
      </c>
      <c r="BO315" s="67">
        <f t="shared" si="197"/>
        <v>1</v>
      </c>
      <c r="BP315" s="67">
        <f t="shared" si="198"/>
        <v>0</v>
      </c>
      <c r="BQ315" s="65">
        <f t="shared" si="199"/>
        <v>0</v>
      </c>
      <c r="BR315" s="64" t="str">
        <f t="shared" si="200"/>
        <v>Nincs hosszútávú terv!</v>
      </c>
      <c r="BS315" s="65">
        <f t="shared" si="201"/>
        <v>0</v>
      </c>
      <c r="BT315" s="65">
        <f t="shared" si="202"/>
        <v>0</v>
      </c>
      <c r="BU315" s="65">
        <f t="shared" si="203"/>
        <v>0</v>
      </c>
      <c r="BV315" s="65">
        <f t="shared" si="204"/>
        <v>0</v>
      </c>
      <c r="BW315" s="65">
        <f t="shared" si="205"/>
        <v>0</v>
      </c>
      <c r="BX315" s="65">
        <f t="shared" si="206"/>
        <v>0</v>
      </c>
      <c r="BY315" s="65">
        <f t="shared" si="207"/>
        <v>0</v>
      </c>
      <c r="BZ315" s="65">
        <f t="shared" si="208"/>
        <v>0</v>
      </c>
      <c r="CA315" s="65">
        <f t="shared" si="209"/>
        <v>0</v>
      </c>
      <c r="CB315" s="65">
        <f t="shared" si="210"/>
        <v>0</v>
      </c>
      <c r="CC315" s="65">
        <f t="shared" si="211"/>
        <v>0</v>
      </c>
      <c r="CD315" s="65" t="str">
        <f t="shared" si="222"/>
        <v>Hiányos kitöltés! (B-oszlop üres)</v>
      </c>
      <c r="CE315" s="66" t="str">
        <f t="shared" si="223"/>
        <v>Hiányos kitöltés! (B-oszlop üres)</v>
      </c>
      <c r="CF315" s="65">
        <f t="shared" si="224"/>
        <v>0</v>
      </c>
      <c r="CG315" s="65">
        <f t="shared" si="225"/>
        <v>0</v>
      </c>
      <c r="CH315" s="65">
        <f t="shared" si="226"/>
        <v>0</v>
      </c>
    </row>
    <row r="316" spans="1:86" ht="31.25" x14ac:dyDescent="0.25">
      <c r="A316" s="54" t="str">
        <f t="shared" si="215"/>
        <v>Nincs VKR kiválasztva!</v>
      </c>
      <c r="B316" s="68"/>
      <c r="C316" s="55"/>
      <c r="D316" s="47"/>
      <c r="E316" s="47"/>
      <c r="F316" s="56" t="str">
        <f>IF($G316="","Nincs VKR kiválasztva!",INDEX(Osszesito!$C:$C,MATCH($G316,Osszesito!$D:$D,0)))</f>
        <v>Nincs VKR kiválasztva!</v>
      </c>
      <c r="G316" s="45"/>
      <c r="H316" s="51" t="str">
        <f>IF($D316="","",CONCATENATE($AY316,"_",COUNTA($D$3:$D316),"_FSZV_2026"))</f>
        <v/>
      </c>
      <c r="I316" s="56" t="str">
        <f>IF($G316="","Nincs VKR kiválasztva!",INDEX(Osszesito!$G:$G,MATCH($F316,Osszesito!$C:$C,0)))</f>
        <v>Nincs VKR kiválasztva!</v>
      </c>
      <c r="J316" s="56" t="str">
        <f>IF($G316="","Nincs VKR kiválasztva!",INDEX(Osszesito!$F:$F,MATCH($F316,Osszesito!$C:$C,0)))</f>
        <v>Nincs VKR kiválasztva!</v>
      </c>
      <c r="K316" s="48" t="str">
        <f t="shared" si="212"/>
        <v>Nincs kitöltve a költség rész!</v>
      </c>
      <c r="L316" s="49"/>
      <c r="M316" s="49"/>
      <c r="N316" s="60"/>
      <c r="O316" s="60"/>
      <c r="P316" s="90"/>
      <c r="R316" s="62"/>
      <c r="S316" s="62"/>
      <c r="T316" s="62"/>
      <c r="U316" s="62"/>
      <c r="V316" s="62"/>
      <c r="W316" s="62"/>
      <c r="X316" s="62"/>
      <c r="Y316" s="62"/>
      <c r="Z316" s="62"/>
      <c r="AA316" s="62"/>
      <c r="AB316" s="62"/>
      <c r="AC316" s="61">
        <f t="shared" si="216"/>
        <v>0</v>
      </c>
      <c r="AD316" s="1" t="str">
        <f t="shared" si="217"/>
        <v>Nincs VKR kiválasztva!</v>
      </c>
      <c r="AF316" s="60"/>
      <c r="AG316" s="60"/>
      <c r="AH316" s="60"/>
      <c r="AI316" s="60"/>
      <c r="AJ316" s="60"/>
      <c r="AK316" s="60"/>
      <c r="AL316" s="60"/>
      <c r="AM316" s="60"/>
      <c r="AN316" s="60"/>
      <c r="AO316" s="60"/>
      <c r="AP316" s="60"/>
      <c r="AQ316" s="61">
        <f t="shared" si="218"/>
        <v>0</v>
      </c>
      <c r="AR316" s="130" t="s">
        <v>36</v>
      </c>
      <c r="AS316" s="1" t="str">
        <f t="shared" si="219"/>
        <v>Nincs VKR kiválasztva!</v>
      </c>
      <c r="AU316" s="46"/>
      <c r="AV316" s="46"/>
      <c r="AY316" s="64" t="str">
        <f>IF($D316="","",INDEX(Osszesito!$E:$E,MATCH($F316,Osszesito!$C:$C,0)))</f>
        <v/>
      </c>
      <c r="AZ316" s="64">
        <f t="shared" si="186"/>
        <v>0</v>
      </c>
      <c r="BA316" s="65">
        <f t="shared" si="187"/>
        <v>0</v>
      </c>
      <c r="BB316" s="65" t="str">
        <f t="shared" si="188"/>
        <v>x</v>
      </c>
      <c r="BC316" s="65">
        <f t="shared" si="220"/>
        <v>0</v>
      </c>
      <c r="BD316" s="65">
        <f t="shared" si="213"/>
        <v>0</v>
      </c>
      <c r="BE316" s="65">
        <f t="shared" si="189"/>
        <v>0</v>
      </c>
      <c r="BF316" s="64" t="str">
        <f t="shared" si="190"/>
        <v>A forrás egyenlő a költséggel (I.ütem).</v>
      </c>
      <c r="BG316" s="65">
        <f t="shared" si="191"/>
        <v>0</v>
      </c>
      <c r="BH316" s="65">
        <f t="shared" si="192"/>
        <v>0</v>
      </c>
      <c r="BI316" s="65">
        <f t="shared" si="193"/>
        <v>0</v>
      </c>
      <c r="BJ316" s="65">
        <f t="shared" si="194"/>
        <v>0</v>
      </c>
      <c r="BK316" s="65">
        <f t="shared" si="221"/>
        <v>0</v>
      </c>
      <c r="BL316" s="66" t="str">
        <f t="shared" si="214"/>
        <v>Nem hosszútávú a feladat.</v>
      </c>
      <c r="BM316" s="67">
        <f t="shared" si="195"/>
        <v>1</v>
      </c>
      <c r="BN316" s="67">
        <f t="shared" si="196"/>
        <v>0</v>
      </c>
      <c r="BO316" s="67">
        <f t="shared" si="197"/>
        <v>1</v>
      </c>
      <c r="BP316" s="67">
        <f t="shared" si="198"/>
        <v>0</v>
      </c>
      <c r="BQ316" s="65">
        <f t="shared" si="199"/>
        <v>0</v>
      </c>
      <c r="BR316" s="64" t="str">
        <f t="shared" si="200"/>
        <v>Nincs hosszútávú terv!</v>
      </c>
      <c r="BS316" s="65">
        <f t="shared" si="201"/>
        <v>0</v>
      </c>
      <c r="BT316" s="65">
        <f t="shared" si="202"/>
        <v>0</v>
      </c>
      <c r="BU316" s="65">
        <f t="shared" si="203"/>
        <v>0</v>
      </c>
      <c r="BV316" s="65">
        <f t="shared" si="204"/>
        <v>0</v>
      </c>
      <c r="BW316" s="65">
        <f t="shared" si="205"/>
        <v>0</v>
      </c>
      <c r="BX316" s="65">
        <f t="shared" si="206"/>
        <v>0</v>
      </c>
      <c r="BY316" s="65">
        <f t="shared" si="207"/>
        <v>0</v>
      </c>
      <c r="BZ316" s="65">
        <f t="shared" si="208"/>
        <v>0</v>
      </c>
      <c r="CA316" s="65">
        <f t="shared" si="209"/>
        <v>0</v>
      </c>
      <c r="CB316" s="65">
        <f t="shared" si="210"/>
        <v>0</v>
      </c>
      <c r="CC316" s="65">
        <f t="shared" si="211"/>
        <v>0</v>
      </c>
      <c r="CD316" s="65" t="str">
        <f t="shared" si="222"/>
        <v>Hiányos kitöltés! (B-oszlop üres)</v>
      </c>
      <c r="CE316" s="66" t="str">
        <f t="shared" si="223"/>
        <v>Hiányos kitöltés! (B-oszlop üres)</v>
      </c>
      <c r="CF316" s="65">
        <f t="shared" si="224"/>
        <v>0</v>
      </c>
      <c r="CG316" s="65">
        <f t="shared" si="225"/>
        <v>0</v>
      </c>
      <c r="CH316" s="65">
        <f t="shared" si="226"/>
        <v>0</v>
      </c>
    </row>
    <row r="317" spans="1:86" ht="31.25" x14ac:dyDescent="0.25">
      <c r="A317" s="54" t="str">
        <f t="shared" si="215"/>
        <v>Nincs VKR kiválasztva!</v>
      </c>
      <c r="B317" s="68"/>
      <c r="C317" s="55"/>
      <c r="D317" s="47"/>
      <c r="E317" s="47"/>
      <c r="F317" s="56" t="str">
        <f>IF($G317="","Nincs VKR kiválasztva!",INDEX(Osszesito!$C:$C,MATCH($G317,Osszesito!$D:$D,0)))</f>
        <v>Nincs VKR kiválasztva!</v>
      </c>
      <c r="G317" s="45"/>
      <c r="H317" s="51" t="str">
        <f>IF($D317="","",CONCATENATE($AY317,"_",COUNTA($D$3:$D317),"_FSZV_2026"))</f>
        <v/>
      </c>
      <c r="I317" s="56" t="str">
        <f>IF($G317="","Nincs VKR kiválasztva!",INDEX(Osszesito!$G:$G,MATCH($F317,Osszesito!$C:$C,0)))</f>
        <v>Nincs VKR kiválasztva!</v>
      </c>
      <c r="J317" s="56" t="str">
        <f>IF($G317="","Nincs VKR kiválasztva!",INDEX(Osszesito!$F:$F,MATCH($F317,Osszesito!$C:$C,0)))</f>
        <v>Nincs VKR kiválasztva!</v>
      </c>
      <c r="K317" s="48" t="str">
        <f t="shared" si="212"/>
        <v>Nincs kitöltve a költség rész!</v>
      </c>
      <c r="L317" s="49"/>
      <c r="M317" s="49"/>
      <c r="N317" s="60"/>
      <c r="O317" s="60"/>
      <c r="P317" s="90"/>
      <c r="R317" s="62"/>
      <c r="S317" s="62"/>
      <c r="T317" s="62"/>
      <c r="U317" s="62"/>
      <c r="V317" s="62"/>
      <c r="W317" s="62"/>
      <c r="X317" s="62"/>
      <c r="Y317" s="62"/>
      <c r="Z317" s="62"/>
      <c r="AA317" s="62"/>
      <c r="AB317" s="62"/>
      <c r="AC317" s="61">
        <f t="shared" si="216"/>
        <v>0</v>
      </c>
      <c r="AD317" s="1" t="str">
        <f t="shared" si="217"/>
        <v>Nincs VKR kiválasztva!</v>
      </c>
      <c r="AF317" s="60"/>
      <c r="AG317" s="60"/>
      <c r="AH317" s="60"/>
      <c r="AI317" s="60"/>
      <c r="AJ317" s="60"/>
      <c r="AK317" s="60"/>
      <c r="AL317" s="60"/>
      <c r="AM317" s="60"/>
      <c r="AN317" s="60"/>
      <c r="AO317" s="60"/>
      <c r="AP317" s="60"/>
      <c r="AQ317" s="61">
        <f t="shared" si="218"/>
        <v>0</v>
      </c>
      <c r="AR317" s="130" t="s">
        <v>36</v>
      </c>
      <c r="AS317" s="1" t="str">
        <f t="shared" si="219"/>
        <v>Nincs VKR kiválasztva!</v>
      </c>
      <c r="AU317" s="46"/>
      <c r="AV317" s="46"/>
      <c r="AY317" s="64" t="str">
        <f>IF($D317="","",INDEX(Osszesito!$E:$E,MATCH($F317,Osszesito!$C:$C,0)))</f>
        <v/>
      </c>
      <c r="AZ317" s="64">
        <f t="shared" si="186"/>
        <v>0</v>
      </c>
      <c r="BA317" s="65">
        <f t="shared" si="187"/>
        <v>0</v>
      </c>
      <c r="BB317" s="65" t="str">
        <f t="shared" si="188"/>
        <v>x</v>
      </c>
      <c r="BC317" s="65">
        <f t="shared" si="220"/>
        <v>0</v>
      </c>
      <c r="BD317" s="65">
        <f t="shared" si="213"/>
        <v>0</v>
      </c>
      <c r="BE317" s="65">
        <f t="shared" si="189"/>
        <v>0</v>
      </c>
      <c r="BF317" s="64" t="str">
        <f t="shared" si="190"/>
        <v>A forrás egyenlő a költséggel (I.ütem).</v>
      </c>
      <c r="BG317" s="65">
        <f t="shared" si="191"/>
        <v>0</v>
      </c>
      <c r="BH317" s="65">
        <f t="shared" si="192"/>
        <v>0</v>
      </c>
      <c r="BI317" s="65">
        <f t="shared" si="193"/>
        <v>0</v>
      </c>
      <c r="BJ317" s="65">
        <f t="shared" si="194"/>
        <v>0</v>
      </c>
      <c r="BK317" s="65">
        <f t="shared" si="221"/>
        <v>0</v>
      </c>
      <c r="BL317" s="66" t="str">
        <f t="shared" si="214"/>
        <v>Nem hosszútávú a feladat.</v>
      </c>
      <c r="BM317" s="67">
        <f t="shared" si="195"/>
        <v>1</v>
      </c>
      <c r="BN317" s="67">
        <f t="shared" si="196"/>
        <v>0</v>
      </c>
      <c r="BO317" s="67">
        <f t="shared" si="197"/>
        <v>1</v>
      </c>
      <c r="BP317" s="67">
        <f t="shared" si="198"/>
        <v>0</v>
      </c>
      <c r="BQ317" s="65">
        <f t="shared" si="199"/>
        <v>0</v>
      </c>
      <c r="BR317" s="64" t="str">
        <f t="shared" si="200"/>
        <v>Nincs hosszútávú terv!</v>
      </c>
      <c r="BS317" s="65">
        <f t="shared" si="201"/>
        <v>0</v>
      </c>
      <c r="BT317" s="65">
        <f t="shared" si="202"/>
        <v>0</v>
      </c>
      <c r="BU317" s="65">
        <f t="shared" si="203"/>
        <v>0</v>
      </c>
      <c r="BV317" s="65">
        <f t="shared" si="204"/>
        <v>0</v>
      </c>
      <c r="BW317" s="65">
        <f t="shared" si="205"/>
        <v>0</v>
      </c>
      <c r="BX317" s="65">
        <f t="shared" si="206"/>
        <v>0</v>
      </c>
      <c r="BY317" s="65">
        <f t="shared" si="207"/>
        <v>0</v>
      </c>
      <c r="BZ317" s="65">
        <f t="shared" si="208"/>
        <v>0</v>
      </c>
      <c r="CA317" s="65">
        <f t="shared" si="209"/>
        <v>0</v>
      </c>
      <c r="CB317" s="65">
        <f t="shared" si="210"/>
        <v>0</v>
      </c>
      <c r="CC317" s="65">
        <f t="shared" si="211"/>
        <v>0</v>
      </c>
      <c r="CD317" s="65" t="str">
        <f t="shared" si="222"/>
        <v>Hiányos kitöltés! (B-oszlop üres)</v>
      </c>
      <c r="CE317" s="66" t="str">
        <f t="shared" si="223"/>
        <v>Hiányos kitöltés! (B-oszlop üres)</v>
      </c>
      <c r="CF317" s="65">
        <f t="shared" si="224"/>
        <v>0</v>
      </c>
      <c r="CG317" s="65">
        <f t="shared" si="225"/>
        <v>0</v>
      </c>
      <c r="CH317" s="65">
        <f t="shared" si="226"/>
        <v>0</v>
      </c>
    </row>
    <row r="318" spans="1:86" ht="31.25" x14ac:dyDescent="0.25">
      <c r="A318" s="54" t="str">
        <f t="shared" si="215"/>
        <v>Nincs VKR kiválasztva!</v>
      </c>
      <c r="B318" s="68"/>
      <c r="C318" s="55"/>
      <c r="D318" s="47"/>
      <c r="E318" s="47"/>
      <c r="F318" s="56" t="str">
        <f>IF($G318="","Nincs VKR kiválasztva!",INDEX(Osszesito!$C:$C,MATCH($G318,Osszesito!$D:$D,0)))</f>
        <v>Nincs VKR kiválasztva!</v>
      </c>
      <c r="G318" s="45"/>
      <c r="H318" s="51" t="str">
        <f>IF($D318="","",CONCATENATE($AY318,"_",COUNTA($D$3:$D318),"_FSZV_2026"))</f>
        <v/>
      </c>
      <c r="I318" s="56" t="str">
        <f>IF($G318="","Nincs VKR kiválasztva!",INDEX(Osszesito!$G:$G,MATCH($F318,Osszesito!$C:$C,0)))</f>
        <v>Nincs VKR kiválasztva!</v>
      </c>
      <c r="J318" s="56" t="str">
        <f>IF($G318="","Nincs VKR kiválasztva!",INDEX(Osszesito!$F:$F,MATCH($F318,Osszesito!$C:$C,0)))</f>
        <v>Nincs VKR kiválasztva!</v>
      </c>
      <c r="K318" s="48" t="str">
        <f t="shared" si="212"/>
        <v>Nincs kitöltve a költség rész!</v>
      </c>
      <c r="L318" s="49"/>
      <c r="M318" s="49"/>
      <c r="N318" s="60"/>
      <c r="O318" s="60"/>
      <c r="P318" s="90"/>
      <c r="R318" s="62"/>
      <c r="S318" s="62"/>
      <c r="T318" s="62"/>
      <c r="U318" s="62"/>
      <c r="V318" s="62"/>
      <c r="W318" s="62"/>
      <c r="X318" s="62"/>
      <c r="Y318" s="62"/>
      <c r="Z318" s="62"/>
      <c r="AA318" s="62"/>
      <c r="AB318" s="62"/>
      <c r="AC318" s="61">
        <f t="shared" si="216"/>
        <v>0</v>
      </c>
      <c r="AD318" s="1" t="str">
        <f t="shared" si="217"/>
        <v>Nincs VKR kiválasztva!</v>
      </c>
      <c r="AF318" s="60"/>
      <c r="AG318" s="60"/>
      <c r="AH318" s="60"/>
      <c r="AI318" s="60"/>
      <c r="AJ318" s="60"/>
      <c r="AK318" s="60"/>
      <c r="AL318" s="60"/>
      <c r="AM318" s="60"/>
      <c r="AN318" s="60"/>
      <c r="AO318" s="60"/>
      <c r="AP318" s="60"/>
      <c r="AQ318" s="61">
        <f t="shared" si="218"/>
        <v>0</v>
      </c>
      <c r="AR318" s="130" t="s">
        <v>36</v>
      </c>
      <c r="AS318" s="1" t="str">
        <f t="shared" si="219"/>
        <v>Nincs VKR kiválasztva!</v>
      </c>
      <c r="AU318" s="46"/>
      <c r="AV318" s="46"/>
      <c r="AY318" s="64" t="str">
        <f>IF($D318="","",INDEX(Osszesito!$E:$E,MATCH($F318,Osszesito!$C:$C,0)))</f>
        <v/>
      </c>
      <c r="AZ318" s="64">
        <f t="shared" si="186"/>
        <v>0</v>
      </c>
      <c r="BA318" s="65">
        <f t="shared" si="187"/>
        <v>0</v>
      </c>
      <c r="BB318" s="65" t="str">
        <f t="shared" si="188"/>
        <v>x</v>
      </c>
      <c r="BC318" s="65">
        <f t="shared" si="220"/>
        <v>0</v>
      </c>
      <c r="BD318" s="65">
        <f t="shared" si="213"/>
        <v>0</v>
      </c>
      <c r="BE318" s="65">
        <f t="shared" si="189"/>
        <v>0</v>
      </c>
      <c r="BF318" s="64" t="str">
        <f t="shared" si="190"/>
        <v>A forrás egyenlő a költséggel (I.ütem).</v>
      </c>
      <c r="BG318" s="65">
        <f t="shared" si="191"/>
        <v>0</v>
      </c>
      <c r="BH318" s="65">
        <f t="shared" si="192"/>
        <v>0</v>
      </c>
      <c r="BI318" s="65">
        <f t="shared" si="193"/>
        <v>0</v>
      </c>
      <c r="BJ318" s="65">
        <f t="shared" si="194"/>
        <v>0</v>
      </c>
      <c r="BK318" s="65">
        <f t="shared" si="221"/>
        <v>0</v>
      </c>
      <c r="BL318" s="66" t="str">
        <f t="shared" si="214"/>
        <v>Nem hosszútávú a feladat.</v>
      </c>
      <c r="BM318" s="67">
        <f t="shared" si="195"/>
        <v>1</v>
      </c>
      <c r="BN318" s="67">
        <f t="shared" si="196"/>
        <v>0</v>
      </c>
      <c r="BO318" s="67">
        <f t="shared" si="197"/>
        <v>1</v>
      </c>
      <c r="BP318" s="67">
        <f t="shared" si="198"/>
        <v>0</v>
      </c>
      <c r="BQ318" s="65">
        <f t="shared" si="199"/>
        <v>0</v>
      </c>
      <c r="BR318" s="64" t="str">
        <f t="shared" si="200"/>
        <v>Nincs hosszútávú terv!</v>
      </c>
      <c r="BS318" s="65">
        <f t="shared" si="201"/>
        <v>0</v>
      </c>
      <c r="BT318" s="65">
        <f t="shared" si="202"/>
        <v>0</v>
      </c>
      <c r="BU318" s="65">
        <f t="shared" si="203"/>
        <v>0</v>
      </c>
      <c r="BV318" s="65">
        <f t="shared" si="204"/>
        <v>0</v>
      </c>
      <c r="BW318" s="65">
        <f t="shared" si="205"/>
        <v>0</v>
      </c>
      <c r="BX318" s="65">
        <f t="shared" si="206"/>
        <v>0</v>
      </c>
      <c r="BY318" s="65">
        <f t="shared" si="207"/>
        <v>0</v>
      </c>
      <c r="BZ318" s="65">
        <f t="shared" si="208"/>
        <v>0</v>
      </c>
      <c r="CA318" s="65">
        <f t="shared" si="209"/>
        <v>0</v>
      </c>
      <c r="CB318" s="65">
        <f t="shared" si="210"/>
        <v>0</v>
      </c>
      <c r="CC318" s="65">
        <f t="shared" si="211"/>
        <v>0</v>
      </c>
      <c r="CD318" s="65" t="str">
        <f t="shared" si="222"/>
        <v>Hiányos kitöltés! (B-oszlop üres)</v>
      </c>
      <c r="CE318" s="66" t="str">
        <f t="shared" si="223"/>
        <v>Hiányos kitöltés! (B-oszlop üres)</v>
      </c>
      <c r="CF318" s="65">
        <f t="shared" si="224"/>
        <v>0</v>
      </c>
      <c r="CG318" s="65">
        <f t="shared" si="225"/>
        <v>0</v>
      </c>
      <c r="CH318" s="65">
        <f t="shared" si="226"/>
        <v>0</v>
      </c>
    </row>
    <row r="319" spans="1:86" ht="31.25" x14ac:dyDescent="0.25">
      <c r="A319" s="54" t="str">
        <f t="shared" si="215"/>
        <v>Nincs VKR kiválasztva!</v>
      </c>
      <c r="B319" s="68"/>
      <c r="C319" s="55"/>
      <c r="D319" s="47"/>
      <c r="E319" s="47"/>
      <c r="F319" s="56" t="str">
        <f>IF($G319="","Nincs VKR kiválasztva!",INDEX(Osszesito!$C:$C,MATCH($G319,Osszesito!$D:$D,0)))</f>
        <v>Nincs VKR kiválasztva!</v>
      </c>
      <c r="G319" s="45"/>
      <c r="H319" s="51" t="str">
        <f>IF($D319="","",CONCATENATE($AY319,"_",COUNTA($D$3:$D319),"_FSZV_2026"))</f>
        <v/>
      </c>
      <c r="I319" s="56" t="str">
        <f>IF($G319="","Nincs VKR kiválasztva!",INDEX(Osszesito!$G:$G,MATCH($F319,Osszesito!$C:$C,0)))</f>
        <v>Nincs VKR kiválasztva!</v>
      </c>
      <c r="J319" s="56" t="str">
        <f>IF($G319="","Nincs VKR kiválasztva!",INDEX(Osszesito!$F:$F,MATCH($F319,Osszesito!$C:$C,0)))</f>
        <v>Nincs VKR kiválasztva!</v>
      </c>
      <c r="K319" s="48" t="str">
        <f t="shared" si="212"/>
        <v>Nincs kitöltve a költség rész!</v>
      </c>
      <c r="L319" s="49"/>
      <c r="M319" s="49"/>
      <c r="N319" s="60"/>
      <c r="O319" s="60"/>
      <c r="P319" s="90"/>
      <c r="R319" s="62"/>
      <c r="S319" s="62"/>
      <c r="T319" s="62"/>
      <c r="U319" s="62"/>
      <c r="V319" s="62"/>
      <c r="W319" s="62"/>
      <c r="X319" s="62"/>
      <c r="Y319" s="62"/>
      <c r="Z319" s="62"/>
      <c r="AA319" s="62"/>
      <c r="AB319" s="62"/>
      <c r="AC319" s="61">
        <f t="shared" si="216"/>
        <v>0</v>
      </c>
      <c r="AD319" s="1" t="str">
        <f t="shared" si="217"/>
        <v>Nincs VKR kiválasztva!</v>
      </c>
      <c r="AF319" s="60"/>
      <c r="AG319" s="60"/>
      <c r="AH319" s="60"/>
      <c r="AI319" s="60"/>
      <c r="AJ319" s="60"/>
      <c r="AK319" s="60"/>
      <c r="AL319" s="60"/>
      <c r="AM319" s="60"/>
      <c r="AN319" s="60"/>
      <c r="AO319" s="60"/>
      <c r="AP319" s="60"/>
      <c r="AQ319" s="61">
        <f t="shared" si="218"/>
        <v>0</v>
      </c>
      <c r="AR319" s="130" t="s">
        <v>36</v>
      </c>
      <c r="AS319" s="1" t="str">
        <f t="shared" si="219"/>
        <v>Nincs VKR kiválasztva!</v>
      </c>
      <c r="AU319" s="46"/>
      <c r="AV319" s="46"/>
      <c r="AY319" s="64" t="str">
        <f>IF($D319="","",INDEX(Osszesito!$E:$E,MATCH($F319,Osszesito!$C:$C,0)))</f>
        <v/>
      </c>
      <c r="AZ319" s="64">
        <f t="shared" si="186"/>
        <v>0</v>
      </c>
      <c r="BA319" s="65">
        <f t="shared" si="187"/>
        <v>0</v>
      </c>
      <c r="BB319" s="65" t="str">
        <f t="shared" si="188"/>
        <v>x</v>
      </c>
      <c r="BC319" s="65">
        <f t="shared" si="220"/>
        <v>0</v>
      </c>
      <c r="BD319" s="65">
        <f t="shared" si="213"/>
        <v>0</v>
      </c>
      <c r="BE319" s="65">
        <f t="shared" si="189"/>
        <v>0</v>
      </c>
      <c r="BF319" s="64" t="str">
        <f t="shared" si="190"/>
        <v>A forrás egyenlő a költséggel (I.ütem).</v>
      </c>
      <c r="BG319" s="65">
        <f t="shared" si="191"/>
        <v>0</v>
      </c>
      <c r="BH319" s="65">
        <f t="shared" si="192"/>
        <v>0</v>
      </c>
      <c r="BI319" s="65">
        <f t="shared" si="193"/>
        <v>0</v>
      </c>
      <c r="BJ319" s="65">
        <f t="shared" si="194"/>
        <v>0</v>
      </c>
      <c r="BK319" s="65">
        <f t="shared" si="221"/>
        <v>0</v>
      </c>
      <c r="BL319" s="66" t="str">
        <f t="shared" si="214"/>
        <v>Nem hosszútávú a feladat.</v>
      </c>
      <c r="BM319" s="67">
        <f t="shared" si="195"/>
        <v>1</v>
      </c>
      <c r="BN319" s="67">
        <f t="shared" si="196"/>
        <v>0</v>
      </c>
      <c r="BO319" s="67">
        <f t="shared" si="197"/>
        <v>1</v>
      </c>
      <c r="BP319" s="67">
        <f t="shared" si="198"/>
        <v>0</v>
      </c>
      <c r="BQ319" s="65">
        <f t="shared" si="199"/>
        <v>0</v>
      </c>
      <c r="BR319" s="64" t="str">
        <f t="shared" si="200"/>
        <v>Nincs hosszútávú terv!</v>
      </c>
      <c r="BS319" s="65">
        <f t="shared" si="201"/>
        <v>0</v>
      </c>
      <c r="BT319" s="65">
        <f t="shared" si="202"/>
        <v>0</v>
      </c>
      <c r="BU319" s="65">
        <f t="shared" si="203"/>
        <v>0</v>
      </c>
      <c r="BV319" s="65">
        <f t="shared" si="204"/>
        <v>0</v>
      </c>
      <c r="BW319" s="65">
        <f t="shared" si="205"/>
        <v>0</v>
      </c>
      <c r="BX319" s="65">
        <f t="shared" si="206"/>
        <v>0</v>
      </c>
      <c r="BY319" s="65">
        <f t="shared" si="207"/>
        <v>0</v>
      </c>
      <c r="BZ319" s="65">
        <f t="shared" si="208"/>
        <v>0</v>
      </c>
      <c r="CA319" s="65">
        <f t="shared" si="209"/>
        <v>0</v>
      </c>
      <c r="CB319" s="65">
        <f t="shared" si="210"/>
        <v>0</v>
      </c>
      <c r="CC319" s="65">
        <f t="shared" si="211"/>
        <v>0</v>
      </c>
      <c r="CD319" s="65" t="str">
        <f t="shared" si="222"/>
        <v>Hiányos kitöltés! (B-oszlop üres)</v>
      </c>
      <c r="CE319" s="66" t="str">
        <f t="shared" si="223"/>
        <v>Hiányos kitöltés! (B-oszlop üres)</v>
      </c>
      <c r="CF319" s="65">
        <f t="shared" si="224"/>
        <v>0</v>
      </c>
      <c r="CG319" s="65">
        <f t="shared" si="225"/>
        <v>0</v>
      </c>
      <c r="CH319" s="65">
        <f t="shared" si="226"/>
        <v>0</v>
      </c>
    </row>
    <row r="320" spans="1:86" ht="31.25" x14ac:dyDescent="0.25">
      <c r="A320" s="54" t="str">
        <f t="shared" si="215"/>
        <v>Nincs VKR kiválasztva!</v>
      </c>
      <c r="B320" s="68"/>
      <c r="C320" s="55"/>
      <c r="D320" s="47"/>
      <c r="E320" s="47"/>
      <c r="F320" s="56" t="str">
        <f>IF($G320="","Nincs VKR kiválasztva!",INDEX(Osszesito!$C:$C,MATCH($G320,Osszesito!$D:$D,0)))</f>
        <v>Nincs VKR kiválasztva!</v>
      </c>
      <c r="G320" s="45"/>
      <c r="H320" s="51" t="str">
        <f>IF($D320="","",CONCATENATE($AY320,"_",COUNTA($D$3:$D320),"_FSZV_2026"))</f>
        <v/>
      </c>
      <c r="I320" s="56" t="str">
        <f>IF($G320="","Nincs VKR kiválasztva!",INDEX(Osszesito!$G:$G,MATCH($F320,Osszesito!$C:$C,0)))</f>
        <v>Nincs VKR kiválasztva!</v>
      </c>
      <c r="J320" s="56" t="str">
        <f>IF($G320="","Nincs VKR kiválasztva!",INDEX(Osszesito!$F:$F,MATCH($F320,Osszesito!$C:$C,0)))</f>
        <v>Nincs VKR kiválasztva!</v>
      </c>
      <c r="K320" s="48" t="str">
        <f t="shared" si="212"/>
        <v>Nincs kitöltve a költség rész!</v>
      </c>
      <c r="L320" s="49"/>
      <c r="M320" s="49"/>
      <c r="N320" s="60"/>
      <c r="O320" s="60"/>
      <c r="P320" s="90"/>
      <c r="R320" s="62"/>
      <c r="S320" s="62"/>
      <c r="T320" s="62"/>
      <c r="U320" s="62"/>
      <c r="V320" s="62"/>
      <c r="W320" s="62"/>
      <c r="X320" s="62"/>
      <c r="Y320" s="62"/>
      <c r="Z320" s="62"/>
      <c r="AA320" s="62"/>
      <c r="AB320" s="62"/>
      <c r="AC320" s="61">
        <f t="shared" si="216"/>
        <v>0</v>
      </c>
      <c r="AD320" s="1" t="str">
        <f t="shared" si="217"/>
        <v>Nincs VKR kiválasztva!</v>
      </c>
      <c r="AF320" s="60"/>
      <c r="AG320" s="60"/>
      <c r="AH320" s="60"/>
      <c r="AI320" s="60"/>
      <c r="AJ320" s="60"/>
      <c r="AK320" s="60"/>
      <c r="AL320" s="60"/>
      <c r="AM320" s="60"/>
      <c r="AN320" s="60"/>
      <c r="AO320" s="60"/>
      <c r="AP320" s="60"/>
      <c r="AQ320" s="61">
        <f t="shared" si="218"/>
        <v>0</v>
      </c>
      <c r="AR320" s="130" t="s">
        <v>36</v>
      </c>
      <c r="AS320" s="1" t="str">
        <f t="shared" si="219"/>
        <v>Nincs VKR kiválasztva!</v>
      </c>
      <c r="AU320" s="46"/>
      <c r="AV320" s="46"/>
      <c r="AY320" s="64" t="str">
        <f>IF($D320="","",INDEX(Osszesito!$E:$E,MATCH($F320,Osszesito!$C:$C,0)))</f>
        <v/>
      </c>
      <c r="AZ320" s="64">
        <f t="shared" si="186"/>
        <v>0</v>
      </c>
      <c r="BA320" s="65">
        <f t="shared" si="187"/>
        <v>0</v>
      </c>
      <c r="BB320" s="65" t="str">
        <f t="shared" si="188"/>
        <v>x</v>
      </c>
      <c r="BC320" s="65">
        <f t="shared" si="220"/>
        <v>0</v>
      </c>
      <c r="BD320" s="65">
        <f t="shared" si="213"/>
        <v>0</v>
      </c>
      <c r="BE320" s="65">
        <f t="shared" si="189"/>
        <v>0</v>
      </c>
      <c r="BF320" s="64" t="str">
        <f t="shared" si="190"/>
        <v>A forrás egyenlő a költséggel (I.ütem).</v>
      </c>
      <c r="BG320" s="65">
        <f t="shared" si="191"/>
        <v>0</v>
      </c>
      <c r="BH320" s="65">
        <f t="shared" si="192"/>
        <v>0</v>
      </c>
      <c r="BI320" s="65">
        <f t="shared" si="193"/>
        <v>0</v>
      </c>
      <c r="BJ320" s="65">
        <f t="shared" si="194"/>
        <v>0</v>
      </c>
      <c r="BK320" s="65">
        <f t="shared" si="221"/>
        <v>0</v>
      </c>
      <c r="BL320" s="66" t="str">
        <f t="shared" si="214"/>
        <v>Nem hosszútávú a feladat.</v>
      </c>
      <c r="BM320" s="67">
        <f t="shared" si="195"/>
        <v>1</v>
      </c>
      <c r="BN320" s="67">
        <f t="shared" si="196"/>
        <v>0</v>
      </c>
      <c r="BO320" s="67">
        <f t="shared" si="197"/>
        <v>1</v>
      </c>
      <c r="BP320" s="67">
        <f t="shared" si="198"/>
        <v>0</v>
      </c>
      <c r="BQ320" s="65">
        <f t="shared" si="199"/>
        <v>0</v>
      </c>
      <c r="BR320" s="64" t="str">
        <f t="shared" si="200"/>
        <v>Nincs hosszútávú terv!</v>
      </c>
      <c r="BS320" s="65">
        <f t="shared" si="201"/>
        <v>0</v>
      </c>
      <c r="BT320" s="65">
        <f t="shared" si="202"/>
        <v>0</v>
      </c>
      <c r="BU320" s="65">
        <f t="shared" si="203"/>
        <v>0</v>
      </c>
      <c r="BV320" s="65">
        <f t="shared" si="204"/>
        <v>0</v>
      </c>
      <c r="BW320" s="65">
        <f t="shared" si="205"/>
        <v>0</v>
      </c>
      <c r="BX320" s="65">
        <f t="shared" si="206"/>
        <v>0</v>
      </c>
      <c r="BY320" s="65">
        <f t="shared" si="207"/>
        <v>0</v>
      </c>
      <c r="BZ320" s="65">
        <f t="shared" si="208"/>
        <v>0</v>
      </c>
      <c r="CA320" s="65">
        <f t="shared" si="209"/>
        <v>0</v>
      </c>
      <c r="CB320" s="65">
        <f t="shared" si="210"/>
        <v>0</v>
      </c>
      <c r="CC320" s="65">
        <f t="shared" si="211"/>
        <v>0</v>
      </c>
      <c r="CD320" s="65" t="str">
        <f t="shared" si="222"/>
        <v>Hiányos kitöltés! (B-oszlop üres)</v>
      </c>
      <c r="CE320" s="66" t="str">
        <f t="shared" si="223"/>
        <v>Hiányos kitöltés! (B-oszlop üres)</v>
      </c>
      <c r="CF320" s="65">
        <f t="shared" si="224"/>
        <v>0</v>
      </c>
      <c r="CG320" s="65">
        <f t="shared" si="225"/>
        <v>0</v>
      </c>
      <c r="CH320" s="65">
        <f t="shared" si="226"/>
        <v>0</v>
      </c>
    </row>
    <row r="321" spans="1:86" ht="31.25" x14ac:dyDescent="0.25">
      <c r="A321" s="54" t="str">
        <f t="shared" si="215"/>
        <v>Nincs VKR kiválasztva!</v>
      </c>
      <c r="B321" s="68"/>
      <c r="C321" s="55"/>
      <c r="D321" s="47"/>
      <c r="E321" s="47"/>
      <c r="F321" s="56" t="str">
        <f>IF($G321="","Nincs VKR kiválasztva!",INDEX(Osszesito!$C:$C,MATCH($G321,Osszesito!$D:$D,0)))</f>
        <v>Nincs VKR kiválasztva!</v>
      </c>
      <c r="G321" s="45"/>
      <c r="H321" s="51" t="str">
        <f>IF($D321="","",CONCATENATE($AY321,"_",COUNTA($D$3:$D321),"_FSZV_2026"))</f>
        <v/>
      </c>
      <c r="I321" s="56" t="str">
        <f>IF($G321="","Nincs VKR kiválasztva!",INDEX(Osszesito!$G:$G,MATCH($F321,Osszesito!$C:$C,0)))</f>
        <v>Nincs VKR kiválasztva!</v>
      </c>
      <c r="J321" s="56" t="str">
        <f>IF($G321="","Nincs VKR kiválasztva!",INDEX(Osszesito!$F:$F,MATCH($F321,Osszesito!$C:$C,0)))</f>
        <v>Nincs VKR kiválasztva!</v>
      </c>
      <c r="K321" s="48" t="str">
        <f t="shared" si="212"/>
        <v>Nincs kitöltve a költség rész!</v>
      </c>
      <c r="L321" s="49"/>
      <c r="M321" s="49"/>
      <c r="N321" s="60"/>
      <c r="O321" s="60"/>
      <c r="P321" s="90"/>
      <c r="R321" s="62"/>
      <c r="S321" s="62"/>
      <c r="T321" s="62"/>
      <c r="U321" s="62"/>
      <c r="V321" s="62"/>
      <c r="W321" s="62"/>
      <c r="X321" s="62"/>
      <c r="Y321" s="62"/>
      <c r="Z321" s="62"/>
      <c r="AA321" s="62"/>
      <c r="AB321" s="62"/>
      <c r="AC321" s="61">
        <f t="shared" si="216"/>
        <v>0</v>
      </c>
      <c r="AD321" s="1" t="str">
        <f t="shared" si="217"/>
        <v>Nincs VKR kiválasztva!</v>
      </c>
      <c r="AF321" s="60"/>
      <c r="AG321" s="60"/>
      <c r="AH321" s="60"/>
      <c r="AI321" s="60"/>
      <c r="AJ321" s="60"/>
      <c r="AK321" s="60"/>
      <c r="AL321" s="60"/>
      <c r="AM321" s="60"/>
      <c r="AN321" s="60"/>
      <c r="AO321" s="60"/>
      <c r="AP321" s="60"/>
      <c r="AQ321" s="61">
        <f t="shared" si="218"/>
        <v>0</v>
      </c>
      <c r="AR321" s="130" t="s">
        <v>36</v>
      </c>
      <c r="AS321" s="1" t="str">
        <f t="shared" si="219"/>
        <v>Nincs VKR kiválasztva!</v>
      </c>
      <c r="AU321" s="46"/>
      <c r="AV321" s="46"/>
      <c r="AY321" s="64" t="str">
        <f>IF($D321="","",INDEX(Osszesito!$E:$E,MATCH($F321,Osszesito!$C:$C,0)))</f>
        <v/>
      </c>
      <c r="AZ321" s="64">
        <f t="shared" si="186"/>
        <v>0</v>
      </c>
      <c r="BA321" s="65">
        <f t="shared" si="187"/>
        <v>0</v>
      </c>
      <c r="BB321" s="65" t="str">
        <f t="shared" si="188"/>
        <v>x</v>
      </c>
      <c r="BC321" s="65">
        <f t="shared" si="220"/>
        <v>0</v>
      </c>
      <c r="BD321" s="65">
        <f t="shared" si="213"/>
        <v>0</v>
      </c>
      <c r="BE321" s="65">
        <f t="shared" si="189"/>
        <v>0</v>
      </c>
      <c r="BF321" s="64" t="str">
        <f t="shared" si="190"/>
        <v>A forrás egyenlő a költséggel (I.ütem).</v>
      </c>
      <c r="BG321" s="65">
        <f t="shared" si="191"/>
        <v>0</v>
      </c>
      <c r="BH321" s="65">
        <f t="shared" si="192"/>
        <v>0</v>
      </c>
      <c r="BI321" s="65">
        <f t="shared" si="193"/>
        <v>0</v>
      </c>
      <c r="BJ321" s="65">
        <f t="shared" si="194"/>
        <v>0</v>
      </c>
      <c r="BK321" s="65">
        <f t="shared" si="221"/>
        <v>0</v>
      </c>
      <c r="BL321" s="66" t="str">
        <f t="shared" si="214"/>
        <v>Nem hosszútávú a feladat.</v>
      </c>
      <c r="BM321" s="67">
        <f t="shared" si="195"/>
        <v>1</v>
      </c>
      <c r="BN321" s="67">
        <f t="shared" si="196"/>
        <v>0</v>
      </c>
      <c r="BO321" s="67">
        <f t="shared" si="197"/>
        <v>1</v>
      </c>
      <c r="BP321" s="67">
        <f t="shared" si="198"/>
        <v>0</v>
      </c>
      <c r="BQ321" s="65">
        <f t="shared" si="199"/>
        <v>0</v>
      </c>
      <c r="BR321" s="64" t="str">
        <f t="shared" si="200"/>
        <v>Nincs hosszútávú terv!</v>
      </c>
      <c r="BS321" s="65">
        <f t="shared" si="201"/>
        <v>0</v>
      </c>
      <c r="BT321" s="65">
        <f t="shared" si="202"/>
        <v>0</v>
      </c>
      <c r="BU321" s="65">
        <f t="shared" si="203"/>
        <v>0</v>
      </c>
      <c r="BV321" s="65">
        <f t="shared" si="204"/>
        <v>0</v>
      </c>
      <c r="BW321" s="65">
        <f t="shared" si="205"/>
        <v>0</v>
      </c>
      <c r="BX321" s="65">
        <f t="shared" si="206"/>
        <v>0</v>
      </c>
      <c r="BY321" s="65">
        <f t="shared" si="207"/>
        <v>0</v>
      </c>
      <c r="BZ321" s="65">
        <f t="shared" si="208"/>
        <v>0</v>
      </c>
      <c r="CA321" s="65">
        <f t="shared" si="209"/>
        <v>0</v>
      </c>
      <c r="CB321" s="65">
        <f t="shared" si="210"/>
        <v>0</v>
      </c>
      <c r="CC321" s="65">
        <f t="shared" si="211"/>
        <v>0</v>
      </c>
      <c r="CD321" s="65" t="str">
        <f t="shared" si="222"/>
        <v>Hiányos kitöltés! (B-oszlop üres)</v>
      </c>
      <c r="CE321" s="66" t="str">
        <f t="shared" si="223"/>
        <v>Hiányos kitöltés! (B-oszlop üres)</v>
      </c>
      <c r="CF321" s="65">
        <f t="shared" si="224"/>
        <v>0</v>
      </c>
      <c r="CG321" s="65">
        <f t="shared" si="225"/>
        <v>0</v>
      </c>
      <c r="CH321" s="65">
        <f t="shared" si="226"/>
        <v>0</v>
      </c>
    </row>
    <row r="322" spans="1:86" ht="31.25" x14ac:dyDescent="0.25">
      <c r="A322" s="54" t="str">
        <f t="shared" si="215"/>
        <v>Nincs VKR kiválasztva!</v>
      </c>
      <c r="B322" s="68"/>
      <c r="C322" s="55"/>
      <c r="D322" s="47"/>
      <c r="E322" s="47"/>
      <c r="F322" s="56" t="str">
        <f>IF($G322="","Nincs VKR kiválasztva!",INDEX(Osszesito!$C:$C,MATCH($G322,Osszesito!$D:$D,0)))</f>
        <v>Nincs VKR kiválasztva!</v>
      </c>
      <c r="G322" s="45"/>
      <c r="H322" s="51" t="str">
        <f>IF($D322="","",CONCATENATE($AY322,"_",COUNTA($D$3:$D322),"_FSZV_2026"))</f>
        <v/>
      </c>
      <c r="I322" s="56" t="str">
        <f>IF($G322="","Nincs VKR kiválasztva!",INDEX(Osszesito!$G:$G,MATCH($F322,Osszesito!$C:$C,0)))</f>
        <v>Nincs VKR kiválasztva!</v>
      </c>
      <c r="J322" s="56" t="str">
        <f>IF($G322="","Nincs VKR kiválasztva!",INDEX(Osszesito!$F:$F,MATCH($F322,Osszesito!$C:$C,0)))</f>
        <v>Nincs VKR kiválasztva!</v>
      </c>
      <c r="K322" s="48" t="str">
        <f t="shared" si="212"/>
        <v>Nincs kitöltve a költség rész!</v>
      </c>
      <c r="L322" s="49"/>
      <c r="M322" s="49"/>
      <c r="N322" s="60"/>
      <c r="O322" s="60"/>
      <c r="P322" s="90"/>
      <c r="R322" s="62"/>
      <c r="S322" s="62"/>
      <c r="T322" s="62"/>
      <c r="U322" s="62"/>
      <c r="V322" s="62"/>
      <c r="W322" s="62"/>
      <c r="X322" s="62"/>
      <c r="Y322" s="62"/>
      <c r="Z322" s="62"/>
      <c r="AA322" s="62"/>
      <c r="AB322" s="62"/>
      <c r="AC322" s="61">
        <f t="shared" si="216"/>
        <v>0</v>
      </c>
      <c r="AD322" s="1" t="str">
        <f t="shared" si="217"/>
        <v>Nincs VKR kiválasztva!</v>
      </c>
      <c r="AF322" s="60"/>
      <c r="AG322" s="60"/>
      <c r="AH322" s="60"/>
      <c r="AI322" s="60"/>
      <c r="AJ322" s="60"/>
      <c r="AK322" s="60"/>
      <c r="AL322" s="60"/>
      <c r="AM322" s="60"/>
      <c r="AN322" s="60"/>
      <c r="AO322" s="60"/>
      <c r="AP322" s="60"/>
      <c r="AQ322" s="61">
        <f t="shared" si="218"/>
        <v>0</v>
      </c>
      <c r="AR322" s="130" t="s">
        <v>36</v>
      </c>
      <c r="AS322" s="1" t="str">
        <f t="shared" si="219"/>
        <v>Nincs VKR kiválasztva!</v>
      </c>
      <c r="AU322" s="46"/>
      <c r="AV322" s="46"/>
      <c r="AY322" s="64" t="str">
        <f>IF($D322="","",INDEX(Osszesito!$E:$E,MATCH($F322,Osszesito!$C:$C,0)))</f>
        <v/>
      </c>
      <c r="AZ322" s="64">
        <f t="shared" si="186"/>
        <v>0</v>
      </c>
      <c r="BA322" s="65">
        <f t="shared" si="187"/>
        <v>0</v>
      </c>
      <c r="BB322" s="65" t="str">
        <f t="shared" si="188"/>
        <v>x</v>
      </c>
      <c r="BC322" s="65">
        <f t="shared" si="220"/>
        <v>0</v>
      </c>
      <c r="BD322" s="65">
        <f t="shared" si="213"/>
        <v>0</v>
      </c>
      <c r="BE322" s="65">
        <f t="shared" si="189"/>
        <v>0</v>
      </c>
      <c r="BF322" s="64" t="str">
        <f t="shared" si="190"/>
        <v>A forrás egyenlő a költséggel (I.ütem).</v>
      </c>
      <c r="BG322" s="65">
        <f t="shared" si="191"/>
        <v>0</v>
      </c>
      <c r="BH322" s="65">
        <f t="shared" si="192"/>
        <v>0</v>
      </c>
      <c r="BI322" s="65">
        <f t="shared" si="193"/>
        <v>0</v>
      </c>
      <c r="BJ322" s="65">
        <f t="shared" si="194"/>
        <v>0</v>
      </c>
      <c r="BK322" s="65">
        <f t="shared" si="221"/>
        <v>0</v>
      </c>
      <c r="BL322" s="66" t="str">
        <f t="shared" si="214"/>
        <v>Nem hosszútávú a feladat.</v>
      </c>
      <c r="BM322" s="67">
        <f t="shared" si="195"/>
        <v>1</v>
      </c>
      <c r="BN322" s="67">
        <f t="shared" si="196"/>
        <v>0</v>
      </c>
      <c r="BO322" s="67">
        <f t="shared" si="197"/>
        <v>1</v>
      </c>
      <c r="BP322" s="67">
        <f t="shared" si="198"/>
        <v>0</v>
      </c>
      <c r="BQ322" s="65">
        <f t="shared" si="199"/>
        <v>0</v>
      </c>
      <c r="BR322" s="64" t="str">
        <f t="shared" si="200"/>
        <v>Nincs hosszútávú terv!</v>
      </c>
      <c r="BS322" s="65">
        <f t="shared" si="201"/>
        <v>0</v>
      </c>
      <c r="BT322" s="65">
        <f t="shared" si="202"/>
        <v>0</v>
      </c>
      <c r="BU322" s="65">
        <f t="shared" si="203"/>
        <v>0</v>
      </c>
      <c r="BV322" s="65">
        <f t="shared" si="204"/>
        <v>0</v>
      </c>
      <c r="BW322" s="65">
        <f t="shared" si="205"/>
        <v>0</v>
      </c>
      <c r="BX322" s="65">
        <f t="shared" si="206"/>
        <v>0</v>
      </c>
      <c r="BY322" s="65">
        <f t="shared" si="207"/>
        <v>0</v>
      </c>
      <c r="BZ322" s="65">
        <f t="shared" si="208"/>
        <v>0</v>
      </c>
      <c r="CA322" s="65">
        <f t="shared" si="209"/>
        <v>0</v>
      </c>
      <c r="CB322" s="65">
        <f t="shared" si="210"/>
        <v>0</v>
      </c>
      <c r="CC322" s="65">
        <f t="shared" si="211"/>
        <v>0</v>
      </c>
      <c r="CD322" s="65" t="str">
        <f t="shared" si="222"/>
        <v>Hiányos kitöltés! (B-oszlop üres)</v>
      </c>
      <c r="CE322" s="66" t="str">
        <f t="shared" si="223"/>
        <v>Hiányos kitöltés! (B-oszlop üres)</v>
      </c>
      <c r="CF322" s="65">
        <f t="shared" si="224"/>
        <v>0</v>
      </c>
      <c r="CG322" s="65">
        <f t="shared" si="225"/>
        <v>0</v>
      </c>
      <c r="CH322" s="65">
        <f t="shared" si="226"/>
        <v>0</v>
      </c>
    </row>
    <row r="323" spans="1:86" ht="31.25" x14ac:dyDescent="0.25">
      <c r="A323" s="54" t="str">
        <f t="shared" si="215"/>
        <v>Nincs VKR kiválasztva!</v>
      </c>
      <c r="B323" s="68"/>
      <c r="C323" s="55"/>
      <c r="D323" s="47"/>
      <c r="E323" s="47"/>
      <c r="F323" s="56" t="str">
        <f>IF($G323="","Nincs VKR kiválasztva!",INDEX(Osszesito!$C:$C,MATCH($G323,Osszesito!$D:$D,0)))</f>
        <v>Nincs VKR kiválasztva!</v>
      </c>
      <c r="G323" s="45"/>
      <c r="H323" s="51" t="str">
        <f>IF($D323="","",CONCATENATE($AY323,"_",COUNTA($D$3:$D323),"_FSZV_2026"))</f>
        <v/>
      </c>
      <c r="I323" s="56" t="str">
        <f>IF($G323="","Nincs VKR kiválasztva!",INDEX(Osszesito!$G:$G,MATCH($F323,Osszesito!$C:$C,0)))</f>
        <v>Nincs VKR kiválasztva!</v>
      </c>
      <c r="J323" s="56" t="str">
        <f>IF($G323="","Nincs VKR kiválasztva!",INDEX(Osszesito!$F:$F,MATCH($F323,Osszesito!$C:$C,0)))</f>
        <v>Nincs VKR kiválasztva!</v>
      </c>
      <c r="K323" s="48" t="str">
        <f t="shared" si="212"/>
        <v>Nincs kitöltve a költség rész!</v>
      </c>
      <c r="L323" s="49"/>
      <c r="M323" s="49"/>
      <c r="N323" s="60"/>
      <c r="O323" s="60"/>
      <c r="P323" s="90"/>
      <c r="R323" s="62"/>
      <c r="S323" s="62"/>
      <c r="T323" s="62"/>
      <c r="U323" s="62"/>
      <c r="V323" s="62"/>
      <c r="W323" s="62"/>
      <c r="X323" s="62"/>
      <c r="Y323" s="62"/>
      <c r="Z323" s="62"/>
      <c r="AA323" s="62"/>
      <c r="AB323" s="62"/>
      <c r="AC323" s="61">
        <f t="shared" si="216"/>
        <v>0</v>
      </c>
      <c r="AD323" s="1" t="str">
        <f t="shared" si="217"/>
        <v>Nincs VKR kiválasztva!</v>
      </c>
      <c r="AF323" s="60"/>
      <c r="AG323" s="60"/>
      <c r="AH323" s="60"/>
      <c r="AI323" s="60"/>
      <c r="AJ323" s="60"/>
      <c r="AK323" s="60"/>
      <c r="AL323" s="60"/>
      <c r="AM323" s="60"/>
      <c r="AN323" s="60"/>
      <c r="AO323" s="60"/>
      <c r="AP323" s="60"/>
      <c r="AQ323" s="61">
        <f t="shared" si="218"/>
        <v>0</v>
      </c>
      <c r="AR323" s="130" t="s">
        <v>36</v>
      </c>
      <c r="AS323" s="1" t="str">
        <f t="shared" si="219"/>
        <v>Nincs VKR kiválasztva!</v>
      </c>
      <c r="AU323" s="46"/>
      <c r="AV323" s="46"/>
      <c r="AY323" s="64" t="str">
        <f>IF($D323="","",INDEX(Osszesito!$E:$E,MATCH($F323,Osszesito!$C:$C,0)))</f>
        <v/>
      </c>
      <c r="AZ323" s="64">
        <f t="shared" si="186"/>
        <v>0</v>
      </c>
      <c r="BA323" s="65">
        <f t="shared" si="187"/>
        <v>0</v>
      </c>
      <c r="BB323" s="65" t="str">
        <f t="shared" si="188"/>
        <v>x</v>
      </c>
      <c r="BC323" s="65">
        <f t="shared" si="220"/>
        <v>0</v>
      </c>
      <c r="BD323" s="65">
        <f t="shared" si="213"/>
        <v>0</v>
      </c>
      <c r="BE323" s="65">
        <f t="shared" si="189"/>
        <v>0</v>
      </c>
      <c r="BF323" s="64" t="str">
        <f t="shared" si="190"/>
        <v>A forrás egyenlő a költséggel (I.ütem).</v>
      </c>
      <c r="BG323" s="65">
        <f t="shared" si="191"/>
        <v>0</v>
      </c>
      <c r="BH323" s="65">
        <f t="shared" si="192"/>
        <v>0</v>
      </c>
      <c r="BI323" s="65">
        <f t="shared" si="193"/>
        <v>0</v>
      </c>
      <c r="BJ323" s="65">
        <f t="shared" si="194"/>
        <v>0</v>
      </c>
      <c r="BK323" s="65">
        <f t="shared" si="221"/>
        <v>0</v>
      </c>
      <c r="BL323" s="66" t="str">
        <f t="shared" si="214"/>
        <v>Nem hosszútávú a feladat.</v>
      </c>
      <c r="BM323" s="67">
        <f t="shared" si="195"/>
        <v>1</v>
      </c>
      <c r="BN323" s="67">
        <f t="shared" si="196"/>
        <v>0</v>
      </c>
      <c r="BO323" s="67">
        <f t="shared" si="197"/>
        <v>1</v>
      </c>
      <c r="BP323" s="67">
        <f t="shared" si="198"/>
        <v>0</v>
      </c>
      <c r="BQ323" s="65">
        <f t="shared" si="199"/>
        <v>0</v>
      </c>
      <c r="BR323" s="64" t="str">
        <f t="shared" si="200"/>
        <v>Nincs hosszútávú terv!</v>
      </c>
      <c r="BS323" s="65">
        <f t="shared" si="201"/>
        <v>0</v>
      </c>
      <c r="BT323" s="65">
        <f t="shared" si="202"/>
        <v>0</v>
      </c>
      <c r="BU323" s="65">
        <f t="shared" si="203"/>
        <v>0</v>
      </c>
      <c r="BV323" s="65">
        <f t="shared" si="204"/>
        <v>0</v>
      </c>
      <c r="BW323" s="65">
        <f t="shared" si="205"/>
        <v>0</v>
      </c>
      <c r="BX323" s="65">
        <f t="shared" si="206"/>
        <v>0</v>
      </c>
      <c r="BY323" s="65">
        <f t="shared" si="207"/>
        <v>0</v>
      </c>
      <c r="BZ323" s="65">
        <f t="shared" si="208"/>
        <v>0</v>
      </c>
      <c r="CA323" s="65">
        <f t="shared" si="209"/>
        <v>0</v>
      </c>
      <c r="CB323" s="65">
        <f t="shared" si="210"/>
        <v>0</v>
      </c>
      <c r="CC323" s="65">
        <f t="shared" si="211"/>
        <v>0</v>
      </c>
      <c r="CD323" s="65" t="str">
        <f t="shared" si="222"/>
        <v>Hiányos kitöltés! (B-oszlop üres)</v>
      </c>
      <c r="CE323" s="66" t="str">
        <f t="shared" si="223"/>
        <v>Hiányos kitöltés! (B-oszlop üres)</v>
      </c>
      <c r="CF323" s="65">
        <f t="shared" si="224"/>
        <v>0</v>
      </c>
      <c r="CG323" s="65">
        <f t="shared" si="225"/>
        <v>0</v>
      </c>
      <c r="CH323" s="65">
        <f t="shared" si="226"/>
        <v>0</v>
      </c>
    </row>
    <row r="324" spans="1:86" ht="31.25" x14ac:dyDescent="0.25">
      <c r="A324" s="54" t="str">
        <f t="shared" si="215"/>
        <v>Nincs VKR kiválasztva!</v>
      </c>
      <c r="B324" s="68"/>
      <c r="C324" s="55"/>
      <c r="D324" s="47"/>
      <c r="E324" s="47"/>
      <c r="F324" s="56" t="str">
        <f>IF($G324="","Nincs VKR kiválasztva!",INDEX(Osszesito!$C:$C,MATCH($G324,Osszesito!$D:$D,0)))</f>
        <v>Nincs VKR kiválasztva!</v>
      </c>
      <c r="G324" s="45"/>
      <c r="H324" s="51" t="str">
        <f>IF($D324="","",CONCATENATE($AY324,"_",COUNTA($D$3:$D324),"_FSZV_2026"))</f>
        <v/>
      </c>
      <c r="I324" s="56" t="str">
        <f>IF($G324="","Nincs VKR kiválasztva!",INDEX(Osszesito!$G:$G,MATCH($F324,Osszesito!$C:$C,0)))</f>
        <v>Nincs VKR kiválasztva!</v>
      </c>
      <c r="J324" s="56" t="str">
        <f>IF($G324="","Nincs VKR kiválasztva!",INDEX(Osszesito!$F:$F,MATCH($F324,Osszesito!$C:$C,0)))</f>
        <v>Nincs VKR kiválasztva!</v>
      </c>
      <c r="K324" s="48" t="str">
        <f t="shared" si="212"/>
        <v>Nincs kitöltve a költség rész!</v>
      </c>
      <c r="L324" s="49"/>
      <c r="M324" s="49"/>
      <c r="N324" s="60"/>
      <c r="O324" s="60"/>
      <c r="P324" s="90"/>
      <c r="R324" s="62"/>
      <c r="S324" s="62"/>
      <c r="T324" s="62"/>
      <c r="U324" s="62"/>
      <c r="V324" s="62"/>
      <c r="W324" s="62"/>
      <c r="X324" s="62"/>
      <c r="Y324" s="62"/>
      <c r="Z324" s="62"/>
      <c r="AA324" s="62"/>
      <c r="AB324" s="62"/>
      <c r="AC324" s="61">
        <f t="shared" si="216"/>
        <v>0</v>
      </c>
      <c r="AD324" s="1" t="str">
        <f t="shared" si="217"/>
        <v>Nincs VKR kiválasztva!</v>
      </c>
      <c r="AF324" s="60"/>
      <c r="AG324" s="60"/>
      <c r="AH324" s="60"/>
      <c r="AI324" s="60"/>
      <c r="AJ324" s="60"/>
      <c r="AK324" s="60"/>
      <c r="AL324" s="60"/>
      <c r="AM324" s="60"/>
      <c r="AN324" s="60"/>
      <c r="AO324" s="60"/>
      <c r="AP324" s="60"/>
      <c r="AQ324" s="61">
        <f t="shared" si="218"/>
        <v>0</v>
      </c>
      <c r="AR324" s="130" t="s">
        <v>36</v>
      </c>
      <c r="AS324" s="1" t="str">
        <f t="shared" si="219"/>
        <v>Nincs VKR kiválasztva!</v>
      </c>
      <c r="AU324" s="46"/>
      <c r="AV324" s="46"/>
      <c r="AY324" s="64" t="str">
        <f>IF($D324="","",INDEX(Osszesito!$E:$E,MATCH($F324,Osszesito!$C:$C,0)))</f>
        <v/>
      </c>
      <c r="AZ324" s="64">
        <f t="shared" ref="AZ324:AZ387" si="227">LEN($AU324)</f>
        <v>0</v>
      </c>
      <c r="BA324" s="65">
        <f t="shared" ref="BA324:BA387" si="228">IF(OR($B324="",$C324="",$D324="",$E324="",$F324="",$L324="",$M324="",$N324="",$O324=""),0,1)</f>
        <v>0</v>
      </c>
      <c r="BB324" s="65" t="str">
        <f t="shared" ref="BB324:BB387" si="229">IF($F324="",0,IF(AND($L324=2027,$M324=2027),"R",IF(AND($L324=2027,$M324&gt;2027),"RH",IF(AND($L324&gt;2027,$M324&gt;2027),"H","x"))))</f>
        <v>x</v>
      </c>
      <c r="BC324" s="65">
        <f t="shared" si="220"/>
        <v>0</v>
      </c>
      <c r="BD324" s="65">
        <f t="shared" si="213"/>
        <v>0</v>
      </c>
      <c r="BE324" s="65">
        <f t="shared" ref="BE324:BE387" si="230">IF($AC324&lt;$N324,1,IF($AC324=$N324,0))</f>
        <v>0</v>
      </c>
      <c r="BF324" s="64" t="str">
        <f t="shared" ref="BF324:BF387" si="231">IF($L324&gt;2027,"Nem rövidtávú a feladat.",IF($BE324=1,"Az I. ütem nem lehet forráshiányos!",IF($AC324&gt;$N324,"Többlet forrást jelölt meg az I.ütemnél! Kérjük, a többletet az 'Osszesito' fülön tüntesse fel!",IF($AC324=$N324,"A forrás egyenlő a költséggel (I.ütem).",0))))</f>
        <v>A forrás egyenlő a költséggel (I.ütem).</v>
      </c>
      <c r="BG324" s="65">
        <f t="shared" ref="BG324:BG387" si="232">IF(AND($R324&lt;&gt;"",$S324&lt;&gt;"",$T324&lt;&gt;"",$U324&lt;&gt;"",$V324&lt;&gt;"",$W324&lt;&gt;"",$X324&lt;&gt;"",$Y324&lt;&gt;"",$Z324&lt;&gt;"",$AA324&lt;&gt;"",$AB324&lt;&gt;""),1,0)</f>
        <v>0</v>
      </c>
      <c r="BH324" s="65">
        <f t="shared" ref="BH324:BH387" si="233">IF(AND($BG324=1,$N324=$AC324),1,0)</f>
        <v>0</v>
      </c>
      <c r="BI324" s="65">
        <f t="shared" ref="BI324:BI387" si="234">IF($AQ324&lt;$O324,1,0)</f>
        <v>0</v>
      </c>
      <c r="BJ324" s="65">
        <f t="shared" ref="BJ324:BJ387" si="235">IF(AND($AF324&lt;&gt;"",$AG324&lt;&gt;"",$AH324&lt;&gt;"",$AI324&lt;&gt;"",$AJ324&lt;&gt;"",$AK324&lt;&gt;"",$AL324&lt;&gt;"",$AM324&lt;&gt;"",$AN324&lt;&gt;"",$AO324&lt;&gt;"",$AP324&lt;&gt;""),1,0)</f>
        <v>0</v>
      </c>
      <c r="BK324" s="65">
        <f t="shared" si="221"/>
        <v>0</v>
      </c>
      <c r="BL324" s="66" t="str">
        <f t="shared" si="214"/>
        <v>Nem hosszútávú a feladat.</v>
      </c>
      <c r="BM324" s="67">
        <f t="shared" ref="BM324:BM387" si="236">IF($M324&lt;2028,1,0)</f>
        <v>1</v>
      </c>
      <c r="BN324" s="67">
        <f t="shared" ref="BN324:BN387" si="237">IF($M324&gt;2027,1,0)</f>
        <v>0</v>
      </c>
      <c r="BO324" s="67">
        <f t="shared" ref="BO324:BO387" si="238">IF(AND($BM324=1,$N324=0),1,0)</f>
        <v>1</v>
      </c>
      <c r="BP324" s="67">
        <f t="shared" ref="BP324:BP387" si="239">IF(AND($BN324=1,$O324=0),1,0)</f>
        <v>0</v>
      </c>
      <c r="BQ324" s="65">
        <f t="shared" ref="BQ324:BQ387" si="240">IF(AND($BB324="R",$N324=0,$AZ324&gt;29),1,IF(AND($BB324="RH",$N324=0,$AZ324&gt;29),1,0))</f>
        <v>0</v>
      </c>
      <c r="BR324" s="64" t="str">
        <f t="shared" ref="BR324:BR387" si="241">IF($BN324=0,"Nincs hosszútávú terv!",IF(AND($BB324="H",$O324=0,$AZ324=0),"Nullás a hosszútávú feladat és nincs hozzá indoklás!",IF(AND($BB324="RH",$O324=0,$AZ324=0),"Nullás a hosszútávú feladat és nincs hozzá indoklás!",IF(AND($BB324="R",$O324=0,$AZ324&lt;300),"Nullás a hosszútávú feladat és rövid hozzá az indoklás!",IF(AND($BB324="RH",$O324=0,$AZ324&lt;300),"Nullás a hosszútávú feladat és rövid hozzá az indoklás!",0)))))</f>
        <v>Nincs hosszútávú terv!</v>
      </c>
      <c r="BS324" s="65">
        <f t="shared" ref="BS324:BS387" si="242">IF(AND($BB324="R",$N324=0,$AZ324&gt;29),1,IF(AND($BB324="RH",$N324=0,$AZ324&gt;29),1,0))</f>
        <v>0</v>
      </c>
      <c r="BT324" s="65">
        <f t="shared" ref="BT324:BT387" si="243">IF(AND($BB324="H",$O324=0,$AZ324&gt;29),1,IF(AND($BB324="RH",$O324=0,$AZ324&gt;29),1,0))</f>
        <v>0</v>
      </c>
      <c r="BU324" s="65">
        <f t="shared" ref="BU324:BU387" si="244">IF($B324="",0,1)</f>
        <v>0</v>
      </c>
      <c r="BV324" s="65">
        <f t="shared" ref="BV324:BV387" si="245">IF($C324="",0,1)</f>
        <v>0</v>
      </c>
      <c r="BW324" s="65">
        <f t="shared" ref="BW324:BW387" si="246">IF($D324="",0,1)</f>
        <v>0</v>
      </c>
      <c r="BX324" s="65">
        <f t="shared" ref="BX324:BX387" si="247">IF($E324="",0,1)</f>
        <v>0</v>
      </c>
      <c r="BY324" s="65">
        <f t="shared" ref="BY324:BY387" si="248">IF($L324="",0,1)</f>
        <v>0</v>
      </c>
      <c r="BZ324" s="65">
        <f t="shared" ref="BZ324:BZ387" si="249">IF($M324="",0,1)</f>
        <v>0</v>
      </c>
      <c r="CA324" s="65">
        <f t="shared" ref="CA324:CA387" si="250">IF($N324="",0,1)</f>
        <v>0</v>
      </c>
      <c r="CB324" s="65">
        <f t="shared" ref="CB324:CB387" si="251">IF($O324="",0,1)</f>
        <v>0</v>
      </c>
      <c r="CC324" s="65">
        <f t="shared" ref="CC324:CC387" si="252">IF($P324="",0,1)</f>
        <v>0</v>
      </c>
      <c r="CD324" s="65" t="str">
        <f t="shared" si="222"/>
        <v>Hiányos kitöltés! (B-oszlop üres)</v>
      </c>
      <c r="CE324" s="66" t="str">
        <f t="shared" si="223"/>
        <v>Hiányos kitöltés! (B-oszlop üres)</v>
      </c>
      <c r="CF324" s="65">
        <f t="shared" si="224"/>
        <v>0</v>
      </c>
      <c r="CG324" s="65">
        <f t="shared" si="225"/>
        <v>0</v>
      </c>
      <c r="CH324" s="65">
        <f t="shared" si="226"/>
        <v>0</v>
      </c>
    </row>
    <row r="325" spans="1:86" ht="31.25" x14ac:dyDescent="0.25">
      <c r="A325" s="54" t="str">
        <f t="shared" si="215"/>
        <v>Nincs VKR kiválasztva!</v>
      </c>
      <c r="B325" s="68"/>
      <c r="C325" s="55"/>
      <c r="D325" s="47"/>
      <c r="E325" s="47"/>
      <c r="F325" s="56" t="str">
        <f>IF($G325="","Nincs VKR kiválasztva!",INDEX(Osszesito!$C:$C,MATCH($G325,Osszesito!$D:$D,0)))</f>
        <v>Nincs VKR kiválasztva!</v>
      </c>
      <c r="G325" s="45"/>
      <c r="H325" s="51" t="str">
        <f>IF($D325="","",CONCATENATE($AY325,"_",COUNTA($D$3:$D325),"_FSZV_2026"))</f>
        <v/>
      </c>
      <c r="I325" s="56" t="str">
        <f>IF($G325="","Nincs VKR kiválasztva!",INDEX(Osszesito!$G:$G,MATCH($F325,Osszesito!$C:$C,0)))</f>
        <v>Nincs VKR kiválasztva!</v>
      </c>
      <c r="J325" s="56" t="str">
        <f>IF($G325="","Nincs VKR kiválasztva!",INDEX(Osszesito!$F:$F,MATCH($F325,Osszesito!$C:$C,0)))</f>
        <v>Nincs VKR kiválasztva!</v>
      </c>
      <c r="K325" s="48" t="str">
        <f t="shared" ref="K325:K388" si="253">IF(AND($N325="",$O325=""),"Nincs kitöltve a költség rész!",IF($N325="","Az N-oszlop üres!",IF($O325="","Az O-oszlop üres!",$N325+$O325)))</f>
        <v>Nincs kitöltve a költség rész!</v>
      </c>
      <c r="L325" s="49"/>
      <c r="M325" s="49"/>
      <c r="N325" s="60"/>
      <c r="O325" s="60"/>
      <c r="P325" s="90"/>
      <c r="R325" s="62"/>
      <c r="S325" s="62"/>
      <c r="T325" s="62"/>
      <c r="U325" s="62"/>
      <c r="V325" s="62"/>
      <c r="W325" s="62"/>
      <c r="X325" s="62"/>
      <c r="Y325" s="62"/>
      <c r="Z325" s="62"/>
      <c r="AA325" s="62"/>
      <c r="AB325" s="62"/>
      <c r="AC325" s="61">
        <f t="shared" si="216"/>
        <v>0</v>
      </c>
      <c r="AD325" s="1" t="str">
        <f t="shared" si="217"/>
        <v>Nincs VKR kiválasztva!</v>
      </c>
      <c r="AF325" s="60"/>
      <c r="AG325" s="60"/>
      <c r="AH325" s="60"/>
      <c r="AI325" s="60"/>
      <c r="AJ325" s="60"/>
      <c r="AK325" s="60"/>
      <c r="AL325" s="60"/>
      <c r="AM325" s="60"/>
      <c r="AN325" s="60"/>
      <c r="AO325" s="60"/>
      <c r="AP325" s="60"/>
      <c r="AQ325" s="61">
        <f t="shared" si="218"/>
        <v>0</v>
      </c>
      <c r="AR325" s="130" t="s">
        <v>36</v>
      </c>
      <c r="AS325" s="1" t="str">
        <f t="shared" si="219"/>
        <v>Nincs VKR kiválasztva!</v>
      </c>
      <c r="AU325" s="46"/>
      <c r="AV325" s="46"/>
      <c r="AY325" s="64" t="str">
        <f>IF($D325="","",INDEX(Osszesito!$E:$E,MATCH($F325,Osszesito!$C:$C,0)))</f>
        <v/>
      </c>
      <c r="AZ325" s="64">
        <f t="shared" si="227"/>
        <v>0</v>
      </c>
      <c r="BA325" s="65">
        <f t="shared" si="228"/>
        <v>0</v>
      </c>
      <c r="BB325" s="65" t="str">
        <f t="shared" si="229"/>
        <v>x</v>
      </c>
      <c r="BC325" s="65">
        <f t="shared" si="220"/>
        <v>0</v>
      </c>
      <c r="BD325" s="65">
        <f t="shared" ref="BD325:BD388" si="254">IF(AND($BB325="R",$O325&gt;0),1,IF(AND($BB325="H",$N325&gt;0),1,0))</f>
        <v>0</v>
      </c>
      <c r="BE325" s="65">
        <f t="shared" si="230"/>
        <v>0</v>
      </c>
      <c r="BF325" s="64" t="str">
        <f t="shared" si="231"/>
        <v>A forrás egyenlő a költséggel (I.ütem).</v>
      </c>
      <c r="BG325" s="65">
        <f t="shared" si="232"/>
        <v>0</v>
      </c>
      <c r="BH325" s="65">
        <f t="shared" si="233"/>
        <v>0</v>
      </c>
      <c r="BI325" s="65">
        <f t="shared" si="234"/>
        <v>0</v>
      </c>
      <c r="BJ325" s="65">
        <f t="shared" si="235"/>
        <v>0</v>
      </c>
      <c r="BK325" s="65">
        <f t="shared" si="221"/>
        <v>0</v>
      </c>
      <c r="BL325" s="66" t="str">
        <f t="shared" ref="BL325:BL388" si="255">IF($M325&lt;2028,"Nem hosszútávú a feladat.",IF(AND($BI325=1,$AR325="nem"),"Forráshiányos a feladat? Jelölje az AR-oszlopban!",IF(AND($BI325=0,$AR325="igen"),"Forráshiányosnak jelölte a feladat az AR-oszlopban, de a forrás költség adatok alapnján nem az!",IF(AND($BI325=1,$AR325="igen"),"Forráshiányos a feladat!",IF($AQ325&gt;$O325,"Többlet forrást jelölt meg az II.ütemnél! Kérjük, a többletet az 'Osszesito' fülön tüntesse fel!",IF($AQ325=$O325,"A forrás egyenlő a költséggel (II.ütem).",0))))))</f>
        <v>Nem hosszútávú a feladat.</v>
      </c>
      <c r="BM325" s="67">
        <f t="shared" si="236"/>
        <v>1</v>
      </c>
      <c r="BN325" s="67">
        <f t="shared" si="237"/>
        <v>0</v>
      </c>
      <c r="BO325" s="67">
        <f t="shared" si="238"/>
        <v>1</v>
      </c>
      <c r="BP325" s="67">
        <f t="shared" si="239"/>
        <v>0</v>
      </c>
      <c r="BQ325" s="65">
        <f t="shared" si="240"/>
        <v>0</v>
      </c>
      <c r="BR325" s="64" t="str">
        <f t="shared" si="241"/>
        <v>Nincs hosszútávú terv!</v>
      </c>
      <c r="BS325" s="65">
        <f t="shared" si="242"/>
        <v>0</v>
      </c>
      <c r="BT325" s="65">
        <f t="shared" si="243"/>
        <v>0</v>
      </c>
      <c r="BU325" s="65">
        <f t="shared" si="244"/>
        <v>0</v>
      </c>
      <c r="BV325" s="65">
        <f t="shared" si="245"/>
        <v>0</v>
      </c>
      <c r="BW325" s="65">
        <f t="shared" si="246"/>
        <v>0</v>
      </c>
      <c r="BX325" s="65">
        <f t="shared" si="247"/>
        <v>0</v>
      </c>
      <c r="BY325" s="65">
        <f t="shared" si="248"/>
        <v>0</v>
      </c>
      <c r="BZ325" s="65">
        <f t="shared" si="249"/>
        <v>0</v>
      </c>
      <c r="CA325" s="65">
        <f t="shared" si="250"/>
        <v>0</v>
      </c>
      <c r="CB325" s="65">
        <f t="shared" si="251"/>
        <v>0</v>
      </c>
      <c r="CC325" s="65">
        <f t="shared" si="252"/>
        <v>0</v>
      </c>
      <c r="CD325" s="65" t="str">
        <f t="shared" si="222"/>
        <v>Hiányos kitöltés! (B-oszlop üres)</v>
      </c>
      <c r="CE325" s="66" t="str">
        <f t="shared" si="223"/>
        <v>Hiányos kitöltés! (B-oszlop üres)</v>
      </c>
      <c r="CF325" s="65">
        <f t="shared" si="224"/>
        <v>0</v>
      </c>
      <c r="CG325" s="65">
        <f t="shared" si="225"/>
        <v>0</v>
      </c>
      <c r="CH325" s="65">
        <f t="shared" si="226"/>
        <v>0</v>
      </c>
    </row>
    <row r="326" spans="1:86" ht="31.25" x14ac:dyDescent="0.25">
      <c r="A326" s="54" t="str">
        <f t="shared" si="215"/>
        <v>Nincs VKR kiválasztva!</v>
      </c>
      <c r="B326" s="68"/>
      <c r="C326" s="55"/>
      <c r="D326" s="47"/>
      <c r="E326" s="47"/>
      <c r="F326" s="56" t="str">
        <f>IF($G326="","Nincs VKR kiválasztva!",INDEX(Osszesito!$C:$C,MATCH($G326,Osszesito!$D:$D,0)))</f>
        <v>Nincs VKR kiválasztva!</v>
      </c>
      <c r="G326" s="45"/>
      <c r="H326" s="51" t="str">
        <f>IF($D326="","",CONCATENATE($AY326,"_",COUNTA($D$3:$D326),"_FSZV_2026"))</f>
        <v/>
      </c>
      <c r="I326" s="56" t="str">
        <f>IF($G326="","Nincs VKR kiválasztva!",INDEX(Osszesito!$G:$G,MATCH($F326,Osszesito!$C:$C,0)))</f>
        <v>Nincs VKR kiválasztva!</v>
      </c>
      <c r="J326" s="56" t="str">
        <f>IF($G326="","Nincs VKR kiválasztva!",INDEX(Osszesito!$F:$F,MATCH($F326,Osszesito!$C:$C,0)))</f>
        <v>Nincs VKR kiválasztva!</v>
      </c>
      <c r="K326" s="48" t="str">
        <f t="shared" si="253"/>
        <v>Nincs kitöltve a költség rész!</v>
      </c>
      <c r="L326" s="49"/>
      <c r="M326" s="49"/>
      <c r="N326" s="60"/>
      <c r="O326" s="60"/>
      <c r="P326" s="90"/>
      <c r="R326" s="62"/>
      <c r="S326" s="62"/>
      <c r="T326" s="62"/>
      <c r="U326" s="62"/>
      <c r="V326" s="62"/>
      <c r="W326" s="62"/>
      <c r="X326" s="62"/>
      <c r="Y326" s="62"/>
      <c r="Z326" s="62"/>
      <c r="AA326" s="62"/>
      <c r="AB326" s="62"/>
      <c r="AC326" s="61">
        <f t="shared" si="216"/>
        <v>0</v>
      </c>
      <c r="AD326" s="1" t="str">
        <f t="shared" si="217"/>
        <v>Nincs VKR kiválasztva!</v>
      </c>
      <c r="AF326" s="60"/>
      <c r="AG326" s="60"/>
      <c r="AH326" s="60"/>
      <c r="AI326" s="60"/>
      <c r="AJ326" s="60"/>
      <c r="AK326" s="60"/>
      <c r="AL326" s="60"/>
      <c r="AM326" s="60"/>
      <c r="AN326" s="60"/>
      <c r="AO326" s="60"/>
      <c r="AP326" s="60"/>
      <c r="AQ326" s="61">
        <f t="shared" si="218"/>
        <v>0</v>
      </c>
      <c r="AR326" s="130" t="s">
        <v>36</v>
      </c>
      <c r="AS326" s="1" t="str">
        <f t="shared" si="219"/>
        <v>Nincs VKR kiválasztva!</v>
      </c>
      <c r="AU326" s="46"/>
      <c r="AV326" s="46"/>
      <c r="AY326" s="64" t="str">
        <f>IF($D326="","",INDEX(Osszesito!$E:$E,MATCH($F326,Osszesito!$C:$C,0)))</f>
        <v/>
      </c>
      <c r="AZ326" s="64">
        <f t="shared" si="227"/>
        <v>0</v>
      </c>
      <c r="BA326" s="65">
        <f t="shared" si="228"/>
        <v>0</v>
      </c>
      <c r="BB326" s="65" t="str">
        <f t="shared" si="229"/>
        <v>x</v>
      </c>
      <c r="BC326" s="65">
        <f t="shared" si="220"/>
        <v>0</v>
      </c>
      <c r="BD326" s="65">
        <f t="shared" si="254"/>
        <v>0</v>
      </c>
      <c r="BE326" s="65">
        <f t="shared" si="230"/>
        <v>0</v>
      </c>
      <c r="BF326" s="64" t="str">
        <f t="shared" si="231"/>
        <v>A forrás egyenlő a költséggel (I.ütem).</v>
      </c>
      <c r="BG326" s="65">
        <f t="shared" si="232"/>
        <v>0</v>
      </c>
      <c r="BH326" s="65">
        <f t="shared" si="233"/>
        <v>0</v>
      </c>
      <c r="BI326" s="65">
        <f t="shared" si="234"/>
        <v>0</v>
      </c>
      <c r="BJ326" s="65">
        <f t="shared" si="235"/>
        <v>0</v>
      </c>
      <c r="BK326" s="65">
        <f t="shared" si="221"/>
        <v>0</v>
      </c>
      <c r="BL326" s="66" t="str">
        <f t="shared" si="255"/>
        <v>Nem hosszútávú a feladat.</v>
      </c>
      <c r="BM326" s="67">
        <f t="shared" si="236"/>
        <v>1</v>
      </c>
      <c r="BN326" s="67">
        <f t="shared" si="237"/>
        <v>0</v>
      </c>
      <c r="BO326" s="67">
        <f t="shared" si="238"/>
        <v>1</v>
      </c>
      <c r="BP326" s="67">
        <f t="shared" si="239"/>
        <v>0</v>
      </c>
      <c r="BQ326" s="65">
        <f t="shared" si="240"/>
        <v>0</v>
      </c>
      <c r="BR326" s="64" t="str">
        <f t="shared" si="241"/>
        <v>Nincs hosszútávú terv!</v>
      </c>
      <c r="BS326" s="65">
        <f t="shared" si="242"/>
        <v>0</v>
      </c>
      <c r="BT326" s="65">
        <f t="shared" si="243"/>
        <v>0</v>
      </c>
      <c r="BU326" s="65">
        <f t="shared" si="244"/>
        <v>0</v>
      </c>
      <c r="BV326" s="65">
        <f t="shared" si="245"/>
        <v>0</v>
      </c>
      <c r="BW326" s="65">
        <f t="shared" si="246"/>
        <v>0</v>
      </c>
      <c r="BX326" s="65">
        <f t="shared" si="247"/>
        <v>0</v>
      </c>
      <c r="BY326" s="65">
        <f t="shared" si="248"/>
        <v>0</v>
      </c>
      <c r="BZ326" s="65">
        <f t="shared" si="249"/>
        <v>0</v>
      </c>
      <c r="CA326" s="65">
        <f t="shared" si="250"/>
        <v>0</v>
      </c>
      <c r="CB326" s="65">
        <f t="shared" si="251"/>
        <v>0</v>
      </c>
      <c r="CC326" s="65">
        <f t="shared" si="252"/>
        <v>0</v>
      </c>
      <c r="CD326" s="65" t="str">
        <f t="shared" si="222"/>
        <v>Hiányos kitöltés! (B-oszlop üres)</v>
      </c>
      <c r="CE326" s="66" t="str">
        <f t="shared" si="223"/>
        <v>Hiányos kitöltés! (B-oszlop üres)</v>
      </c>
      <c r="CF326" s="65">
        <f t="shared" si="224"/>
        <v>0</v>
      </c>
      <c r="CG326" s="65">
        <f t="shared" si="225"/>
        <v>0</v>
      </c>
      <c r="CH326" s="65">
        <f t="shared" si="226"/>
        <v>0</v>
      </c>
    </row>
    <row r="327" spans="1:86" ht="31.25" x14ac:dyDescent="0.25">
      <c r="A327" s="54" t="str">
        <f t="shared" si="215"/>
        <v>Nincs VKR kiválasztva!</v>
      </c>
      <c r="B327" s="68"/>
      <c r="C327" s="55"/>
      <c r="D327" s="47"/>
      <c r="E327" s="47"/>
      <c r="F327" s="56" t="str">
        <f>IF($G327="","Nincs VKR kiválasztva!",INDEX(Osszesito!$C:$C,MATCH($G327,Osszesito!$D:$D,0)))</f>
        <v>Nincs VKR kiválasztva!</v>
      </c>
      <c r="G327" s="45"/>
      <c r="H327" s="51" t="str">
        <f>IF($D327="","",CONCATENATE($AY327,"_",COUNTA($D$3:$D327),"_FSZV_2026"))</f>
        <v/>
      </c>
      <c r="I327" s="56" t="str">
        <f>IF($G327="","Nincs VKR kiválasztva!",INDEX(Osszesito!$G:$G,MATCH($F327,Osszesito!$C:$C,0)))</f>
        <v>Nincs VKR kiválasztva!</v>
      </c>
      <c r="J327" s="56" t="str">
        <f>IF($G327="","Nincs VKR kiválasztva!",INDEX(Osszesito!$F:$F,MATCH($F327,Osszesito!$C:$C,0)))</f>
        <v>Nincs VKR kiválasztva!</v>
      </c>
      <c r="K327" s="48" t="str">
        <f t="shared" si="253"/>
        <v>Nincs kitöltve a költség rész!</v>
      </c>
      <c r="L327" s="49"/>
      <c r="M327" s="49"/>
      <c r="N327" s="60"/>
      <c r="O327" s="60"/>
      <c r="P327" s="90"/>
      <c r="R327" s="62"/>
      <c r="S327" s="62"/>
      <c r="T327" s="62"/>
      <c r="U327" s="62"/>
      <c r="V327" s="62"/>
      <c r="W327" s="62"/>
      <c r="X327" s="62"/>
      <c r="Y327" s="62"/>
      <c r="Z327" s="62"/>
      <c r="AA327" s="62"/>
      <c r="AB327" s="62"/>
      <c r="AC327" s="61">
        <f t="shared" si="216"/>
        <v>0</v>
      </c>
      <c r="AD327" s="1" t="str">
        <f t="shared" si="217"/>
        <v>Nincs VKR kiválasztva!</v>
      </c>
      <c r="AF327" s="60"/>
      <c r="AG327" s="60"/>
      <c r="AH327" s="60"/>
      <c r="AI327" s="60"/>
      <c r="AJ327" s="60"/>
      <c r="AK327" s="60"/>
      <c r="AL327" s="60"/>
      <c r="AM327" s="60"/>
      <c r="AN327" s="60"/>
      <c r="AO327" s="60"/>
      <c r="AP327" s="60"/>
      <c r="AQ327" s="61">
        <f t="shared" si="218"/>
        <v>0</v>
      </c>
      <c r="AR327" s="130" t="s">
        <v>36</v>
      </c>
      <c r="AS327" s="1" t="str">
        <f t="shared" si="219"/>
        <v>Nincs VKR kiválasztva!</v>
      </c>
      <c r="AU327" s="46"/>
      <c r="AV327" s="46"/>
      <c r="AY327" s="64" t="str">
        <f>IF($D327="","",INDEX(Osszesito!$E:$E,MATCH($F327,Osszesito!$C:$C,0)))</f>
        <v/>
      </c>
      <c r="AZ327" s="64">
        <f t="shared" si="227"/>
        <v>0</v>
      </c>
      <c r="BA327" s="65">
        <f t="shared" si="228"/>
        <v>0</v>
      </c>
      <c r="BB327" s="65" t="str">
        <f t="shared" si="229"/>
        <v>x</v>
      </c>
      <c r="BC327" s="65">
        <f t="shared" si="220"/>
        <v>0</v>
      </c>
      <c r="BD327" s="65">
        <f t="shared" si="254"/>
        <v>0</v>
      </c>
      <c r="BE327" s="65">
        <f t="shared" si="230"/>
        <v>0</v>
      </c>
      <c r="BF327" s="64" t="str">
        <f t="shared" si="231"/>
        <v>A forrás egyenlő a költséggel (I.ütem).</v>
      </c>
      <c r="BG327" s="65">
        <f t="shared" si="232"/>
        <v>0</v>
      </c>
      <c r="BH327" s="65">
        <f t="shared" si="233"/>
        <v>0</v>
      </c>
      <c r="BI327" s="65">
        <f t="shared" si="234"/>
        <v>0</v>
      </c>
      <c r="BJ327" s="65">
        <f t="shared" si="235"/>
        <v>0</v>
      </c>
      <c r="BK327" s="65">
        <f t="shared" si="221"/>
        <v>0</v>
      </c>
      <c r="BL327" s="66" t="str">
        <f t="shared" si="255"/>
        <v>Nem hosszútávú a feladat.</v>
      </c>
      <c r="BM327" s="67">
        <f t="shared" si="236"/>
        <v>1</v>
      </c>
      <c r="BN327" s="67">
        <f t="shared" si="237"/>
        <v>0</v>
      </c>
      <c r="BO327" s="67">
        <f t="shared" si="238"/>
        <v>1</v>
      </c>
      <c r="BP327" s="67">
        <f t="shared" si="239"/>
        <v>0</v>
      </c>
      <c r="BQ327" s="65">
        <f t="shared" si="240"/>
        <v>0</v>
      </c>
      <c r="BR327" s="64" t="str">
        <f t="shared" si="241"/>
        <v>Nincs hosszútávú terv!</v>
      </c>
      <c r="BS327" s="65">
        <f t="shared" si="242"/>
        <v>0</v>
      </c>
      <c r="BT327" s="65">
        <f t="shared" si="243"/>
        <v>0</v>
      </c>
      <c r="BU327" s="65">
        <f t="shared" si="244"/>
        <v>0</v>
      </c>
      <c r="BV327" s="65">
        <f t="shared" si="245"/>
        <v>0</v>
      </c>
      <c r="BW327" s="65">
        <f t="shared" si="246"/>
        <v>0</v>
      </c>
      <c r="BX327" s="65">
        <f t="shared" si="247"/>
        <v>0</v>
      </c>
      <c r="BY327" s="65">
        <f t="shared" si="248"/>
        <v>0</v>
      </c>
      <c r="BZ327" s="65">
        <f t="shared" si="249"/>
        <v>0</v>
      </c>
      <c r="CA327" s="65">
        <f t="shared" si="250"/>
        <v>0</v>
      </c>
      <c r="CB327" s="65">
        <f t="shared" si="251"/>
        <v>0</v>
      </c>
      <c r="CC327" s="65">
        <f t="shared" si="252"/>
        <v>0</v>
      </c>
      <c r="CD327" s="65" t="str">
        <f t="shared" si="222"/>
        <v>Hiányos kitöltés! (B-oszlop üres)</v>
      </c>
      <c r="CE327" s="66" t="str">
        <f t="shared" si="223"/>
        <v>Hiányos kitöltés! (B-oszlop üres)</v>
      </c>
      <c r="CF327" s="65">
        <f t="shared" si="224"/>
        <v>0</v>
      </c>
      <c r="CG327" s="65">
        <f t="shared" si="225"/>
        <v>0</v>
      </c>
      <c r="CH327" s="65">
        <f t="shared" si="226"/>
        <v>0</v>
      </c>
    </row>
    <row r="328" spans="1:86" ht="31.25" x14ac:dyDescent="0.25">
      <c r="A328" s="54" t="str">
        <f t="shared" si="215"/>
        <v>Nincs VKR kiválasztva!</v>
      </c>
      <c r="B328" s="68"/>
      <c r="C328" s="55"/>
      <c r="D328" s="47"/>
      <c r="E328" s="47"/>
      <c r="F328" s="56" t="str">
        <f>IF($G328="","Nincs VKR kiválasztva!",INDEX(Osszesito!$C:$C,MATCH($G328,Osszesito!$D:$D,0)))</f>
        <v>Nincs VKR kiválasztva!</v>
      </c>
      <c r="G328" s="45"/>
      <c r="H328" s="51" t="str">
        <f>IF($D328="","",CONCATENATE($AY328,"_",COUNTA($D$3:$D328),"_FSZV_2026"))</f>
        <v/>
      </c>
      <c r="I328" s="56" t="str">
        <f>IF($G328="","Nincs VKR kiválasztva!",INDEX(Osszesito!$G:$G,MATCH($F328,Osszesito!$C:$C,0)))</f>
        <v>Nincs VKR kiválasztva!</v>
      </c>
      <c r="J328" s="56" t="str">
        <f>IF($G328="","Nincs VKR kiválasztva!",INDEX(Osszesito!$F:$F,MATCH($F328,Osszesito!$C:$C,0)))</f>
        <v>Nincs VKR kiválasztva!</v>
      </c>
      <c r="K328" s="48" t="str">
        <f t="shared" si="253"/>
        <v>Nincs kitöltve a költség rész!</v>
      </c>
      <c r="L328" s="49"/>
      <c r="M328" s="49"/>
      <c r="N328" s="60"/>
      <c r="O328" s="60"/>
      <c r="P328" s="90"/>
      <c r="R328" s="62"/>
      <c r="S328" s="62"/>
      <c r="T328" s="62"/>
      <c r="U328" s="62"/>
      <c r="V328" s="62"/>
      <c r="W328" s="62"/>
      <c r="X328" s="62"/>
      <c r="Y328" s="62"/>
      <c r="Z328" s="62"/>
      <c r="AA328" s="62"/>
      <c r="AB328" s="62"/>
      <c r="AC328" s="61">
        <f t="shared" si="216"/>
        <v>0</v>
      </c>
      <c r="AD328" s="1" t="str">
        <f t="shared" si="217"/>
        <v>Nincs VKR kiválasztva!</v>
      </c>
      <c r="AF328" s="60"/>
      <c r="AG328" s="60"/>
      <c r="AH328" s="60"/>
      <c r="AI328" s="60"/>
      <c r="AJ328" s="60"/>
      <c r="AK328" s="60"/>
      <c r="AL328" s="60"/>
      <c r="AM328" s="60"/>
      <c r="AN328" s="60"/>
      <c r="AO328" s="60"/>
      <c r="AP328" s="60"/>
      <c r="AQ328" s="61">
        <f t="shared" si="218"/>
        <v>0</v>
      </c>
      <c r="AR328" s="130" t="s">
        <v>36</v>
      </c>
      <c r="AS328" s="1" t="str">
        <f t="shared" si="219"/>
        <v>Nincs VKR kiválasztva!</v>
      </c>
      <c r="AU328" s="46"/>
      <c r="AV328" s="46"/>
      <c r="AY328" s="64" t="str">
        <f>IF($D328="","",INDEX(Osszesito!$E:$E,MATCH($F328,Osszesito!$C:$C,0)))</f>
        <v/>
      </c>
      <c r="AZ328" s="64">
        <f t="shared" si="227"/>
        <v>0</v>
      </c>
      <c r="BA328" s="65">
        <f t="shared" si="228"/>
        <v>0</v>
      </c>
      <c r="BB328" s="65" t="str">
        <f t="shared" si="229"/>
        <v>x</v>
      </c>
      <c r="BC328" s="65">
        <f t="shared" si="220"/>
        <v>0</v>
      </c>
      <c r="BD328" s="65">
        <f t="shared" si="254"/>
        <v>0</v>
      </c>
      <c r="BE328" s="65">
        <f t="shared" si="230"/>
        <v>0</v>
      </c>
      <c r="BF328" s="64" t="str">
        <f t="shared" si="231"/>
        <v>A forrás egyenlő a költséggel (I.ütem).</v>
      </c>
      <c r="BG328" s="65">
        <f t="shared" si="232"/>
        <v>0</v>
      </c>
      <c r="BH328" s="65">
        <f t="shared" si="233"/>
        <v>0</v>
      </c>
      <c r="BI328" s="65">
        <f t="shared" si="234"/>
        <v>0</v>
      </c>
      <c r="BJ328" s="65">
        <f t="shared" si="235"/>
        <v>0</v>
      </c>
      <c r="BK328" s="65">
        <f t="shared" si="221"/>
        <v>0</v>
      </c>
      <c r="BL328" s="66" t="str">
        <f t="shared" si="255"/>
        <v>Nem hosszútávú a feladat.</v>
      </c>
      <c r="BM328" s="67">
        <f t="shared" si="236"/>
        <v>1</v>
      </c>
      <c r="BN328" s="67">
        <f t="shared" si="237"/>
        <v>0</v>
      </c>
      <c r="BO328" s="67">
        <f t="shared" si="238"/>
        <v>1</v>
      </c>
      <c r="BP328" s="67">
        <f t="shared" si="239"/>
        <v>0</v>
      </c>
      <c r="BQ328" s="65">
        <f t="shared" si="240"/>
        <v>0</v>
      </c>
      <c r="BR328" s="64" t="str">
        <f t="shared" si="241"/>
        <v>Nincs hosszútávú terv!</v>
      </c>
      <c r="BS328" s="65">
        <f t="shared" si="242"/>
        <v>0</v>
      </c>
      <c r="BT328" s="65">
        <f t="shared" si="243"/>
        <v>0</v>
      </c>
      <c r="BU328" s="65">
        <f t="shared" si="244"/>
        <v>0</v>
      </c>
      <c r="BV328" s="65">
        <f t="shared" si="245"/>
        <v>0</v>
      </c>
      <c r="BW328" s="65">
        <f t="shared" si="246"/>
        <v>0</v>
      </c>
      <c r="BX328" s="65">
        <f t="shared" si="247"/>
        <v>0</v>
      </c>
      <c r="BY328" s="65">
        <f t="shared" si="248"/>
        <v>0</v>
      </c>
      <c r="BZ328" s="65">
        <f t="shared" si="249"/>
        <v>0</v>
      </c>
      <c r="CA328" s="65">
        <f t="shared" si="250"/>
        <v>0</v>
      </c>
      <c r="CB328" s="65">
        <f t="shared" si="251"/>
        <v>0</v>
      </c>
      <c r="CC328" s="65">
        <f t="shared" si="252"/>
        <v>0</v>
      </c>
      <c r="CD328" s="65" t="str">
        <f t="shared" si="222"/>
        <v>Hiányos kitöltés! (B-oszlop üres)</v>
      </c>
      <c r="CE328" s="66" t="str">
        <f t="shared" si="223"/>
        <v>Hiányos kitöltés! (B-oszlop üres)</v>
      </c>
      <c r="CF328" s="65">
        <f t="shared" si="224"/>
        <v>0</v>
      </c>
      <c r="CG328" s="65">
        <f t="shared" si="225"/>
        <v>0</v>
      </c>
      <c r="CH328" s="65">
        <f t="shared" si="226"/>
        <v>0</v>
      </c>
    </row>
    <row r="329" spans="1:86" ht="31.25" x14ac:dyDescent="0.25">
      <c r="A329" s="54" t="str">
        <f t="shared" si="215"/>
        <v>Nincs VKR kiválasztva!</v>
      </c>
      <c r="B329" s="68"/>
      <c r="C329" s="55"/>
      <c r="D329" s="47"/>
      <c r="E329" s="47"/>
      <c r="F329" s="56" t="str">
        <f>IF($G329="","Nincs VKR kiválasztva!",INDEX(Osszesito!$C:$C,MATCH($G329,Osszesito!$D:$D,0)))</f>
        <v>Nincs VKR kiválasztva!</v>
      </c>
      <c r="G329" s="45"/>
      <c r="H329" s="51" t="str">
        <f>IF($D329="","",CONCATENATE($AY329,"_",COUNTA($D$3:$D329),"_FSZV_2026"))</f>
        <v/>
      </c>
      <c r="I329" s="56" t="str">
        <f>IF($G329="","Nincs VKR kiválasztva!",INDEX(Osszesito!$G:$G,MATCH($F329,Osszesito!$C:$C,0)))</f>
        <v>Nincs VKR kiválasztva!</v>
      </c>
      <c r="J329" s="56" t="str">
        <f>IF($G329="","Nincs VKR kiválasztva!",INDEX(Osszesito!$F:$F,MATCH($F329,Osszesito!$C:$C,0)))</f>
        <v>Nincs VKR kiválasztva!</v>
      </c>
      <c r="K329" s="48" t="str">
        <f t="shared" si="253"/>
        <v>Nincs kitöltve a költség rész!</v>
      </c>
      <c r="L329" s="49"/>
      <c r="M329" s="49"/>
      <c r="N329" s="60"/>
      <c r="O329" s="60"/>
      <c r="P329" s="90"/>
      <c r="R329" s="62"/>
      <c r="S329" s="62"/>
      <c r="T329" s="62"/>
      <c r="U329" s="62"/>
      <c r="V329" s="62"/>
      <c r="W329" s="62"/>
      <c r="X329" s="62"/>
      <c r="Y329" s="62"/>
      <c r="Z329" s="62"/>
      <c r="AA329" s="62"/>
      <c r="AB329" s="62"/>
      <c r="AC329" s="61">
        <f t="shared" si="216"/>
        <v>0</v>
      </c>
      <c r="AD329" s="1" t="str">
        <f t="shared" si="217"/>
        <v>Nincs VKR kiválasztva!</v>
      </c>
      <c r="AF329" s="60"/>
      <c r="AG329" s="60"/>
      <c r="AH329" s="60"/>
      <c r="AI329" s="60"/>
      <c r="AJ329" s="60"/>
      <c r="AK329" s="60"/>
      <c r="AL329" s="60"/>
      <c r="AM329" s="60"/>
      <c r="AN329" s="60"/>
      <c r="AO329" s="60"/>
      <c r="AP329" s="60"/>
      <c r="AQ329" s="61">
        <f t="shared" si="218"/>
        <v>0</v>
      </c>
      <c r="AR329" s="130" t="s">
        <v>36</v>
      </c>
      <c r="AS329" s="1" t="str">
        <f t="shared" si="219"/>
        <v>Nincs VKR kiválasztva!</v>
      </c>
      <c r="AU329" s="46"/>
      <c r="AV329" s="46"/>
      <c r="AY329" s="64" t="str">
        <f>IF($D329="","",INDEX(Osszesito!$E:$E,MATCH($F329,Osszesito!$C:$C,0)))</f>
        <v/>
      </c>
      <c r="AZ329" s="64">
        <f t="shared" si="227"/>
        <v>0</v>
      </c>
      <c r="BA329" s="65">
        <f t="shared" si="228"/>
        <v>0</v>
      </c>
      <c r="BB329" s="65" t="str">
        <f t="shared" si="229"/>
        <v>x</v>
      </c>
      <c r="BC329" s="65">
        <f t="shared" si="220"/>
        <v>0</v>
      </c>
      <c r="BD329" s="65">
        <f t="shared" si="254"/>
        <v>0</v>
      </c>
      <c r="BE329" s="65">
        <f t="shared" si="230"/>
        <v>0</v>
      </c>
      <c r="BF329" s="64" t="str">
        <f t="shared" si="231"/>
        <v>A forrás egyenlő a költséggel (I.ütem).</v>
      </c>
      <c r="BG329" s="65">
        <f t="shared" si="232"/>
        <v>0</v>
      </c>
      <c r="BH329" s="65">
        <f t="shared" si="233"/>
        <v>0</v>
      </c>
      <c r="BI329" s="65">
        <f t="shared" si="234"/>
        <v>0</v>
      </c>
      <c r="BJ329" s="65">
        <f t="shared" si="235"/>
        <v>0</v>
      </c>
      <c r="BK329" s="65">
        <f t="shared" si="221"/>
        <v>0</v>
      </c>
      <c r="BL329" s="66" t="str">
        <f t="shared" si="255"/>
        <v>Nem hosszútávú a feladat.</v>
      </c>
      <c r="BM329" s="67">
        <f t="shared" si="236"/>
        <v>1</v>
      </c>
      <c r="BN329" s="67">
        <f t="shared" si="237"/>
        <v>0</v>
      </c>
      <c r="BO329" s="67">
        <f t="shared" si="238"/>
        <v>1</v>
      </c>
      <c r="BP329" s="67">
        <f t="shared" si="239"/>
        <v>0</v>
      </c>
      <c r="BQ329" s="65">
        <f t="shared" si="240"/>
        <v>0</v>
      </c>
      <c r="BR329" s="64" t="str">
        <f t="shared" si="241"/>
        <v>Nincs hosszútávú terv!</v>
      </c>
      <c r="BS329" s="65">
        <f t="shared" si="242"/>
        <v>0</v>
      </c>
      <c r="BT329" s="65">
        <f t="shared" si="243"/>
        <v>0</v>
      </c>
      <c r="BU329" s="65">
        <f t="shared" si="244"/>
        <v>0</v>
      </c>
      <c r="BV329" s="65">
        <f t="shared" si="245"/>
        <v>0</v>
      </c>
      <c r="BW329" s="65">
        <f t="shared" si="246"/>
        <v>0</v>
      </c>
      <c r="BX329" s="65">
        <f t="shared" si="247"/>
        <v>0</v>
      </c>
      <c r="BY329" s="65">
        <f t="shared" si="248"/>
        <v>0</v>
      </c>
      <c r="BZ329" s="65">
        <f t="shared" si="249"/>
        <v>0</v>
      </c>
      <c r="CA329" s="65">
        <f t="shared" si="250"/>
        <v>0</v>
      </c>
      <c r="CB329" s="65">
        <f t="shared" si="251"/>
        <v>0</v>
      </c>
      <c r="CC329" s="65">
        <f t="shared" si="252"/>
        <v>0</v>
      </c>
      <c r="CD329" s="65" t="str">
        <f t="shared" si="222"/>
        <v>Hiányos kitöltés! (B-oszlop üres)</v>
      </c>
      <c r="CE329" s="66" t="str">
        <f t="shared" si="223"/>
        <v>Hiányos kitöltés! (B-oszlop üres)</v>
      </c>
      <c r="CF329" s="65">
        <f t="shared" si="224"/>
        <v>0</v>
      </c>
      <c r="CG329" s="65">
        <f t="shared" si="225"/>
        <v>0</v>
      </c>
      <c r="CH329" s="65">
        <f t="shared" si="226"/>
        <v>0</v>
      </c>
    </row>
    <row r="330" spans="1:86" ht="31.25" x14ac:dyDescent="0.25">
      <c r="A330" s="54" t="str">
        <f t="shared" si="215"/>
        <v>Nincs VKR kiválasztva!</v>
      </c>
      <c r="B330" s="68"/>
      <c r="C330" s="55"/>
      <c r="D330" s="47"/>
      <c r="E330" s="47"/>
      <c r="F330" s="56" t="str">
        <f>IF($G330="","Nincs VKR kiválasztva!",INDEX(Osszesito!$C:$C,MATCH($G330,Osszesito!$D:$D,0)))</f>
        <v>Nincs VKR kiválasztva!</v>
      </c>
      <c r="G330" s="45"/>
      <c r="H330" s="51" t="str">
        <f>IF($D330="","",CONCATENATE($AY330,"_",COUNTA($D$3:$D330),"_FSZV_2026"))</f>
        <v/>
      </c>
      <c r="I330" s="56" t="str">
        <f>IF($G330="","Nincs VKR kiválasztva!",INDEX(Osszesito!$G:$G,MATCH($F330,Osszesito!$C:$C,0)))</f>
        <v>Nincs VKR kiválasztva!</v>
      </c>
      <c r="J330" s="56" t="str">
        <f>IF($G330="","Nincs VKR kiválasztva!",INDEX(Osszesito!$F:$F,MATCH($F330,Osszesito!$C:$C,0)))</f>
        <v>Nincs VKR kiválasztva!</v>
      </c>
      <c r="K330" s="48" t="str">
        <f t="shared" si="253"/>
        <v>Nincs kitöltve a költség rész!</v>
      </c>
      <c r="L330" s="49"/>
      <c r="M330" s="49"/>
      <c r="N330" s="60"/>
      <c r="O330" s="60"/>
      <c r="P330" s="90"/>
      <c r="R330" s="62"/>
      <c r="S330" s="62"/>
      <c r="T330" s="62"/>
      <c r="U330" s="62"/>
      <c r="V330" s="62"/>
      <c r="W330" s="62"/>
      <c r="X330" s="62"/>
      <c r="Y330" s="62"/>
      <c r="Z330" s="62"/>
      <c r="AA330" s="62"/>
      <c r="AB330" s="62"/>
      <c r="AC330" s="61">
        <f t="shared" si="216"/>
        <v>0</v>
      </c>
      <c r="AD330" s="1" t="str">
        <f t="shared" si="217"/>
        <v>Nincs VKR kiválasztva!</v>
      </c>
      <c r="AF330" s="60"/>
      <c r="AG330" s="60"/>
      <c r="AH330" s="60"/>
      <c r="AI330" s="60"/>
      <c r="AJ330" s="60"/>
      <c r="AK330" s="60"/>
      <c r="AL330" s="60"/>
      <c r="AM330" s="60"/>
      <c r="AN330" s="60"/>
      <c r="AO330" s="60"/>
      <c r="AP330" s="60"/>
      <c r="AQ330" s="61">
        <f t="shared" si="218"/>
        <v>0</v>
      </c>
      <c r="AR330" s="130" t="s">
        <v>36</v>
      </c>
      <c r="AS330" s="1" t="str">
        <f t="shared" si="219"/>
        <v>Nincs VKR kiválasztva!</v>
      </c>
      <c r="AU330" s="46"/>
      <c r="AV330" s="46"/>
      <c r="AY330" s="64" t="str">
        <f>IF($D330="","",INDEX(Osszesito!$E:$E,MATCH($F330,Osszesito!$C:$C,0)))</f>
        <v/>
      </c>
      <c r="AZ330" s="64">
        <f t="shared" si="227"/>
        <v>0</v>
      </c>
      <c r="BA330" s="65">
        <f t="shared" si="228"/>
        <v>0</v>
      </c>
      <c r="BB330" s="65" t="str">
        <f t="shared" si="229"/>
        <v>x</v>
      </c>
      <c r="BC330" s="65">
        <f t="shared" si="220"/>
        <v>0</v>
      </c>
      <c r="BD330" s="65">
        <f t="shared" si="254"/>
        <v>0</v>
      </c>
      <c r="BE330" s="65">
        <f t="shared" si="230"/>
        <v>0</v>
      </c>
      <c r="BF330" s="64" t="str">
        <f t="shared" si="231"/>
        <v>A forrás egyenlő a költséggel (I.ütem).</v>
      </c>
      <c r="BG330" s="65">
        <f t="shared" si="232"/>
        <v>0</v>
      </c>
      <c r="BH330" s="65">
        <f t="shared" si="233"/>
        <v>0</v>
      </c>
      <c r="BI330" s="65">
        <f t="shared" si="234"/>
        <v>0</v>
      </c>
      <c r="BJ330" s="65">
        <f t="shared" si="235"/>
        <v>0</v>
      </c>
      <c r="BK330" s="65">
        <f t="shared" si="221"/>
        <v>0</v>
      </c>
      <c r="BL330" s="66" t="str">
        <f t="shared" si="255"/>
        <v>Nem hosszútávú a feladat.</v>
      </c>
      <c r="BM330" s="67">
        <f t="shared" si="236"/>
        <v>1</v>
      </c>
      <c r="BN330" s="67">
        <f t="shared" si="237"/>
        <v>0</v>
      </c>
      <c r="BO330" s="67">
        <f t="shared" si="238"/>
        <v>1</v>
      </c>
      <c r="BP330" s="67">
        <f t="shared" si="239"/>
        <v>0</v>
      </c>
      <c r="BQ330" s="65">
        <f t="shared" si="240"/>
        <v>0</v>
      </c>
      <c r="BR330" s="64" t="str">
        <f t="shared" si="241"/>
        <v>Nincs hosszútávú terv!</v>
      </c>
      <c r="BS330" s="65">
        <f t="shared" si="242"/>
        <v>0</v>
      </c>
      <c r="BT330" s="65">
        <f t="shared" si="243"/>
        <v>0</v>
      </c>
      <c r="BU330" s="65">
        <f t="shared" si="244"/>
        <v>0</v>
      </c>
      <c r="BV330" s="65">
        <f t="shared" si="245"/>
        <v>0</v>
      </c>
      <c r="BW330" s="65">
        <f t="shared" si="246"/>
        <v>0</v>
      </c>
      <c r="BX330" s="65">
        <f t="shared" si="247"/>
        <v>0</v>
      </c>
      <c r="BY330" s="65">
        <f t="shared" si="248"/>
        <v>0</v>
      </c>
      <c r="BZ330" s="65">
        <f t="shared" si="249"/>
        <v>0</v>
      </c>
      <c r="CA330" s="65">
        <f t="shared" si="250"/>
        <v>0</v>
      </c>
      <c r="CB330" s="65">
        <f t="shared" si="251"/>
        <v>0</v>
      </c>
      <c r="CC330" s="65">
        <f t="shared" si="252"/>
        <v>0</v>
      </c>
      <c r="CD330" s="65" t="str">
        <f t="shared" si="222"/>
        <v>Hiányos kitöltés! (B-oszlop üres)</v>
      </c>
      <c r="CE330" s="66" t="str">
        <f t="shared" si="223"/>
        <v>Hiányos kitöltés! (B-oszlop üres)</v>
      </c>
      <c r="CF330" s="65">
        <f t="shared" si="224"/>
        <v>0</v>
      </c>
      <c r="CG330" s="65">
        <f t="shared" si="225"/>
        <v>0</v>
      </c>
      <c r="CH330" s="65">
        <f t="shared" si="226"/>
        <v>0</v>
      </c>
    </row>
    <row r="331" spans="1:86" ht="31.25" x14ac:dyDescent="0.25">
      <c r="A331" s="54" t="str">
        <f t="shared" si="215"/>
        <v>Nincs VKR kiválasztva!</v>
      </c>
      <c r="B331" s="68"/>
      <c r="C331" s="55"/>
      <c r="D331" s="47"/>
      <c r="E331" s="47"/>
      <c r="F331" s="56" t="str">
        <f>IF($G331="","Nincs VKR kiválasztva!",INDEX(Osszesito!$C:$C,MATCH($G331,Osszesito!$D:$D,0)))</f>
        <v>Nincs VKR kiválasztva!</v>
      </c>
      <c r="G331" s="45"/>
      <c r="H331" s="51" t="str">
        <f>IF($D331="","",CONCATENATE($AY331,"_",COUNTA($D$3:$D331),"_FSZV_2026"))</f>
        <v/>
      </c>
      <c r="I331" s="56" t="str">
        <f>IF($G331="","Nincs VKR kiválasztva!",INDEX(Osszesito!$G:$G,MATCH($F331,Osszesito!$C:$C,0)))</f>
        <v>Nincs VKR kiválasztva!</v>
      </c>
      <c r="J331" s="56" t="str">
        <f>IF($G331="","Nincs VKR kiválasztva!",INDEX(Osszesito!$F:$F,MATCH($F331,Osszesito!$C:$C,0)))</f>
        <v>Nincs VKR kiválasztva!</v>
      </c>
      <c r="K331" s="48" t="str">
        <f t="shared" si="253"/>
        <v>Nincs kitöltve a költség rész!</v>
      </c>
      <c r="L331" s="49"/>
      <c r="M331" s="49"/>
      <c r="N331" s="60"/>
      <c r="O331" s="60"/>
      <c r="P331" s="90"/>
      <c r="R331" s="62"/>
      <c r="S331" s="62"/>
      <c r="T331" s="62"/>
      <c r="U331" s="62"/>
      <c r="V331" s="62"/>
      <c r="W331" s="62"/>
      <c r="X331" s="62"/>
      <c r="Y331" s="62"/>
      <c r="Z331" s="62"/>
      <c r="AA331" s="62"/>
      <c r="AB331" s="62"/>
      <c r="AC331" s="61">
        <f t="shared" si="216"/>
        <v>0</v>
      </c>
      <c r="AD331" s="1" t="str">
        <f t="shared" si="217"/>
        <v>Nincs VKR kiválasztva!</v>
      </c>
      <c r="AF331" s="60"/>
      <c r="AG331" s="60"/>
      <c r="AH331" s="60"/>
      <c r="AI331" s="60"/>
      <c r="AJ331" s="60"/>
      <c r="AK331" s="60"/>
      <c r="AL331" s="60"/>
      <c r="AM331" s="60"/>
      <c r="AN331" s="60"/>
      <c r="AO331" s="60"/>
      <c r="AP331" s="60"/>
      <c r="AQ331" s="61">
        <f t="shared" si="218"/>
        <v>0</v>
      </c>
      <c r="AR331" s="130" t="s">
        <v>36</v>
      </c>
      <c r="AS331" s="1" t="str">
        <f t="shared" si="219"/>
        <v>Nincs VKR kiválasztva!</v>
      </c>
      <c r="AU331" s="46"/>
      <c r="AV331" s="46"/>
      <c r="AY331" s="64" t="str">
        <f>IF($D331="","",INDEX(Osszesito!$E:$E,MATCH($F331,Osszesito!$C:$C,0)))</f>
        <v/>
      </c>
      <c r="AZ331" s="64">
        <f t="shared" si="227"/>
        <v>0</v>
      </c>
      <c r="BA331" s="65">
        <f t="shared" si="228"/>
        <v>0</v>
      </c>
      <c r="BB331" s="65" t="str">
        <f t="shared" si="229"/>
        <v>x</v>
      </c>
      <c r="BC331" s="65">
        <f t="shared" si="220"/>
        <v>0</v>
      </c>
      <c r="BD331" s="65">
        <f t="shared" si="254"/>
        <v>0</v>
      </c>
      <c r="BE331" s="65">
        <f t="shared" si="230"/>
        <v>0</v>
      </c>
      <c r="BF331" s="64" t="str">
        <f t="shared" si="231"/>
        <v>A forrás egyenlő a költséggel (I.ütem).</v>
      </c>
      <c r="BG331" s="65">
        <f t="shared" si="232"/>
        <v>0</v>
      </c>
      <c r="BH331" s="65">
        <f t="shared" si="233"/>
        <v>0</v>
      </c>
      <c r="BI331" s="65">
        <f t="shared" si="234"/>
        <v>0</v>
      </c>
      <c r="BJ331" s="65">
        <f t="shared" si="235"/>
        <v>0</v>
      </c>
      <c r="BK331" s="65">
        <f t="shared" si="221"/>
        <v>0</v>
      </c>
      <c r="BL331" s="66" t="str">
        <f t="shared" si="255"/>
        <v>Nem hosszútávú a feladat.</v>
      </c>
      <c r="BM331" s="67">
        <f t="shared" si="236"/>
        <v>1</v>
      </c>
      <c r="BN331" s="67">
        <f t="shared" si="237"/>
        <v>0</v>
      </c>
      <c r="BO331" s="67">
        <f t="shared" si="238"/>
        <v>1</v>
      </c>
      <c r="BP331" s="67">
        <f t="shared" si="239"/>
        <v>0</v>
      </c>
      <c r="BQ331" s="65">
        <f t="shared" si="240"/>
        <v>0</v>
      </c>
      <c r="BR331" s="64" t="str">
        <f t="shared" si="241"/>
        <v>Nincs hosszútávú terv!</v>
      </c>
      <c r="BS331" s="65">
        <f t="shared" si="242"/>
        <v>0</v>
      </c>
      <c r="BT331" s="65">
        <f t="shared" si="243"/>
        <v>0</v>
      </c>
      <c r="BU331" s="65">
        <f t="shared" si="244"/>
        <v>0</v>
      </c>
      <c r="BV331" s="65">
        <f t="shared" si="245"/>
        <v>0</v>
      </c>
      <c r="BW331" s="65">
        <f t="shared" si="246"/>
        <v>0</v>
      </c>
      <c r="BX331" s="65">
        <f t="shared" si="247"/>
        <v>0</v>
      </c>
      <c r="BY331" s="65">
        <f t="shared" si="248"/>
        <v>0</v>
      </c>
      <c r="BZ331" s="65">
        <f t="shared" si="249"/>
        <v>0</v>
      </c>
      <c r="CA331" s="65">
        <f t="shared" si="250"/>
        <v>0</v>
      </c>
      <c r="CB331" s="65">
        <f t="shared" si="251"/>
        <v>0</v>
      </c>
      <c r="CC331" s="65">
        <f t="shared" si="252"/>
        <v>0</v>
      </c>
      <c r="CD331" s="65" t="str">
        <f t="shared" si="222"/>
        <v>Hiányos kitöltés! (B-oszlop üres)</v>
      </c>
      <c r="CE331" s="66" t="str">
        <f t="shared" si="223"/>
        <v>Hiányos kitöltés! (B-oszlop üres)</v>
      </c>
      <c r="CF331" s="65">
        <f t="shared" si="224"/>
        <v>0</v>
      </c>
      <c r="CG331" s="65">
        <f t="shared" si="225"/>
        <v>0</v>
      </c>
      <c r="CH331" s="65">
        <f t="shared" si="226"/>
        <v>0</v>
      </c>
    </row>
    <row r="332" spans="1:86" ht="31.25" x14ac:dyDescent="0.25">
      <c r="A332" s="54" t="str">
        <f t="shared" si="215"/>
        <v>Nincs VKR kiválasztva!</v>
      </c>
      <c r="B332" s="68"/>
      <c r="C332" s="55"/>
      <c r="D332" s="47"/>
      <c r="E332" s="47"/>
      <c r="F332" s="56" t="str">
        <f>IF($G332="","Nincs VKR kiválasztva!",INDEX(Osszesito!$C:$C,MATCH($G332,Osszesito!$D:$D,0)))</f>
        <v>Nincs VKR kiválasztva!</v>
      </c>
      <c r="G332" s="45"/>
      <c r="H332" s="51" t="str">
        <f>IF($D332="","",CONCATENATE($AY332,"_",COUNTA($D$3:$D332),"_FSZV_2026"))</f>
        <v/>
      </c>
      <c r="I332" s="56" t="str">
        <f>IF($G332="","Nincs VKR kiválasztva!",INDEX(Osszesito!$G:$G,MATCH($F332,Osszesito!$C:$C,0)))</f>
        <v>Nincs VKR kiválasztva!</v>
      </c>
      <c r="J332" s="56" t="str">
        <f>IF($G332="","Nincs VKR kiválasztva!",INDEX(Osszesito!$F:$F,MATCH($F332,Osszesito!$C:$C,0)))</f>
        <v>Nincs VKR kiválasztva!</v>
      </c>
      <c r="K332" s="48" t="str">
        <f t="shared" si="253"/>
        <v>Nincs kitöltve a költség rész!</v>
      </c>
      <c r="L332" s="49"/>
      <c r="M332" s="49"/>
      <c r="N332" s="60"/>
      <c r="O332" s="60"/>
      <c r="P332" s="90"/>
      <c r="R332" s="62"/>
      <c r="S332" s="62"/>
      <c r="T332" s="62"/>
      <c r="U332" s="62"/>
      <c r="V332" s="62"/>
      <c r="W332" s="62"/>
      <c r="X332" s="62"/>
      <c r="Y332" s="62"/>
      <c r="Z332" s="62"/>
      <c r="AA332" s="62"/>
      <c r="AB332" s="62"/>
      <c r="AC332" s="61">
        <f t="shared" si="216"/>
        <v>0</v>
      </c>
      <c r="AD332" s="1" t="str">
        <f t="shared" si="217"/>
        <v>Nincs VKR kiválasztva!</v>
      </c>
      <c r="AF332" s="60"/>
      <c r="AG332" s="60"/>
      <c r="AH332" s="60"/>
      <c r="AI332" s="60"/>
      <c r="AJ332" s="60"/>
      <c r="AK332" s="60"/>
      <c r="AL332" s="60"/>
      <c r="AM332" s="60"/>
      <c r="AN332" s="60"/>
      <c r="AO332" s="60"/>
      <c r="AP332" s="60"/>
      <c r="AQ332" s="61">
        <f t="shared" si="218"/>
        <v>0</v>
      </c>
      <c r="AR332" s="130" t="s">
        <v>36</v>
      </c>
      <c r="AS332" s="1" t="str">
        <f t="shared" si="219"/>
        <v>Nincs VKR kiválasztva!</v>
      </c>
      <c r="AU332" s="46"/>
      <c r="AV332" s="46"/>
      <c r="AY332" s="64" t="str">
        <f>IF($D332="","",INDEX(Osszesito!$E:$E,MATCH($F332,Osszesito!$C:$C,0)))</f>
        <v/>
      </c>
      <c r="AZ332" s="64">
        <f t="shared" si="227"/>
        <v>0</v>
      </c>
      <c r="BA332" s="65">
        <f t="shared" si="228"/>
        <v>0</v>
      </c>
      <c r="BB332" s="65" t="str">
        <f t="shared" si="229"/>
        <v>x</v>
      </c>
      <c r="BC332" s="65">
        <f t="shared" si="220"/>
        <v>0</v>
      </c>
      <c r="BD332" s="65">
        <f t="shared" si="254"/>
        <v>0</v>
      </c>
      <c r="BE332" s="65">
        <f t="shared" si="230"/>
        <v>0</v>
      </c>
      <c r="BF332" s="64" t="str">
        <f t="shared" si="231"/>
        <v>A forrás egyenlő a költséggel (I.ütem).</v>
      </c>
      <c r="BG332" s="65">
        <f t="shared" si="232"/>
        <v>0</v>
      </c>
      <c r="BH332" s="65">
        <f t="shared" si="233"/>
        <v>0</v>
      </c>
      <c r="BI332" s="65">
        <f t="shared" si="234"/>
        <v>0</v>
      </c>
      <c r="BJ332" s="65">
        <f t="shared" si="235"/>
        <v>0</v>
      </c>
      <c r="BK332" s="65">
        <f t="shared" si="221"/>
        <v>0</v>
      </c>
      <c r="BL332" s="66" t="str">
        <f t="shared" si="255"/>
        <v>Nem hosszútávú a feladat.</v>
      </c>
      <c r="BM332" s="67">
        <f t="shared" si="236"/>
        <v>1</v>
      </c>
      <c r="BN332" s="67">
        <f t="shared" si="237"/>
        <v>0</v>
      </c>
      <c r="BO332" s="67">
        <f t="shared" si="238"/>
        <v>1</v>
      </c>
      <c r="BP332" s="67">
        <f t="shared" si="239"/>
        <v>0</v>
      </c>
      <c r="BQ332" s="65">
        <f t="shared" si="240"/>
        <v>0</v>
      </c>
      <c r="BR332" s="64" t="str">
        <f t="shared" si="241"/>
        <v>Nincs hosszútávú terv!</v>
      </c>
      <c r="BS332" s="65">
        <f t="shared" si="242"/>
        <v>0</v>
      </c>
      <c r="BT332" s="65">
        <f t="shared" si="243"/>
        <v>0</v>
      </c>
      <c r="BU332" s="65">
        <f t="shared" si="244"/>
        <v>0</v>
      </c>
      <c r="BV332" s="65">
        <f t="shared" si="245"/>
        <v>0</v>
      </c>
      <c r="BW332" s="65">
        <f t="shared" si="246"/>
        <v>0</v>
      </c>
      <c r="BX332" s="65">
        <f t="shared" si="247"/>
        <v>0</v>
      </c>
      <c r="BY332" s="65">
        <f t="shared" si="248"/>
        <v>0</v>
      </c>
      <c r="BZ332" s="65">
        <f t="shared" si="249"/>
        <v>0</v>
      </c>
      <c r="CA332" s="65">
        <f t="shared" si="250"/>
        <v>0</v>
      </c>
      <c r="CB332" s="65">
        <f t="shared" si="251"/>
        <v>0</v>
      </c>
      <c r="CC332" s="65">
        <f t="shared" si="252"/>
        <v>0</v>
      </c>
      <c r="CD332" s="65" t="str">
        <f t="shared" si="222"/>
        <v>Hiányos kitöltés! (B-oszlop üres)</v>
      </c>
      <c r="CE332" s="66" t="str">
        <f t="shared" si="223"/>
        <v>Hiányos kitöltés! (B-oszlop üres)</v>
      </c>
      <c r="CF332" s="65">
        <f t="shared" si="224"/>
        <v>0</v>
      </c>
      <c r="CG332" s="65">
        <f t="shared" si="225"/>
        <v>0</v>
      </c>
      <c r="CH332" s="65">
        <f t="shared" si="226"/>
        <v>0</v>
      </c>
    </row>
    <row r="333" spans="1:86" ht="31.25" x14ac:dyDescent="0.25">
      <c r="A333" s="54" t="str">
        <f t="shared" si="215"/>
        <v>Nincs VKR kiválasztva!</v>
      </c>
      <c r="B333" s="68"/>
      <c r="C333" s="55"/>
      <c r="D333" s="47"/>
      <c r="E333" s="47"/>
      <c r="F333" s="56" t="str">
        <f>IF($G333="","Nincs VKR kiválasztva!",INDEX(Osszesito!$C:$C,MATCH($G333,Osszesito!$D:$D,0)))</f>
        <v>Nincs VKR kiválasztva!</v>
      </c>
      <c r="G333" s="45"/>
      <c r="H333" s="51" t="str">
        <f>IF($D333="","",CONCATENATE($AY333,"_",COUNTA($D$3:$D333),"_FSZV_2026"))</f>
        <v/>
      </c>
      <c r="I333" s="56" t="str">
        <f>IF($G333="","Nincs VKR kiválasztva!",INDEX(Osszesito!$G:$G,MATCH($F333,Osszesito!$C:$C,0)))</f>
        <v>Nincs VKR kiválasztva!</v>
      </c>
      <c r="J333" s="56" t="str">
        <f>IF($G333="","Nincs VKR kiválasztva!",INDEX(Osszesito!$F:$F,MATCH($F333,Osszesito!$C:$C,0)))</f>
        <v>Nincs VKR kiválasztva!</v>
      </c>
      <c r="K333" s="48" t="str">
        <f t="shared" si="253"/>
        <v>Nincs kitöltve a költség rész!</v>
      </c>
      <c r="L333" s="49"/>
      <c r="M333" s="49"/>
      <c r="N333" s="60"/>
      <c r="O333" s="60"/>
      <c r="P333" s="90"/>
      <c r="R333" s="62"/>
      <c r="S333" s="62"/>
      <c r="T333" s="62"/>
      <c r="U333" s="62"/>
      <c r="V333" s="62"/>
      <c r="W333" s="62"/>
      <c r="X333" s="62"/>
      <c r="Y333" s="62"/>
      <c r="Z333" s="62"/>
      <c r="AA333" s="62"/>
      <c r="AB333" s="62"/>
      <c r="AC333" s="61">
        <f t="shared" si="216"/>
        <v>0</v>
      </c>
      <c r="AD333" s="1" t="str">
        <f t="shared" si="217"/>
        <v>Nincs VKR kiválasztva!</v>
      </c>
      <c r="AF333" s="60"/>
      <c r="AG333" s="60"/>
      <c r="AH333" s="60"/>
      <c r="AI333" s="60"/>
      <c r="AJ333" s="60"/>
      <c r="AK333" s="60"/>
      <c r="AL333" s="60"/>
      <c r="AM333" s="60"/>
      <c r="AN333" s="60"/>
      <c r="AO333" s="60"/>
      <c r="AP333" s="60"/>
      <c r="AQ333" s="61">
        <f t="shared" si="218"/>
        <v>0</v>
      </c>
      <c r="AR333" s="130" t="s">
        <v>36</v>
      </c>
      <c r="AS333" s="1" t="str">
        <f t="shared" si="219"/>
        <v>Nincs VKR kiválasztva!</v>
      </c>
      <c r="AU333" s="46"/>
      <c r="AV333" s="46"/>
      <c r="AY333" s="64" t="str">
        <f>IF($D333="","",INDEX(Osszesito!$E:$E,MATCH($F333,Osszesito!$C:$C,0)))</f>
        <v/>
      </c>
      <c r="AZ333" s="64">
        <f t="shared" si="227"/>
        <v>0</v>
      </c>
      <c r="BA333" s="65">
        <f t="shared" si="228"/>
        <v>0</v>
      </c>
      <c r="BB333" s="65" t="str">
        <f t="shared" si="229"/>
        <v>x</v>
      </c>
      <c r="BC333" s="65">
        <f t="shared" si="220"/>
        <v>0</v>
      </c>
      <c r="BD333" s="65">
        <f t="shared" si="254"/>
        <v>0</v>
      </c>
      <c r="BE333" s="65">
        <f t="shared" si="230"/>
        <v>0</v>
      </c>
      <c r="BF333" s="64" t="str">
        <f t="shared" si="231"/>
        <v>A forrás egyenlő a költséggel (I.ütem).</v>
      </c>
      <c r="BG333" s="65">
        <f t="shared" si="232"/>
        <v>0</v>
      </c>
      <c r="BH333" s="65">
        <f t="shared" si="233"/>
        <v>0</v>
      </c>
      <c r="BI333" s="65">
        <f t="shared" si="234"/>
        <v>0</v>
      </c>
      <c r="BJ333" s="65">
        <f t="shared" si="235"/>
        <v>0</v>
      </c>
      <c r="BK333" s="65">
        <f t="shared" si="221"/>
        <v>0</v>
      </c>
      <c r="BL333" s="66" t="str">
        <f t="shared" si="255"/>
        <v>Nem hosszútávú a feladat.</v>
      </c>
      <c r="BM333" s="67">
        <f t="shared" si="236"/>
        <v>1</v>
      </c>
      <c r="BN333" s="67">
        <f t="shared" si="237"/>
        <v>0</v>
      </c>
      <c r="BO333" s="67">
        <f t="shared" si="238"/>
        <v>1</v>
      </c>
      <c r="BP333" s="67">
        <f t="shared" si="239"/>
        <v>0</v>
      </c>
      <c r="BQ333" s="65">
        <f t="shared" si="240"/>
        <v>0</v>
      </c>
      <c r="BR333" s="64" t="str">
        <f t="shared" si="241"/>
        <v>Nincs hosszútávú terv!</v>
      </c>
      <c r="BS333" s="65">
        <f t="shared" si="242"/>
        <v>0</v>
      </c>
      <c r="BT333" s="65">
        <f t="shared" si="243"/>
        <v>0</v>
      </c>
      <c r="BU333" s="65">
        <f t="shared" si="244"/>
        <v>0</v>
      </c>
      <c r="BV333" s="65">
        <f t="shared" si="245"/>
        <v>0</v>
      </c>
      <c r="BW333" s="65">
        <f t="shared" si="246"/>
        <v>0</v>
      </c>
      <c r="BX333" s="65">
        <f t="shared" si="247"/>
        <v>0</v>
      </c>
      <c r="BY333" s="65">
        <f t="shared" si="248"/>
        <v>0</v>
      </c>
      <c r="BZ333" s="65">
        <f t="shared" si="249"/>
        <v>0</v>
      </c>
      <c r="CA333" s="65">
        <f t="shared" si="250"/>
        <v>0</v>
      </c>
      <c r="CB333" s="65">
        <f t="shared" si="251"/>
        <v>0</v>
      </c>
      <c r="CC333" s="65">
        <f t="shared" si="252"/>
        <v>0</v>
      </c>
      <c r="CD333" s="65" t="str">
        <f t="shared" si="222"/>
        <v>Hiányos kitöltés! (B-oszlop üres)</v>
      </c>
      <c r="CE333" s="66" t="str">
        <f t="shared" si="223"/>
        <v>Hiányos kitöltés! (B-oszlop üres)</v>
      </c>
      <c r="CF333" s="65">
        <f t="shared" si="224"/>
        <v>0</v>
      </c>
      <c r="CG333" s="65">
        <f t="shared" si="225"/>
        <v>0</v>
      </c>
      <c r="CH333" s="65">
        <f t="shared" si="226"/>
        <v>0</v>
      </c>
    </row>
    <row r="334" spans="1:86" ht="31.25" x14ac:dyDescent="0.25">
      <c r="A334" s="54" t="str">
        <f t="shared" si="215"/>
        <v>Nincs VKR kiválasztva!</v>
      </c>
      <c r="B334" s="68"/>
      <c r="C334" s="55"/>
      <c r="D334" s="47"/>
      <c r="E334" s="47"/>
      <c r="F334" s="56" t="str">
        <f>IF($G334="","Nincs VKR kiválasztva!",INDEX(Osszesito!$C:$C,MATCH($G334,Osszesito!$D:$D,0)))</f>
        <v>Nincs VKR kiválasztva!</v>
      </c>
      <c r="G334" s="45"/>
      <c r="H334" s="51" t="str">
        <f>IF($D334="","",CONCATENATE($AY334,"_",COUNTA($D$3:$D334),"_FSZV_2026"))</f>
        <v/>
      </c>
      <c r="I334" s="56" t="str">
        <f>IF($G334="","Nincs VKR kiválasztva!",INDEX(Osszesito!$G:$G,MATCH($F334,Osszesito!$C:$C,0)))</f>
        <v>Nincs VKR kiválasztva!</v>
      </c>
      <c r="J334" s="56" t="str">
        <f>IF($G334="","Nincs VKR kiválasztva!",INDEX(Osszesito!$F:$F,MATCH($F334,Osszesito!$C:$C,0)))</f>
        <v>Nincs VKR kiválasztva!</v>
      </c>
      <c r="K334" s="48" t="str">
        <f t="shared" si="253"/>
        <v>Nincs kitöltve a költség rész!</v>
      </c>
      <c r="L334" s="49"/>
      <c r="M334" s="49"/>
      <c r="N334" s="60"/>
      <c r="O334" s="60"/>
      <c r="P334" s="90"/>
      <c r="R334" s="62"/>
      <c r="S334" s="62"/>
      <c r="T334" s="62"/>
      <c r="U334" s="62"/>
      <c r="V334" s="62"/>
      <c r="W334" s="62"/>
      <c r="X334" s="62"/>
      <c r="Y334" s="62"/>
      <c r="Z334" s="62"/>
      <c r="AA334" s="62"/>
      <c r="AB334" s="62"/>
      <c r="AC334" s="61">
        <f t="shared" si="216"/>
        <v>0</v>
      </c>
      <c r="AD334" s="1" t="str">
        <f t="shared" si="217"/>
        <v>Nincs VKR kiválasztva!</v>
      </c>
      <c r="AF334" s="60"/>
      <c r="AG334" s="60"/>
      <c r="AH334" s="60"/>
      <c r="AI334" s="60"/>
      <c r="AJ334" s="60"/>
      <c r="AK334" s="60"/>
      <c r="AL334" s="60"/>
      <c r="AM334" s="60"/>
      <c r="AN334" s="60"/>
      <c r="AO334" s="60"/>
      <c r="AP334" s="60"/>
      <c r="AQ334" s="61">
        <f t="shared" si="218"/>
        <v>0</v>
      </c>
      <c r="AR334" s="130" t="s">
        <v>36</v>
      </c>
      <c r="AS334" s="1" t="str">
        <f t="shared" si="219"/>
        <v>Nincs VKR kiválasztva!</v>
      </c>
      <c r="AU334" s="46"/>
      <c r="AV334" s="46"/>
      <c r="AY334" s="64" t="str">
        <f>IF($D334="","",INDEX(Osszesito!$E:$E,MATCH($F334,Osszesito!$C:$C,0)))</f>
        <v/>
      </c>
      <c r="AZ334" s="64">
        <f t="shared" si="227"/>
        <v>0</v>
      </c>
      <c r="BA334" s="65">
        <f t="shared" si="228"/>
        <v>0</v>
      </c>
      <c r="BB334" s="65" t="str">
        <f t="shared" si="229"/>
        <v>x</v>
      </c>
      <c r="BC334" s="65">
        <f t="shared" si="220"/>
        <v>0</v>
      </c>
      <c r="BD334" s="65">
        <f t="shared" si="254"/>
        <v>0</v>
      </c>
      <c r="BE334" s="65">
        <f t="shared" si="230"/>
        <v>0</v>
      </c>
      <c r="BF334" s="64" t="str">
        <f t="shared" si="231"/>
        <v>A forrás egyenlő a költséggel (I.ütem).</v>
      </c>
      <c r="BG334" s="65">
        <f t="shared" si="232"/>
        <v>0</v>
      </c>
      <c r="BH334" s="65">
        <f t="shared" si="233"/>
        <v>0</v>
      </c>
      <c r="BI334" s="65">
        <f t="shared" si="234"/>
        <v>0</v>
      </c>
      <c r="BJ334" s="65">
        <f t="shared" si="235"/>
        <v>0</v>
      </c>
      <c r="BK334" s="65">
        <f t="shared" si="221"/>
        <v>0</v>
      </c>
      <c r="BL334" s="66" t="str">
        <f t="shared" si="255"/>
        <v>Nem hosszútávú a feladat.</v>
      </c>
      <c r="BM334" s="67">
        <f t="shared" si="236"/>
        <v>1</v>
      </c>
      <c r="BN334" s="67">
        <f t="shared" si="237"/>
        <v>0</v>
      </c>
      <c r="BO334" s="67">
        <f t="shared" si="238"/>
        <v>1</v>
      </c>
      <c r="BP334" s="67">
        <f t="shared" si="239"/>
        <v>0</v>
      </c>
      <c r="BQ334" s="65">
        <f t="shared" si="240"/>
        <v>0</v>
      </c>
      <c r="BR334" s="64" t="str">
        <f t="shared" si="241"/>
        <v>Nincs hosszútávú terv!</v>
      </c>
      <c r="BS334" s="65">
        <f t="shared" si="242"/>
        <v>0</v>
      </c>
      <c r="BT334" s="65">
        <f t="shared" si="243"/>
        <v>0</v>
      </c>
      <c r="BU334" s="65">
        <f t="shared" si="244"/>
        <v>0</v>
      </c>
      <c r="BV334" s="65">
        <f t="shared" si="245"/>
        <v>0</v>
      </c>
      <c r="BW334" s="65">
        <f t="shared" si="246"/>
        <v>0</v>
      </c>
      <c r="BX334" s="65">
        <f t="shared" si="247"/>
        <v>0</v>
      </c>
      <c r="BY334" s="65">
        <f t="shared" si="248"/>
        <v>0</v>
      </c>
      <c r="BZ334" s="65">
        <f t="shared" si="249"/>
        <v>0</v>
      </c>
      <c r="CA334" s="65">
        <f t="shared" si="250"/>
        <v>0</v>
      </c>
      <c r="CB334" s="65">
        <f t="shared" si="251"/>
        <v>0</v>
      </c>
      <c r="CC334" s="65">
        <f t="shared" si="252"/>
        <v>0</v>
      </c>
      <c r="CD334" s="65" t="str">
        <f t="shared" si="222"/>
        <v>Hiányos kitöltés! (B-oszlop üres)</v>
      </c>
      <c r="CE334" s="66" t="str">
        <f t="shared" si="223"/>
        <v>Hiányos kitöltés! (B-oszlop üres)</v>
      </c>
      <c r="CF334" s="65">
        <f t="shared" si="224"/>
        <v>0</v>
      </c>
      <c r="CG334" s="65">
        <f t="shared" si="225"/>
        <v>0</v>
      </c>
      <c r="CH334" s="65">
        <f t="shared" si="226"/>
        <v>0</v>
      </c>
    </row>
    <row r="335" spans="1:86" ht="31.25" x14ac:dyDescent="0.25">
      <c r="A335" s="54" t="str">
        <f t="shared" si="215"/>
        <v>Nincs VKR kiválasztva!</v>
      </c>
      <c r="B335" s="68"/>
      <c r="C335" s="55"/>
      <c r="D335" s="47"/>
      <c r="E335" s="47"/>
      <c r="F335" s="56" t="str">
        <f>IF($G335="","Nincs VKR kiválasztva!",INDEX(Osszesito!$C:$C,MATCH($G335,Osszesito!$D:$D,0)))</f>
        <v>Nincs VKR kiválasztva!</v>
      </c>
      <c r="G335" s="45"/>
      <c r="H335" s="51" t="str">
        <f>IF($D335="","",CONCATENATE($AY335,"_",COUNTA($D$3:$D335),"_FSZV_2026"))</f>
        <v/>
      </c>
      <c r="I335" s="56" t="str">
        <f>IF($G335="","Nincs VKR kiválasztva!",INDEX(Osszesito!$G:$G,MATCH($F335,Osszesito!$C:$C,0)))</f>
        <v>Nincs VKR kiválasztva!</v>
      </c>
      <c r="J335" s="56" t="str">
        <f>IF($G335="","Nincs VKR kiválasztva!",INDEX(Osszesito!$F:$F,MATCH($F335,Osszesito!$C:$C,0)))</f>
        <v>Nincs VKR kiválasztva!</v>
      </c>
      <c r="K335" s="48" t="str">
        <f t="shared" si="253"/>
        <v>Nincs kitöltve a költség rész!</v>
      </c>
      <c r="L335" s="49"/>
      <c r="M335" s="49"/>
      <c r="N335" s="60"/>
      <c r="O335" s="60"/>
      <c r="P335" s="90"/>
      <c r="R335" s="62"/>
      <c r="S335" s="62"/>
      <c r="T335" s="62"/>
      <c r="U335" s="62"/>
      <c r="V335" s="62"/>
      <c r="W335" s="62"/>
      <c r="X335" s="62"/>
      <c r="Y335" s="62"/>
      <c r="Z335" s="62"/>
      <c r="AA335" s="62"/>
      <c r="AB335" s="62"/>
      <c r="AC335" s="61">
        <f t="shared" si="216"/>
        <v>0</v>
      </c>
      <c r="AD335" s="1" t="str">
        <f t="shared" si="217"/>
        <v>Nincs VKR kiválasztva!</v>
      </c>
      <c r="AF335" s="60"/>
      <c r="AG335" s="60"/>
      <c r="AH335" s="60"/>
      <c r="AI335" s="60"/>
      <c r="AJ335" s="60"/>
      <c r="AK335" s="60"/>
      <c r="AL335" s="60"/>
      <c r="AM335" s="60"/>
      <c r="AN335" s="60"/>
      <c r="AO335" s="60"/>
      <c r="AP335" s="60"/>
      <c r="AQ335" s="61">
        <f t="shared" si="218"/>
        <v>0</v>
      </c>
      <c r="AR335" s="130" t="s">
        <v>36</v>
      </c>
      <c r="AS335" s="1" t="str">
        <f t="shared" si="219"/>
        <v>Nincs VKR kiválasztva!</v>
      </c>
      <c r="AU335" s="46"/>
      <c r="AV335" s="46"/>
      <c r="AY335" s="64" t="str">
        <f>IF($D335="","",INDEX(Osszesito!$E:$E,MATCH($F335,Osszesito!$C:$C,0)))</f>
        <v/>
      </c>
      <c r="AZ335" s="64">
        <f t="shared" si="227"/>
        <v>0</v>
      </c>
      <c r="BA335" s="65">
        <f t="shared" si="228"/>
        <v>0</v>
      </c>
      <c r="BB335" s="65" t="str">
        <f t="shared" si="229"/>
        <v>x</v>
      </c>
      <c r="BC335" s="65">
        <f t="shared" si="220"/>
        <v>0</v>
      </c>
      <c r="BD335" s="65">
        <f t="shared" si="254"/>
        <v>0</v>
      </c>
      <c r="BE335" s="65">
        <f t="shared" si="230"/>
        <v>0</v>
      </c>
      <c r="BF335" s="64" t="str">
        <f t="shared" si="231"/>
        <v>A forrás egyenlő a költséggel (I.ütem).</v>
      </c>
      <c r="BG335" s="65">
        <f t="shared" si="232"/>
        <v>0</v>
      </c>
      <c r="BH335" s="65">
        <f t="shared" si="233"/>
        <v>0</v>
      </c>
      <c r="BI335" s="65">
        <f t="shared" si="234"/>
        <v>0</v>
      </c>
      <c r="BJ335" s="65">
        <f t="shared" si="235"/>
        <v>0</v>
      </c>
      <c r="BK335" s="65">
        <f t="shared" si="221"/>
        <v>0</v>
      </c>
      <c r="BL335" s="66" t="str">
        <f t="shared" si="255"/>
        <v>Nem hosszútávú a feladat.</v>
      </c>
      <c r="BM335" s="67">
        <f t="shared" si="236"/>
        <v>1</v>
      </c>
      <c r="BN335" s="67">
        <f t="shared" si="237"/>
        <v>0</v>
      </c>
      <c r="BO335" s="67">
        <f t="shared" si="238"/>
        <v>1</v>
      </c>
      <c r="BP335" s="67">
        <f t="shared" si="239"/>
        <v>0</v>
      </c>
      <c r="BQ335" s="65">
        <f t="shared" si="240"/>
        <v>0</v>
      </c>
      <c r="BR335" s="64" t="str">
        <f t="shared" si="241"/>
        <v>Nincs hosszútávú terv!</v>
      </c>
      <c r="BS335" s="65">
        <f t="shared" si="242"/>
        <v>0</v>
      </c>
      <c r="BT335" s="65">
        <f t="shared" si="243"/>
        <v>0</v>
      </c>
      <c r="BU335" s="65">
        <f t="shared" si="244"/>
        <v>0</v>
      </c>
      <c r="BV335" s="65">
        <f t="shared" si="245"/>
        <v>0</v>
      </c>
      <c r="BW335" s="65">
        <f t="shared" si="246"/>
        <v>0</v>
      </c>
      <c r="BX335" s="65">
        <f t="shared" si="247"/>
        <v>0</v>
      </c>
      <c r="BY335" s="65">
        <f t="shared" si="248"/>
        <v>0</v>
      </c>
      <c r="BZ335" s="65">
        <f t="shared" si="249"/>
        <v>0</v>
      </c>
      <c r="CA335" s="65">
        <f t="shared" si="250"/>
        <v>0</v>
      </c>
      <c r="CB335" s="65">
        <f t="shared" si="251"/>
        <v>0</v>
      </c>
      <c r="CC335" s="65">
        <f t="shared" si="252"/>
        <v>0</v>
      </c>
      <c r="CD335" s="65" t="str">
        <f t="shared" si="222"/>
        <v>Hiányos kitöltés! (B-oszlop üres)</v>
      </c>
      <c r="CE335" s="66" t="str">
        <f t="shared" si="223"/>
        <v>Hiányos kitöltés! (B-oszlop üres)</v>
      </c>
      <c r="CF335" s="65">
        <f t="shared" si="224"/>
        <v>0</v>
      </c>
      <c r="CG335" s="65">
        <f t="shared" si="225"/>
        <v>0</v>
      </c>
      <c r="CH335" s="65">
        <f t="shared" si="226"/>
        <v>0</v>
      </c>
    </row>
    <row r="336" spans="1:86" ht="31.25" x14ac:dyDescent="0.25">
      <c r="A336" s="54" t="str">
        <f t="shared" si="215"/>
        <v>Nincs VKR kiválasztva!</v>
      </c>
      <c r="B336" s="68"/>
      <c r="C336" s="55"/>
      <c r="D336" s="47"/>
      <c r="E336" s="47"/>
      <c r="F336" s="56" t="str">
        <f>IF($G336="","Nincs VKR kiválasztva!",INDEX(Osszesito!$C:$C,MATCH($G336,Osszesito!$D:$D,0)))</f>
        <v>Nincs VKR kiválasztva!</v>
      </c>
      <c r="G336" s="45"/>
      <c r="H336" s="51" t="str">
        <f>IF($D336="","",CONCATENATE($AY336,"_",COUNTA($D$3:$D336),"_FSZV_2026"))</f>
        <v/>
      </c>
      <c r="I336" s="56" t="str">
        <f>IF($G336="","Nincs VKR kiválasztva!",INDEX(Osszesito!$G:$G,MATCH($F336,Osszesito!$C:$C,0)))</f>
        <v>Nincs VKR kiválasztva!</v>
      </c>
      <c r="J336" s="56" t="str">
        <f>IF($G336="","Nincs VKR kiválasztva!",INDEX(Osszesito!$F:$F,MATCH($F336,Osszesito!$C:$C,0)))</f>
        <v>Nincs VKR kiválasztva!</v>
      </c>
      <c r="K336" s="48" t="str">
        <f t="shared" si="253"/>
        <v>Nincs kitöltve a költség rész!</v>
      </c>
      <c r="L336" s="49"/>
      <c r="M336" s="49"/>
      <c r="N336" s="60"/>
      <c r="O336" s="60"/>
      <c r="P336" s="90"/>
      <c r="R336" s="62"/>
      <c r="S336" s="62"/>
      <c r="T336" s="62"/>
      <c r="U336" s="62"/>
      <c r="V336" s="62"/>
      <c r="W336" s="62"/>
      <c r="X336" s="62"/>
      <c r="Y336" s="62"/>
      <c r="Z336" s="62"/>
      <c r="AA336" s="62"/>
      <c r="AB336" s="62"/>
      <c r="AC336" s="61">
        <f t="shared" si="216"/>
        <v>0</v>
      </c>
      <c r="AD336" s="1" t="str">
        <f t="shared" si="217"/>
        <v>Nincs VKR kiválasztva!</v>
      </c>
      <c r="AF336" s="60"/>
      <c r="AG336" s="60"/>
      <c r="AH336" s="60"/>
      <c r="AI336" s="60"/>
      <c r="AJ336" s="60"/>
      <c r="AK336" s="60"/>
      <c r="AL336" s="60"/>
      <c r="AM336" s="60"/>
      <c r="AN336" s="60"/>
      <c r="AO336" s="60"/>
      <c r="AP336" s="60"/>
      <c r="AQ336" s="61">
        <f t="shared" si="218"/>
        <v>0</v>
      </c>
      <c r="AR336" s="130" t="s">
        <v>36</v>
      </c>
      <c r="AS336" s="1" t="str">
        <f t="shared" si="219"/>
        <v>Nincs VKR kiválasztva!</v>
      </c>
      <c r="AU336" s="46"/>
      <c r="AV336" s="46"/>
      <c r="AY336" s="64" t="str">
        <f>IF($D336="","",INDEX(Osszesito!$E:$E,MATCH($F336,Osszesito!$C:$C,0)))</f>
        <v/>
      </c>
      <c r="AZ336" s="64">
        <f t="shared" si="227"/>
        <v>0</v>
      </c>
      <c r="BA336" s="65">
        <f t="shared" si="228"/>
        <v>0</v>
      </c>
      <c r="BB336" s="65" t="str">
        <f t="shared" si="229"/>
        <v>x</v>
      </c>
      <c r="BC336" s="65">
        <f t="shared" si="220"/>
        <v>0</v>
      </c>
      <c r="BD336" s="65">
        <f t="shared" si="254"/>
        <v>0</v>
      </c>
      <c r="BE336" s="65">
        <f t="shared" si="230"/>
        <v>0</v>
      </c>
      <c r="BF336" s="64" t="str">
        <f t="shared" si="231"/>
        <v>A forrás egyenlő a költséggel (I.ütem).</v>
      </c>
      <c r="BG336" s="65">
        <f t="shared" si="232"/>
        <v>0</v>
      </c>
      <c r="BH336" s="65">
        <f t="shared" si="233"/>
        <v>0</v>
      </c>
      <c r="BI336" s="65">
        <f t="shared" si="234"/>
        <v>0</v>
      </c>
      <c r="BJ336" s="65">
        <f t="shared" si="235"/>
        <v>0</v>
      </c>
      <c r="BK336" s="65">
        <f t="shared" si="221"/>
        <v>0</v>
      </c>
      <c r="BL336" s="66" t="str">
        <f t="shared" si="255"/>
        <v>Nem hosszútávú a feladat.</v>
      </c>
      <c r="BM336" s="67">
        <f t="shared" si="236"/>
        <v>1</v>
      </c>
      <c r="BN336" s="67">
        <f t="shared" si="237"/>
        <v>0</v>
      </c>
      <c r="BO336" s="67">
        <f t="shared" si="238"/>
        <v>1</v>
      </c>
      <c r="BP336" s="67">
        <f t="shared" si="239"/>
        <v>0</v>
      </c>
      <c r="BQ336" s="65">
        <f t="shared" si="240"/>
        <v>0</v>
      </c>
      <c r="BR336" s="64" t="str">
        <f t="shared" si="241"/>
        <v>Nincs hosszútávú terv!</v>
      </c>
      <c r="BS336" s="65">
        <f t="shared" si="242"/>
        <v>0</v>
      </c>
      <c r="BT336" s="65">
        <f t="shared" si="243"/>
        <v>0</v>
      </c>
      <c r="BU336" s="65">
        <f t="shared" si="244"/>
        <v>0</v>
      </c>
      <c r="BV336" s="65">
        <f t="shared" si="245"/>
        <v>0</v>
      </c>
      <c r="BW336" s="65">
        <f t="shared" si="246"/>
        <v>0</v>
      </c>
      <c r="BX336" s="65">
        <f t="shared" si="247"/>
        <v>0</v>
      </c>
      <c r="BY336" s="65">
        <f t="shared" si="248"/>
        <v>0</v>
      </c>
      <c r="BZ336" s="65">
        <f t="shared" si="249"/>
        <v>0</v>
      </c>
      <c r="CA336" s="65">
        <f t="shared" si="250"/>
        <v>0</v>
      </c>
      <c r="CB336" s="65">
        <f t="shared" si="251"/>
        <v>0</v>
      </c>
      <c r="CC336" s="65">
        <f t="shared" si="252"/>
        <v>0</v>
      </c>
      <c r="CD336" s="65" t="str">
        <f t="shared" si="222"/>
        <v>Hiányos kitöltés! (B-oszlop üres)</v>
      </c>
      <c r="CE336" s="66" t="str">
        <f t="shared" si="223"/>
        <v>Hiányos kitöltés! (B-oszlop üres)</v>
      </c>
      <c r="CF336" s="65">
        <f t="shared" si="224"/>
        <v>0</v>
      </c>
      <c r="CG336" s="65">
        <f t="shared" si="225"/>
        <v>0</v>
      </c>
      <c r="CH336" s="65">
        <f t="shared" si="226"/>
        <v>0</v>
      </c>
    </row>
    <row r="337" spans="1:86" ht="31.25" x14ac:dyDescent="0.25">
      <c r="A337" s="54" t="str">
        <f t="shared" si="215"/>
        <v>Nincs VKR kiválasztva!</v>
      </c>
      <c r="B337" s="68"/>
      <c r="C337" s="55"/>
      <c r="D337" s="47"/>
      <c r="E337" s="47"/>
      <c r="F337" s="56" t="str">
        <f>IF($G337="","Nincs VKR kiválasztva!",INDEX(Osszesito!$C:$C,MATCH($G337,Osszesito!$D:$D,0)))</f>
        <v>Nincs VKR kiválasztva!</v>
      </c>
      <c r="G337" s="45"/>
      <c r="H337" s="51" t="str">
        <f>IF($D337="","",CONCATENATE($AY337,"_",COUNTA($D$3:$D337),"_FSZV_2026"))</f>
        <v/>
      </c>
      <c r="I337" s="56" t="str">
        <f>IF($G337="","Nincs VKR kiválasztva!",INDEX(Osszesito!$G:$G,MATCH($F337,Osszesito!$C:$C,0)))</f>
        <v>Nincs VKR kiválasztva!</v>
      </c>
      <c r="J337" s="56" t="str">
        <f>IF($G337="","Nincs VKR kiválasztva!",INDEX(Osszesito!$F:$F,MATCH($F337,Osszesito!$C:$C,0)))</f>
        <v>Nincs VKR kiválasztva!</v>
      </c>
      <c r="K337" s="48" t="str">
        <f t="shared" si="253"/>
        <v>Nincs kitöltve a költség rész!</v>
      </c>
      <c r="L337" s="49"/>
      <c r="M337" s="49"/>
      <c r="N337" s="60"/>
      <c r="O337" s="60"/>
      <c r="P337" s="90"/>
      <c r="R337" s="62"/>
      <c r="S337" s="62"/>
      <c r="T337" s="62"/>
      <c r="U337" s="62"/>
      <c r="V337" s="62"/>
      <c r="W337" s="62"/>
      <c r="X337" s="62"/>
      <c r="Y337" s="62"/>
      <c r="Z337" s="62"/>
      <c r="AA337" s="62"/>
      <c r="AB337" s="62"/>
      <c r="AC337" s="61">
        <f t="shared" si="216"/>
        <v>0</v>
      </c>
      <c r="AD337" s="1" t="str">
        <f t="shared" si="217"/>
        <v>Nincs VKR kiválasztva!</v>
      </c>
      <c r="AF337" s="60"/>
      <c r="AG337" s="60"/>
      <c r="AH337" s="60"/>
      <c r="AI337" s="60"/>
      <c r="AJ337" s="60"/>
      <c r="AK337" s="60"/>
      <c r="AL337" s="60"/>
      <c r="AM337" s="60"/>
      <c r="AN337" s="60"/>
      <c r="AO337" s="60"/>
      <c r="AP337" s="60"/>
      <c r="AQ337" s="61">
        <f t="shared" si="218"/>
        <v>0</v>
      </c>
      <c r="AR337" s="130" t="s">
        <v>36</v>
      </c>
      <c r="AS337" s="1" t="str">
        <f t="shared" si="219"/>
        <v>Nincs VKR kiválasztva!</v>
      </c>
      <c r="AU337" s="46"/>
      <c r="AV337" s="46"/>
      <c r="AY337" s="64" t="str">
        <f>IF($D337="","",INDEX(Osszesito!$E:$E,MATCH($F337,Osszesito!$C:$C,0)))</f>
        <v/>
      </c>
      <c r="AZ337" s="64">
        <f t="shared" si="227"/>
        <v>0</v>
      </c>
      <c r="BA337" s="65">
        <f t="shared" si="228"/>
        <v>0</v>
      </c>
      <c r="BB337" s="65" t="str">
        <f t="shared" si="229"/>
        <v>x</v>
      </c>
      <c r="BC337" s="65">
        <f t="shared" si="220"/>
        <v>0</v>
      </c>
      <c r="BD337" s="65">
        <f t="shared" si="254"/>
        <v>0</v>
      </c>
      <c r="BE337" s="65">
        <f t="shared" si="230"/>
        <v>0</v>
      </c>
      <c r="BF337" s="64" t="str">
        <f t="shared" si="231"/>
        <v>A forrás egyenlő a költséggel (I.ütem).</v>
      </c>
      <c r="BG337" s="65">
        <f t="shared" si="232"/>
        <v>0</v>
      </c>
      <c r="BH337" s="65">
        <f t="shared" si="233"/>
        <v>0</v>
      </c>
      <c r="BI337" s="65">
        <f t="shared" si="234"/>
        <v>0</v>
      </c>
      <c r="BJ337" s="65">
        <f t="shared" si="235"/>
        <v>0</v>
      </c>
      <c r="BK337" s="65">
        <f t="shared" si="221"/>
        <v>0</v>
      </c>
      <c r="BL337" s="66" t="str">
        <f t="shared" si="255"/>
        <v>Nem hosszútávú a feladat.</v>
      </c>
      <c r="BM337" s="67">
        <f t="shared" si="236"/>
        <v>1</v>
      </c>
      <c r="BN337" s="67">
        <f t="shared" si="237"/>
        <v>0</v>
      </c>
      <c r="BO337" s="67">
        <f t="shared" si="238"/>
        <v>1</v>
      </c>
      <c r="BP337" s="67">
        <f t="shared" si="239"/>
        <v>0</v>
      </c>
      <c r="BQ337" s="65">
        <f t="shared" si="240"/>
        <v>0</v>
      </c>
      <c r="BR337" s="64" t="str">
        <f t="shared" si="241"/>
        <v>Nincs hosszútávú terv!</v>
      </c>
      <c r="BS337" s="65">
        <f t="shared" si="242"/>
        <v>0</v>
      </c>
      <c r="BT337" s="65">
        <f t="shared" si="243"/>
        <v>0</v>
      </c>
      <c r="BU337" s="65">
        <f t="shared" si="244"/>
        <v>0</v>
      </c>
      <c r="BV337" s="65">
        <f t="shared" si="245"/>
        <v>0</v>
      </c>
      <c r="BW337" s="65">
        <f t="shared" si="246"/>
        <v>0</v>
      </c>
      <c r="BX337" s="65">
        <f t="shared" si="247"/>
        <v>0</v>
      </c>
      <c r="BY337" s="65">
        <f t="shared" si="248"/>
        <v>0</v>
      </c>
      <c r="BZ337" s="65">
        <f t="shared" si="249"/>
        <v>0</v>
      </c>
      <c r="CA337" s="65">
        <f t="shared" si="250"/>
        <v>0</v>
      </c>
      <c r="CB337" s="65">
        <f t="shared" si="251"/>
        <v>0</v>
      </c>
      <c r="CC337" s="65">
        <f t="shared" si="252"/>
        <v>0</v>
      </c>
      <c r="CD337" s="65" t="str">
        <f t="shared" si="222"/>
        <v>Hiányos kitöltés! (B-oszlop üres)</v>
      </c>
      <c r="CE337" s="66" t="str">
        <f t="shared" si="223"/>
        <v>Hiányos kitöltés! (B-oszlop üres)</v>
      </c>
      <c r="CF337" s="65">
        <f t="shared" si="224"/>
        <v>0</v>
      </c>
      <c r="CG337" s="65">
        <f t="shared" si="225"/>
        <v>0</v>
      </c>
      <c r="CH337" s="65">
        <f t="shared" si="226"/>
        <v>0</v>
      </c>
    </row>
    <row r="338" spans="1:86" ht="31.25" x14ac:dyDescent="0.25">
      <c r="A338" s="54" t="str">
        <f t="shared" si="215"/>
        <v>Nincs VKR kiválasztva!</v>
      </c>
      <c r="B338" s="68"/>
      <c r="C338" s="55"/>
      <c r="D338" s="47"/>
      <c r="E338" s="47"/>
      <c r="F338" s="56" t="str">
        <f>IF($G338="","Nincs VKR kiválasztva!",INDEX(Osszesito!$C:$C,MATCH($G338,Osszesito!$D:$D,0)))</f>
        <v>Nincs VKR kiválasztva!</v>
      </c>
      <c r="G338" s="45"/>
      <c r="H338" s="51" t="str">
        <f>IF($D338="","",CONCATENATE($AY338,"_",COUNTA($D$3:$D338),"_FSZV_2026"))</f>
        <v/>
      </c>
      <c r="I338" s="56" t="str">
        <f>IF($G338="","Nincs VKR kiválasztva!",INDEX(Osszesito!$G:$G,MATCH($F338,Osszesito!$C:$C,0)))</f>
        <v>Nincs VKR kiválasztva!</v>
      </c>
      <c r="J338" s="56" t="str">
        <f>IF($G338="","Nincs VKR kiválasztva!",INDEX(Osszesito!$F:$F,MATCH($F338,Osszesito!$C:$C,0)))</f>
        <v>Nincs VKR kiválasztva!</v>
      </c>
      <c r="K338" s="48" t="str">
        <f t="shared" si="253"/>
        <v>Nincs kitöltve a költség rész!</v>
      </c>
      <c r="L338" s="49"/>
      <c r="M338" s="49"/>
      <c r="N338" s="60"/>
      <c r="O338" s="60"/>
      <c r="P338" s="90"/>
      <c r="R338" s="62"/>
      <c r="S338" s="62"/>
      <c r="T338" s="62"/>
      <c r="U338" s="62"/>
      <c r="V338" s="62"/>
      <c r="W338" s="62"/>
      <c r="X338" s="62"/>
      <c r="Y338" s="62"/>
      <c r="Z338" s="62"/>
      <c r="AA338" s="62"/>
      <c r="AB338" s="62"/>
      <c r="AC338" s="61">
        <f t="shared" si="216"/>
        <v>0</v>
      </c>
      <c r="AD338" s="1" t="str">
        <f t="shared" si="217"/>
        <v>Nincs VKR kiválasztva!</v>
      </c>
      <c r="AF338" s="60"/>
      <c r="AG338" s="60"/>
      <c r="AH338" s="60"/>
      <c r="AI338" s="60"/>
      <c r="AJ338" s="60"/>
      <c r="AK338" s="60"/>
      <c r="AL338" s="60"/>
      <c r="AM338" s="60"/>
      <c r="AN338" s="60"/>
      <c r="AO338" s="60"/>
      <c r="AP338" s="60"/>
      <c r="AQ338" s="61">
        <f t="shared" si="218"/>
        <v>0</v>
      </c>
      <c r="AR338" s="130" t="s">
        <v>36</v>
      </c>
      <c r="AS338" s="1" t="str">
        <f t="shared" si="219"/>
        <v>Nincs VKR kiválasztva!</v>
      </c>
      <c r="AU338" s="46"/>
      <c r="AV338" s="46"/>
      <c r="AY338" s="64" t="str">
        <f>IF($D338="","",INDEX(Osszesito!$E:$E,MATCH($F338,Osszesito!$C:$C,0)))</f>
        <v/>
      </c>
      <c r="AZ338" s="64">
        <f t="shared" si="227"/>
        <v>0</v>
      </c>
      <c r="BA338" s="65">
        <f t="shared" si="228"/>
        <v>0</v>
      </c>
      <c r="BB338" s="65" t="str">
        <f t="shared" si="229"/>
        <v>x</v>
      </c>
      <c r="BC338" s="65">
        <f t="shared" si="220"/>
        <v>0</v>
      </c>
      <c r="BD338" s="65">
        <f t="shared" si="254"/>
        <v>0</v>
      </c>
      <c r="BE338" s="65">
        <f t="shared" si="230"/>
        <v>0</v>
      </c>
      <c r="BF338" s="64" t="str">
        <f t="shared" si="231"/>
        <v>A forrás egyenlő a költséggel (I.ütem).</v>
      </c>
      <c r="BG338" s="65">
        <f t="shared" si="232"/>
        <v>0</v>
      </c>
      <c r="BH338" s="65">
        <f t="shared" si="233"/>
        <v>0</v>
      </c>
      <c r="BI338" s="65">
        <f t="shared" si="234"/>
        <v>0</v>
      </c>
      <c r="BJ338" s="65">
        <f t="shared" si="235"/>
        <v>0</v>
      </c>
      <c r="BK338" s="65">
        <f t="shared" si="221"/>
        <v>0</v>
      </c>
      <c r="BL338" s="66" t="str">
        <f t="shared" si="255"/>
        <v>Nem hosszútávú a feladat.</v>
      </c>
      <c r="BM338" s="67">
        <f t="shared" si="236"/>
        <v>1</v>
      </c>
      <c r="BN338" s="67">
        <f t="shared" si="237"/>
        <v>0</v>
      </c>
      <c r="BO338" s="67">
        <f t="shared" si="238"/>
        <v>1</v>
      </c>
      <c r="BP338" s="67">
        <f t="shared" si="239"/>
        <v>0</v>
      </c>
      <c r="BQ338" s="65">
        <f t="shared" si="240"/>
        <v>0</v>
      </c>
      <c r="BR338" s="64" t="str">
        <f t="shared" si="241"/>
        <v>Nincs hosszútávú terv!</v>
      </c>
      <c r="BS338" s="65">
        <f t="shared" si="242"/>
        <v>0</v>
      </c>
      <c r="BT338" s="65">
        <f t="shared" si="243"/>
        <v>0</v>
      </c>
      <c r="BU338" s="65">
        <f t="shared" si="244"/>
        <v>0</v>
      </c>
      <c r="BV338" s="65">
        <f t="shared" si="245"/>
        <v>0</v>
      </c>
      <c r="BW338" s="65">
        <f t="shared" si="246"/>
        <v>0</v>
      </c>
      <c r="BX338" s="65">
        <f t="shared" si="247"/>
        <v>0</v>
      </c>
      <c r="BY338" s="65">
        <f t="shared" si="248"/>
        <v>0</v>
      </c>
      <c r="BZ338" s="65">
        <f t="shared" si="249"/>
        <v>0</v>
      </c>
      <c r="CA338" s="65">
        <f t="shared" si="250"/>
        <v>0</v>
      </c>
      <c r="CB338" s="65">
        <f t="shared" si="251"/>
        <v>0</v>
      </c>
      <c r="CC338" s="65">
        <f t="shared" si="252"/>
        <v>0</v>
      </c>
      <c r="CD338" s="65" t="str">
        <f t="shared" si="222"/>
        <v>Hiányos kitöltés! (B-oszlop üres)</v>
      </c>
      <c r="CE338" s="66" t="str">
        <f t="shared" si="223"/>
        <v>Hiányos kitöltés! (B-oszlop üres)</v>
      </c>
      <c r="CF338" s="65">
        <f t="shared" si="224"/>
        <v>0</v>
      </c>
      <c r="CG338" s="65">
        <f t="shared" si="225"/>
        <v>0</v>
      </c>
      <c r="CH338" s="65">
        <f t="shared" si="226"/>
        <v>0</v>
      </c>
    </row>
    <row r="339" spans="1:86" ht="31.25" x14ac:dyDescent="0.25">
      <c r="A339" s="54" t="str">
        <f t="shared" si="215"/>
        <v>Nincs VKR kiválasztva!</v>
      </c>
      <c r="B339" s="68"/>
      <c r="C339" s="55"/>
      <c r="D339" s="47"/>
      <c r="E339" s="47"/>
      <c r="F339" s="56" t="str">
        <f>IF($G339="","Nincs VKR kiválasztva!",INDEX(Osszesito!$C:$C,MATCH($G339,Osszesito!$D:$D,0)))</f>
        <v>Nincs VKR kiválasztva!</v>
      </c>
      <c r="G339" s="45"/>
      <c r="H339" s="51" t="str">
        <f>IF($D339="","",CONCATENATE($AY339,"_",COUNTA($D$3:$D339),"_FSZV_2026"))</f>
        <v/>
      </c>
      <c r="I339" s="56" t="str">
        <f>IF($G339="","Nincs VKR kiválasztva!",INDEX(Osszesito!$G:$G,MATCH($F339,Osszesito!$C:$C,0)))</f>
        <v>Nincs VKR kiválasztva!</v>
      </c>
      <c r="J339" s="56" t="str">
        <f>IF($G339="","Nincs VKR kiválasztva!",INDEX(Osszesito!$F:$F,MATCH($F339,Osszesito!$C:$C,0)))</f>
        <v>Nincs VKR kiválasztva!</v>
      </c>
      <c r="K339" s="48" t="str">
        <f t="shared" si="253"/>
        <v>Nincs kitöltve a költség rész!</v>
      </c>
      <c r="L339" s="49"/>
      <c r="M339" s="49"/>
      <c r="N339" s="60"/>
      <c r="O339" s="60"/>
      <c r="P339" s="90"/>
      <c r="R339" s="62"/>
      <c r="S339" s="62"/>
      <c r="T339" s="62"/>
      <c r="U339" s="62"/>
      <c r="V339" s="62"/>
      <c r="W339" s="62"/>
      <c r="X339" s="62"/>
      <c r="Y339" s="62"/>
      <c r="Z339" s="62"/>
      <c r="AA339" s="62"/>
      <c r="AB339" s="62"/>
      <c r="AC339" s="61">
        <f t="shared" si="216"/>
        <v>0</v>
      </c>
      <c r="AD339" s="1" t="str">
        <f t="shared" si="217"/>
        <v>Nincs VKR kiválasztva!</v>
      </c>
      <c r="AF339" s="60"/>
      <c r="AG339" s="60"/>
      <c r="AH339" s="60"/>
      <c r="AI339" s="60"/>
      <c r="AJ339" s="60"/>
      <c r="AK339" s="60"/>
      <c r="AL339" s="60"/>
      <c r="AM339" s="60"/>
      <c r="AN339" s="60"/>
      <c r="AO339" s="60"/>
      <c r="AP339" s="60"/>
      <c r="AQ339" s="61">
        <f t="shared" si="218"/>
        <v>0</v>
      </c>
      <c r="AR339" s="130" t="s">
        <v>36</v>
      </c>
      <c r="AS339" s="1" t="str">
        <f t="shared" si="219"/>
        <v>Nincs VKR kiválasztva!</v>
      </c>
      <c r="AU339" s="46"/>
      <c r="AV339" s="46"/>
      <c r="AY339" s="64" t="str">
        <f>IF($D339="","",INDEX(Osszesito!$E:$E,MATCH($F339,Osszesito!$C:$C,0)))</f>
        <v/>
      </c>
      <c r="AZ339" s="64">
        <f t="shared" si="227"/>
        <v>0</v>
      </c>
      <c r="BA339" s="65">
        <f t="shared" si="228"/>
        <v>0</v>
      </c>
      <c r="BB339" s="65" t="str">
        <f t="shared" si="229"/>
        <v>x</v>
      </c>
      <c r="BC339" s="65">
        <f t="shared" si="220"/>
        <v>0</v>
      </c>
      <c r="BD339" s="65">
        <f t="shared" si="254"/>
        <v>0</v>
      </c>
      <c r="BE339" s="65">
        <f t="shared" si="230"/>
        <v>0</v>
      </c>
      <c r="BF339" s="64" t="str">
        <f t="shared" si="231"/>
        <v>A forrás egyenlő a költséggel (I.ütem).</v>
      </c>
      <c r="BG339" s="65">
        <f t="shared" si="232"/>
        <v>0</v>
      </c>
      <c r="BH339" s="65">
        <f t="shared" si="233"/>
        <v>0</v>
      </c>
      <c r="BI339" s="65">
        <f t="shared" si="234"/>
        <v>0</v>
      </c>
      <c r="BJ339" s="65">
        <f t="shared" si="235"/>
        <v>0</v>
      </c>
      <c r="BK339" s="65">
        <f t="shared" si="221"/>
        <v>0</v>
      </c>
      <c r="BL339" s="66" t="str">
        <f t="shared" si="255"/>
        <v>Nem hosszútávú a feladat.</v>
      </c>
      <c r="BM339" s="67">
        <f t="shared" si="236"/>
        <v>1</v>
      </c>
      <c r="BN339" s="67">
        <f t="shared" si="237"/>
        <v>0</v>
      </c>
      <c r="BO339" s="67">
        <f t="shared" si="238"/>
        <v>1</v>
      </c>
      <c r="BP339" s="67">
        <f t="shared" si="239"/>
        <v>0</v>
      </c>
      <c r="BQ339" s="65">
        <f t="shared" si="240"/>
        <v>0</v>
      </c>
      <c r="BR339" s="64" t="str">
        <f t="shared" si="241"/>
        <v>Nincs hosszútávú terv!</v>
      </c>
      <c r="BS339" s="65">
        <f t="shared" si="242"/>
        <v>0</v>
      </c>
      <c r="BT339" s="65">
        <f t="shared" si="243"/>
        <v>0</v>
      </c>
      <c r="BU339" s="65">
        <f t="shared" si="244"/>
        <v>0</v>
      </c>
      <c r="BV339" s="65">
        <f t="shared" si="245"/>
        <v>0</v>
      </c>
      <c r="BW339" s="65">
        <f t="shared" si="246"/>
        <v>0</v>
      </c>
      <c r="BX339" s="65">
        <f t="shared" si="247"/>
        <v>0</v>
      </c>
      <c r="BY339" s="65">
        <f t="shared" si="248"/>
        <v>0</v>
      </c>
      <c r="BZ339" s="65">
        <f t="shared" si="249"/>
        <v>0</v>
      </c>
      <c r="CA339" s="65">
        <f t="shared" si="250"/>
        <v>0</v>
      </c>
      <c r="CB339" s="65">
        <f t="shared" si="251"/>
        <v>0</v>
      </c>
      <c r="CC339" s="65">
        <f t="shared" si="252"/>
        <v>0</v>
      </c>
      <c r="CD339" s="65" t="str">
        <f t="shared" si="222"/>
        <v>Hiányos kitöltés! (B-oszlop üres)</v>
      </c>
      <c r="CE339" s="66" t="str">
        <f t="shared" si="223"/>
        <v>Hiányos kitöltés! (B-oszlop üres)</v>
      </c>
      <c r="CF339" s="65">
        <f t="shared" si="224"/>
        <v>0</v>
      </c>
      <c r="CG339" s="65">
        <f t="shared" si="225"/>
        <v>0</v>
      </c>
      <c r="CH339" s="65">
        <f t="shared" si="226"/>
        <v>0</v>
      </c>
    </row>
    <row r="340" spans="1:86" ht="31.25" x14ac:dyDescent="0.25">
      <c r="A340" s="54" t="str">
        <f t="shared" si="215"/>
        <v>Nincs VKR kiválasztva!</v>
      </c>
      <c r="B340" s="68"/>
      <c r="C340" s="55"/>
      <c r="D340" s="47"/>
      <c r="E340" s="47"/>
      <c r="F340" s="56" t="str">
        <f>IF($G340="","Nincs VKR kiválasztva!",INDEX(Osszesito!$C:$C,MATCH($G340,Osszesito!$D:$D,0)))</f>
        <v>Nincs VKR kiválasztva!</v>
      </c>
      <c r="G340" s="45"/>
      <c r="H340" s="51" t="str">
        <f>IF($D340="","",CONCATENATE($AY340,"_",COUNTA($D$3:$D340),"_FSZV_2026"))</f>
        <v/>
      </c>
      <c r="I340" s="56" t="str">
        <f>IF($G340="","Nincs VKR kiválasztva!",INDEX(Osszesito!$G:$G,MATCH($F340,Osszesito!$C:$C,0)))</f>
        <v>Nincs VKR kiválasztva!</v>
      </c>
      <c r="J340" s="56" t="str">
        <f>IF($G340="","Nincs VKR kiválasztva!",INDEX(Osszesito!$F:$F,MATCH($F340,Osszesito!$C:$C,0)))</f>
        <v>Nincs VKR kiválasztva!</v>
      </c>
      <c r="K340" s="48" t="str">
        <f t="shared" si="253"/>
        <v>Nincs kitöltve a költség rész!</v>
      </c>
      <c r="L340" s="49"/>
      <c r="M340" s="49"/>
      <c r="N340" s="60"/>
      <c r="O340" s="60"/>
      <c r="P340" s="90"/>
      <c r="R340" s="62"/>
      <c r="S340" s="62"/>
      <c r="T340" s="62"/>
      <c r="U340" s="62"/>
      <c r="V340" s="62"/>
      <c r="W340" s="62"/>
      <c r="X340" s="62"/>
      <c r="Y340" s="62"/>
      <c r="Z340" s="62"/>
      <c r="AA340" s="62"/>
      <c r="AB340" s="62"/>
      <c r="AC340" s="61">
        <f t="shared" si="216"/>
        <v>0</v>
      </c>
      <c r="AD340" s="1" t="str">
        <f t="shared" si="217"/>
        <v>Nincs VKR kiválasztva!</v>
      </c>
      <c r="AF340" s="60"/>
      <c r="AG340" s="60"/>
      <c r="AH340" s="60"/>
      <c r="AI340" s="60"/>
      <c r="AJ340" s="60"/>
      <c r="AK340" s="60"/>
      <c r="AL340" s="60"/>
      <c r="AM340" s="60"/>
      <c r="AN340" s="60"/>
      <c r="AO340" s="60"/>
      <c r="AP340" s="60"/>
      <c r="AQ340" s="61">
        <f t="shared" si="218"/>
        <v>0</v>
      </c>
      <c r="AR340" s="130" t="s">
        <v>36</v>
      </c>
      <c r="AS340" s="1" t="str">
        <f t="shared" si="219"/>
        <v>Nincs VKR kiválasztva!</v>
      </c>
      <c r="AU340" s="46"/>
      <c r="AV340" s="46"/>
      <c r="AY340" s="64" t="str">
        <f>IF($D340="","",INDEX(Osszesito!$E:$E,MATCH($F340,Osszesito!$C:$C,0)))</f>
        <v/>
      </c>
      <c r="AZ340" s="64">
        <f t="shared" si="227"/>
        <v>0</v>
      </c>
      <c r="BA340" s="65">
        <f t="shared" si="228"/>
        <v>0</v>
      </c>
      <c r="BB340" s="65" t="str">
        <f t="shared" si="229"/>
        <v>x</v>
      </c>
      <c r="BC340" s="65">
        <f t="shared" si="220"/>
        <v>0</v>
      </c>
      <c r="BD340" s="65">
        <f t="shared" si="254"/>
        <v>0</v>
      </c>
      <c r="BE340" s="65">
        <f t="shared" si="230"/>
        <v>0</v>
      </c>
      <c r="BF340" s="64" t="str">
        <f t="shared" si="231"/>
        <v>A forrás egyenlő a költséggel (I.ütem).</v>
      </c>
      <c r="BG340" s="65">
        <f t="shared" si="232"/>
        <v>0</v>
      </c>
      <c r="BH340" s="65">
        <f t="shared" si="233"/>
        <v>0</v>
      </c>
      <c r="BI340" s="65">
        <f t="shared" si="234"/>
        <v>0</v>
      </c>
      <c r="BJ340" s="65">
        <f t="shared" si="235"/>
        <v>0</v>
      </c>
      <c r="BK340" s="65">
        <f t="shared" si="221"/>
        <v>0</v>
      </c>
      <c r="BL340" s="66" t="str">
        <f t="shared" si="255"/>
        <v>Nem hosszútávú a feladat.</v>
      </c>
      <c r="BM340" s="67">
        <f t="shared" si="236"/>
        <v>1</v>
      </c>
      <c r="BN340" s="67">
        <f t="shared" si="237"/>
        <v>0</v>
      </c>
      <c r="BO340" s="67">
        <f t="shared" si="238"/>
        <v>1</v>
      </c>
      <c r="BP340" s="67">
        <f t="shared" si="239"/>
        <v>0</v>
      </c>
      <c r="BQ340" s="65">
        <f t="shared" si="240"/>
        <v>0</v>
      </c>
      <c r="BR340" s="64" t="str">
        <f t="shared" si="241"/>
        <v>Nincs hosszútávú terv!</v>
      </c>
      <c r="BS340" s="65">
        <f t="shared" si="242"/>
        <v>0</v>
      </c>
      <c r="BT340" s="65">
        <f t="shared" si="243"/>
        <v>0</v>
      </c>
      <c r="BU340" s="65">
        <f t="shared" si="244"/>
        <v>0</v>
      </c>
      <c r="BV340" s="65">
        <f t="shared" si="245"/>
        <v>0</v>
      </c>
      <c r="BW340" s="65">
        <f t="shared" si="246"/>
        <v>0</v>
      </c>
      <c r="BX340" s="65">
        <f t="shared" si="247"/>
        <v>0</v>
      </c>
      <c r="BY340" s="65">
        <f t="shared" si="248"/>
        <v>0</v>
      </c>
      <c r="BZ340" s="65">
        <f t="shared" si="249"/>
        <v>0</v>
      </c>
      <c r="CA340" s="65">
        <f t="shared" si="250"/>
        <v>0</v>
      </c>
      <c r="CB340" s="65">
        <f t="shared" si="251"/>
        <v>0</v>
      </c>
      <c r="CC340" s="65">
        <f t="shared" si="252"/>
        <v>0</v>
      </c>
      <c r="CD340" s="65" t="str">
        <f t="shared" si="222"/>
        <v>Hiányos kitöltés! (B-oszlop üres)</v>
      </c>
      <c r="CE340" s="66" t="str">
        <f t="shared" si="223"/>
        <v>Hiányos kitöltés! (B-oszlop üres)</v>
      </c>
      <c r="CF340" s="65">
        <f t="shared" si="224"/>
        <v>0</v>
      </c>
      <c r="CG340" s="65">
        <f t="shared" si="225"/>
        <v>0</v>
      </c>
      <c r="CH340" s="65">
        <f t="shared" si="226"/>
        <v>0</v>
      </c>
    </row>
    <row r="341" spans="1:86" ht="31.25" x14ac:dyDescent="0.25">
      <c r="A341" s="54" t="str">
        <f t="shared" si="215"/>
        <v>Nincs VKR kiválasztva!</v>
      </c>
      <c r="B341" s="68"/>
      <c r="C341" s="55"/>
      <c r="D341" s="47"/>
      <c r="E341" s="47"/>
      <c r="F341" s="56" t="str">
        <f>IF($G341="","Nincs VKR kiválasztva!",INDEX(Osszesito!$C:$C,MATCH($G341,Osszesito!$D:$D,0)))</f>
        <v>Nincs VKR kiválasztva!</v>
      </c>
      <c r="G341" s="45"/>
      <c r="H341" s="51" t="str">
        <f>IF($D341="","",CONCATENATE($AY341,"_",COUNTA($D$3:$D341),"_FSZV_2026"))</f>
        <v/>
      </c>
      <c r="I341" s="56" t="str">
        <f>IF($G341="","Nincs VKR kiválasztva!",INDEX(Osszesito!$G:$G,MATCH($F341,Osszesito!$C:$C,0)))</f>
        <v>Nincs VKR kiválasztva!</v>
      </c>
      <c r="J341" s="56" t="str">
        <f>IF($G341="","Nincs VKR kiválasztva!",INDEX(Osszesito!$F:$F,MATCH($F341,Osszesito!$C:$C,0)))</f>
        <v>Nincs VKR kiválasztva!</v>
      </c>
      <c r="K341" s="48" t="str">
        <f t="shared" si="253"/>
        <v>Nincs kitöltve a költség rész!</v>
      </c>
      <c r="L341" s="49"/>
      <c r="M341" s="49"/>
      <c r="N341" s="60"/>
      <c r="O341" s="60"/>
      <c r="P341" s="90"/>
      <c r="R341" s="62"/>
      <c r="S341" s="62"/>
      <c r="T341" s="62"/>
      <c r="U341" s="62"/>
      <c r="V341" s="62"/>
      <c r="W341" s="62"/>
      <c r="X341" s="62"/>
      <c r="Y341" s="62"/>
      <c r="Z341" s="62"/>
      <c r="AA341" s="62"/>
      <c r="AB341" s="62"/>
      <c r="AC341" s="61">
        <f t="shared" si="216"/>
        <v>0</v>
      </c>
      <c r="AD341" s="1" t="str">
        <f t="shared" si="217"/>
        <v>Nincs VKR kiválasztva!</v>
      </c>
      <c r="AF341" s="60"/>
      <c r="AG341" s="60"/>
      <c r="AH341" s="60"/>
      <c r="AI341" s="60"/>
      <c r="AJ341" s="60"/>
      <c r="AK341" s="60"/>
      <c r="AL341" s="60"/>
      <c r="AM341" s="60"/>
      <c r="AN341" s="60"/>
      <c r="AO341" s="60"/>
      <c r="AP341" s="60"/>
      <c r="AQ341" s="61">
        <f t="shared" si="218"/>
        <v>0</v>
      </c>
      <c r="AR341" s="130" t="s">
        <v>36</v>
      </c>
      <c r="AS341" s="1" t="str">
        <f t="shared" si="219"/>
        <v>Nincs VKR kiválasztva!</v>
      </c>
      <c r="AU341" s="46"/>
      <c r="AV341" s="46"/>
      <c r="AY341" s="64" t="str">
        <f>IF($D341="","",INDEX(Osszesito!$E:$E,MATCH($F341,Osszesito!$C:$C,0)))</f>
        <v/>
      </c>
      <c r="AZ341" s="64">
        <f t="shared" si="227"/>
        <v>0</v>
      </c>
      <c r="BA341" s="65">
        <f t="shared" si="228"/>
        <v>0</v>
      </c>
      <c r="BB341" s="65" t="str">
        <f t="shared" si="229"/>
        <v>x</v>
      </c>
      <c r="BC341" s="65">
        <f t="shared" si="220"/>
        <v>0</v>
      </c>
      <c r="BD341" s="65">
        <f t="shared" si="254"/>
        <v>0</v>
      </c>
      <c r="BE341" s="65">
        <f t="shared" si="230"/>
        <v>0</v>
      </c>
      <c r="BF341" s="64" t="str">
        <f t="shared" si="231"/>
        <v>A forrás egyenlő a költséggel (I.ütem).</v>
      </c>
      <c r="BG341" s="65">
        <f t="shared" si="232"/>
        <v>0</v>
      </c>
      <c r="BH341" s="65">
        <f t="shared" si="233"/>
        <v>0</v>
      </c>
      <c r="BI341" s="65">
        <f t="shared" si="234"/>
        <v>0</v>
      </c>
      <c r="BJ341" s="65">
        <f t="shared" si="235"/>
        <v>0</v>
      </c>
      <c r="BK341" s="65">
        <f t="shared" si="221"/>
        <v>0</v>
      </c>
      <c r="BL341" s="66" t="str">
        <f t="shared" si="255"/>
        <v>Nem hosszútávú a feladat.</v>
      </c>
      <c r="BM341" s="67">
        <f t="shared" si="236"/>
        <v>1</v>
      </c>
      <c r="BN341" s="67">
        <f t="shared" si="237"/>
        <v>0</v>
      </c>
      <c r="BO341" s="67">
        <f t="shared" si="238"/>
        <v>1</v>
      </c>
      <c r="BP341" s="67">
        <f t="shared" si="239"/>
        <v>0</v>
      </c>
      <c r="BQ341" s="65">
        <f t="shared" si="240"/>
        <v>0</v>
      </c>
      <c r="BR341" s="64" t="str">
        <f t="shared" si="241"/>
        <v>Nincs hosszútávú terv!</v>
      </c>
      <c r="BS341" s="65">
        <f t="shared" si="242"/>
        <v>0</v>
      </c>
      <c r="BT341" s="65">
        <f t="shared" si="243"/>
        <v>0</v>
      </c>
      <c r="BU341" s="65">
        <f t="shared" si="244"/>
        <v>0</v>
      </c>
      <c r="BV341" s="65">
        <f t="shared" si="245"/>
        <v>0</v>
      </c>
      <c r="BW341" s="65">
        <f t="shared" si="246"/>
        <v>0</v>
      </c>
      <c r="BX341" s="65">
        <f t="shared" si="247"/>
        <v>0</v>
      </c>
      <c r="BY341" s="65">
        <f t="shared" si="248"/>
        <v>0</v>
      </c>
      <c r="BZ341" s="65">
        <f t="shared" si="249"/>
        <v>0</v>
      </c>
      <c r="CA341" s="65">
        <f t="shared" si="250"/>
        <v>0</v>
      </c>
      <c r="CB341" s="65">
        <f t="shared" si="251"/>
        <v>0</v>
      </c>
      <c r="CC341" s="65">
        <f t="shared" si="252"/>
        <v>0</v>
      </c>
      <c r="CD341" s="65" t="str">
        <f t="shared" si="222"/>
        <v>Hiányos kitöltés! (B-oszlop üres)</v>
      </c>
      <c r="CE341" s="66" t="str">
        <f t="shared" si="223"/>
        <v>Hiányos kitöltés! (B-oszlop üres)</v>
      </c>
      <c r="CF341" s="65">
        <f t="shared" si="224"/>
        <v>0</v>
      </c>
      <c r="CG341" s="65">
        <f t="shared" si="225"/>
        <v>0</v>
      </c>
      <c r="CH341" s="65">
        <f t="shared" si="226"/>
        <v>0</v>
      </c>
    </row>
    <row r="342" spans="1:86" ht="31.25" x14ac:dyDescent="0.25">
      <c r="A342" s="54" t="str">
        <f t="shared" si="215"/>
        <v>Nincs VKR kiválasztva!</v>
      </c>
      <c r="B342" s="68"/>
      <c r="C342" s="55"/>
      <c r="D342" s="47"/>
      <c r="E342" s="47"/>
      <c r="F342" s="56" t="str">
        <f>IF($G342="","Nincs VKR kiválasztva!",INDEX(Osszesito!$C:$C,MATCH($G342,Osszesito!$D:$D,0)))</f>
        <v>Nincs VKR kiválasztva!</v>
      </c>
      <c r="G342" s="45"/>
      <c r="H342" s="51" t="str">
        <f>IF($D342="","",CONCATENATE($AY342,"_",COUNTA($D$3:$D342),"_FSZV_2026"))</f>
        <v/>
      </c>
      <c r="I342" s="56" t="str">
        <f>IF($G342="","Nincs VKR kiválasztva!",INDEX(Osszesito!$G:$G,MATCH($F342,Osszesito!$C:$C,0)))</f>
        <v>Nincs VKR kiválasztva!</v>
      </c>
      <c r="J342" s="56" t="str">
        <f>IF($G342="","Nincs VKR kiválasztva!",INDEX(Osszesito!$F:$F,MATCH($F342,Osszesito!$C:$C,0)))</f>
        <v>Nincs VKR kiválasztva!</v>
      </c>
      <c r="K342" s="48" t="str">
        <f t="shared" si="253"/>
        <v>Nincs kitöltve a költség rész!</v>
      </c>
      <c r="L342" s="49"/>
      <c r="M342" s="49"/>
      <c r="N342" s="60"/>
      <c r="O342" s="60"/>
      <c r="P342" s="90"/>
      <c r="R342" s="62"/>
      <c r="S342" s="62"/>
      <c r="T342" s="62"/>
      <c r="U342" s="62"/>
      <c r="V342" s="62"/>
      <c r="W342" s="62"/>
      <c r="X342" s="62"/>
      <c r="Y342" s="62"/>
      <c r="Z342" s="62"/>
      <c r="AA342" s="62"/>
      <c r="AB342" s="62"/>
      <c r="AC342" s="61">
        <f t="shared" si="216"/>
        <v>0</v>
      </c>
      <c r="AD342" s="1" t="str">
        <f t="shared" si="217"/>
        <v>Nincs VKR kiválasztva!</v>
      </c>
      <c r="AF342" s="60"/>
      <c r="AG342" s="60"/>
      <c r="AH342" s="60"/>
      <c r="AI342" s="60"/>
      <c r="AJ342" s="60"/>
      <c r="AK342" s="60"/>
      <c r="AL342" s="60"/>
      <c r="AM342" s="60"/>
      <c r="AN342" s="60"/>
      <c r="AO342" s="60"/>
      <c r="AP342" s="60"/>
      <c r="AQ342" s="61">
        <f t="shared" si="218"/>
        <v>0</v>
      </c>
      <c r="AR342" s="130" t="s">
        <v>36</v>
      </c>
      <c r="AS342" s="1" t="str">
        <f t="shared" si="219"/>
        <v>Nincs VKR kiválasztva!</v>
      </c>
      <c r="AU342" s="46"/>
      <c r="AV342" s="46"/>
      <c r="AY342" s="64" t="str">
        <f>IF($D342="","",INDEX(Osszesito!$E:$E,MATCH($F342,Osszesito!$C:$C,0)))</f>
        <v/>
      </c>
      <c r="AZ342" s="64">
        <f t="shared" si="227"/>
        <v>0</v>
      </c>
      <c r="BA342" s="65">
        <f t="shared" si="228"/>
        <v>0</v>
      </c>
      <c r="BB342" s="65" t="str">
        <f t="shared" si="229"/>
        <v>x</v>
      </c>
      <c r="BC342" s="65">
        <f t="shared" si="220"/>
        <v>0</v>
      </c>
      <c r="BD342" s="65">
        <f t="shared" si="254"/>
        <v>0</v>
      </c>
      <c r="BE342" s="65">
        <f t="shared" si="230"/>
        <v>0</v>
      </c>
      <c r="BF342" s="64" t="str">
        <f t="shared" si="231"/>
        <v>A forrás egyenlő a költséggel (I.ütem).</v>
      </c>
      <c r="BG342" s="65">
        <f t="shared" si="232"/>
        <v>0</v>
      </c>
      <c r="BH342" s="65">
        <f t="shared" si="233"/>
        <v>0</v>
      </c>
      <c r="BI342" s="65">
        <f t="shared" si="234"/>
        <v>0</v>
      </c>
      <c r="BJ342" s="65">
        <f t="shared" si="235"/>
        <v>0</v>
      </c>
      <c r="BK342" s="65">
        <f t="shared" si="221"/>
        <v>0</v>
      </c>
      <c r="BL342" s="66" t="str">
        <f t="shared" si="255"/>
        <v>Nem hosszútávú a feladat.</v>
      </c>
      <c r="BM342" s="67">
        <f t="shared" si="236"/>
        <v>1</v>
      </c>
      <c r="BN342" s="67">
        <f t="shared" si="237"/>
        <v>0</v>
      </c>
      <c r="BO342" s="67">
        <f t="shared" si="238"/>
        <v>1</v>
      </c>
      <c r="BP342" s="67">
        <f t="shared" si="239"/>
        <v>0</v>
      </c>
      <c r="BQ342" s="65">
        <f t="shared" si="240"/>
        <v>0</v>
      </c>
      <c r="BR342" s="64" t="str">
        <f t="shared" si="241"/>
        <v>Nincs hosszútávú terv!</v>
      </c>
      <c r="BS342" s="65">
        <f t="shared" si="242"/>
        <v>0</v>
      </c>
      <c r="BT342" s="65">
        <f t="shared" si="243"/>
        <v>0</v>
      </c>
      <c r="BU342" s="65">
        <f t="shared" si="244"/>
        <v>0</v>
      </c>
      <c r="BV342" s="65">
        <f t="shared" si="245"/>
        <v>0</v>
      </c>
      <c r="BW342" s="65">
        <f t="shared" si="246"/>
        <v>0</v>
      </c>
      <c r="BX342" s="65">
        <f t="shared" si="247"/>
        <v>0</v>
      </c>
      <c r="BY342" s="65">
        <f t="shared" si="248"/>
        <v>0</v>
      </c>
      <c r="BZ342" s="65">
        <f t="shared" si="249"/>
        <v>0</v>
      </c>
      <c r="CA342" s="65">
        <f t="shared" si="250"/>
        <v>0</v>
      </c>
      <c r="CB342" s="65">
        <f t="shared" si="251"/>
        <v>0</v>
      </c>
      <c r="CC342" s="65">
        <f t="shared" si="252"/>
        <v>0</v>
      </c>
      <c r="CD342" s="65" t="str">
        <f t="shared" si="222"/>
        <v>Hiányos kitöltés! (B-oszlop üres)</v>
      </c>
      <c r="CE342" s="66" t="str">
        <f t="shared" si="223"/>
        <v>Hiányos kitöltés! (B-oszlop üres)</v>
      </c>
      <c r="CF342" s="65">
        <f t="shared" si="224"/>
        <v>0</v>
      </c>
      <c r="CG342" s="65">
        <f t="shared" si="225"/>
        <v>0</v>
      </c>
      <c r="CH342" s="65">
        <f t="shared" si="226"/>
        <v>0</v>
      </c>
    </row>
    <row r="343" spans="1:86" ht="31.25" x14ac:dyDescent="0.25">
      <c r="A343" s="54" t="str">
        <f t="shared" si="215"/>
        <v>Nincs VKR kiválasztva!</v>
      </c>
      <c r="B343" s="68"/>
      <c r="C343" s="55"/>
      <c r="D343" s="47"/>
      <c r="E343" s="47"/>
      <c r="F343" s="56" t="str">
        <f>IF($G343="","Nincs VKR kiválasztva!",INDEX(Osszesito!$C:$C,MATCH($G343,Osszesito!$D:$D,0)))</f>
        <v>Nincs VKR kiválasztva!</v>
      </c>
      <c r="G343" s="45"/>
      <c r="H343" s="51" t="str">
        <f>IF($D343="","",CONCATENATE($AY343,"_",COUNTA($D$3:$D343),"_FSZV_2026"))</f>
        <v/>
      </c>
      <c r="I343" s="56" t="str">
        <f>IF($G343="","Nincs VKR kiválasztva!",INDEX(Osszesito!$G:$G,MATCH($F343,Osszesito!$C:$C,0)))</f>
        <v>Nincs VKR kiválasztva!</v>
      </c>
      <c r="J343" s="56" t="str">
        <f>IF($G343="","Nincs VKR kiválasztva!",INDEX(Osszesito!$F:$F,MATCH($F343,Osszesito!$C:$C,0)))</f>
        <v>Nincs VKR kiválasztva!</v>
      </c>
      <c r="K343" s="48" t="str">
        <f t="shared" si="253"/>
        <v>Nincs kitöltve a költség rész!</v>
      </c>
      <c r="L343" s="49"/>
      <c r="M343" s="49"/>
      <c r="N343" s="60"/>
      <c r="O343" s="60"/>
      <c r="P343" s="90"/>
      <c r="R343" s="62"/>
      <c r="S343" s="62"/>
      <c r="T343" s="62"/>
      <c r="U343" s="62"/>
      <c r="V343" s="62"/>
      <c r="W343" s="62"/>
      <c r="X343" s="62"/>
      <c r="Y343" s="62"/>
      <c r="Z343" s="62"/>
      <c r="AA343" s="62"/>
      <c r="AB343" s="62"/>
      <c r="AC343" s="61">
        <f t="shared" si="216"/>
        <v>0</v>
      </c>
      <c r="AD343" s="1" t="str">
        <f t="shared" si="217"/>
        <v>Nincs VKR kiválasztva!</v>
      </c>
      <c r="AF343" s="60"/>
      <c r="AG343" s="60"/>
      <c r="AH343" s="60"/>
      <c r="AI343" s="60"/>
      <c r="AJ343" s="60"/>
      <c r="AK343" s="60"/>
      <c r="AL343" s="60"/>
      <c r="AM343" s="60"/>
      <c r="AN343" s="60"/>
      <c r="AO343" s="60"/>
      <c r="AP343" s="60"/>
      <c r="AQ343" s="61">
        <f t="shared" si="218"/>
        <v>0</v>
      </c>
      <c r="AR343" s="130" t="s">
        <v>36</v>
      </c>
      <c r="AS343" s="1" t="str">
        <f t="shared" si="219"/>
        <v>Nincs VKR kiválasztva!</v>
      </c>
      <c r="AU343" s="46"/>
      <c r="AV343" s="46"/>
      <c r="AY343" s="64" t="str">
        <f>IF($D343="","",INDEX(Osszesito!$E:$E,MATCH($F343,Osszesito!$C:$C,0)))</f>
        <v/>
      </c>
      <c r="AZ343" s="64">
        <f t="shared" si="227"/>
        <v>0</v>
      </c>
      <c r="BA343" s="65">
        <f t="shared" si="228"/>
        <v>0</v>
      </c>
      <c r="BB343" s="65" t="str">
        <f t="shared" si="229"/>
        <v>x</v>
      </c>
      <c r="BC343" s="65">
        <f t="shared" si="220"/>
        <v>0</v>
      </c>
      <c r="BD343" s="65">
        <f t="shared" si="254"/>
        <v>0</v>
      </c>
      <c r="BE343" s="65">
        <f t="shared" si="230"/>
        <v>0</v>
      </c>
      <c r="BF343" s="64" t="str">
        <f t="shared" si="231"/>
        <v>A forrás egyenlő a költséggel (I.ütem).</v>
      </c>
      <c r="BG343" s="65">
        <f t="shared" si="232"/>
        <v>0</v>
      </c>
      <c r="BH343" s="65">
        <f t="shared" si="233"/>
        <v>0</v>
      </c>
      <c r="BI343" s="65">
        <f t="shared" si="234"/>
        <v>0</v>
      </c>
      <c r="BJ343" s="65">
        <f t="shared" si="235"/>
        <v>0</v>
      </c>
      <c r="BK343" s="65">
        <f t="shared" si="221"/>
        <v>0</v>
      </c>
      <c r="BL343" s="66" t="str">
        <f t="shared" si="255"/>
        <v>Nem hosszútávú a feladat.</v>
      </c>
      <c r="BM343" s="67">
        <f t="shared" si="236"/>
        <v>1</v>
      </c>
      <c r="BN343" s="67">
        <f t="shared" si="237"/>
        <v>0</v>
      </c>
      <c r="BO343" s="67">
        <f t="shared" si="238"/>
        <v>1</v>
      </c>
      <c r="BP343" s="67">
        <f t="shared" si="239"/>
        <v>0</v>
      </c>
      <c r="BQ343" s="65">
        <f t="shared" si="240"/>
        <v>0</v>
      </c>
      <c r="BR343" s="64" t="str">
        <f t="shared" si="241"/>
        <v>Nincs hosszútávú terv!</v>
      </c>
      <c r="BS343" s="65">
        <f t="shared" si="242"/>
        <v>0</v>
      </c>
      <c r="BT343" s="65">
        <f t="shared" si="243"/>
        <v>0</v>
      </c>
      <c r="BU343" s="65">
        <f t="shared" si="244"/>
        <v>0</v>
      </c>
      <c r="BV343" s="65">
        <f t="shared" si="245"/>
        <v>0</v>
      </c>
      <c r="BW343" s="65">
        <f t="shared" si="246"/>
        <v>0</v>
      </c>
      <c r="BX343" s="65">
        <f t="shared" si="247"/>
        <v>0</v>
      </c>
      <c r="BY343" s="65">
        <f t="shared" si="248"/>
        <v>0</v>
      </c>
      <c r="BZ343" s="65">
        <f t="shared" si="249"/>
        <v>0</v>
      </c>
      <c r="CA343" s="65">
        <f t="shared" si="250"/>
        <v>0</v>
      </c>
      <c r="CB343" s="65">
        <f t="shared" si="251"/>
        <v>0</v>
      </c>
      <c r="CC343" s="65">
        <f t="shared" si="252"/>
        <v>0</v>
      </c>
      <c r="CD343" s="65" t="str">
        <f t="shared" si="222"/>
        <v>Hiányos kitöltés! (B-oszlop üres)</v>
      </c>
      <c r="CE343" s="66" t="str">
        <f t="shared" si="223"/>
        <v>Hiányos kitöltés! (B-oszlop üres)</v>
      </c>
      <c r="CF343" s="65">
        <f t="shared" si="224"/>
        <v>0</v>
      </c>
      <c r="CG343" s="65">
        <f t="shared" si="225"/>
        <v>0</v>
      </c>
      <c r="CH343" s="65">
        <f t="shared" si="226"/>
        <v>0</v>
      </c>
    </row>
    <row r="344" spans="1:86" ht="31.25" x14ac:dyDescent="0.25">
      <c r="A344" s="54" t="str">
        <f t="shared" si="215"/>
        <v>Nincs VKR kiválasztva!</v>
      </c>
      <c r="B344" s="68"/>
      <c r="C344" s="55"/>
      <c r="D344" s="47"/>
      <c r="E344" s="47"/>
      <c r="F344" s="56" t="str">
        <f>IF($G344="","Nincs VKR kiválasztva!",INDEX(Osszesito!$C:$C,MATCH($G344,Osszesito!$D:$D,0)))</f>
        <v>Nincs VKR kiválasztva!</v>
      </c>
      <c r="G344" s="45"/>
      <c r="H344" s="51" t="str">
        <f>IF($D344="","",CONCATENATE($AY344,"_",COUNTA($D$3:$D344),"_FSZV_2026"))</f>
        <v/>
      </c>
      <c r="I344" s="56" t="str">
        <f>IF($G344="","Nincs VKR kiválasztva!",INDEX(Osszesito!$G:$G,MATCH($F344,Osszesito!$C:$C,0)))</f>
        <v>Nincs VKR kiválasztva!</v>
      </c>
      <c r="J344" s="56" t="str">
        <f>IF($G344="","Nincs VKR kiválasztva!",INDEX(Osszesito!$F:$F,MATCH($F344,Osszesito!$C:$C,0)))</f>
        <v>Nincs VKR kiválasztva!</v>
      </c>
      <c r="K344" s="48" t="str">
        <f t="shared" si="253"/>
        <v>Nincs kitöltve a költség rész!</v>
      </c>
      <c r="L344" s="49"/>
      <c r="M344" s="49"/>
      <c r="N344" s="60"/>
      <c r="O344" s="60"/>
      <c r="P344" s="90"/>
      <c r="R344" s="62"/>
      <c r="S344" s="62"/>
      <c r="T344" s="62"/>
      <c r="U344" s="62"/>
      <c r="V344" s="62"/>
      <c r="W344" s="62"/>
      <c r="X344" s="62"/>
      <c r="Y344" s="62"/>
      <c r="Z344" s="62"/>
      <c r="AA344" s="62"/>
      <c r="AB344" s="62"/>
      <c r="AC344" s="61">
        <f t="shared" si="216"/>
        <v>0</v>
      </c>
      <c r="AD344" s="1" t="str">
        <f t="shared" si="217"/>
        <v>Nincs VKR kiválasztva!</v>
      </c>
      <c r="AF344" s="60"/>
      <c r="AG344" s="60"/>
      <c r="AH344" s="60"/>
      <c r="AI344" s="60"/>
      <c r="AJ344" s="60"/>
      <c r="AK344" s="60"/>
      <c r="AL344" s="60"/>
      <c r="AM344" s="60"/>
      <c r="AN344" s="60"/>
      <c r="AO344" s="60"/>
      <c r="AP344" s="60"/>
      <c r="AQ344" s="61">
        <f t="shared" si="218"/>
        <v>0</v>
      </c>
      <c r="AR344" s="130" t="s">
        <v>36</v>
      </c>
      <c r="AS344" s="1" t="str">
        <f t="shared" si="219"/>
        <v>Nincs VKR kiválasztva!</v>
      </c>
      <c r="AU344" s="46"/>
      <c r="AV344" s="46"/>
      <c r="AY344" s="64" t="str">
        <f>IF($D344="","",INDEX(Osszesito!$E:$E,MATCH($F344,Osszesito!$C:$C,0)))</f>
        <v/>
      </c>
      <c r="AZ344" s="64">
        <f t="shared" si="227"/>
        <v>0</v>
      </c>
      <c r="BA344" s="65">
        <f t="shared" si="228"/>
        <v>0</v>
      </c>
      <c r="BB344" s="65" t="str">
        <f t="shared" si="229"/>
        <v>x</v>
      </c>
      <c r="BC344" s="65">
        <f t="shared" si="220"/>
        <v>0</v>
      </c>
      <c r="BD344" s="65">
        <f t="shared" si="254"/>
        <v>0</v>
      </c>
      <c r="BE344" s="65">
        <f t="shared" si="230"/>
        <v>0</v>
      </c>
      <c r="BF344" s="64" t="str">
        <f t="shared" si="231"/>
        <v>A forrás egyenlő a költséggel (I.ütem).</v>
      </c>
      <c r="BG344" s="65">
        <f t="shared" si="232"/>
        <v>0</v>
      </c>
      <c r="BH344" s="65">
        <f t="shared" si="233"/>
        <v>0</v>
      </c>
      <c r="BI344" s="65">
        <f t="shared" si="234"/>
        <v>0</v>
      </c>
      <c r="BJ344" s="65">
        <f t="shared" si="235"/>
        <v>0</v>
      </c>
      <c r="BK344" s="65">
        <f t="shared" si="221"/>
        <v>0</v>
      </c>
      <c r="BL344" s="66" t="str">
        <f t="shared" si="255"/>
        <v>Nem hosszútávú a feladat.</v>
      </c>
      <c r="BM344" s="67">
        <f t="shared" si="236"/>
        <v>1</v>
      </c>
      <c r="BN344" s="67">
        <f t="shared" si="237"/>
        <v>0</v>
      </c>
      <c r="BO344" s="67">
        <f t="shared" si="238"/>
        <v>1</v>
      </c>
      <c r="BP344" s="67">
        <f t="shared" si="239"/>
        <v>0</v>
      </c>
      <c r="BQ344" s="65">
        <f t="shared" si="240"/>
        <v>0</v>
      </c>
      <c r="BR344" s="64" t="str">
        <f t="shared" si="241"/>
        <v>Nincs hosszútávú terv!</v>
      </c>
      <c r="BS344" s="65">
        <f t="shared" si="242"/>
        <v>0</v>
      </c>
      <c r="BT344" s="65">
        <f t="shared" si="243"/>
        <v>0</v>
      </c>
      <c r="BU344" s="65">
        <f t="shared" si="244"/>
        <v>0</v>
      </c>
      <c r="BV344" s="65">
        <f t="shared" si="245"/>
        <v>0</v>
      </c>
      <c r="BW344" s="65">
        <f t="shared" si="246"/>
        <v>0</v>
      </c>
      <c r="BX344" s="65">
        <f t="shared" si="247"/>
        <v>0</v>
      </c>
      <c r="BY344" s="65">
        <f t="shared" si="248"/>
        <v>0</v>
      </c>
      <c r="BZ344" s="65">
        <f t="shared" si="249"/>
        <v>0</v>
      </c>
      <c r="CA344" s="65">
        <f t="shared" si="250"/>
        <v>0</v>
      </c>
      <c r="CB344" s="65">
        <f t="shared" si="251"/>
        <v>0</v>
      </c>
      <c r="CC344" s="65">
        <f t="shared" si="252"/>
        <v>0</v>
      </c>
      <c r="CD344" s="65" t="str">
        <f t="shared" si="222"/>
        <v>Hiányos kitöltés! (B-oszlop üres)</v>
      </c>
      <c r="CE344" s="66" t="str">
        <f t="shared" si="223"/>
        <v>Hiányos kitöltés! (B-oszlop üres)</v>
      </c>
      <c r="CF344" s="65">
        <f t="shared" si="224"/>
        <v>0</v>
      </c>
      <c r="CG344" s="65">
        <f t="shared" si="225"/>
        <v>0</v>
      </c>
      <c r="CH344" s="65">
        <f t="shared" si="226"/>
        <v>0</v>
      </c>
    </row>
    <row r="345" spans="1:86" ht="31.25" x14ac:dyDescent="0.25">
      <c r="A345" s="54" t="str">
        <f t="shared" si="215"/>
        <v>Nincs VKR kiválasztva!</v>
      </c>
      <c r="B345" s="68"/>
      <c r="C345" s="55"/>
      <c r="D345" s="47"/>
      <c r="E345" s="47"/>
      <c r="F345" s="56" t="str">
        <f>IF($G345="","Nincs VKR kiválasztva!",INDEX(Osszesito!$C:$C,MATCH($G345,Osszesito!$D:$D,0)))</f>
        <v>Nincs VKR kiválasztva!</v>
      </c>
      <c r="G345" s="45"/>
      <c r="H345" s="51" t="str">
        <f>IF($D345="","",CONCATENATE($AY345,"_",COUNTA($D$3:$D345),"_FSZV_2026"))</f>
        <v/>
      </c>
      <c r="I345" s="56" t="str">
        <f>IF($G345="","Nincs VKR kiválasztva!",INDEX(Osszesito!$G:$G,MATCH($F345,Osszesito!$C:$C,0)))</f>
        <v>Nincs VKR kiválasztva!</v>
      </c>
      <c r="J345" s="56" t="str">
        <f>IF($G345="","Nincs VKR kiválasztva!",INDEX(Osszesito!$F:$F,MATCH($F345,Osszesito!$C:$C,0)))</f>
        <v>Nincs VKR kiválasztva!</v>
      </c>
      <c r="K345" s="48" t="str">
        <f t="shared" si="253"/>
        <v>Nincs kitöltve a költség rész!</v>
      </c>
      <c r="L345" s="49"/>
      <c r="M345" s="49"/>
      <c r="N345" s="60"/>
      <c r="O345" s="60"/>
      <c r="P345" s="90"/>
      <c r="R345" s="62"/>
      <c r="S345" s="62"/>
      <c r="T345" s="62"/>
      <c r="U345" s="62"/>
      <c r="V345" s="62"/>
      <c r="W345" s="62"/>
      <c r="X345" s="62"/>
      <c r="Y345" s="62"/>
      <c r="Z345" s="62"/>
      <c r="AA345" s="62"/>
      <c r="AB345" s="62"/>
      <c r="AC345" s="61">
        <f t="shared" si="216"/>
        <v>0</v>
      </c>
      <c r="AD345" s="1" t="str">
        <f t="shared" si="217"/>
        <v>Nincs VKR kiválasztva!</v>
      </c>
      <c r="AF345" s="60"/>
      <c r="AG345" s="60"/>
      <c r="AH345" s="60"/>
      <c r="AI345" s="60"/>
      <c r="AJ345" s="60"/>
      <c r="AK345" s="60"/>
      <c r="AL345" s="60"/>
      <c r="AM345" s="60"/>
      <c r="AN345" s="60"/>
      <c r="AO345" s="60"/>
      <c r="AP345" s="60"/>
      <c r="AQ345" s="61">
        <f t="shared" si="218"/>
        <v>0</v>
      </c>
      <c r="AR345" s="130" t="s">
        <v>36</v>
      </c>
      <c r="AS345" s="1" t="str">
        <f t="shared" si="219"/>
        <v>Nincs VKR kiválasztva!</v>
      </c>
      <c r="AU345" s="46"/>
      <c r="AV345" s="46"/>
      <c r="AY345" s="64" t="str">
        <f>IF($D345="","",INDEX(Osszesito!$E:$E,MATCH($F345,Osszesito!$C:$C,0)))</f>
        <v/>
      </c>
      <c r="AZ345" s="64">
        <f t="shared" si="227"/>
        <v>0</v>
      </c>
      <c r="BA345" s="65">
        <f t="shared" si="228"/>
        <v>0</v>
      </c>
      <c r="BB345" s="65" t="str">
        <f t="shared" si="229"/>
        <v>x</v>
      </c>
      <c r="BC345" s="65">
        <f t="shared" si="220"/>
        <v>0</v>
      </c>
      <c r="BD345" s="65">
        <f t="shared" si="254"/>
        <v>0</v>
      </c>
      <c r="BE345" s="65">
        <f t="shared" si="230"/>
        <v>0</v>
      </c>
      <c r="BF345" s="64" t="str">
        <f t="shared" si="231"/>
        <v>A forrás egyenlő a költséggel (I.ütem).</v>
      </c>
      <c r="BG345" s="65">
        <f t="shared" si="232"/>
        <v>0</v>
      </c>
      <c r="BH345" s="65">
        <f t="shared" si="233"/>
        <v>0</v>
      </c>
      <c r="BI345" s="65">
        <f t="shared" si="234"/>
        <v>0</v>
      </c>
      <c r="BJ345" s="65">
        <f t="shared" si="235"/>
        <v>0</v>
      </c>
      <c r="BK345" s="65">
        <f t="shared" si="221"/>
        <v>0</v>
      </c>
      <c r="BL345" s="66" t="str">
        <f t="shared" si="255"/>
        <v>Nem hosszútávú a feladat.</v>
      </c>
      <c r="BM345" s="67">
        <f t="shared" si="236"/>
        <v>1</v>
      </c>
      <c r="BN345" s="67">
        <f t="shared" si="237"/>
        <v>0</v>
      </c>
      <c r="BO345" s="67">
        <f t="shared" si="238"/>
        <v>1</v>
      </c>
      <c r="BP345" s="67">
        <f t="shared" si="239"/>
        <v>0</v>
      </c>
      <c r="BQ345" s="65">
        <f t="shared" si="240"/>
        <v>0</v>
      </c>
      <c r="BR345" s="64" t="str">
        <f t="shared" si="241"/>
        <v>Nincs hosszútávú terv!</v>
      </c>
      <c r="BS345" s="65">
        <f t="shared" si="242"/>
        <v>0</v>
      </c>
      <c r="BT345" s="65">
        <f t="shared" si="243"/>
        <v>0</v>
      </c>
      <c r="BU345" s="65">
        <f t="shared" si="244"/>
        <v>0</v>
      </c>
      <c r="BV345" s="65">
        <f t="shared" si="245"/>
        <v>0</v>
      </c>
      <c r="BW345" s="65">
        <f t="shared" si="246"/>
        <v>0</v>
      </c>
      <c r="BX345" s="65">
        <f t="shared" si="247"/>
        <v>0</v>
      </c>
      <c r="BY345" s="65">
        <f t="shared" si="248"/>
        <v>0</v>
      </c>
      <c r="BZ345" s="65">
        <f t="shared" si="249"/>
        <v>0</v>
      </c>
      <c r="CA345" s="65">
        <f t="shared" si="250"/>
        <v>0</v>
      </c>
      <c r="CB345" s="65">
        <f t="shared" si="251"/>
        <v>0</v>
      </c>
      <c r="CC345" s="65">
        <f t="shared" si="252"/>
        <v>0</v>
      </c>
      <c r="CD345" s="65" t="str">
        <f t="shared" si="222"/>
        <v>Hiányos kitöltés! (B-oszlop üres)</v>
      </c>
      <c r="CE345" s="66" t="str">
        <f t="shared" si="223"/>
        <v>Hiányos kitöltés! (B-oszlop üres)</v>
      </c>
      <c r="CF345" s="65">
        <f t="shared" si="224"/>
        <v>0</v>
      </c>
      <c r="CG345" s="65">
        <f t="shared" si="225"/>
        <v>0</v>
      </c>
      <c r="CH345" s="65">
        <f t="shared" si="226"/>
        <v>0</v>
      </c>
    </row>
    <row r="346" spans="1:86" ht="31.25" x14ac:dyDescent="0.25">
      <c r="A346" s="54" t="str">
        <f t="shared" si="215"/>
        <v>Nincs VKR kiválasztva!</v>
      </c>
      <c r="B346" s="68"/>
      <c r="C346" s="55"/>
      <c r="D346" s="47"/>
      <c r="E346" s="47"/>
      <c r="F346" s="56" t="str">
        <f>IF($G346="","Nincs VKR kiválasztva!",INDEX(Osszesito!$C:$C,MATCH($G346,Osszesito!$D:$D,0)))</f>
        <v>Nincs VKR kiválasztva!</v>
      </c>
      <c r="G346" s="45"/>
      <c r="H346" s="51" t="str">
        <f>IF($D346="","",CONCATENATE($AY346,"_",COUNTA($D$3:$D346),"_FSZV_2026"))</f>
        <v/>
      </c>
      <c r="I346" s="56" t="str">
        <f>IF($G346="","Nincs VKR kiválasztva!",INDEX(Osszesito!$G:$G,MATCH($F346,Osszesito!$C:$C,0)))</f>
        <v>Nincs VKR kiválasztva!</v>
      </c>
      <c r="J346" s="56" t="str">
        <f>IF($G346="","Nincs VKR kiválasztva!",INDEX(Osszesito!$F:$F,MATCH($F346,Osszesito!$C:$C,0)))</f>
        <v>Nincs VKR kiválasztva!</v>
      </c>
      <c r="K346" s="48" t="str">
        <f t="shared" si="253"/>
        <v>Nincs kitöltve a költség rész!</v>
      </c>
      <c r="L346" s="49"/>
      <c r="M346" s="49"/>
      <c r="N346" s="60"/>
      <c r="O346" s="60"/>
      <c r="P346" s="90"/>
      <c r="R346" s="62"/>
      <c r="S346" s="62"/>
      <c r="T346" s="62"/>
      <c r="U346" s="62"/>
      <c r="V346" s="62"/>
      <c r="W346" s="62"/>
      <c r="X346" s="62"/>
      <c r="Y346" s="62"/>
      <c r="Z346" s="62"/>
      <c r="AA346" s="62"/>
      <c r="AB346" s="62"/>
      <c r="AC346" s="61">
        <f t="shared" si="216"/>
        <v>0</v>
      </c>
      <c r="AD346" s="1" t="str">
        <f t="shared" si="217"/>
        <v>Nincs VKR kiválasztva!</v>
      </c>
      <c r="AF346" s="60"/>
      <c r="AG346" s="60"/>
      <c r="AH346" s="60"/>
      <c r="AI346" s="60"/>
      <c r="AJ346" s="60"/>
      <c r="AK346" s="60"/>
      <c r="AL346" s="60"/>
      <c r="AM346" s="60"/>
      <c r="AN346" s="60"/>
      <c r="AO346" s="60"/>
      <c r="AP346" s="60"/>
      <c r="AQ346" s="61">
        <f t="shared" si="218"/>
        <v>0</v>
      </c>
      <c r="AR346" s="130" t="s">
        <v>36</v>
      </c>
      <c r="AS346" s="1" t="str">
        <f t="shared" si="219"/>
        <v>Nincs VKR kiválasztva!</v>
      </c>
      <c r="AU346" s="46"/>
      <c r="AV346" s="46"/>
      <c r="AY346" s="64" t="str">
        <f>IF($D346="","",INDEX(Osszesito!$E:$E,MATCH($F346,Osszesito!$C:$C,0)))</f>
        <v/>
      </c>
      <c r="AZ346" s="64">
        <f t="shared" si="227"/>
        <v>0</v>
      </c>
      <c r="BA346" s="65">
        <f t="shared" si="228"/>
        <v>0</v>
      </c>
      <c r="BB346" s="65" t="str">
        <f t="shared" si="229"/>
        <v>x</v>
      </c>
      <c r="BC346" s="65">
        <f t="shared" si="220"/>
        <v>0</v>
      </c>
      <c r="BD346" s="65">
        <f t="shared" si="254"/>
        <v>0</v>
      </c>
      <c r="BE346" s="65">
        <f t="shared" si="230"/>
        <v>0</v>
      </c>
      <c r="BF346" s="64" t="str">
        <f t="shared" si="231"/>
        <v>A forrás egyenlő a költséggel (I.ütem).</v>
      </c>
      <c r="BG346" s="65">
        <f t="shared" si="232"/>
        <v>0</v>
      </c>
      <c r="BH346" s="65">
        <f t="shared" si="233"/>
        <v>0</v>
      </c>
      <c r="BI346" s="65">
        <f t="shared" si="234"/>
        <v>0</v>
      </c>
      <c r="BJ346" s="65">
        <f t="shared" si="235"/>
        <v>0</v>
      </c>
      <c r="BK346" s="65">
        <f t="shared" si="221"/>
        <v>0</v>
      </c>
      <c r="BL346" s="66" t="str">
        <f t="shared" si="255"/>
        <v>Nem hosszútávú a feladat.</v>
      </c>
      <c r="BM346" s="67">
        <f t="shared" si="236"/>
        <v>1</v>
      </c>
      <c r="BN346" s="67">
        <f t="shared" si="237"/>
        <v>0</v>
      </c>
      <c r="BO346" s="67">
        <f t="shared" si="238"/>
        <v>1</v>
      </c>
      <c r="BP346" s="67">
        <f t="shared" si="239"/>
        <v>0</v>
      </c>
      <c r="BQ346" s="65">
        <f t="shared" si="240"/>
        <v>0</v>
      </c>
      <c r="BR346" s="64" t="str">
        <f t="shared" si="241"/>
        <v>Nincs hosszútávú terv!</v>
      </c>
      <c r="BS346" s="65">
        <f t="shared" si="242"/>
        <v>0</v>
      </c>
      <c r="BT346" s="65">
        <f t="shared" si="243"/>
        <v>0</v>
      </c>
      <c r="BU346" s="65">
        <f t="shared" si="244"/>
        <v>0</v>
      </c>
      <c r="BV346" s="65">
        <f t="shared" si="245"/>
        <v>0</v>
      </c>
      <c r="BW346" s="65">
        <f t="shared" si="246"/>
        <v>0</v>
      </c>
      <c r="BX346" s="65">
        <f t="shared" si="247"/>
        <v>0</v>
      </c>
      <c r="BY346" s="65">
        <f t="shared" si="248"/>
        <v>0</v>
      </c>
      <c r="BZ346" s="65">
        <f t="shared" si="249"/>
        <v>0</v>
      </c>
      <c r="CA346" s="65">
        <f t="shared" si="250"/>
        <v>0</v>
      </c>
      <c r="CB346" s="65">
        <f t="shared" si="251"/>
        <v>0</v>
      </c>
      <c r="CC346" s="65">
        <f t="shared" si="252"/>
        <v>0</v>
      </c>
      <c r="CD346" s="65" t="str">
        <f t="shared" si="222"/>
        <v>Hiányos kitöltés! (B-oszlop üres)</v>
      </c>
      <c r="CE346" s="66" t="str">
        <f t="shared" si="223"/>
        <v>Hiányos kitöltés! (B-oszlop üres)</v>
      </c>
      <c r="CF346" s="65">
        <f t="shared" si="224"/>
        <v>0</v>
      </c>
      <c r="CG346" s="65">
        <f t="shared" si="225"/>
        <v>0</v>
      </c>
      <c r="CH346" s="65">
        <f t="shared" si="226"/>
        <v>0</v>
      </c>
    </row>
    <row r="347" spans="1:86" ht="31.25" x14ac:dyDescent="0.25">
      <c r="A347" s="54" t="str">
        <f t="shared" si="215"/>
        <v>Nincs VKR kiválasztva!</v>
      </c>
      <c r="B347" s="68"/>
      <c r="C347" s="55"/>
      <c r="D347" s="47"/>
      <c r="E347" s="47"/>
      <c r="F347" s="56" t="str">
        <f>IF($G347="","Nincs VKR kiválasztva!",INDEX(Osszesito!$C:$C,MATCH($G347,Osszesito!$D:$D,0)))</f>
        <v>Nincs VKR kiválasztva!</v>
      </c>
      <c r="G347" s="45"/>
      <c r="H347" s="51" t="str">
        <f>IF($D347="","",CONCATENATE($AY347,"_",COUNTA($D$3:$D347),"_FSZV_2026"))</f>
        <v/>
      </c>
      <c r="I347" s="56" t="str">
        <f>IF($G347="","Nincs VKR kiválasztva!",INDEX(Osszesito!$G:$G,MATCH($F347,Osszesito!$C:$C,0)))</f>
        <v>Nincs VKR kiválasztva!</v>
      </c>
      <c r="J347" s="56" t="str">
        <f>IF($G347="","Nincs VKR kiválasztva!",INDEX(Osszesito!$F:$F,MATCH($F347,Osszesito!$C:$C,0)))</f>
        <v>Nincs VKR kiválasztva!</v>
      </c>
      <c r="K347" s="48" t="str">
        <f t="shared" si="253"/>
        <v>Nincs kitöltve a költség rész!</v>
      </c>
      <c r="L347" s="49"/>
      <c r="M347" s="49"/>
      <c r="N347" s="60"/>
      <c r="O347" s="60"/>
      <c r="P347" s="90"/>
      <c r="R347" s="62"/>
      <c r="S347" s="62"/>
      <c r="T347" s="62"/>
      <c r="U347" s="62"/>
      <c r="V347" s="62"/>
      <c r="W347" s="62"/>
      <c r="X347" s="62"/>
      <c r="Y347" s="62"/>
      <c r="Z347" s="62"/>
      <c r="AA347" s="62"/>
      <c r="AB347" s="62"/>
      <c r="AC347" s="61">
        <f t="shared" si="216"/>
        <v>0</v>
      </c>
      <c r="AD347" s="1" t="str">
        <f t="shared" si="217"/>
        <v>Nincs VKR kiválasztva!</v>
      </c>
      <c r="AF347" s="60"/>
      <c r="AG347" s="60"/>
      <c r="AH347" s="60"/>
      <c r="AI347" s="60"/>
      <c r="AJ347" s="60"/>
      <c r="AK347" s="60"/>
      <c r="AL347" s="60"/>
      <c r="AM347" s="60"/>
      <c r="AN347" s="60"/>
      <c r="AO347" s="60"/>
      <c r="AP347" s="60"/>
      <c r="AQ347" s="61">
        <f t="shared" si="218"/>
        <v>0</v>
      </c>
      <c r="AR347" s="130" t="s">
        <v>36</v>
      </c>
      <c r="AS347" s="1" t="str">
        <f t="shared" si="219"/>
        <v>Nincs VKR kiválasztva!</v>
      </c>
      <c r="AU347" s="46"/>
      <c r="AV347" s="46"/>
      <c r="AY347" s="64" t="str">
        <f>IF($D347="","",INDEX(Osszesito!$E:$E,MATCH($F347,Osszesito!$C:$C,0)))</f>
        <v/>
      </c>
      <c r="AZ347" s="64">
        <f t="shared" si="227"/>
        <v>0</v>
      </c>
      <c r="BA347" s="65">
        <f t="shared" si="228"/>
        <v>0</v>
      </c>
      <c r="BB347" s="65" t="str">
        <f t="shared" si="229"/>
        <v>x</v>
      </c>
      <c r="BC347" s="65">
        <f t="shared" si="220"/>
        <v>0</v>
      </c>
      <c r="BD347" s="65">
        <f t="shared" si="254"/>
        <v>0</v>
      </c>
      <c r="BE347" s="65">
        <f t="shared" si="230"/>
        <v>0</v>
      </c>
      <c r="BF347" s="64" t="str">
        <f t="shared" si="231"/>
        <v>A forrás egyenlő a költséggel (I.ütem).</v>
      </c>
      <c r="BG347" s="65">
        <f t="shared" si="232"/>
        <v>0</v>
      </c>
      <c r="BH347" s="65">
        <f t="shared" si="233"/>
        <v>0</v>
      </c>
      <c r="BI347" s="65">
        <f t="shared" si="234"/>
        <v>0</v>
      </c>
      <c r="BJ347" s="65">
        <f t="shared" si="235"/>
        <v>0</v>
      </c>
      <c r="BK347" s="65">
        <f t="shared" si="221"/>
        <v>0</v>
      </c>
      <c r="BL347" s="66" t="str">
        <f t="shared" si="255"/>
        <v>Nem hosszútávú a feladat.</v>
      </c>
      <c r="BM347" s="67">
        <f t="shared" si="236"/>
        <v>1</v>
      </c>
      <c r="BN347" s="67">
        <f t="shared" si="237"/>
        <v>0</v>
      </c>
      <c r="BO347" s="67">
        <f t="shared" si="238"/>
        <v>1</v>
      </c>
      <c r="BP347" s="67">
        <f t="shared" si="239"/>
        <v>0</v>
      </c>
      <c r="BQ347" s="65">
        <f t="shared" si="240"/>
        <v>0</v>
      </c>
      <c r="BR347" s="64" t="str">
        <f t="shared" si="241"/>
        <v>Nincs hosszútávú terv!</v>
      </c>
      <c r="BS347" s="65">
        <f t="shared" si="242"/>
        <v>0</v>
      </c>
      <c r="BT347" s="65">
        <f t="shared" si="243"/>
        <v>0</v>
      </c>
      <c r="BU347" s="65">
        <f t="shared" si="244"/>
        <v>0</v>
      </c>
      <c r="BV347" s="65">
        <f t="shared" si="245"/>
        <v>0</v>
      </c>
      <c r="BW347" s="65">
        <f t="shared" si="246"/>
        <v>0</v>
      </c>
      <c r="BX347" s="65">
        <f t="shared" si="247"/>
        <v>0</v>
      </c>
      <c r="BY347" s="65">
        <f t="shared" si="248"/>
        <v>0</v>
      </c>
      <c r="BZ347" s="65">
        <f t="shared" si="249"/>
        <v>0</v>
      </c>
      <c r="CA347" s="65">
        <f t="shared" si="250"/>
        <v>0</v>
      </c>
      <c r="CB347" s="65">
        <f t="shared" si="251"/>
        <v>0</v>
      </c>
      <c r="CC347" s="65">
        <f t="shared" si="252"/>
        <v>0</v>
      </c>
      <c r="CD347" s="65" t="str">
        <f t="shared" si="222"/>
        <v>Hiányos kitöltés! (B-oszlop üres)</v>
      </c>
      <c r="CE347" s="66" t="str">
        <f t="shared" si="223"/>
        <v>Hiányos kitöltés! (B-oszlop üres)</v>
      </c>
      <c r="CF347" s="65">
        <f t="shared" si="224"/>
        <v>0</v>
      </c>
      <c r="CG347" s="65">
        <f t="shared" si="225"/>
        <v>0</v>
      </c>
      <c r="CH347" s="65">
        <f t="shared" si="226"/>
        <v>0</v>
      </c>
    </row>
    <row r="348" spans="1:86" ht="31.25" x14ac:dyDescent="0.25">
      <c r="A348" s="54" t="str">
        <f t="shared" si="215"/>
        <v>Nincs VKR kiválasztva!</v>
      </c>
      <c r="B348" s="68"/>
      <c r="C348" s="55"/>
      <c r="D348" s="47"/>
      <c r="E348" s="47"/>
      <c r="F348" s="56" t="str">
        <f>IF($G348="","Nincs VKR kiválasztva!",INDEX(Osszesito!$C:$C,MATCH($G348,Osszesito!$D:$D,0)))</f>
        <v>Nincs VKR kiválasztva!</v>
      </c>
      <c r="G348" s="45"/>
      <c r="H348" s="51" t="str">
        <f>IF($D348="","",CONCATENATE($AY348,"_",COUNTA($D$3:$D348),"_FSZV_2026"))</f>
        <v/>
      </c>
      <c r="I348" s="56" t="str">
        <f>IF($G348="","Nincs VKR kiválasztva!",INDEX(Osszesito!$G:$G,MATCH($F348,Osszesito!$C:$C,0)))</f>
        <v>Nincs VKR kiválasztva!</v>
      </c>
      <c r="J348" s="56" t="str">
        <f>IF($G348="","Nincs VKR kiválasztva!",INDEX(Osszesito!$F:$F,MATCH($F348,Osszesito!$C:$C,0)))</f>
        <v>Nincs VKR kiválasztva!</v>
      </c>
      <c r="K348" s="48" t="str">
        <f t="shared" si="253"/>
        <v>Nincs kitöltve a költség rész!</v>
      </c>
      <c r="L348" s="49"/>
      <c r="M348" s="49"/>
      <c r="N348" s="60"/>
      <c r="O348" s="60"/>
      <c r="P348" s="90"/>
      <c r="R348" s="62"/>
      <c r="S348" s="62"/>
      <c r="T348" s="62"/>
      <c r="U348" s="62"/>
      <c r="V348" s="62"/>
      <c r="W348" s="62"/>
      <c r="X348" s="62"/>
      <c r="Y348" s="62"/>
      <c r="Z348" s="62"/>
      <c r="AA348" s="62"/>
      <c r="AB348" s="62"/>
      <c r="AC348" s="61">
        <f t="shared" si="216"/>
        <v>0</v>
      </c>
      <c r="AD348" s="1" t="str">
        <f t="shared" si="217"/>
        <v>Nincs VKR kiválasztva!</v>
      </c>
      <c r="AF348" s="60"/>
      <c r="AG348" s="60"/>
      <c r="AH348" s="60"/>
      <c r="AI348" s="60"/>
      <c r="AJ348" s="60"/>
      <c r="AK348" s="60"/>
      <c r="AL348" s="60"/>
      <c r="AM348" s="60"/>
      <c r="AN348" s="60"/>
      <c r="AO348" s="60"/>
      <c r="AP348" s="60"/>
      <c r="AQ348" s="61">
        <f t="shared" si="218"/>
        <v>0</v>
      </c>
      <c r="AR348" s="130" t="s">
        <v>36</v>
      </c>
      <c r="AS348" s="1" t="str">
        <f t="shared" si="219"/>
        <v>Nincs VKR kiválasztva!</v>
      </c>
      <c r="AU348" s="46"/>
      <c r="AV348" s="46"/>
      <c r="AY348" s="64" t="str">
        <f>IF($D348="","",INDEX(Osszesito!$E:$E,MATCH($F348,Osszesito!$C:$C,0)))</f>
        <v/>
      </c>
      <c r="AZ348" s="64">
        <f t="shared" si="227"/>
        <v>0</v>
      </c>
      <c r="BA348" s="65">
        <f t="shared" si="228"/>
        <v>0</v>
      </c>
      <c r="BB348" s="65" t="str">
        <f t="shared" si="229"/>
        <v>x</v>
      </c>
      <c r="BC348" s="65">
        <f t="shared" si="220"/>
        <v>0</v>
      </c>
      <c r="BD348" s="65">
        <f t="shared" si="254"/>
        <v>0</v>
      </c>
      <c r="BE348" s="65">
        <f t="shared" si="230"/>
        <v>0</v>
      </c>
      <c r="BF348" s="64" t="str">
        <f t="shared" si="231"/>
        <v>A forrás egyenlő a költséggel (I.ütem).</v>
      </c>
      <c r="BG348" s="65">
        <f t="shared" si="232"/>
        <v>0</v>
      </c>
      <c r="BH348" s="65">
        <f t="shared" si="233"/>
        <v>0</v>
      </c>
      <c r="BI348" s="65">
        <f t="shared" si="234"/>
        <v>0</v>
      </c>
      <c r="BJ348" s="65">
        <f t="shared" si="235"/>
        <v>0</v>
      </c>
      <c r="BK348" s="65">
        <f t="shared" si="221"/>
        <v>0</v>
      </c>
      <c r="BL348" s="66" t="str">
        <f t="shared" si="255"/>
        <v>Nem hosszútávú a feladat.</v>
      </c>
      <c r="BM348" s="67">
        <f t="shared" si="236"/>
        <v>1</v>
      </c>
      <c r="BN348" s="67">
        <f t="shared" si="237"/>
        <v>0</v>
      </c>
      <c r="BO348" s="67">
        <f t="shared" si="238"/>
        <v>1</v>
      </c>
      <c r="BP348" s="67">
        <f t="shared" si="239"/>
        <v>0</v>
      </c>
      <c r="BQ348" s="65">
        <f t="shared" si="240"/>
        <v>0</v>
      </c>
      <c r="BR348" s="64" t="str">
        <f t="shared" si="241"/>
        <v>Nincs hosszútávú terv!</v>
      </c>
      <c r="BS348" s="65">
        <f t="shared" si="242"/>
        <v>0</v>
      </c>
      <c r="BT348" s="65">
        <f t="shared" si="243"/>
        <v>0</v>
      </c>
      <c r="BU348" s="65">
        <f t="shared" si="244"/>
        <v>0</v>
      </c>
      <c r="BV348" s="65">
        <f t="shared" si="245"/>
        <v>0</v>
      </c>
      <c r="BW348" s="65">
        <f t="shared" si="246"/>
        <v>0</v>
      </c>
      <c r="BX348" s="65">
        <f t="shared" si="247"/>
        <v>0</v>
      </c>
      <c r="BY348" s="65">
        <f t="shared" si="248"/>
        <v>0</v>
      </c>
      <c r="BZ348" s="65">
        <f t="shared" si="249"/>
        <v>0</v>
      </c>
      <c r="CA348" s="65">
        <f t="shared" si="250"/>
        <v>0</v>
      </c>
      <c r="CB348" s="65">
        <f t="shared" si="251"/>
        <v>0</v>
      </c>
      <c r="CC348" s="65">
        <f t="shared" si="252"/>
        <v>0</v>
      </c>
      <c r="CD348" s="65" t="str">
        <f t="shared" si="222"/>
        <v>Hiányos kitöltés! (B-oszlop üres)</v>
      </c>
      <c r="CE348" s="66" t="str">
        <f t="shared" si="223"/>
        <v>Hiányos kitöltés! (B-oszlop üres)</v>
      </c>
      <c r="CF348" s="65">
        <f t="shared" si="224"/>
        <v>0</v>
      </c>
      <c r="CG348" s="65">
        <f t="shared" si="225"/>
        <v>0</v>
      </c>
      <c r="CH348" s="65">
        <f t="shared" si="226"/>
        <v>0</v>
      </c>
    </row>
    <row r="349" spans="1:86" ht="31.25" x14ac:dyDescent="0.25">
      <c r="A349" s="54" t="str">
        <f t="shared" si="215"/>
        <v>Nincs VKR kiválasztva!</v>
      </c>
      <c r="B349" s="68"/>
      <c r="C349" s="55"/>
      <c r="D349" s="47"/>
      <c r="E349" s="47"/>
      <c r="F349" s="56" t="str">
        <f>IF($G349="","Nincs VKR kiválasztva!",INDEX(Osszesito!$C:$C,MATCH($G349,Osszesito!$D:$D,0)))</f>
        <v>Nincs VKR kiválasztva!</v>
      </c>
      <c r="G349" s="45"/>
      <c r="H349" s="51" t="str">
        <f>IF($D349="","",CONCATENATE($AY349,"_",COUNTA($D$3:$D349),"_FSZV_2026"))</f>
        <v/>
      </c>
      <c r="I349" s="56" t="str">
        <f>IF($G349="","Nincs VKR kiválasztva!",INDEX(Osszesito!$G:$G,MATCH($F349,Osszesito!$C:$C,0)))</f>
        <v>Nincs VKR kiválasztva!</v>
      </c>
      <c r="J349" s="56" t="str">
        <f>IF($G349="","Nincs VKR kiválasztva!",INDEX(Osszesito!$F:$F,MATCH($F349,Osszesito!$C:$C,0)))</f>
        <v>Nincs VKR kiválasztva!</v>
      </c>
      <c r="K349" s="48" t="str">
        <f t="shared" si="253"/>
        <v>Nincs kitöltve a költség rész!</v>
      </c>
      <c r="L349" s="49"/>
      <c r="M349" s="49"/>
      <c r="N349" s="60"/>
      <c r="O349" s="60"/>
      <c r="P349" s="90"/>
      <c r="R349" s="62"/>
      <c r="S349" s="62"/>
      <c r="T349" s="62"/>
      <c r="U349" s="62"/>
      <c r="V349" s="62"/>
      <c r="W349" s="62"/>
      <c r="X349" s="62"/>
      <c r="Y349" s="62"/>
      <c r="Z349" s="62"/>
      <c r="AA349" s="62"/>
      <c r="AB349" s="62"/>
      <c r="AC349" s="61">
        <f t="shared" si="216"/>
        <v>0</v>
      </c>
      <c r="AD349" s="1" t="str">
        <f t="shared" si="217"/>
        <v>Nincs VKR kiválasztva!</v>
      </c>
      <c r="AF349" s="60"/>
      <c r="AG349" s="60"/>
      <c r="AH349" s="60"/>
      <c r="AI349" s="60"/>
      <c r="AJ349" s="60"/>
      <c r="AK349" s="60"/>
      <c r="AL349" s="60"/>
      <c r="AM349" s="60"/>
      <c r="AN349" s="60"/>
      <c r="AO349" s="60"/>
      <c r="AP349" s="60"/>
      <c r="AQ349" s="61">
        <f t="shared" si="218"/>
        <v>0</v>
      </c>
      <c r="AR349" s="130" t="s">
        <v>36</v>
      </c>
      <c r="AS349" s="1" t="str">
        <f t="shared" si="219"/>
        <v>Nincs VKR kiválasztva!</v>
      </c>
      <c r="AU349" s="46"/>
      <c r="AV349" s="46"/>
      <c r="AY349" s="64" t="str">
        <f>IF($D349="","",INDEX(Osszesito!$E:$E,MATCH($F349,Osszesito!$C:$C,0)))</f>
        <v/>
      </c>
      <c r="AZ349" s="64">
        <f t="shared" si="227"/>
        <v>0</v>
      </c>
      <c r="BA349" s="65">
        <f t="shared" si="228"/>
        <v>0</v>
      </c>
      <c r="BB349" s="65" t="str">
        <f t="shared" si="229"/>
        <v>x</v>
      </c>
      <c r="BC349" s="65">
        <f t="shared" si="220"/>
        <v>0</v>
      </c>
      <c r="BD349" s="65">
        <f t="shared" si="254"/>
        <v>0</v>
      </c>
      <c r="BE349" s="65">
        <f t="shared" si="230"/>
        <v>0</v>
      </c>
      <c r="BF349" s="64" t="str">
        <f t="shared" si="231"/>
        <v>A forrás egyenlő a költséggel (I.ütem).</v>
      </c>
      <c r="BG349" s="65">
        <f t="shared" si="232"/>
        <v>0</v>
      </c>
      <c r="BH349" s="65">
        <f t="shared" si="233"/>
        <v>0</v>
      </c>
      <c r="BI349" s="65">
        <f t="shared" si="234"/>
        <v>0</v>
      </c>
      <c r="BJ349" s="65">
        <f t="shared" si="235"/>
        <v>0</v>
      </c>
      <c r="BK349" s="65">
        <f t="shared" si="221"/>
        <v>0</v>
      </c>
      <c r="BL349" s="66" t="str">
        <f t="shared" si="255"/>
        <v>Nem hosszútávú a feladat.</v>
      </c>
      <c r="BM349" s="67">
        <f t="shared" si="236"/>
        <v>1</v>
      </c>
      <c r="BN349" s="67">
        <f t="shared" si="237"/>
        <v>0</v>
      </c>
      <c r="BO349" s="67">
        <f t="shared" si="238"/>
        <v>1</v>
      </c>
      <c r="BP349" s="67">
        <f t="shared" si="239"/>
        <v>0</v>
      </c>
      <c r="BQ349" s="65">
        <f t="shared" si="240"/>
        <v>0</v>
      </c>
      <c r="BR349" s="64" t="str">
        <f t="shared" si="241"/>
        <v>Nincs hosszútávú terv!</v>
      </c>
      <c r="BS349" s="65">
        <f t="shared" si="242"/>
        <v>0</v>
      </c>
      <c r="BT349" s="65">
        <f t="shared" si="243"/>
        <v>0</v>
      </c>
      <c r="BU349" s="65">
        <f t="shared" si="244"/>
        <v>0</v>
      </c>
      <c r="BV349" s="65">
        <f t="shared" si="245"/>
        <v>0</v>
      </c>
      <c r="BW349" s="65">
        <f t="shared" si="246"/>
        <v>0</v>
      </c>
      <c r="BX349" s="65">
        <f t="shared" si="247"/>
        <v>0</v>
      </c>
      <c r="BY349" s="65">
        <f t="shared" si="248"/>
        <v>0</v>
      </c>
      <c r="BZ349" s="65">
        <f t="shared" si="249"/>
        <v>0</v>
      </c>
      <c r="CA349" s="65">
        <f t="shared" si="250"/>
        <v>0</v>
      </c>
      <c r="CB349" s="65">
        <f t="shared" si="251"/>
        <v>0</v>
      </c>
      <c r="CC349" s="65">
        <f t="shared" si="252"/>
        <v>0</v>
      </c>
      <c r="CD349" s="65" t="str">
        <f t="shared" si="222"/>
        <v>Hiányos kitöltés! (B-oszlop üres)</v>
      </c>
      <c r="CE349" s="66" t="str">
        <f t="shared" si="223"/>
        <v>Hiányos kitöltés! (B-oszlop üres)</v>
      </c>
      <c r="CF349" s="65">
        <f t="shared" si="224"/>
        <v>0</v>
      </c>
      <c r="CG349" s="65">
        <f t="shared" si="225"/>
        <v>0</v>
      </c>
      <c r="CH349" s="65">
        <f t="shared" si="226"/>
        <v>0</v>
      </c>
    </row>
    <row r="350" spans="1:86" ht="31.25" x14ac:dyDescent="0.25">
      <c r="A350" s="54" t="str">
        <f t="shared" si="215"/>
        <v>Nincs VKR kiválasztva!</v>
      </c>
      <c r="B350" s="68"/>
      <c r="C350" s="55"/>
      <c r="D350" s="47"/>
      <c r="E350" s="47"/>
      <c r="F350" s="56" t="str">
        <f>IF($G350="","Nincs VKR kiválasztva!",INDEX(Osszesito!$C:$C,MATCH($G350,Osszesito!$D:$D,0)))</f>
        <v>Nincs VKR kiválasztva!</v>
      </c>
      <c r="G350" s="45"/>
      <c r="H350" s="51" t="str">
        <f>IF($D350="","",CONCATENATE($AY350,"_",COUNTA($D$3:$D350),"_FSZV_2026"))</f>
        <v/>
      </c>
      <c r="I350" s="56" t="str">
        <f>IF($G350="","Nincs VKR kiválasztva!",INDEX(Osszesito!$G:$G,MATCH($F350,Osszesito!$C:$C,0)))</f>
        <v>Nincs VKR kiválasztva!</v>
      </c>
      <c r="J350" s="56" t="str">
        <f>IF($G350="","Nincs VKR kiválasztva!",INDEX(Osszesito!$F:$F,MATCH($F350,Osszesito!$C:$C,0)))</f>
        <v>Nincs VKR kiválasztva!</v>
      </c>
      <c r="K350" s="48" t="str">
        <f t="shared" si="253"/>
        <v>Nincs kitöltve a költség rész!</v>
      </c>
      <c r="L350" s="49"/>
      <c r="M350" s="49"/>
      <c r="N350" s="60"/>
      <c r="O350" s="60"/>
      <c r="P350" s="90"/>
      <c r="R350" s="62"/>
      <c r="S350" s="62"/>
      <c r="T350" s="62"/>
      <c r="U350" s="62"/>
      <c r="V350" s="62"/>
      <c r="W350" s="62"/>
      <c r="X350" s="62"/>
      <c r="Y350" s="62"/>
      <c r="Z350" s="62"/>
      <c r="AA350" s="62"/>
      <c r="AB350" s="62"/>
      <c r="AC350" s="61">
        <f t="shared" si="216"/>
        <v>0</v>
      </c>
      <c r="AD350" s="1" t="str">
        <f t="shared" si="217"/>
        <v>Nincs VKR kiválasztva!</v>
      </c>
      <c r="AF350" s="60"/>
      <c r="AG350" s="60"/>
      <c r="AH350" s="60"/>
      <c r="AI350" s="60"/>
      <c r="AJ350" s="60"/>
      <c r="AK350" s="60"/>
      <c r="AL350" s="60"/>
      <c r="AM350" s="60"/>
      <c r="AN350" s="60"/>
      <c r="AO350" s="60"/>
      <c r="AP350" s="60"/>
      <c r="AQ350" s="61">
        <f t="shared" si="218"/>
        <v>0</v>
      </c>
      <c r="AR350" s="130" t="s">
        <v>36</v>
      </c>
      <c r="AS350" s="1" t="str">
        <f t="shared" si="219"/>
        <v>Nincs VKR kiválasztva!</v>
      </c>
      <c r="AU350" s="46"/>
      <c r="AV350" s="46"/>
      <c r="AY350" s="64" t="str">
        <f>IF($D350="","",INDEX(Osszesito!$E:$E,MATCH($F350,Osszesito!$C:$C,0)))</f>
        <v/>
      </c>
      <c r="AZ350" s="64">
        <f t="shared" si="227"/>
        <v>0</v>
      </c>
      <c r="BA350" s="65">
        <f t="shared" si="228"/>
        <v>0</v>
      </c>
      <c r="BB350" s="65" t="str">
        <f t="shared" si="229"/>
        <v>x</v>
      </c>
      <c r="BC350" s="65">
        <f t="shared" si="220"/>
        <v>0</v>
      </c>
      <c r="BD350" s="65">
        <f t="shared" si="254"/>
        <v>0</v>
      </c>
      <c r="BE350" s="65">
        <f t="shared" si="230"/>
        <v>0</v>
      </c>
      <c r="BF350" s="64" t="str">
        <f t="shared" si="231"/>
        <v>A forrás egyenlő a költséggel (I.ütem).</v>
      </c>
      <c r="BG350" s="65">
        <f t="shared" si="232"/>
        <v>0</v>
      </c>
      <c r="BH350" s="65">
        <f t="shared" si="233"/>
        <v>0</v>
      </c>
      <c r="BI350" s="65">
        <f t="shared" si="234"/>
        <v>0</v>
      </c>
      <c r="BJ350" s="65">
        <f t="shared" si="235"/>
        <v>0</v>
      </c>
      <c r="BK350" s="65">
        <f t="shared" si="221"/>
        <v>0</v>
      </c>
      <c r="BL350" s="66" t="str">
        <f t="shared" si="255"/>
        <v>Nem hosszútávú a feladat.</v>
      </c>
      <c r="BM350" s="67">
        <f t="shared" si="236"/>
        <v>1</v>
      </c>
      <c r="BN350" s="67">
        <f t="shared" si="237"/>
        <v>0</v>
      </c>
      <c r="BO350" s="67">
        <f t="shared" si="238"/>
        <v>1</v>
      </c>
      <c r="BP350" s="67">
        <f t="shared" si="239"/>
        <v>0</v>
      </c>
      <c r="BQ350" s="65">
        <f t="shared" si="240"/>
        <v>0</v>
      </c>
      <c r="BR350" s="64" t="str">
        <f t="shared" si="241"/>
        <v>Nincs hosszútávú terv!</v>
      </c>
      <c r="BS350" s="65">
        <f t="shared" si="242"/>
        <v>0</v>
      </c>
      <c r="BT350" s="65">
        <f t="shared" si="243"/>
        <v>0</v>
      </c>
      <c r="BU350" s="65">
        <f t="shared" si="244"/>
        <v>0</v>
      </c>
      <c r="BV350" s="65">
        <f t="shared" si="245"/>
        <v>0</v>
      </c>
      <c r="BW350" s="65">
        <f t="shared" si="246"/>
        <v>0</v>
      </c>
      <c r="BX350" s="65">
        <f t="shared" si="247"/>
        <v>0</v>
      </c>
      <c r="BY350" s="65">
        <f t="shared" si="248"/>
        <v>0</v>
      </c>
      <c r="BZ350" s="65">
        <f t="shared" si="249"/>
        <v>0</v>
      </c>
      <c r="CA350" s="65">
        <f t="shared" si="250"/>
        <v>0</v>
      </c>
      <c r="CB350" s="65">
        <f t="shared" si="251"/>
        <v>0</v>
      </c>
      <c r="CC350" s="65">
        <f t="shared" si="252"/>
        <v>0</v>
      </c>
      <c r="CD350" s="65" t="str">
        <f t="shared" si="222"/>
        <v>Hiányos kitöltés! (B-oszlop üres)</v>
      </c>
      <c r="CE350" s="66" t="str">
        <f t="shared" si="223"/>
        <v>Hiányos kitöltés! (B-oszlop üres)</v>
      </c>
      <c r="CF350" s="65">
        <f t="shared" si="224"/>
        <v>0</v>
      </c>
      <c r="CG350" s="65">
        <f t="shared" si="225"/>
        <v>0</v>
      </c>
      <c r="CH350" s="65">
        <f t="shared" si="226"/>
        <v>0</v>
      </c>
    </row>
    <row r="351" spans="1:86" ht="31.25" x14ac:dyDescent="0.25">
      <c r="A351" s="54" t="str">
        <f t="shared" si="215"/>
        <v>Nincs VKR kiválasztva!</v>
      </c>
      <c r="B351" s="68"/>
      <c r="C351" s="55"/>
      <c r="D351" s="47"/>
      <c r="E351" s="47"/>
      <c r="F351" s="56" t="str">
        <f>IF($G351="","Nincs VKR kiválasztva!",INDEX(Osszesito!$C:$C,MATCH($G351,Osszesito!$D:$D,0)))</f>
        <v>Nincs VKR kiválasztva!</v>
      </c>
      <c r="G351" s="45"/>
      <c r="H351" s="51" t="str">
        <f>IF($D351="","",CONCATENATE($AY351,"_",COUNTA($D$3:$D351),"_FSZV_2026"))</f>
        <v/>
      </c>
      <c r="I351" s="56" t="str">
        <f>IF($G351="","Nincs VKR kiválasztva!",INDEX(Osszesito!$G:$G,MATCH($F351,Osszesito!$C:$C,0)))</f>
        <v>Nincs VKR kiválasztva!</v>
      </c>
      <c r="J351" s="56" t="str">
        <f>IF($G351="","Nincs VKR kiválasztva!",INDEX(Osszesito!$F:$F,MATCH($F351,Osszesito!$C:$C,0)))</f>
        <v>Nincs VKR kiválasztva!</v>
      </c>
      <c r="K351" s="48" t="str">
        <f t="shared" si="253"/>
        <v>Nincs kitöltve a költség rész!</v>
      </c>
      <c r="L351" s="49"/>
      <c r="M351" s="49"/>
      <c r="N351" s="60"/>
      <c r="O351" s="60"/>
      <c r="P351" s="90"/>
      <c r="R351" s="62"/>
      <c r="S351" s="62"/>
      <c r="T351" s="62"/>
      <c r="U351" s="62"/>
      <c r="V351" s="62"/>
      <c r="W351" s="62"/>
      <c r="X351" s="62"/>
      <c r="Y351" s="62"/>
      <c r="Z351" s="62"/>
      <c r="AA351" s="62"/>
      <c r="AB351" s="62"/>
      <c r="AC351" s="61">
        <f t="shared" si="216"/>
        <v>0</v>
      </c>
      <c r="AD351" s="1" t="str">
        <f t="shared" si="217"/>
        <v>Nincs VKR kiválasztva!</v>
      </c>
      <c r="AF351" s="60"/>
      <c r="AG351" s="60"/>
      <c r="AH351" s="60"/>
      <c r="AI351" s="60"/>
      <c r="AJ351" s="60"/>
      <c r="AK351" s="60"/>
      <c r="AL351" s="60"/>
      <c r="AM351" s="60"/>
      <c r="AN351" s="60"/>
      <c r="AO351" s="60"/>
      <c r="AP351" s="60"/>
      <c r="AQ351" s="61">
        <f t="shared" si="218"/>
        <v>0</v>
      </c>
      <c r="AR351" s="130" t="s">
        <v>36</v>
      </c>
      <c r="AS351" s="1" t="str">
        <f t="shared" si="219"/>
        <v>Nincs VKR kiválasztva!</v>
      </c>
      <c r="AU351" s="46"/>
      <c r="AV351" s="46"/>
      <c r="AY351" s="64" t="str">
        <f>IF($D351="","",INDEX(Osszesito!$E:$E,MATCH($F351,Osszesito!$C:$C,0)))</f>
        <v/>
      </c>
      <c r="AZ351" s="64">
        <f t="shared" si="227"/>
        <v>0</v>
      </c>
      <c r="BA351" s="65">
        <f t="shared" si="228"/>
        <v>0</v>
      </c>
      <c r="BB351" s="65" t="str">
        <f t="shared" si="229"/>
        <v>x</v>
      </c>
      <c r="BC351" s="65">
        <f t="shared" si="220"/>
        <v>0</v>
      </c>
      <c r="BD351" s="65">
        <f t="shared" si="254"/>
        <v>0</v>
      </c>
      <c r="BE351" s="65">
        <f t="shared" si="230"/>
        <v>0</v>
      </c>
      <c r="BF351" s="64" t="str">
        <f t="shared" si="231"/>
        <v>A forrás egyenlő a költséggel (I.ütem).</v>
      </c>
      <c r="BG351" s="65">
        <f t="shared" si="232"/>
        <v>0</v>
      </c>
      <c r="BH351" s="65">
        <f t="shared" si="233"/>
        <v>0</v>
      </c>
      <c r="BI351" s="65">
        <f t="shared" si="234"/>
        <v>0</v>
      </c>
      <c r="BJ351" s="65">
        <f t="shared" si="235"/>
        <v>0</v>
      </c>
      <c r="BK351" s="65">
        <f t="shared" si="221"/>
        <v>0</v>
      </c>
      <c r="BL351" s="66" t="str">
        <f t="shared" si="255"/>
        <v>Nem hosszútávú a feladat.</v>
      </c>
      <c r="BM351" s="67">
        <f t="shared" si="236"/>
        <v>1</v>
      </c>
      <c r="BN351" s="67">
        <f t="shared" si="237"/>
        <v>0</v>
      </c>
      <c r="BO351" s="67">
        <f t="shared" si="238"/>
        <v>1</v>
      </c>
      <c r="BP351" s="67">
        <f t="shared" si="239"/>
        <v>0</v>
      </c>
      <c r="BQ351" s="65">
        <f t="shared" si="240"/>
        <v>0</v>
      </c>
      <c r="BR351" s="64" t="str">
        <f t="shared" si="241"/>
        <v>Nincs hosszútávú terv!</v>
      </c>
      <c r="BS351" s="65">
        <f t="shared" si="242"/>
        <v>0</v>
      </c>
      <c r="BT351" s="65">
        <f t="shared" si="243"/>
        <v>0</v>
      </c>
      <c r="BU351" s="65">
        <f t="shared" si="244"/>
        <v>0</v>
      </c>
      <c r="BV351" s="65">
        <f t="shared" si="245"/>
        <v>0</v>
      </c>
      <c r="BW351" s="65">
        <f t="shared" si="246"/>
        <v>0</v>
      </c>
      <c r="BX351" s="65">
        <f t="shared" si="247"/>
        <v>0</v>
      </c>
      <c r="BY351" s="65">
        <f t="shared" si="248"/>
        <v>0</v>
      </c>
      <c r="BZ351" s="65">
        <f t="shared" si="249"/>
        <v>0</v>
      </c>
      <c r="CA351" s="65">
        <f t="shared" si="250"/>
        <v>0</v>
      </c>
      <c r="CB351" s="65">
        <f t="shared" si="251"/>
        <v>0</v>
      </c>
      <c r="CC351" s="65">
        <f t="shared" si="252"/>
        <v>0</v>
      </c>
      <c r="CD351" s="65" t="str">
        <f t="shared" si="222"/>
        <v>Hiányos kitöltés! (B-oszlop üres)</v>
      </c>
      <c r="CE351" s="66" t="str">
        <f t="shared" si="223"/>
        <v>Hiányos kitöltés! (B-oszlop üres)</v>
      </c>
      <c r="CF351" s="65">
        <f t="shared" si="224"/>
        <v>0</v>
      </c>
      <c r="CG351" s="65">
        <f t="shared" si="225"/>
        <v>0</v>
      </c>
      <c r="CH351" s="65">
        <f t="shared" si="226"/>
        <v>0</v>
      </c>
    </row>
    <row r="352" spans="1:86" ht="31.25" x14ac:dyDescent="0.25">
      <c r="A352" s="54" t="str">
        <f t="shared" si="215"/>
        <v>Nincs VKR kiválasztva!</v>
      </c>
      <c r="B352" s="68"/>
      <c r="C352" s="55"/>
      <c r="D352" s="47"/>
      <c r="E352" s="47"/>
      <c r="F352" s="56" t="str">
        <f>IF($G352="","Nincs VKR kiválasztva!",INDEX(Osszesito!$C:$C,MATCH($G352,Osszesito!$D:$D,0)))</f>
        <v>Nincs VKR kiválasztva!</v>
      </c>
      <c r="G352" s="45"/>
      <c r="H352" s="51" t="str">
        <f>IF($D352="","",CONCATENATE($AY352,"_",COUNTA($D$3:$D352),"_FSZV_2026"))</f>
        <v/>
      </c>
      <c r="I352" s="56" t="str">
        <f>IF($G352="","Nincs VKR kiválasztva!",INDEX(Osszesito!$G:$G,MATCH($F352,Osszesito!$C:$C,0)))</f>
        <v>Nincs VKR kiválasztva!</v>
      </c>
      <c r="J352" s="56" t="str">
        <f>IF($G352="","Nincs VKR kiválasztva!",INDEX(Osszesito!$F:$F,MATCH($F352,Osszesito!$C:$C,0)))</f>
        <v>Nincs VKR kiválasztva!</v>
      </c>
      <c r="K352" s="48" t="str">
        <f t="shared" si="253"/>
        <v>Nincs kitöltve a költség rész!</v>
      </c>
      <c r="L352" s="49"/>
      <c r="M352" s="49"/>
      <c r="N352" s="60"/>
      <c r="O352" s="60"/>
      <c r="P352" s="90"/>
      <c r="R352" s="62"/>
      <c r="S352" s="62"/>
      <c r="T352" s="62"/>
      <c r="U352" s="62"/>
      <c r="V352" s="62"/>
      <c r="W352" s="62"/>
      <c r="X352" s="62"/>
      <c r="Y352" s="62"/>
      <c r="Z352" s="62"/>
      <c r="AA352" s="62"/>
      <c r="AB352" s="62"/>
      <c r="AC352" s="61">
        <f t="shared" si="216"/>
        <v>0</v>
      </c>
      <c r="AD352" s="1" t="str">
        <f t="shared" si="217"/>
        <v>Nincs VKR kiválasztva!</v>
      </c>
      <c r="AF352" s="60"/>
      <c r="AG352" s="60"/>
      <c r="AH352" s="60"/>
      <c r="AI352" s="60"/>
      <c r="AJ352" s="60"/>
      <c r="AK352" s="60"/>
      <c r="AL352" s="60"/>
      <c r="AM352" s="60"/>
      <c r="AN352" s="60"/>
      <c r="AO352" s="60"/>
      <c r="AP352" s="60"/>
      <c r="AQ352" s="61">
        <f t="shared" si="218"/>
        <v>0</v>
      </c>
      <c r="AR352" s="130" t="s">
        <v>36</v>
      </c>
      <c r="AS352" s="1" t="str">
        <f t="shared" si="219"/>
        <v>Nincs VKR kiválasztva!</v>
      </c>
      <c r="AU352" s="46"/>
      <c r="AV352" s="46"/>
      <c r="AY352" s="64" t="str">
        <f>IF($D352="","",INDEX(Osszesito!$E:$E,MATCH($F352,Osszesito!$C:$C,0)))</f>
        <v/>
      </c>
      <c r="AZ352" s="64">
        <f t="shared" si="227"/>
        <v>0</v>
      </c>
      <c r="BA352" s="65">
        <f t="shared" si="228"/>
        <v>0</v>
      </c>
      <c r="BB352" s="65" t="str">
        <f t="shared" si="229"/>
        <v>x</v>
      </c>
      <c r="BC352" s="65">
        <f t="shared" si="220"/>
        <v>0</v>
      </c>
      <c r="BD352" s="65">
        <f t="shared" si="254"/>
        <v>0</v>
      </c>
      <c r="BE352" s="65">
        <f t="shared" si="230"/>
        <v>0</v>
      </c>
      <c r="BF352" s="64" t="str">
        <f t="shared" si="231"/>
        <v>A forrás egyenlő a költséggel (I.ütem).</v>
      </c>
      <c r="BG352" s="65">
        <f t="shared" si="232"/>
        <v>0</v>
      </c>
      <c r="BH352" s="65">
        <f t="shared" si="233"/>
        <v>0</v>
      </c>
      <c r="BI352" s="65">
        <f t="shared" si="234"/>
        <v>0</v>
      </c>
      <c r="BJ352" s="65">
        <f t="shared" si="235"/>
        <v>0</v>
      </c>
      <c r="BK352" s="65">
        <f t="shared" si="221"/>
        <v>0</v>
      </c>
      <c r="BL352" s="66" t="str">
        <f t="shared" si="255"/>
        <v>Nem hosszútávú a feladat.</v>
      </c>
      <c r="BM352" s="67">
        <f t="shared" si="236"/>
        <v>1</v>
      </c>
      <c r="BN352" s="67">
        <f t="shared" si="237"/>
        <v>0</v>
      </c>
      <c r="BO352" s="67">
        <f t="shared" si="238"/>
        <v>1</v>
      </c>
      <c r="BP352" s="67">
        <f t="shared" si="239"/>
        <v>0</v>
      </c>
      <c r="BQ352" s="65">
        <f t="shared" si="240"/>
        <v>0</v>
      </c>
      <c r="BR352" s="64" t="str">
        <f t="shared" si="241"/>
        <v>Nincs hosszútávú terv!</v>
      </c>
      <c r="BS352" s="65">
        <f t="shared" si="242"/>
        <v>0</v>
      </c>
      <c r="BT352" s="65">
        <f t="shared" si="243"/>
        <v>0</v>
      </c>
      <c r="BU352" s="65">
        <f t="shared" si="244"/>
        <v>0</v>
      </c>
      <c r="BV352" s="65">
        <f t="shared" si="245"/>
        <v>0</v>
      </c>
      <c r="BW352" s="65">
        <f t="shared" si="246"/>
        <v>0</v>
      </c>
      <c r="BX352" s="65">
        <f t="shared" si="247"/>
        <v>0</v>
      </c>
      <c r="BY352" s="65">
        <f t="shared" si="248"/>
        <v>0</v>
      </c>
      <c r="BZ352" s="65">
        <f t="shared" si="249"/>
        <v>0</v>
      </c>
      <c r="CA352" s="65">
        <f t="shared" si="250"/>
        <v>0</v>
      </c>
      <c r="CB352" s="65">
        <f t="shared" si="251"/>
        <v>0</v>
      </c>
      <c r="CC352" s="65">
        <f t="shared" si="252"/>
        <v>0</v>
      </c>
      <c r="CD352" s="65" t="str">
        <f t="shared" si="222"/>
        <v>Hiányos kitöltés! (B-oszlop üres)</v>
      </c>
      <c r="CE352" s="66" t="str">
        <f t="shared" si="223"/>
        <v>Hiányos kitöltés! (B-oszlop üres)</v>
      </c>
      <c r="CF352" s="65">
        <f t="shared" si="224"/>
        <v>0</v>
      </c>
      <c r="CG352" s="65">
        <f t="shared" si="225"/>
        <v>0</v>
      </c>
      <c r="CH352" s="65">
        <f t="shared" si="226"/>
        <v>0</v>
      </c>
    </row>
    <row r="353" spans="1:86" ht="31.25" x14ac:dyDescent="0.25">
      <c r="A353" s="54" t="str">
        <f t="shared" si="215"/>
        <v>Nincs VKR kiválasztva!</v>
      </c>
      <c r="B353" s="68"/>
      <c r="C353" s="55"/>
      <c r="D353" s="47"/>
      <c r="E353" s="47"/>
      <c r="F353" s="56" t="str">
        <f>IF($G353="","Nincs VKR kiválasztva!",INDEX(Osszesito!$C:$C,MATCH($G353,Osszesito!$D:$D,0)))</f>
        <v>Nincs VKR kiválasztva!</v>
      </c>
      <c r="G353" s="45"/>
      <c r="H353" s="51" t="str">
        <f>IF($D353="","",CONCATENATE($AY353,"_",COUNTA($D$3:$D353),"_FSZV_2026"))</f>
        <v/>
      </c>
      <c r="I353" s="56" t="str">
        <f>IF($G353="","Nincs VKR kiválasztva!",INDEX(Osszesito!$G:$G,MATCH($F353,Osszesito!$C:$C,0)))</f>
        <v>Nincs VKR kiválasztva!</v>
      </c>
      <c r="J353" s="56" t="str">
        <f>IF($G353="","Nincs VKR kiválasztva!",INDEX(Osszesito!$F:$F,MATCH($F353,Osszesito!$C:$C,0)))</f>
        <v>Nincs VKR kiválasztva!</v>
      </c>
      <c r="K353" s="48" t="str">
        <f t="shared" si="253"/>
        <v>Nincs kitöltve a költség rész!</v>
      </c>
      <c r="L353" s="49"/>
      <c r="M353" s="49"/>
      <c r="N353" s="60"/>
      <c r="O353" s="60"/>
      <c r="P353" s="90"/>
      <c r="R353" s="62"/>
      <c r="S353" s="62"/>
      <c r="T353" s="62"/>
      <c r="U353" s="62"/>
      <c r="V353" s="62"/>
      <c r="W353" s="62"/>
      <c r="X353" s="62"/>
      <c r="Y353" s="62"/>
      <c r="Z353" s="62"/>
      <c r="AA353" s="62"/>
      <c r="AB353" s="62"/>
      <c r="AC353" s="61">
        <f t="shared" si="216"/>
        <v>0</v>
      </c>
      <c r="AD353" s="1" t="str">
        <f t="shared" si="217"/>
        <v>Nincs VKR kiválasztva!</v>
      </c>
      <c r="AF353" s="60"/>
      <c r="AG353" s="60"/>
      <c r="AH353" s="60"/>
      <c r="AI353" s="60"/>
      <c r="AJ353" s="60"/>
      <c r="AK353" s="60"/>
      <c r="AL353" s="60"/>
      <c r="AM353" s="60"/>
      <c r="AN353" s="60"/>
      <c r="AO353" s="60"/>
      <c r="AP353" s="60"/>
      <c r="AQ353" s="61">
        <f t="shared" si="218"/>
        <v>0</v>
      </c>
      <c r="AR353" s="130" t="s">
        <v>36</v>
      </c>
      <c r="AS353" s="1" t="str">
        <f t="shared" si="219"/>
        <v>Nincs VKR kiválasztva!</v>
      </c>
      <c r="AU353" s="46"/>
      <c r="AV353" s="46"/>
      <c r="AY353" s="64" t="str">
        <f>IF($D353="","",INDEX(Osszesito!$E:$E,MATCH($F353,Osszesito!$C:$C,0)))</f>
        <v/>
      </c>
      <c r="AZ353" s="64">
        <f t="shared" si="227"/>
        <v>0</v>
      </c>
      <c r="BA353" s="65">
        <f t="shared" si="228"/>
        <v>0</v>
      </c>
      <c r="BB353" s="65" t="str">
        <f t="shared" si="229"/>
        <v>x</v>
      </c>
      <c r="BC353" s="65">
        <f t="shared" si="220"/>
        <v>0</v>
      </c>
      <c r="BD353" s="65">
        <f t="shared" si="254"/>
        <v>0</v>
      </c>
      <c r="BE353" s="65">
        <f t="shared" si="230"/>
        <v>0</v>
      </c>
      <c r="BF353" s="64" t="str">
        <f t="shared" si="231"/>
        <v>A forrás egyenlő a költséggel (I.ütem).</v>
      </c>
      <c r="BG353" s="65">
        <f t="shared" si="232"/>
        <v>0</v>
      </c>
      <c r="BH353" s="65">
        <f t="shared" si="233"/>
        <v>0</v>
      </c>
      <c r="BI353" s="65">
        <f t="shared" si="234"/>
        <v>0</v>
      </c>
      <c r="BJ353" s="65">
        <f t="shared" si="235"/>
        <v>0</v>
      </c>
      <c r="BK353" s="65">
        <f t="shared" si="221"/>
        <v>0</v>
      </c>
      <c r="BL353" s="66" t="str">
        <f t="shared" si="255"/>
        <v>Nem hosszútávú a feladat.</v>
      </c>
      <c r="BM353" s="67">
        <f t="shared" si="236"/>
        <v>1</v>
      </c>
      <c r="BN353" s="67">
        <f t="shared" si="237"/>
        <v>0</v>
      </c>
      <c r="BO353" s="67">
        <f t="shared" si="238"/>
        <v>1</v>
      </c>
      <c r="BP353" s="67">
        <f t="shared" si="239"/>
        <v>0</v>
      </c>
      <c r="BQ353" s="65">
        <f t="shared" si="240"/>
        <v>0</v>
      </c>
      <c r="BR353" s="64" t="str">
        <f t="shared" si="241"/>
        <v>Nincs hosszútávú terv!</v>
      </c>
      <c r="BS353" s="65">
        <f t="shared" si="242"/>
        <v>0</v>
      </c>
      <c r="BT353" s="65">
        <f t="shared" si="243"/>
        <v>0</v>
      </c>
      <c r="BU353" s="65">
        <f t="shared" si="244"/>
        <v>0</v>
      </c>
      <c r="BV353" s="65">
        <f t="shared" si="245"/>
        <v>0</v>
      </c>
      <c r="BW353" s="65">
        <f t="shared" si="246"/>
        <v>0</v>
      </c>
      <c r="BX353" s="65">
        <f t="shared" si="247"/>
        <v>0</v>
      </c>
      <c r="BY353" s="65">
        <f t="shared" si="248"/>
        <v>0</v>
      </c>
      <c r="BZ353" s="65">
        <f t="shared" si="249"/>
        <v>0</v>
      </c>
      <c r="CA353" s="65">
        <f t="shared" si="250"/>
        <v>0</v>
      </c>
      <c r="CB353" s="65">
        <f t="shared" si="251"/>
        <v>0</v>
      </c>
      <c r="CC353" s="65">
        <f t="shared" si="252"/>
        <v>0</v>
      </c>
      <c r="CD353" s="65" t="str">
        <f t="shared" si="222"/>
        <v>Hiányos kitöltés! (B-oszlop üres)</v>
      </c>
      <c r="CE353" s="66" t="str">
        <f t="shared" si="223"/>
        <v>Hiányos kitöltés! (B-oszlop üres)</v>
      </c>
      <c r="CF353" s="65">
        <f t="shared" si="224"/>
        <v>0</v>
      </c>
      <c r="CG353" s="65">
        <f t="shared" si="225"/>
        <v>0</v>
      </c>
      <c r="CH353" s="65">
        <f t="shared" si="226"/>
        <v>0</v>
      </c>
    </row>
    <row r="354" spans="1:86" ht="31.25" x14ac:dyDescent="0.25">
      <c r="A354" s="54" t="str">
        <f t="shared" si="215"/>
        <v>Nincs VKR kiválasztva!</v>
      </c>
      <c r="B354" s="68"/>
      <c r="C354" s="55"/>
      <c r="D354" s="47"/>
      <c r="E354" s="47"/>
      <c r="F354" s="56" t="str">
        <f>IF($G354="","Nincs VKR kiválasztva!",INDEX(Osszesito!$C:$C,MATCH($G354,Osszesito!$D:$D,0)))</f>
        <v>Nincs VKR kiválasztva!</v>
      </c>
      <c r="G354" s="45"/>
      <c r="H354" s="51" t="str">
        <f>IF($D354="","",CONCATENATE($AY354,"_",COUNTA($D$3:$D354),"_FSZV_2026"))</f>
        <v/>
      </c>
      <c r="I354" s="56" t="str">
        <f>IF($G354="","Nincs VKR kiválasztva!",INDEX(Osszesito!$G:$G,MATCH($F354,Osszesito!$C:$C,0)))</f>
        <v>Nincs VKR kiválasztva!</v>
      </c>
      <c r="J354" s="56" t="str">
        <f>IF($G354="","Nincs VKR kiválasztva!",INDEX(Osszesito!$F:$F,MATCH($F354,Osszesito!$C:$C,0)))</f>
        <v>Nincs VKR kiválasztva!</v>
      </c>
      <c r="K354" s="48" t="str">
        <f t="shared" si="253"/>
        <v>Nincs kitöltve a költség rész!</v>
      </c>
      <c r="L354" s="49"/>
      <c r="M354" s="49"/>
      <c r="N354" s="60"/>
      <c r="O354" s="60"/>
      <c r="P354" s="90"/>
      <c r="R354" s="62"/>
      <c r="S354" s="62"/>
      <c r="T354" s="62"/>
      <c r="U354" s="62"/>
      <c r="V354" s="62"/>
      <c r="W354" s="62"/>
      <c r="X354" s="62"/>
      <c r="Y354" s="62"/>
      <c r="Z354" s="62"/>
      <c r="AA354" s="62"/>
      <c r="AB354" s="62"/>
      <c r="AC354" s="61">
        <f t="shared" si="216"/>
        <v>0</v>
      </c>
      <c r="AD354" s="1" t="str">
        <f t="shared" si="217"/>
        <v>Nincs VKR kiválasztva!</v>
      </c>
      <c r="AF354" s="60"/>
      <c r="AG354" s="60"/>
      <c r="AH354" s="60"/>
      <c r="AI354" s="60"/>
      <c r="AJ354" s="60"/>
      <c r="AK354" s="60"/>
      <c r="AL354" s="60"/>
      <c r="AM354" s="60"/>
      <c r="AN354" s="60"/>
      <c r="AO354" s="60"/>
      <c r="AP354" s="60"/>
      <c r="AQ354" s="61">
        <f t="shared" si="218"/>
        <v>0</v>
      </c>
      <c r="AR354" s="130" t="s">
        <v>36</v>
      </c>
      <c r="AS354" s="1" t="str">
        <f t="shared" si="219"/>
        <v>Nincs VKR kiválasztva!</v>
      </c>
      <c r="AU354" s="46"/>
      <c r="AV354" s="46"/>
      <c r="AY354" s="64" t="str">
        <f>IF($D354="","",INDEX(Osszesito!$E:$E,MATCH($F354,Osszesito!$C:$C,0)))</f>
        <v/>
      </c>
      <c r="AZ354" s="64">
        <f t="shared" si="227"/>
        <v>0</v>
      </c>
      <c r="BA354" s="65">
        <f t="shared" si="228"/>
        <v>0</v>
      </c>
      <c r="BB354" s="65" t="str">
        <f t="shared" si="229"/>
        <v>x</v>
      </c>
      <c r="BC354" s="65">
        <f t="shared" si="220"/>
        <v>0</v>
      </c>
      <c r="BD354" s="65">
        <f t="shared" si="254"/>
        <v>0</v>
      </c>
      <c r="BE354" s="65">
        <f t="shared" si="230"/>
        <v>0</v>
      </c>
      <c r="BF354" s="64" t="str">
        <f t="shared" si="231"/>
        <v>A forrás egyenlő a költséggel (I.ütem).</v>
      </c>
      <c r="BG354" s="65">
        <f t="shared" si="232"/>
        <v>0</v>
      </c>
      <c r="BH354" s="65">
        <f t="shared" si="233"/>
        <v>0</v>
      </c>
      <c r="BI354" s="65">
        <f t="shared" si="234"/>
        <v>0</v>
      </c>
      <c r="BJ354" s="65">
        <f t="shared" si="235"/>
        <v>0</v>
      </c>
      <c r="BK354" s="65">
        <f t="shared" si="221"/>
        <v>0</v>
      </c>
      <c r="BL354" s="66" t="str">
        <f t="shared" si="255"/>
        <v>Nem hosszútávú a feladat.</v>
      </c>
      <c r="BM354" s="67">
        <f t="shared" si="236"/>
        <v>1</v>
      </c>
      <c r="BN354" s="67">
        <f t="shared" si="237"/>
        <v>0</v>
      </c>
      <c r="BO354" s="67">
        <f t="shared" si="238"/>
        <v>1</v>
      </c>
      <c r="BP354" s="67">
        <f t="shared" si="239"/>
        <v>0</v>
      </c>
      <c r="BQ354" s="65">
        <f t="shared" si="240"/>
        <v>0</v>
      </c>
      <c r="BR354" s="64" t="str">
        <f t="shared" si="241"/>
        <v>Nincs hosszútávú terv!</v>
      </c>
      <c r="BS354" s="65">
        <f t="shared" si="242"/>
        <v>0</v>
      </c>
      <c r="BT354" s="65">
        <f t="shared" si="243"/>
        <v>0</v>
      </c>
      <c r="BU354" s="65">
        <f t="shared" si="244"/>
        <v>0</v>
      </c>
      <c r="BV354" s="65">
        <f t="shared" si="245"/>
        <v>0</v>
      </c>
      <c r="BW354" s="65">
        <f t="shared" si="246"/>
        <v>0</v>
      </c>
      <c r="BX354" s="65">
        <f t="shared" si="247"/>
        <v>0</v>
      </c>
      <c r="BY354" s="65">
        <f t="shared" si="248"/>
        <v>0</v>
      </c>
      <c r="BZ354" s="65">
        <f t="shared" si="249"/>
        <v>0</v>
      </c>
      <c r="CA354" s="65">
        <f t="shared" si="250"/>
        <v>0</v>
      </c>
      <c r="CB354" s="65">
        <f t="shared" si="251"/>
        <v>0</v>
      </c>
      <c r="CC354" s="65">
        <f t="shared" si="252"/>
        <v>0</v>
      </c>
      <c r="CD354" s="65" t="str">
        <f t="shared" si="222"/>
        <v>Hiányos kitöltés! (B-oszlop üres)</v>
      </c>
      <c r="CE354" s="66" t="str">
        <f t="shared" si="223"/>
        <v>Hiányos kitöltés! (B-oszlop üres)</v>
      </c>
      <c r="CF354" s="65">
        <f t="shared" si="224"/>
        <v>0</v>
      </c>
      <c r="CG354" s="65">
        <f t="shared" si="225"/>
        <v>0</v>
      </c>
      <c r="CH354" s="65">
        <f t="shared" si="226"/>
        <v>0</v>
      </c>
    </row>
    <row r="355" spans="1:86" ht="31.25" x14ac:dyDescent="0.25">
      <c r="A355" s="54" t="str">
        <f t="shared" si="215"/>
        <v>Nincs VKR kiválasztva!</v>
      </c>
      <c r="B355" s="68"/>
      <c r="C355" s="55"/>
      <c r="D355" s="47"/>
      <c r="E355" s="47"/>
      <c r="F355" s="56" t="str">
        <f>IF($G355="","Nincs VKR kiválasztva!",INDEX(Osszesito!$C:$C,MATCH($G355,Osszesito!$D:$D,0)))</f>
        <v>Nincs VKR kiválasztva!</v>
      </c>
      <c r="G355" s="45"/>
      <c r="H355" s="51" t="str">
        <f>IF($D355="","",CONCATENATE($AY355,"_",COUNTA($D$3:$D355),"_FSZV_2026"))</f>
        <v/>
      </c>
      <c r="I355" s="56" t="str">
        <f>IF($G355="","Nincs VKR kiválasztva!",INDEX(Osszesito!$G:$G,MATCH($F355,Osszesito!$C:$C,0)))</f>
        <v>Nincs VKR kiválasztva!</v>
      </c>
      <c r="J355" s="56" t="str">
        <f>IF($G355="","Nincs VKR kiválasztva!",INDEX(Osszesito!$F:$F,MATCH($F355,Osszesito!$C:$C,0)))</f>
        <v>Nincs VKR kiválasztva!</v>
      </c>
      <c r="K355" s="48" t="str">
        <f t="shared" si="253"/>
        <v>Nincs kitöltve a költség rész!</v>
      </c>
      <c r="L355" s="49"/>
      <c r="M355" s="49"/>
      <c r="N355" s="60"/>
      <c r="O355" s="60"/>
      <c r="P355" s="90"/>
      <c r="R355" s="62"/>
      <c r="S355" s="62"/>
      <c r="T355" s="62"/>
      <c r="U355" s="62"/>
      <c r="V355" s="62"/>
      <c r="W355" s="62"/>
      <c r="X355" s="62"/>
      <c r="Y355" s="62"/>
      <c r="Z355" s="62"/>
      <c r="AA355" s="62"/>
      <c r="AB355" s="62"/>
      <c r="AC355" s="61">
        <f t="shared" si="216"/>
        <v>0</v>
      </c>
      <c r="AD355" s="1" t="str">
        <f t="shared" si="217"/>
        <v>Nincs VKR kiválasztva!</v>
      </c>
      <c r="AF355" s="60"/>
      <c r="AG355" s="60"/>
      <c r="AH355" s="60"/>
      <c r="AI355" s="60"/>
      <c r="AJ355" s="60"/>
      <c r="AK355" s="60"/>
      <c r="AL355" s="60"/>
      <c r="AM355" s="60"/>
      <c r="AN355" s="60"/>
      <c r="AO355" s="60"/>
      <c r="AP355" s="60"/>
      <c r="AQ355" s="61">
        <f t="shared" si="218"/>
        <v>0</v>
      </c>
      <c r="AR355" s="130" t="s">
        <v>36</v>
      </c>
      <c r="AS355" s="1" t="str">
        <f t="shared" si="219"/>
        <v>Nincs VKR kiválasztva!</v>
      </c>
      <c r="AU355" s="46"/>
      <c r="AV355" s="46"/>
      <c r="AY355" s="64" t="str">
        <f>IF($D355="","",INDEX(Osszesito!$E:$E,MATCH($F355,Osszesito!$C:$C,0)))</f>
        <v/>
      </c>
      <c r="AZ355" s="64">
        <f t="shared" si="227"/>
        <v>0</v>
      </c>
      <c r="BA355" s="65">
        <f t="shared" si="228"/>
        <v>0</v>
      </c>
      <c r="BB355" s="65" t="str">
        <f t="shared" si="229"/>
        <v>x</v>
      </c>
      <c r="BC355" s="65">
        <f t="shared" si="220"/>
        <v>0</v>
      </c>
      <c r="BD355" s="65">
        <f t="shared" si="254"/>
        <v>0</v>
      </c>
      <c r="BE355" s="65">
        <f t="shared" si="230"/>
        <v>0</v>
      </c>
      <c r="BF355" s="64" t="str">
        <f t="shared" si="231"/>
        <v>A forrás egyenlő a költséggel (I.ütem).</v>
      </c>
      <c r="BG355" s="65">
        <f t="shared" si="232"/>
        <v>0</v>
      </c>
      <c r="BH355" s="65">
        <f t="shared" si="233"/>
        <v>0</v>
      </c>
      <c r="BI355" s="65">
        <f t="shared" si="234"/>
        <v>0</v>
      </c>
      <c r="BJ355" s="65">
        <f t="shared" si="235"/>
        <v>0</v>
      </c>
      <c r="BK355" s="65">
        <f t="shared" si="221"/>
        <v>0</v>
      </c>
      <c r="BL355" s="66" t="str">
        <f t="shared" si="255"/>
        <v>Nem hosszútávú a feladat.</v>
      </c>
      <c r="BM355" s="67">
        <f t="shared" si="236"/>
        <v>1</v>
      </c>
      <c r="BN355" s="67">
        <f t="shared" si="237"/>
        <v>0</v>
      </c>
      <c r="BO355" s="67">
        <f t="shared" si="238"/>
        <v>1</v>
      </c>
      <c r="BP355" s="67">
        <f t="shared" si="239"/>
        <v>0</v>
      </c>
      <c r="BQ355" s="65">
        <f t="shared" si="240"/>
        <v>0</v>
      </c>
      <c r="BR355" s="64" t="str">
        <f t="shared" si="241"/>
        <v>Nincs hosszútávú terv!</v>
      </c>
      <c r="BS355" s="65">
        <f t="shared" si="242"/>
        <v>0</v>
      </c>
      <c r="BT355" s="65">
        <f t="shared" si="243"/>
        <v>0</v>
      </c>
      <c r="BU355" s="65">
        <f t="shared" si="244"/>
        <v>0</v>
      </c>
      <c r="BV355" s="65">
        <f t="shared" si="245"/>
        <v>0</v>
      </c>
      <c r="BW355" s="65">
        <f t="shared" si="246"/>
        <v>0</v>
      </c>
      <c r="BX355" s="65">
        <f t="shared" si="247"/>
        <v>0</v>
      </c>
      <c r="BY355" s="65">
        <f t="shared" si="248"/>
        <v>0</v>
      </c>
      <c r="BZ355" s="65">
        <f t="shared" si="249"/>
        <v>0</v>
      </c>
      <c r="CA355" s="65">
        <f t="shared" si="250"/>
        <v>0</v>
      </c>
      <c r="CB355" s="65">
        <f t="shared" si="251"/>
        <v>0</v>
      </c>
      <c r="CC355" s="65">
        <f t="shared" si="252"/>
        <v>0</v>
      </c>
      <c r="CD355" s="65" t="str">
        <f t="shared" si="222"/>
        <v>Hiányos kitöltés! (B-oszlop üres)</v>
      </c>
      <c r="CE355" s="66" t="str">
        <f t="shared" si="223"/>
        <v>Hiányos kitöltés! (B-oszlop üres)</v>
      </c>
      <c r="CF355" s="65">
        <f t="shared" si="224"/>
        <v>0</v>
      </c>
      <c r="CG355" s="65">
        <f t="shared" si="225"/>
        <v>0</v>
      </c>
      <c r="CH355" s="65">
        <f t="shared" si="226"/>
        <v>0</v>
      </c>
    </row>
    <row r="356" spans="1:86" ht="31.25" x14ac:dyDescent="0.25">
      <c r="A356" s="54" t="str">
        <f t="shared" si="215"/>
        <v>Nincs VKR kiválasztva!</v>
      </c>
      <c r="B356" s="68"/>
      <c r="C356" s="55"/>
      <c r="D356" s="47"/>
      <c r="E356" s="47"/>
      <c r="F356" s="56" t="str">
        <f>IF($G356="","Nincs VKR kiválasztva!",INDEX(Osszesito!$C:$C,MATCH($G356,Osszesito!$D:$D,0)))</f>
        <v>Nincs VKR kiválasztva!</v>
      </c>
      <c r="G356" s="45"/>
      <c r="H356" s="51" t="str">
        <f>IF($D356="","",CONCATENATE($AY356,"_",COUNTA($D$3:$D356),"_FSZV_2026"))</f>
        <v/>
      </c>
      <c r="I356" s="56" t="str">
        <f>IF($G356="","Nincs VKR kiválasztva!",INDEX(Osszesito!$G:$G,MATCH($F356,Osszesito!$C:$C,0)))</f>
        <v>Nincs VKR kiválasztva!</v>
      </c>
      <c r="J356" s="56" t="str">
        <f>IF($G356="","Nincs VKR kiválasztva!",INDEX(Osszesito!$F:$F,MATCH($F356,Osszesito!$C:$C,0)))</f>
        <v>Nincs VKR kiválasztva!</v>
      </c>
      <c r="K356" s="48" t="str">
        <f t="shared" si="253"/>
        <v>Nincs kitöltve a költség rész!</v>
      </c>
      <c r="L356" s="49"/>
      <c r="M356" s="49"/>
      <c r="N356" s="60"/>
      <c r="O356" s="60"/>
      <c r="P356" s="90"/>
      <c r="R356" s="62"/>
      <c r="S356" s="62"/>
      <c r="T356" s="62"/>
      <c r="U356" s="62"/>
      <c r="V356" s="62"/>
      <c r="W356" s="62"/>
      <c r="X356" s="62"/>
      <c r="Y356" s="62"/>
      <c r="Z356" s="62"/>
      <c r="AA356" s="62"/>
      <c r="AB356" s="62"/>
      <c r="AC356" s="61">
        <f t="shared" si="216"/>
        <v>0</v>
      </c>
      <c r="AD356" s="1" t="str">
        <f t="shared" si="217"/>
        <v>Nincs VKR kiválasztva!</v>
      </c>
      <c r="AF356" s="60"/>
      <c r="AG356" s="60"/>
      <c r="AH356" s="60"/>
      <c r="AI356" s="60"/>
      <c r="AJ356" s="60"/>
      <c r="AK356" s="60"/>
      <c r="AL356" s="60"/>
      <c r="AM356" s="60"/>
      <c r="AN356" s="60"/>
      <c r="AO356" s="60"/>
      <c r="AP356" s="60"/>
      <c r="AQ356" s="61">
        <f t="shared" si="218"/>
        <v>0</v>
      </c>
      <c r="AR356" s="130" t="s">
        <v>36</v>
      </c>
      <c r="AS356" s="1" t="str">
        <f t="shared" si="219"/>
        <v>Nincs VKR kiválasztva!</v>
      </c>
      <c r="AU356" s="46"/>
      <c r="AV356" s="46"/>
      <c r="AY356" s="64" t="str">
        <f>IF($D356="","",INDEX(Osszesito!$E:$E,MATCH($F356,Osszesito!$C:$C,0)))</f>
        <v/>
      </c>
      <c r="AZ356" s="64">
        <f t="shared" si="227"/>
        <v>0</v>
      </c>
      <c r="BA356" s="65">
        <f t="shared" si="228"/>
        <v>0</v>
      </c>
      <c r="BB356" s="65" t="str">
        <f t="shared" si="229"/>
        <v>x</v>
      </c>
      <c r="BC356" s="65">
        <f t="shared" si="220"/>
        <v>0</v>
      </c>
      <c r="BD356" s="65">
        <f t="shared" si="254"/>
        <v>0</v>
      </c>
      <c r="BE356" s="65">
        <f t="shared" si="230"/>
        <v>0</v>
      </c>
      <c r="BF356" s="64" t="str">
        <f t="shared" si="231"/>
        <v>A forrás egyenlő a költséggel (I.ütem).</v>
      </c>
      <c r="BG356" s="65">
        <f t="shared" si="232"/>
        <v>0</v>
      </c>
      <c r="BH356" s="65">
        <f t="shared" si="233"/>
        <v>0</v>
      </c>
      <c r="BI356" s="65">
        <f t="shared" si="234"/>
        <v>0</v>
      </c>
      <c r="BJ356" s="65">
        <f t="shared" si="235"/>
        <v>0</v>
      </c>
      <c r="BK356" s="65">
        <f t="shared" si="221"/>
        <v>0</v>
      </c>
      <c r="BL356" s="66" t="str">
        <f t="shared" si="255"/>
        <v>Nem hosszútávú a feladat.</v>
      </c>
      <c r="BM356" s="67">
        <f t="shared" si="236"/>
        <v>1</v>
      </c>
      <c r="BN356" s="67">
        <f t="shared" si="237"/>
        <v>0</v>
      </c>
      <c r="BO356" s="67">
        <f t="shared" si="238"/>
        <v>1</v>
      </c>
      <c r="BP356" s="67">
        <f t="shared" si="239"/>
        <v>0</v>
      </c>
      <c r="BQ356" s="65">
        <f t="shared" si="240"/>
        <v>0</v>
      </c>
      <c r="BR356" s="64" t="str">
        <f t="shared" si="241"/>
        <v>Nincs hosszútávú terv!</v>
      </c>
      <c r="BS356" s="65">
        <f t="shared" si="242"/>
        <v>0</v>
      </c>
      <c r="BT356" s="65">
        <f t="shared" si="243"/>
        <v>0</v>
      </c>
      <c r="BU356" s="65">
        <f t="shared" si="244"/>
        <v>0</v>
      </c>
      <c r="BV356" s="65">
        <f t="shared" si="245"/>
        <v>0</v>
      </c>
      <c r="BW356" s="65">
        <f t="shared" si="246"/>
        <v>0</v>
      </c>
      <c r="BX356" s="65">
        <f t="shared" si="247"/>
        <v>0</v>
      </c>
      <c r="BY356" s="65">
        <f t="shared" si="248"/>
        <v>0</v>
      </c>
      <c r="BZ356" s="65">
        <f t="shared" si="249"/>
        <v>0</v>
      </c>
      <c r="CA356" s="65">
        <f t="shared" si="250"/>
        <v>0</v>
      </c>
      <c r="CB356" s="65">
        <f t="shared" si="251"/>
        <v>0</v>
      </c>
      <c r="CC356" s="65">
        <f t="shared" si="252"/>
        <v>0</v>
      </c>
      <c r="CD356" s="65" t="str">
        <f t="shared" si="222"/>
        <v>Hiányos kitöltés! (B-oszlop üres)</v>
      </c>
      <c r="CE356" s="66" t="str">
        <f t="shared" si="223"/>
        <v>Hiányos kitöltés! (B-oszlop üres)</v>
      </c>
      <c r="CF356" s="65">
        <f t="shared" si="224"/>
        <v>0</v>
      </c>
      <c r="CG356" s="65">
        <f t="shared" si="225"/>
        <v>0</v>
      </c>
      <c r="CH356" s="65">
        <f t="shared" si="226"/>
        <v>0</v>
      </c>
    </row>
    <row r="357" spans="1:86" ht="31.25" x14ac:dyDescent="0.25">
      <c r="A357" s="54" t="str">
        <f t="shared" si="215"/>
        <v>Nincs VKR kiválasztva!</v>
      </c>
      <c r="B357" s="68"/>
      <c r="C357" s="55"/>
      <c r="D357" s="47"/>
      <c r="E357" s="47"/>
      <c r="F357" s="56" t="str">
        <f>IF($G357="","Nincs VKR kiválasztva!",INDEX(Osszesito!$C:$C,MATCH($G357,Osszesito!$D:$D,0)))</f>
        <v>Nincs VKR kiválasztva!</v>
      </c>
      <c r="G357" s="45"/>
      <c r="H357" s="51" t="str">
        <f>IF($D357="","",CONCATENATE($AY357,"_",COUNTA($D$3:$D357),"_FSZV_2026"))</f>
        <v/>
      </c>
      <c r="I357" s="56" t="str">
        <f>IF($G357="","Nincs VKR kiválasztva!",INDEX(Osszesito!$G:$G,MATCH($F357,Osszesito!$C:$C,0)))</f>
        <v>Nincs VKR kiválasztva!</v>
      </c>
      <c r="J357" s="56" t="str">
        <f>IF($G357="","Nincs VKR kiválasztva!",INDEX(Osszesito!$F:$F,MATCH($F357,Osszesito!$C:$C,0)))</f>
        <v>Nincs VKR kiválasztva!</v>
      </c>
      <c r="K357" s="48" t="str">
        <f t="shared" si="253"/>
        <v>Nincs kitöltve a költség rész!</v>
      </c>
      <c r="L357" s="49"/>
      <c r="M357" s="49"/>
      <c r="N357" s="60"/>
      <c r="O357" s="60"/>
      <c r="P357" s="90"/>
      <c r="R357" s="62"/>
      <c r="S357" s="62"/>
      <c r="T357" s="62"/>
      <c r="U357" s="62"/>
      <c r="V357" s="62"/>
      <c r="W357" s="62"/>
      <c r="X357" s="62"/>
      <c r="Y357" s="62"/>
      <c r="Z357" s="62"/>
      <c r="AA357" s="62"/>
      <c r="AB357" s="62"/>
      <c r="AC357" s="61">
        <f t="shared" si="216"/>
        <v>0</v>
      </c>
      <c r="AD357" s="1" t="str">
        <f t="shared" si="217"/>
        <v>Nincs VKR kiválasztva!</v>
      </c>
      <c r="AF357" s="60"/>
      <c r="AG357" s="60"/>
      <c r="AH357" s="60"/>
      <c r="AI357" s="60"/>
      <c r="AJ357" s="60"/>
      <c r="AK357" s="60"/>
      <c r="AL357" s="60"/>
      <c r="AM357" s="60"/>
      <c r="AN357" s="60"/>
      <c r="AO357" s="60"/>
      <c r="AP357" s="60"/>
      <c r="AQ357" s="61">
        <f t="shared" si="218"/>
        <v>0</v>
      </c>
      <c r="AR357" s="130" t="s">
        <v>36</v>
      </c>
      <c r="AS357" s="1" t="str">
        <f t="shared" si="219"/>
        <v>Nincs VKR kiválasztva!</v>
      </c>
      <c r="AU357" s="46"/>
      <c r="AV357" s="46"/>
      <c r="AY357" s="64" t="str">
        <f>IF($D357="","",INDEX(Osszesito!$E:$E,MATCH($F357,Osszesito!$C:$C,0)))</f>
        <v/>
      </c>
      <c r="AZ357" s="64">
        <f t="shared" si="227"/>
        <v>0</v>
      </c>
      <c r="BA357" s="65">
        <f t="shared" si="228"/>
        <v>0</v>
      </c>
      <c r="BB357" s="65" t="str">
        <f t="shared" si="229"/>
        <v>x</v>
      </c>
      <c r="BC357" s="65">
        <f t="shared" si="220"/>
        <v>0</v>
      </c>
      <c r="BD357" s="65">
        <f t="shared" si="254"/>
        <v>0</v>
      </c>
      <c r="BE357" s="65">
        <f t="shared" si="230"/>
        <v>0</v>
      </c>
      <c r="BF357" s="64" t="str">
        <f t="shared" si="231"/>
        <v>A forrás egyenlő a költséggel (I.ütem).</v>
      </c>
      <c r="BG357" s="65">
        <f t="shared" si="232"/>
        <v>0</v>
      </c>
      <c r="BH357" s="65">
        <f t="shared" si="233"/>
        <v>0</v>
      </c>
      <c r="BI357" s="65">
        <f t="shared" si="234"/>
        <v>0</v>
      </c>
      <c r="BJ357" s="65">
        <f t="shared" si="235"/>
        <v>0</v>
      </c>
      <c r="BK357" s="65">
        <f t="shared" si="221"/>
        <v>0</v>
      </c>
      <c r="BL357" s="66" t="str">
        <f t="shared" si="255"/>
        <v>Nem hosszútávú a feladat.</v>
      </c>
      <c r="BM357" s="67">
        <f t="shared" si="236"/>
        <v>1</v>
      </c>
      <c r="BN357" s="67">
        <f t="shared" si="237"/>
        <v>0</v>
      </c>
      <c r="BO357" s="67">
        <f t="shared" si="238"/>
        <v>1</v>
      </c>
      <c r="BP357" s="67">
        <f t="shared" si="239"/>
        <v>0</v>
      </c>
      <c r="BQ357" s="65">
        <f t="shared" si="240"/>
        <v>0</v>
      </c>
      <c r="BR357" s="64" t="str">
        <f t="shared" si="241"/>
        <v>Nincs hosszútávú terv!</v>
      </c>
      <c r="BS357" s="65">
        <f t="shared" si="242"/>
        <v>0</v>
      </c>
      <c r="BT357" s="65">
        <f t="shared" si="243"/>
        <v>0</v>
      </c>
      <c r="BU357" s="65">
        <f t="shared" si="244"/>
        <v>0</v>
      </c>
      <c r="BV357" s="65">
        <f t="shared" si="245"/>
        <v>0</v>
      </c>
      <c r="BW357" s="65">
        <f t="shared" si="246"/>
        <v>0</v>
      </c>
      <c r="BX357" s="65">
        <f t="shared" si="247"/>
        <v>0</v>
      </c>
      <c r="BY357" s="65">
        <f t="shared" si="248"/>
        <v>0</v>
      </c>
      <c r="BZ357" s="65">
        <f t="shared" si="249"/>
        <v>0</v>
      </c>
      <c r="CA357" s="65">
        <f t="shared" si="250"/>
        <v>0</v>
      </c>
      <c r="CB357" s="65">
        <f t="shared" si="251"/>
        <v>0</v>
      </c>
      <c r="CC357" s="65">
        <f t="shared" si="252"/>
        <v>0</v>
      </c>
      <c r="CD357" s="65" t="str">
        <f t="shared" si="222"/>
        <v>Hiányos kitöltés! (B-oszlop üres)</v>
      </c>
      <c r="CE357" s="66" t="str">
        <f t="shared" si="223"/>
        <v>Hiányos kitöltés! (B-oszlop üres)</v>
      </c>
      <c r="CF357" s="65">
        <f t="shared" si="224"/>
        <v>0</v>
      </c>
      <c r="CG357" s="65">
        <f t="shared" si="225"/>
        <v>0</v>
      </c>
      <c r="CH357" s="65">
        <f t="shared" si="226"/>
        <v>0</v>
      </c>
    </row>
    <row r="358" spans="1:86" ht="31.25" x14ac:dyDescent="0.25">
      <c r="A358" s="54" t="str">
        <f t="shared" si="215"/>
        <v>Nincs VKR kiválasztva!</v>
      </c>
      <c r="B358" s="68"/>
      <c r="C358" s="55"/>
      <c r="D358" s="47"/>
      <c r="E358" s="47"/>
      <c r="F358" s="56" t="str">
        <f>IF($G358="","Nincs VKR kiválasztva!",INDEX(Osszesito!$C:$C,MATCH($G358,Osszesito!$D:$D,0)))</f>
        <v>Nincs VKR kiválasztva!</v>
      </c>
      <c r="G358" s="45"/>
      <c r="H358" s="51" t="str">
        <f>IF($D358="","",CONCATENATE($AY358,"_",COUNTA($D$3:$D358),"_FSZV_2026"))</f>
        <v/>
      </c>
      <c r="I358" s="56" t="str">
        <f>IF($G358="","Nincs VKR kiválasztva!",INDEX(Osszesito!$G:$G,MATCH($F358,Osszesito!$C:$C,0)))</f>
        <v>Nincs VKR kiválasztva!</v>
      </c>
      <c r="J358" s="56" t="str">
        <f>IF($G358="","Nincs VKR kiválasztva!",INDEX(Osszesito!$F:$F,MATCH($F358,Osszesito!$C:$C,0)))</f>
        <v>Nincs VKR kiválasztva!</v>
      </c>
      <c r="K358" s="48" t="str">
        <f t="shared" si="253"/>
        <v>Nincs kitöltve a költség rész!</v>
      </c>
      <c r="L358" s="49"/>
      <c r="M358" s="49"/>
      <c r="N358" s="60"/>
      <c r="O358" s="60"/>
      <c r="P358" s="90"/>
      <c r="R358" s="62"/>
      <c r="S358" s="62"/>
      <c r="T358" s="62"/>
      <c r="U358" s="62"/>
      <c r="V358" s="62"/>
      <c r="W358" s="62"/>
      <c r="X358" s="62"/>
      <c r="Y358" s="62"/>
      <c r="Z358" s="62"/>
      <c r="AA358" s="62"/>
      <c r="AB358" s="62"/>
      <c r="AC358" s="61">
        <f t="shared" si="216"/>
        <v>0</v>
      </c>
      <c r="AD358" s="1" t="str">
        <f t="shared" si="217"/>
        <v>Nincs VKR kiválasztva!</v>
      </c>
      <c r="AF358" s="60"/>
      <c r="AG358" s="60"/>
      <c r="AH358" s="60"/>
      <c r="AI358" s="60"/>
      <c r="AJ358" s="60"/>
      <c r="AK358" s="60"/>
      <c r="AL358" s="60"/>
      <c r="AM358" s="60"/>
      <c r="AN358" s="60"/>
      <c r="AO358" s="60"/>
      <c r="AP358" s="60"/>
      <c r="AQ358" s="61">
        <f t="shared" si="218"/>
        <v>0</v>
      </c>
      <c r="AR358" s="130" t="s">
        <v>36</v>
      </c>
      <c r="AS358" s="1" t="str">
        <f t="shared" si="219"/>
        <v>Nincs VKR kiválasztva!</v>
      </c>
      <c r="AU358" s="46"/>
      <c r="AV358" s="46"/>
      <c r="AY358" s="64" t="str">
        <f>IF($D358="","",INDEX(Osszesito!$E:$E,MATCH($F358,Osszesito!$C:$C,0)))</f>
        <v/>
      </c>
      <c r="AZ358" s="64">
        <f t="shared" si="227"/>
        <v>0</v>
      </c>
      <c r="BA358" s="65">
        <f t="shared" si="228"/>
        <v>0</v>
      </c>
      <c r="BB358" s="65" t="str">
        <f t="shared" si="229"/>
        <v>x</v>
      </c>
      <c r="BC358" s="65">
        <f t="shared" si="220"/>
        <v>0</v>
      </c>
      <c r="BD358" s="65">
        <f t="shared" si="254"/>
        <v>0</v>
      </c>
      <c r="BE358" s="65">
        <f t="shared" si="230"/>
        <v>0</v>
      </c>
      <c r="BF358" s="64" t="str">
        <f t="shared" si="231"/>
        <v>A forrás egyenlő a költséggel (I.ütem).</v>
      </c>
      <c r="BG358" s="65">
        <f t="shared" si="232"/>
        <v>0</v>
      </c>
      <c r="BH358" s="65">
        <f t="shared" si="233"/>
        <v>0</v>
      </c>
      <c r="BI358" s="65">
        <f t="shared" si="234"/>
        <v>0</v>
      </c>
      <c r="BJ358" s="65">
        <f t="shared" si="235"/>
        <v>0</v>
      </c>
      <c r="BK358" s="65">
        <f t="shared" si="221"/>
        <v>0</v>
      </c>
      <c r="BL358" s="66" t="str">
        <f t="shared" si="255"/>
        <v>Nem hosszútávú a feladat.</v>
      </c>
      <c r="BM358" s="67">
        <f t="shared" si="236"/>
        <v>1</v>
      </c>
      <c r="BN358" s="67">
        <f t="shared" si="237"/>
        <v>0</v>
      </c>
      <c r="BO358" s="67">
        <f t="shared" si="238"/>
        <v>1</v>
      </c>
      <c r="BP358" s="67">
        <f t="shared" si="239"/>
        <v>0</v>
      </c>
      <c r="BQ358" s="65">
        <f t="shared" si="240"/>
        <v>0</v>
      </c>
      <c r="BR358" s="64" t="str">
        <f t="shared" si="241"/>
        <v>Nincs hosszútávú terv!</v>
      </c>
      <c r="BS358" s="65">
        <f t="shared" si="242"/>
        <v>0</v>
      </c>
      <c r="BT358" s="65">
        <f t="shared" si="243"/>
        <v>0</v>
      </c>
      <c r="BU358" s="65">
        <f t="shared" si="244"/>
        <v>0</v>
      </c>
      <c r="BV358" s="65">
        <f t="shared" si="245"/>
        <v>0</v>
      </c>
      <c r="BW358" s="65">
        <f t="shared" si="246"/>
        <v>0</v>
      </c>
      <c r="BX358" s="65">
        <f t="shared" si="247"/>
        <v>0</v>
      </c>
      <c r="BY358" s="65">
        <f t="shared" si="248"/>
        <v>0</v>
      </c>
      <c r="BZ358" s="65">
        <f t="shared" si="249"/>
        <v>0</v>
      </c>
      <c r="CA358" s="65">
        <f t="shared" si="250"/>
        <v>0</v>
      </c>
      <c r="CB358" s="65">
        <f t="shared" si="251"/>
        <v>0</v>
      </c>
      <c r="CC358" s="65">
        <f t="shared" si="252"/>
        <v>0</v>
      </c>
      <c r="CD358" s="65" t="str">
        <f t="shared" si="222"/>
        <v>Hiányos kitöltés! (B-oszlop üres)</v>
      </c>
      <c r="CE358" s="66" t="str">
        <f t="shared" si="223"/>
        <v>Hiányos kitöltés! (B-oszlop üres)</v>
      </c>
      <c r="CF358" s="65">
        <f t="shared" si="224"/>
        <v>0</v>
      </c>
      <c r="CG358" s="65">
        <f t="shared" si="225"/>
        <v>0</v>
      </c>
      <c r="CH358" s="65">
        <f t="shared" si="226"/>
        <v>0</v>
      </c>
    </row>
    <row r="359" spans="1:86" ht="31.25" x14ac:dyDescent="0.25">
      <c r="A359" s="54" t="str">
        <f t="shared" si="215"/>
        <v>Nincs VKR kiválasztva!</v>
      </c>
      <c r="B359" s="68"/>
      <c r="C359" s="55"/>
      <c r="D359" s="47"/>
      <c r="E359" s="47"/>
      <c r="F359" s="56" t="str">
        <f>IF($G359="","Nincs VKR kiválasztva!",INDEX(Osszesito!$C:$C,MATCH($G359,Osszesito!$D:$D,0)))</f>
        <v>Nincs VKR kiválasztva!</v>
      </c>
      <c r="G359" s="45"/>
      <c r="H359" s="51" t="str">
        <f>IF($D359="","",CONCATENATE($AY359,"_",COUNTA($D$3:$D359),"_FSZV_2026"))</f>
        <v/>
      </c>
      <c r="I359" s="56" t="str">
        <f>IF($G359="","Nincs VKR kiválasztva!",INDEX(Osszesito!$G:$G,MATCH($F359,Osszesito!$C:$C,0)))</f>
        <v>Nincs VKR kiválasztva!</v>
      </c>
      <c r="J359" s="56" t="str">
        <f>IF($G359="","Nincs VKR kiválasztva!",INDEX(Osszesito!$F:$F,MATCH($F359,Osszesito!$C:$C,0)))</f>
        <v>Nincs VKR kiválasztva!</v>
      </c>
      <c r="K359" s="48" t="str">
        <f t="shared" si="253"/>
        <v>Nincs kitöltve a költség rész!</v>
      </c>
      <c r="L359" s="49"/>
      <c r="M359" s="49"/>
      <c r="N359" s="60"/>
      <c r="O359" s="60"/>
      <c r="P359" s="90"/>
      <c r="R359" s="62"/>
      <c r="S359" s="62"/>
      <c r="T359" s="62"/>
      <c r="U359" s="62"/>
      <c r="V359" s="62"/>
      <c r="W359" s="62"/>
      <c r="X359" s="62"/>
      <c r="Y359" s="62"/>
      <c r="Z359" s="62"/>
      <c r="AA359" s="62"/>
      <c r="AB359" s="62"/>
      <c r="AC359" s="61">
        <f t="shared" si="216"/>
        <v>0</v>
      </c>
      <c r="AD359" s="1" t="str">
        <f t="shared" si="217"/>
        <v>Nincs VKR kiválasztva!</v>
      </c>
      <c r="AF359" s="60"/>
      <c r="AG359" s="60"/>
      <c r="AH359" s="60"/>
      <c r="AI359" s="60"/>
      <c r="AJ359" s="60"/>
      <c r="AK359" s="60"/>
      <c r="AL359" s="60"/>
      <c r="AM359" s="60"/>
      <c r="AN359" s="60"/>
      <c r="AO359" s="60"/>
      <c r="AP359" s="60"/>
      <c r="AQ359" s="61">
        <f t="shared" si="218"/>
        <v>0</v>
      </c>
      <c r="AR359" s="130" t="s">
        <v>36</v>
      </c>
      <c r="AS359" s="1" t="str">
        <f t="shared" si="219"/>
        <v>Nincs VKR kiválasztva!</v>
      </c>
      <c r="AU359" s="46"/>
      <c r="AV359" s="46"/>
      <c r="AY359" s="64" t="str">
        <f>IF($D359="","",INDEX(Osszesito!$E:$E,MATCH($F359,Osszesito!$C:$C,0)))</f>
        <v/>
      </c>
      <c r="AZ359" s="64">
        <f t="shared" si="227"/>
        <v>0</v>
      </c>
      <c r="BA359" s="65">
        <f t="shared" si="228"/>
        <v>0</v>
      </c>
      <c r="BB359" s="65" t="str">
        <f t="shared" si="229"/>
        <v>x</v>
      </c>
      <c r="BC359" s="65">
        <f t="shared" si="220"/>
        <v>0</v>
      </c>
      <c r="BD359" s="65">
        <f t="shared" si="254"/>
        <v>0</v>
      </c>
      <c r="BE359" s="65">
        <f t="shared" si="230"/>
        <v>0</v>
      </c>
      <c r="BF359" s="64" t="str">
        <f t="shared" si="231"/>
        <v>A forrás egyenlő a költséggel (I.ütem).</v>
      </c>
      <c r="BG359" s="65">
        <f t="shared" si="232"/>
        <v>0</v>
      </c>
      <c r="BH359" s="65">
        <f t="shared" si="233"/>
        <v>0</v>
      </c>
      <c r="BI359" s="65">
        <f t="shared" si="234"/>
        <v>0</v>
      </c>
      <c r="BJ359" s="65">
        <f t="shared" si="235"/>
        <v>0</v>
      </c>
      <c r="BK359" s="65">
        <f t="shared" si="221"/>
        <v>0</v>
      </c>
      <c r="BL359" s="66" t="str">
        <f t="shared" si="255"/>
        <v>Nem hosszútávú a feladat.</v>
      </c>
      <c r="BM359" s="67">
        <f t="shared" si="236"/>
        <v>1</v>
      </c>
      <c r="BN359" s="67">
        <f t="shared" si="237"/>
        <v>0</v>
      </c>
      <c r="BO359" s="67">
        <f t="shared" si="238"/>
        <v>1</v>
      </c>
      <c r="BP359" s="67">
        <f t="shared" si="239"/>
        <v>0</v>
      </c>
      <c r="BQ359" s="65">
        <f t="shared" si="240"/>
        <v>0</v>
      </c>
      <c r="BR359" s="64" t="str">
        <f t="shared" si="241"/>
        <v>Nincs hosszútávú terv!</v>
      </c>
      <c r="BS359" s="65">
        <f t="shared" si="242"/>
        <v>0</v>
      </c>
      <c r="BT359" s="65">
        <f t="shared" si="243"/>
        <v>0</v>
      </c>
      <c r="BU359" s="65">
        <f t="shared" si="244"/>
        <v>0</v>
      </c>
      <c r="BV359" s="65">
        <f t="shared" si="245"/>
        <v>0</v>
      </c>
      <c r="BW359" s="65">
        <f t="shared" si="246"/>
        <v>0</v>
      </c>
      <c r="BX359" s="65">
        <f t="shared" si="247"/>
        <v>0</v>
      </c>
      <c r="BY359" s="65">
        <f t="shared" si="248"/>
        <v>0</v>
      </c>
      <c r="BZ359" s="65">
        <f t="shared" si="249"/>
        <v>0</v>
      </c>
      <c r="CA359" s="65">
        <f t="shared" si="250"/>
        <v>0</v>
      </c>
      <c r="CB359" s="65">
        <f t="shared" si="251"/>
        <v>0</v>
      </c>
      <c r="CC359" s="65">
        <f t="shared" si="252"/>
        <v>0</v>
      </c>
      <c r="CD359" s="65" t="str">
        <f t="shared" si="222"/>
        <v>Hiányos kitöltés! (B-oszlop üres)</v>
      </c>
      <c r="CE359" s="66" t="str">
        <f t="shared" si="223"/>
        <v>Hiányos kitöltés! (B-oszlop üres)</v>
      </c>
      <c r="CF359" s="65">
        <f t="shared" si="224"/>
        <v>0</v>
      </c>
      <c r="CG359" s="65">
        <f t="shared" si="225"/>
        <v>0</v>
      </c>
      <c r="CH359" s="65">
        <f t="shared" si="226"/>
        <v>0</v>
      </c>
    </row>
    <row r="360" spans="1:86" ht="31.25" x14ac:dyDescent="0.25">
      <c r="A360" s="54" t="str">
        <f t="shared" si="215"/>
        <v>Nincs VKR kiválasztva!</v>
      </c>
      <c r="B360" s="68"/>
      <c r="C360" s="55"/>
      <c r="D360" s="47"/>
      <c r="E360" s="47"/>
      <c r="F360" s="56" t="str">
        <f>IF($G360="","Nincs VKR kiválasztva!",INDEX(Osszesito!$C:$C,MATCH($G360,Osszesito!$D:$D,0)))</f>
        <v>Nincs VKR kiválasztva!</v>
      </c>
      <c r="G360" s="45"/>
      <c r="H360" s="51" t="str">
        <f>IF($D360="","",CONCATENATE($AY360,"_",COUNTA($D$3:$D360),"_FSZV_2026"))</f>
        <v/>
      </c>
      <c r="I360" s="56" t="str">
        <f>IF($G360="","Nincs VKR kiválasztva!",INDEX(Osszesito!$G:$G,MATCH($F360,Osszesito!$C:$C,0)))</f>
        <v>Nincs VKR kiválasztva!</v>
      </c>
      <c r="J360" s="56" t="str">
        <f>IF($G360="","Nincs VKR kiválasztva!",INDEX(Osszesito!$F:$F,MATCH($F360,Osszesito!$C:$C,0)))</f>
        <v>Nincs VKR kiválasztva!</v>
      </c>
      <c r="K360" s="48" t="str">
        <f t="shared" si="253"/>
        <v>Nincs kitöltve a költség rész!</v>
      </c>
      <c r="L360" s="49"/>
      <c r="M360" s="49"/>
      <c r="N360" s="60"/>
      <c r="O360" s="60"/>
      <c r="P360" s="90"/>
      <c r="R360" s="62"/>
      <c r="S360" s="62"/>
      <c r="T360" s="62"/>
      <c r="U360" s="62"/>
      <c r="V360" s="62"/>
      <c r="W360" s="62"/>
      <c r="X360" s="62"/>
      <c r="Y360" s="62"/>
      <c r="Z360" s="62"/>
      <c r="AA360" s="62"/>
      <c r="AB360" s="62"/>
      <c r="AC360" s="61">
        <f t="shared" si="216"/>
        <v>0</v>
      </c>
      <c r="AD360" s="1" t="str">
        <f t="shared" si="217"/>
        <v>Nincs VKR kiválasztva!</v>
      </c>
      <c r="AF360" s="60"/>
      <c r="AG360" s="60"/>
      <c r="AH360" s="60"/>
      <c r="AI360" s="60"/>
      <c r="AJ360" s="60"/>
      <c r="AK360" s="60"/>
      <c r="AL360" s="60"/>
      <c r="AM360" s="60"/>
      <c r="AN360" s="60"/>
      <c r="AO360" s="60"/>
      <c r="AP360" s="60"/>
      <c r="AQ360" s="61">
        <f t="shared" si="218"/>
        <v>0</v>
      </c>
      <c r="AR360" s="130" t="s">
        <v>36</v>
      </c>
      <c r="AS360" s="1" t="str">
        <f t="shared" si="219"/>
        <v>Nincs VKR kiválasztva!</v>
      </c>
      <c r="AU360" s="46"/>
      <c r="AV360" s="46"/>
      <c r="AY360" s="64" t="str">
        <f>IF($D360="","",INDEX(Osszesito!$E:$E,MATCH($F360,Osszesito!$C:$C,0)))</f>
        <v/>
      </c>
      <c r="AZ360" s="64">
        <f t="shared" si="227"/>
        <v>0</v>
      </c>
      <c r="BA360" s="65">
        <f t="shared" si="228"/>
        <v>0</v>
      </c>
      <c r="BB360" s="65" t="str">
        <f t="shared" si="229"/>
        <v>x</v>
      </c>
      <c r="BC360" s="65">
        <f t="shared" si="220"/>
        <v>0</v>
      </c>
      <c r="BD360" s="65">
        <f t="shared" si="254"/>
        <v>0</v>
      </c>
      <c r="BE360" s="65">
        <f t="shared" si="230"/>
        <v>0</v>
      </c>
      <c r="BF360" s="64" t="str">
        <f t="shared" si="231"/>
        <v>A forrás egyenlő a költséggel (I.ütem).</v>
      </c>
      <c r="BG360" s="65">
        <f t="shared" si="232"/>
        <v>0</v>
      </c>
      <c r="BH360" s="65">
        <f t="shared" si="233"/>
        <v>0</v>
      </c>
      <c r="BI360" s="65">
        <f t="shared" si="234"/>
        <v>0</v>
      </c>
      <c r="BJ360" s="65">
        <f t="shared" si="235"/>
        <v>0</v>
      </c>
      <c r="BK360" s="65">
        <f t="shared" si="221"/>
        <v>0</v>
      </c>
      <c r="BL360" s="66" t="str">
        <f t="shared" si="255"/>
        <v>Nem hosszútávú a feladat.</v>
      </c>
      <c r="BM360" s="67">
        <f t="shared" si="236"/>
        <v>1</v>
      </c>
      <c r="BN360" s="67">
        <f t="shared" si="237"/>
        <v>0</v>
      </c>
      <c r="BO360" s="67">
        <f t="shared" si="238"/>
        <v>1</v>
      </c>
      <c r="BP360" s="67">
        <f t="shared" si="239"/>
        <v>0</v>
      </c>
      <c r="BQ360" s="65">
        <f t="shared" si="240"/>
        <v>0</v>
      </c>
      <c r="BR360" s="64" t="str">
        <f t="shared" si="241"/>
        <v>Nincs hosszútávú terv!</v>
      </c>
      <c r="BS360" s="65">
        <f t="shared" si="242"/>
        <v>0</v>
      </c>
      <c r="BT360" s="65">
        <f t="shared" si="243"/>
        <v>0</v>
      </c>
      <c r="BU360" s="65">
        <f t="shared" si="244"/>
        <v>0</v>
      </c>
      <c r="BV360" s="65">
        <f t="shared" si="245"/>
        <v>0</v>
      </c>
      <c r="BW360" s="65">
        <f t="shared" si="246"/>
        <v>0</v>
      </c>
      <c r="BX360" s="65">
        <f t="shared" si="247"/>
        <v>0</v>
      </c>
      <c r="BY360" s="65">
        <f t="shared" si="248"/>
        <v>0</v>
      </c>
      <c r="BZ360" s="65">
        <f t="shared" si="249"/>
        <v>0</v>
      </c>
      <c r="CA360" s="65">
        <f t="shared" si="250"/>
        <v>0</v>
      </c>
      <c r="CB360" s="65">
        <f t="shared" si="251"/>
        <v>0</v>
      </c>
      <c r="CC360" s="65">
        <f t="shared" si="252"/>
        <v>0</v>
      </c>
      <c r="CD360" s="65" t="str">
        <f t="shared" si="222"/>
        <v>Hiányos kitöltés! (B-oszlop üres)</v>
      </c>
      <c r="CE360" s="66" t="str">
        <f t="shared" si="223"/>
        <v>Hiányos kitöltés! (B-oszlop üres)</v>
      </c>
      <c r="CF360" s="65">
        <f t="shared" si="224"/>
        <v>0</v>
      </c>
      <c r="CG360" s="65">
        <f t="shared" si="225"/>
        <v>0</v>
      </c>
      <c r="CH360" s="65">
        <f t="shared" si="226"/>
        <v>0</v>
      </c>
    </row>
    <row r="361" spans="1:86" ht="31.25" x14ac:dyDescent="0.25">
      <c r="A361" s="54" t="str">
        <f t="shared" si="215"/>
        <v>Nincs VKR kiválasztva!</v>
      </c>
      <c r="B361" s="68"/>
      <c r="C361" s="55"/>
      <c r="D361" s="47"/>
      <c r="E361" s="47"/>
      <c r="F361" s="56" t="str">
        <f>IF($G361="","Nincs VKR kiválasztva!",INDEX(Osszesito!$C:$C,MATCH($G361,Osszesito!$D:$D,0)))</f>
        <v>Nincs VKR kiválasztva!</v>
      </c>
      <c r="G361" s="45"/>
      <c r="H361" s="51" t="str">
        <f>IF($D361="","",CONCATENATE($AY361,"_",COUNTA($D$3:$D361),"_FSZV_2026"))</f>
        <v/>
      </c>
      <c r="I361" s="56" t="str">
        <f>IF($G361="","Nincs VKR kiválasztva!",INDEX(Osszesito!$G:$G,MATCH($F361,Osszesito!$C:$C,0)))</f>
        <v>Nincs VKR kiválasztva!</v>
      </c>
      <c r="J361" s="56" t="str">
        <f>IF($G361="","Nincs VKR kiválasztva!",INDEX(Osszesito!$F:$F,MATCH($F361,Osszesito!$C:$C,0)))</f>
        <v>Nincs VKR kiválasztva!</v>
      </c>
      <c r="K361" s="48" t="str">
        <f t="shared" si="253"/>
        <v>Nincs kitöltve a költség rész!</v>
      </c>
      <c r="L361" s="49"/>
      <c r="M361" s="49"/>
      <c r="N361" s="60"/>
      <c r="O361" s="60"/>
      <c r="P361" s="90"/>
      <c r="R361" s="62"/>
      <c r="S361" s="62"/>
      <c r="T361" s="62"/>
      <c r="U361" s="62"/>
      <c r="V361" s="62"/>
      <c r="W361" s="62"/>
      <c r="X361" s="62"/>
      <c r="Y361" s="62"/>
      <c r="Z361" s="62"/>
      <c r="AA361" s="62"/>
      <c r="AB361" s="62"/>
      <c r="AC361" s="61">
        <f t="shared" si="216"/>
        <v>0</v>
      </c>
      <c r="AD361" s="1" t="str">
        <f t="shared" si="217"/>
        <v>Nincs VKR kiválasztva!</v>
      </c>
      <c r="AF361" s="60"/>
      <c r="AG361" s="60"/>
      <c r="AH361" s="60"/>
      <c r="AI361" s="60"/>
      <c r="AJ361" s="60"/>
      <c r="AK361" s="60"/>
      <c r="AL361" s="60"/>
      <c r="AM361" s="60"/>
      <c r="AN361" s="60"/>
      <c r="AO361" s="60"/>
      <c r="AP361" s="60"/>
      <c r="AQ361" s="61">
        <f t="shared" si="218"/>
        <v>0</v>
      </c>
      <c r="AR361" s="130" t="s">
        <v>36</v>
      </c>
      <c r="AS361" s="1" t="str">
        <f t="shared" si="219"/>
        <v>Nincs VKR kiválasztva!</v>
      </c>
      <c r="AU361" s="46"/>
      <c r="AV361" s="46"/>
      <c r="AY361" s="64" t="str">
        <f>IF($D361="","",INDEX(Osszesito!$E:$E,MATCH($F361,Osszesito!$C:$C,0)))</f>
        <v/>
      </c>
      <c r="AZ361" s="64">
        <f t="shared" si="227"/>
        <v>0</v>
      </c>
      <c r="BA361" s="65">
        <f t="shared" si="228"/>
        <v>0</v>
      </c>
      <c r="BB361" s="65" t="str">
        <f t="shared" si="229"/>
        <v>x</v>
      </c>
      <c r="BC361" s="65">
        <f t="shared" si="220"/>
        <v>0</v>
      </c>
      <c r="BD361" s="65">
        <f t="shared" si="254"/>
        <v>0</v>
      </c>
      <c r="BE361" s="65">
        <f t="shared" si="230"/>
        <v>0</v>
      </c>
      <c r="BF361" s="64" t="str">
        <f t="shared" si="231"/>
        <v>A forrás egyenlő a költséggel (I.ütem).</v>
      </c>
      <c r="BG361" s="65">
        <f t="shared" si="232"/>
        <v>0</v>
      </c>
      <c r="BH361" s="65">
        <f t="shared" si="233"/>
        <v>0</v>
      </c>
      <c r="BI361" s="65">
        <f t="shared" si="234"/>
        <v>0</v>
      </c>
      <c r="BJ361" s="65">
        <f t="shared" si="235"/>
        <v>0</v>
      </c>
      <c r="BK361" s="65">
        <f t="shared" si="221"/>
        <v>0</v>
      </c>
      <c r="BL361" s="66" t="str">
        <f t="shared" si="255"/>
        <v>Nem hosszútávú a feladat.</v>
      </c>
      <c r="BM361" s="67">
        <f t="shared" si="236"/>
        <v>1</v>
      </c>
      <c r="BN361" s="67">
        <f t="shared" si="237"/>
        <v>0</v>
      </c>
      <c r="BO361" s="67">
        <f t="shared" si="238"/>
        <v>1</v>
      </c>
      <c r="BP361" s="67">
        <f t="shared" si="239"/>
        <v>0</v>
      </c>
      <c r="BQ361" s="65">
        <f t="shared" si="240"/>
        <v>0</v>
      </c>
      <c r="BR361" s="64" t="str">
        <f t="shared" si="241"/>
        <v>Nincs hosszútávú terv!</v>
      </c>
      <c r="BS361" s="65">
        <f t="shared" si="242"/>
        <v>0</v>
      </c>
      <c r="BT361" s="65">
        <f t="shared" si="243"/>
        <v>0</v>
      </c>
      <c r="BU361" s="65">
        <f t="shared" si="244"/>
        <v>0</v>
      </c>
      <c r="BV361" s="65">
        <f t="shared" si="245"/>
        <v>0</v>
      </c>
      <c r="BW361" s="65">
        <f t="shared" si="246"/>
        <v>0</v>
      </c>
      <c r="BX361" s="65">
        <f t="shared" si="247"/>
        <v>0</v>
      </c>
      <c r="BY361" s="65">
        <f t="shared" si="248"/>
        <v>0</v>
      </c>
      <c r="BZ361" s="65">
        <f t="shared" si="249"/>
        <v>0</v>
      </c>
      <c r="CA361" s="65">
        <f t="shared" si="250"/>
        <v>0</v>
      </c>
      <c r="CB361" s="65">
        <f t="shared" si="251"/>
        <v>0</v>
      </c>
      <c r="CC361" s="65">
        <f t="shared" si="252"/>
        <v>0</v>
      </c>
      <c r="CD361" s="65" t="str">
        <f t="shared" si="222"/>
        <v>Hiányos kitöltés! (B-oszlop üres)</v>
      </c>
      <c r="CE361" s="66" t="str">
        <f t="shared" si="223"/>
        <v>Hiányos kitöltés! (B-oszlop üres)</v>
      </c>
      <c r="CF361" s="65">
        <f t="shared" si="224"/>
        <v>0</v>
      </c>
      <c r="CG361" s="65">
        <f t="shared" si="225"/>
        <v>0</v>
      </c>
      <c r="CH361" s="65">
        <f t="shared" si="226"/>
        <v>0</v>
      </c>
    </row>
    <row r="362" spans="1:86" ht="31.25" x14ac:dyDescent="0.25">
      <c r="A362" s="54" t="str">
        <f t="shared" si="215"/>
        <v>Nincs VKR kiválasztva!</v>
      </c>
      <c r="B362" s="68"/>
      <c r="C362" s="55"/>
      <c r="D362" s="47"/>
      <c r="E362" s="47"/>
      <c r="F362" s="56" t="str">
        <f>IF($G362="","Nincs VKR kiválasztva!",INDEX(Osszesito!$C:$C,MATCH($G362,Osszesito!$D:$D,0)))</f>
        <v>Nincs VKR kiválasztva!</v>
      </c>
      <c r="G362" s="45"/>
      <c r="H362" s="51" t="str">
        <f>IF($D362="","",CONCATENATE($AY362,"_",COUNTA($D$3:$D362),"_FSZV_2026"))</f>
        <v/>
      </c>
      <c r="I362" s="56" t="str">
        <f>IF($G362="","Nincs VKR kiválasztva!",INDEX(Osszesito!$G:$G,MATCH($F362,Osszesito!$C:$C,0)))</f>
        <v>Nincs VKR kiválasztva!</v>
      </c>
      <c r="J362" s="56" t="str">
        <f>IF($G362="","Nincs VKR kiválasztva!",INDEX(Osszesito!$F:$F,MATCH($F362,Osszesito!$C:$C,0)))</f>
        <v>Nincs VKR kiválasztva!</v>
      </c>
      <c r="K362" s="48" t="str">
        <f t="shared" si="253"/>
        <v>Nincs kitöltve a költség rész!</v>
      </c>
      <c r="L362" s="49"/>
      <c r="M362" s="49"/>
      <c r="N362" s="60"/>
      <c r="O362" s="60"/>
      <c r="P362" s="90"/>
      <c r="R362" s="62"/>
      <c r="S362" s="62"/>
      <c r="T362" s="62"/>
      <c r="U362" s="62"/>
      <c r="V362" s="62"/>
      <c r="W362" s="62"/>
      <c r="X362" s="62"/>
      <c r="Y362" s="62"/>
      <c r="Z362" s="62"/>
      <c r="AA362" s="62"/>
      <c r="AB362" s="62"/>
      <c r="AC362" s="61">
        <f t="shared" si="216"/>
        <v>0</v>
      </c>
      <c r="AD362" s="1" t="str">
        <f t="shared" si="217"/>
        <v>Nincs VKR kiválasztva!</v>
      </c>
      <c r="AF362" s="60"/>
      <c r="AG362" s="60"/>
      <c r="AH362" s="60"/>
      <c r="AI362" s="60"/>
      <c r="AJ362" s="60"/>
      <c r="AK362" s="60"/>
      <c r="AL362" s="60"/>
      <c r="AM362" s="60"/>
      <c r="AN362" s="60"/>
      <c r="AO362" s="60"/>
      <c r="AP362" s="60"/>
      <c r="AQ362" s="61">
        <f t="shared" si="218"/>
        <v>0</v>
      </c>
      <c r="AR362" s="130" t="s">
        <v>36</v>
      </c>
      <c r="AS362" s="1" t="str">
        <f t="shared" si="219"/>
        <v>Nincs VKR kiválasztva!</v>
      </c>
      <c r="AU362" s="46"/>
      <c r="AV362" s="46"/>
      <c r="AY362" s="64" t="str">
        <f>IF($D362="","",INDEX(Osszesito!$E:$E,MATCH($F362,Osszesito!$C:$C,0)))</f>
        <v/>
      </c>
      <c r="AZ362" s="64">
        <f t="shared" si="227"/>
        <v>0</v>
      </c>
      <c r="BA362" s="65">
        <f t="shared" si="228"/>
        <v>0</v>
      </c>
      <c r="BB362" s="65" t="str">
        <f t="shared" si="229"/>
        <v>x</v>
      </c>
      <c r="BC362" s="65">
        <f t="shared" si="220"/>
        <v>0</v>
      </c>
      <c r="BD362" s="65">
        <f t="shared" si="254"/>
        <v>0</v>
      </c>
      <c r="BE362" s="65">
        <f t="shared" si="230"/>
        <v>0</v>
      </c>
      <c r="BF362" s="64" t="str">
        <f t="shared" si="231"/>
        <v>A forrás egyenlő a költséggel (I.ütem).</v>
      </c>
      <c r="BG362" s="65">
        <f t="shared" si="232"/>
        <v>0</v>
      </c>
      <c r="BH362" s="65">
        <f t="shared" si="233"/>
        <v>0</v>
      </c>
      <c r="BI362" s="65">
        <f t="shared" si="234"/>
        <v>0</v>
      </c>
      <c r="BJ362" s="65">
        <f t="shared" si="235"/>
        <v>0</v>
      </c>
      <c r="BK362" s="65">
        <f t="shared" si="221"/>
        <v>0</v>
      </c>
      <c r="BL362" s="66" t="str">
        <f t="shared" si="255"/>
        <v>Nem hosszútávú a feladat.</v>
      </c>
      <c r="BM362" s="67">
        <f t="shared" si="236"/>
        <v>1</v>
      </c>
      <c r="BN362" s="67">
        <f t="shared" si="237"/>
        <v>0</v>
      </c>
      <c r="BO362" s="67">
        <f t="shared" si="238"/>
        <v>1</v>
      </c>
      <c r="BP362" s="67">
        <f t="shared" si="239"/>
        <v>0</v>
      </c>
      <c r="BQ362" s="65">
        <f t="shared" si="240"/>
        <v>0</v>
      </c>
      <c r="BR362" s="64" t="str">
        <f t="shared" si="241"/>
        <v>Nincs hosszútávú terv!</v>
      </c>
      <c r="BS362" s="65">
        <f t="shared" si="242"/>
        <v>0</v>
      </c>
      <c r="BT362" s="65">
        <f t="shared" si="243"/>
        <v>0</v>
      </c>
      <c r="BU362" s="65">
        <f t="shared" si="244"/>
        <v>0</v>
      </c>
      <c r="BV362" s="65">
        <f t="shared" si="245"/>
        <v>0</v>
      </c>
      <c r="BW362" s="65">
        <f t="shared" si="246"/>
        <v>0</v>
      </c>
      <c r="BX362" s="65">
        <f t="shared" si="247"/>
        <v>0</v>
      </c>
      <c r="BY362" s="65">
        <f t="shared" si="248"/>
        <v>0</v>
      </c>
      <c r="BZ362" s="65">
        <f t="shared" si="249"/>
        <v>0</v>
      </c>
      <c r="CA362" s="65">
        <f t="shared" si="250"/>
        <v>0</v>
      </c>
      <c r="CB362" s="65">
        <f t="shared" si="251"/>
        <v>0</v>
      </c>
      <c r="CC362" s="65">
        <f t="shared" si="252"/>
        <v>0</v>
      </c>
      <c r="CD362" s="65" t="str">
        <f t="shared" si="222"/>
        <v>Hiányos kitöltés! (B-oszlop üres)</v>
      </c>
      <c r="CE362" s="66" t="str">
        <f t="shared" si="223"/>
        <v>Hiányos kitöltés! (B-oszlop üres)</v>
      </c>
      <c r="CF362" s="65">
        <f t="shared" si="224"/>
        <v>0</v>
      </c>
      <c r="CG362" s="65">
        <f t="shared" si="225"/>
        <v>0</v>
      </c>
      <c r="CH362" s="65">
        <f t="shared" si="226"/>
        <v>0</v>
      </c>
    </row>
    <row r="363" spans="1:86" ht="31.25" x14ac:dyDescent="0.25">
      <c r="A363" s="54" t="str">
        <f t="shared" si="215"/>
        <v>Nincs VKR kiválasztva!</v>
      </c>
      <c r="B363" s="68"/>
      <c r="C363" s="55"/>
      <c r="D363" s="47"/>
      <c r="E363" s="47"/>
      <c r="F363" s="56" t="str">
        <f>IF($G363="","Nincs VKR kiválasztva!",INDEX(Osszesito!$C:$C,MATCH($G363,Osszesito!$D:$D,0)))</f>
        <v>Nincs VKR kiválasztva!</v>
      </c>
      <c r="G363" s="45"/>
      <c r="H363" s="51" t="str">
        <f>IF($D363="","",CONCATENATE($AY363,"_",COUNTA($D$3:$D363),"_FSZV_2026"))</f>
        <v/>
      </c>
      <c r="I363" s="56" t="str">
        <f>IF($G363="","Nincs VKR kiválasztva!",INDEX(Osszesito!$G:$G,MATCH($F363,Osszesito!$C:$C,0)))</f>
        <v>Nincs VKR kiválasztva!</v>
      </c>
      <c r="J363" s="56" t="str">
        <f>IF($G363="","Nincs VKR kiválasztva!",INDEX(Osszesito!$F:$F,MATCH($F363,Osszesito!$C:$C,0)))</f>
        <v>Nincs VKR kiválasztva!</v>
      </c>
      <c r="K363" s="48" t="str">
        <f t="shared" si="253"/>
        <v>Nincs kitöltve a költség rész!</v>
      </c>
      <c r="L363" s="49"/>
      <c r="M363" s="49"/>
      <c r="N363" s="60"/>
      <c r="O363" s="60"/>
      <c r="P363" s="90"/>
      <c r="R363" s="62"/>
      <c r="S363" s="62"/>
      <c r="T363" s="62"/>
      <c r="U363" s="62"/>
      <c r="V363" s="62"/>
      <c r="W363" s="62"/>
      <c r="X363" s="62"/>
      <c r="Y363" s="62"/>
      <c r="Z363" s="62"/>
      <c r="AA363" s="62"/>
      <c r="AB363" s="62"/>
      <c r="AC363" s="61">
        <f t="shared" si="216"/>
        <v>0</v>
      </c>
      <c r="AD363" s="1" t="str">
        <f t="shared" si="217"/>
        <v>Nincs VKR kiválasztva!</v>
      </c>
      <c r="AF363" s="60"/>
      <c r="AG363" s="60"/>
      <c r="AH363" s="60"/>
      <c r="AI363" s="60"/>
      <c r="AJ363" s="60"/>
      <c r="AK363" s="60"/>
      <c r="AL363" s="60"/>
      <c r="AM363" s="60"/>
      <c r="AN363" s="60"/>
      <c r="AO363" s="60"/>
      <c r="AP363" s="60"/>
      <c r="AQ363" s="61">
        <f t="shared" si="218"/>
        <v>0</v>
      </c>
      <c r="AR363" s="130" t="s">
        <v>36</v>
      </c>
      <c r="AS363" s="1" t="str">
        <f t="shared" si="219"/>
        <v>Nincs VKR kiválasztva!</v>
      </c>
      <c r="AU363" s="46"/>
      <c r="AV363" s="46"/>
      <c r="AY363" s="64" t="str">
        <f>IF($D363="","",INDEX(Osszesito!$E:$E,MATCH($F363,Osszesito!$C:$C,0)))</f>
        <v/>
      </c>
      <c r="AZ363" s="64">
        <f t="shared" si="227"/>
        <v>0</v>
      </c>
      <c r="BA363" s="65">
        <f t="shared" si="228"/>
        <v>0</v>
      </c>
      <c r="BB363" s="65" t="str">
        <f t="shared" si="229"/>
        <v>x</v>
      </c>
      <c r="BC363" s="65">
        <f t="shared" si="220"/>
        <v>0</v>
      </c>
      <c r="BD363" s="65">
        <f t="shared" si="254"/>
        <v>0</v>
      </c>
      <c r="BE363" s="65">
        <f t="shared" si="230"/>
        <v>0</v>
      </c>
      <c r="BF363" s="64" t="str">
        <f t="shared" si="231"/>
        <v>A forrás egyenlő a költséggel (I.ütem).</v>
      </c>
      <c r="BG363" s="65">
        <f t="shared" si="232"/>
        <v>0</v>
      </c>
      <c r="BH363" s="65">
        <f t="shared" si="233"/>
        <v>0</v>
      </c>
      <c r="BI363" s="65">
        <f t="shared" si="234"/>
        <v>0</v>
      </c>
      <c r="BJ363" s="65">
        <f t="shared" si="235"/>
        <v>0</v>
      </c>
      <c r="BK363" s="65">
        <f t="shared" si="221"/>
        <v>0</v>
      </c>
      <c r="BL363" s="66" t="str">
        <f t="shared" si="255"/>
        <v>Nem hosszútávú a feladat.</v>
      </c>
      <c r="BM363" s="67">
        <f t="shared" si="236"/>
        <v>1</v>
      </c>
      <c r="BN363" s="67">
        <f t="shared" si="237"/>
        <v>0</v>
      </c>
      <c r="BO363" s="67">
        <f t="shared" si="238"/>
        <v>1</v>
      </c>
      <c r="BP363" s="67">
        <f t="shared" si="239"/>
        <v>0</v>
      </c>
      <c r="BQ363" s="65">
        <f t="shared" si="240"/>
        <v>0</v>
      </c>
      <c r="BR363" s="64" t="str">
        <f t="shared" si="241"/>
        <v>Nincs hosszútávú terv!</v>
      </c>
      <c r="BS363" s="65">
        <f t="shared" si="242"/>
        <v>0</v>
      </c>
      <c r="BT363" s="65">
        <f t="shared" si="243"/>
        <v>0</v>
      </c>
      <c r="BU363" s="65">
        <f t="shared" si="244"/>
        <v>0</v>
      </c>
      <c r="BV363" s="65">
        <f t="shared" si="245"/>
        <v>0</v>
      </c>
      <c r="BW363" s="65">
        <f t="shared" si="246"/>
        <v>0</v>
      </c>
      <c r="BX363" s="65">
        <f t="shared" si="247"/>
        <v>0</v>
      </c>
      <c r="BY363" s="65">
        <f t="shared" si="248"/>
        <v>0</v>
      </c>
      <c r="BZ363" s="65">
        <f t="shared" si="249"/>
        <v>0</v>
      </c>
      <c r="CA363" s="65">
        <f t="shared" si="250"/>
        <v>0</v>
      </c>
      <c r="CB363" s="65">
        <f t="shared" si="251"/>
        <v>0</v>
      </c>
      <c r="CC363" s="65">
        <f t="shared" si="252"/>
        <v>0</v>
      </c>
      <c r="CD363" s="65" t="str">
        <f t="shared" si="222"/>
        <v>Hiányos kitöltés! (B-oszlop üres)</v>
      </c>
      <c r="CE363" s="66" t="str">
        <f t="shared" si="223"/>
        <v>Hiányos kitöltés! (B-oszlop üres)</v>
      </c>
      <c r="CF363" s="65">
        <f t="shared" si="224"/>
        <v>0</v>
      </c>
      <c r="CG363" s="65">
        <f t="shared" si="225"/>
        <v>0</v>
      </c>
      <c r="CH363" s="65">
        <f t="shared" si="226"/>
        <v>0</v>
      </c>
    </row>
    <row r="364" spans="1:86" ht="31.25" x14ac:dyDescent="0.25">
      <c r="A364" s="54" t="str">
        <f t="shared" si="215"/>
        <v>Nincs VKR kiválasztva!</v>
      </c>
      <c r="B364" s="68"/>
      <c r="C364" s="55"/>
      <c r="D364" s="47"/>
      <c r="E364" s="47"/>
      <c r="F364" s="56" t="str">
        <f>IF($G364="","Nincs VKR kiválasztva!",INDEX(Osszesito!$C:$C,MATCH($G364,Osszesito!$D:$D,0)))</f>
        <v>Nincs VKR kiválasztva!</v>
      </c>
      <c r="G364" s="45"/>
      <c r="H364" s="51" t="str">
        <f>IF($D364="","",CONCATENATE($AY364,"_",COUNTA($D$3:$D364),"_FSZV_2026"))</f>
        <v/>
      </c>
      <c r="I364" s="56" t="str">
        <f>IF($G364="","Nincs VKR kiválasztva!",INDEX(Osszesito!$G:$G,MATCH($F364,Osszesito!$C:$C,0)))</f>
        <v>Nincs VKR kiválasztva!</v>
      </c>
      <c r="J364" s="56" t="str">
        <f>IF($G364="","Nincs VKR kiválasztva!",INDEX(Osszesito!$F:$F,MATCH($F364,Osszesito!$C:$C,0)))</f>
        <v>Nincs VKR kiválasztva!</v>
      </c>
      <c r="K364" s="48" t="str">
        <f t="shared" si="253"/>
        <v>Nincs kitöltve a költség rész!</v>
      </c>
      <c r="L364" s="49"/>
      <c r="M364" s="49"/>
      <c r="N364" s="60"/>
      <c r="O364" s="60"/>
      <c r="P364" s="90"/>
      <c r="R364" s="62"/>
      <c r="S364" s="62"/>
      <c r="T364" s="62"/>
      <c r="U364" s="62"/>
      <c r="V364" s="62"/>
      <c r="W364" s="62"/>
      <c r="X364" s="62"/>
      <c r="Y364" s="62"/>
      <c r="Z364" s="62"/>
      <c r="AA364" s="62"/>
      <c r="AB364" s="62"/>
      <c r="AC364" s="61">
        <f t="shared" si="216"/>
        <v>0</v>
      </c>
      <c r="AD364" s="1" t="str">
        <f t="shared" si="217"/>
        <v>Nincs VKR kiválasztva!</v>
      </c>
      <c r="AF364" s="60"/>
      <c r="AG364" s="60"/>
      <c r="AH364" s="60"/>
      <c r="AI364" s="60"/>
      <c r="AJ364" s="60"/>
      <c r="AK364" s="60"/>
      <c r="AL364" s="60"/>
      <c r="AM364" s="60"/>
      <c r="AN364" s="60"/>
      <c r="AO364" s="60"/>
      <c r="AP364" s="60"/>
      <c r="AQ364" s="61">
        <f t="shared" si="218"/>
        <v>0</v>
      </c>
      <c r="AR364" s="130" t="s">
        <v>36</v>
      </c>
      <c r="AS364" s="1" t="str">
        <f t="shared" si="219"/>
        <v>Nincs VKR kiválasztva!</v>
      </c>
      <c r="AU364" s="46"/>
      <c r="AV364" s="46"/>
      <c r="AY364" s="64" t="str">
        <f>IF($D364="","",INDEX(Osszesito!$E:$E,MATCH($F364,Osszesito!$C:$C,0)))</f>
        <v/>
      </c>
      <c r="AZ364" s="64">
        <f t="shared" si="227"/>
        <v>0</v>
      </c>
      <c r="BA364" s="65">
        <f t="shared" si="228"/>
        <v>0</v>
      </c>
      <c r="BB364" s="65" t="str">
        <f t="shared" si="229"/>
        <v>x</v>
      </c>
      <c r="BC364" s="65">
        <f t="shared" si="220"/>
        <v>0</v>
      </c>
      <c r="BD364" s="65">
        <f t="shared" si="254"/>
        <v>0</v>
      </c>
      <c r="BE364" s="65">
        <f t="shared" si="230"/>
        <v>0</v>
      </c>
      <c r="BF364" s="64" t="str">
        <f t="shared" si="231"/>
        <v>A forrás egyenlő a költséggel (I.ütem).</v>
      </c>
      <c r="BG364" s="65">
        <f t="shared" si="232"/>
        <v>0</v>
      </c>
      <c r="BH364" s="65">
        <f t="shared" si="233"/>
        <v>0</v>
      </c>
      <c r="BI364" s="65">
        <f t="shared" si="234"/>
        <v>0</v>
      </c>
      <c r="BJ364" s="65">
        <f t="shared" si="235"/>
        <v>0</v>
      </c>
      <c r="BK364" s="65">
        <f t="shared" si="221"/>
        <v>0</v>
      </c>
      <c r="BL364" s="66" t="str">
        <f t="shared" si="255"/>
        <v>Nem hosszútávú a feladat.</v>
      </c>
      <c r="BM364" s="67">
        <f t="shared" si="236"/>
        <v>1</v>
      </c>
      <c r="BN364" s="67">
        <f t="shared" si="237"/>
        <v>0</v>
      </c>
      <c r="BO364" s="67">
        <f t="shared" si="238"/>
        <v>1</v>
      </c>
      <c r="BP364" s="67">
        <f t="shared" si="239"/>
        <v>0</v>
      </c>
      <c r="BQ364" s="65">
        <f t="shared" si="240"/>
        <v>0</v>
      </c>
      <c r="BR364" s="64" t="str">
        <f t="shared" si="241"/>
        <v>Nincs hosszútávú terv!</v>
      </c>
      <c r="BS364" s="65">
        <f t="shared" si="242"/>
        <v>0</v>
      </c>
      <c r="BT364" s="65">
        <f t="shared" si="243"/>
        <v>0</v>
      </c>
      <c r="BU364" s="65">
        <f t="shared" si="244"/>
        <v>0</v>
      </c>
      <c r="BV364" s="65">
        <f t="shared" si="245"/>
        <v>0</v>
      </c>
      <c r="BW364" s="65">
        <f t="shared" si="246"/>
        <v>0</v>
      </c>
      <c r="BX364" s="65">
        <f t="shared" si="247"/>
        <v>0</v>
      </c>
      <c r="BY364" s="65">
        <f t="shared" si="248"/>
        <v>0</v>
      </c>
      <c r="BZ364" s="65">
        <f t="shared" si="249"/>
        <v>0</v>
      </c>
      <c r="CA364" s="65">
        <f t="shared" si="250"/>
        <v>0</v>
      </c>
      <c r="CB364" s="65">
        <f t="shared" si="251"/>
        <v>0</v>
      </c>
      <c r="CC364" s="65">
        <f t="shared" si="252"/>
        <v>0</v>
      </c>
      <c r="CD364" s="65" t="str">
        <f t="shared" si="222"/>
        <v>Hiányos kitöltés! (B-oszlop üres)</v>
      </c>
      <c r="CE364" s="66" t="str">
        <f t="shared" si="223"/>
        <v>Hiányos kitöltés! (B-oszlop üres)</v>
      </c>
      <c r="CF364" s="65">
        <f t="shared" si="224"/>
        <v>0</v>
      </c>
      <c r="CG364" s="65">
        <f t="shared" si="225"/>
        <v>0</v>
      </c>
      <c r="CH364" s="65">
        <f t="shared" si="226"/>
        <v>0</v>
      </c>
    </row>
    <row r="365" spans="1:86" ht="31.25" x14ac:dyDescent="0.25">
      <c r="A365" s="54" t="str">
        <f t="shared" si="215"/>
        <v>Nincs VKR kiválasztva!</v>
      </c>
      <c r="B365" s="68"/>
      <c r="C365" s="55"/>
      <c r="D365" s="47"/>
      <c r="E365" s="47"/>
      <c r="F365" s="56" t="str">
        <f>IF($G365="","Nincs VKR kiválasztva!",INDEX(Osszesito!$C:$C,MATCH($G365,Osszesito!$D:$D,0)))</f>
        <v>Nincs VKR kiválasztva!</v>
      </c>
      <c r="G365" s="45"/>
      <c r="H365" s="51" t="str">
        <f>IF($D365="","",CONCATENATE($AY365,"_",COUNTA($D$3:$D365),"_FSZV_2026"))</f>
        <v/>
      </c>
      <c r="I365" s="56" t="str">
        <f>IF($G365="","Nincs VKR kiválasztva!",INDEX(Osszesito!$G:$G,MATCH($F365,Osszesito!$C:$C,0)))</f>
        <v>Nincs VKR kiválasztva!</v>
      </c>
      <c r="J365" s="56" t="str">
        <f>IF($G365="","Nincs VKR kiválasztva!",INDEX(Osszesito!$F:$F,MATCH($F365,Osszesito!$C:$C,0)))</f>
        <v>Nincs VKR kiválasztva!</v>
      </c>
      <c r="K365" s="48" t="str">
        <f t="shared" si="253"/>
        <v>Nincs kitöltve a költség rész!</v>
      </c>
      <c r="L365" s="49"/>
      <c r="M365" s="49"/>
      <c r="N365" s="60"/>
      <c r="O365" s="60"/>
      <c r="P365" s="90"/>
      <c r="R365" s="62"/>
      <c r="S365" s="62"/>
      <c r="T365" s="62"/>
      <c r="U365" s="62"/>
      <c r="V365" s="62"/>
      <c r="W365" s="62"/>
      <c r="X365" s="62"/>
      <c r="Y365" s="62"/>
      <c r="Z365" s="62"/>
      <c r="AA365" s="62"/>
      <c r="AB365" s="62"/>
      <c r="AC365" s="61">
        <f t="shared" si="216"/>
        <v>0</v>
      </c>
      <c r="AD365" s="1" t="str">
        <f t="shared" si="217"/>
        <v>Nincs VKR kiválasztva!</v>
      </c>
      <c r="AF365" s="60"/>
      <c r="AG365" s="60"/>
      <c r="AH365" s="60"/>
      <c r="AI365" s="60"/>
      <c r="AJ365" s="60"/>
      <c r="AK365" s="60"/>
      <c r="AL365" s="60"/>
      <c r="AM365" s="60"/>
      <c r="AN365" s="60"/>
      <c r="AO365" s="60"/>
      <c r="AP365" s="60"/>
      <c r="AQ365" s="61">
        <f t="shared" si="218"/>
        <v>0</v>
      </c>
      <c r="AR365" s="130" t="s">
        <v>36</v>
      </c>
      <c r="AS365" s="1" t="str">
        <f t="shared" si="219"/>
        <v>Nincs VKR kiválasztva!</v>
      </c>
      <c r="AU365" s="46"/>
      <c r="AV365" s="46"/>
      <c r="AY365" s="64" t="str">
        <f>IF($D365="","",INDEX(Osszesito!$E:$E,MATCH($F365,Osszesito!$C:$C,0)))</f>
        <v/>
      </c>
      <c r="AZ365" s="64">
        <f t="shared" si="227"/>
        <v>0</v>
      </c>
      <c r="BA365" s="65">
        <f t="shared" si="228"/>
        <v>0</v>
      </c>
      <c r="BB365" s="65" t="str">
        <f t="shared" si="229"/>
        <v>x</v>
      </c>
      <c r="BC365" s="65">
        <f t="shared" si="220"/>
        <v>0</v>
      </c>
      <c r="BD365" s="65">
        <f t="shared" si="254"/>
        <v>0</v>
      </c>
      <c r="BE365" s="65">
        <f t="shared" si="230"/>
        <v>0</v>
      </c>
      <c r="BF365" s="64" t="str">
        <f t="shared" si="231"/>
        <v>A forrás egyenlő a költséggel (I.ütem).</v>
      </c>
      <c r="BG365" s="65">
        <f t="shared" si="232"/>
        <v>0</v>
      </c>
      <c r="BH365" s="65">
        <f t="shared" si="233"/>
        <v>0</v>
      </c>
      <c r="BI365" s="65">
        <f t="shared" si="234"/>
        <v>0</v>
      </c>
      <c r="BJ365" s="65">
        <f t="shared" si="235"/>
        <v>0</v>
      </c>
      <c r="BK365" s="65">
        <f t="shared" si="221"/>
        <v>0</v>
      </c>
      <c r="BL365" s="66" t="str">
        <f t="shared" si="255"/>
        <v>Nem hosszútávú a feladat.</v>
      </c>
      <c r="BM365" s="67">
        <f t="shared" si="236"/>
        <v>1</v>
      </c>
      <c r="BN365" s="67">
        <f t="shared" si="237"/>
        <v>0</v>
      </c>
      <c r="BO365" s="67">
        <f t="shared" si="238"/>
        <v>1</v>
      </c>
      <c r="BP365" s="67">
        <f t="shared" si="239"/>
        <v>0</v>
      </c>
      <c r="BQ365" s="65">
        <f t="shared" si="240"/>
        <v>0</v>
      </c>
      <c r="BR365" s="64" t="str">
        <f t="shared" si="241"/>
        <v>Nincs hosszútávú terv!</v>
      </c>
      <c r="BS365" s="65">
        <f t="shared" si="242"/>
        <v>0</v>
      </c>
      <c r="BT365" s="65">
        <f t="shared" si="243"/>
        <v>0</v>
      </c>
      <c r="BU365" s="65">
        <f t="shared" si="244"/>
        <v>0</v>
      </c>
      <c r="BV365" s="65">
        <f t="shared" si="245"/>
        <v>0</v>
      </c>
      <c r="BW365" s="65">
        <f t="shared" si="246"/>
        <v>0</v>
      </c>
      <c r="BX365" s="65">
        <f t="shared" si="247"/>
        <v>0</v>
      </c>
      <c r="BY365" s="65">
        <f t="shared" si="248"/>
        <v>0</v>
      </c>
      <c r="BZ365" s="65">
        <f t="shared" si="249"/>
        <v>0</v>
      </c>
      <c r="CA365" s="65">
        <f t="shared" si="250"/>
        <v>0</v>
      </c>
      <c r="CB365" s="65">
        <f t="shared" si="251"/>
        <v>0</v>
      </c>
      <c r="CC365" s="65">
        <f t="shared" si="252"/>
        <v>0</v>
      </c>
      <c r="CD365" s="65" t="str">
        <f t="shared" si="222"/>
        <v>Hiányos kitöltés! (B-oszlop üres)</v>
      </c>
      <c r="CE365" s="66" t="str">
        <f t="shared" si="223"/>
        <v>Hiányos kitöltés! (B-oszlop üres)</v>
      </c>
      <c r="CF365" s="65">
        <f t="shared" si="224"/>
        <v>0</v>
      </c>
      <c r="CG365" s="65">
        <f t="shared" si="225"/>
        <v>0</v>
      </c>
      <c r="CH365" s="65">
        <f t="shared" si="226"/>
        <v>0</v>
      </c>
    </row>
    <row r="366" spans="1:86" ht="31.25" x14ac:dyDescent="0.25">
      <c r="A366" s="54" t="str">
        <f t="shared" si="215"/>
        <v>Nincs VKR kiválasztva!</v>
      </c>
      <c r="B366" s="68"/>
      <c r="C366" s="55"/>
      <c r="D366" s="47"/>
      <c r="E366" s="47"/>
      <c r="F366" s="56" t="str">
        <f>IF($G366="","Nincs VKR kiválasztva!",INDEX(Osszesito!$C:$C,MATCH($G366,Osszesito!$D:$D,0)))</f>
        <v>Nincs VKR kiválasztva!</v>
      </c>
      <c r="G366" s="45"/>
      <c r="H366" s="51" t="str">
        <f>IF($D366="","",CONCATENATE($AY366,"_",COUNTA($D$3:$D366),"_FSZV_2026"))</f>
        <v/>
      </c>
      <c r="I366" s="56" t="str">
        <f>IF($G366="","Nincs VKR kiválasztva!",INDEX(Osszesito!$G:$G,MATCH($F366,Osszesito!$C:$C,0)))</f>
        <v>Nincs VKR kiválasztva!</v>
      </c>
      <c r="J366" s="56" t="str">
        <f>IF($G366="","Nincs VKR kiválasztva!",INDEX(Osszesito!$F:$F,MATCH($F366,Osszesito!$C:$C,0)))</f>
        <v>Nincs VKR kiválasztva!</v>
      </c>
      <c r="K366" s="48" t="str">
        <f t="shared" si="253"/>
        <v>Nincs kitöltve a költség rész!</v>
      </c>
      <c r="L366" s="49"/>
      <c r="M366" s="49"/>
      <c r="N366" s="60"/>
      <c r="O366" s="60"/>
      <c r="P366" s="90"/>
      <c r="R366" s="62"/>
      <c r="S366" s="62"/>
      <c r="T366" s="62"/>
      <c r="U366" s="62"/>
      <c r="V366" s="62"/>
      <c r="W366" s="62"/>
      <c r="X366" s="62"/>
      <c r="Y366" s="62"/>
      <c r="Z366" s="62"/>
      <c r="AA366" s="62"/>
      <c r="AB366" s="62"/>
      <c r="AC366" s="61">
        <f t="shared" si="216"/>
        <v>0</v>
      </c>
      <c r="AD366" s="1" t="str">
        <f t="shared" si="217"/>
        <v>Nincs VKR kiválasztva!</v>
      </c>
      <c r="AF366" s="60"/>
      <c r="AG366" s="60"/>
      <c r="AH366" s="60"/>
      <c r="AI366" s="60"/>
      <c r="AJ366" s="60"/>
      <c r="AK366" s="60"/>
      <c r="AL366" s="60"/>
      <c r="AM366" s="60"/>
      <c r="AN366" s="60"/>
      <c r="AO366" s="60"/>
      <c r="AP366" s="60"/>
      <c r="AQ366" s="61">
        <f t="shared" si="218"/>
        <v>0</v>
      </c>
      <c r="AR366" s="130" t="s">
        <v>36</v>
      </c>
      <c r="AS366" s="1" t="str">
        <f t="shared" si="219"/>
        <v>Nincs VKR kiválasztva!</v>
      </c>
      <c r="AU366" s="46"/>
      <c r="AV366" s="46"/>
      <c r="AY366" s="64" t="str">
        <f>IF($D366="","",INDEX(Osszesito!$E:$E,MATCH($F366,Osszesito!$C:$C,0)))</f>
        <v/>
      </c>
      <c r="AZ366" s="64">
        <f t="shared" si="227"/>
        <v>0</v>
      </c>
      <c r="BA366" s="65">
        <f t="shared" si="228"/>
        <v>0</v>
      </c>
      <c r="BB366" s="65" t="str">
        <f t="shared" si="229"/>
        <v>x</v>
      </c>
      <c r="BC366" s="65">
        <f t="shared" si="220"/>
        <v>0</v>
      </c>
      <c r="BD366" s="65">
        <f t="shared" si="254"/>
        <v>0</v>
      </c>
      <c r="BE366" s="65">
        <f t="shared" si="230"/>
        <v>0</v>
      </c>
      <c r="BF366" s="64" t="str">
        <f t="shared" si="231"/>
        <v>A forrás egyenlő a költséggel (I.ütem).</v>
      </c>
      <c r="BG366" s="65">
        <f t="shared" si="232"/>
        <v>0</v>
      </c>
      <c r="BH366" s="65">
        <f t="shared" si="233"/>
        <v>0</v>
      </c>
      <c r="BI366" s="65">
        <f t="shared" si="234"/>
        <v>0</v>
      </c>
      <c r="BJ366" s="65">
        <f t="shared" si="235"/>
        <v>0</v>
      </c>
      <c r="BK366" s="65">
        <f t="shared" si="221"/>
        <v>0</v>
      </c>
      <c r="BL366" s="66" t="str">
        <f t="shared" si="255"/>
        <v>Nem hosszútávú a feladat.</v>
      </c>
      <c r="BM366" s="67">
        <f t="shared" si="236"/>
        <v>1</v>
      </c>
      <c r="BN366" s="67">
        <f t="shared" si="237"/>
        <v>0</v>
      </c>
      <c r="BO366" s="67">
        <f t="shared" si="238"/>
        <v>1</v>
      </c>
      <c r="BP366" s="67">
        <f t="shared" si="239"/>
        <v>0</v>
      </c>
      <c r="BQ366" s="65">
        <f t="shared" si="240"/>
        <v>0</v>
      </c>
      <c r="BR366" s="64" t="str">
        <f t="shared" si="241"/>
        <v>Nincs hosszútávú terv!</v>
      </c>
      <c r="BS366" s="65">
        <f t="shared" si="242"/>
        <v>0</v>
      </c>
      <c r="BT366" s="65">
        <f t="shared" si="243"/>
        <v>0</v>
      </c>
      <c r="BU366" s="65">
        <f t="shared" si="244"/>
        <v>0</v>
      </c>
      <c r="BV366" s="65">
        <f t="shared" si="245"/>
        <v>0</v>
      </c>
      <c r="BW366" s="65">
        <f t="shared" si="246"/>
        <v>0</v>
      </c>
      <c r="BX366" s="65">
        <f t="shared" si="247"/>
        <v>0</v>
      </c>
      <c r="BY366" s="65">
        <f t="shared" si="248"/>
        <v>0</v>
      </c>
      <c r="BZ366" s="65">
        <f t="shared" si="249"/>
        <v>0</v>
      </c>
      <c r="CA366" s="65">
        <f t="shared" si="250"/>
        <v>0</v>
      </c>
      <c r="CB366" s="65">
        <f t="shared" si="251"/>
        <v>0</v>
      </c>
      <c r="CC366" s="65">
        <f t="shared" si="252"/>
        <v>0</v>
      </c>
      <c r="CD366" s="65" t="str">
        <f t="shared" si="222"/>
        <v>Hiányos kitöltés! (B-oszlop üres)</v>
      </c>
      <c r="CE366" s="66" t="str">
        <f t="shared" si="223"/>
        <v>Hiányos kitöltés! (B-oszlop üres)</v>
      </c>
      <c r="CF366" s="65">
        <f t="shared" si="224"/>
        <v>0</v>
      </c>
      <c r="CG366" s="65">
        <f t="shared" si="225"/>
        <v>0</v>
      </c>
      <c r="CH366" s="65">
        <f t="shared" si="226"/>
        <v>0</v>
      </c>
    </row>
    <row r="367" spans="1:86" ht="31.25" x14ac:dyDescent="0.25">
      <c r="A367" s="54" t="str">
        <f t="shared" si="215"/>
        <v>Nincs VKR kiválasztva!</v>
      </c>
      <c r="B367" s="68"/>
      <c r="C367" s="55"/>
      <c r="D367" s="47"/>
      <c r="E367" s="47"/>
      <c r="F367" s="56" t="str">
        <f>IF($G367="","Nincs VKR kiválasztva!",INDEX(Osszesito!$C:$C,MATCH($G367,Osszesito!$D:$D,0)))</f>
        <v>Nincs VKR kiválasztva!</v>
      </c>
      <c r="G367" s="45"/>
      <c r="H367" s="51" t="str">
        <f>IF($D367="","",CONCATENATE($AY367,"_",COUNTA($D$3:$D367),"_FSZV_2026"))</f>
        <v/>
      </c>
      <c r="I367" s="56" t="str">
        <f>IF($G367="","Nincs VKR kiválasztva!",INDEX(Osszesito!$G:$G,MATCH($F367,Osszesito!$C:$C,0)))</f>
        <v>Nincs VKR kiválasztva!</v>
      </c>
      <c r="J367" s="56" t="str">
        <f>IF($G367="","Nincs VKR kiválasztva!",INDEX(Osszesito!$F:$F,MATCH($F367,Osszesito!$C:$C,0)))</f>
        <v>Nincs VKR kiválasztva!</v>
      </c>
      <c r="K367" s="48" t="str">
        <f t="shared" si="253"/>
        <v>Nincs kitöltve a költség rész!</v>
      </c>
      <c r="L367" s="49"/>
      <c r="M367" s="49"/>
      <c r="N367" s="60"/>
      <c r="O367" s="60"/>
      <c r="P367" s="90"/>
      <c r="R367" s="62"/>
      <c r="S367" s="62"/>
      <c r="T367" s="62"/>
      <c r="U367" s="62"/>
      <c r="V367" s="62"/>
      <c r="W367" s="62"/>
      <c r="X367" s="62"/>
      <c r="Y367" s="62"/>
      <c r="Z367" s="62"/>
      <c r="AA367" s="62"/>
      <c r="AB367" s="62"/>
      <c r="AC367" s="61">
        <f t="shared" si="216"/>
        <v>0</v>
      </c>
      <c r="AD367" s="1" t="str">
        <f t="shared" si="217"/>
        <v>Nincs VKR kiválasztva!</v>
      </c>
      <c r="AF367" s="60"/>
      <c r="AG367" s="60"/>
      <c r="AH367" s="60"/>
      <c r="AI367" s="60"/>
      <c r="AJ367" s="60"/>
      <c r="AK367" s="60"/>
      <c r="AL367" s="60"/>
      <c r="AM367" s="60"/>
      <c r="AN367" s="60"/>
      <c r="AO367" s="60"/>
      <c r="AP367" s="60"/>
      <c r="AQ367" s="61">
        <f t="shared" si="218"/>
        <v>0</v>
      </c>
      <c r="AR367" s="130" t="s">
        <v>36</v>
      </c>
      <c r="AS367" s="1" t="str">
        <f t="shared" si="219"/>
        <v>Nincs VKR kiválasztva!</v>
      </c>
      <c r="AU367" s="46"/>
      <c r="AV367" s="46"/>
      <c r="AY367" s="64" t="str">
        <f>IF($D367="","",INDEX(Osszesito!$E:$E,MATCH($F367,Osszesito!$C:$C,0)))</f>
        <v/>
      </c>
      <c r="AZ367" s="64">
        <f t="shared" si="227"/>
        <v>0</v>
      </c>
      <c r="BA367" s="65">
        <f t="shared" si="228"/>
        <v>0</v>
      </c>
      <c r="BB367" s="65" t="str">
        <f t="shared" si="229"/>
        <v>x</v>
      </c>
      <c r="BC367" s="65">
        <f t="shared" si="220"/>
        <v>0</v>
      </c>
      <c r="BD367" s="65">
        <f t="shared" si="254"/>
        <v>0</v>
      </c>
      <c r="BE367" s="65">
        <f t="shared" si="230"/>
        <v>0</v>
      </c>
      <c r="BF367" s="64" t="str">
        <f t="shared" si="231"/>
        <v>A forrás egyenlő a költséggel (I.ütem).</v>
      </c>
      <c r="BG367" s="65">
        <f t="shared" si="232"/>
        <v>0</v>
      </c>
      <c r="BH367" s="65">
        <f t="shared" si="233"/>
        <v>0</v>
      </c>
      <c r="BI367" s="65">
        <f t="shared" si="234"/>
        <v>0</v>
      </c>
      <c r="BJ367" s="65">
        <f t="shared" si="235"/>
        <v>0</v>
      </c>
      <c r="BK367" s="65">
        <f t="shared" si="221"/>
        <v>0</v>
      </c>
      <c r="BL367" s="66" t="str">
        <f t="shared" si="255"/>
        <v>Nem hosszútávú a feladat.</v>
      </c>
      <c r="BM367" s="67">
        <f t="shared" si="236"/>
        <v>1</v>
      </c>
      <c r="BN367" s="67">
        <f t="shared" si="237"/>
        <v>0</v>
      </c>
      <c r="BO367" s="67">
        <f t="shared" si="238"/>
        <v>1</v>
      </c>
      <c r="BP367" s="67">
        <f t="shared" si="239"/>
        <v>0</v>
      </c>
      <c r="BQ367" s="65">
        <f t="shared" si="240"/>
        <v>0</v>
      </c>
      <c r="BR367" s="64" t="str">
        <f t="shared" si="241"/>
        <v>Nincs hosszútávú terv!</v>
      </c>
      <c r="BS367" s="65">
        <f t="shared" si="242"/>
        <v>0</v>
      </c>
      <c r="BT367" s="65">
        <f t="shared" si="243"/>
        <v>0</v>
      </c>
      <c r="BU367" s="65">
        <f t="shared" si="244"/>
        <v>0</v>
      </c>
      <c r="BV367" s="65">
        <f t="shared" si="245"/>
        <v>0</v>
      </c>
      <c r="BW367" s="65">
        <f t="shared" si="246"/>
        <v>0</v>
      </c>
      <c r="BX367" s="65">
        <f t="shared" si="247"/>
        <v>0</v>
      </c>
      <c r="BY367" s="65">
        <f t="shared" si="248"/>
        <v>0</v>
      </c>
      <c r="BZ367" s="65">
        <f t="shared" si="249"/>
        <v>0</v>
      </c>
      <c r="CA367" s="65">
        <f t="shared" si="250"/>
        <v>0</v>
      </c>
      <c r="CB367" s="65">
        <f t="shared" si="251"/>
        <v>0</v>
      </c>
      <c r="CC367" s="65">
        <f t="shared" si="252"/>
        <v>0</v>
      </c>
      <c r="CD367" s="65" t="str">
        <f t="shared" si="222"/>
        <v>Hiányos kitöltés! (B-oszlop üres)</v>
      </c>
      <c r="CE367" s="66" t="str">
        <f t="shared" si="223"/>
        <v>Hiányos kitöltés! (B-oszlop üres)</v>
      </c>
      <c r="CF367" s="65">
        <f t="shared" si="224"/>
        <v>0</v>
      </c>
      <c r="CG367" s="65">
        <f t="shared" si="225"/>
        <v>0</v>
      </c>
      <c r="CH367" s="65">
        <f t="shared" si="226"/>
        <v>0</v>
      </c>
    </row>
    <row r="368" spans="1:86" ht="31.25" x14ac:dyDescent="0.25">
      <c r="A368" s="54" t="str">
        <f t="shared" si="215"/>
        <v>Nincs VKR kiválasztva!</v>
      </c>
      <c r="B368" s="68"/>
      <c r="C368" s="55"/>
      <c r="D368" s="47"/>
      <c r="E368" s="47"/>
      <c r="F368" s="56" t="str">
        <f>IF($G368="","Nincs VKR kiválasztva!",INDEX(Osszesito!$C:$C,MATCH($G368,Osszesito!$D:$D,0)))</f>
        <v>Nincs VKR kiválasztva!</v>
      </c>
      <c r="G368" s="45"/>
      <c r="H368" s="51" t="str">
        <f>IF($D368="","",CONCATENATE($AY368,"_",COUNTA($D$3:$D368),"_FSZV_2026"))</f>
        <v/>
      </c>
      <c r="I368" s="56" t="str">
        <f>IF($G368="","Nincs VKR kiválasztva!",INDEX(Osszesito!$G:$G,MATCH($F368,Osszesito!$C:$C,0)))</f>
        <v>Nincs VKR kiválasztva!</v>
      </c>
      <c r="J368" s="56" t="str">
        <f>IF($G368="","Nincs VKR kiválasztva!",INDEX(Osszesito!$F:$F,MATCH($F368,Osszesito!$C:$C,0)))</f>
        <v>Nincs VKR kiválasztva!</v>
      </c>
      <c r="K368" s="48" t="str">
        <f t="shared" si="253"/>
        <v>Nincs kitöltve a költség rész!</v>
      </c>
      <c r="L368" s="49"/>
      <c r="M368" s="49"/>
      <c r="N368" s="60"/>
      <c r="O368" s="60"/>
      <c r="P368" s="90"/>
      <c r="R368" s="62"/>
      <c r="S368" s="62"/>
      <c r="T368" s="62"/>
      <c r="U368" s="62"/>
      <c r="V368" s="62"/>
      <c r="W368" s="62"/>
      <c r="X368" s="62"/>
      <c r="Y368" s="62"/>
      <c r="Z368" s="62"/>
      <c r="AA368" s="62"/>
      <c r="AB368" s="62"/>
      <c r="AC368" s="61">
        <f t="shared" si="216"/>
        <v>0</v>
      </c>
      <c r="AD368" s="1" t="str">
        <f t="shared" si="217"/>
        <v>Nincs VKR kiválasztva!</v>
      </c>
      <c r="AF368" s="60"/>
      <c r="AG368" s="60"/>
      <c r="AH368" s="60"/>
      <c r="AI368" s="60"/>
      <c r="AJ368" s="60"/>
      <c r="AK368" s="60"/>
      <c r="AL368" s="60"/>
      <c r="AM368" s="60"/>
      <c r="AN368" s="60"/>
      <c r="AO368" s="60"/>
      <c r="AP368" s="60"/>
      <c r="AQ368" s="61">
        <f t="shared" si="218"/>
        <v>0</v>
      </c>
      <c r="AR368" s="130" t="s">
        <v>36</v>
      </c>
      <c r="AS368" s="1" t="str">
        <f t="shared" si="219"/>
        <v>Nincs VKR kiválasztva!</v>
      </c>
      <c r="AU368" s="46"/>
      <c r="AV368" s="46"/>
      <c r="AY368" s="64" t="str">
        <f>IF($D368="","",INDEX(Osszesito!$E:$E,MATCH($F368,Osszesito!$C:$C,0)))</f>
        <v/>
      </c>
      <c r="AZ368" s="64">
        <f t="shared" si="227"/>
        <v>0</v>
      </c>
      <c r="BA368" s="65">
        <f t="shared" si="228"/>
        <v>0</v>
      </c>
      <c r="BB368" s="65" t="str">
        <f t="shared" si="229"/>
        <v>x</v>
      </c>
      <c r="BC368" s="65">
        <f t="shared" si="220"/>
        <v>0</v>
      </c>
      <c r="BD368" s="65">
        <f t="shared" si="254"/>
        <v>0</v>
      </c>
      <c r="BE368" s="65">
        <f t="shared" si="230"/>
        <v>0</v>
      </c>
      <c r="BF368" s="64" t="str">
        <f t="shared" si="231"/>
        <v>A forrás egyenlő a költséggel (I.ütem).</v>
      </c>
      <c r="BG368" s="65">
        <f t="shared" si="232"/>
        <v>0</v>
      </c>
      <c r="BH368" s="65">
        <f t="shared" si="233"/>
        <v>0</v>
      </c>
      <c r="BI368" s="65">
        <f t="shared" si="234"/>
        <v>0</v>
      </c>
      <c r="BJ368" s="65">
        <f t="shared" si="235"/>
        <v>0</v>
      </c>
      <c r="BK368" s="65">
        <f t="shared" si="221"/>
        <v>0</v>
      </c>
      <c r="BL368" s="66" t="str">
        <f t="shared" si="255"/>
        <v>Nem hosszútávú a feladat.</v>
      </c>
      <c r="BM368" s="67">
        <f t="shared" si="236"/>
        <v>1</v>
      </c>
      <c r="BN368" s="67">
        <f t="shared" si="237"/>
        <v>0</v>
      </c>
      <c r="BO368" s="67">
        <f t="shared" si="238"/>
        <v>1</v>
      </c>
      <c r="BP368" s="67">
        <f t="shared" si="239"/>
        <v>0</v>
      </c>
      <c r="BQ368" s="65">
        <f t="shared" si="240"/>
        <v>0</v>
      </c>
      <c r="BR368" s="64" t="str">
        <f t="shared" si="241"/>
        <v>Nincs hosszútávú terv!</v>
      </c>
      <c r="BS368" s="65">
        <f t="shared" si="242"/>
        <v>0</v>
      </c>
      <c r="BT368" s="65">
        <f t="shared" si="243"/>
        <v>0</v>
      </c>
      <c r="BU368" s="65">
        <f t="shared" si="244"/>
        <v>0</v>
      </c>
      <c r="BV368" s="65">
        <f t="shared" si="245"/>
        <v>0</v>
      </c>
      <c r="BW368" s="65">
        <f t="shared" si="246"/>
        <v>0</v>
      </c>
      <c r="BX368" s="65">
        <f t="shared" si="247"/>
        <v>0</v>
      </c>
      <c r="BY368" s="65">
        <f t="shared" si="248"/>
        <v>0</v>
      </c>
      <c r="BZ368" s="65">
        <f t="shared" si="249"/>
        <v>0</v>
      </c>
      <c r="CA368" s="65">
        <f t="shared" si="250"/>
        <v>0</v>
      </c>
      <c r="CB368" s="65">
        <f t="shared" si="251"/>
        <v>0</v>
      </c>
      <c r="CC368" s="65">
        <f t="shared" si="252"/>
        <v>0</v>
      </c>
      <c r="CD368" s="65" t="str">
        <f t="shared" si="222"/>
        <v>Hiányos kitöltés! (B-oszlop üres)</v>
      </c>
      <c r="CE368" s="66" t="str">
        <f t="shared" si="223"/>
        <v>Hiányos kitöltés! (B-oszlop üres)</v>
      </c>
      <c r="CF368" s="65">
        <f t="shared" si="224"/>
        <v>0</v>
      </c>
      <c r="CG368" s="65">
        <f t="shared" si="225"/>
        <v>0</v>
      </c>
      <c r="CH368" s="65">
        <f t="shared" si="226"/>
        <v>0</v>
      </c>
    </row>
    <row r="369" spans="1:86" ht="31.25" x14ac:dyDescent="0.25">
      <c r="A369" s="54" t="str">
        <f t="shared" si="215"/>
        <v>Nincs VKR kiválasztva!</v>
      </c>
      <c r="B369" s="68"/>
      <c r="C369" s="55"/>
      <c r="D369" s="47"/>
      <c r="E369" s="47"/>
      <c r="F369" s="56" t="str">
        <f>IF($G369="","Nincs VKR kiválasztva!",INDEX(Osszesito!$C:$C,MATCH($G369,Osszesito!$D:$D,0)))</f>
        <v>Nincs VKR kiválasztva!</v>
      </c>
      <c r="G369" s="45"/>
      <c r="H369" s="51" t="str">
        <f>IF($D369="","",CONCATENATE($AY369,"_",COUNTA($D$3:$D369),"_FSZV_2026"))</f>
        <v/>
      </c>
      <c r="I369" s="56" t="str">
        <f>IF($G369="","Nincs VKR kiválasztva!",INDEX(Osszesito!$G:$G,MATCH($F369,Osszesito!$C:$C,0)))</f>
        <v>Nincs VKR kiválasztva!</v>
      </c>
      <c r="J369" s="56" t="str">
        <f>IF($G369="","Nincs VKR kiválasztva!",INDEX(Osszesito!$F:$F,MATCH($F369,Osszesito!$C:$C,0)))</f>
        <v>Nincs VKR kiválasztva!</v>
      </c>
      <c r="K369" s="48" t="str">
        <f t="shared" si="253"/>
        <v>Nincs kitöltve a költség rész!</v>
      </c>
      <c r="L369" s="49"/>
      <c r="M369" s="49"/>
      <c r="N369" s="60"/>
      <c r="O369" s="60"/>
      <c r="P369" s="90"/>
      <c r="R369" s="62"/>
      <c r="S369" s="62"/>
      <c r="T369" s="62"/>
      <c r="U369" s="62"/>
      <c r="V369" s="62"/>
      <c r="W369" s="62"/>
      <c r="X369" s="62"/>
      <c r="Y369" s="62"/>
      <c r="Z369" s="62"/>
      <c r="AA369" s="62"/>
      <c r="AB369" s="62"/>
      <c r="AC369" s="61">
        <f t="shared" si="216"/>
        <v>0</v>
      </c>
      <c r="AD369" s="1" t="str">
        <f t="shared" si="217"/>
        <v>Nincs VKR kiválasztva!</v>
      </c>
      <c r="AF369" s="60"/>
      <c r="AG369" s="60"/>
      <c r="AH369" s="60"/>
      <c r="AI369" s="60"/>
      <c r="AJ369" s="60"/>
      <c r="AK369" s="60"/>
      <c r="AL369" s="60"/>
      <c r="AM369" s="60"/>
      <c r="AN369" s="60"/>
      <c r="AO369" s="60"/>
      <c r="AP369" s="60"/>
      <c r="AQ369" s="61">
        <f t="shared" si="218"/>
        <v>0</v>
      </c>
      <c r="AR369" s="130" t="s">
        <v>36</v>
      </c>
      <c r="AS369" s="1" t="str">
        <f t="shared" si="219"/>
        <v>Nincs VKR kiválasztva!</v>
      </c>
      <c r="AU369" s="46"/>
      <c r="AV369" s="46"/>
      <c r="AY369" s="64" t="str">
        <f>IF($D369="","",INDEX(Osszesito!$E:$E,MATCH($F369,Osszesito!$C:$C,0)))</f>
        <v/>
      </c>
      <c r="AZ369" s="64">
        <f t="shared" si="227"/>
        <v>0</v>
      </c>
      <c r="BA369" s="65">
        <f t="shared" si="228"/>
        <v>0</v>
      </c>
      <c r="BB369" s="65" t="str">
        <f t="shared" si="229"/>
        <v>x</v>
      </c>
      <c r="BC369" s="65">
        <f t="shared" si="220"/>
        <v>0</v>
      </c>
      <c r="BD369" s="65">
        <f t="shared" si="254"/>
        <v>0</v>
      </c>
      <c r="BE369" s="65">
        <f t="shared" si="230"/>
        <v>0</v>
      </c>
      <c r="BF369" s="64" t="str">
        <f t="shared" si="231"/>
        <v>A forrás egyenlő a költséggel (I.ütem).</v>
      </c>
      <c r="BG369" s="65">
        <f t="shared" si="232"/>
        <v>0</v>
      </c>
      <c r="BH369" s="65">
        <f t="shared" si="233"/>
        <v>0</v>
      </c>
      <c r="BI369" s="65">
        <f t="shared" si="234"/>
        <v>0</v>
      </c>
      <c r="BJ369" s="65">
        <f t="shared" si="235"/>
        <v>0</v>
      </c>
      <c r="BK369" s="65">
        <f t="shared" si="221"/>
        <v>0</v>
      </c>
      <c r="BL369" s="66" t="str">
        <f t="shared" si="255"/>
        <v>Nem hosszútávú a feladat.</v>
      </c>
      <c r="BM369" s="67">
        <f t="shared" si="236"/>
        <v>1</v>
      </c>
      <c r="BN369" s="67">
        <f t="shared" si="237"/>
        <v>0</v>
      </c>
      <c r="BO369" s="67">
        <f t="shared" si="238"/>
        <v>1</v>
      </c>
      <c r="BP369" s="67">
        <f t="shared" si="239"/>
        <v>0</v>
      </c>
      <c r="BQ369" s="65">
        <f t="shared" si="240"/>
        <v>0</v>
      </c>
      <c r="BR369" s="64" t="str">
        <f t="shared" si="241"/>
        <v>Nincs hosszútávú terv!</v>
      </c>
      <c r="BS369" s="65">
        <f t="shared" si="242"/>
        <v>0</v>
      </c>
      <c r="BT369" s="65">
        <f t="shared" si="243"/>
        <v>0</v>
      </c>
      <c r="BU369" s="65">
        <f t="shared" si="244"/>
        <v>0</v>
      </c>
      <c r="BV369" s="65">
        <f t="shared" si="245"/>
        <v>0</v>
      </c>
      <c r="BW369" s="65">
        <f t="shared" si="246"/>
        <v>0</v>
      </c>
      <c r="BX369" s="65">
        <f t="shared" si="247"/>
        <v>0</v>
      </c>
      <c r="BY369" s="65">
        <f t="shared" si="248"/>
        <v>0</v>
      </c>
      <c r="BZ369" s="65">
        <f t="shared" si="249"/>
        <v>0</v>
      </c>
      <c r="CA369" s="65">
        <f t="shared" si="250"/>
        <v>0</v>
      </c>
      <c r="CB369" s="65">
        <f t="shared" si="251"/>
        <v>0</v>
      </c>
      <c r="CC369" s="65">
        <f t="shared" si="252"/>
        <v>0</v>
      </c>
      <c r="CD369" s="65" t="str">
        <f t="shared" si="222"/>
        <v>Hiányos kitöltés! (B-oszlop üres)</v>
      </c>
      <c r="CE369" s="66" t="str">
        <f t="shared" si="223"/>
        <v>Hiányos kitöltés! (B-oszlop üres)</v>
      </c>
      <c r="CF369" s="65">
        <f t="shared" si="224"/>
        <v>0</v>
      </c>
      <c r="CG369" s="65">
        <f t="shared" si="225"/>
        <v>0</v>
      </c>
      <c r="CH369" s="65">
        <f t="shared" si="226"/>
        <v>0</v>
      </c>
    </row>
    <row r="370" spans="1:86" ht="31.25" x14ac:dyDescent="0.25">
      <c r="A370" s="54" t="str">
        <f t="shared" si="215"/>
        <v>Nincs VKR kiválasztva!</v>
      </c>
      <c r="B370" s="68"/>
      <c r="C370" s="55"/>
      <c r="D370" s="47"/>
      <c r="E370" s="47"/>
      <c r="F370" s="56" t="str">
        <f>IF($G370="","Nincs VKR kiválasztva!",INDEX(Osszesito!$C:$C,MATCH($G370,Osszesito!$D:$D,0)))</f>
        <v>Nincs VKR kiválasztva!</v>
      </c>
      <c r="G370" s="45"/>
      <c r="H370" s="51" t="str">
        <f>IF($D370="","",CONCATENATE($AY370,"_",COUNTA($D$3:$D370),"_FSZV_2026"))</f>
        <v/>
      </c>
      <c r="I370" s="56" t="str">
        <f>IF($G370="","Nincs VKR kiválasztva!",INDEX(Osszesito!$G:$G,MATCH($F370,Osszesito!$C:$C,0)))</f>
        <v>Nincs VKR kiválasztva!</v>
      </c>
      <c r="J370" s="56" t="str">
        <f>IF($G370="","Nincs VKR kiválasztva!",INDEX(Osszesito!$F:$F,MATCH($F370,Osszesito!$C:$C,0)))</f>
        <v>Nincs VKR kiválasztva!</v>
      </c>
      <c r="K370" s="48" t="str">
        <f t="shared" si="253"/>
        <v>Nincs kitöltve a költség rész!</v>
      </c>
      <c r="L370" s="49"/>
      <c r="M370" s="49"/>
      <c r="N370" s="60"/>
      <c r="O370" s="60"/>
      <c r="P370" s="90"/>
      <c r="R370" s="62"/>
      <c r="S370" s="62"/>
      <c r="T370" s="62"/>
      <c r="U370" s="62"/>
      <c r="V370" s="62"/>
      <c r="W370" s="62"/>
      <c r="X370" s="62"/>
      <c r="Y370" s="62"/>
      <c r="Z370" s="62"/>
      <c r="AA370" s="62"/>
      <c r="AB370" s="62"/>
      <c r="AC370" s="61">
        <f t="shared" si="216"/>
        <v>0</v>
      </c>
      <c r="AD370" s="1" t="str">
        <f t="shared" si="217"/>
        <v>Nincs VKR kiválasztva!</v>
      </c>
      <c r="AF370" s="60"/>
      <c r="AG370" s="60"/>
      <c r="AH370" s="60"/>
      <c r="AI370" s="60"/>
      <c r="AJ370" s="60"/>
      <c r="AK370" s="60"/>
      <c r="AL370" s="60"/>
      <c r="AM370" s="60"/>
      <c r="AN370" s="60"/>
      <c r="AO370" s="60"/>
      <c r="AP370" s="60"/>
      <c r="AQ370" s="61">
        <f t="shared" si="218"/>
        <v>0</v>
      </c>
      <c r="AR370" s="130" t="s">
        <v>36</v>
      </c>
      <c r="AS370" s="1" t="str">
        <f t="shared" si="219"/>
        <v>Nincs VKR kiválasztva!</v>
      </c>
      <c r="AU370" s="46"/>
      <c r="AV370" s="46"/>
      <c r="AY370" s="64" t="str">
        <f>IF($D370="","",INDEX(Osszesito!$E:$E,MATCH($F370,Osszesito!$C:$C,0)))</f>
        <v/>
      </c>
      <c r="AZ370" s="64">
        <f t="shared" si="227"/>
        <v>0</v>
      </c>
      <c r="BA370" s="65">
        <f t="shared" si="228"/>
        <v>0</v>
      </c>
      <c r="BB370" s="65" t="str">
        <f t="shared" si="229"/>
        <v>x</v>
      </c>
      <c r="BC370" s="65">
        <f t="shared" si="220"/>
        <v>0</v>
      </c>
      <c r="BD370" s="65">
        <f t="shared" si="254"/>
        <v>0</v>
      </c>
      <c r="BE370" s="65">
        <f t="shared" si="230"/>
        <v>0</v>
      </c>
      <c r="BF370" s="64" t="str">
        <f t="shared" si="231"/>
        <v>A forrás egyenlő a költséggel (I.ütem).</v>
      </c>
      <c r="BG370" s="65">
        <f t="shared" si="232"/>
        <v>0</v>
      </c>
      <c r="BH370" s="65">
        <f t="shared" si="233"/>
        <v>0</v>
      </c>
      <c r="BI370" s="65">
        <f t="shared" si="234"/>
        <v>0</v>
      </c>
      <c r="BJ370" s="65">
        <f t="shared" si="235"/>
        <v>0</v>
      </c>
      <c r="BK370" s="65">
        <f t="shared" si="221"/>
        <v>0</v>
      </c>
      <c r="BL370" s="66" t="str">
        <f t="shared" si="255"/>
        <v>Nem hosszútávú a feladat.</v>
      </c>
      <c r="BM370" s="67">
        <f t="shared" si="236"/>
        <v>1</v>
      </c>
      <c r="BN370" s="67">
        <f t="shared" si="237"/>
        <v>0</v>
      </c>
      <c r="BO370" s="67">
        <f t="shared" si="238"/>
        <v>1</v>
      </c>
      <c r="BP370" s="67">
        <f t="shared" si="239"/>
        <v>0</v>
      </c>
      <c r="BQ370" s="65">
        <f t="shared" si="240"/>
        <v>0</v>
      </c>
      <c r="BR370" s="64" t="str">
        <f t="shared" si="241"/>
        <v>Nincs hosszútávú terv!</v>
      </c>
      <c r="BS370" s="65">
        <f t="shared" si="242"/>
        <v>0</v>
      </c>
      <c r="BT370" s="65">
        <f t="shared" si="243"/>
        <v>0</v>
      </c>
      <c r="BU370" s="65">
        <f t="shared" si="244"/>
        <v>0</v>
      </c>
      <c r="BV370" s="65">
        <f t="shared" si="245"/>
        <v>0</v>
      </c>
      <c r="BW370" s="65">
        <f t="shared" si="246"/>
        <v>0</v>
      </c>
      <c r="BX370" s="65">
        <f t="shared" si="247"/>
        <v>0</v>
      </c>
      <c r="BY370" s="65">
        <f t="shared" si="248"/>
        <v>0</v>
      </c>
      <c r="BZ370" s="65">
        <f t="shared" si="249"/>
        <v>0</v>
      </c>
      <c r="CA370" s="65">
        <f t="shared" si="250"/>
        <v>0</v>
      </c>
      <c r="CB370" s="65">
        <f t="shared" si="251"/>
        <v>0</v>
      </c>
      <c r="CC370" s="65">
        <f t="shared" si="252"/>
        <v>0</v>
      </c>
      <c r="CD370" s="65" t="str">
        <f t="shared" si="222"/>
        <v>Hiányos kitöltés! (B-oszlop üres)</v>
      </c>
      <c r="CE370" s="66" t="str">
        <f t="shared" si="223"/>
        <v>Hiányos kitöltés! (B-oszlop üres)</v>
      </c>
      <c r="CF370" s="65">
        <f t="shared" si="224"/>
        <v>0</v>
      </c>
      <c r="CG370" s="65">
        <f t="shared" si="225"/>
        <v>0</v>
      </c>
      <c r="CH370" s="65">
        <f t="shared" si="226"/>
        <v>0</v>
      </c>
    </row>
    <row r="371" spans="1:86" ht="31.25" x14ac:dyDescent="0.25">
      <c r="A371" s="54" t="str">
        <f t="shared" si="215"/>
        <v>Nincs VKR kiválasztva!</v>
      </c>
      <c r="B371" s="68"/>
      <c r="C371" s="55"/>
      <c r="D371" s="47"/>
      <c r="E371" s="47"/>
      <c r="F371" s="56" t="str">
        <f>IF($G371="","Nincs VKR kiválasztva!",INDEX(Osszesito!$C:$C,MATCH($G371,Osszesito!$D:$D,0)))</f>
        <v>Nincs VKR kiválasztva!</v>
      </c>
      <c r="G371" s="45"/>
      <c r="H371" s="51" t="str">
        <f>IF($D371="","",CONCATENATE($AY371,"_",COUNTA($D$3:$D371),"_FSZV_2026"))</f>
        <v/>
      </c>
      <c r="I371" s="56" t="str">
        <f>IF($G371="","Nincs VKR kiválasztva!",INDEX(Osszesito!$G:$G,MATCH($F371,Osszesito!$C:$C,0)))</f>
        <v>Nincs VKR kiválasztva!</v>
      </c>
      <c r="J371" s="56" t="str">
        <f>IF($G371="","Nincs VKR kiválasztva!",INDEX(Osszesito!$F:$F,MATCH($F371,Osszesito!$C:$C,0)))</f>
        <v>Nincs VKR kiválasztva!</v>
      </c>
      <c r="K371" s="48" t="str">
        <f t="shared" si="253"/>
        <v>Nincs kitöltve a költség rész!</v>
      </c>
      <c r="L371" s="49"/>
      <c r="M371" s="49"/>
      <c r="N371" s="60"/>
      <c r="O371" s="60"/>
      <c r="P371" s="90"/>
      <c r="R371" s="62"/>
      <c r="S371" s="62"/>
      <c r="T371" s="62"/>
      <c r="U371" s="62"/>
      <c r="V371" s="62"/>
      <c r="W371" s="62"/>
      <c r="X371" s="62"/>
      <c r="Y371" s="62"/>
      <c r="Z371" s="62"/>
      <c r="AA371" s="62"/>
      <c r="AB371" s="62"/>
      <c r="AC371" s="61">
        <f t="shared" si="216"/>
        <v>0</v>
      </c>
      <c r="AD371" s="1" t="str">
        <f t="shared" si="217"/>
        <v>Nincs VKR kiválasztva!</v>
      </c>
      <c r="AF371" s="60"/>
      <c r="AG371" s="60"/>
      <c r="AH371" s="60"/>
      <c r="AI371" s="60"/>
      <c r="AJ371" s="60"/>
      <c r="AK371" s="60"/>
      <c r="AL371" s="60"/>
      <c r="AM371" s="60"/>
      <c r="AN371" s="60"/>
      <c r="AO371" s="60"/>
      <c r="AP371" s="60"/>
      <c r="AQ371" s="61">
        <f t="shared" si="218"/>
        <v>0</v>
      </c>
      <c r="AR371" s="130" t="s">
        <v>36</v>
      </c>
      <c r="AS371" s="1" t="str">
        <f t="shared" si="219"/>
        <v>Nincs VKR kiválasztva!</v>
      </c>
      <c r="AU371" s="46"/>
      <c r="AV371" s="46"/>
      <c r="AY371" s="64" t="str">
        <f>IF($D371="","",INDEX(Osszesito!$E:$E,MATCH($F371,Osszesito!$C:$C,0)))</f>
        <v/>
      </c>
      <c r="AZ371" s="64">
        <f t="shared" si="227"/>
        <v>0</v>
      </c>
      <c r="BA371" s="65">
        <f t="shared" si="228"/>
        <v>0</v>
      </c>
      <c r="BB371" s="65" t="str">
        <f t="shared" si="229"/>
        <v>x</v>
      </c>
      <c r="BC371" s="65">
        <f t="shared" si="220"/>
        <v>0</v>
      </c>
      <c r="BD371" s="65">
        <f t="shared" si="254"/>
        <v>0</v>
      </c>
      <c r="BE371" s="65">
        <f t="shared" si="230"/>
        <v>0</v>
      </c>
      <c r="BF371" s="64" t="str">
        <f t="shared" si="231"/>
        <v>A forrás egyenlő a költséggel (I.ütem).</v>
      </c>
      <c r="BG371" s="65">
        <f t="shared" si="232"/>
        <v>0</v>
      </c>
      <c r="BH371" s="65">
        <f t="shared" si="233"/>
        <v>0</v>
      </c>
      <c r="BI371" s="65">
        <f t="shared" si="234"/>
        <v>0</v>
      </c>
      <c r="BJ371" s="65">
        <f t="shared" si="235"/>
        <v>0</v>
      </c>
      <c r="BK371" s="65">
        <f t="shared" si="221"/>
        <v>0</v>
      </c>
      <c r="BL371" s="66" t="str">
        <f t="shared" si="255"/>
        <v>Nem hosszútávú a feladat.</v>
      </c>
      <c r="BM371" s="67">
        <f t="shared" si="236"/>
        <v>1</v>
      </c>
      <c r="BN371" s="67">
        <f t="shared" si="237"/>
        <v>0</v>
      </c>
      <c r="BO371" s="67">
        <f t="shared" si="238"/>
        <v>1</v>
      </c>
      <c r="BP371" s="67">
        <f t="shared" si="239"/>
        <v>0</v>
      </c>
      <c r="BQ371" s="65">
        <f t="shared" si="240"/>
        <v>0</v>
      </c>
      <c r="BR371" s="64" t="str">
        <f t="shared" si="241"/>
        <v>Nincs hosszútávú terv!</v>
      </c>
      <c r="BS371" s="65">
        <f t="shared" si="242"/>
        <v>0</v>
      </c>
      <c r="BT371" s="65">
        <f t="shared" si="243"/>
        <v>0</v>
      </c>
      <c r="BU371" s="65">
        <f t="shared" si="244"/>
        <v>0</v>
      </c>
      <c r="BV371" s="65">
        <f t="shared" si="245"/>
        <v>0</v>
      </c>
      <c r="BW371" s="65">
        <f t="shared" si="246"/>
        <v>0</v>
      </c>
      <c r="BX371" s="65">
        <f t="shared" si="247"/>
        <v>0</v>
      </c>
      <c r="BY371" s="65">
        <f t="shared" si="248"/>
        <v>0</v>
      </c>
      <c r="BZ371" s="65">
        <f t="shared" si="249"/>
        <v>0</v>
      </c>
      <c r="CA371" s="65">
        <f t="shared" si="250"/>
        <v>0</v>
      </c>
      <c r="CB371" s="65">
        <f t="shared" si="251"/>
        <v>0</v>
      </c>
      <c r="CC371" s="65">
        <f t="shared" si="252"/>
        <v>0</v>
      </c>
      <c r="CD371" s="65" t="str">
        <f t="shared" si="222"/>
        <v>Hiányos kitöltés! (B-oszlop üres)</v>
      </c>
      <c r="CE371" s="66" t="str">
        <f t="shared" si="223"/>
        <v>Hiányos kitöltés! (B-oszlop üres)</v>
      </c>
      <c r="CF371" s="65">
        <f t="shared" si="224"/>
        <v>0</v>
      </c>
      <c r="CG371" s="65">
        <f t="shared" si="225"/>
        <v>0</v>
      </c>
      <c r="CH371" s="65">
        <f t="shared" si="226"/>
        <v>0</v>
      </c>
    </row>
    <row r="372" spans="1:86" ht="31.25" x14ac:dyDescent="0.25">
      <c r="A372" s="54" t="str">
        <f t="shared" ref="A372:A435" si="256">IF($G372="","Nincs VKR kiválasztva!",CE372)</f>
        <v>Nincs VKR kiválasztva!</v>
      </c>
      <c r="B372" s="68"/>
      <c r="C372" s="55"/>
      <c r="D372" s="47"/>
      <c r="E372" s="47"/>
      <c r="F372" s="56" t="str">
        <f>IF($G372="","Nincs VKR kiválasztva!",INDEX(Osszesito!$C:$C,MATCH($G372,Osszesito!$D:$D,0)))</f>
        <v>Nincs VKR kiválasztva!</v>
      </c>
      <c r="G372" s="45"/>
      <c r="H372" s="51" t="str">
        <f>IF($D372="","",CONCATENATE($AY372,"_",COUNTA($D$3:$D372),"_FSZV_2026"))</f>
        <v/>
      </c>
      <c r="I372" s="56" t="str">
        <f>IF($G372="","Nincs VKR kiválasztva!",INDEX(Osszesito!$G:$G,MATCH($F372,Osszesito!$C:$C,0)))</f>
        <v>Nincs VKR kiválasztva!</v>
      </c>
      <c r="J372" s="56" t="str">
        <f>IF($G372="","Nincs VKR kiválasztva!",INDEX(Osszesito!$F:$F,MATCH($F372,Osszesito!$C:$C,0)))</f>
        <v>Nincs VKR kiválasztva!</v>
      </c>
      <c r="K372" s="48" t="str">
        <f t="shared" si="253"/>
        <v>Nincs kitöltve a költség rész!</v>
      </c>
      <c r="L372" s="49"/>
      <c r="M372" s="49"/>
      <c r="N372" s="60"/>
      <c r="O372" s="60"/>
      <c r="P372" s="90"/>
      <c r="R372" s="62"/>
      <c r="S372" s="62"/>
      <c r="T372" s="62"/>
      <c r="U372" s="62"/>
      <c r="V372" s="62"/>
      <c r="W372" s="62"/>
      <c r="X372" s="62"/>
      <c r="Y372" s="62"/>
      <c r="Z372" s="62"/>
      <c r="AA372" s="62"/>
      <c r="AB372" s="62"/>
      <c r="AC372" s="61">
        <f t="shared" ref="AC372:AC435" si="257">SUM(R372:AB372)</f>
        <v>0</v>
      </c>
      <c r="AD372" s="1" t="str">
        <f t="shared" ref="AD372:AD435" si="258">IF($G372="","Nincs VKR kiválasztva!",IF(BA372=0,"Hiányos kitöltés!",BF372))</f>
        <v>Nincs VKR kiválasztva!</v>
      </c>
      <c r="AF372" s="60"/>
      <c r="AG372" s="60"/>
      <c r="AH372" s="60"/>
      <c r="AI372" s="60"/>
      <c r="AJ372" s="60"/>
      <c r="AK372" s="60"/>
      <c r="AL372" s="60"/>
      <c r="AM372" s="60"/>
      <c r="AN372" s="60"/>
      <c r="AO372" s="60"/>
      <c r="AP372" s="60"/>
      <c r="AQ372" s="61">
        <f t="shared" ref="AQ372:AQ435" si="259">SUM(AF372:AP372)</f>
        <v>0</v>
      </c>
      <c r="AR372" s="130" t="s">
        <v>36</v>
      </c>
      <c r="AS372" s="1" t="str">
        <f t="shared" ref="AS372:AS435" si="260">IF($G372="","Nincs VKR kiválasztva!",IF(BA372=0,"Hiányos kitöltés!",IF(BB372="R","Nincs hosszútávú terv!",BL372)))</f>
        <v>Nincs VKR kiválasztva!</v>
      </c>
      <c r="AU372" s="46"/>
      <c r="AV372" s="46"/>
      <c r="AY372" s="64" t="str">
        <f>IF($D372="","",INDEX(Osszesito!$E:$E,MATCH($F372,Osszesito!$C:$C,0)))</f>
        <v/>
      </c>
      <c r="AZ372" s="64">
        <f t="shared" si="227"/>
        <v>0</v>
      </c>
      <c r="BA372" s="65">
        <f t="shared" si="228"/>
        <v>0</v>
      </c>
      <c r="BB372" s="65" t="str">
        <f t="shared" si="229"/>
        <v>x</v>
      </c>
      <c r="BC372" s="65">
        <f t="shared" ref="BC372:BC435" si="261">IF(OR(BB372="R",BB372="RH"),1,0)</f>
        <v>0</v>
      </c>
      <c r="BD372" s="65">
        <f t="shared" si="254"/>
        <v>0</v>
      </c>
      <c r="BE372" s="65">
        <f t="shared" si="230"/>
        <v>0</v>
      </c>
      <c r="BF372" s="64" t="str">
        <f t="shared" si="231"/>
        <v>A forrás egyenlő a költséggel (I.ütem).</v>
      </c>
      <c r="BG372" s="65">
        <f t="shared" si="232"/>
        <v>0</v>
      </c>
      <c r="BH372" s="65">
        <f t="shared" si="233"/>
        <v>0</v>
      </c>
      <c r="BI372" s="65">
        <f t="shared" si="234"/>
        <v>0</v>
      </c>
      <c r="BJ372" s="65">
        <f t="shared" si="235"/>
        <v>0</v>
      </c>
      <c r="BK372" s="65">
        <f t="shared" ref="BK372:BK435" si="262">IF(AND($BJ372=1,$O372=$AQ372),1,IF(AND($BJ372=1,$O372&gt;$AQ372,AR372="igen"),1,0))</f>
        <v>0</v>
      </c>
      <c r="BL372" s="66" t="str">
        <f t="shared" si="255"/>
        <v>Nem hosszútávú a feladat.</v>
      </c>
      <c r="BM372" s="67">
        <f t="shared" si="236"/>
        <v>1</v>
      </c>
      <c r="BN372" s="67">
        <f t="shared" si="237"/>
        <v>0</v>
      </c>
      <c r="BO372" s="67">
        <f t="shared" si="238"/>
        <v>1</v>
      </c>
      <c r="BP372" s="67">
        <f t="shared" si="239"/>
        <v>0</v>
      </c>
      <c r="BQ372" s="65">
        <f t="shared" si="240"/>
        <v>0</v>
      </c>
      <c r="BR372" s="64" t="str">
        <f t="shared" si="241"/>
        <v>Nincs hosszútávú terv!</v>
      </c>
      <c r="BS372" s="65">
        <f t="shared" si="242"/>
        <v>0</v>
      </c>
      <c r="BT372" s="65">
        <f t="shared" si="243"/>
        <v>0</v>
      </c>
      <c r="BU372" s="65">
        <f t="shared" si="244"/>
        <v>0</v>
      </c>
      <c r="BV372" s="65">
        <f t="shared" si="245"/>
        <v>0</v>
      </c>
      <c r="BW372" s="65">
        <f t="shared" si="246"/>
        <v>0</v>
      </c>
      <c r="BX372" s="65">
        <f t="shared" si="247"/>
        <v>0</v>
      </c>
      <c r="BY372" s="65">
        <f t="shared" si="248"/>
        <v>0</v>
      </c>
      <c r="BZ372" s="65">
        <f t="shared" si="249"/>
        <v>0</v>
      </c>
      <c r="CA372" s="65">
        <f t="shared" si="250"/>
        <v>0</v>
      </c>
      <c r="CB372" s="65">
        <f t="shared" si="251"/>
        <v>0</v>
      </c>
      <c r="CC372" s="65">
        <f t="shared" si="252"/>
        <v>0</v>
      </c>
      <c r="CD372" s="65" t="str">
        <f t="shared" ref="CD372:CD435" si="263">IF(AND($BA372=0,$BU372=0),"Hiányos kitöltés! (B-oszlop üres)",IF(AND($BA372=0,$BV372=0),"Hiányos kitöltés! (C-oszlop üres)",IF(AND($BA372=0,$BW372=0),"Hiányos kitöltés! (D-oszlop üres)",IF(AND($BA372=0,$BX372=0),"Hiányos kitöltés! (E-oszlop üres)",IF(AND($BA372=0,$BY372=0),"Hiányos kitöltés! (L-oszlop üres)",IF(AND($BA372=0,$BZ372=0),"Hiányos kitöltés! (M-oszlop üres)",IF(AND($BA372=0,$CA372=0),"Hiányos kitöltés! (N-oszlop üres)",IF(AND($BA372=0,$CB372=0),"Hiányos kitöltés! (O-oszlop üres)",IF(AND($BA372=0,$BG372=0),"Hiányos kitöltés! (I.ütem forrása hiányos!","?")))))))))</f>
        <v>Hiányos kitöltés! (B-oszlop üres)</v>
      </c>
      <c r="CE372" s="66" t="str">
        <f t="shared" ref="CE372:CE435" si="264">IF($BA372=0,$CD372,IF($BG372=0,"I. ütem forrása nincs kitöltve!",IF($BJ372=0,"II. ütem forrása nincs kitöltve!",IF($BD372=1,"Költségek üteme nem megfelelő (az időtartam és a költség üteme eltér)!",IF(AND(BH372=0,$BA372=1,$BJ372=1,$BD372=1),"Kötelező cellák kitöltve, de az I. ütem forrása hibás!",IF(AND(BJ372=0,$BA372=1,$BJ372=1,$BD372=1),"Kötelező cellák kitöltve, de a II. ütem forrása hibás!",IF(AND($BO372=1,$AZ372&lt;30),"Nullás a rövidtávú feladat és rövid (hiányzik) a hozzá tartozó indoklás!",IF(AND($BP372=1,$AZ372&lt;30),"Nullás a hosszútávú feladat és rövid (hiányzik) a hozzá tartozó indoklás!",IF(AND(BN372=1,C372="1811_RENDKÍVÜLI"),"II. ütemre nem tervezhet Rendkívüli feladatot!",IF(BH372=0,AD372,IF(BK372=0,AS372,IF(AND(BC372=1,$P372&gt;$N372),"EM rendelet 2. melléklet terhére elszámolt költség nem lehet nagyobb az I. ütemre tervezett tényleges költségnél!",IF($AC372&gt;$N372,"Többlet forrást jelölt meg az I. ütemnél! Kérjük, a többletet az 'Osszesito' fülön tüntesse fel!",IF($AQ372&gt;$O372,"Többlet forrást jelölt meg a II. ütemnél! Kérjük, a többletet az 'Osszesito' fülön tüntesse fel!","Kitöltés rendben!"))))))))))))))</f>
        <v>Hiányos kitöltés! (B-oszlop üres)</v>
      </c>
      <c r="CF372" s="65">
        <f t="shared" ref="CF372:CF435" si="265">IF(A372="Kitöltés rendben!",1,0)</f>
        <v>0</v>
      </c>
      <c r="CG372" s="65">
        <f t="shared" ref="CG372:CG435" si="266">IF(AND($BB372="R",$CF372=1),1,IF(AND($BB372="RH",$CF372=1),1,0))</f>
        <v>0</v>
      </c>
      <c r="CH372" s="65">
        <f t="shared" ref="CH372:CH435" si="267">IF(AND($BB372="H",$CF372=1),1,IF(AND($BB372="RH",$CF372=1),1,0))</f>
        <v>0</v>
      </c>
    </row>
    <row r="373" spans="1:86" ht="31.25" x14ac:dyDescent="0.25">
      <c r="A373" s="54" t="str">
        <f t="shared" si="256"/>
        <v>Nincs VKR kiválasztva!</v>
      </c>
      <c r="B373" s="68"/>
      <c r="C373" s="55"/>
      <c r="D373" s="47"/>
      <c r="E373" s="47"/>
      <c r="F373" s="56" t="str">
        <f>IF($G373="","Nincs VKR kiválasztva!",INDEX(Osszesito!$C:$C,MATCH($G373,Osszesito!$D:$D,0)))</f>
        <v>Nincs VKR kiválasztva!</v>
      </c>
      <c r="G373" s="45"/>
      <c r="H373" s="51" t="str">
        <f>IF($D373="","",CONCATENATE($AY373,"_",COUNTA($D$3:$D373),"_FSZV_2026"))</f>
        <v/>
      </c>
      <c r="I373" s="56" t="str">
        <f>IF($G373="","Nincs VKR kiválasztva!",INDEX(Osszesito!$G:$G,MATCH($F373,Osszesito!$C:$C,0)))</f>
        <v>Nincs VKR kiválasztva!</v>
      </c>
      <c r="J373" s="56" t="str">
        <f>IF($G373="","Nincs VKR kiválasztva!",INDEX(Osszesito!$F:$F,MATCH($F373,Osszesito!$C:$C,0)))</f>
        <v>Nincs VKR kiválasztva!</v>
      </c>
      <c r="K373" s="48" t="str">
        <f t="shared" si="253"/>
        <v>Nincs kitöltve a költség rész!</v>
      </c>
      <c r="L373" s="49"/>
      <c r="M373" s="49"/>
      <c r="N373" s="60"/>
      <c r="O373" s="60"/>
      <c r="P373" s="90"/>
      <c r="R373" s="62"/>
      <c r="S373" s="62"/>
      <c r="T373" s="62"/>
      <c r="U373" s="62"/>
      <c r="V373" s="62"/>
      <c r="W373" s="62"/>
      <c r="X373" s="62"/>
      <c r="Y373" s="62"/>
      <c r="Z373" s="62"/>
      <c r="AA373" s="62"/>
      <c r="AB373" s="62"/>
      <c r="AC373" s="61">
        <f t="shared" si="257"/>
        <v>0</v>
      </c>
      <c r="AD373" s="1" t="str">
        <f t="shared" si="258"/>
        <v>Nincs VKR kiválasztva!</v>
      </c>
      <c r="AF373" s="60"/>
      <c r="AG373" s="60"/>
      <c r="AH373" s="60"/>
      <c r="AI373" s="60"/>
      <c r="AJ373" s="60"/>
      <c r="AK373" s="60"/>
      <c r="AL373" s="60"/>
      <c r="AM373" s="60"/>
      <c r="AN373" s="60"/>
      <c r="AO373" s="60"/>
      <c r="AP373" s="60"/>
      <c r="AQ373" s="61">
        <f t="shared" si="259"/>
        <v>0</v>
      </c>
      <c r="AR373" s="130" t="s">
        <v>36</v>
      </c>
      <c r="AS373" s="1" t="str">
        <f t="shared" si="260"/>
        <v>Nincs VKR kiválasztva!</v>
      </c>
      <c r="AU373" s="46"/>
      <c r="AV373" s="46"/>
      <c r="AY373" s="64" t="str">
        <f>IF($D373="","",INDEX(Osszesito!$E:$E,MATCH($F373,Osszesito!$C:$C,0)))</f>
        <v/>
      </c>
      <c r="AZ373" s="64">
        <f t="shared" si="227"/>
        <v>0</v>
      </c>
      <c r="BA373" s="65">
        <f t="shared" si="228"/>
        <v>0</v>
      </c>
      <c r="BB373" s="65" t="str">
        <f t="shared" si="229"/>
        <v>x</v>
      </c>
      <c r="BC373" s="65">
        <f t="shared" si="261"/>
        <v>0</v>
      </c>
      <c r="BD373" s="65">
        <f t="shared" si="254"/>
        <v>0</v>
      </c>
      <c r="BE373" s="65">
        <f t="shared" si="230"/>
        <v>0</v>
      </c>
      <c r="BF373" s="64" t="str">
        <f t="shared" si="231"/>
        <v>A forrás egyenlő a költséggel (I.ütem).</v>
      </c>
      <c r="BG373" s="65">
        <f t="shared" si="232"/>
        <v>0</v>
      </c>
      <c r="BH373" s="65">
        <f t="shared" si="233"/>
        <v>0</v>
      </c>
      <c r="BI373" s="65">
        <f t="shared" si="234"/>
        <v>0</v>
      </c>
      <c r="BJ373" s="65">
        <f t="shared" si="235"/>
        <v>0</v>
      </c>
      <c r="BK373" s="65">
        <f t="shared" si="262"/>
        <v>0</v>
      </c>
      <c r="BL373" s="66" t="str">
        <f t="shared" si="255"/>
        <v>Nem hosszútávú a feladat.</v>
      </c>
      <c r="BM373" s="67">
        <f t="shared" si="236"/>
        <v>1</v>
      </c>
      <c r="BN373" s="67">
        <f t="shared" si="237"/>
        <v>0</v>
      </c>
      <c r="BO373" s="67">
        <f t="shared" si="238"/>
        <v>1</v>
      </c>
      <c r="BP373" s="67">
        <f t="shared" si="239"/>
        <v>0</v>
      </c>
      <c r="BQ373" s="65">
        <f t="shared" si="240"/>
        <v>0</v>
      </c>
      <c r="BR373" s="64" t="str">
        <f t="shared" si="241"/>
        <v>Nincs hosszútávú terv!</v>
      </c>
      <c r="BS373" s="65">
        <f t="shared" si="242"/>
        <v>0</v>
      </c>
      <c r="BT373" s="65">
        <f t="shared" si="243"/>
        <v>0</v>
      </c>
      <c r="BU373" s="65">
        <f t="shared" si="244"/>
        <v>0</v>
      </c>
      <c r="BV373" s="65">
        <f t="shared" si="245"/>
        <v>0</v>
      </c>
      <c r="BW373" s="65">
        <f t="shared" si="246"/>
        <v>0</v>
      </c>
      <c r="BX373" s="65">
        <f t="shared" si="247"/>
        <v>0</v>
      </c>
      <c r="BY373" s="65">
        <f t="shared" si="248"/>
        <v>0</v>
      </c>
      <c r="BZ373" s="65">
        <f t="shared" si="249"/>
        <v>0</v>
      </c>
      <c r="CA373" s="65">
        <f t="shared" si="250"/>
        <v>0</v>
      </c>
      <c r="CB373" s="65">
        <f t="shared" si="251"/>
        <v>0</v>
      </c>
      <c r="CC373" s="65">
        <f t="shared" si="252"/>
        <v>0</v>
      </c>
      <c r="CD373" s="65" t="str">
        <f t="shared" si="263"/>
        <v>Hiányos kitöltés! (B-oszlop üres)</v>
      </c>
      <c r="CE373" s="66" t="str">
        <f t="shared" si="264"/>
        <v>Hiányos kitöltés! (B-oszlop üres)</v>
      </c>
      <c r="CF373" s="65">
        <f t="shared" si="265"/>
        <v>0</v>
      </c>
      <c r="CG373" s="65">
        <f t="shared" si="266"/>
        <v>0</v>
      </c>
      <c r="CH373" s="65">
        <f t="shared" si="267"/>
        <v>0</v>
      </c>
    </row>
    <row r="374" spans="1:86" ht="31.25" x14ac:dyDescent="0.25">
      <c r="A374" s="54" t="str">
        <f t="shared" si="256"/>
        <v>Nincs VKR kiválasztva!</v>
      </c>
      <c r="B374" s="68"/>
      <c r="C374" s="55"/>
      <c r="D374" s="47"/>
      <c r="E374" s="47"/>
      <c r="F374" s="56" t="str">
        <f>IF($G374="","Nincs VKR kiválasztva!",INDEX(Osszesito!$C:$C,MATCH($G374,Osszesito!$D:$D,0)))</f>
        <v>Nincs VKR kiválasztva!</v>
      </c>
      <c r="G374" s="45"/>
      <c r="H374" s="51" t="str">
        <f>IF($D374="","",CONCATENATE($AY374,"_",COUNTA($D$3:$D374),"_FSZV_2026"))</f>
        <v/>
      </c>
      <c r="I374" s="56" t="str">
        <f>IF($G374="","Nincs VKR kiválasztva!",INDEX(Osszesito!$G:$G,MATCH($F374,Osszesito!$C:$C,0)))</f>
        <v>Nincs VKR kiválasztva!</v>
      </c>
      <c r="J374" s="56" t="str">
        <f>IF($G374="","Nincs VKR kiválasztva!",INDEX(Osszesito!$F:$F,MATCH($F374,Osszesito!$C:$C,0)))</f>
        <v>Nincs VKR kiválasztva!</v>
      </c>
      <c r="K374" s="48" t="str">
        <f t="shared" si="253"/>
        <v>Nincs kitöltve a költség rész!</v>
      </c>
      <c r="L374" s="49"/>
      <c r="M374" s="49"/>
      <c r="N374" s="60"/>
      <c r="O374" s="60"/>
      <c r="P374" s="90"/>
      <c r="R374" s="62"/>
      <c r="S374" s="62"/>
      <c r="T374" s="62"/>
      <c r="U374" s="62"/>
      <c r="V374" s="62"/>
      <c r="W374" s="62"/>
      <c r="X374" s="62"/>
      <c r="Y374" s="62"/>
      <c r="Z374" s="62"/>
      <c r="AA374" s="62"/>
      <c r="AB374" s="62"/>
      <c r="AC374" s="61">
        <f t="shared" si="257"/>
        <v>0</v>
      </c>
      <c r="AD374" s="1" t="str">
        <f t="shared" si="258"/>
        <v>Nincs VKR kiválasztva!</v>
      </c>
      <c r="AF374" s="60"/>
      <c r="AG374" s="60"/>
      <c r="AH374" s="60"/>
      <c r="AI374" s="60"/>
      <c r="AJ374" s="60"/>
      <c r="AK374" s="60"/>
      <c r="AL374" s="60"/>
      <c r="AM374" s="60"/>
      <c r="AN374" s="60"/>
      <c r="AO374" s="60"/>
      <c r="AP374" s="60"/>
      <c r="AQ374" s="61">
        <f t="shared" si="259"/>
        <v>0</v>
      </c>
      <c r="AR374" s="130" t="s">
        <v>36</v>
      </c>
      <c r="AS374" s="1" t="str">
        <f t="shared" si="260"/>
        <v>Nincs VKR kiválasztva!</v>
      </c>
      <c r="AU374" s="46"/>
      <c r="AV374" s="46"/>
      <c r="AY374" s="64" t="str">
        <f>IF($D374="","",INDEX(Osszesito!$E:$E,MATCH($F374,Osszesito!$C:$C,0)))</f>
        <v/>
      </c>
      <c r="AZ374" s="64">
        <f t="shared" si="227"/>
        <v>0</v>
      </c>
      <c r="BA374" s="65">
        <f t="shared" si="228"/>
        <v>0</v>
      </c>
      <c r="BB374" s="65" t="str">
        <f t="shared" si="229"/>
        <v>x</v>
      </c>
      <c r="BC374" s="65">
        <f t="shared" si="261"/>
        <v>0</v>
      </c>
      <c r="BD374" s="65">
        <f t="shared" si="254"/>
        <v>0</v>
      </c>
      <c r="BE374" s="65">
        <f t="shared" si="230"/>
        <v>0</v>
      </c>
      <c r="BF374" s="64" t="str">
        <f t="shared" si="231"/>
        <v>A forrás egyenlő a költséggel (I.ütem).</v>
      </c>
      <c r="BG374" s="65">
        <f t="shared" si="232"/>
        <v>0</v>
      </c>
      <c r="BH374" s="65">
        <f t="shared" si="233"/>
        <v>0</v>
      </c>
      <c r="BI374" s="65">
        <f t="shared" si="234"/>
        <v>0</v>
      </c>
      <c r="BJ374" s="65">
        <f t="shared" si="235"/>
        <v>0</v>
      </c>
      <c r="BK374" s="65">
        <f t="shared" si="262"/>
        <v>0</v>
      </c>
      <c r="BL374" s="66" t="str">
        <f t="shared" si="255"/>
        <v>Nem hosszútávú a feladat.</v>
      </c>
      <c r="BM374" s="67">
        <f t="shared" si="236"/>
        <v>1</v>
      </c>
      <c r="BN374" s="67">
        <f t="shared" si="237"/>
        <v>0</v>
      </c>
      <c r="BO374" s="67">
        <f t="shared" si="238"/>
        <v>1</v>
      </c>
      <c r="BP374" s="67">
        <f t="shared" si="239"/>
        <v>0</v>
      </c>
      <c r="BQ374" s="65">
        <f t="shared" si="240"/>
        <v>0</v>
      </c>
      <c r="BR374" s="64" t="str">
        <f t="shared" si="241"/>
        <v>Nincs hosszútávú terv!</v>
      </c>
      <c r="BS374" s="65">
        <f t="shared" si="242"/>
        <v>0</v>
      </c>
      <c r="BT374" s="65">
        <f t="shared" si="243"/>
        <v>0</v>
      </c>
      <c r="BU374" s="65">
        <f t="shared" si="244"/>
        <v>0</v>
      </c>
      <c r="BV374" s="65">
        <f t="shared" si="245"/>
        <v>0</v>
      </c>
      <c r="BW374" s="65">
        <f t="shared" si="246"/>
        <v>0</v>
      </c>
      <c r="BX374" s="65">
        <f t="shared" si="247"/>
        <v>0</v>
      </c>
      <c r="BY374" s="65">
        <f t="shared" si="248"/>
        <v>0</v>
      </c>
      <c r="BZ374" s="65">
        <f t="shared" si="249"/>
        <v>0</v>
      </c>
      <c r="CA374" s="65">
        <f t="shared" si="250"/>
        <v>0</v>
      </c>
      <c r="CB374" s="65">
        <f t="shared" si="251"/>
        <v>0</v>
      </c>
      <c r="CC374" s="65">
        <f t="shared" si="252"/>
        <v>0</v>
      </c>
      <c r="CD374" s="65" t="str">
        <f t="shared" si="263"/>
        <v>Hiányos kitöltés! (B-oszlop üres)</v>
      </c>
      <c r="CE374" s="66" t="str">
        <f t="shared" si="264"/>
        <v>Hiányos kitöltés! (B-oszlop üres)</v>
      </c>
      <c r="CF374" s="65">
        <f t="shared" si="265"/>
        <v>0</v>
      </c>
      <c r="CG374" s="65">
        <f t="shared" si="266"/>
        <v>0</v>
      </c>
      <c r="CH374" s="65">
        <f t="shared" si="267"/>
        <v>0</v>
      </c>
    </row>
    <row r="375" spans="1:86" ht="31.25" x14ac:dyDescent="0.25">
      <c r="A375" s="54" t="str">
        <f t="shared" si="256"/>
        <v>Nincs VKR kiválasztva!</v>
      </c>
      <c r="B375" s="68"/>
      <c r="C375" s="55"/>
      <c r="D375" s="47"/>
      <c r="E375" s="47"/>
      <c r="F375" s="56" t="str">
        <f>IF($G375="","Nincs VKR kiválasztva!",INDEX(Osszesito!$C:$C,MATCH($G375,Osszesito!$D:$D,0)))</f>
        <v>Nincs VKR kiválasztva!</v>
      </c>
      <c r="G375" s="45"/>
      <c r="H375" s="51" t="str">
        <f>IF($D375="","",CONCATENATE($AY375,"_",COUNTA($D$3:$D375),"_FSZV_2026"))</f>
        <v/>
      </c>
      <c r="I375" s="56" t="str">
        <f>IF($G375="","Nincs VKR kiválasztva!",INDEX(Osszesito!$G:$G,MATCH($F375,Osszesito!$C:$C,0)))</f>
        <v>Nincs VKR kiválasztva!</v>
      </c>
      <c r="J375" s="56" t="str">
        <f>IF($G375="","Nincs VKR kiválasztva!",INDEX(Osszesito!$F:$F,MATCH($F375,Osszesito!$C:$C,0)))</f>
        <v>Nincs VKR kiválasztva!</v>
      </c>
      <c r="K375" s="48" t="str">
        <f t="shared" si="253"/>
        <v>Nincs kitöltve a költség rész!</v>
      </c>
      <c r="L375" s="49"/>
      <c r="M375" s="49"/>
      <c r="N375" s="60"/>
      <c r="O375" s="60"/>
      <c r="P375" s="90"/>
      <c r="R375" s="62"/>
      <c r="S375" s="62"/>
      <c r="T375" s="62"/>
      <c r="U375" s="62"/>
      <c r="V375" s="62"/>
      <c r="W375" s="62"/>
      <c r="X375" s="62"/>
      <c r="Y375" s="62"/>
      <c r="Z375" s="62"/>
      <c r="AA375" s="62"/>
      <c r="AB375" s="62"/>
      <c r="AC375" s="61">
        <f t="shared" si="257"/>
        <v>0</v>
      </c>
      <c r="AD375" s="1" t="str">
        <f t="shared" si="258"/>
        <v>Nincs VKR kiválasztva!</v>
      </c>
      <c r="AF375" s="60"/>
      <c r="AG375" s="60"/>
      <c r="AH375" s="60"/>
      <c r="AI375" s="60"/>
      <c r="AJ375" s="60"/>
      <c r="AK375" s="60"/>
      <c r="AL375" s="60"/>
      <c r="AM375" s="60"/>
      <c r="AN375" s="60"/>
      <c r="AO375" s="60"/>
      <c r="AP375" s="60"/>
      <c r="AQ375" s="61">
        <f t="shared" si="259"/>
        <v>0</v>
      </c>
      <c r="AR375" s="130" t="s">
        <v>36</v>
      </c>
      <c r="AS375" s="1" t="str">
        <f t="shared" si="260"/>
        <v>Nincs VKR kiválasztva!</v>
      </c>
      <c r="AU375" s="46"/>
      <c r="AV375" s="46"/>
      <c r="AY375" s="64" t="str">
        <f>IF($D375="","",INDEX(Osszesito!$E:$E,MATCH($F375,Osszesito!$C:$C,0)))</f>
        <v/>
      </c>
      <c r="AZ375" s="64">
        <f t="shared" si="227"/>
        <v>0</v>
      </c>
      <c r="BA375" s="65">
        <f t="shared" si="228"/>
        <v>0</v>
      </c>
      <c r="BB375" s="65" t="str">
        <f t="shared" si="229"/>
        <v>x</v>
      </c>
      <c r="BC375" s="65">
        <f t="shared" si="261"/>
        <v>0</v>
      </c>
      <c r="BD375" s="65">
        <f t="shared" si="254"/>
        <v>0</v>
      </c>
      <c r="BE375" s="65">
        <f t="shared" si="230"/>
        <v>0</v>
      </c>
      <c r="BF375" s="64" t="str">
        <f t="shared" si="231"/>
        <v>A forrás egyenlő a költséggel (I.ütem).</v>
      </c>
      <c r="BG375" s="65">
        <f t="shared" si="232"/>
        <v>0</v>
      </c>
      <c r="BH375" s="65">
        <f t="shared" si="233"/>
        <v>0</v>
      </c>
      <c r="BI375" s="65">
        <f t="shared" si="234"/>
        <v>0</v>
      </c>
      <c r="BJ375" s="65">
        <f t="shared" si="235"/>
        <v>0</v>
      </c>
      <c r="BK375" s="65">
        <f t="shared" si="262"/>
        <v>0</v>
      </c>
      <c r="BL375" s="66" t="str">
        <f t="shared" si="255"/>
        <v>Nem hosszútávú a feladat.</v>
      </c>
      <c r="BM375" s="67">
        <f t="shared" si="236"/>
        <v>1</v>
      </c>
      <c r="BN375" s="67">
        <f t="shared" si="237"/>
        <v>0</v>
      </c>
      <c r="BO375" s="67">
        <f t="shared" si="238"/>
        <v>1</v>
      </c>
      <c r="BP375" s="67">
        <f t="shared" si="239"/>
        <v>0</v>
      </c>
      <c r="BQ375" s="65">
        <f t="shared" si="240"/>
        <v>0</v>
      </c>
      <c r="BR375" s="64" t="str">
        <f t="shared" si="241"/>
        <v>Nincs hosszútávú terv!</v>
      </c>
      <c r="BS375" s="65">
        <f t="shared" si="242"/>
        <v>0</v>
      </c>
      <c r="BT375" s="65">
        <f t="shared" si="243"/>
        <v>0</v>
      </c>
      <c r="BU375" s="65">
        <f t="shared" si="244"/>
        <v>0</v>
      </c>
      <c r="BV375" s="65">
        <f t="shared" si="245"/>
        <v>0</v>
      </c>
      <c r="BW375" s="65">
        <f t="shared" si="246"/>
        <v>0</v>
      </c>
      <c r="BX375" s="65">
        <f t="shared" si="247"/>
        <v>0</v>
      </c>
      <c r="BY375" s="65">
        <f t="shared" si="248"/>
        <v>0</v>
      </c>
      <c r="BZ375" s="65">
        <f t="shared" si="249"/>
        <v>0</v>
      </c>
      <c r="CA375" s="65">
        <f t="shared" si="250"/>
        <v>0</v>
      </c>
      <c r="CB375" s="65">
        <f t="shared" si="251"/>
        <v>0</v>
      </c>
      <c r="CC375" s="65">
        <f t="shared" si="252"/>
        <v>0</v>
      </c>
      <c r="CD375" s="65" t="str">
        <f t="shared" si="263"/>
        <v>Hiányos kitöltés! (B-oszlop üres)</v>
      </c>
      <c r="CE375" s="66" t="str">
        <f t="shared" si="264"/>
        <v>Hiányos kitöltés! (B-oszlop üres)</v>
      </c>
      <c r="CF375" s="65">
        <f t="shared" si="265"/>
        <v>0</v>
      </c>
      <c r="CG375" s="65">
        <f t="shared" si="266"/>
        <v>0</v>
      </c>
      <c r="CH375" s="65">
        <f t="shared" si="267"/>
        <v>0</v>
      </c>
    </row>
    <row r="376" spans="1:86" ht="31.25" x14ac:dyDescent="0.25">
      <c r="A376" s="54" t="str">
        <f t="shared" si="256"/>
        <v>Nincs VKR kiválasztva!</v>
      </c>
      <c r="B376" s="68"/>
      <c r="C376" s="55"/>
      <c r="D376" s="47"/>
      <c r="E376" s="47"/>
      <c r="F376" s="56" t="str">
        <f>IF($G376="","Nincs VKR kiválasztva!",INDEX(Osszesito!$C:$C,MATCH($G376,Osszesito!$D:$D,0)))</f>
        <v>Nincs VKR kiválasztva!</v>
      </c>
      <c r="G376" s="45"/>
      <c r="H376" s="51" t="str">
        <f>IF($D376="","",CONCATENATE($AY376,"_",COUNTA($D$3:$D376),"_FSZV_2026"))</f>
        <v/>
      </c>
      <c r="I376" s="56" t="str">
        <f>IF($G376="","Nincs VKR kiválasztva!",INDEX(Osszesito!$G:$G,MATCH($F376,Osszesito!$C:$C,0)))</f>
        <v>Nincs VKR kiválasztva!</v>
      </c>
      <c r="J376" s="56" t="str">
        <f>IF($G376="","Nincs VKR kiválasztva!",INDEX(Osszesito!$F:$F,MATCH($F376,Osszesito!$C:$C,0)))</f>
        <v>Nincs VKR kiválasztva!</v>
      </c>
      <c r="K376" s="48" t="str">
        <f t="shared" si="253"/>
        <v>Nincs kitöltve a költség rész!</v>
      </c>
      <c r="L376" s="49"/>
      <c r="M376" s="49"/>
      <c r="N376" s="60"/>
      <c r="O376" s="60"/>
      <c r="P376" s="90"/>
      <c r="R376" s="62"/>
      <c r="S376" s="62"/>
      <c r="T376" s="62"/>
      <c r="U376" s="62"/>
      <c r="V376" s="62"/>
      <c r="W376" s="62"/>
      <c r="X376" s="62"/>
      <c r="Y376" s="62"/>
      <c r="Z376" s="62"/>
      <c r="AA376" s="62"/>
      <c r="AB376" s="62"/>
      <c r="AC376" s="61">
        <f t="shared" si="257"/>
        <v>0</v>
      </c>
      <c r="AD376" s="1" t="str">
        <f t="shared" si="258"/>
        <v>Nincs VKR kiválasztva!</v>
      </c>
      <c r="AF376" s="60"/>
      <c r="AG376" s="60"/>
      <c r="AH376" s="60"/>
      <c r="AI376" s="60"/>
      <c r="AJ376" s="60"/>
      <c r="AK376" s="60"/>
      <c r="AL376" s="60"/>
      <c r="AM376" s="60"/>
      <c r="AN376" s="60"/>
      <c r="AO376" s="60"/>
      <c r="AP376" s="60"/>
      <c r="AQ376" s="61">
        <f t="shared" si="259"/>
        <v>0</v>
      </c>
      <c r="AR376" s="130" t="s">
        <v>36</v>
      </c>
      <c r="AS376" s="1" t="str">
        <f t="shared" si="260"/>
        <v>Nincs VKR kiválasztva!</v>
      </c>
      <c r="AU376" s="46"/>
      <c r="AV376" s="46"/>
      <c r="AY376" s="64" t="str">
        <f>IF($D376="","",INDEX(Osszesito!$E:$E,MATCH($F376,Osszesito!$C:$C,0)))</f>
        <v/>
      </c>
      <c r="AZ376" s="64">
        <f t="shared" si="227"/>
        <v>0</v>
      </c>
      <c r="BA376" s="65">
        <f t="shared" si="228"/>
        <v>0</v>
      </c>
      <c r="BB376" s="65" t="str">
        <f t="shared" si="229"/>
        <v>x</v>
      </c>
      <c r="BC376" s="65">
        <f t="shared" si="261"/>
        <v>0</v>
      </c>
      <c r="BD376" s="65">
        <f t="shared" si="254"/>
        <v>0</v>
      </c>
      <c r="BE376" s="65">
        <f t="shared" si="230"/>
        <v>0</v>
      </c>
      <c r="BF376" s="64" t="str">
        <f t="shared" si="231"/>
        <v>A forrás egyenlő a költséggel (I.ütem).</v>
      </c>
      <c r="BG376" s="65">
        <f t="shared" si="232"/>
        <v>0</v>
      </c>
      <c r="BH376" s="65">
        <f t="shared" si="233"/>
        <v>0</v>
      </c>
      <c r="BI376" s="65">
        <f t="shared" si="234"/>
        <v>0</v>
      </c>
      <c r="BJ376" s="65">
        <f t="shared" si="235"/>
        <v>0</v>
      </c>
      <c r="BK376" s="65">
        <f t="shared" si="262"/>
        <v>0</v>
      </c>
      <c r="BL376" s="66" t="str">
        <f t="shared" si="255"/>
        <v>Nem hosszútávú a feladat.</v>
      </c>
      <c r="BM376" s="67">
        <f t="shared" si="236"/>
        <v>1</v>
      </c>
      <c r="BN376" s="67">
        <f t="shared" si="237"/>
        <v>0</v>
      </c>
      <c r="BO376" s="67">
        <f t="shared" si="238"/>
        <v>1</v>
      </c>
      <c r="BP376" s="67">
        <f t="shared" si="239"/>
        <v>0</v>
      </c>
      <c r="BQ376" s="65">
        <f t="shared" si="240"/>
        <v>0</v>
      </c>
      <c r="BR376" s="64" t="str">
        <f t="shared" si="241"/>
        <v>Nincs hosszútávú terv!</v>
      </c>
      <c r="BS376" s="65">
        <f t="shared" si="242"/>
        <v>0</v>
      </c>
      <c r="BT376" s="65">
        <f t="shared" si="243"/>
        <v>0</v>
      </c>
      <c r="BU376" s="65">
        <f t="shared" si="244"/>
        <v>0</v>
      </c>
      <c r="BV376" s="65">
        <f t="shared" si="245"/>
        <v>0</v>
      </c>
      <c r="BW376" s="65">
        <f t="shared" si="246"/>
        <v>0</v>
      </c>
      <c r="BX376" s="65">
        <f t="shared" si="247"/>
        <v>0</v>
      </c>
      <c r="BY376" s="65">
        <f t="shared" si="248"/>
        <v>0</v>
      </c>
      <c r="BZ376" s="65">
        <f t="shared" si="249"/>
        <v>0</v>
      </c>
      <c r="CA376" s="65">
        <f t="shared" si="250"/>
        <v>0</v>
      </c>
      <c r="CB376" s="65">
        <f t="shared" si="251"/>
        <v>0</v>
      </c>
      <c r="CC376" s="65">
        <f t="shared" si="252"/>
        <v>0</v>
      </c>
      <c r="CD376" s="65" t="str">
        <f t="shared" si="263"/>
        <v>Hiányos kitöltés! (B-oszlop üres)</v>
      </c>
      <c r="CE376" s="66" t="str">
        <f t="shared" si="264"/>
        <v>Hiányos kitöltés! (B-oszlop üres)</v>
      </c>
      <c r="CF376" s="65">
        <f t="shared" si="265"/>
        <v>0</v>
      </c>
      <c r="CG376" s="65">
        <f t="shared" si="266"/>
        <v>0</v>
      </c>
      <c r="CH376" s="65">
        <f t="shared" si="267"/>
        <v>0</v>
      </c>
    </row>
    <row r="377" spans="1:86" ht="31.25" x14ac:dyDescent="0.25">
      <c r="A377" s="54" t="str">
        <f t="shared" si="256"/>
        <v>Nincs VKR kiválasztva!</v>
      </c>
      <c r="B377" s="68"/>
      <c r="C377" s="55"/>
      <c r="D377" s="47"/>
      <c r="E377" s="47"/>
      <c r="F377" s="56" t="str">
        <f>IF($G377="","Nincs VKR kiválasztva!",INDEX(Osszesito!$C:$C,MATCH($G377,Osszesito!$D:$D,0)))</f>
        <v>Nincs VKR kiválasztva!</v>
      </c>
      <c r="G377" s="45"/>
      <c r="H377" s="51" t="str">
        <f>IF($D377="","",CONCATENATE($AY377,"_",COUNTA($D$3:$D377),"_FSZV_2026"))</f>
        <v/>
      </c>
      <c r="I377" s="56" t="str">
        <f>IF($G377="","Nincs VKR kiválasztva!",INDEX(Osszesito!$G:$G,MATCH($F377,Osszesito!$C:$C,0)))</f>
        <v>Nincs VKR kiválasztva!</v>
      </c>
      <c r="J377" s="56" t="str">
        <f>IF($G377="","Nincs VKR kiválasztva!",INDEX(Osszesito!$F:$F,MATCH($F377,Osszesito!$C:$C,0)))</f>
        <v>Nincs VKR kiválasztva!</v>
      </c>
      <c r="K377" s="48" t="str">
        <f t="shared" si="253"/>
        <v>Nincs kitöltve a költség rész!</v>
      </c>
      <c r="L377" s="49"/>
      <c r="M377" s="49"/>
      <c r="N377" s="60"/>
      <c r="O377" s="60"/>
      <c r="P377" s="90"/>
      <c r="R377" s="62"/>
      <c r="S377" s="62"/>
      <c r="T377" s="62"/>
      <c r="U377" s="62"/>
      <c r="V377" s="62"/>
      <c r="W377" s="62"/>
      <c r="X377" s="62"/>
      <c r="Y377" s="62"/>
      <c r="Z377" s="62"/>
      <c r="AA377" s="62"/>
      <c r="AB377" s="62"/>
      <c r="AC377" s="61">
        <f t="shared" si="257"/>
        <v>0</v>
      </c>
      <c r="AD377" s="1" t="str">
        <f t="shared" si="258"/>
        <v>Nincs VKR kiválasztva!</v>
      </c>
      <c r="AF377" s="60"/>
      <c r="AG377" s="60"/>
      <c r="AH377" s="60"/>
      <c r="AI377" s="60"/>
      <c r="AJ377" s="60"/>
      <c r="AK377" s="60"/>
      <c r="AL377" s="60"/>
      <c r="AM377" s="60"/>
      <c r="AN377" s="60"/>
      <c r="AO377" s="60"/>
      <c r="AP377" s="60"/>
      <c r="AQ377" s="61">
        <f t="shared" si="259"/>
        <v>0</v>
      </c>
      <c r="AR377" s="130" t="s">
        <v>36</v>
      </c>
      <c r="AS377" s="1" t="str">
        <f t="shared" si="260"/>
        <v>Nincs VKR kiválasztva!</v>
      </c>
      <c r="AU377" s="46"/>
      <c r="AV377" s="46"/>
      <c r="AY377" s="64" t="str">
        <f>IF($D377="","",INDEX(Osszesito!$E:$E,MATCH($F377,Osszesito!$C:$C,0)))</f>
        <v/>
      </c>
      <c r="AZ377" s="64">
        <f t="shared" si="227"/>
        <v>0</v>
      </c>
      <c r="BA377" s="65">
        <f t="shared" si="228"/>
        <v>0</v>
      </c>
      <c r="BB377" s="65" t="str">
        <f t="shared" si="229"/>
        <v>x</v>
      </c>
      <c r="BC377" s="65">
        <f t="shared" si="261"/>
        <v>0</v>
      </c>
      <c r="BD377" s="65">
        <f t="shared" si="254"/>
        <v>0</v>
      </c>
      <c r="BE377" s="65">
        <f t="shared" si="230"/>
        <v>0</v>
      </c>
      <c r="BF377" s="64" t="str">
        <f t="shared" si="231"/>
        <v>A forrás egyenlő a költséggel (I.ütem).</v>
      </c>
      <c r="BG377" s="65">
        <f t="shared" si="232"/>
        <v>0</v>
      </c>
      <c r="BH377" s="65">
        <f t="shared" si="233"/>
        <v>0</v>
      </c>
      <c r="BI377" s="65">
        <f t="shared" si="234"/>
        <v>0</v>
      </c>
      <c r="BJ377" s="65">
        <f t="shared" si="235"/>
        <v>0</v>
      </c>
      <c r="BK377" s="65">
        <f t="shared" si="262"/>
        <v>0</v>
      </c>
      <c r="BL377" s="66" t="str">
        <f t="shared" si="255"/>
        <v>Nem hosszútávú a feladat.</v>
      </c>
      <c r="BM377" s="67">
        <f t="shared" si="236"/>
        <v>1</v>
      </c>
      <c r="BN377" s="67">
        <f t="shared" si="237"/>
        <v>0</v>
      </c>
      <c r="BO377" s="67">
        <f t="shared" si="238"/>
        <v>1</v>
      </c>
      <c r="BP377" s="67">
        <f t="shared" si="239"/>
        <v>0</v>
      </c>
      <c r="BQ377" s="65">
        <f t="shared" si="240"/>
        <v>0</v>
      </c>
      <c r="BR377" s="64" t="str">
        <f t="shared" si="241"/>
        <v>Nincs hosszútávú terv!</v>
      </c>
      <c r="BS377" s="65">
        <f t="shared" si="242"/>
        <v>0</v>
      </c>
      <c r="BT377" s="65">
        <f t="shared" si="243"/>
        <v>0</v>
      </c>
      <c r="BU377" s="65">
        <f t="shared" si="244"/>
        <v>0</v>
      </c>
      <c r="BV377" s="65">
        <f t="shared" si="245"/>
        <v>0</v>
      </c>
      <c r="BW377" s="65">
        <f t="shared" si="246"/>
        <v>0</v>
      </c>
      <c r="BX377" s="65">
        <f t="shared" si="247"/>
        <v>0</v>
      </c>
      <c r="BY377" s="65">
        <f t="shared" si="248"/>
        <v>0</v>
      </c>
      <c r="BZ377" s="65">
        <f t="shared" si="249"/>
        <v>0</v>
      </c>
      <c r="CA377" s="65">
        <f t="shared" si="250"/>
        <v>0</v>
      </c>
      <c r="CB377" s="65">
        <f t="shared" si="251"/>
        <v>0</v>
      </c>
      <c r="CC377" s="65">
        <f t="shared" si="252"/>
        <v>0</v>
      </c>
      <c r="CD377" s="65" t="str">
        <f t="shared" si="263"/>
        <v>Hiányos kitöltés! (B-oszlop üres)</v>
      </c>
      <c r="CE377" s="66" t="str">
        <f t="shared" si="264"/>
        <v>Hiányos kitöltés! (B-oszlop üres)</v>
      </c>
      <c r="CF377" s="65">
        <f t="shared" si="265"/>
        <v>0</v>
      </c>
      <c r="CG377" s="65">
        <f t="shared" si="266"/>
        <v>0</v>
      </c>
      <c r="CH377" s="65">
        <f t="shared" si="267"/>
        <v>0</v>
      </c>
    </row>
    <row r="378" spans="1:86" ht="31.25" x14ac:dyDescent="0.25">
      <c r="A378" s="54" t="str">
        <f t="shared" si="256"/>
        <v>Nincs VKR kiválasztva!</v>
      </c>
      <c r="B378" s="68"/>
      <c r="C378" s="55"/>
      <c r="D378" s="47"/>
      <c r="E378" s="47"/>
      <c r="F378" s="56" t="str">
        <f>IF($G378="","Nincs VKR kiválasztva!",INDEX(Osszesito!$C:$C,MATCH($G378,Osszesito!$D:$D,0)))</f>
        <v>Nincs VKR kiválasztva!</v>
      </c>
      <c r="G378" s="45"/>
      <c r="H378" s="51" t="str">
        <f>IF($D378="","",CONCATENATE($AY378,"_",COUNTA($D$3:$D378),"_FSZV_2026"))</f>
        <v/>
      </c>
      <c r="I378" s="56" t="str">
        <f>IF($G378="","Nincs VKR kiválasztva!",INDEX(Osszesito!$G:$G,MATCH($F378,Osszesito!$C:$C,0)))</f>
        <v>Nincs VKR kiválasztva!</v>
      </c>
      <c r="J378" s="56" t="str">
        <f>IF($G378="","Nincs VKR kiválasztva!",INDEX(Osszesito!$F:$F,MATCH($F378,Osszesito!$C:$C,0)))</f>
        <v>Nincs VKR kiválasztva!</v>
      </c>
      <c r="K378" s="48" t="str">
        <f t="shared" si="253"/>
        <v>Nincs kitöltve a költség rész!</v>
      </c>
      <c r="L378" s="49"/>
      <c r="M378" s="49"/>
      <c r="N378" s="60"/>
      <c r="O378" s="60"/>
      <c r="P378" s="90"/>
      <c r="R378" s="62"/>
      <c r="S378" s="62"/>
      <c r="T378" s="62"/>
      <c r="U378" s="62"/>
      <c r="V378" s="62"/>
      <c r="W378" s="62"/>
      <c r="X378" s="62"/>
      <c r="Y378" s="62"/>
      <c r="Z378" s="62"/>
      <c r="AA378" s="62"/>
      <c r="AB378" s="62"/>
      <c r="AC378" s="61">
        <f t="shared" si="257"/>
        <v>0</v>
      </c>
      <c r="AD378" s="1" t="str">
        <f t="shared" si="258"/>
        <v>Nincs VKR kiválasztva!</v>
      </c>
      <c r="AF378" s="60"/>
      <c r="AG378" s="60"/>
      <c r="AH378" s="60"/>
      <c r="AI378" s="60"/>
      <c r="AJ378" s="60"/>
      <c r="AK378" s="60"/>
      <c r="AL378" s="60"/>
      <c r="AM378" s="60"/>
      <c r="AN378" s="60"/>
      <c r="AO378" s="60"/>
      <c r="AP378" s="60"/>
      <c r="AQ378" s="61">
        <f t="shared" si="259"/>
        <v>0</v>
      </c>
      <c r="AR378" s="130" t="s">
        <v>36</v>
      </c>
      <c r="AS378" s="1" t="str">
        <f t="shared" si="260"/>
        <v>Nincs VKR kiválasztva!</v>
      </c>
      <c r="AU378" s="46"/>
      <c r="AV378" s="46"/>
      <c r="AY378" s="64" t="str">
        <f>IF($D378="","",INDEX(Osszesito!$E:$E,MATCH($F378,Osszesito!$C:$C,0)))</f>
        <v/>
      </c>
      <c r="AZ378" s="64">
        <f t="shared" si="227"/>
        <v>0</v>
      </c>
      <c r="BA378" s="65">
        <f t="shared" si="228"/>
        <v>0</v>
      </c>
      <c r="BB378" s="65" t="str">
        <f t="shared" si="229"/>
        <v>x</v>
      </c>
      <c r="BC378" s="65">
        <f t="shared" si="261"/>
        <v>0</v>
      </c>
      <c r="BD378" s="65">
        <f t="shared" si="254"/>
        <v>0</v>
      </c>
      <c r="BE378" s="65">
        <f t="shared" si="230"/>
        <v>0</v>
      </c>
      <c r="BF378" s="64" t="str">
        <f t="shared" si="231"/>
        <v>A forrás egyenlő a költséggel (I.ütem).</v>
      </c>
      <c r="BG378" s="65">
        <f t="shared" si="232"/>
        <v>0</v>
      </c>
      <c r="BH378" s="65">
        <f t="shared" si="233"/>
        <v>0</v>
      </c>
      <c r="BI378" s="65">
        <f t="shared" si="234"/>
        <v>0</v>
      </c>
      <c r="BJ378" s="65">
        <f t="shared" si="235"/>
        <v>0</v>
      </c>
      <c r="BK378" s="65">
        <f t="shared" si="262"/>
        <v>0</v>
      </c>
      <c r="BL378" s="66" t="str">
        <f t="shared" si="255"/>
        <v>Nem hosszútávú a feladat.</v>
      </c>
      <c r="BM378" s="67">
        <f t="shared" si="236"/>
        <v>1</v>
      </c>
      <c r="BN378" s="67">
        <f t="shared" si="237"/>
        <v>0</v>
      </c>
      <c r="BO378" s="67">
        <f t="shared" si="238"/>
        <v>1</v>
      </c>
      <c r="BP378" s="67">
        <f t="shared" si="239"/>
        <v>0</v>
      </c>
      <c r="BQ378" s="65">
        <f t="shared" si="240"/>
        <v>0</v>
      </c>
      <c r="BR378" s="64" t="str">
        <f t="shared" si="241"/>
        <v>Nincs hosszútávú terv!</v>
      </c>
      <c r="BS378" s="65">
        <f t="shared" si="242"/>
        <v>0</v>
      </c>
      <c r="BT378" s="65">
        <f t="shared" si="243"/>
        <v>0</v>
      </c>
      <c r="BU378" s="65">
        <f t="shared" si="244"/>
        <v>0</v>
      </c>
      <c r="BV378" s="65">
        <f t="shared" si="245"/>
        <v>0</v>
      </c>
      <c r="BW378" s="65">
        <f t="shared" si="246"/>
        <v>0</v>
      </c>
      <c r="BX378" s="65">
        <f t="shared" si="247"/>
        <v>0</v>
      </c>
      <c r="BY378" s="65">
        <f t="shared" si="248"/>
        <v>0</v>
      </c>
      <c r="BZ378" s="65">
        <f t="shared" si="249"/>
        <v>0</v>
      </c>
      <c r="CA378" s="65">
        <f t="shared" si="250"/>
        <v>0</v>
      </c>
      <c r="CB378" s="65">
        <f t="shared" si="251"/>
        <v>0</v>
      </c>
      <c r="CC378" s="65">
        <f t="shared" si="252"/>
        <v>0</v>
      </c>
      <c r="CD378" s="65" t="str">
        <f t="shared" si="263"/>
        <v>Hiányos kitöltés! (B-oszlop üres)</v>
      </c>
      <c r="CE378" s="66" t="str">
        <f t="shared" si="264"/>
        <v>Hiányos kitöltés! (B-oszlop üres)</v>
      </c>
      <c r="CF378" s="65">
        <f t="shared" si="265"/>
        <v>0</v>
      </c>
      <c r="CG378" s="65">
        <f t="shared" si="266"/>
        <v>0</v>
      </c>
      <c r="CH378" s="65">
        <f t="shared" si="267"/>
        <v>0</v>
      </c>
    </row>
    <row r="379" spans="1:86" ht="31.25" x14ac:dyDescent="0.25">
      <c r="A379" s="54" t="str">
        <f t="shared" si="256"/>
        <v>Nincs VKR kiválasztva!</v>
      </c>
      <c r="B379" s="68"/>
      <c r="C379" s="55"/>
      <c r="D379" s="47"/>
      <c r="E379" s="47"/>
      <c r="F379" s="56" t="str">
        <f>IF($G379="","Nincs VKR kiválasztva!",INDEX(Osszesito!$C:$C,MATCH($G379,Osszesito!$D:$D,0)))</f>
        <v>Nincs VKR kiválasztva!</v>
      </c>
      <c r="G379" s="45"/>
      <c r="H379" s="51" t="str">
        <f>IF($D379="","",CONCATENATE($AY379,"_",COUNTA($D$3:$D379),"_FSZV_2026"))</f>
        <v/>
      </c>
      <c r="I379" s="56" t="str">
        <f>IF($G379="","Nincs VKR kiválasztva!",INDEX(Osszesito!$G:$G,MATCH($F379,Osszesito!$C:$C,0)))</f>
        <v>Nincs VKR kiválasztva!</v>
      </c>
      <c r="J379" s="56" t="str">
        <f>IF($G379="","Nincs VKR kiválasztva!",INDEX(Osszesito!$F:$F,MATCH($F379,Osszesito!$C:$C,0)))</f>
        <v>Nincs VKR kiválasztva!</v>
      </c>
      <c r="K379" s="48" t="str">
        <f t="shared" si="253"/>
        <v>Nincs kitöltve a költség rész!</v>
      </c>
      <c r="L379" s="49"/>
      <c r="M379" s="49"/>
      <c r="N379" s="60"/>
      <c r="O379" s="60"/>
      <c r="P379" s="90"/>
      <c r="R379" s="62"/>
      <c r="S379" s="62"/>
      <c r="T379" s="62"/>
      <c r="U379" s="62"/>
      <c r="V379" s="62"/>
      <c r="W379" s="62"/>
      <c r="X379" s="62"/>
      <c r="Y379" s="62"/>
      <c r="Z379" s="62"/>
      <c r="AA379" s="62"/>
      <c r="AB379" s="62"/>
      <c r="AC379" s="61">
        <f t="shared" si="257"/>
        <v>0</v>
      </c>
      <c r="AD379" s="1" t="str">
        <f t="shared" si="258"/>
        <v>Nincs VKR kiválasztva!</v>
      </c>
      <c r="AF379" s="60"/>
      <c r="AG379" s="60"/>
      <c r="AH379" s="60"/>
      <c r="AI379" s="60"/>
      <c r="AJ379" s="60"/>
      <c r="AK379" s="60"/>
      <c r="AL379" s="60"/>
      <c r="AM379" s="60"/>
      <c r="AN379" s="60"/>
      <c r="AO379" s="60"/>
      <c r="AP379" s="60"/>
      <c r="AQ379" s="61">
        <f t="shared" si="259"/>
        <v>0</v>
      </c>
      <c r="AR379" s="130" t="s">
        <v>36</v>
      </c>
      <c r="AS379" s="1" t="str">
        <f t="shared" si="260"/>
        <v>Nincs VKR kiválasztva!</v>
      </c>
      <c r="AU379" s="46"/>
      <c r="AV379" s="46"/>
      <c r="AY379" s="64" t="str">
        <f>IF($D379="","",INDEX(Osszesito!$E:$E,MATCH($F379,Osszesito!$C:$C,0)))</f>
        <v/>
      </c>
      <c r="AZ379" s="64">
        <f t="shared" si="227"/>
        <v>0</v>
      </c>
      <c r="BA379" s="65">
        <f t="shared" si="228"/>
        <v>0</v>
      </c>
      <c r="BB379" s="65" t="str">
        <f t="shared" si="229"/>
        <v>x</v>
      </c>
      <c r="BC379" s="65">
        <f t="shared" si="261"/>
        <v>0</v>
      </c>
      <c r="BD379" s="65">
        <f t="shared" si="254"/>
        <v>0</v>
      </c>
      <c r="BE379" s="65">
        <f t="shared" si="230"/>
        <v>0</v>
      </c>
      <c r="BF379" s="64" t="str">
        <f t="shared" si="231"/>
        <v>A forrás egyenlő a költséggel (I.ütem).</v>
      </c>
      <c r="BG379" s="65">
        <f t="shared" si="232"/>
        <v>0</v>
      </c>
      <c r="BH379" s="65">
        <f t="shared" si="233"/>
        <v>0</v>
      </c>
      <c r="BI379" s="65">
        <f t="shared" si="234"/>
        <v>0</v>
      </c>
      <c r="BJ379" s="65">
        <f t="shared" si="235"/>
        <v>0</v>
      </c>
      <c r="BK379" s="65">
        <f t="shared" si="262"/>
        <v>0</v>
      </c>
      <c r="BL379" s="66" t="str">
        <f t="shared" si="255"/>
        <v>Nem hosszútávú a feladat.</v>
      </c>
      <c r="BM379" s="67">
        <f t="shared" si="236"/>
        <v>1</v>
      </c>
      <c r="BN379" s="67">
        <f t="shared" si="237"/>
        <v>0</v>
      </c>
      <c r="BO379" s="67">
        <f t="shared" si="238"/>
        <v>1</v>
      </c>
      <c r="BP379" s="67">
        <f t="shared" si="239"/>
        <v>0</v>
      </c>
      <c r="BQ379" s="65">
        <f t="shared" si="240"/>
        <v>0</v>
      </c>
      <c r="BR379" s="64" t="str">
        <f t="shared" si="241"/>
        <v>Nincs hosszútávú terv!</v>
      </c>
      <c r="BS379" s="65">
        <f t="shared" si="242"/>
        <v>0</v>
      </c>
      <c r="BT379" s="65">
        <f t="shared" si="243"/>
        <v>0</v>
      </c>
      <c r="BU379" s="65">
        <f t="shared" si="244"/>
        <v>0</v>
      </c>
      <c r="BV379" s="65">
        <f t="shared" si="245"/>
        <v>0</v>
      </c>
      <c r="BW379" s="65">
        <f t="shared" si="246"/>
        <v>0</v>
      </c>
      <c r="BX379" s="65">
        <f t="shared" si="247"/>
        <v>0</v>
      </c>
      <c r="BY379" s="65">
        <f t="shared" si="248"/>
        <v>0</v>
      </c>
      <c r="BZ379" s="65">
        <f t="shared" si="249"/>
        <v>0</v>
      </c>
      <c r="CA379" s="65">
        <f t="shared" si="250"/>
        <v>0</v>
      </c>
      <c r="CB379" s="65">
        <f t="shared" si="251"/>
        <v>0</v>
      </c>
      <c r="CC379" s="65">
        <f t="shared" si="252"/>
        <v>0</v>
      </c>
      <c r="CD379" s="65" t="str">
        <f t="shared" si="263"/>
        <v>Hiányos kitöltés! (B-oszlop üres)</v>
      </c>
      <c r="CE379" s="66" t="str">
        <f t="shared" si="264"/>
        <v>Hiányos kitöltés! (B-oszlop üres)</v>
      </c>
      <c r="CF379" s="65">
        <f t="shared" si="265"/>
        <v>0</v>
      </c>
      <c r="CG379" s="65">
        <f t="shared" si="266"/>
        <v>0</v>
      </c>
      <c r="CH379" s="65">
        <f t="shared" si="267"/>
        <v>0</v>
      </c>
    </row>
    <row r="380" spans="1:86" ht="31.25" x14ac:dyDescent="0.25">
      <c r="A380" s="54" t="str">
        <f t="shared" si="256"/>
        <v>Nincs VKR kiválasztva!</v>
      </c>
      <c r="B380" s="68"/>
      <c r="C380" s="55"/>
      <c r="D380" s="47"/>
      <c r="E380" s="47"/>
      <c r="F380" s="56" t="str">
        <f>IF($G380="","Nincs VKR kiválasztva!",INDEX(Osszesito!$C:$C,MATCH($G380,Osszesito!$D:$D,0)))</f>
        <v>Nincs VKR kiválasztva!</v>
      </c>
      <c r="G380" s="45"/>
      <c r="H380" s="51" t="str">
        <f>IF($D380="","",CONCATENATE($AY380,"_",COUNTA($D$3:$D380),"_FSZV_2026"))</f>
        <v/>
      </c>
      <c r="I380" s="56" t="str">
        <f>IF($G380="","Nincs VKR kiválasztva!",INDEX(Osszesito!$G:$G,MATCH($F380,Osszesito!$C:$C,0)))</f>
        <v>Nincs VKR kiválasztva!</v>
      </c>
      <c r="J380" s="56" t="str">
        <f>IF($G380="","Nincs VKR kiválasztva!",INDEX(Osszesito!$F:$F,MATCH($F380,Osszesito!$C:$C,0)))</f>
        <v>Nincs VKR kiválasztva!</v>
      </c>
      <c r="K380" s="48" t="str">
        <f t="shared" si="253"/>
        <v>Nincs kitöltve a költség rész!</v>
      </c>
      <c r="L380" s="49"/>
      <c r="M380" s="49"/>
      <c r="N380" s="60"/>
      <c r="O380" s="60"/>
      <c r="P380" s="90"/>
      <c r="R380" s="62"/>
      <c r="S380" s="62"/>
      <c r="T380" s="62"/>
      <c r="U380" s="62"/>
      <c r="V380" s="62"/>
      <c r="W380" s="62"/>
      <c r="X380" s="62"/>
      <c r="Y380" s="62"/>
      <c r="Z380" s="62"/>
      <c r="AA380" s="62"/>
      <c r="AB380" s="62"/>
      <c r="AC380" s="61">
        <f t="shared" si="257"/>
        <v>0</v>
      </c>
      <c r="AD380" s="1" t="str">
        <f t="shared" si="258"/>
        <v>Nincs VKR kiválasztva!</v>
      </c>
      <c r="AF380" s="60"/>
      <c r="AG380" s="60"/>
      <c r="AH380" s="60"/>
      <c r="AI380" s="60"/>
      <c r="AJ380" s="60"/>
      <c r="AK380" s="60"/>
      <c r="AL380" s="60"/>
      <c r="AM380" s="60"/>
      <c r="AN380" s="60"/>
      <c r="AO380" s="60"/>
      <c r="AP380" s="60"/>
      <c r="AQ380" s="61">
        <f t="shared" si="259"/>
        <v>0</v>
      </c>
      <c r="AR380" s="130" t="s">
        <v>36</v>
      </c>
      <c r="AS380" s="1" t="str">
        <f t="shared" si="260"/>
        <v>Nincs VKR kiválasztva!</v>
      </c>
      <c r="AU380" s="46"/>
      <c r="AV380" s="46"/>
      <c r="AY380" s="64" t="str">
        <f>IF($D380="","",INDEX(Osszesito!$E:$E,MATCH($F380,Osszesito!$C:$C,0)))</f>
        <v/>
      </c>
      <c r="AZ380" s="64">
        <f t="shared" si="227"/>
        <v>0</v>
      </c>
      <c r="BA380" s="65">
        <f t="shared" si="228"/>
        <v>0</v>
      </c>
      <c r="BB380" s="65" t="str">
        <f t="shared" si="229"/>
        <v>x</v>
      </c>
      <c r="BC380" s="65">
        <f t="shared" si="261"/>
        <v>0</v>
      </c>
      <c r="BD380" s="65">
        <f t="shared" si="254"/>
        <v>0</v>
      </c>
      <c r="BE380" s="65">
        <f t="shared" si="230"/>
        <v>0</v>
      </c>
      <c r="BF380" s="64" t="str">
        <f t="shared" si="231"/>
        <v>A forrás egyenlő a költséggel (I.ütem).</v>
      </c>
      <c r="BG380" s="65">
        <f t="shared" si="232"/>
        <v>0</v>
      </c>
      <c r="BH380" s="65">
        <f t="shared" si="233"/>
        <v>0</v>
      </c>
      <c r="BI380" s="65">
        <f t="shared" si="234"/>
        <v>0</v>
      </c>
      <c r="BJ380" s="65">
        <f t="shared" si="235"/>
        <v>0</v>
      </c>
      <c r="BK380" s="65">
        <f t="shared" si="262"/>
        <v>0</v>
      </c>
      <c r="BL380" s="66" t="str">
        <f t="shared" si="255"/>
        <v>Nem hosszútávú a feladat.</v>
      </c>
      <c r="BM380" s="67">
        <f t="shared" si="236"/>
        <v>1</v>
      </c>
      <c r="BN380" s="67">
        <f t="shared" si="237"/>
        <v>0</v>
      </c>
      <c r="BO380" s="67">
        <f t="shared" si="238"/>
        <v>1</v>
      </c>
      <c r="BP380" s="67">
        <f t="shared" si="239"/>
        <v>0</v>
      </c>
      <c r="BQ380" s="65">
        <f t="shared" si="240"/>
        <v>0</v>
      </c>
      <c r="BR380" s="64" t="str">
        <f t="shared" si="241"/>
        <v>Nincs hosszútávú terv!</v>
      </c>
      <c r="BS380" s="65">
        <f t="shared" si="242"/>
        <v>0</v>
      </c>
      <c r="BT380" s="65">
        <f t="shared" si="243"/>
        <v>0</v>
      </c>
      <c r="BU380" s="65">
        <f t="shared" si="244"/>
        <v>0</v>
      </c>
      <c r="BV380" s="65">
        <f t="shared" si="245"/>
        <v>0</v>
      </c>
      <c r="BW380" s="65">
        <f t="shared" si="246"/>
        <v>0</v>
      </c>
      <c r="BX380" s="65">
        <f t="shared" si="247"/>
        <v>0</v>
      </c>
      <c r="BY380" s="65">
        <f t="shared" si="248"/>
        <v>0</v>
      </c>
      <c r="BZ380" s="65">
        <f t="shared" si="249"/>
        <v>0</v>
      </c>
      <c r="CA380" s="65">
        <f t="shared" si="250"/>
        <v>0</v>
      </c>
      <c r="CB380" s="65">
        <f t="shared" si="251"/>
        <v>0</v>
      </c>
      <c r="CC380" s="65">
        <f t="shared" si="252"/>
        <v>0</v>
      </c>
      <c r="CD380" s="65" t="str">
        <f t="shared" si="263"/>
        <v>Hiányos kitöltés! (B-oszlop üres)</v>
      </c>
      <c r="CE380" s="66" t="str">
        <f t="shared" si="264"/>
        <v>Hiányos kitöltés! (B-oszlop üres)</v>
      </c>
      <c r="CF380" s="65">
        <f t="shared" si="265"/>
        <v>0</v>
      </c>
      <c r="CG380" s="65">
        <f t="shared" si="266"/>
        <v>0</v>
      </c>
      <c r="CH380" s="65">
        <f t="shared" si="267"/>
        <v>0</v>
      </c>
    </row>
    <row r="381" spans="1:86" ht="31.25" x14ac:dyDescent="0.25">
      <c r="A381" s="54" t="str">
        <f t="shared" si="256"/>
        <v>Nincs VKR kiválasztva!</v>
      </c>
      <c r="B381" s="68"/>
      <c r="C381" s="55"/>
      <c r="D381" s="47"/>
      <c r="E381" s="47"/>
      <c r="F381" s="56" t="str">
        <f>IF($G381="","Nincs VKR kiválasztva!",INDEX(Osszesito!$C:$C,MATCH($G381,Osszesito!$D:$D,0)))</f>
        <v>Nincs VKR kiválasztva!</v>
      </c>
      <c r="G381" s="45"/>
      <c r="H381" s="51" t="str">
        <f>IF($D381="","",CONCATENATE($AY381,"_",COUNTA($D$3:$D381),"_FSZV_2026"))</f>
        <v/>
      </c>
      <c r="I381" s="56" t="str">
        <f>IF($G381="","Nincs VKR kiválasztva!",INDEX(Osszesito!$G:$G,MATCH($F381,Osszesito!$C:$C,0)))</f>
        <v>Nincs VKR kiválasztva!</v>
      </c>
      <c r="J381" s="56" t="str">
        <f>IF($G381="","Nincs VKR kiválasztva!",INDEX(Osszesito!$F:$F,MATCH($F381,Osszesito!$C:$C,0)))</f>
        <v>Nincs VKR kiválasztva!</v>
      </c>
      <c r="K381" s="48" t="str">
        <f t="shared" si="253"/>
        <v>Nincs kitöltve a költség rész!</v>
      </c>
      <c r="L381" s="49"/>
      <c r="M381" s="49"/>
      <c r="N381" s="60"/>
      <c r="O381" s="60"/>
      <c r="P381" s="90"/>
      <c r="R381" s="62"/>
      <c r="S381" s="62"/>
      <c r="T381" s="62"/>
      <c r="U381" s="62"/>
      <c r="V381" s="62"/>
      <c r="W381" s="62"/>
      <c r="X381" s="62"/>
      <c r="Y381" s="62"/>
      <c r="Z381" s="62"/>
      <c r="AA381" s="62"/>
      <c r="AB381" s="62"/>
      <c r="AC381" s="61">
        <f t="shared" si="257"/>
        <v>0</v>
      </c>
      <c r="AD381" s="1" t="str">
        <f t="shared" si="258"/>
        <v>Nincs VKR kiválasztva!</v>
      </c>
      <c r="AF381" s="60"/>
      <c r="AG381" s="60"/>
      <c r="AH381" s="60"/>
      <c r="AI381" s="60"/>
      <c r="AJ381" s="60"/>
      <c r="AK381" s="60"/>
      <c r="AL381" s="60"/>
      <c r="AM381" s="60"/>
      <c r="AN381" s="60"/>
      <c r="AO381" s="60"/>
      <c r="AP381" s="60"/>
      <c r="AQ381" s="61">
        <f t="shared" si="259"/>
        <v>0</v>
      </c>
      <c r="AR381" s="130" t="s">
        <v>36</v>
      </c>
      <c r="AS381" s="1" t="str">
        <f t="shared" si="260"/>
        <v>Nincs VKR kiválasztva!</v>
      </c>
      <c r="AU381" s="46"/>
      <c r="AV381" s="46"/>
      <c r="AY381" s="64" t="str">
        <f>IF($D381="","",INDEX(Osszesito!$E:$E,MATCH($F381,Osszesito!$C:$C,0)))</f>
        <v/>
      </c>
      <c r="AZ381" s="64">
        <f t="shared" si="227"/>
        <v>0</v>
      </c>
      <c r="BA381" s="65">
        <f t="shared" si="228"/>
        <v>0</v>
      </c>
      <c r="BB381" s="65" t="str">
        <f t="shared" si="229"/>
        <v>x</v>
      </c>
      <c r="BC381" s="65">
        <f t="shared" si="261"/>
        <v>0</v>
      </c>
      <c r="BD381" s="65">
        <f t="shared" si="254"/>
        <v>0</v>
      </c>
      <c r="BE381" s="65">
        <f t="shared" si="230"/>
        <v>0</v>
      </c>
      <c r="BF381" s="64" t="str">
        <f t="shared" si="231"/>
        <v>A forrás egyenlő a költséggel (I.ütem).</v>
      </c>
      <c r="BG381" s="65">
        <f t="shared" si="232"/>
        <v>0</v>
      </c>
      <c r="BH381" s="65">
        <f t="shared" si="233"/>
        <v>0</v>
      </c>
      <c r="BI381" s="65">
        <f t="shared" si="234"/>
        <v>0</v>
      </c>
      <c r="BJ381" s="65">
        <f t="shared" si="235"/>
        <v>0</v>
      </c>
      <c r="BK381" s="65">
        <f t="shared" si="262"/>
        <v>0</v>
      </c>
      <c r="BL381" s="66" t="str">
        <f t="shared" si="255"/>
        <v>Nem hosszútávú a feladat.</v>
      </c>
      <c r="BM381" s="67">
        <f t="shared" si="236"/>
        <v>1</v>
      </c>
      <c r="BN381" s="67">
        <f t="shared" si="237"/>
        <v>0</v>
      </c>
      <c r="BO381" s="67">
        <f t="shared" si="238"/>
        <v>1</v>
      </c>
      <c r="BP381" s="67">
        <f t="shared" si="239"/>
        <v>0</v>
      </c>
      <c r="BQ381" s="65">
        <f t="shared" si="240"/>
        <v>0</v>
      </c>
      <c r="BR381" s="64" t="str">
        <f t="shared" si="241"/>
        <v>Nincs hosszútávú terv!</v>
      </c>
      <c r="BS381" s="65">
        <f t="shared" si="242"/>
        <v>0</v>
      </c>
      <c r="BT381" s="65">
        <f t="shared" si="243"/>
        <v>0</v>
      </c>
      <c r="BU381" s="65">
        <f t="shared" si="244"/>
        <v>0</v>
      </c>
      <c r="BV381" s="65">
        <f t="shared" si="245"/>
        <v>0</v>
      </c>
      <c r="BW381" s="65">
        <f t="shared" si="246"/>
        <v>0</v>
      </c>
      <c r="BX381" s="65">
        <f t="shared" si="247"/>
        <v>0</v>
      </c>
      <c r="BY381" s="65">
        <f t="shared" si="248"/>
        <v>0</v>
      </c>
      <c r="BZ381" s="65">
        <f t="shared" si="249"/>
        <v>0</v>
      </c>
      <c r="CA381" s="65">
        <f t="shared" si="250"/>
        <v>0</v>
      </c>
      <c r="CB381" s="65">
        <f t="shared" si="251"/>
        <v>0</v>
      </c>
      <c r="CC381" s="65">
        <f t="shared" si="252"/>
        <v>0</v>
      </c>
      <c r="CD381" s="65" t="str">
        <f t="shared" si="263"/>
        <v>Hiányos kitöltés! (B-oszlop üres)</v>
      </c>
      <c r="CE381" s="66" t="str">
        <f t="shared" si="264"/>
        <v>Hiányos kitöltés! (B-oszlop üres)</v>
      </c>
      <c r="CF381" s="65">
        <f t="shared" si="265"/>
        <v>0</v>
      </c>
      <c r="CG381" s="65">
        <f t="shared" si="266"/>
        <v>0</v>
      </c>
      <c r="CH381" s="65">
        <f t="shared" si="267"/>
        <v>0</v>
      </c>
    </row>
    <row r="382" spans="1:86" ht="31.25" x14ac:dyDescent="0.25">
      <c r="A382" s="54" t="str">
        <f t="shared" si="256"/>
        <v>Nincs VKR kiválasztva!</v>
      </c>
      <c r="B382" s="68"/>
      <c r="C382" s="55"/>
      <c r="D382" s="47"/>
      <c r="E382" s="47"/>
      <c r="F382" s="56" t="str">
        <f>IF($G382="","Nincs VKR kiválasztva!",INDEX(Osszesito!$C:$C,MATCH($G382,Osszesito!$D:$D,0)))</f>
        <v>Nincs VKR kiválasztva!</v>
      </c>
      <c r="G382" s="45"/>
      <c r="H382" s="51" t="str">
        <f>IF($D382="","",CONCATENATE($AY382,"_",COUNTA($D$3:$D382),"_FSZV_2026"))</f>
        <v/>
      </c>
      <c r="I382" s="56" t="str">
        <f>IF($G382="","Nincs VKR kiválasztva!",INDEX(Osszesito!$G:$G,MATCH($F382,Osszesito!$C:$C,0)))</f>
        <v>Nincs VKR kiválasztva!</v>
      </c>
      <c r="J382" s="56" t="str">
        <f>IF($G382="","Nincs VKR kiválasztva!",INDEX(Osszesito!$F:$F,MATCH($F382,Osszesito!$C:$C,0)))</f>
        <v>Nincs VKR kiválasztva!</v>
      </c>
      <c r="K382" s="48" t="str">
        <f t="shared" si="253"/>
        <v>Nincs kitöltve a költség rész!</v>
      </c>
      <c r="L382" s="49"/>
      <c r="M382" s="49"/>
      <c r="N382" s="60"/>
      <c r="O382" s="60"/>
      <c r="P382" s="90"/>
      <c r="R382" s="62"/>
      <c r="S382" s="62"/>
      <c r="T382" s="62"/>
      <c r="U382" s="62"/>
      <c r="V382" s="62"/>
      <c r="W382" s="62"/>
      <c r="X382" s="62"/>
      <c r="Y382" s="62"/>
      <c r="Z382" s="62"/>
      <c r="AA382" s="62"/>
      <c r="AB382" s="62"/>
      <c r="AC382" s="61">
        <f t="shared" si="257"/>
        <v>0</v>
      </c>
      <c r="AD382" s="1" t="str">
        <f t="shared" si="258"/>
        <v>Nincs VKR kiválasztva!</v>
      </c>
      <c r="AF382" s="60"/>
      <c r="AG382" s="60"/>
      <c r="AH382" s="60"/>
      <c r="AI382" s="60"/>
      <c r="AJ382" s="60"/>
      <c r="AK382" s="60"/>
      <c r="AL382" s="60"/>
      <c r="AM382" s="60"/>
      <c r="AN382" s="60"/>
      <c r="AO382" s="60"/>
      <c r="AP382" s="60"/>
      <c r="AQ382" s="61">
        <f t="shared" si="259"/>
        <v>0</v>
      </c>
      <c r="AR382" s="130" t="s">
        <v>36</v>
      </c>
      <c r="AS382" s="1" t="str">
        <f t="shared" si="260"/>
        <v>Nincs VKR kiválasztva!</v>
      </c>
      <c r="AU382" s="46"/>
      <c r="AV382" s="46"/>
      <c r="AY382" s="64" t="str">
        <f>IF($D382="","",INDEX(Osszesito!$E:$E,MATCH($F382,Osszesito!$C:$C,0)))</f>
        <v/>
      </c>
      <c r="AZ382" s="64">
        <f t="shared" si="227"/>
        <v>0</v>
      </c>
      <c r="BA382" s="65">
        <f t="shared" si="228"/>
        <v>0</v>
      </c>
      <c r="BB382" s="65" t="str">
        <f t="shared" si="229"/>
        <v>x</v>
      </c>
      <c r="BC382" s="65">
        <f t="shared" si="261"/>
        <v>0</v>
      </c>
      <c r="BD382" s="65">
        <f t="shared" si="254"/>
        <v>0</v>
      </c>
      <c r="BE382" s="65">
        <f t="shared" si="230"/>
        <v>0</v>
      </c>
      <c r="BF382" s="64" t="str">
        <f t="shared" si="231"/>
        <v>A forrás egyenlő a költséggel (I.ütem).</v>
      </c>
      <c r="BG382" s="65">
        <f t="shared" si="232"/>
        <v>0</v>
      </c>
      <c r="BH382" s="65">
        <f t="shared" si="233"/>
        <v>0</v>
      </c>
      <c r="BI382" s="65">
        <f t="shared" si="234"/>
        <v>0</v>
      </c>
      <c r="BJ382" s="65">
        <f t="shared" si="235"/>
        <v>0</v>
      </c>
      <c r="BK382" s="65">
        <f t="shared" si="262"/>
        <v>0</v>
      </c>
      <c r="BL382" s="66" t="str">
        <f t="shared" si="255"/>
        <v>Nem hosszútávú a feladat.</v>
      </c>
      <c r="BM382" s="67">
        <f t="shared" si="236"/>
        <v>1</v>
      </c>
      <c r="BN382" s="67">
        <f t="shared" si="237"/>
        <v>0</v>
      </c>
      <c r="BO382" s="67">
        <f t="shared" si="238"/>
        <v>1</v>
      </c>
      <c r="BP382" s="67">
        <f t="shared" si="239"/>
        <v>0</v>
      </c>
      <c r="BQ382" s="65">
        <f t="shared" si="240"/>
        <v>0</v>
      </c>
      <c r="BR382" s="64" t="str">
        <f t="shared" si="241"/>
        <v>Nincs hosszútávú terv!</v>
      </c>
      <c r="BS382" s="65">
        <f t="shared" si="242"/>
        <v>0</v>
      </c>
      <c r="BT382" s="65">
        <f t="shared" si="243"/>
        <v>0</v>
      </c>
      <c r="BU382" s="65">
        <f t="shared" si="244"/>
        <v>0</v>
      </c>
      <c r="BV382" s="65">
        <f t="shared" si="245"/>
        <v>0</v>
      </c>
      <c r="BW382" s="65">
        <f t="shared" si="246"/>
        <v>0</v>
      </c>
      <c r="BX382" s="65">
        <f t="shared" si="247"/>
        <v>0</v>
      </c>
      <c r="BY382" s="65">
        <f t="shared" si="248"/>
        <v>0</v>
      </c>
      <c r="BZ382" s="65">
        <f t="shared" si="249"/>
        <v>0</v>
      </c>
      <c r="CA382" s="65">
        <f t="shared" si="250"/>
        <v>0</v>
      </c>
      <c r="CB382" s="65">
        <f t="shared" si="251"/>
        <v>0</v>
      </c>
      <c r="CC382" s="65">
        <f t="shared" si="252"/>
        <v>0</v>
      </c>
      <c r="CD382" s="65" t="str">
        <f t="shared" si="263"/>
        <v>Hiányos kitöltés! (B-oszlop üres)</v>
      </c>
      <c r="CE382" s="66" t="str">
        <f t="shared" si="264"/>
        <v>Hiányos kitöltés! (B-oszlop üres)</v>
      </c>
      <c r="CF382" s="65">
        <f t="shared" si="265"/>
        <v>0</v>
      </c>
      <c r="CG382" s="65">
        <f t="shared" si="266"/>
        <v>0</v>
      </c>
      <c r="CH382" s="65">
        <f t="shared" si="267"/>
        <v>0</v>
      </c>
    </row>
    <row r="383" spans="1:86" ht="31.25" x14ac:dyDescent="0.25">
      <c r="A383" s="54" t="str">
        <f t="shared" si="256"/>
        <v>Nincs VKR kiválasztva!</v>
      </c>
      <c r="B383" s="68"/>
      <c r="C383" s="55"/>
      <c r="D383" s="47"/>
      <c r="E383" s="47"/>
      <c r="F383" s="56" t="str">
        <f>IF($G383="","Nincs VKR kiválasztva!",INDEX(Osszesito!$C:$C,MATCH($G383,Osszesito!$D:$D,0)))</f>
        <v>Nincs VKR kiválasztva!</v>
      </c>
      <c r="G383" s="45"/>
      <c r="H383" s="51" t="str">
        <f>IF($D383="","",CONCATENATE($AY383,"_",COUNTA($D$3:$D383),"_FSZV_2026"))</f>
        <v/>
      </c>
      <c r="I383" s="56" t="str">
        <f>IF($G383="","Nincs VKR kiválasztva!",INDEX(Osszesito!$G:$G,MATCH($F383,Osszesito!$C:$C,0)))</f>
        <v>Nincs VKR kiválasztva!</v>
      </c>
      <c r="J383" s="56" t="str">
        <f>IF($G383="","Nincs VKR kiválasztva!",INDEX(Osszesito!$F:$F,MATCH($F383,Osszesito!$C:$C,0)))</f>
        <v>Nincs VKR kiválasztva!</v>
      </c>
      <c r="K383" s="48" t="str">
        <f t="shared" si="253"/>
        <v>Nincs kitöltve a költség rész!</v>
      </c>
      <c r="L383" s="49"/>
      <c r="M383" s="49"/>
      <c r="N383" s="60"/>
      <c r="O383" s="60"/>
      <c r="P383" s="90"/>
      <c r="R383" s="62"/>
      <c r="S383" s="62"/>
      <c r="T383" s="62"/>
      <c r="U383" s="62"/>
      <c r="V383" s="62"/>
      <c r="W383" s="62"/>
      <c r="X383" s="62"/>
      <c r="Y383" s="62"/>
      <c r="Z383" s="62"/>
      <c r="AA383" s="62"/>
      <c r="AB383" s="62"/>
      <c r="AC383" s="61">
        <f t="shared" si="257"/>
        <v>0</v>
      </c>
      <c r="AD383" s="1" t="str">
        <f t="shared" si="258"/>
        <v>Nincs VKR kiválasztva!</v>
      </c>
      <c r="AF383" s="60"/>
      <c r="AG383" s="60"/>
      <c r="AH383" s="60"/>
      <c r="AI383" s="60"/>
      <c r="AJ383" s="60"/>
      <c r="AK383" s="60"/>
      <c r="AL383" s="60"/>
      <c r="AM383" s="60"/>
      <c r="AN383" s="60"/>
      <c r="AO383" s="60"/>
      <c r="AP383" s="60"/>
      <c r="AQ383" s="61">
        <f t="shared" si="259"/>
        <v>0</v>
      </c>
      <c r="AR383" s="130" t="s">
        <v>36</v>
      </c>
      <c r="AS383" s="1" t="str">
        <f t="shared" si="260"/>
        <v>Nincs VKR kiválasztva!</v>
      </c>
      <c r="AU383" s="46"/>
      <c r="AV383" s="46"/>
      <c r="AY383" s="64" t="str">
        <f>IF($D383="","",INDEX(Osszesito!$E:$E,MATCH($F383,Osszesito!$C:$C,0)))</f>
        <v/>
      </c>
      <c r="AZ383" s="64">
        <f t="shared" si="227"/>
        <v>0</v>
      </c>
      <c r="BA383" s="65">
        <f t="shared" si="228"/>
        <v>0</v>
      </c>
      <c r="BB383" s="65" t="str">
        <f t="shared" si="229"/>
        <v>x</v>
      </c>
      <c r="BC383" s="65">
        <f t="shared" si="261"/>
        <v>0</v>
      </c>
      <c r="BD383" s="65">
        <f t="shared" si="254"/>
        <v>0</v>
      </c>
      <c r="BE383" s="65">
        <f t="shared" si="230"/>
        <v>0</v>
      </c>
      <c r="BF383" s="64" t="str">
        <f t="shared" si="231"/>
        <v>A forrás egyenlő a költséggel (I.ütem).</v>
      </c>
      <c r="BG383" s="65">
        <f t="shared" si="232"/>
        <v>0</v>
      </c>
      <c r="BH383" s="65">
        <f t="shared" si="233"/>
        <v>0</v>
      </c>
      <c r="BI383" s="65">
        <f t="shared" si="234"/>
        <v>0</v>
      </c>
      <c r="BJ383" s="65">
        <f t="shared" si="235"/>
        <v>0</v>
      </c>
      <c r="BK383" s="65">
        <f t="shared" si="262"/>
        <v>0</v>
      </c>
      <c r="BL383" s="66" t="str">
        <f t="shared" si="255"/>
        <v>Nem hosszútávú a feladat.</v>
      </c>
      <c r="BM383" s="67">
        <f t="shared" si="236"/>
        <v>1</v>
      </c>
      <c r="BN383" s="67">
        <f t="shared" si="237"/>
        <v>0</v>
      </c>
      <c r="BO383" s="67">
        <f t="shared" si="238"/>
        <v>1</v>
      </c>
      <c r="BP383" s="67">
        <f t="shared" si="239"/>
        <v>0</v>
      </c>
      <c r="BQ383" s="65">
        <f t="shared" si="240"/>
        <v>0</v>
      </c>
      <c r="BR383" s="64" t="str">
        <f t="shared" si="241"/>
        <v>Nincs hosszútávú terv!</v>
      </c>
      <c r="BS383" s="65">
        <f t="shared" si="242"/>
        <v>0</v>
      </c>
      <c r="BT383" s="65">
        <f t="shared" si="243"/>
        <v>0</v>
      </c>
      <c r="BU383" s="65">
        <f t="shared" si="244"/>
        <v>0</v>
      </c>
      <c r="BV383" s="65">
        <f t="shared" si="245"/>
        <v>0</v>
      </c>
      <c r="BW383" s="65">
        <f t="shared" si="246"/>
        <v>0</v>
      </c>
      <c r="BX383" s="65">
        <f t="shared" si="247"/>
        <v>0</v>
      </c>
      <c r="BY383" s="65">
        <f t="shared" si="248"/>
        <v>0</v>
      </c>
      <c r="BZ383" s="65">
        <f t="shared" si="249"/>
        <v>0</v>
      </c>
      <c r="CA383" s="65">
        <f t="shared" si="250"/>
        <v>0</v>
      </c>
      <c r="CB383" s="65">
        <f t="shared" si="251"/>
        <v>0</v>
      </c>
      <c r="CC383" s="65">
        <f t="shared" si="252"/>
        <v>0</v>
      </c>
      <c r="CD383" s="65" t="str">
        <f t="shared" si="263"/>
        <v>Hiányos kitöltés! (B-oszlop üres)</v>
      </c>
      <c r="CE383" s="66" t="str">
        <f t="shared" si="264"/>
        <v>Hiányos kitöltés! (B-oszlop üres)</v>
      </c>
      <c r="CF383" s="65">
        <f t="shared" si="265"/>
        <v>0</v>
      </c>
      <c r="CG383" s="65">
        <f t="shared" si="266"/>
        <v>0</v>
      </c>
      <c r="CH383" s="65">
        <f t="shared" si="267"/>
        <v>0</v>
      </c>
    </row>
    <row r="384" spans="1:86" ht="31.25" x14ac:dyDescent="0.25">
      <c r="A384" s="54" t="str">
        <f t="shared" si="256"/>
        <v>Nincs VKR kiválasztva!</v>
      </c>
      <c r="B384" s="68"/>
      <c r="C384" s="55"/>
      <c r="D384" s="47"/>
      <c r="E384" s="47"/>
      <c r="F384" s="56" t="str">
        <f>IF($G384="","Nincs VKR kiválasztva!",INDEX(Osszesito!$C:$C,MATCH($G384,Osszesito!$D:$D,0)))</f>
        <v>Nincs VKR kiválasztva!</v>
      </c>
      <c r="G384" s="45"/>
      <c r="H384" s="51" t="str">
        <f>IF($D384="","",CONCATENATE($AY384,"_",COUNTA($D$3:$D384),"_FSZV_2026"))</f>
        <v/>
      </c>
      <c r="I384" s="56" t="str">
        <f>IF($G384="","Nincs VKR kiválasztva!",INDEX(Osszesito!$G:$G,MATCH($F384,Osszesito!$C:$C,0)))</f>
        <v>Nincs VKR kiválasztva!</v>
      </c>
      <c r="J384" s="56" t="str">
        <f>IF($G384="","Nincs VKR kiválasztva!",INDEX(Osszesito!$F:$F,MATCH($F384,Osszesito!$C:$C,0)))</f>
        <v>Nincs VKR kiválasztva!</v>
      </c>
      <c r="K384" s="48" t="str">
        <f t="shared" si="253"/>
        <v>Nincs kitöltve a költség rész!</v>
      </c>
      <c r="L384" s="49"/>
      <c r="M384" s="49"/>
      <c r="N384" s="60"/>
      <c r="O384" s="60"/>
      <c r="P384" s="90"/>
      <c r="R384" s="62"/>
      <c r="S384" s="62"/>
      <c r="T384" s="62"/>
      <c r="U384" s="62"/>
      <c r="V384" s="62"/>
      <c r="W384" s="62"/>
      <c r="X384" s="62"/>
      <c r="Y384" s="62"/>
      <c r="Z384" s="62"/>
      <c r="AA384" s="62"/>
      <c r="AB384" s="62"/>
      <c r="AC384" s="61">
        <f t="shared" si="257"/>
        <v>0</v>
      </c>
      <c r="AD384" s="1" t="str">
        <f t="shared" si="258"/>
        <v>Nincs VKR kiválasztva!</v>
      </c>
      <c r="AF384" s="60"/>
      <c r="AG384" s="60"/>
      <c r="AH384" s="60"/>
      <c r="AI384" s="60"/>
      <c r="AJ384" s="60"/>
      <c r="AK384" s="60"/>
      <c r="AL384" s="60"/>
      <c r="AM384" s="60"/>
      <c r="AN384" s="60"/>
      <c r="AO384" s="60"/>
      <c r="AP384" s="60"/>
      <c r="AQ384" s="61">
        <f t="shared" si="259"/>
        <v>0</v>
      </c>
      <c r="AR384" s="130" t="s">
        <v>36</v>
      </c>
      <c r="AS384" s="1" t="str">
        <f t="shared" si="260"/>
        <v>Nincs VKR kiválasztva!</v>
      </c>
      <c r="AU384" s="46"/>
      <c r="AV384" s="46"/>
      <c r="AY384" s="64" t="str">
        <f>IF($D384="","",INDEX(Osszesito!$E:$E,MATCH($F384,Osszesito!$C:$C,0)))</f>
        <v/>
      </c>
      <c r="AZ384" s="64">
        <f t="shared" si="227"/>
        <v>0</v>
      </c>
      <c r="BA384" s="65">
        <f t="shared" si="228"/>
        <v>0</v>
      </c>
      <c r="BB384" s="65" t="str">
        <f t="shared" si="229"/>
        <v>x</v>
      </c>
      <c r="BC384" s="65">
        <f t="shared" si="261"/>
        <v>0</v>
      </c>
      <c r="BD384" s="65">
        <f t="shared" si="254"/>
        <v>0</v>
      </c>
      <c r="BE384" s="65">
        <f t="shared" si="230"/>
        <v>0</v>
      </c>
      <c r="BF384" s="64" t="str">
        <f t="shared" si="231"/>
        <v>A forrás egyenlő a költséggel (I.ütem).</v>
      </c>
      <c r="BG384" s="65">
        <f t="shared" si="232"/>
        <v>0</v>
      </c>
      <c r="BH384" s="65">
        <f t="shared" si="233"/>
        <v>0</v>
      </c>
      <c r="BI384" s="65">
        <f t="shared" si="234"/>
        <v>0</v>
      </c>
      <c r="BJ384" s="65">
        <f t="shared" si="235"/>
        <v>0</v>
      </c>
      <c r="BK384" s="65">
        <f t="shared" si="262"/>
        <v>0</v>
      </c>
      <c r="BL384" s="66" t="str">
        <f t="shared" si="255"/>
        <v>Nem hosszútávú a feladat.</v>
      </c>
      <c r="BM384" s="67">
        <f t="shared" si="236"/>
        <v>1</v>
      </c>
      <c r="BN384" s="67">
        <f t="shared" si="237"/>
        <v>0</v>
      </c>
      <c r="BO384" s="67">
        <f t="shared" si="238"/>
        <v>1</v>
      </c>
      <c r="BP384" s="67">
        <f t="shared" si="239"/>
        <v>0</v>
      </c>
      <c r="BQ384" s="65">
        <f t="shared" si="240"/>
        <v>0</v>
      </c>
      <c r="BR384" s="64" t="str">
        <f t="shared" si="241"/>
        <v>Nincs hosszútávú terv!</v>
      </c>
      <c r="BS384" s="65">
        <f t="shared" si="242"/>
        <v>0</v>
      </c>
      <c r="BT384" s="65">
        <f t="shared" si="243"/>
        <v>0</v>
      </c>
      <c r="BU384" s="65">
        <f t="shared" si="244"/>
        <v>0</v>
      </c>
      <c r="BV384" s="65">
        <f t="shared" si="245"/>
        <v>0</v>
      </c>
      <c r="BW384" s="65">
        <f t="shared" si="246"/>
        <v>0</v>
      </c>
      <c r="BX384" s="65">
        <f t="shared" si="247"/>
        <v>0</v>
      </c>
      <c r="BY384" s="65">
        <f t="shared" si="248"/>
        <v>0</v>
      </c>
      <c r="BZ384" s="65">
        <f t="shared" si="249"/>
        <v>0</v>
      </c>
      <c r="CA384" s="65">
        <f t="shared" si="250"/>
        <v>0</v>
      </c>
      <c r="CB384" s="65">
        <f t="shared" si="251"/>
        <v>0</v>
      </c>
      <c r="CC384" s="65">
        <f t="shared" si="252"/>
        <v>0</v>
      </c>
      <c r="CD384" s="65" t="str">
        <f t="shared" si="263"/>
        <v>Hiányos kitöltés! (B-oszlop üres)</v>
      </c>
      <c r="CE384" s="66" t="str">
        <f t="shared" si="264"/>
        <v>Hiányos kitöltés! (B-oszlop üres)</v>
      </c>
      <c r="CF384" s="65">
        <f t="shared" si="265"/>
        <v>0</v>
      </c>
      <c r="CG384" s="65">
        <f t="shared" si="266"/>
        <v>0</v>
      </c>
      <c r="CH384" s="65">
        <f t="shared" si="267"/>
        <v>0</v>
      </c>
    </row>
    <row r="385" spans="1:86" ht="31.25" x14ac:dyDescent="0.25">
      <c r="A385" s="54" t="str">
        <f t="shared" si="256"/>
        <v>Nincs VKR kiválasztva!</v>
      </c>
      <c r="B385" s="68"/>
      <c r="C385" s="55"/>
      <c r="D385" s="47"/>
      <c r="E385" s="47"/>
      <c r="F385" s="56" t="str">
        <f>IF($G385="","Nincs VKR kiválasztva!",INDEX(Osszesito!$C:$C,MATCH($G385,Osszesito!$D:$D,0)))</f>
        <v>Nincs VKR kiválasztva!</v>
      </c>
      <c r="G385" s="45"/>
      <c r="H385" s="51" t="str">
        <f>IF($D385="","",CONCATENATE($AY385,"_",COUNTA($D$3:$D385),"_FSZV_2026"))</f>
        <v/>
      </c>
      <c r="I385" s="56" t="str">
        <f>IF($G385="","Nincs VKR kiválasztva!",INDEX(Osszesito!$G:$G,MATCH($F385,Osszesito!$C:$C,0)))</f>
        <v>Nincs VKR kiválasztva!</v>
      </c>
      <c r="J385" s="56" t="str">
        <f>IF($G385="","Nincs VKR kiválasztva!",INDEX(Osszesito!$F:$F,MATCH($F385,Osszesito!$C:$C,0)))</f>
        <v>Nincs VKR kiválasztva!</v>
      </c>
      <c r="K385" s="48" t="str">
        <f t="shared" si="253"/>
        <v>Nincs kitöltve a költség rész!</v>
      </c>
      <c r="L385" s="49"/>
      <c r="M385" s="49"/>
      <c r="N385" s="60"/>
      <c r="O385" s="60"/>
      <c r="P385" s="90"/>
      <c r="R385" s="62"/>
      <c r="S385" s="62"/>
      <c r="T385" s="62"/>
      <c r="U385" s="62"/>
      <c r="V385" s="62"/>
      <c r="W385" s="62"/>
      <c r="X385" s="62"/>
      <c r="Y385" s="62"/>
      <c r="Z385" s="62"/>
      <c r="AA385" s="62"/>
      <c r="AB385" s="62"/>
      <c r="AC385" s="61">
        <f t="shared" si="257"/>
        <v>0</v>
      </c>
      <c r="AD385" s="1" t="str">
        <f t="shared" si="258"/>
        <v>Nincs VKR kiválasztva!</v>
      </c>
      <c r="AF385" s="60"/>
      <c r="AG385" s="60"/>
      <c r="AH385" s="60"/>
      <c r="AI385" s="60"/>
      <c r="AJ385" s="60"/>
      <c r="AK385" s="60"/>
      <c r="AL385" s="60"/>
      <c r="AM385" s="60"/>
      <c r="AN385" s="60"/>
      <c r="AO385" s="60"/>
      <c r="AP385" s="60"/>
      <c r="AQ385" s="61">
        <f t="shared" si="259"/>
        <v>0</v>
      </c>
      <c r="AR385" s="130" t="s">
        <v>36</v>
      </c>
      <c r="AS385" s="1" t="str">
        <f t="shared" si="260"/>
        <v>Nincs VKR kiválasztva!</v>
      </c>
      <c r="AU385" s="46"/>
      <c r="AV385" s="46"/>
      <c r="AY385" s="64" t="str">
        <f>IF($D385="","",INDEX(Osszesito!$E:$E,MATCH($F385,Osszesito!$C:$C,0)))</f>
        <v/>
      </c>
      <c r="AZ385" s="64">
        <f t="shared" si="227"/>
        <v>0</v>
      </c>
      <c r="BA385" s="65">
        <f t="shared" si="228"/>
        <v>0</v>
      </c>
      <c r="BB385" s="65" t="str">
        <f t="shared" si="229"/>
        <v>x</v>
      </c>
      <c r="BC385" s="65">
        <f t="shared" si="261"/>
        <v>0</v>
      </c>
      <c r="BD385" s="65">
        <f t="shared" si="254"/>
        <v>0</v>
      </c>
      <c r="BE385" s="65">
        <f t="shared" si="230"/>
        <v>0</v>
      </c>
      <c r="BF385" s="64" t="str">
        <f t="shared" si="231"/>
        <v>A forrás egyenlő a költséggel (I.ütem).</v>
      </c>
      <c r="BG385" s="65">
        <f t="shared" si="232"/>
        <v>0</v>
      </c>
      <c r="BH385" s="65">
        <f t="shared" si="233"/>
        <v>0</v>
      </c>
      <c r="BI385" s="65">
        <f t="shared" si="234"/>
        <v>0</v>
      </c>
      <c r="BJ385" s="65">
        <f t="shared" si="235"/>
        <v>0</v>
      </c>
      <c r="BK385" s="65">
        <f t="shared" si="262"/>
        <v>0</v>
      </c>
      <c r="BL385" s="66" t="str">
        <f t="shared" si="255"/>
        <v>Nem hosszútávú a feladat.</v>
      </c>
      <c r="BM385" s="67">
        <f t="shared" si="236"/>
        <v>1</v>
      </c>
      <c r="BN385" s="67">
        <f t="shared" si="237"/>
        <v>0</v>
      </c>
      <c r="BO385" s="67">
        <f t="shared" si="238"/>
        <v>1</v>
      </c>
      <c r="BP385" s="67">
        <f t="shared" si="239"/>
        <v>0</v>
      </c>
      <c r="BQ385" s="65">
        <f t="shared" si="240"/>
        <v>0</v>
      </c>
      <c r="BR385" s="64" t="str">
        <f t="shared" si="241"/>
        <v>Nincs hosszútávú terv!</v>
      </c>
      <c r="BS385" s="65">
        <f t="shared" si="242"/>
        <v>0</v>
      </c>
      <c r="BT385" s="65">
        <f t="shared" si="243"/>
        <v>0</v>
      </c>
      <c r="BU385" s="65">
        <f t="shared" si="244"/>
        <v>0</v>
      </c>
      <c r="BV385" s="65">
        <f t="shared" si="245"/>
        <v>0</v>
      </c>
      <c r="BW385" s="65">
        <f t="shared" si="246"/>
        <v>0</v>
      </c>
      <c r="BX385" s="65">
        <f t="shared" si="247"/>
        <v>0</v>
      </c>
      <c r="BY385" s="65">
        <f t="shared" si="248"/>
        <v>0</v>
      </c>
      <c r="BZ385" s="65">
        <f t="shared" si="249"/>
        <v>0</v>
      </c>
      <c r="CA385" s="65">
        <f t="shared" si="250"/>
        <v>0</v>
      </c>
      <c r="CB385" s="65">
        <f t="shared" si="251"/>
        <v>0</v>
      </c>
      <c r="CC385" s="65">
        <f t="shared" si="252"/>
        <v>0</v>
      </c>
      <c r="CD385" s="65" t="str">
        <f t="shared" si="263"/>
        <v>Hiányos kitöltés! (B-oszlop üres)</v>
      </c>
      <c r="CE385" s="66" t="str">
        <f t="shared" si="264"/>
        <v>Hiányos kitöltés! (B-oszlop üres)</v>
      </c>
      <c r="CF385" s="65">
        <f t="shared" si="265"/>
        <v>0</v>
      </c>
      <c r="CG385" s="65">
        <f t="shared" si="266"/>
        <v>0</v>
      </c>
      <c r="CH385" s="65">
        <f t="shared" si="267"/>
        <v>0</v>
      </c>
    </row>
    <row r="386" spans="1:86" ht="31.25" x14ac:dyDescent="0.25">
      <c r="A386" s="54" t="str">
        <f t="shared" si="256"/>
        <v>Nincs VKR kiválasztva!</v>
      </c>
      <c r="B386" s="68"/>
      <c r="C386" s="55"/>
      <c r="D386" s="47"/>
      <c r="E386" s="47"/>
      <c r="F386" s="56" t="str">
        <f>IF($G386="","Nincs VKR kiválasztva!",INDEX(Osszesito!$C:$C,MATCH($G386,Osszesito!$D:$D,0)))</f>
        <v>Nincs VKR kiválasztva!</v>
      </c>
      <c r="G386" s="45"/>
      <c r="H386" s="51" t="str">
        <f>IF($D386="","",CONCATENATE($AY386,"_",COUNTA($D$3:$D386),"_FSZV_2026"))</f>
        <v/>
      </c>
      <c r="I386" s="56" t="str">
        <f>IF($G386="","Nincs VKR kiválasztva!",INDEX(Osszesito!$G:$G,MATCH($F386,Osszesito!$C:$C,0)))</f>
        <v>Nincs VKR kiválasztva!</v>
      </c>
      <c r="J386" s="56" t="str">
        <f>IF($G386="","Nincs VKR kiválasztva!",INDEX(Osszesito!$F:$F,MATCH($F386,Osszesito!$C:$C,0)))</f>
        <v>Nincs VKR kiválasztva!</v>
      </c>
      <c r="K386" s="48" t="str">
        <f t="shared" si="253"/>
        <v>Nincs kitöltve a költség rész!</v>
      </c>
      <c r="L386" s="49"/>
      <c r="M386" s="49"/>
      <c r="N386" s="60"/>
      <c r="O386" s="60"/>
      <c r="P386" s="90"/>
      <c r="R386" s="62"/>
      <c r="S386" s="62"/>
      <c r="T386" s="62"/>
      <c r="U386" s="62"/>
      <c r="V386" s="62"/>
      <c r="W386" s="62"/>
      <c r="X386" s="62"/>
      <c r="Y386" s="62"/>
      <c r="Z386" s="62"/>
      <c r="AA386" s="62"/>
      <c r="AB386" s="62"/>
      <c r="AC386" s="61">
        <f t="shared" si="257"/>
        <v>0</v>
      </c>
      <c r="AD386" s="1" t="str">
        <f t="shared" si="258"/>
        <v>Nincs VKR kiválasztva!</v>
      </c>
      <c r="AF386" s="60"/>
      <c r="AG386" s="60"/>
      <c r="AH386" s="60"/>
      <c r="AI386" s="60"/>
      <c r="AJ386" s="60"/>
      <c r="AK386" s="60"/>
      <c r="AL386" s="60"/>
      <c r="AM386" s="60"/>
      <c r="AN386" s="60"/>
      <c r="AO386" s="60"/>
      <c r="AP386" s="60"/>
      <c r="AQ386" s="61">
        <f t="shared" si="259"/>
        <v>0</v>
      </c>
      <c r="AR386" s="130" t="s">
        <v>36</v>
      </c>
      <c r="AS386" s="1" t="str">
        <f t="shared" si="260"/>
        <v>Nincs VKR kiválasztva!</v>
      </c>
      <c r="AU386" s="46"/>
      <c r="AV386" s="46"/>
      <c r="AY386" s="64" t="str">
        <f>IF($D386="","",INDEX(Osszesito!$E:$E,MATCH($F386,Osszesito!$C:$C,0)))</f>
        <v/>
      </c>
      <c r="AZ386" s="64">
        <f t="shared" si="227"/>
        <v>0</v>
      </c>
      <c r="BA386" s="65">
        <f t="shared" si="228"/>
        <v>0</v>
      </c>
      <c r="BB386" s="65" t="str">
        <f t="shared" si="229"/>
        <v>x</v>
      </c>
      <c r="BC386" s="65">
        <f t="shared" si="261"/>
        <v>0</v>
      </c>
      <c r="BD386" s="65">
        <f t="shared" si="254"/>
        <v>0</v>
      </c>
      <c r="BE386" s="65">
        <f t="shared" si="230"/>
        <v>0</v>
      </c>
      <c r="BF386" s="64" t="str">
        <f t="shared" si="231"/>
        <v>A forrás egyenlő a költséggel (I.ütem).</v>
      </c>
      <c r="BG386" s="65">
        <f t="shared" si="232"/>
        <v>0</v>
      </c>
      <c r="BH386" s="65">
        <f t="shared" si="233"/>
        <v>0</v>
      </c>
      <c r="BI386" s="65">
        <f t="shared" si="234"/>
        <v>0</v>
      </c>
      <c r="BJ386" s="65">
        <f t="shared" si="235"/>
        <v>0</v>
      </c>
      <c r="BK386" s="65">
        <f t="shared" si="262"/>
        <v>0</v>
      </c>
      <c r="BL386" s="66" t="str">
        <f t="shared" si="255"/>
        <v>Nem hosszútávú a feladat.</v>
      </c>
      <c r="BM386" s="67">
        <f t="shared" si="236"/>
        <v>1</v>
      </c>
      <c r="BN386" s="67">
        <f t="shared" si="237"/>
        <v>0</v>
      </c>
      <c r="BO386" s="67">
        <f t="shared" si="238"/>
        <v>1</v>
      </c>
      <c r="BP386" s="67">
        <f t="shared" si="239"/>
        <v>0</v>
      </c>
      <c r="BQ386" s="65">
        <f t="shared" si="240"/>
        <v>0</v>
      </c>
      <c r="BR386" s="64" t="str">
        <f t="shared" si="241"/>
        <v>Nincs hosszútávú terv!</v>
      </c>
      <c r="BS386" s="65">
        <f t="shared" si="242"/>
        <v>0</v>
      </c>
      <c r="BT386" s="65">
        <f t="shared" si="243"/>
        <v>0</v>
      </c>
      <c r="BU386" s="65">
        <f t="shared" si="244"/>
        <v>0</v>
      </c>
      <c r="BV386" s="65">
        <f t="shared" si="245"/>
        <v>0</v>
      </c>
      <c r="BW386" s="65">
        <f t="shared" si="246"/>
        <v>0</v>
      </c>
      <c r="BX386" s="65">
        <f t="shared" si="247"/>
        <v>0</v>
      </c>
      <c r="BY386" s="65">
        <f t="shared" si="248"/>
        <v>0</v>
      </c>
      <c r="BZ386" s="65">
        <f t="shared" si="249"/>
        <v>0</v>
      </c>
      <c r="CA386" s="65">
        <f t="shared" si="250"/>
        <v>0</v>
      </c>
      <c r="CB386" s="65">
        <f t="shared" si="251"/>
        <v>0</v>
      </c>
      <c r="CC386" s="65">
        <f t="shared" si="252"/>
        <v>0</v>
      </c>
      <c r="CD386" s="65" t="str">
        <f t="shared" si="263"/>
        <v>Hiányos kitöltés! (B-oszlop üres)</v>
      </c>
      <c r="CE386" s="66" t="str">
        <f t="shared" si="264"/>
        <v>Hiányos kitöltés! (B-oszlop üres)</v>
      </c>
      <c r="CF386" s="65">
        <f t="shared" si="265"/>
        <v>0</v>
      </c>
      <c r="CG386" s="65">
        <f t="shared" si="266"/>
        <v>0</v>
      </c>
      <c r="CH386" s="65">
        <f t="shared" si="267"/>
        <v>0</v>
      </c>
    </row>
    <row r="387" spans="1:86" ht="31.25" x14ac:dyDescent="0.25">
      <c r="A387" s="54" t="str">
        <f t="shared" si="256"/>
        <v>Nincs VKR kiválasztva!</v>
      </c>
      <c r="B387" s="68"/>
      <c r="C387" s="55"/>
      <c r="D387" s="47"/>
      <c r="E387" s="47"/>
      <c r="F387" s="56" t="str">
        <f>IF($G387="","Nincs VKR kiválasztva!",INDEX(Osszesito!$C:$C,MATCH($G387,Osszesito!$D:$D,0)))</f>
        <v>Nincs VKR kiválasztva!</v>
      </c>
      <c r="G387" s="45"/>
      <c r="H387" s="51" t="str">
        <f>IF($D387="","",CONCATENATE($AY387,"_",COUNTA($D$3:$D387),"_FSZV_2026"))</f>
        <v/>
      </c>
      <c r="I387" s="56" t="str">
        <f>IF($G387="","Nincs VKR kiválasztva!",INDEX(Osszesito!$G:$G,MATCH($F387,Osszesito!$C:$C,0)))</f>
        <v>Nincs VKR kiválasztva!</v>
      </c>
      <c r="J387" s="56" t="str">
        <f>IF($G387="","Nincs VKR kiválasztva!",INDEX(Osszesito!$F:$F,MATCH($F387,Osszesito!$C:$C,0)))</f>
        <v>Nincs VKR kiválasztva!</v>
      </c>
      <c r="K387" s="48" t="str">
        <f t="shared" si="253"/>
        <v>Nincs kitöltve a költség rész!</v>
      </c>
      <c r="L387" s="49"/>
      <c r="M387" s="49"/>
      <c r="N387" s="60"/>
      <c r="O387" s="60"/>
      <c r="P387" s="90"/>
      <c r="R387" s="62"/>
      <c r="S387" s="62"/>
      <c r="T387" s="62"/>
      <c r="U387" s="62"/>
      <c r="V387" s="62"/>
      <c r="W387" s="62"/>
      <c r="X387" s="62"/>
      <c r="Y387" s="62"/>
      <c r="Z387" s="62"/>
      <c r="AA387" s="62"/>
      <c r="AB387" s="62"/>
      <c r="AC387" s="61">
        <f t="shared" si="257"/>
        <v>0</v>
      </c>
      <c r="AD387" s="1" t="str">
        <f t="shared" si="258"/>
        <v>Nincs VKR kiválasztva!</v>
      </c>
      <c r="AF387" s="60"/>
      <c r="AG387" s="60"/>
      <c r="AH387" s="60"/>
      <c r="AI387" s="60"/>
      <c r="AJ387" s="60"/>
      <c r="AK387" s="60"/>
      <c r="AL387" s="60"/>
      <c r="AM387" s="60"/>
      <c r="AN387" s="60"/>
      <c r="AO387" s="60"/>
      <c r="AP387" s="60"/>
      <c r="AQ387" s="61">
        <f t="shared" si="259"/>
        <v>0</v>
      </c>
      <c r="AR387" s="130" t="s">
        <v>36</v>
      </c>
      <c r="AS387" s="1" t="str">
        <f t="shared" si="260"/>
        <v>Nincs VKR kiválasztva!</v>
      </c>
      <c r="AU387" s="46"/>
      <c r="AV387" s="46"/>
      <c r="AY387" s="64" t="str">
        <f>IF($D387="","",INDEX(Osszesito!$E:$E,MATCH($F387,Osszesito!$C:$C,0)))</f>
        <v/>
      </c>
      <c r="AZ387" s="64">
        <f t="shared" si="227"/>
        <v>0</v>
      </c>
      <c r="BA387" s="65">
        <f t="shared" si="228"/>
        <v>0</v>
      </c>
      <c r="BB387" s="65" t="str">
        <f t="shared" si="229"/>
        <v>x</v>
      </c>
      <c r="BC387" s="65">
        <f t="shared" si="261"/>
        <v>0</v>
      </c>
      <c r="BD387" s="65">
        <f t="shared" si="254"/>
        <v>0</v>
      </c>
      <c r="BE387" s="65">
        <f t="shared" si="230"/>
        <v>0</v>
      </c>
      <c r="BF387" s="64" t="str">
        <f t="shared" si="231"/>
        <v>A forrás egyenlő a költséggel (I.ütem).</v>
      </c>
      <c r="BG387" s="65">
        <f t="shared" si="232"/>
        <v>0</v>
      </c>
      <c r="BH387" s="65">
        <f t="shared" si="233"/>
        <v>0</v>
      </c>
      <c r="BI387" s="65">
        <f t="shared" si="234"/>
        <v>0</v>
      </c>
      <c r="BJ387" s="65">
        <f t="shared" si="235"/>
        <v>0</v>
      </c>
      <c r="BK387" s="65">
        <f t="shared" si="262"/>
        <v>0</v>
      </c>
      <c r="BL387" s="66" t="str">
        <f t="shared" si="255"/>
        <v>Nem hosszútávú a feladat.</v>
      </c>
      <c r="BM387" s="67">
        <f t="shared" si="236"/>
        <v>1</v>
      </c>
      <c r="BN387" s="67">
        <f t="shared" si="237"/>
        <v>0</v>
      </c>
      <c r="BO387" s="67">
        <f t="shared" si="238"/>
        <v>1</v>
      </c>
      <c r="BP387" s="67">
        <f t="shared" si="239"/>
        <v>0</v>
      </c>
      <c r="BQ387" s="65">
        <f t="shared" si="240"/>
        <v>0</v>
      </c>
      <c r="BR387" s="64" t="str">
        <f t="shared" si="241"/>
        <v>Nincs hosszútávú terv!</v>
      </c>
      <c r="BS387" s="65">
        <f t="shared" si="242"/>
        <v>0</v>
      </c>
      <c r="BT387" s="65">
        <f t="shared" si="243"/>
        <v>0</v>
      </c>
      <c r="BU387" s="65">
        <f t="shared" si="244"/>
        <v>0</v>
      </c>
      <c r="BV387" s="65">
        <f t="shared" si="245"/>
        <v>0</v>
      </c>
      <c r="BW387" s="65">
        <f t="shared" si="246"/>
        <v>0</v>
      </c>
      <c r="BX387" s="65">
        <f t="shared" si="247"/>
        <v>0</v>
      </c>
      <c r="BY387" s="65">
        <f t="shared" si="248"/>
        <v>0</v>
      </c>
      <c r="BZ387" s="65">
        <f t="shared" si="249"/>
        <v>0</v>
      </c>
      <c r="CA387" s="65">
        <f t="shared" si="250"/>
        <v>0</v>
      </c>
      <c r="CB387" s="65">
        <f t="shared" si="251"/>
        <v>0</v>
      </c>
      <c r="CC387" s="65">
        <f t="shared" si="252"/>
        <v>0</v>
      </c>
      <c r="CD387" s="65" t="str">
        <f t="shared" si="263"/>
        <v>Hiányos kitöltés! (B-oszlop üres)</v>
      </c>
      <c r="CE387" s="66" t="str">
        <f t="shared" si="264"/>
        <v>Hiányos kitöltés! (B-oszlop üres)</v>
      </c>
      <c r="CF387" s="65">
        <f t="shared" si="265"/>
        <v>0</v>
      </c>
      <c r="CG387" s="65">
        <f t="shared" si="266"/>
        <v>0</v>
      </c>
      <c r="CH387" s="65">
        <f t="shared" si="267"/>
        <v>0</v>
      </c>
    </row>
    <row r="388" spans="1:86" ht="31.25" x14ac:dyDescent="0.25">
      <c r="A388" s="54" t="str">
        <f t="shared" si="256"/>
        <v>Nincs VKR kiválasztva!</v>
      </c>
      <c r="B388" s="68"/>
      <c r="C388" s="55"/>
      <c r="D388" s="47"/>
      <c r="E388" s="47"/>
      <c r="F388" s="56" t="str">
        <f>IF($G388="","Nincs VKR kiválasztva!",INDEX(Osszesito!$C:$C,MATCH($G388,Osszesito!$D:$D,0)))</f>
        <v>Nincs VKR kiválasztva!</v>
      </c>
      <c r="G388" s="45"/>
      <c r="H388" s="51" t="str">
        <f>IF($D388="","",CONCATENATE($AY388,"_",COUNTA($D$3:$D388),"_FSZV_2026"))</f>
        <v/>
      </c>
      <c r="I388" s="56" t="str">
        <f>IF($G388="","Nincs VKR kiválasztva!",INDEX(Osszesito!$G:$G,MATCH($F388,Osszesito!$C:$C,0)))</f>
        <v>Nincs VKR kiválasztva!</v>
      </c>
      <c r="J388" s="56" t="str">
        <f>IF($G388="","Nincs VKR kiválasztva!",INDEX(Osszesito!$F:$F,MATCH($F388,Osszesito!$C:$C,0)))</f>
        <v>Nincs VKR kiválasztva!</v>
      </c>
      <c r="K388" s="48" t="str">
        <f t="shared" si="253"/>
        <v>Nincs kitöltve a költség rész!</v>
      </c>
      <c r="L388" s="49"/>
      <c r="M388" s="49"/>
      <c r="N388" s="60"/>
      <c r="O388" s="60"/>
      <c r="P388" s="90"/>
      <c r="R388" s="62"/>
      <c r="S388" s="62"/>
      <c r="T388" s="62"/>
      <c r="U388" s="62"/>
      <c r="V388" s="62"/>
      <c r="W388" s="62"/>
      <c r="X388" s="62"/>
      <c r="Y388" s="62"/>
      <c r="Z388" s="62"/>
      <c r="AA388" s="62"/>
      <c r="AB388" s="62"/>
      <c r="AC388" s="61">
        <f t="shared" si="257"/>
        <v>0</v>
      </c>
      <c r="AD388" s="1" t="str">
        <f t="shared" si="258"/>
        <v>Nincs VKR kiválasztva!</v>
      </c>
      <c r="AF388" s="60"/>
      <c r="AG388" s="60"/>
      <c r="AH388" s="60"/>
      <c r="AI388" s="60"/>
      <c r="AJ388" s="60"/>
      <c r="AK388" s="60"/>
      <c r="AL388" s="60"/>
      <c r="AM388" s="60"/>
      <c r="AN388" s="60"/>
      <c r="AO388" s="60"/>
      <c r="AP388" s="60"/>
      <c r="AQ388" s="61">
        <f t="shared" si="259"/>
        <v>0</v>
      </c>
      <c r="AR388" s="130" t="s">
        <v>36</v>
      </c>
      <c r="AS388" s="1" t="str">
        <f t="shared" si="260"/>
        <v>Nincs VKR kiválasztva!</v>
      </c>
      <c r="AU388" s="46"/>
      <c r="AV388" s="46"/>
      <c r="AY388" s="64" t="str">
        <f>IF($D388="","",INDEX(Osszesito!$E:$E,MATCH($F388,Osszesito!$C:$C,0)))</f>
        <v/>
      </c>
      <c r="AZ388" s="64">
        <f t="shared" ref="AZ388:AZ451" si="268">LEN($AU388)</f>
        <v>0</v>
      </c>
      <c r="BA388" s="65">
        <f t="shared" ref="BA388:BA451" si="269">IF(OR($B388="",$C388="",$D388="",$E388="",$F388="",$L388="",$M388="",$N388="",$O388=""),0,1)</f>
        <v>0</v>
      </c>
      <c r="BB388" s="65" t="str">
        <f t="shared" ref="BB388:BB451" si="270">IF($F388="",0,IF(AND($L388=2027,$M388=2027),"R",IF(AND($L388=2027,$M388&gt;2027),"RH",IF(AND($L388&gt;2027,$M388&gt;2027),"H","x"))))</f>
        <v>x</v>
      </c>
      <c r="BC388" s="65">
        <f t="shared" si="261"/>
        <v>0</v>
      </c>
      <c r="BD388" s="65">
        <f t="shared" si="254"/>
        <v>0</v>
      </c>
      <c r="BE388" s="65">
        <f t="shared" ref="BE388:BE451" si="271">IF($AC388&lt;$N388,1,IF($AC388=$N388,0))</f>
        <v>0</v>
      </c>
      <c r="BF388" s="64" t="str">
        <f t="shared" ref="BF388:BF451" si="272">IF($L388&gt;2027,"Nem rövidtávú a feladat.",IF($BE388=1,"Az I. ütem nem lehet forráshiányos!",IF($AC388&gt;$N388,"Többlet forrást jelölt meg az I.ütemnél! Kérjük, a többletet az 'Osszesito' fülön tüntesse fel!",IF($AC388=$N388,"A forrás egyenlő a költséggel (I.ütem).",0))))</f>
        <v>A forrás egyenlő a költséggel (I.ütem).</v>
      </c>
      <c r="BG388" s="65">
        <f t="shared" ref="BG388:BG451" si="273">IF(AND($R388&lt;&gt;"",$S388&lt;&gt;"",$T388&lt;&gt;"",$U388&lt;&gt;"",$V388&lt;&gt;"",$W388&lt;&gt;"",$X388&lt;&gt;"",$Y388&lt;&gt;"",$Z388&lt;&gt;"",$AA388&lt;&gt;"",$AB388&lt;&gt;""),1,0)</f>
        <v>0</v>
      </c>
      <c r="BH388" s="65">
        <f t="shared" ref="BH388:BH451" si="274">IF(AND($BG388=1,$N388=$AC388),1,0)</f>
        <v>0</v>
      </c>
      <c r="BI388" s="65">
        <f t="shared" ref="BI388:BI451" si="275">IF($AQ388&lt;$O388,1,0)</f>
        <v>0</v>
      </c>
      <c r="BJ388" s="65">
        <f t="shared" ref="BJ388:BJ451" si="276">IF(AND($AF388&lt;&gt;"",$AG388&lt;&gt;"",$AH388&lt;&gt;"",$AI388&lt;&gt;"",$AJ388&lt;&gt;"",$AK388&lt;&gt;"",$AL388&lt;&gt;"",$AM388&lt;&gt;"",$AN388&lt;&gt;"",$AO388&lt;&gt;"",$AP388&lt;&gt;""),1,0)</f>
        <v>0</v>
      </c>
      <c r="BK388" s="65">
        <f t="shared" si="262"/>
        <v>0</v>
      </c>
      <c r="BL388" s="66" t="str">
        <f t="shared" si="255"/>
        <v>Nem hosszútávú a feladat.</v>
      </c>
      <c r="BM388" s="67">
        <f t="shared" ref="BM388:BM451" si="277">IF($M388&lt;2028,1,0)</f>
        <v>1</v>
      </c>
      <c r="BN388" s="67">
        <f t="shared" ref="BN388:BN451" si="278">IF($M388&gt;2027,1,0)</f>
        <v>0</v>
      </c>
      <c r="BO388" s="67">
        <f t="shared" ref="BO388:BO451" si="279">IF(AND($BM388=1,$N388=0),1,0)</f>
        <v>1</v>
      </c>
      <c r="BP388" s="67">
        <f t="shared" ref="BP388:BP451" si="280">IF(AND($BN388=1,$O388=0),1,0)</f>
        <v>0</v>
      </c>
      <c r="BQ388" s="65">
        <f t="shared" ref="BQ388:BQ451" si="281">IF(AND($BB388="R",$N388=0,$AZ388&gt;29),1,IF(AND($BB388="RH",$N388=0,$AZ388&gt;29),1,0))</f>
        <v>0</v>
      </c>
      <c r="BR388" s="64" t="str">
        <f t="shared" ref="BR388:BR451" si="282">IF($BN388=0,"Nincs hosszútávú terv!",IF(AND($BB388="H",$O388=0,$AZ388=0),"Nullás a hosszútávú feladat és nincs hozzá indoklás!",IF(AND($BB388="RH",$O388=0,$AZ388=0),"Nullás a hosszútávú feladat és nincs hozzá indoklás!",IF(AND($BB388="R",$O388=0,$AZ388&lt;300),"Nullás a hosszútávú feladat és rövid hozzá az indoklás!",IF(AND($BB388="RH",$O388=0,$AZ388&lt;300),"Nullás a hosszútávú feladat és rövid hozzá az indoklás!",0)))))</f>
        <v>Nincs hosszútávú terv!</v>
      </c>
      <c r="BS388" s="65">
        <f t="shared" ref="BS388:BS451" si="283">IF(AND($BB388="R",$N388=0,$AZ388&gt;29),1,IF(AND($BB388="RH",$N388=0,$AZ388&gt;29),1,0))</f>
        <v>0</v>
      </c>
      <c r="BT388" s="65">
        <f t="shared" ref="BT388:BT451" si="284">IF(AND($BB388="H",$O388=0,$AZ388&gt;29),1,IF(AND($BB388="RH",$O388=0,$AZ388&gt;29),1,0))</f>
        <v>0</v>
      </c>
      <c r="BU388" s="65">
        <f t="shared" ref="BU388:BU451" si="285">IF($B388="",0,1)</f>
        <v>0</v>
      </c>
      <c r="BV388" s="65">
        <f t="shared" ref="BV388:BV451" si="286">IF($C388="",0,1)</f>
        <v>0</v>
      </c>
      <c r="BW388" s="65">
        <f t="shared" ref="BW388:BW451" si="287">IF($D388="",0,1)</f>
        <v>0</v>
      </c>
      <c r="BX388" s="65">
        <f t="shared" ref="BX388:BX451" si="288">IF($E388="",0,1)</f>
        <v>0</v>
      </c>
      <c r="BY388" s="65">
        <f t="shared" ref="BY388:BY451" si="289">IF($L388="",0,1)</f>
        <v>0</v>
      </c>
      <c r="BZ388" s="65">
        <f t="shared" ref="BZ388:BZ451" si="290">IF($M388="",0,1)</f>
        <v>0</v>
      </c>
      <c r="CA388" s="65">
        <f t="shared" ref="CA388:CA451" si="291">IF($N388="",0,1)</f>
        <v>0</v>
      </c>
      <c r="CB388" s="65">
        <f t="shared" ref="CB388:CB451" si="292">IF($O388="",0,1)</f>
        <v>0</v>
      </c>
      <c r="CC388" s="65">
        <f t="shared" ref="CC388:CC451" si="293">IF($P388="",0,1)</f>
        <v>0</v>
      </c>
      <c r="CD388" s="65" t="str">
        <f t="shared" si="263"/>
        <v>Hiányos kitöltés! (B-oszlop üres)</v>
      </c>
      <c r="CE388" s="66" t="str">
        <f t="shared" si="264"/>
        <v>Hiányos kitöltés! (B-oszlop üres)</v>
      </c>
      <c r="CF388" s="65">
        <f t="shared" si="265"/>
        <v>0</v>
      </c>
      <c r="CG388" s="65">
        <f t="shared" si="266"/>
        <v>0</v>
      </c>
      <c r="CH388" s="65">
        <f t="shared" si="267"/>
        <v>0</v>
      </c>
    </row>
    <row r="389" spans="1:86" ht="31.25" x14ac:dyDescent="0.25">
      <c r="A389" s="54" t="str">
        <f t="shared" si="256"/>
        <v>Nincs VKR kiválasztva!</v>
      </c>
      <c r="B389" s="68"/>
      <c r="C389" s="55"/>
      <c r="D389" s="47"/>
      <c r="E389" s="47"/>
      <c r="F389" s="56" t="str">
        <f>IF($G389="","Nincs VKR kiválasztva!",INDEX(Osszesito!$C:$C,MATCH($G389,Osszesito!$D:$D,0)))</f>
        <v>Nincs VKR kiválasztva!</v>
      </c>
      <c r="G389" s="45"/>
      <c r="H389" s="51" t="str">
        <f>IF($D389="","",CONCATENATE($AY389,"_",COUNTA($D$3:$D389),"_FSZV_2026"))</f>
        <v/>
      </c>
      <c r="I389" s="56" t="str">
        <f>IF($G389="","Nincs VKR kiválasztva!",INDEX(Osszesito!$G:$G,MATCH($F389,Osszesito!$C:$C,0)))</f>
        <v>Nincs VKR kiválasztva!</v>
      </c>
      <c r="J389" s="56" t="str">
        <f>IF($G389="","Nincs VKR kiválasztva!",INDEX(Osszesito!$F:$F,MATCH($F389,Osszesito!$C:$C,0)))</f>
        <v>Nincs VKR kiválasztva!</v>
      </c>
      <c r="K389" s="48" t="str">
        <f t="shared" ref="K389:K452" si="294">IF(AND($N389="",$O389=""),"Nincs kitöltve a költség rész!",IF($N389="","Az N-oszlop üres!",IF($O389="","Az O-oszlop üres!",$N389+$O389)))</f>
        <v>Nincs kitöltve a költség rész!</v>
      </c>
      <c r="L389" s="49"/>
      <c r="M389" s="49"/>
      <c r="N389" s="60"/>
      <c r="O389" s="60"/>
      <c r="P389" s="90"/>
      <c r="R389" s="62"/>
      <c r="S389" s="62"/>
      <c r="T389" s="62"/>
      <c r="U389" s="62"/>
      <c r="V389" s="62"/>
      <c r="W389" s="62"/>
      <c r="X389" s="62"/>
      <c r="Y389" s="62"/>
      <c r="Z389" s="62"/>
      <c r="AA389" s="62"/>
      <c r="AB389" s="62"/>
      <c r="AC389" s="61">
        <f t="shared" si="257"/>
        <v>0</v>
      </c>
      <c r="AD389" s="1" t="str">
        <f t="shared" si="258"/>
        <v>Nincs VKR kiválasztva!</v>
      </c>
      <c r="AF389" s="60"/>
      <c r="AG389" s="60"/>
      <c r="AH389" s="60"/>
      <c r="AI389" s="60"/>
      <c r="AJ389" s="60"/>
      <c r="AK389" s="60"/>
      <c r="AL389" s="60"/>
      <c r="AM389" s="60"/>
      <c r="AN389" s="60"/>
      <c r="AO389" s="60"/>
      <c r="AP389" s="60"/>
      <c r="AQ389" s="61">
        <f t="shared" si="259"/>
        <v>0</v>
      </c>
      <c r="AR389" s="130" t="s">
        <v>36</v>
      </c>
      <c r="AS389" s="1" t="str">
        <f t="shared" si="260"/>
        <v>Nincs VKR kiválasztva!</v>
      </c>
      <c r="AU389" s="46"/>
      <c r="AV389" s="46"/>
      <c r="AY389" s="64" t="str">
        <f>IF($D389="","",INDEX(Osszesito!$E:$E,MATCH($F389,Osszesito!$C:$C,0)))</f>
        <v/>
      </c>
      <c r="AZ389" s="64">
        <f t="shared" si="268"/>
        <v>0</v>
      </c>
      <c r="BA389" s="65">
        <f t="shared" si="269"/>
        <v>0</v>
      </c>
      <c r="BB389" s="65" t="str">
        <f t="shared" si="270"/>
        <v>x</v>
      </c>
      <c r="BC389" s="65">
        <f t="shared" si="261"/>
        <v>0</v>
      </c>
      <c r="BD389" s="65">
        <f t="shared" ref="BD389:BD452" si="295">IF(AND($BB389="R",$O389&gt;0),1,IF(AND($BB389="H",$N389&gt;0),1,0))</f>
        <v>0</v>
      </c>
      <c r="BE389" s="65">
        <f t="shared" si="271"/>
        <v>0</v>
      </c>
      <c r="BF389" s="64" t="str">
        <f t="shared" si="272"/>
        <v>A forrás egyenlő a költséggel (I.ütem).</v>
      </c>
      <c r="BG389" s="65">
        <f t="shared" si="273"/>
        <v>0</v>
      </c>
      <c r="BH389" s="65">
        <f t="shared" si="274"/>
        <v>0</v>
      </c>
      <c r="BI389" s="65">
        <f t="shared" si="275"/>
        <v>0</v>
      </c>
      <c r="BJ389" s="65">
        <f t="shared" si="276"/>
        <v>0</v>
      </c>
      <c r="BK389" s="65">
        <f t="shared" si="262"/>
        <v>0</v>
      </c>
      <c r="BL389" s="66" t="str">
        <f t="shared" ref="BL389:BL452" si="296">IF($M389&lt;2028,"Nem hosszútávú a feladat.",IF(AND($BI389=1,$AR389="nem"),"Forráshiányos a feladat? Jelölje az AR-oszlopban!",IF(AND($BI389=0,$AR389="igen"),"Forráshiányosnak jelölte a feladat az AR-oszlopban, de a forrás költség adatok alapnján nem az!",IF(AND($BI389=1,$AR389="igen"),"Forráshiányos a feladat!",IF($AQ389&gt;$O389,"Többlet forrást jelölt meg az II.ütemnél! Kérjük, a többletet az 'Osszesito' fülön tüntesse fel!",IF($AQ389=$O389,"A forrás egyenlő a költséggel (II.ütem).",0))))))</f>
        <v>Nem hosszútávú a feladat.</v>
      </c>
      <c r="BM389" s="67">
        <f t="shared" si="277"/>
        <v>1</v>
      </c>
      <c r="BN389" s="67">
        <f t="shared" si="278"/>
        <v>0</v>
      </c>
      <c r="BO389" s="67">
        <f t="shared" si="279"/>
        <v>1</v>
      </c>
      <c r="BP389" s="67">
        <f t="shared" si="280"/>
        <v>0</v>
      </c>
      <c r="BQ389" s="65">
        <f t="shared" si="281"/>
        <v>0</v>
      </c>
      <c r="BR389" s="64" t="str">
        <f t="shared" si="282"/>
        <v>Nincs hosszútávú terv!</v>
      </c>
      <c r="BS389" s="65">
        <f t="shared" si="283"/>
        <v>0</v>
      </c>
      <c r="BT389" s="65">
        <f t="shared" si="284"/>
        <v>0</v>
      </c>
      <c r="BU389" s="65">
        <f t="shared" si="285"/>
        <v>0</v>
      </c>
      <c r="BV389" s="65">
        <f t="shared" si="286"/>
        <v>0</v>
      </c>
      <c r="BW389" s="65">
        <f t="shared" si="287"/>
        <v>0</v>
      </c>
      <c r="BX389" s="65">
        <f t="shared" si="288"/>
        <v>0</v>
      </c>
      <c r="BY389" s="65">
        <f t="shared" si="289"/>
        <v>0</v>
      </c>
      <c r="BZ389" s="65">
        <f t="shared" si="290"/>
        <v>0</v>
      </c>
      <c r="CA389" s="65">
        <f t="shared" si="291"/>
        <v>0</v>
      </c>
      <c r="CB389" s="65">
        <f t="shared" si="292"/>
        <v>0</v>
      </c>
      <c r="CC389" s="65">
        <f t="shared" si="293"/>
        <v>0</v>
      </c>
      <c r="CD389" s="65" t="str">
        <f t="shared" si="263"/>
        <v>Hiányos kitöltés! (B-oszlop üres)</v>
      </c>
      <c r="CE389" s="66" t="str">
        <f t="shared" si="264"/>
        <v>Hiányos kitöltés! (B-oszlop üres)</v>
      </c>
      <c r="CF389" s="65">
        <f t="shared" si="265"/>
        <v>0</v>
      </c>
      <c r="CG389" s="65">
        <f t="shared" si="266"/>
        <v>0</v>
      </c>
      <c r="CH389" s="65">
        <f t="shared" si="267"/>
        <v>0</v>
      </c>
    </row>
    <row r="390" spans="1:86" ht="31.25" x14ac:dyDescent="0.25">
      <c r="A390" s="54" t="str">
        <f t="shared" si="256"/>
        <v>Nincs VKR kiválasztva!</v>
      </c>
      <c r="B390" s="68"/>
      <c r="C390" s="55"/>
      <c r="D390" s="47"/>
      <c r="E390" s="47"/>
      <c r="F390" s="56" t="str">
        <f>IF($G390="","Nincs VKR kiválasztva!",INDEX(Osszesito!$C:$C,MATCH($G390,Osszesito!$D:$D,0)))</f>
        <v>Nincs VKR kiválasztva!</v>
      </c>
      <c r="G390" s="45"/>
      <c r="H390" s="51" t="str">
        <f>IF($D390="","",CONCATENATE($AY390,"_",COUNTA($D$3:$D390),"_FSZV_2026"))</f>
        <v/>
      </c>
      <c r="I390" s="56" t="str">
        <f>IF($G390="","Nincs VKR kiválasztva!",INDEX(Osszesito!$G:$G,MATCH($F390,Osszesito!$C:$C,0)))</f>
        <v>Nincs VKR kiválasztva!</v>
      </c>
      <c r="J390" s="56" t="str">
        <f>IF($G390="","Nincs VKR kiválasztva!",INDEX(Osszesito!$F:$F,MATCH($F390,Osszesito!$C:$C,0)))</f>
        <v>Nincs VKR kiválasztva!</v>
      </c>
      <c r="K390" s="48" t="str">
        <f t="shared" si="294"/>
        <v>Nincs kitöltve a költség rész!</v>
      </c>
      <c r="L390" s="49"/>
      <c r="M390" s="49"/>
      <c r="N390" s="60"/>
      <c r="O390" s="60"/>
      <c r="P390" s="90"/>
      <c r="R390" s="62"/>
      <c r="S390" s="62"/>
      <c r="T390" s="62"/>
      <c r="U390" s="62"/>
      <c r="V390" s="62"/>
      <c r="W390" s="62"/>
      <c r="X390" s="62"/>
      <c r="Y390" s="62"/>
      <c r="Z390" s="62"/>
      <c r="AA390" s="62"/>
      <c r="AB390" s="62"/>
      <c r="AC390" s="61">
        <f t="shared" si="257"/>
        <v>0</v>
      </c>
      <c r="AD390" s="1" t="str">
        <f t="shared" si="258"/>
        <v>Nincs VKR kiválasztva!</v>
      </c>
      <c r="AF390" s="60"/>
      <c r="AG390" s="60"/>
      <c r="AH390" s="60"/>
      <c r="AI390" s="60"/>
      <c r="AJ390" s="60"/>
      <c r="AK390" s="60"/>
      <c r="AL390" s="60"/>
      <c r="AM390" s="60"/>
      <c r="AN390" s="60"/>
      <c r="AO390" s="60"/>
      <c r="AP390" s="60"/>
      <c r="AQ390" s="61">
        <f t="shared" si="259"/>
        <v>0</v>
      </c>
      <c r="AR390" s="130" t="s">
        <v>36</v>
      </c>
      <c r="AS390" s="1" t="str">
        <f t="shared" si="260"/>
        <v>Nincs VKR kiválasztva!</v>
      </c>
      <c r="AU390" s="46"/>
      <c r="AV390" s="46"/>
      <c r="AY390" s="64" t="str">
        <f>IF($D390="","",INDEX(Osszesito!$E:$E,MATCH($F390,Osszesito!$C:$C,0)))</f>
        <v/>
      </c>
      <c r="AZ390" s="64">
        <f t="shared" si="268"/>
        <v>0</v>
      </c>
      <c r="BA390" s="65">
        <f t="shared" si="269"/>
        <v>0</v>
      </c>
      <c r="BB390" s="65" t="str">
        <f t="shared" si="270"/>
        <v>x</v>
      </c>
      <c r="BC390" s="65">
        <f t="shared" si="261"/>
        <v>0</v>
      </c>
      <c r="BD390" s="65">
        <f t="shared" si="295"/>
        <v>0</v>
      </c>
      <c r="BE390" s="65">
        <f t="shared" si="271"/>
        <v>0</v>
      </c>
      <c r="BF390" s="64" t="str">
        <f t="shared" si="272"/>
        <v>A forrás egyenlő a költséggel (I.ütem).</v>
      </c>
      <c r="BG390" s="65">
        <f t="shared" si="273"/>
        <v>0</v>
      </c>
      <c r="BH390" s="65">
        <f t="shared" si="274"/>
        <v>0</v>
      </c>
      <c r="BI390" s="65">
        <f t="shared" si="275"/>
        <v>0</v>
      </c>
      <c r="BJ390" s="65">
        <f t="shared" si="276"/>
        <v>0</v>
      </c>
      <c r="BK390" s="65">
        <f t="shared" si="262"/>
        <v>0</v>
      </c>
      <c r="BL390" s="66" t="str">
        <f t="shared" si="296"/>
        <v>Nem hosszútávú a feladat.</v>
      </c>
      <c r="BM390" s="67">
        <f t="shared" si="277"/>
        <v>1</v>
      </c>
      <c r="BN390" s="67">
        <f t="shared" si="278"/>
        <v>0</v>
      </c>
      <c r="BO390" s="67">
        <f t="shared" si="279"/>
        <v>1</v>
      </c>
      <c r="BP390" s="67">
        <f t="shared" si="280"/>
        <v>0</v>
      </c>
      <c r="BQ390" s="65">
        <f t="shared" si="281"/>
        <v>0</v>
      </c>
      <c r="BR390" s="64" t="str">
        <f t="shared" si="282"/>
        <v>Nincs hosszútávú terv!</v>
      </c>
      <c r="BS390" s="65">
        <f t="shared" si="283"/>
        <v>0</v>
      </c>
      <c r="BT390" s="65">
        <f t="shared" si="284"/>
        <v>0</v>
      </c>
      <c r="BU390" s="65">
        <f t="shared" si="285"/>
        <v>0</v>
      </c>
      <c r="BV390" s="65">
        <f t="shared" si="286"/>
        <v>0</v>
      </c>
      <c r="BW390" s="65">
        <f t="shared" si="287"/>
        <v>0</v>
      </c>
      <c r="BX390" s="65">
        <f t="shared" si="288"/>
        <v>0</v>
      </c>
      <c r="BY390" s="65">
        <f t="shared" si="289"/>
        <v>0</v>
      </c>
      <c r="BZ390" s="65">
        <f t="shared" si="290"/>
        <v>0</v>
      </c>
      <c r="CA390" s="65">
        <f t="shared" si="291"/>
        <v>0</v>
      </c>
      <c r="CB390" s="65">
        <f t="shared" si="292"/>
        <v>0</v>
      </c>
      <c r="CC390" s="65">
        <f t="shared" si="293"/>
        <v>0</v>
      </c>
      <c r="CD390" s="65" t="str">
        <f t="shared" si="263"/>
        <v>Hiányos kitöltés! (B-oszlop üres)</v>
      </c>
      <c r="CE390" s="66" t="str">
        <f t="shared" si="264"/>
        <v>Hiányos kitöltés! (B-oszlop üres)</v>
      </c>
      <c r="CF390" s="65">
        <f t="shared" si="265"/>
        <v>0</v>
      </c>
      <c r="CG390" s="65">
        <f t="shared" si="266"/>
        <v>0</v>
      </c>
      <c r="CH390" s="65">
        <f t="shared" si="267"/>
        <v>0</v>
      </c>
    </row>
    <row r="391" spans="1:86" ht="31.25" x14ac:dyDescent="0.25">
      <c r="A391" s="54" t="str">
        <f t="shared" si="256"/>
        <v>Nincs VKR kiválasztva!</v>
      </c>
      <c r="B391" s="68"/>
      <c r="C391" s="55"/>
      <c r="D391" s="47"/>
      <c r="E391" s="47"/>
      <c r="F391" s="56" t="str">
        <f>IF($G391="","Nincs VKR kiválasztva!",INDEX(Osszesito!$C:$C,MATCH($G391,Osszesito!$D:$D,0)))</f>
        <v>Nincs VKR kiválasztva!</v>
      </c>
      <c r="G391" s="45"/>
      <c r="H391" s="51" t="str">
        <f>IF($D391="","",CONCATENATE($AY391,"_",COUNTA($D$3:$D391),"_FSZV_2026"))</f>
        <v/>
      </c>
      <c r="I391" s="56" t="str">
        <f>IF($G391="","Nincs VKR kiválasztva!",INDEX(Osszesito!$G:$G,MATCH($F391,Osszesito!$C:$C,0)))</f>
        <v>Nincs VKR kiválasztva!</v>
      </c>
      <c r="J391" s="56" t="str">
        <f>IF($G391="","Nincs VKR kiválasztva!",INDEX(Osszesito!$F:$F,MATCH($F391,Osszesito!$C:$C,0)))</f>
        <v>Nincs VKR kiválasztva!</v>
      </c>
      <c r="K391" s="48" t="str">
        <f t="shared" si="294"/>
        <v>Nincs kitöltve a költség rész!</v>
      </c>
      <c r="L391" s="49"/>
      <c r="M391" s="49"/>
      <c r="N391" s="60"/>
      <c r="O391" s="60"/>
      <c r="P391" s="90"/>
      <c r="R391" s="62"/>
      <c r="S391" s="62"/>
      <c r="T391" s="62"/>
      <c r="U391" s="62"/>
      <c r="V391" s="62"/>
      <c r="W391" s="62"/>
      <c r="X391" s="62"/>
      <c r="Y391" s="62"/>
      <c r="Z391" s="62"/>
      <c r="AA391" s="62"/>
      <c r="AB391" s="62"/>
      <c r="AC391" s="61">
        <f t="shared" si="257"/>
        <v>0</v>
      </c>
      <c r="AD391" s="1" t="str">
        <f t="shared" si="258"/>
        <v>Nincs VKR kiválasztva!</v>
      </c>
      <c r="AF391" s="60"/>
      <c r="AG391" s="60"/>
      <c r="AH391" s="60"/>
      <c r="AI391" s="60"/>
      <c r="AJ391" s="60"/>
      <c r="AK391" s="60"/>
      <c r="AL391" s="60"/>
      <c r="AM391" s="60"/>
      <c r="AN391" s="60"/>
      <c r="AO391" s="60"/>
      <c r="AP391" s="60"/>
      <c r="AQ391" s="61">
        <f t="shared" si="259"/>
        <v>0</v>
      </c>
      <c r="AR391" s="130" t="s">
        <v>36</v>
      </c>
      <c r="AS391" s="1" t="str">
        <f t="shared" si="260"/>
        <v>Nincs VKR kiválasztva!</v>
      </c>
      <c r="AU391" s="46"/>
      <c r="AV391" s="46"/>
      <c r="AY391" s="64" t="str">
        <f>IF($D391="","",INDEX(Osszesito!$E:$E,MATCH($F391,Osszesito!$C:$C,0)))</f>
        <v/>
      </c>
      <c r="AZ391" s="64">
        <f t="shared" si="268"/>
        <v>0</v>
      </c>
      <c r="BA391" s="65">
        <f t="shared" si="269"/>
        <v>0</v>
      </c>
      <c r="BB391" s="65" t="str">
        <f t="shared" si="270"/>
        <v>x</v>
      </c>
      <c r="BC391" s="65">
        <f t="shared" si="261"/>
        <v>0</v>
      </c>
      <c r="BD391" s="65">
        <f t="shared" si="295"/>
        <v>0</v>
      </c>
      <c r="BE391" s="65">
        <f t="shared" si="271"/>
        <v>0</v>
      </c>
      <c r="BF391" s="64" t="str">
        <f t="shared" si="272"/>
        <v>A forrás egyenlő a költséggel (I.ütem).</v>
      </c>
      <c r="BG391" s="65">
        <f t="shared" si="273"/>
        <v>0</v>
      </c>
      <c r="BH391" s="65">
        <f t="shared" si="274"/>
        <v>0</v>
      </c>
      <c r="BI391" s="65">
        <f t="shared" si="275"/>
        <v>0</v>
      </c>
      <c r="BJ391" s="65">
        <f t="shared" si="276"/>
        <v>0</v>
      </c>
      <c r="BK391" s="65">
        <f t="shared" si="262"/>
        <v>0</v>
      </c>
      <c r="BL391" s="66" t="str">
        <f t="shared" si="296"/>
        <v>Nem hosszútávú a feladat.</v>
      </c>
      <c r="BM391" s="67">
        <f t="shared" si="277"/>
        <v>1</v>
      </c>
      <c r="BN391" s="67">
        <f t="shared" si="278"/>
        <v>0</v>
      </c>
      <c r="BO391" s="67">
        <f t="shared" si="279"/>
        <v>1</v>
      </c>
      <c r="BP391" s="67">
        <f t="shared" si="280"/>
        <v>0</v>
      </c>
      <c r="BQ391" s="65">
        <f t="shared" si="281"/>
        <v>0</v>
      </c>
      <c r="BR391" s="64" t="str">
        <f t="shared" si="282"/>
        <v>Nincs hosszútávú terv!</v>
      </c>
      <c r="BS391" s="65">
        <f t="shared" si="283"/>
        <v>0</v>
      </c>
      <c r="BT391" s="65">
        <f t="shared" si="284"/>
        <v>0</v>
      </c>
      <c r="BU391" s="65">
        <f t="shared" si="285"/>
        <v>0</v>
      </c>
      <c r="BV391" s="65">
        <f t="shared" si="286"/>
        <v>0</v>
      </c>
      <c r="BW391" s="65">
        <f t="shared" si="287"/>
        <v>0</v>
      </c>
      <c r="BX391" s="65">
        <f t="shared" si="288"/>
        <v>0</v>
      </c>
      <c r="BY391" s="65">
        <f t="shared" si="289"/>
        <v>0</v>
      </c>
      <c r="BZ391" s="65">
        <f t="shared" si="290"/>
        <v>0</v>
      </c>
      <c r="CA391" s="65">
        <f t="shared" si="291"/>
        <v>0</v>
      </c>
      <c r="CB391" s="65">
        <f t="shared" si="292"/>
        <v>0</v>
      </c>
      <c r="CC391" s="65">
        <f t="shared" si="293"/>
        <v>0</v>
      </c>
      <c r="CD391" s="65" t="str">
        <f t="shared" si="263"/>
        <v>Hiányos kitöltés! (B-oszlop üres)</v>
      </c>
      <c r="CE391" s="66" t="str">
        <f t="shared" si="264"/>
        <v>Hiányos kitöltés! (B-oszlop üres)</v>
      </c>
      <c r="CF391" s="65">
        <f t="shared" si="265"/>
        <v>0</v>
      </c>
      <c r="CG391" s="65">
        <f t="shared" si="266"/>
        <v>0</v>
      </c>
      <c r="CH391" s="65">
        <f t="shared" si="267"/>
        <v>0</v>
      </c>
    </row>
    <row r="392" spans="1:86" ht="31.25" x14ac:dyDescent="0.25">
      <c r="A392" s="54" t="str">
        <f t="shared" si="256"/>
        <v>Nincs VKR kiválasztva!</v>
      </c>
      <c r="B392" s="68"/>
      <c r="C392" s="55"/>
      <c r="D392" s="47"/>
      <c r="E392" s="47"/>
      <c r="F392" s="56" t="str">
        <f>IF($G392="","Nincs VKR kiválasztva!",INDEX(Osszesito!$C:$C,MATCH($G392,Osszesito!$D:$D,0)))</f>
        <v>Nincs VKR kiválasztva!</v>
      </c>
      <c r="G392" s="45"/>
      <c r="H392" s="51" t="str">
        <f>IF($D392="","",CONCATENATE($AY392,"_",COUNTA($D$3:$D392),"_FSZV_2026"))</f>
        <v/>
      </c>
      <c r="I392" s="56" t="str">
        <f>IF($G392="","Nincs VKR kiválasztva!",INDEX(Osszesito!$G:$G,MATCH($F392,Osszesito!$C:$C,0)))</f>
        <v>Nincs VKR kiválasztva!</v>
      </c>
      <c r="J392" s="56" t="str">
        <f>IF($G392="","Nincs VKR kiválasztva!",INDEX(Osszesito!$F:$F,MATCH($F392,Osszesito!$C:$C,0)))</f>
        <v>Nincs VKR kiválasztva!</v>
      </c>
      <c r="K392" s="48" t="str">
        <f t="shared" si="294"/>
        <v>Nincs kitöltve a költség rész!</v>
      </c>
      <c r="L392" s="49"/>
      <c r="M392" s="49"/>
      <c r="N392" s="60"/>
      <c r="O392" s="60"/>
      <c r="P392" s="90"/>
      <c r="R392" s="62"/>
      <c r="S392" s="62"/>
      <c r="T392" s="62"/>
      <c r="U392" s="62"/>
      <c r="V392" s="62"/>
      <c r="W392" s="62"/>
      <c r="X392" s="62"/>
      <c r="Y392" s="62"/>
      <c r="Z392" s="62"/>
      <c r="AA392" s="62"/>
      <c r="AB392" s="62"/>
      <c r="AC392" s="61">
        <f t="shared" si="257"/>
        <v>0</v>
      </c>
      <c r="AD392" s="1" t="str">
        <f t="shared" si="258"/>
        <v>Nincs VKR kiválasztva!</v>
      </c>
      <c r="AF392" s="60"/>
      <c r="AG392" s="60"/>
      <c r="AH392" s="60"/>
      <c r="AI392" s="60"/>
      <c r="AJ392" s="60"/>
      <c r="AK392" s="60"/>
      <c r="AL392" s="60"/>
      <c r="AM392" s="60"/>
      <c r="AN392" s="60"/>
      <c r="AO392" s="60"/>
      <c r="AP392" s="60"/>
      <c r="AQ392" s="61">
        <f t="shared" si="259"/>
        <v>0</v>
      </c>
      <c r="AR392" s="130" t="s">
        <v>36</v>
      </c>
      <c r="AS392" s="1" t="str">
        <f t="shared" si="260"/>
        <v>Nincs VKR kiválasztva!</v>
      </c>
      <c r="AU392" s="46"/>
      <c r="AV392" s="46"/>
      <c r="AY392" s="64" t="str">
        <f>IF($D392="","",INDEX(Osszesito!$E:$E,MATCH($F392,Osszesito!$C:$C,0)))</f>
        <v/>
      </c>
      <c r="AZ392" s="64">
        <f t="shared" si="268"/>
        <v>0</v>
      </c>
      <c r="BA392" s="65">
        <f t="shared" si="269"/>
        <v>0</v>
      </c>
      <c r="BB392" s="65" t="str">
        <f t="shared" si="270"/>
        <v>x</v>
      </c>
      <c r="BC392" s="65">
        <f t="shared" si="261"/>
        <v>0</v>
      </c>
      <c r="BD392" s="65">
        <f t="shared" si="295"/>
        <v>0</v>
      </c>
      <c r="BE392" s="65">
        <f t="shared" si="271"/>
        <v>0</v>
      </c>
      <c r="BF392" s="64" t="str">
        <f t="shared" si="272"/>
        <v>A forrás egyenlő a költséggel (I.ütem).</v>
      </c>
      <c r="BG392" s="65">
        <f t="shared" si="273"/>
        <v>0</v>
      </c>
      <c r="BH392" s="65">
        <f t="shared" si="274"/>
        <v>0</v>
      </c>
      <c r="BI392" s="65">
        <f t="shared" si="275"/>
        <v>0</v>
      </c>
      <c r="BJ392" s="65">
        <f t="shared" si="276"/>
        <v>0</v>
      </c>
      <c r="BK392" s="65">
        <f t="shared" si="262"/>
        <v>0</v>
      </c>
      <c r="BL392" s="66" t="str">
        <f t="shared" si="296"/>
        <v>Nem hosszútávú a feladat.</v>
      </c>
      <c r="BM392" s="67">
        <f t="shared" si="277"/>
        <v>1</v>
      </c>
      <c r="BN392" s="67">
        <f t="shared" si="278"/>
        <v>0</v>
      </c>
      <c r="BO392" s="67">
        <f t="shared" si="279"/>
        <v>1</v>
      </c>
      <c r="BP392" s="67">
        <f t="shared" si="280"/>
        <v>0</v>
      </c>
      <c r="BQ392" s="65">
        <f t="shared" si="281"/>
        <v>0</v>
      </c>
      <c r="BR392" s="64" t="str">
        <f t="shared" si="282"/>
        <v>Nincs hosszútávú terv!</v>
      </c>
      <c r="BS392" s="65">
        <f t="shared" si="283"/>
        <v>0</v>
      </c>
      <c r="BT392" s="65">
        <f t="shared" si="284"/>
        <v>0</v>
      </c>
      <c r="BU392" s="65">
        <f t="shared" si="285"/>
        <v>0</v>
      </c>
      <c r="BV392" s="65">
        <f t="shared" si="286"/>
        <v>0</v>
      </c>
      <c r="BW392" s="65">
        <f t="shared" si="287"/>
        <v>0</v>
      </c>
      <c r="BX392" s="65">
        <f t="shared" si="288"/>
        <v>0</v>
      </c>
      <c r="BY392" s="65">
        <f t="shared" si="289"/>
        <v>0</v>
      </c>
      <c r="BZ392" s="65">
        <f t="shared" si="290"/>
        <v>0</v>
      </c>
      <c r="CA392" s="65">
        <f t="shared" si="291"/>
        <v>0</v>
      </c>
      <c r="CB392" s="65">
        <f t="shared" si="292"/>
        <v>0</v>
      </c>
      <c r="CC392" s="65">
        <f t="shared" si="293"/>
        <v>0</v>
      </c>
      <c r="CD392" s="65" t="str">
        <f t="shared" si="263"/>
        <v>Hiányos kitöltés! (B-oszlop üres)</v>
      </c>
      <c r="CE392" s="66" t="str">
        <f t="shared" si="264"/>
        <v>Hiányos kitöltés! (B-oszlop üres)</v>
      </c>
      <c r="CF392" s="65">
        <f t="shared" si="265"/>
        <v>0</v>
      </c>
      <c r="CG392" s="65">
        <f t="shared" si="266"/>
        <v>0</v>
      </c>
      <c r="CH392" s="65">
        <f t="shared" si="267"/>
        <v>0</v>
      </c>
    </row>
    <row r="393" spans="1:86" ht="31.25" x14ac:dyDescent="0.25">
      <c r="A393" s="54" t="str">
        <f t="shared" si="256"/>
        <v>Nincs VKR kiválasztva!</v>
      </c>
      <c r="B393" s="68"/>
      <c r="C393" s="55"/>
      <c r="D393" s="47"/>
      <c r="E393" s="47"/>
      <c r="F393" s="56" t="str">
        <f>IF($G393="","Nincs VKR kiválasztva!",INDEX(Osszesito!$C:$C,MATCH($G393,Osszesito!$D:$D,0)))</f>
        <v>Nincs VKR kiválasztva!</v>
      </c>
      <c r="G393" s="45"/>
      <c r="H393" s="51" t="str">
        <f>IF($D393="","",CONCATENATE($AY393,"_",COUNTA($D$3:$D393),"_FSZV_2026"))</f>
        <v/>
      </c>
      <c r="I393" s="56" t="str">
        <f>IF($G393="","Nincs VKR kiválasztva!",INDEX(Osszesito!$G:$G,MATCH($F393,Osszesito!$C:$C,0)))</f>
        <v>Nincs VKR kiválasztva!</v>
      </c>
      <c r="J393" s="56" t="str">
        <f>IF($G393="","Nincs VKR kiválasztva!",INDEX(Osszesito!$F:$F,MATCH($F393,Osszesito!$C:$C,0)))</f>
        <v>Nincs VKR kiválasztva!</v>
      </c>
      <c r="K393" s="48" t="str">
        <f t="shared" si="294"/>
        <v>Nincs kitöltve a költség rész!</v>
      </c>
      <c r="L393" s="49"/>
      <c r="M393" s="49"/>
      <c r="N393" s="60"/>
      <c r="O393" s="60"/>
      <c r="P393" s="90"/>
      <c r="R393" s="62"/>
      <c r="S393" s="62"/>
      <c r="T393" s="62"/>
      <c r="U393" s="62"/>
      <c r="V393" s="62"/>
      <c r="W393" s="62"/>
      <c r="X393" s="62"/>
      <c r="Y393" s="62"/>
      <c r="Z393" s="62"/>
      <c r="AA393" s="62"/>
      <c r="AB393" s="62"/>
      <c r="AC393" s="61">
        <f t="shared" si="257"/>
        <v>0</v>
      </c>
      <c r="AD393" s="1" t="str">
        <f t="shared" si="258"/>
        <v>Nincs VKR kiválasztva!</v>
      </c>
      <c r="AF393" s="60"/>
      <c r="AG393" s="60"/>
      <c r="AH393" s="60"/>
      <c r="AI393" s="60"/>
      <c r="AJ393" s="60"/>
      <c r="AK393" s="60"/>
      <c r="AL393" s="60"/>
      <c r="AM393" s="60"/>
      <c r="AN393" s="60"/>
      <c r="AO393" s="60"/>
      <c r="AP393" s="60"/>
      <c r="AQ393" s="61">
        <f t="shared" si="259"/>
        <v>0</v>
      </c>
      <c r="AR393" s="130" t="s">
        <v>36</v>
      </c>
      <c r="AS393" s="1" t="str">
        <f t="shared" si="260"/>
        <v>Nincs VKR kiválasztva!</v>
      </c>
      <c r="AU393" s="46"/>
      <c r="AV393" s="46"/>
      <c r="AY393" s="64" t="str">
        <f>IF($D393="","",INDEX(Osszesito!$E:$E,MATCH($F393,Osszesito!$C:$C,0)))</f>
        <v/>
      </c>
      <c r="AZ393" s="64">
        <f t="shared" si="268"/>
        <v>0</v>
      </c>
      <c r="BA393" s="65">
        <f t="shared" si="269"/>
        <v>0</v>
      </c>
      <c r="BB393" s="65" t="str">
        <f t="shared" si="270"/>
        <v>x</v>
      </c>
      <c r="BC393" s="65">
        <f t="shared" si="261"/>
        <v>0</v>
      </c>
      <c r="BD393" s="65">
        <f t="shared" si="295"/>
        <v>0</v>
      </c>
      <c r="BE393" s="65">
        <f t="shared" si="271"/>
        <v>0</v>
      </c>
      <c r="BF393" s="64" t="str">
        <f t="shared" si="272"/>
        <v>A forrás egyenlő a költséggel (I.ütem).</v>
      </c>
      <c r="BG393" s="65">
        <f t="shared" si="273"/>
        <v>0</v>
      </c>
      <c r="BH393" s="65">
        <f t="shared" si="274"/>
        <v>0</v>
      </c>
      <c r="BI393" s="65">
        <f t="shared" si="275"/>
        <v>0</v>
      </c>
      <c r="BJ393" s="65">
        <f t="shared" si="276"/>
        <v>0</v>
      </c>
      <c r="BK393" s="65">
        <f t="shared" si="262"/>
        <v>0</v>
      </c>
      <c r="BL393" s="66" t="str">
        <f t="shared" si="296"/>
        <v>Nem hosszútávú a feladat.</v>
      </c>
      <c r="BM393" s="67">
        <f t="shared" si="277"/>
        <v>1</v>
      </c>
      <c r="BN393" s="67">
        <f t="shared" si="278"/>
        <v>0</v>
      </c>
      <c r="BO393" s="67">
        <f t="shared" si="279"/>
        <v>1</v>
      </c>
      <c r="BP393" s="67">
        <f t="shared" si="280"/>
        <v>0</v>
      </c>
      <c r="BQ393" s="65">
        <f t="shared" si="281"/>
        <v>0</v>
      </c>
      <c r="BR393" s="64" t="str">
        <f t="shared" si="282"/>
        <v>Nincs hosszútávú terv!</v>
      </c>
      <c r="BS393" s="65">
        <f t="shared" si="283"/>
        <v>0</v>
      </c>
      <c r="BT393" s="65">
        <f t="shared" si="284"/>
        <v>0</v>
      </c>
      <c r="BU393" s="65">
        <f t="shared" si="285"/>
        <v>0</v>
      </c>
      <c r="BV393" s="65">
        <f t="shared" si="286"/>
        <v>0</v>
      </c>
      <c r="BW393" s="65">
        <f t="shared" si="287"/>
        <v>0</v>
      </c>
      <c r="BX393" s="65">
        <f t="shared" si="288"/>
        <v>0</v>
      </c>
      <c r="BY393" s="65">
        <f t="shared" si="289"/>
        <v>0</v>
      </c>
      <c r="BZ393" s="65">
        <f t="shared" si="290"/>
        <v>0</v>
      </c>
      <c r="CA393" s="65">
        <f t="shared" si="291"/>
        <v>0</v>
      </c>
      <c r="CB393" s="65">
        <f t="shared" si="292"/>
        <v>0</v>
      </c>
      <c r="CC393" s="65">
        <f t="shared" si="293"/>
        <v>0</v>
      </c>
      <c r="CD393" s="65" t="str">
        <f t="shared" si="263"/>
        <v>Hiányos kitöltés! (B-oszlop üres)</v>
      </c>
      <c r="CE393" s="66" t="str">
        <f t="shared" si="264"/>
        <v>Hiányos kitöltés! (B-oszlop üres)</v>
      </c>
      <c r="CF393" s="65">
        <f t="shared" si="265"/>
        <v>0</v>
      </c>
      <c r="CG393" s="65">
        <f t="shared" si="266"/>
        <v>0</v>
      </c>
      <c r="CH393" s="65">
        <f t="shared" si="267"/>
        <v>0</v>
      </c>
    </row>
    <row r="394" spans="1:86" ht="31.25" x14ac:dyDescent="0.25">
      <c r="A394" s="54" t="str">
        <f t="shared" si="256"/>
        <v>Nincs VKR kiválasztva!</v>
      </c>
      <c r="B394" s="68"/>
      <c r="C394" s="55"/>
      <c r="D394" s="47"/>
      <c r="E394" s="47"/>
      <c r="F394" s="56" t="str">
        <f>IF($G394="","Nincs VKR kiválasztva!",INDEX(Osszesito!$C:$C,MATCH($G394,Osszesito!$D:$D,0)))</f>
        <v>Nincs VKR kiválasztva!</v>
      </c>
      <c r="G394" s="45"/>
      <c r="H394" s="51" t="str">
        <f>IF($D394="","",CONCATENATE($AY394,"_",COUNTA($D$3:$D394),"_FSZV_2026"))</f>
        <v/>
      </c>
      <c r="I394" s="56" t="str">
        <f>IF($G394="","Nincs VKR kiválasztva!",INDEX(Osszesito!$G:$G,MATCH($F394,Osszesito!$C:$C,0)))</f>
        <v>Nincs VKR kiválasztva!</v>
      </c>
      <c r="J394" s="56" t="str">
        <f>IF($G394="","Nincs VKR kiválasztva!",INDEX(Osszesito!$F:$F,MATCH($F394,Osszesito!$C:$C,0)))</f>
        <v>Nincs VKR kiválasztva!</v>
      </c>
      <c r="K394" s="48" t="str">
        <f t="shared" si="294"/>
        <v>Nincs kitöltve a költség rész!</v>
      </c>
      <c r="L394" s="49"/>
      <c r="M394" s="49"/>
      <c r="N394" s="60"/>
      <c r="O394" s="60"/>
      <c r="P394" s="90"/>
      <c r="R394" s="62"/>
      <c r="S394" s="62"/>
      <c r="T394" s="62"/>
      <c r="U394" s="62"/>
      <c r="V394" s="62"/>
      <c r="W394" s="62"/>
      <c r="X394" s="62"/>
      <c r="Y394" s="62"/>
      <c r="Z394" s="62"/>
      <c r="AA394" s="62"/>
      <c r="AB394" s="62"/>
      <c r="AC394" s="61">
        <f t="shared" si="257"/>
        <v>0</v>
      </c>
      <c r="AD394" s="1" t="str">
        <f t="shared" si="258"/>
        <v>Nincs VKR kiválasztva!</v>
      </c>
      <c r="AF394" s="60"/>
      <c r="AG394" s="60"/>
      <c r="AH394" s="60"/>
      <c r="AI394" s="60"/>
      <c r="AJ394" s="60"/>
      <c r="AK394" s="60"/>
      <c r="AL394" s="60"/>
      <c r="AM394" s="60"/>
      <c r="AN394" s="60"/>
      <c r="AO394" s="60"/>
      <c r="AP394" s="60"/>
      <c r="AQ394" s="61">
        <f t="shared" si="259"/>
        <v>0</v>
      </c>
      <c r="AR394" s="130" t="s">
        <v>36</v>
      </c>
      <c r="AS394" s="1" t="str">
        <f t="shared" si="260"/>
        <v>Nincs VKR kiválasztva!</v>
      </c>
      <c r="AU394" s="46"/>
      <c r="AV394" s="46"/>
      <c r="AY394" s="64" t="str">
        <f>IF($D394="","",INDEX(Osszesito!$E:$E,MATCH($F394,Osszesito!$C:$C,0)))</f>
        <v/>
      </c>
      <c r="AZ394" s="64">
        <f t="shared" si="268"/>
        <v>0</v>
      </c>
      <c r="BA394" s="65">
        <f t="shared" si="269"/>
        <v>0</v>
      </c>
      <c r="BB394" s="65" t="str">
        <f t="shared" si="270"/>
        <v>x</v>
      </c>
      <c r="BC394" s="65">
        <f t="shared" si="261"/>
        <v>0</v>
      </c>
      <c r="BD394" s="65">
        <f t="shared" si="295"/>
        <v>0</v>
      </c>
      <c r="BE394" s="65">
        <f t="shared" si="271"/>
        <v>0</v>
      </c>
      <c r="BF394" s="64" t="str">
        <f t="shared" si="272"/>
        <v>A forrás egyenlő a költséggel (I.ütem).</v>
      </c>
      <c r="BG394" s="65">
        <f t="shared" si="273"/>
        <v>0</v>
      </c>
      <c r="BH394" s="65">
        <f t="shared" si="274"/>
        <v>0</v>
      </c>
      <c r="BI394" s="65">
        <f t="shared" si="275"/>
        <v>0</v>
      </c>
      <c r="BJ394" s="65">
        <f t="shared" si="276"/>
        <v>0</v>
      </c>
      <c r="BK394" s="65">
        <f t="shared" si="262"/>
        <v>0</v>
      </c>
      <c r="BL394" s="66" t="str">
        <f t="shared" si="296"/>
        <v>Nem hosszútávú a feladat.</v>
      </c>
      <c r="BM394" s="67">
        <f t="shared" si="277"/>
        <v>1</v>
      </c>
      <c r="BN394" s="67">
        <f t="shared" si="278"/>
        <v>0</v>
      </c>
      <c r="BO394" s="67">
        <f t="shared" si="279"/>
        <v>1</v>
      </c>
      <c r="BP394" s="67">
        <f t="shared" si="280"/>
        <v>0</v>
      </c>
      <c r="BQ394" s="65">
        <f t="shared" si="281"/>
        <v>0</v>
      </c>
      <c r="BR394" s="64" t="str">
        <f t="shared" si="282"/>
        <v>Nincs hosszútávú terv!</v>
      </c>
      <c r="BS394" s="65">
        <f t="shared" si="283"/>
        <v>0</v>
      </c>
      <c r="BT394" s="65">
        <f t="shared" si="284"/>
        <v>0</v>
      </c>
      <c r="BU394" s="65">
        <f t="shared" si="285"/>
        <v>0</v>
      </c>
      <c r="BV394" s="65">
        <f t="shared" si="286"/>
        <v>0</v>
      </c>
      <c r="BW394" s="65">
        <f t="shared" si="287"/>
        <v>0</v>
      </c>
      <c r="BX394" s="65">
        <f t="shared" si="288"/>
        <v>0</v>
      </c>
      <c r="BY394" s="65">
        <f t="shared" si="289"/>
        <v>0</v>
      </c>
      <c r="BZ394" s="65">
        <f t="shared" si="290"/>
        <v>0</v>
      </c>
      <c r="CA394" s="65">
        <f t="shared" si="291"/>
        <v>0</v>
      </c>
      <c r="CB394" s="65">
        <f t="shared" si="292"/>
        <v>0</v>
      </c>
      <c r="CC394" s="65">
        <f t="shared" si="293"/>
        <v>0</v>
      </c>
      <c r="CD394" s="65" t="str">
        <f t="shared" si="263"/>
        <v>Hiányos kitöltés! (B-oszlop üres)</v>
      </c>
      <c r="CE394" s="66" t="str">
        <f t="shared" si="264"/>
        <v>Hiányos kitöltés! (B-oszlop üres)</v>
      </c>
      <c r="CF394" s="65">
        <f t="shared" si="265"/>
        <v>0</v>
      </c>
      <c r="CG394" s="65">
        <f t="shared" si="266"/>
        <v>0</v>
      </c>
      <c r="CH394" s="65">
        <f t="shared" si="267"/>
        <v>0</v>
      </c>
    </row>
    <row r="395" spans="1:86" ht="31.25" x14ac:dyDescent="0.25">
      <c r="A395" s="54" t="str">
        <f t="shared" si="256"/>
        <v>Nincs VKR kiválasztva!</v>
      </c>
      <c r="B395" s="68"/>
      <c r="C395" s="55"/>
      <c r="D395" s="47"/>
      <c r="E395" s="47"/>
      <c r="F395" s="56" t="str">
        <f>IF($G395="","Nincs VKR kiválasztva!",INDEX(Osszesito!$C:$C,MATCH($G395,Osszesito!$D:$D,0)))</f>
        <v>Nincs VKR kiválasztva!</v>
      </c>
      <c r="G395" s="45"/>
      <c r="H395" s="51" t="str">
        <f>IF($D395="","",CONCATENATE($AY395,"_",COUNTA($D$3:$D395),"_FSZV_2026"))</f>
        <v/>
      </c>
      <c r="I395" s="56" t="str">
        <f>IF($G395="","Nincs VKR kiválasztva!",INDEX(Osszesito!$G:$G,MATCH($F395,Osszesito!$C:$C,0)))</f>
        <v>Nincs VKR kiválasztva!</v>
      </c>
      <c r="J395" s="56" t="str">
        <f>IF($G395="","Nincs VKR kiválasztva!",INDEX(Osszesito!$F:$F,MATCH($F395,Osszesito!$C:$C,0)))</f>
        <v>Nincs VKR kiválasztva!</v>
      </c>
      <c r="K395" s="48" t="str">
        <f t="shared" si="294"/>
        <v>Nincs kitöltve a költség rész!</v>
      </c>
      <c r="L395" s="49"/>
      <c r="M395" s="49"/>
      <c r="N395" s="60"/>
      <c r="O395" s="60"/>
      <c r="P395" s="90"/>
      <c r="R395" s="62"/>
      <c r="S395" s="62"/>
      <c r="T395" s="62"/>
      <c r="U395" s="62"/>
      <c r="V395" s="62"/>
      <c r="W395" s="62"/>
      <c r="X395" s="62"/>
      <c r="Y395" s="62"/>
      <c r="Z395" s="62"/>
      <c r="AA395" s="62"/>
      <c r="AB395" s="62"/>
      <c r="AC395" s="61">
        <f t="shared" si="257"/>
        <v>0</v>
      </c>
      <c r="AD395" s="1" t="str">
        <f t="shared" si="258"/>
        <v>Nincs VKR kiválasztva!</v>
      </c>
      <c r="AF395" s="60"/>
      <c r="AG395" s="60"/>
      <c r="AH395" s="60"/>
      <c r="AI395" s="60"/>
      <c r="AJ395" s="60"/>
      <c r="AK395" s="60"/>
      <c r="AL395" s="60"/>
      <c r="AM395" s="60"/>
      <c r="AN395" s="60"/>
      <c r="AO395" s="60"/>
      <c r="AP395" s="60"/>
      <c r="AQ395" s="61">
        <f t="shared" si="259"/>
        <v>0</v>
      </c>
      <c r="AR395" s="130" t="s">
        <v>36</v>
      </c>
      <c r="AS395" s="1" t="str">
        <f t="shared" si="260"/>
        <v>Nincs VKR kiválasztva!</v>
      </c>
      <c r="AU395" s="46"/>
      <c r="AV395" s="46"/>
      <c r="AY395" s="64" t="str">
        <f>IF($D395="","",INDEX(Osszesito!$E:$E,MATCH($F395,Osszesito!$C:$C,0)))</f>
        <v/>
      </c>
      <c r="AZ395" s="64">
        <f t="shared" si="268"/>
        <v>0</v>
      </c>
      <c r="BA395" s="65">
        <f t="shared" si="269"/>
        <v>0</v>
      </c>
      <c r="BB395" s="65" t="str">
        <f t="shared" si="270"/>
        <v>x</v>
      </c>
      <c r="BC395" s="65">
        <f t="shared" si="261"/>
        <v>0</v>
      </c>
      <c r="BD395" s="65">
        <f t="shared" si="295"/>
        <v>0</v>
      </c>
      <c r="BE395" s="65">
        <f t="shared" si="271"/>
        <v>0</v>
      </c>
      <c r="BF395" s="64" t="str">
        <f t="shared" si="272"/>
        <v>A forrás egyenlő a költséggel (I.ütem).</v>
      </c>
      <c r="BG395" s="65">
        <f t="shared" si="273"/>
        <v>0</v>
      </c>
      <c r="BH395" s="65">
        <f t="shared" si="274"/>
        <v>0</v>
      </c>
      <c r="BI395" s="65">
        <f t="shared" si="275"/>
        <v>0</v>
      </c>
      <c r="BJ395" s="65">
        <f t="shared" si="276"/>
        <v>0</v>
      </c>
      <c r="BK395" s="65">
        <f t="shared" si="262"/>
        <v>0</v>
      </c>
      <c r="BL395" s="66" t="str">
        <f t="shared" si="296"/>
        <v>Nem hosszútávú a feladat.</v>
      </c>
      <c r="BM395" s="67">
        <f t="shared" si="277"/>
        <v>1</v>
      </c>
      <c r="BN395" s="67">
        <f t="shared" si="278"/>
        <v>0</v>
      </c>
      <c r="BO395" s="67">
        <f t="shared" si="279"/>
        <v>1</v>
      </c>
      <c r="BP395" s="67">
        <f t="shared" si="280"/>
        <v>0</v>
      </c>
      <c r="BQ395" s="65">
        <f t="shared" si="281"/>
        <v>0</v>
      </c>
      <c r="BR395" s="64" t="str">
        <f t="shared" si="282"/>
        <v>Nincs hosszútávú terv!</v>
      </c>
      <c r="BS395" s="65">
        <f t="shared" si="283"/>
        <v>0</v>
      </c>
      <c r="BT395" s="65">
        <f t="shared" si="284"/>
        <v>0</v>
      </c>
      <c r="BU395" s="65">
        <f t="shared" si="285"/>
        <v>0</v>
      </c>
      <c r="BV395" s="65">
        <f t="shared" si="286"/>
        <v>0</v>
      </c>
      <c r="BW395" s="65">
        <f t="shared" si="287"/>
        <v>0</v>
      </c>
      <c r="BX395" s="65">
        <f t="shared" si="288"/>
        <v>0</v>
      </c>
      <c r="BY395" s="65">
        <f t="shared" si="289"/>
        <v>0</v>
      </c>
      <c r="BZ395" s="65">
        <f t="shared" si="290"/>
        <v>0</v>
      </c>
      <c r="CA395" s="65">
        <f t="shared" si="291"/>
        <v>0</v>
      </c>
      <c r="CB395" s="65">
        <f t="shared" si="292"/>
        <v>0</v>
      </c>
      <c r="CC395" s="65">
        <f t="shared" si="293"/>
        <v>0</v>
      </c>
      <c r="CD395" s="65" t="str">
        <f t="shared" si="263"/>
        <v>Hiányos kitöltés! (B-oszlop üres)</v>
      </c>
      <c r="CE395" s="66" t="str">
        <f t="shared" si="264"/>
        <v>Hiányos kitöltés! (B-oszlop üres)</v>
      </c>
      <c r="CF395" s="65">
        <f t="shared" si="265"/>
        <v>0</v>
      </c>
      <c r="CG395" s="65">
        <f t="shared" si="266"/>
        <v>0</v>
      </c>
      <c r="CH395" s="65">
        <f t="shared" si="267"/>
        <v>0</v>
      </c>
    </row>
    <row r="396" spans="1:86" ht="31.25" x14ac:dyDescent="0.25">
      <c r="A396" s="54" t="str">
        <f t="shared" si="256"/>
        <v>Nincs VKR kiválasztva!</v>
      </c>
      <c r="B396" s="68"/>
      <c r="C396" s="55"/>
      <c r="D396" s="47"/>
      <c r="E396" s="47"/>
      <c r="F396" s="56" t="str">
        <f>IF($G396="","Nincs VKR kiválasztva!",INDEX(Osszesito!$C:$C,MATCH($G396,Osszesito!$D:$D,0)))</f>
        <v>Nincs VKR kiválasztva!</v>
      </c>
      <c r="G396" s="45"/>
      <c r="H396" s="51" t="str">
        <f>IF($D396="","",CONCATENATE($AY396,"_",COUNTA($D$3:$D396),"_FSZV_2026"))</f>
        <v/>
      </c>
      <c r="I396" s="56" t="str">
        <f>IF($G396="","Nincs VKR kiválasztva!",INDEX(Osszesito!$G:$G,MATCH($F396,Osszesito!$C:$C,0)))</f>
        <v>Nincs VKR kiválasztva!</v>
      </c>
      <c r="J396" s="56" t="str">
        <f>IF($G396="","Nincs VKR kiválasztva!",INDEX(Osszesito!$F:$F,MATCH($F396,Osszesito!$C:$C,0)))</f>
        <v>Nincs VKR kiválasztva!</v>
      </c>
      <c r="K396" s="48" t="str">
        <f t="shared" si="294"/>
        <v>Nincs kitöltve a költség rész!</v>
      </c>
      <c r="L396" s="49"/>
      <c r="M396" s="49"/>
      <c r="N396" s="60"/>
      <c r="O396" s="60"/>
      <c r="P396" s="90"/>
      <c r="R396" s="62"/>
      <c r="S396" s="62"/>
      <c r="T396" s="62"/>
      <c r="U396" s="62"/>
      <c r="V396" s="62"/>
      <c r="W396" s="62"/>
      <c r="X396" s="62"/>
      <c r="Y396" s="62"/>
      <c r="Z396" s="62"/>
      <c r="AA396" s="62"/>
      <c r="AB396" s="62"/>
      <c r="AC396" s="61">
        <f t="shared" si="257"/>
        <v>0</v>
      </c>
      <c r="AD396" s="1" t="str">
        <f t="shared" si="258"/>
        <v>Nincs VKR kiválasztva!</v>
      </c>
      <c r="AF396" s="60"/>
      <c r="AG396" s="60"/>
      <c r="AH396" s="60"/>
      <c r="AI396" s="60"/>
      <c r="AJ396" s="60"/>
      <c r="AK396" s="60"/>
      <c r="AL396" s="60"/>
      <c r="AM396" s="60"/>
      <c r="AN396" s="60"/>
      <c r="AO396" s="60"/>
      <c r="AP396" s="60"/>
      <c r="AQ396" s="61">
        <f t="shared" si="259"/>
        <v>0</v>
      </c>
      <c r="AR396" s="130" t="s">
        <v>36</v>
      </c>
      <c r="AS396" s="1" t="str">
        <f t="shared" si="260"/>
        <v>Nincs VKR kiválasztva!</v>
      </c>
      <c r="AU396" s="46"/>
      <c r="AV396" s="46"/>
      <c r="AY396" s="64" t="str">
        <f>IF($D396="","",INDEX(Osszesito!$E:$E,MATCH($F396,Osszesito!$C:$C,0)))</f>
        <v/>
      </c>
      <c r="AZ396" s="64">
        <f t="shared" si="268"/>
        <v>0</v>
      </c>
      <c r="BA396" s="65">
        <f t="shared" si="269"/>
        <v>0</v>
      </c>
      <c r="BB396" s="65" t="str">
        <f t="shared" si="270"/>
        <v>x</v>
      </c>
      <c r="BC396" s="65">
        <f t="shared" si="261"/>
        <v>0</v>
      </c>
      <c r="BD396" s="65">
        <f t="shared" si="295"/>
        <v>0</v>
      </c>
      <c r="BE396" s="65">
        <f t="shared" si="271"/>
        <v>0</v>
      </c>
      <c r="BF396" s="64" t="str">
        <f t="shared" si="272"/>
        <v>A forrás egyenlő a költséggel (I.ütem).</v>
      </c>
      <c r="BG396" s="65">
        <f t="shared" si="273"/>
        <v>0</v>
      </c>
      <c r="BH396" s="65">
        <f t="shared" si="274"/>
        <v>0</v>
      </c>
      <c r="BI396" s="65">
        <f t="shared" si="275"/>
        <v>0</v>
      </c>
      <c r="BJ396" s="65">
        <f t="shared" si="276"/>
        <v>0</v>
      </c>
      <c r="BK396" s="65">
        <f t="shared" si="262"/>
        <v>0</v>
      </c>
      <c r="BL396" s="66" t="str">
        <f t="shared" si="296"/>
        <v>Nem hosszútávú a feladat.</v>
      </c>
      <c r="BM396" s="67">
        <f t="shared" si="277"/>
        <v>1</v>
      </c>
      <c r="BN396" s="67">
        <f t="shared" si="278"/>
        <v>0</v>
      </c>
      <c r="BO396" s="67">
        <f t="shared" si="279"/>
        <v>1</v>
      </c>
      <c r="BP396" s="67">
        <f t="shared" si="280"/>
        <v>0</v>
      </c>
      <c r="BQ396" s="65">
        <f t="shared" si="281"/>
        <v>0</v>
      </c>
      <c r="BR396" s="64" t="str">
        <f t="shared" si="282"/>
        <v>Nincs hosszútávú terv!</v>
      </c>
      <c r="BS396" s="65">
        <f t="shared" si="283"/>
        <v>0</v>
      </c>
      <c r="BT396" s="65">
        <f t="shared" si="284"/>
        <v>0</v>
      </c>
      <c r="BU396" s="65">
        <f t="shared" si="285"/>
        <v>0</v>
      </c>
      <c r="BV396" s="65">
        <f t="shared" si="286"/>
        <v>0</v>
      </c>
      <c r="BW396" s="65">
        <f t="shared" si="287"/>
        <v>0</v>
      </c>
      <c r="BX396" s="65">
        <f t="shared" si="288"/>
        <v>0</v>
      </c>
      <c r="BY396" s="65">
        <f t="shared" si="289"/>
        <v>0</v>
      </c>
      <c r="BZ396" s="65">
        <f t="shared" si="290"/>
        <v>0</v>
      </c>
      <c r="CA396" s="65">
        <f t="shared" si="291"/>
        <v>0</v>
      </c>
      <c r="CB396" s="65">
        <f t="shared" si="292"/>
        <v>0</v>
      </c>
      <c r="CC396" s="65">
        <f t="shared" si="293"/>
        <v>0</v>
      </c>
      <c r="CD396" s="65" t="str">
        <f t="shared" si="263"/>
        <v>Hiányos kitöltés! (B-oszlop üres)</v>
      </c>
      <c r="CE396" s="66" t="str">
        <f t="shared" si="264"/>
        <v>Hiányos kitöltés! (B-oszlop üres)</v>
      </c>
      <c r="CF396" s="65">
        <f t="shared" si="265"/>
        <v>0</v>
      </c>
      <c r="CG396" s="65">
        <f t="shared" si="266"/>
        <v>0</v>
      </c>
      <c r="CH396" s="65">
        <f t="shared" si="267"/>
        <v>0</v>
      </c>
    </row>
    <row r="397" spans="1:86" ht="31.25" x14ac:dyDescent="0.25">
      <c r="A397" s="54" t="str">
        <f t="shared" si="256"/>
        <v>Nincs VKR kiválasztva!</v>
      </c>
      <c r="B397" s="68"/>
      <c r="C397" s="55"/>
      <c r="D397" s="47"/>
      <c r="E397" s="47"/>
      <c r="F397" s="56" t="str">
        <f>IF($G397="","Nincs VKR kiválasztva!",INDEX(Osszesito!$C:$C,MATCH($G397,Osszesito!$D:$D,0)))</f>
        <v>Nincs VKR kiválasztva!</v>
      </c>
      <c r="G397" s="45"/>
      <c r="H397" s="51" t="str">
        <f>IF($D397="","",CONCATENATE($AY397,"_",COUNTA($D$3:$D397),"_FSZV_2026"))</f>
        <v/>
      </c>
      <c r="I397" s="56" t="str">
        <f>IF($G397="","Nincs VKR kiválasztva!",INDEX(Osszesito!$G:$G,MATCH($F397,Osszesito!$C:$C,0)))</f>
        <v>Nincs VKR kiválasztva!</v>
      </c>
      <c r="J397" s="56" t="str">
        <f>IF($G397="","Nincs VKR kiválasztva!",INDEX(Osszesito!$F:$F,MATCH($F397,Osszesito!$C:$C,0)))</f>
        <v>Nincs VKR kiválasztva!</v>
      </c>
      <c r="K397" s="48" t="str">
        <f t="shared" si="294"/>
        <v>Nincs kitöltve a költség rész!</v>
      </c>
      <c r="L397" s="49"/>
      <c r="M397" s="49"/>
      <c r="N397" s="60"/>
      <c r="O397" s="60"/>
      <c r="P397" s="90"/>
      <c r="R397" s="62"/>
      <c r="S397" s="62"/>
      <c r="T397" s="62"/>
      <c r="U397" s="62"/>
      <c r="V397" s="62"/>
      <c r="W397" s="62"/>
      <c r="X397" s="62"/>
      <c r="Y397" s="62"/>
      <c r="Z397" s="62"/>
      <c r="AA397" s="62"/>
      <c r="AB397" s="62"/>
      <c r="AC397" s="61">
        <f t="shared" si="257"/>
        <v>0</v>
      </c>
      <c r="AD397" s="1" t="str">
        <f t="shared" si="258"/>
        <v>Nincs VKR kiválasztva!</v>
      </c>
      <c r="AF397" s="60"/>
      <c r="AG397" s="60"/>
      <c r="AH397" s="60"/>
      <c r="AI397" s="60"/>
      <c r="AJ397" s="60"/>
      <c r="AK397" s="60"/>
      <c r="AL397" s="60"/>
      <c r="AM397" s="60"/>
      <c r="AN397" s="60"/>
      <c r="AO397" s="60"/>
      <c r="AP397" s="60"/>
      <c r="AQ397" s="61">
        <f t="shared" si="259"/>
        <v>0</v>
      </c>
      <c r="AR397" s="130" t="s">
        <v>36</v>
      </c>
      <c r="AS397" s="1" t="str">
        <f t="shared" si="260"/>
        <v>Nincs VKR kiválasztva!</v>
      </c>
      <c r="AU397" s="46"/>
      <c r="AV397" s="46"/>
      <c r="AY397" s="64" t="str">
        <f>IF($D397="","",INDEX(Osszesito!$E:$E,MATCH($F397,Osszesito!$C:$C,0)))</f>
        <v/>
      </c>
      <c r="AZ397" s="64">
        <f t="shared" si="268"/>
        <v>0</v>
      </c>
      <c r="BA397" s="65">
        <f t="shared" si="269"/>
        <v>0</v>
      </c>
      <c r="BB397" s="65" t="str">
        <f t="shared" si="270"/>
        <v>x</v>
      </c>
      <c r="BC397" s="65">
        <f t="shared" si="261"/>
        <v>0</v>
      </c>
      <c r="BD397" s="65">
        <f t="shared" si="295"/>
        <v>0</v>
      </c>
      <c r="BE397" s="65">
        <f t="shared" si="271"/>
        <v>0</v>
      </c>
      <c r="BF397" s="64" t="str">
        <f t="shared" si="272"/>
        <v>A forrás egyenlő a költséggel (I.ütem).</v>
      </c>
      <c r="BG397" s="65">
        <f t="shared" si="273"/>
        <v>0</v>
      </c>
      <c r="BH397" s="65">
        <f t="shared" si="274"/>
        <v>0</v>
      </c>
      <c r="BI397" s="65">
        <f t="shared" si="275"/>
        <v>0</v>
      </c>
      <c r="BJ397" s="65">
        <f t="shared" si="276"/>
        <v>0</v>
      </c>
      <c r="BK397" s="65">
        <f t="shared" si="262"/>
        <v>0</v>
      </c>
      <c r="BL397" s="66" t="str">
        <f t="shared" si="296"/>
        <v>Nem hosszútávú a feladat.</v>
      </c>
      <c r="BM397" s="67">
        <f t="shared" si="277"/>
        <v>1</v>
      </c>
      <c r="BN397" s="67">
        <f t="shared" si="278"/>
        <v>0</v>
      </c>
      <c r="BO397" s="67">
        <f t="shared" si="279"/>
        <v>1</v>
      </c>
      <c r="BP397" s="67">
        <f t="shared" si="280"/>
        <v>0</v>
      </c>
      <c r="BQ397" s="65">
        <f t="shared" si="281"/>
        <v>0</v>
      </c>
      <c r="BR397" s="64" t="str">
        <f t="shared" si="282"/>
        <v>Nincs hosszútávú terv!</v>
      </c>
      <c r="BS397" s="65">
        <f t="shared" si="283"/>
        <v>0</v>
      </c>
      <c r="BT397" s="65">
        <f t="shared" si="284"/>
        <v>0</v>
      </c>
      <c r="BU397" s="65">
        <f t="shared" si="285"/>
        <v>0</v>
      </c>
      <c r="BV397" s="65">
        <f t="shared" si="286"/>
        <v>0</v>
      </c>
      <c r="BW397" s="65">
        <f t="shared" si="287"/>
        <v>0</v>
      </c>
      <c r="BX397" s="65">
        <f t="shared" si="288"/>
        <v>0</v>
      </c>
      <c r="BY397" s="65">
        <f t="shared" si="289"/>
        <v>0</v>
      </c>
      <c r="BZ397" s="65">
        <f t="shared" si="290"/>
        <v>0</v>
      </c>
      <c r="CA397" s="65">
        <f t="shared" si="291"/>
        <v>0</v>
      </c>
      <c r="CB397" s="65">
        <f t="shared" si="292"/>
        <v>0</v>
      </c>
      <c r="CC397" s="65">
        <f t="shared" si="293"/>
        <v>0</v>
      </c>
      <c r="CD397" s="65" t="str">
        <f t="shared" si="263"/>
        <v>Hiányos kitöltés! (B-oszlop üres)</v>
      </c>
      <c r="CE397" s="66" t="str">
        <f t="shared" si="264"/>
        <v>Hiányos kitöltés! (B-oszlop üres)</v>
      </c>
      <c r="CF397" s="65">
        <f t="shared" si="265"/>
        <v>0</v>
      </c>
      <c r="CG397" s="65">
        <f t="shared" si="266"/>
        <v>0</v>
      </c>
      <c r="CH397" s="65">
        <f t="shared" si="267"/>
        <v>0</v>
      </c>
    </row>
    <row r="398" spans="1:86" ht="31.25" x14ac:dyDescent="0.25">
      <c r="A398" s="54" t="str">
        <f t="shared" si="256"/>
        <v>Nincs VKR kiválasztva!</v>
      </c>
      <c r="B398" s="68"/>
      <c r="C398" s="55"/>
      <c r="D398" s="47"/>
      <c r="E398" s="47"/>
      <c r="F398" s="56" t="str">
        <f>IF($G398="","Nincs VKR kiválasztva!",INDEX(Osszesito!$C:$C,MATCH($G398,Osszesito!$D:$D,0)))</f>
        <v>Nincs VKR kiválasztva!</v>
      </c>
      <c r="G398" s="45"/>
      <c r="H398" s="51" t="str">
        <f>IF($D398="","",CONCATENATE($AY398,"_",COUNTA($D$3:$D398),"_FSZV_2026"))</f>
        <v/>
      </c>
      <c r="I398" s="56" t="str">
        <f>IF($G398="","Nincs VKR kiválasztva!",INDEX(Osszesito!$G:$G,MATCH($F398,Osszesito!$C:$C,0)))</f>
        <v>Nincs VKR kiválasztva!</v>
      </c>
      <c r="J398" s="56" t="str">
        <f>IF($G398="","Nincs VKR kiválasztva!",INDEX(Osszesito!$F:$F,MATCH($F398,Osszesito!$C:$C,0)))</f>
        <v>Nincs VKR kiválasztva!</v>
      </c>
      <c r="K398" s="48" t="str">
        <f t="shared" si="294"/>
        <v>Nincs kitöltve a költség rész!</v>
      </c>
      <c r="L398" s="49"/>
      <c r="M398" s="49"/>
      <c r="N398" s="60"/>
      <c r="O398" s="60"/>
      <c r="P398" s="90"/>
      <c r="R398" s="62"/>
      <c r="S398" s="62"/>
      <c r="T398" s="62"/>
      <c r="U398" s="62"/>
      <c r="V398" s="62"/>
      <c r="W398" s="62"/>
      <c r="X398" s="62"/>
      <c r="Y398" s="62"/>
      <c r="Z398" s="62"/>
      <c r="AA398" s="62"/>
      <c r="AB398" s="62"/>
      <c r="AC398" s="61">
        <f t="shared" si="257"/>
        <v>0</v>
      </c>
      <c r="AD398" s="1" t="str">
        <f t="shared" si="258"/>
        <v>Nincs VKR kiválasztva!</v>
      </c>
      <c r="AF398" s="60"/>
      <c r="AG398" s="60"/>
      <c r="AH398" s="60"/>
      <c r="AI398" s="60"/>
      <c r="AJ398" s="60"/>
      <c r="AK398" s="60"/>
      <c r="AL398" s="60"/>
      <c r="AM398" s="60"/>
      <c r="AN398" s="60"/>
      <c r="AO398" s="60"/>
      <c r="AP398" s="60"/>
      <c r="AQ398" s="61">
        <f t="shared" si="259"/>
        <v>0</v>
      </c>
      <c r="AR398" s="130" t="s">
        <v>36</v>
      </c>
      <c r="AS398" s="1" t="str">
        <f t="shared" si="260"/>
        <v>Nincs VKR kiválasztva!</v>
      </c>
      <c r="AU398" s="46"/>
      <c r="AV398" s="46"/>
      <c r="AY398" s="64" t="str">
        <f>IF($D398="","",INDEX(Osszesito!$E:$E,MATCH($F398,Osszesito!$C:$C,0)))</f>
        <v/>
      </c>
      <c r="AZ398" s="64">
        <f t="shared" si="268"/>
        <v>0</v>
      </c>
      <c r="BA398" s="65">
        <f t="shared" si="269"/>
        <v>0</v>
      </c>
      <c r="BB398" s="65" t="str">
        <f t="shared" si="270"/>
        <v>x</v>
      </c>
      <c r="BC398" s="65">
        <f t="shared" si="261"/>
        <v>0</v>
      </c>
      <c r="BD398" s="65">
        <f t="shared" si="295"/>
        <v>0</v>
      </c>
      <c r="BE398" s="65">
        <f t="shared" si="271"/>
        <v>0</v>
      </c>
      <c r="BF398" s="64" t="str">
        <f t="shared" si="272"/>
        <v>A forrás egyenlő a költséggel (I.ütem).</v>
      </c>
      <c r="BG398" s="65">
        <f t="shared" si="273"/>
        <v>0</v>
      </c>
      <c r="BH398" s="65">
        <f t="shared" si="274"/>
        <v>0</v>
      </c>
      <c r="BI398" s="65">
        <f t="shared" si="275"/>
        <v>0</v>
      </c>
      <c r="BJ398" s="65">
        <f t="shared" si="276"/>
        <v>0</v>
      </c>
      <c r="BK398" s="65">
        <f t="shared" si="262"/>
        <v>0</v>
      </c>
      <c r="BL398" s="66" t="str">
        <f t="shared" si="296"/>
        <v>Nem hosszútávú a feladat.</v>
      </c>
      <c r="BM398" s="67">
        <f t="shared" si="277"/>
        <v>1</v>
      </c>
      <c r="BN398" s="67">
        <f t="shared" si="278"/>
        <v>0</v>
      </c>
      <c r="BO398" s="67">
        <f t="shared" si="279"/>
        <v>1</v>
      </c>
      <c r="BP398" s="67">
        <f t="shared" si="280"/>
        <v>0</v>
      </c>
      <c r="BQ398" s="65">
        <f t="shared" si="281"/>
        <v>0</v>
      </c>
      <c r="BR398" s="64" t="str">
        <f t="shared" si="282"/>
        <v>Nincs hosszútávú terv!</v>
      </c>
      <c r="BS398" s="65">
        <f t="shared" si="283"/>
        <v>0</v>
      </c>
      <c r="BT398" s="65">
        <f t="shared" si="284"/>
        <v>0</v>
      </c>
      <c r="BU398" s="65">
        <f t="shared" si="285"/>
        <v>0</v>
      </c>
      <c r="BV398" s="65">
        <f t="shared" si="286"/>
        <v>0</v>
      </c>
      <c r="BW398" s="65">
        <f t="shared" si="287"/>
        <v>0</v>
      </c>
      <c r="BX398" s="65">
        <f t="shared" si="288"/>
        <v>0</v>
      </c>
      <c r="BY398" s="65">
        <f t="shared" si="289"/>
        <v>0</v>
      </c>
      <c r="BZ398" s="65">
        <f t="shared" si="290"/>
        <v>0</v>
      </c>
      <c r="CA398" s="65">
        <f t="shared" si="291"/>
        <v>0</v>
      </c>
      <c r="CB398" s="65">
        <f t="shared" si="292"/>
        <v>0</v>
      </c>
      <c r="CC398" s="65">
        <f t="shared" si="293"/>
        <v>0</v>
      </c>
      <c r="CD398" s="65" t="str">
        <f t="shared" si="263"/>
        <v>Hiányos kitöltés! (B-oszlop üres)</v>
      </c>
      <c r="CE398" s="66" t="str">
        <f t="shared" si="264"/>
        <v>Hiányos kitöltés! (B-oszlop üres)</v>
      </c>
      <c r="CF398" s="65">
        <f t="shared" si="265"/>
        <v>0</v>
      </c>
      <c r="CG398" s="65">
        <f t="shared" si="266"/>
        <v>0</v>
      </c>
      <c r="CH398" s="65">
        <f t="shared" si="267"/>
        <v>0</v>
      </c>
    </row>
    <row r="399" spans="1:86" ht="31.25" x14ac:dyDescent="0.25">
      <c r="A399" s="54" t="str">
        <f t="shared" si="256"/>
        <v>Nincs VKR kiválasztva!</v>
      </c>
      <c r="B399" s="68"/>
      <c r="C399" s="55"/>
      <c r="D399" s="47"/>
      <c r="E399" s="47"/>
      <c r="F399" s="56" t="str">
        <f>IF($G399="","Nincs VKR kiválasztva!",INDEX(Osszesito!$C:$C,MATCH($G399,Osszesito!$D:$D,0)))</f>
        <v>Nincs VKR kiválasztva!</v>
      </c>
      <c r="G399" s="45"/>
      <c r="H399" s="51" t="str">
        <f>IF($D399="","",CONCATENATE($AY399,"_",COUNTA($D$3:$D399),"_FSZV_2026"))</f>
        <v/>
      </c>
      <c r="I399" s="56" t="str">
        <f>IF($G399="","Nincs VKR kiválasztva!",INDEX(Osszesito!$G:$G,MATCH($F399,Osszesito!$C:$C,0)))</f>
        <v>Nincs VKR kiválasztva!</v>
      </c>
      <c r="J399" s="56" t="str">
        <f>IF($G399="","Nincs VKR kiválasztva!",INDEX(Osszesito!$F:$F,MATCH($F399,Osszesito!$C:$C,0)))</f>
        <v>Nincs VKR kiválasztva!</v>
      </c>
      <c r="K399" s="48" t="str">
        <f t="shared" si="294"/>
        <v>Nincs kitöltve a költség rész!</v>
      </c>
      <c r="L399" s="49"/>
      <c r="M399" s="49"/>
      <c r="N399" s="60"/>
      <c r="O399" s="60"/>
      <c r="P399" s="90"/>
      <c r="R399" s="62"/>
      <c r="S399" s="62"/>
      <c r="T399" s="62"/>
      <c r="U399" s="62"/>
      <c r="V399" s="62"/>
      <c r="W399" s="62"/>
      <c r="X399" s="62"/>
      <c r="Y399" s="62"/>
      <c r="Z399" s="62"/>
      <c r="AA399" s="62"/>
      <c r="AB399" s="62"/>
      <c r="AC399" s="61">
        <f t="shared" si="257"/>
        <v>0</v>
      </c>
      <c r="AD399" s="1" t="str">
        <f t="shared" si="258"/>
        <v>Nincs VKR kiválasztva!</v>
      </c>
      <c r="AF399" s="60"/>
      <c r="AG399" s="60"/>
      <c r="AH399" s="60"/>
      <c r="AI399" s="60"/>
      <c r="AJ399" s="60"/>
      <c r="AK399" s="60"/>
      <c r="AL399" s="60"/>
      <c r="AM399" s="60"/>
      <c r="AN399" s="60"/>
      <c r="AO399" s="60"/>
      <c r="AP399" s="60"/>
      <c r="AQ399" s="61">
        <f t="shared" si="259"/>
        <v>0</v>
      </c>
      <c r="AR399" s="130" t="s">
        <v>36</v>
      </c>
      <c r="AS399" s="1" t="str">
        <f t="shared" si="260"/>
        <v>Nincs VKR kiválasztva!</v>
      </c>
      <c r="AU399" s="46"/>
      <c r="AV399" s="46"/>
      <c r="AY399" s="64" t="str">
        <f>IF($D399="","",INDEX(Osszesito!$E:$E,MATCH($F399,Osszesito!$C:$C,0)))</f>
        <v/>
      </c>
      <c r="AZ399" s="64">
        <f t="shared" si="268"/>
        <v>0</v>
      </c>
      <c r="BA399" s="65">
        <f t="shared" si="269"/>
        <v>0</v>
      </c>
      <c r="BB399" s="65" t="str">
        <f t="shared" si="270"/>
        <v>x</v>
      </c>
      <c r="BC399" s="65">
        <f t="shared" si="261"/>
        <v>0</v>
      </c>
      <c r="BD399" s="65">
        <f t="shared" si="295"/>
        <v>0</v>
      </c>
      <c r="BE399" s="65">
        <f t="shared" si="271"/>
        <v>0</v>
      </c>
      <c r="BF399" s="64" t="str">
        <f t="shared" si="272"/>
        <v>A forrás egyenlő a költséggel (I.ütem).</v>
      </c>
      <c r="BG399" s="65">
        <f t="shared" si="273"/>
        <v>0</v>
      </c>
      <c r="BH399" s="65">
        <f t="shared" si="274"/>
        <v>0</v>
      </c>
      <c r="BI399" s="65">
        <f t="shared" si="275"/>
        <v>0</v>
      </c>
      <c r="BJ399" s="65">
        <f t="shared" si="276"/>
        <v>0</v>
      </c>
      <c r="BK399" s="65">
        <f t="shared" si="262"/>
        <v>0</v>
      </c>
      <c r="BL399" s="66" t="str">
        <f t="shared" si="296"/>
        <v>Nem hosszútávú a feladat.</v>
      </c>
      <c r="BM399" s="67">
        <f t="shared" si="277"/>
        <v>1</v>
      </c>
      <c r="BN399" s="67">
        <f t="shared" si="278"/>
        <v>0</v>
      </c>
      <c r="BO399" s="67">
        <f t="shared" si="279"/>
        <v>1</v>
      </c>
      <c r="BP399" s="67">
        <f t="shared" si="280"/>
        <v>0</v>
      </c>
      <c r="BQ399" s="65">
        <f t="shared" si="281"/>
        <v>0</v>
      </c>
      <c r="BR399" s="64" t="str">
        <f t="shared" si="282"/>
        <v>Nincs hosszútávú terv!</v>
      </c>
      <c r="BS399" s="65">
        <f t="shared" si="283"/>
        <v>0</v>
      </c>
      <c r="BT399" s="65">
        <f t="shared" si="284"/>
        <v>0</v>
      </c>
      <c r="BU399" s="65">
        <f t="shared" si="285"/>
        <v>0</v>
      </c>
      <c r="BV399" s="65">
        <f t="shared" si="286"/>
        <v>0</v>
      </c>
      <c r="BW399" s="65">
        <f t="shared" si="287"/>
        <v>0</v>
      </c>
      <c r="BX399" s="65">
        <f t="shared" si="288"/>
        <v>0</v>
      </c>
      <c r="BY399" s="65">
        <f t="shared" si="289"/>
        <v>0</v>
      </c>
      <c r="BZ399" s="65">
        <f t="shared" si="290"/>
        <v>0</v>
      </c>
      <c r="CA399" s="65">
        <f t="shared" si="291"/>
        <v>0</v>
      </c>
      <c r="CB399" s="65">
        <f t="shared" si="292"/>
        <v>0</v>
      </c>
      <c r="CC399" s="65">
        <f t="shared" si="293"/>
        <v>0</v>
      </c>
      <c r="CD399" s="65" t="str">
        <f t="shared" si="263"/>
        <v>Hiányos kitöltés! (B-oszlop üres)</v>
      </c>
      <c r="CE399" s="66" t="str">
        <f t="shared" si="264"/>
        <v>Hiányos kitöltés! (B-oszlop üres)</v>
      </c>
      <c r="CF399" s="65">
        <f t="shared" si="265"/>
        <v>0</v>
      </c>
      <c r="CG399" s="65">
        <f t="shared" si="266"/>
        <v>0</v>
      </c>
      <c r="CH399" s="65">
        <f t="shared" si="267"/>
        <v>0</v>
      </c>
    </row>
    <row r="400" spans="1:86" ht="31.25" x14ac:dyDescent="0.25">
      <c r="A400" s="54" t="str">
        <f t="shared" si="256"/>
        <v>Nincs VKR kiválasztva!</v>
      </c>
      <c r="B400" s="68"/>
      <c r="C400" s="55"/>
      <c r="D400" s="47"/>
      <c r="E400" s="47"/>
      <c r="F400" s="56" t="str">
        <f>IF($G400="","Nincs VKR kiválasztva!",INDEX(Osszesito!$C:$C,MATCH($G400,Osszesito!$D:$D,0)))</f>
        <v>Nincs VKR kiválasztva!</v>
      </c>
      <c r="G400" s="45"/>
      <c r="H400" s="51" t="str">
        <f>IF($D400="","",CONCATENATE($AY400,"_",COUNTA($D$3:$D400),"_FSZV_2026"))</f>
        <v/>
      </c>
      <c r="I400" s="56" t="str">
        <f>IF($G400="","Nincs VKR kiválasztva!",INDEX(Osszesito!$G:$G,MATCH($F400,Osszesito!$C:$C,0)))</f>
        <v>Nincs VKR kiválasztva!</v>
      </c>
      <c r="J400" s="56" t="str">
        <f>IF($G400="","Nincs VKR kiválasztva!",INDEX(Osszesito!$F:$F,MATCH($F400,Osszesito!$C:$C,0)))</f>
        <v>Nincs VKR kiválasztva!</v>
      </c>
      <c r="K400" s="48" t="str">
        <f t="shared" si="294"/>
        <v>Nincs kitöltve a költség rész!</v>
      </c>
      <c r="L400" s="49"/>
      <c r="M400" s="49"/>
      <c r="N400" s="60"/>
      <c r="O400" s="60"/>
      <c r="P400" s="90"/>
      <c r="R400" s="62"/>
      <c r="S400" s="62"/>
      <c r="T400" s="62"/>
      <c r="U400" s="62"/>
      <c r="V400" s="62"/>
      <c r="W400" s="62"/>
      <c r="X400" s="62"/>
      <c r="Y400" s="62"/>
      <c r="Z400" s="62"/>
      <c r="AA400" s="62"/>
      <c r="AB400" s="62"/>
      <c r="AC400" s="61">
        <f t="shared" si="257"/>
        <v>0</v>
      </c>
      <c r="AD400" s="1" t="str">
        <f t="shared" si="258"/>
        <v>Nincs VKR kiválasztva!</v>
      </c>
      <c r="AF400" s="60"/>
      <c r="AG400" s="60"/>
      <c r="AH400" s="60"/>
      <c r="AI400" s="60"/>
      <c r="AJ400" s="60"/>
      <c r="AK400" s="60"/>
      <c r="AL400" s="60"/>
      <c r="AM400" s="60"/>
      <c r="AN400" s="60"/>
      <c r="AO400" s="60"/>
      <c r="AP400" s="60"/>
      <c r="AQ400" s="61">
        <f t="shared" si="259"/>
        <v>0</v>
      </c>
      <c r="AR400" s="130" t="s">
        <v>36</v>
      </c>
      <c r="AS400" s="1" t="str">
        <f t="shared" si="260"/>
        <v>Nincs VKR kiválasztva!</v>
      </c>
      <c r="AU400" s="46"/>
      <c r="AV400" s="46"/>
      <c r="AY400" s="64" t="str">
        <f>IF($D400="","",INDEX(Osszesito!$E:$E,MATCH($F400,Osszesito!$C:$C,0)))</f>
        <v/>
      </c>
      <c r="AZ400" s="64">
        <f t="shared" si="268"/>
        <v>0</v>
      </c>
      <c r="BA400" s="65">
        <f t="shared" si="269"/>
        <v>0</v>
      </c>
      <c r="BB400" s="65" t="str">
        <f t="shared" si="270"/>
        <v>x</v>
      </c>
      <c r="BC400" s="65">
        <f t="shared" si="261"/>
        <v>0</v>
      </c>
      <c r="BD400" s="65">
        <f t="shared" si="295"/>
        <v>0</v>
      </c>
      <c r="BE400" s="65">
        <f t="shared" si="271"/>
        <v>0</v>
      </c>
      <c r="BF400" s="64" t="str">
        <f t="shared" si="272"/>
        <v>A forrás egyenlő a költséggel (I.ütem).</v>
      </c>
      <c r="BG400" s="65">
        <f t="shared" si="273"/>
        <v>0</v>
      </c>
      <c r="BH400" s="65">
        <f t="shared" si="274"/>
        <v>0</v>
      </c>
      <c r="BI400" s="65">
        <f t="shared" si="275"/>
        <v>0</v>
      </c>
      <c r="BJ400" s="65">
        <f t="shared" si="276"/>
        <v>0</v>
      </c>
      <c r="BK400" s="65">
        <f t="shared" si="262"/>
        <v>0</v>
      </c>
      <c r="BL400" s="66" t="str">
        <f t="shared" si="296"/>
        <v>Nem hosszútávú a feladat.</v>
      </c>
      <c r="BM400" s="67">
        <f t="shared" si="277"/>
        <v>1</v>
      </c>
      <c r="BN400" s="67">
        <f t="shared" si="278"/>
        <v>0</v>
      </c>
      <c r="BO400" s="67">
        <f t="shared" si="279"/>
        <v>1</v>
      </c>
      <c r="BP400" s="67">
        <f t="shared" si="280"/>
        <v>0</v>
      </c>
      <c r="BQ400" s="65">
        <f t="shared" si="281"/>
        <v>0</v>
      </c>
      <c r="BR400" s="64" t="str">
        <f t="shared" si="282"/>
        <v>Nincs hosszútávú terv!</v>
      </c>
      <c r="BS400" s="65">
        <f t="shared" si="283"/>
        <v>0</v>
      </c>
      <c r="BT400" s="65">
        <f t="shared" si="284"/>
        <v>0</v>
      </c>
      <c r="BU400" s="65">
        <f t="shared" si="285"/>
        <v>0</v>
      </c>
      <c r="BV400" s="65">
        <f t="shared" si="286"/>
        <v>0</v>
      </c>
      <c r="BW400" s="65">
        <f t="shared" si="287"/>
        <v>0</v>
      </c>
      <c r="BX400" s="65">
        <f t="shared" si="288"/>
        <v>0</v>
      </c>
      <c r="BY400" s="65">
        <f t="shared" si="289"/>
        <v>0</v>
      </c>
      <c r="BZ400" s="65">
        <f t="shared" si="290"/>
        <v>0</v>
      </c>
      <c r="CA400" s="65">
        <f t="shared" si="291"/>
        <v>0</v>
      </c>
      <c r="CB400" s="65">
        <f t="shared" si="292"/>
        <v>0</v>
      </c>
      <c r="CC400" s="65">
        <f t="shared" si="293"/>
        <v>0</v>
      </c>
      <c r="CD400" s="65" t="str">
        <f t="shared" si="263"/>
        <v>Hiányos kitöltés! (B-oszlop üres)</v>
      </c>
      <c r="CE400" s="66" t="str">
        <f t="shared" si="264"/>
        <v>Hiányos kitöltés! (B-oszlop üres)</v>
      </c>
      <c r="CF400" s="65">
        <f t="shared" si="265"/>
        <v>0</v>
      </c>
      <c r="CG400" s="65">
        <f t="shared" si="266"/>
        <v>0</v>
      </c>
      <c r="CH400" s="65">
        <f t="shared" si="267"/>
        <v>0</v>
      </c>
    </row>
    <row r="401" spans="1:86" ht="31.25" x14ac:dyDescent="0.25">
      <c r="A401" s="54" t="str">
        <f t="shared" si="256"/>
        <v>Nincs VKR kiválasztva!</v>
      </c>
      <c r="B401" s="68"/>
      <c r="C401" s="55"/>
      <c r="D401" s="47"/>
      <c r="E401" s="47"/>
      <c r="F401" s="56" t="str">
        <f>IF($G401="","Nincs VKR kiválasztva!",INDEX(Osszesito!$C:$C,MATCH($G401,Osszesito!$D:$D,0)))</f>
        <v>Nincs VKR kiválasztva!</v>
      </c>
      <c r="G401" s="45"/>
      <c r="H401" s="51" t="str">
        <f>IF($D401="","",CONCATENATE($AY401,"_",COUNTA($D$3:$D401),"_FSZV_2026"))</f>
        <v/>
      </c>
      <c r="I401" s="56" t="str">
        <f>IF($G401="","Nincs VKR kiválasztva!",INDEX(Osszesito!$G:$G,MATCH($F401,Osszesito!$C:$C,0)))</f>
        <v>Nincs VKR kiválasztva!</v>
      </c>
      <c r="J401" s="56" t="str">
        <f>IF($G401="","Nincs VKR kiválasztva!",INDEX(Osszesito!$F:$F,MATCH($F401,Osszesito!$C:$C,0)))</f>
        <v>Nincs VKR kiválasztva!</v>
      </c>
      <c r="K401" s="48" t="str">
        <f t="shared" si="294"/>
        <v>Nincs kitöltve a költség rész!</v>
      </c>
      <c r="L401" s="49"/>
      <c r="M401" s="49"/>
      <c r="N401" s="60"/>
      <c r="O401" s="60"/>
      <c r="P401" s="90"/>
      <c r="R401" s="62"/>
      <c r="S401" s="62"/>
      <c r="T401" s="62"/>
      <c r="U401" s="62"/>
      <c r="V401" s="62"/>
      <c r="W401" s="62"/>
      <c r="X401" s="62"/>
      <c r="Y401" s="62"/>
      <c r="Z401" s="62"/>
      <c r="AA401" s="62"/>
      <c r="AB401" s="62"/>
      <c r="AC401" s="61">
        <f t="shared" si="257"/>
        <v>0</v>
      </c>
      <c r="AD401" s="1" t="str">
        <f t="shared" si="258"/>
        <v>Nincs VKR kiválasztva!</v>
      </c>
      <c r="AF401" s="60"/>
      <c r="AG401" s="60"/>
      <c r="AH401" s="60"/>
      <c r="AI401" s="60"/>
      <c r="AJ401" s="60"/>
      <c r="AK401" s="60"/>
      <c r="AL401" s="60"/>
      <c r="AM401" s="60"/>
      <c r="AN401" s="60"/>
      <c r="AO401" s="60"/>
      <c r="AP401" s="60"/>
      <c r="AQ401" s="61">
        <f t="shared" si="259"/>
        <v>0</v>
      </c>
      <c r="AR401" s="130" t="s">
        <v>36</v>
      </c>
      <c r="AS401" s="1" t="str">
        <f t="shared" si="260"/>
        <v>Nincs VKR kiválasztva!</v>
      </c>
      <c r="AU401" s="46"/>
      <c r="AV401" s="46"/>
      <c r="AY401" s="64" t="str">
        <f>IF($D401="","",INDEX(Osszesito!$E:$E,MATCH($F401,Osszesito!$C:$C,0)))</f>
        <v/>
      </c>
      <c r="AZ401" s="64">
        <f t="shared" si="268"/>
        <v>0</v>
      </c>
      <c r="BA401" s="65">
        <f t="shared" si="269"/>
        <v>0</v>
      </c>
      <c r="BB401" s="65" t="str">
        <f t="shared" si="270"/>
        <v>x</v>
      </c>
      <c r="BC401" s="65">
        <f t="shared" si="261"/>
        <v>0</v>
      </c>
      <c r="BD401" s="65">
        <f t="shared" si="295"/>
        <v>0</v>
      </c>
      <c r="BE401" s="65">
        <f t="shared" si="271"/>
        <v>0</v>
      </c>
      <c r="BF401" s="64" t="str">
        <f t="shared" si="272"/>
        <v>A forrás egyenlő a költséggel (I.ütem).</v>
      </c>
      <c r="BG401" s="65">
        <f t="shared" si="273"/>
        <v>0</v>
      </c>
      <c r="BH401" s="65">
        <f t="shared" si="274"/>
        <v>0</v>
      </c>
      <c r="BI401" s="65">
        <f t="shared" si="275"/>
        <v>0</v>
      </c>
      <c r="BJ401" s="65">
        <f t="shared" si="276"/>
        <v>0</v>
      </c>
      <c r="BK401" s="65">
        <f t="shared" si="262"/>
        <v>0</v>
      </c>
      <c r="BL401" s="66" t="str">
        <f t="shared" si="296"/>
        <v>Nem hosszútávú a feladat.</v>
      </c>
      <c r="BM401" s="67">
        <f t="shared" si="277"/>
        <v>1</v>
      </c>
      <c r="BN401" s="67">
        <f t="shared" si="278"/>
        <v>0</v>
      </c>
      <c r="BO401" s="67">
        <f t="shared" si="279"/>
        <v>1</v>
      </c>
      <c r="BP401" s="67">
        <f t="shared" si="280"/>
        <v>0</v>
      </c>
      <c r="BQ401" s="65">
        <f t="shared" si="281"/>
        <v>0</v>
      </c>
      <c r="BR401" s="64" t="str">
        <f t="shared" si="282"/>
        <v>Nincs hosszútávú terv!</v>
      </c>
      <c r="BS401" s="65">
        <f t="shared" si="283"/>
        <v>0</v>
      </c>
      <c r="BT401" s="65">
        <f t="shared" si="284"/>
        <v>0</v>
      </c>
      <c r="BU401" s="65">
        <f t="shared" si="285"/>
        <v>0</v>
      </c>
      <c r="BV401" s="65">
        <f t="shared" si="286"/>
        <v>0</v>
      </c>
      <c r="BW401" s="65">
        <f t="shared" si="287"/>
        <v>0</v>
      </c>
      <c r="BX401" s="65">
        <f t="shared" si="288"/>
        <v>0</v>
      </c>
      <c r="BY401" s="65">
        <f t="shared" si="289"/>
        <v>0</v>
      </c>
      <c r="BZ401" s="65">
        <f t="shared" si="290"/>
        <v>0</v>
      </c>
      <c r="CA401" s="65">
        <f t="shared" si="291"/>
        <v>0</v>
      </c>
      <c r="CB401" s="65">
        <f t="shared" si="292"/>
        <v>0</v>
      </c>
      <c r="CC401" s="65">
        <f t="shared" si="293"/>
        <v>0</v>
      </c>
      <c r="CD401" s="65" t="str">
        <f t="shared" si="263"/>
        <v>Hiányos kitöltés! (B-oszlop üres)</v>
      </c>
      <c r="CE401" s="66" t="str">
        <f t="shared" si="264"/>
        <v>Hiányos kitöltés! (B-oszlop üres)</v>
      </c>
      <c r="CF401" s="65">
        <f t="shared" si="265"/>
        <v>0</v>
      </c>
      <c r="CG401" s="65">
        <f t="shared" si="266"/>
        <v>0</v>
      </c>
      <c r="CH401" s="65">
        <f t="shared" si="267"/>
        <v>0</v>
      </c>
    </row>
    <row r="402" spans="1:86" ht="31.25" x14ac:dyDescent="0.25">
      <c r="A402" s="54" t="str">
        <f t="shared" si="256"/>
        <v>Nincs VKR kiválasztva!</v>
      </c>
      <c r="B402" s="68"/>
      <c r="C402" s="55"/>
      <c r="D402" s="47"/>
      <c r="E402" s="47"/>
      <c r="F402" s="56" t="str">
        <f>IF($G402="","Nincs VKR kiválasztva!",INDEX(Osszesito!$C:$C,MATCH($G402,Osszesito!$D:$D,0)))</f>
        <v>Nincs VKR kiválasztva!</v>
      </c>
      <c r="G402" s="45"/>
      <c r="H402" s="51" t="str">
        <f>IF($D402="","",CONCATENATE($AY402,"_",COUNTA($D$3:$D402),"_FSZV_2026"))</f>
        <v/>
      </c>
      <c r="I402" s="56" t="str">
        <f>IF($G402="","Nincs VKR kiválasztva!",INDEX(Osszesito!$G:$G,MATCH($F402,Osszesito!$C:$C,0)))</f>
        <v>Nincs VKR kiválasztva!</v>
      </c>
      <c r="J402" s="56" t="str">
        <f>IF($G402="","Nincs VKR kiválasztva!",INDEX(Osszesito!$F:$F,MATCH($F402,Osszesito!$C:$C,0)))</f>
        <v>Nincs VKR kiválasztva!</v>
      </c>
      <c r="K402" s="48" t="str">
        <f t="shared" si="294"/>
        <v>Nincs kitöltve a költség rész!</v>
      </c>
      <c r="L402" s="49"/>
      <c r="M402" s="49"/>
      <c r="N402" s="60"/>
      <c r="O402" s="60"/>
      <c r="P402" s="90"/>
      <c r="R402" s="62"/>
      <c r="S402" s="62"/>
      <c r="T402" s="62"/>
      <c r="U402" s="62"/>
      <c r="V402" s="62"/>
      <c r="W402" s="62"/>
      <c r="X402" s="62"/>
      <c r="Y402" s="62"/>
      <c r="Z402" s="62"/>
      <c r="AA402" s="62"/>
      <c r="AB402" s="62"/>
      <c r="AC402" s="61">
        <f t="shared" si="257"/>
        <v>0</v>
      </c>
      <c r="AD402" s="1" t="str">
        <f t="shared" si="258"/>
        <v>Nincs VKR kiválasztva!</v>
      </c>
      <c r="AF402" s="60"/>
      <c r="AG402" s="60"/>
      <c r="AH402" s="60"/>
      <c r="AI402" s="60"/>
      <c r="AJ402" s="60"/>
      <c r="AK402" s="60"/>
      <c r="AL402" s="60"/>
      <c r="AM402" s="60"/>
      <c r="AN402" s="60"/>
      <c r="AO402" s="60"/>
      <c r="AP402" s="60"/>
      <c r="AQ402" s="61">
        <f t="shared" si="259"/>
        <v>0</v>
      </c>
      <c r="AR402" s="130" t="s">
        <v>36</v>
      </c>
      <c r="AS402" s="1" t="str">
        <f t="shared" si="260"/>
        <v>Nincs VKR kiválasztva!</v>
      </c>
      <c r="AU402" s="46"/>
      <c r="AV402" s="46"/>
      <c r="AY402" s="64" t="str">
        <f>IF($D402="","",INDEX(Osszesito!$E:$E,MATCH($F402,Osszesito!$C:$C,0)))</f>
        <v/>
      </c>
      <c r="AZ402" s="64">
        <f t="shared" si="268"/>
        <v>0</v>
      </c>
      <c r="BA402" s="65">
        <f t="shared" si="269"/>
        <v>0</v>
      </c>
      <c r="BB402" s="65" t="str">
        <f t="shared" si="270"/>
        <v>x</v>
      </c>
      <c r="BC402" s="65">
        <f t="shared" si="261"/>
        <v>0</v>
      </c>
      <c r="BD402" s="65">
        <f t="shared" si="295"/>
        <v>0</v>
      </c>
      <c r="BE402" s="65">
        <f t="shared" si="271"/>
        <v>0</v>
      </c>
      <c r="BF402" s="64" t="str">
        <f t="shared" si="272"/>
        <v>A forrás egyenlő a költséggel (I.ütem).</v>
      </c>
      <c r="BG402" s="65">
        <f t="shared" si="273"/>
        <v>0</v>
      </c>
      <c r="BH402" s="65">
        <f t="shared" si="274"/>
        <v>0</v>
      </c>
      <c r="BI402" s="65">
        <f t="shared" si="275"/>
        <v>0</v>
      </c>
      <c r="BJ402" s="65">
        <f t="shared" si="276"/>
        <v>0</v>
      </c>
      <c r="BK402" s="65">
        <f t="shared" si="262"/>
        <v>0</v>
      </c>
      <c r="BL402" s="66" t="str">
        <f t="shared" si="296"/>
        <v>Nem hosszútávú a feladat.</v>
      </c>
      <c r="BM402" s="67">
        <f t="shared" si="277"/>
        <v>1</v>
      </c>
      <c r="BN402" s="67">
        <f t="shared" si="278"/>
        <v>0</v>
      </c>
      <c r="BO402" s="67">
        <f t="shared" si="279"/>
        <v>1</v>
      </c>
      <c r="BP402" s="67">
        <f t="shared" si="280"/>
        <v>0</v>
      </c>
      <c r="BQ402" s="65">
        <f t="shared" si="281"/>
        <v>0</v>
      </c>
      <c r="BR402" s="64" t="str">
        <f t="shared" si="282"/>
        <v>Nincs hosszútávú terv!</v>
      </c>
      <c r="BS402" s="65">
        <f t="shared" si="283"/>
        <v>0</v>
      </c>
      <c r="BT402" s="65">
        <f t="shared" si="284"/>
        <v>0</v>
      </c>
      <c r="BU402" s="65">
        <f t="shared" si="285"/>
        <v>0</v>
      </c>
      <c r="BV402" s="65">
        <f t="shared" si="286"/>
        <v>0</v>
      </c>
      <c r="BW402" s="65">
        <f t="shared" si="287"/>
        <v>0</v>
      </c>
      <c r="BX402" s="65">
        <f t="shared" si="288"/>
        <v>0</v>
      </c>
      <c r="BY402" s="65">
        <f t="shared" si="289"/>
        <v>0</v>
      </c>
      <c r="BZ402" s="65">
        <f t="shared" si="290"/>
        <v>0</v>
      </c>
      <c r="CA402" s="65">
        <f t="shared" si="291"/>
        <v>0</v>
      </c>
      <c r="CB402" s="65">
        <f t="shared" si="292"/>
        <v>0</v>
      </c>
      <c r="CC402" s="65">
        <f t="shared" si="293"/>
        <v>0</v>
      </c>
      <c r="CD402" s="65" t="str">
        <f t="shared" si="263"/>
        <v>Hiányos kitöltés! (B-oszlop üres)</v>
      </c>
      <c r="CE402" s="66" t="str">
        <f t="shared" si="264"/>
        <v>Hiányos kitöltés! (B-oszlop üres)</v>
      </c>
      <c r="CF402" s="65">
        <f t="shared" si="265"/>
        <v>0</v>
      </c>
      <c r="CG402" s="65">
        <f t="shared" si="266"/>
        <v>0</v>
      </c>
      <c r="CH402" s="65">
        <f t="shared" si="267"/>
        <v>0</v>
      </c>
    </row>
    <row r="403" spans="1:86" ht="31.25" x14ac:dyDescent="0.25">
      <c r="A403" s="54" t="str">
        <f t="shared" si="256"/>
        <v>Nincs VKR kiválasztva!</v>
      </c>
      <c r="B403" s="68"/>
      <c r="C403" s="55"/>
      <c r="D403" s="47"/>
      <c r="E403" s="47"/>
      <c r="F403" s="56" t="str">
        <f>IF($G403="","Nincs VKR kiválasztva!",INDEX(Osszesito!$C:$C,MATCH($G403,Osszesito!$D:$D,0)))</f>
        <v>Nincs VKR kiválasztva!</v>
      </c>
      <c r="G403" s="45"/>
      <c r="H403" s="51" t="str">
        <f>IF($D403="","",CONCATENATE($AY403,"_",COUNTA($D$3:$D403),"_FSZV_2026"))</f>
        <v/>
      </c>
      <c r="I403" s="56" t="str">
        <f>IF($G403="","Nincs VKR kiválasztva!",INDEX(Osszesito!$G:$G,MATCH($F403,Osszesito!$C:$C,0)))</f>
        <v>Nincs VKR kiválasztva!</v>
      </c>
      <c r="J403" s="56" t="str">
        <f>IF($G403="","Nincs VKR kiválasztva!",INDEX(Osszesito!$F:$F,MATCH($F403,Osszesito!$C:$C,0)))</f>
        <v>Nincs VKR kiválasztva!</v>
      </c>
      <c r="K403" s="48" t="str">
        <f t="shared" si="294"/>
        <v>Nincs kitöltve a költség rész!</v>
      </c>
      <c r="L403" s="49"/>
      <c r="M403" s="49"/>
      <c r="N403" s="60"/>
      <c r="O403" s="60"/>
      <c r="P403" s="90"/>
      <c r="R403" s="62"/>
      <c r="S403" s="62"/>
      <c r="T403" s="62"/>
      <c r="U403" s="62"/>
      <c r="V403" s="62"/>
      <c r="W403" s="62"/>
      <c r="X403" s="62"/>
      <c r="Y403" s="62"/>
      <c r="Z403" s="62"/>
      <c r="AA403" s="62"/>
      <c r="AB403" s="62"/>
      <c r="AC403" s="61">
        <f t="shared" si="257"/>
        <v>0</v>
      </c>
      <c r="AD403" s="1" t="str">
        <f t="shared" si="258"/>
        <v>Nincs VKR kiválasztva!</v>
      </c>
      <c r="AF403" s="60"/>
      <c r="AG403" s="60"/>
      <c r="AH403" s="60"/>
      <c r="AI403" s="60"/>
      <c r="AJ403" s="60"/>
      <c r="AK403" s="60"/>
      <c r="AL403" s="60"/>
      <c r="AM403" s="60"/>
      <c r="AN403" s="60"/>
      <c r="AO403" s="60"/>
      <c r="AP403" s="60"/>
      <c r="AQ403" s="61">
        <f t="shared" si="259"/>
        <v>0</v>
      </c>
      <c r="AR403" s="130" t="s">
        <v>36</v>
      </c>
      <c r="AS403" s="1" t="str">
        <f t="shared" si="260"/>
        <v>Nincs VKR kiválasztva!</v>
      </c>
      <c r="AU403" s="46"/>
      <c r="AV403" s="46"/>
      <c r="AY403" s="64" t="str">
        <f>IF($D403="","",INDEX(Osszesito!$E:$E,MATCH($F403,Osszesito!$C:$C,0)))</f>
        <v/>
      </c>
      <c r="AZ403" s="64">
        <f t="shared" si="268"/>
        <v>0</v>
      </c>
      <c r="BA403" s="65">
        <f t="shared" si="269"/>
        <v>0</v>
      </c>
      <c r="BB403" s="65" t="str">
        <f t="shared" si="270"/>
        <v>x</v>
      </c>
      <c r="BC403" s="65">
        <f t="shared" si="261"/>
        <v>0</v>
      </c>
      <c r="BD403" s="65">
        <f t="shared" si="295"/>
        <v>0</v>
      </c>
      <c r="BE403" s="65">
        <f t="shared" si="271"/>
        <v>0</v>
      </c>
      <c r="BF403" s="64" t="str">
        <f t="shared" si="272"/>
        <v>A forrás egyenlő a költséggel (I.ütem).</v>
      </c>
      <c r="BG403" s="65">
        <f t="shared" si="273"/>
        <v>0</v>
      </c>
      <c r="BH403" s="65">
        <f t="shared" si="274"/>
        <v>0</v>
      </c>
      <c r="BI403" s="65">
        <f t="shared" si="275"/>
        <v>0</v>
      </c>
      <c r="BJ403" s="65">
        <f t="shared" si="276"/>
        <v>0</v>
      </c>
      <c r="BK403" s="65">
        <f t="shared" si="262"/>
        <v>0</v>
      </c>
      <c r="BL403" s="66" t="str">
        <f t="shared" si="296"/>
        <v>Nem hosszútávú a feladat.</v>
      </c>
      <c r="BM403" s="67">
        <f t="shared" si="277"/>
        <v>1</v>
      </c>
      <c r="BN403" s="67">
        <f t="shared" si="278"/>
        <v>0</v>
      </c>
      <c r="BO403" s="67">
        <f t="shared" si="279"/>
        <v>1</v>
      </c>
      <c r="BP403" s="67">
        <f t="shared" si="280"/>
        <v>0</v>
      </c>
      <c r="BQ403" s="65">
        <f t="shared" si="281"/>
        <v>0</v>
      </c>
      <c r="BR403" s="64" t="str">
        <f t="shared" si="282"/>
        <v>Nincs hosszútávú terv!</v>
      </c>
      <c r="BS403" s="65">
        <f t="shared" si="283"/>
        <v>0</v>
      </c>
      <c r="BT403" s="65">
        <f t="shared" si="284"/>
        <v>0</v>
      </c>
      <c r="BU403" s="65">
        <f t="shared" si="285"/>
        <v>0</v>
      </c>
      <c r="BV403" s="65">
        <f t="shared" si="286"/>
        <v>0</v>
      </c>
      <c r="BW403" s="65">
        <f t="shared" si="287"/>
        <v>0</v>
      </c>
      <c r="BX403" s="65">
        <f t="shared" si="288"/>
        <v>0</v>
      </c>
      <c r="BY403" s="65">
        <f t="shared" si="289"/>
        <v>0</v>
      </c>
      <c r="BZ403" s="65">
        <f t="shared" si="290"/>
        <v>0</v>
      </c>
      <c r="CA403" s="65">
        <f t="shared" si="291"/>
        <v>0</v>
      </c>
      <c r="CB403" s="65">
        <f t="shared" si="292"/>
        <v>0</v>
      </c>
      <c r="CC403" s="65">
        <f t="shared" si="293"/>
        <v>0</v>
      </c>
      <c r="CD403" s="65" t="str">
        <f t="shared" si="263"/>
        <v>Hiányos kitöltés! (B-oszlop üres)</v>
      </c>
      <c r="CE403" s="66" t="str">
        <f t="shared" si="264"/>
        <v>Hiányos kitöltés! (B-oszlop üres)</v>
      </c>
      <c r="CF403" s="65">
        <f t="shared" si="265"/>
        <v>0</v>
      </c>
      <c r="CG403" s="65">
        <f t="shared" si="266"/>
        <v>0</v>
      </c>
      <c r="CH403" s="65">
        <f t="shared" si="267"/>
        <v>0</v>
      </c>
    </row>
    <row r="404" spans="1:86" ht="31.25" x14ac:dyDescent="0.25">
      <c r="A404" s="54" t="str">
        <f t="shared" si="256"/>
        <v>Nincs VKR kiválasztva!</v>
      </c>
      <c r="B404" s="68"/>
      <c r="C404" s="55"/>
      <c r="D404" s="47"/>
      <c r="E404" s="47"/>
      <c r="F404" s="56" t="str">
        <f>IF($G404="","Nincs VKR kiválasztva!",INDEX(Osszesito!$C:$C,MATCH($G404,Osszesito!$D:$D,0)))</f>
        <v>Nincs VKR kiválasztva!</v>
      </c>
      <c r="G404" s="45"/>
      <c r="H404" s="51" t="str">
        <f>IF($D404="","",CONCATENATE($AY404,"_",COUNTA($D$3:$D404),"_FSZV_2026"))</f>
        <v/>
      </c>
      <c r="I404" s="56" t="str">
        <f>IF($G404="","Nincs VKR kiválasztva!",INDEX(Osszesito!$G:$G,MATCH($F404,Osszesito!$C:$C,0)))</f>
        <v>Nincs VKR kiválasztva!</v>
      </c>
      <c r="J404" s="56" t="str">
        <f>IF($G404="","Nincs VKR kiválasztva!",INDEX(Osszesito!$F:$F,MATCH($F404,Osszesito!$C:$C,0)))</f>
        <v>Nincs VKR kiválasztva!</v>
      </c>
      <c r="K404" s="48" t="str">
        <f t="shared" si="294"/>
        <v>Nincs kitöltve a költség rész!</v>
      </c>
      <c r="L404" s="49"/>
      <c r="M404" s="49"/>
      <c r="N404" s="60"/>
      <c r="O404" s="60"/>
      <c r="P404" s="90"/>
      <c r="R404" s="62"/>
      <c r="S404" s="62"/>
      <c r="T404" s="62"/>
      <c r="U404" s="62"/>
      <c r="V404" s="62"/>
      <c r="W404" s="62"/>
      <c r="X404" s="62"/>
      <c r="Y404" s="62"/>
      <c r="Z404" s="62"/>
      <c r="AA404" s="62"/>
      <c r="AB404" s="62"/>
      <c r="AC404" s="61">
        <f t="shared" si="257"/>
        <v>0</v>
      </c>
      <c r="AD404" s="1" t="str">
        <f t="shared" si="258"/>
        <v>Nincs VKR kiválasztva!</v>
      </c>
      <c r="AF404" s="60"/>
      <c r="AG404" s="60"/>
      <c r="AH404" s="60"/>
      <c r="AI404" s="60"/>
      <c r="AJ404" s="60"/>
      <c r="AK404" s="60"/>
      <c r="AL404" s="60"/>
      <c r="AM404" s="60"/>
      <c r="AN404" s="60"/>
      <c r="AO404" s="60"/>
      <c r="AP404" s="60"/>
      <c r="AQ404" s="61">
        <f t="shared" si="259"/>
        <v>0</v>
      </c>
      <c r="AR404" s="130" t="s">
        <v>36</v>
      </c>
      <c r="AS404" s="1" t="str">
        <f t="shared" si="260"/>
        <v>Nincs VKR kiválasztva!</v>
      </c>
      <c r="AU404" s="46"/>
      <c r="AV404" s="46"/>
      <c r="AY404" s="64" t="str">
        <f>IF($D404="","",INDEX(Osszesito!$E:$E,MATCH($F404,Osszesito!$C:$C,0)))</f>
        <v/>
      </c>
      <c r="AZ404" s="64">
        <f t="shared" si="268"/>
        <v>0</v>
      </c>
      <c r="BA404" s="65">
        <f t="shared" si="269"/>
        <v>0</v>
      </c>
      <c r="BB404" s="65" t="str">
        <f t="shared" si="270"/>
        <v>x</v>
      </c>
      <c r="BC404" s="65">
        <f t="shared" si="261"/>
        <v>0</v>
      </c>
      <c r="BD404" s="65">
        <f t="shared" si="295"/>
        <v>0</v>
      </c>
      <c r="BE404" s="65">
        <f t="shared" si="271"/>
        <v>0</v>
      </c>
      <c r="BF404" s="64" t="str">
        <f t="shared" si="272"/>
        <v>A forrás egyenlő a költséggel (I.ütem).</v>
      </c>
      <c r="BG404" s="65">
        <f t="shared" si="273"/>
        <v>0</v>
      </c>
      <c r="BH404" s="65">
        <f t="shared" si="274"/>
        <v>0</v>
      </c>
      <c r="BI404" s="65">
        <f t="shared" si="275"/>
        <v>0</v>
      </c>
      <c r="BJ404" s="65">
        <f t="shared" si="276"/>
        <v>0</v>
      </c>
      <c r="BK404" s="65">
        <f t="shared" si="262"/>
        <v>0</v>
      </c>
      <c r="BL404" s="66" t="str">
        <f t="shared" si="296"/>
        <v>Nem hosszútávú a feladat.</v>
      </c>
      <c r="BM404" s="67">
        <f t="shared" si="277"/>
        <v>1</v>
      </c>
      <c r="BN404" s="67">
        <f t="shared" si="278"/>
        <v>0</v>
      </c>
      <c r="BO404" s="67">
        <f t="shared" si="279"/>
        <v>1</v>
      </c>
      <c r="BP404" s="67">
        <f t="shared" si="280"/>
        <v>0</v>
      </c>
      <c r="BQ404" s="65">
        <f t="shared" si="281"/>
        <v>0</v>
      </c>
      <c r="BR404" s="64" t="str">
        <f t="shared" si="282"/>
        <v>Nincs hosszútávú terv!</v>
      </c>
      <c r="BS404" s="65">
        <f t="shared" si="283"/>
        <v>0</v>
      </c>
      <c r="BT404" s="65">
        <f t="shared" si="284"/>
        <v>0</v>
      </c>
      <c r="BU404" s="65">
        <f t="shared" si="285"/>
        <v>0</v>
      </c>
      <c r="BV404" s="65">
        <f t="shared" si="286"/>
        <v>0</v>
      </c>
      <c r="BW404" s="65">
        <f t="shared" si="287"/>
        <v>0</v>
      </c>
      <c r="BX404" s="65">
        <f t="shared" si="288"/>
        <v>0</v>
      </c>
      <c r="BY404" s="65">
        <f t="shared" si="289"/>
        <v>0</v>
      </c>
      <c r="BZ404" s="65">
        <f t="shared" si="290"/>
        <v>0</v>
      </c>
      <c r="CA404" s="65">
        <f t="shared" si="291"/>
        <v>0</v>
      </c>
      <c r="CB404" s="65">
        <f t="shared" si="292"/>
        <v>0</v>
      </c>
      <c r="CC404" s="65">
        <f t="shared" si="293"/>
        <v>0</v>
      </c>
      <c r="CD404" s="65" t="str">
        <f t="shared" si="263"/>
        <v>Hiányos kitöltés! (B-oszlop üres)</v>
      </c>
      <c r="CE404" s="66" t="str">
        <f t="shared" si="264"/>
        <v>Hiányos kitöltés! (B-oszlop üres)</v>
      </c>
      <c r="CF404" s="65">
        <f t="shared" si="265"/>
        <v>0</v>
      </c>
      <c r="CG404" s="65">
        <f t="shared" si="266"/>
        <v>0</v>
      </c>
      <c r="CH404" s="65">
        <f t="shared" si="267"/>
        <v>0</v>
      </c>
    </row>
    <row r="405" spans="1:86" ht="31.25" x14ac:dyDescent="0.25">
      <c r="A405" s="54" t="str">
        <f t="shared" si="256"/>
        <v>Nincs VKR kiválasztva!</v>
      </c>
      <c r="B405" s="68"/>
      <c r="C405" s="55"/>
      <c r="D405" s="47"/>
      <c r="E405" s="47"/>
      <c r="F405" s="56" t="str">
        <f>IF($G405="","Nincs VKR kiválasztva!",INDEX(Osszesito!$C:$C,MATCH($G405,Osszesito!$D:$D,0)))</f>
        <v>Nincs VKR kiválasztva!</v>
      </c>
      <c r="G405" s="45"/>
      <c r="H405" s="51" t="str">
        <f>IF($D405="","",CONCATENATE($AY405,"_",COUNTA($D$3:$D405),"_FSZV_2026"))</f>
        <v/>
      </c>
      <c r="I405" s="56" t="str">
        <f>IF($G405="","Nincs VKR kiválasztva!",INDEX(Osszesito!$G:$G,MATCH($F405,Osszesito!$C:$C,0)))</f>
        <v>Nincs VKR kiválasztva!</v>
      </c>
      <c r="J405" s="56" t="str">
        <f>IF($G405="","Nincs VKR kiválasztva!",INDEX(Osszesito!$F:$F,MATCH($F405,Osszesito!$C:$C,0)))</f>
        <v>Nincs VKR kiválasztva!</v>
      </c>
      <c r="K405" s="48" t="str">
        <f t="shared" si="294"/>
        <v>Nincs kitöltve a költség rész!</v>
      </c>
      <c r="L405" s="49"/>
      <c r="M405" s="49"/>
      <c r="N405" s="60"/>
      <c r="O405" s="60"/>
      <c r="P405" s="90"/>
      <c r="R405" s="62"/>
      <c r="S405" s="62"/>
      <c r="T405" s="62"/>
      <c r="U405" s="62"/>
      <c r="V405" s="62"/>
      <c r="W405" s="62"/>
      <c r="X405" s="62"/>
      <c r="Y405" s="62"/>
      <c r="Z405" s="62"/>
      <c r="AA405" s="62"/>
      <c r="AB405" s="62"/>
      <c r="AC405" s="61">
        <f t="shared" si="257"/>
        <v>0</v>
      </c>
      <c r="AD405" s="1" t="str">
        <f t="shared" si="258"/>
        <v>Nincs VKR kiválasztva!</v>
      </c>
      <c r="AF405" s="60"/>
      <c r="AG405" s="60"/>
      <c r="AH405" s="60"/>
      <c r="AI405" s="60"/>
      <c r="AJ405" s="60"/>
      <c r="AK405" s="60"/>
      <c r="AL405" s="60"/>
      <c r="AM405" s="60"/>
      <c r="AN405" s="60"/>
      <c r="AO405" s="60"/>
      <c r="AP405" s="60"/>
      <c r="AQ405" s="61">
        <f t="shared" si="259"/>
        <v>0</v>
      </c>
      <c r="AR405" s="130" t="s">
        <v>36</v>
      </c>
      <c r="AS405" s="1" t="str">
        <f t="shared" si="260"/>
        <v>Nincs VKR kiválasztva!</v>
      </c>
      <c r="AU405" s="46"/>
      <c r="AV405" s="46"/>
      <c r="AY405" s="64" t="str">
        <f>IF($D405="","",INDEX(Osszesito!$E:$E,MATCH($F405,Osszesito!$C:$C,0)))</f>
        <v/>
      </c>
      <c r="AZ405" s="64">
        <f t="shared" si="268"/>
        <v>0</v>
      </c>
      <c r="BA405" s="65">
        <f t="shared" si="269"/>
        <v>0</v>
      </c>
      <c r="BB405" s="65" t="str">
        <f t="shared" si="270"/>
        <v>x</v>
      </c>
      <c r="BC405" s="65">
        <f t="shared" si="261"/>
        <v>0</v>
      </c>
      <c r="BD405" s="65">
        <f t="shared" si="295"/>
        <v>0</v>
      </c>
      <c r="BE405" s="65">
        <f t="shared" si="271"/>
        <v>0</v>
      </c>
      <c r="BF405" s="64" t="str">
        <f t="shared" si="272"/>
        <v>A forrás egyenlő a költséggel (I.ütem).</v>
      </c>
      <c r="BG405" s="65">
        <f t="shared" si="273"/>
        <v>0</v>
      </c>
      <c r="BH405" s="65">
        <f t="shared" si="274"/>
        <v>0</v>
      </c>
      <c r="BI405" s="65">
        <f t="shared" si="275"/>
        <v>0</v>
      </c>
      <c r="BJ405" s="65">
        <f t="shared" si="276"/>
        <v>0</v>
      </c>
      <c r="BK405" s="65">
        <f t="shared" si="262"/>
        <v>0</v>
      </c>
      <c r="BL405" s="66" t="str">
        <f t="shared" si="296"/>
        <v>Nem hosszútávú a feladat.</v>
      </c>
      <c r="BM405" s="67">
        <f t="shared" si="277"/>
        <v>1</v>
      </c>
      <c r="BN405" s="67">
        <f t="shared" si="278"/>
        <v>0</v>
      </c>
      <c r="BO405" s="67">
        <f t="shared" si="279"/>
        <v>1</v>
      </c>
      <c r="BP405" s="67">
        <f t="shared" si="280"/>
        <v>0</v>
      </c>
      <c r="BQ405" s="65">
        <f t="shared" si="281"/>
        <v>0</v>
      </c>
      <c r="BR405" s="64" t="str">
        <f t="shared" si="282"/>
        <v>Nincs hosszútávú terv!</v>
      </c>
      <c r="BS405" s="65">
        <f t="shared" si="283"/>
        <v>0</v>
      </c>
      <c r="BT405" s="65">
        <f t="shared" si="284"/>
        <v>0</v>
      </c>
      <c r="BU405" s="65">
        <f t="shared" si="285"/>
        <v>0</v>
      </c>
      <c r="BV405" s="65">
        <f t="shared" si="286"/>
        <v>0</v>
      </c>
      <c r="BW405" s="65">
        <f t="shared" si="287"/>
        <v>0</v>
      </c>
      <c r="BX405" s="65">
        <f t="shared" si="288"/>
        <v>0</v>
      </c>
      <c r="BY405" s="65">
        <f t="shared" si="289"/>
        <v>0</v>
      </c>
      <c r="BZ405" s="65">
        <f t="shared" si="290"/>
        <v>0</v>
      </c>
      <c r="CA405" s="65">
        <f t="shared" si="291"/>
        <v>0</v>
      </c>
      <c r="CB405" s="65">
        <f t="shared" si="292"/>
        <v>0</v>
      </c>
      <c r="CC405" s="65">
        <f t="shared" si="293"/>
        <v>0</v>
      </c>
      <c r="CD405" s="65" t="str">
        <f t="shared" si="263"/>
        <v>Hiányos kitöltés! (B-oszlop üres)</v>
      </c>
      <c r="CE405" s="66" t="str">
        <f t="shared" si="264"/>
        <v>Hiányos kitöltés! (B-oszlop üres)</v>
      </c>
      <c r="CF405" s="65">
        <f t="shared" si="265"/>
        <v>0</v>
      </c>
      <c r="CG405" s="65">
        <f t="shared" si="266"/>
        <v>0</v>
      </c>
      <c r="CH405" s="65">
        <f t="shared" si="267"/>
        <v>0</v>
      </c>
    </row>
    <row r="406" spans="1:86" ht="31.25" x14ac:dyDescent="0.25">
      <c r="A406" s="54" t="str">
        <f t="shared" si="256"/>
        <v>Nincs VKR kiválasztva!</v>
      </c>
      <c r="B406" s="68"/>
      <c r="C406" s="55"/>
      <c r="D406" s="47"/>
      <c r="E406" s="47"/>
      <c r="F406" s="56" t="str">
        <f>IF($G406="","Nincs VKR kiválasztva!",INDEX(Osszesito!$C:$C,MATCH($G406,Osszesito!$D:$D,0)))</f>
        <v>Nincs VKR kiválasztva!</v>
      </c>
      <c r="G406" s="45"/>
      <c r="H406" s="51" t="str">
        <f>IF($D406="","",CONCATENATE($AY406,"_",COUNTA($D$3:$D406),"_FSZV_2026"))</f>
        <v/>
      </c>
      <c r="I406" s="56" t="str">
        <f>IF($G406="","Nincs VKR kiválasztva!",INDEX(Osszesito!$G:$G,MATCH($F406,Osszesito!$C:$C,0)))</f>
        <v>Nincs VKR kiválasztva!</v>
      </c>
      <c r="J406" s="56" t="str">
        <f>IF($G406="","Nincs VKR kiválasztva!",INDEX(Osszesito!$F:$F,MATCH($F406,Osszesito!$C:$C,0)))</f>
        <v>Nincs VKR kiválasztva!</v>
      </c>
      <c r="K406" s="48" t="str">
        <f t="shared" si="294"/>
        <v>Nincs kitöltve a költség rész!</v>
      </c>
      <c r="L406" s="49"/>
      <c r="M406" s="49"/>
      <c r="N406" s="60"/>
      <c r="O406" s="60"/>
      <c r="P406" s="90"/>
      <c r="R406" s="62"/>
      <c r="S406" s="62"/>
      <c r="T406" s="62"/>
      <c r="U406" s="62"/>
      <c r="V406" s="62"/>
      <c r="W406" s="62"/>
      <c r="X406" s="62"/>
      <c r="Y406" s="62"/>
      <c r="Z406" s="62"/>
      <c r="AA406" s="62"/>
      <c r="AB406" s="62"/>
      <c r="AC406" s="61">
        <f t="shared" si="257"/>
        <v>0</v>
      </c>
      <c r="AD406" s="1" t="str">
        <f t="shared" si="258"/>
        <v>Nincs VKR kiválasztva!</v>
      </c>
      <c r="AF406" s="60"/>
      <c r="AG406" s="60"/>
      <c r="AH406" s="60"/>
      <c r="AI406" s="60"/>
      <c r="AJ406" s="60"/>
      <c r="AK406" s="60"/>
      <c r="AL406" s="60"/>
      <c r="AM406" s="60"/>
      <c r="AN406" s="60"/>
      <c r="AO406" s="60"/>
      <c r="AP406" s="60"/>
      <c r="AQ406" s="61">
        <f t="shared" si="259"/>
        <v>0</v>
      </c>
      <c r="AR406" s="130" t="s">
        <v>36</v>
      </c>
      <c r="AS406" s="1" t="str">
        <f t="shared" si="260"/>
        <v>Nincs VKR kiválasztva!</v>
      </c>
      <c r="AU406" s="46"/>
      <c r="AV406" s="46"/>
      <c r="AY406" s="64" t="str">
        <f>IF($D406="","",INDEX(Osszesito!$E:$E,MATCH($F406,Osszesito!$C:$C,0)))</f>
        <v/>
      </c>
      <c r="AZ406" s="64">
        <f t="shared" si="268"/>
        <v>0</v>
      </c>
      <c r="BA406" s="65">
        <f t="shared" si="269"/>
        <v>0</v>
      </c>
      <c r="BB406" s="65" t="str">
        <f t="shared" si="270"/>
        <v>x</v>
      </c>
      <c r="BC406" s="65">
        <f t="shared" si="261"/>
        <v>0</v>
      </c>
      <c r="BD406" s="65">
        <f t="shared" si="295"/>
        <v>0</v>
      </c>
      <c r="BE406" s="65">
        <f t="shared" si="271"/>
        <v>0</v>
      </c>
      <c r="BF406" s="64" t="str">
        <f t="shared" si="272"/>
        <v>A forrás egyenlő a költséggel (I.ütem).</v>
      </c>
      <c r="BG406" s="65">
        <f t="shared" si="273"/>
        <v>0</v>
      </c>
      <c r="BH406" s="65">
        <f t="shared" si="274"/>
        <v>0</v>
      </c>
      <c r="BI406" s="65">
        <f t="shared" si="275"/>
        <v>0</v>
      </c>
      <c r="BJ406" s="65">
        <f t="shared" si="276"/>
        <v>0</v>
      </c>
      <c r="BK406" s="65">
        <f t="shared" si="262"/>
        <v>0</v>
      </c>
      <c r="BL406" s="66" t="str">
        <f t="shared" si="296"/>
        <v>Nem hosszútávú a feladat.</v>
      </c>
      <c r="BM406" s="67">
        <f t="shared" si="277"/>
        <v>1</v>
      </c>
      <c r="BN406" s="67">
        <f t="shared" si="278"/>
        <v>0</v>
      </c>
      <c r="BO406" s="67">
        <f t="shared" si="279"/>
        <v>1</v>
      </c>
      <c r="BP406" s="67">
        <f t="shared" si="280"/>
        <v>0</v>
      </c>
      <c r="BQ406" s="65">
        <f t="shared" si="281"/>
        <v>0</v>
      </c>
      <c r="BR406" s="64" t="str">
        <f t="shared" si="282"/>
        <v>Nincs hosszútávú terv!</v>
      </c>
      <c r="BS406" s="65">
        <f t="shared" si="283"/>
        <v>0</v>
      </c>
      <c r="BT406" s="65">
        <f t="shared" si="284"/>
        <v>0</v>
      </c>
      <c r="BU406" s="65">
        <f t="shared" si="285"/>
        <v>0</v>
      </c>
      <c r="BV406" s="65">
        <f t="shared" si="286"/>
        <v>0</v>
      </c>
      <c r="BW406" s="65">
        <f t="shared" si="287"/>
        <v>0</v>
      </c>
      <c r="BX406" s="65">
        <f t="shared" si="288"/>
        <v>0</v>
      </c>
      <c r="BY406" s="65">
        <f t="shared" si="289"/>
        <v>0</v>
      </c>
      <c r="BZ406" s="65">
        <f t="shared" si="290"/>
        <v>0</v>
      </c>
      <c r="CA406" s="65">
        <f t="shared" si="291"/>
        <v>0</v>
      </c>
      <c r="CB406" s="65">
        <f t="shared" si="292"/>
        <v>0</v>
      </c>
      <c r="CC406" s="65">
        <f t="shared" si="293"/>
        <v>0</v>
      </c>
      <c r="CD406" s="65" t="str">
        <f t="shared" si="263"/>
        <v>Hiányos kitöltés! (B-oszlop üres)</v>
      </c>
      <c r="CE406" s="66" t="str">
        <f t="shared" si="264"/>
        <v>Hiányos kitöltés! (B-oszlop üres)</v>
      </c>
      <c r="CF406" s="65">
        <f t="shared" si="265"/>
        <v>0</v>
      </c>
      <c r="CG406" s="65">
        <f t="shared" si="266"/>
        <v>0</v>
      </c>
      <c r="CH406" s="65">
        <f t="shared" si="267"/>
        <v>0</v>
      </c>
    </row>
    <row r="407" spans="1:86" ht="31.25" x14ac:dyDescent="0.25">
      <c r="A407" s="54" t="str">
        <f t="shared" si="256"/>
        <v>Nincs VKR kiválasztva!</v>
      </c>
      <c r="B407" s="68"/>
      <c r="C407" s="55"/>
      <c r="D407" s="47"/>
      <c r="E407" s="47"/>
      <c r="F407" s="56" t="str">
        <f>IF($G407="","Nincs VKR kiválasztva!",INDEX(Osszesito!$C:$C,MATCH($G407,Osszesito!$D:$D,0)))</f>
        <v>Nincs VKR kiválasztva!</v>
      </c>
      <c r="G407" s="45"/>
      <c r="H407" s="51" t="str">
        <f>IF($D407="","",CONCATENATE($AY407,"_",COUNTA($D$3:$D407),"_FSZV_2026"))</f>
        <v/>
      </c>
      <c r="I407" s="56" t="str">
        <f>IF($G407="","Nincs VKR kiválasztva!",INDEX(Osszesito!$G:$G,MATCH($F407,Osszesito!$C:$C,0)))</f>
        <v>Nincs VKR kiválasztva!</v>
      </c>
      <c r="J407" s="56" t="str">
        <f>IF($G407="","Nincs VKR kiválasztva!",INDEX(Osszesito!$F:$F,MATCH($F407,Osszesito!$C:$C,0)))</f>
        <v>Nincs VKR kiválasztva!</v>
      </c>
      <c r="K407" s="48" t="str">
        <f t="shared" si="294"/>
        <v>Nincs kitöltve a költség rész!</v>
      </c>
      <c r="L407" s="49"/>
      <c r="M407" s="49"/>
      <c r="N407" s="60"/>
      <c r="O407" s="60"/>
      <c r="P407" s="90"/>
      <c r="R407" s="62"/>
      <c r="S407" s="62"/>
      <c r="T407" s="62"/>
      <c r="U407" s="62"/>
      <c r="V407" s="62"/>
      <c r="W407" s="62"/>
      <c r="X407" s="62"/>
      <c r="Y407" s="62"/>
      <c r="Z407" s="62"/>
      <c r="AA407" s="62"/>
      <c r="AB407" s="62"/>
      <c r="AC407" s="61">
        <f t="shared" si="257"/>
        <v>0</v>
      </c>
      <c r="AD407" s="1" t="str">
        <f t="shared" si="258"/>
        <v>Nincs VKR kiválasztva!</v>
      </c>
      <c r="AF407" s="60"/>
      <c r="AG407" s="60"/>
      <c r="AH407" s="60"/>
      <c r="AI407" s="60"/>
      <c r="AJ407" s="60"/>
      <c r="AK407" s="60"/>
      <c r="AL407" s="60"/>
      <c r="AM407" s="60"/>
      <c r="AN407" s="60"/>
      <c r="AO407" s="60"/>
      <c r="AP407" s="60"/>
      <c r="AQ407" s="61">
        <f t="shared" si="259"/>
        <v>0</v>
      </c>
      <c r="AR407" s="130" t="s">
        <v>36</v>
      </c>
      <c r="AS407" s="1" t="str">
        <f t="shared" si="260"/>
        <v>Nincs VKR kiválasztva!</v>
      </c>
      <c r="AU407" s="46"/>
      <c r="AV407" s="46"/>
      <c r="AY407" s="64" t="str">
        <f>IF($D407="","",INDEX(Osszesito!$E:$E,MATCH($F407,Osszesito!$C:$C,0)))</f>
        <v/>
      </c>
      <c r="AZ407" s="64">
        <f t="shared" si="268"/>
        <v>0</v>
      </c>
      <c r="BA407" s="65">
        <f t="shared" si="269"/>
        <v>0</v>
      </c>
      <c r="BB407" s="65" t="str">
        <f t="shared" si="270"/>
        <v>x</v>
      </c>
      <c r="BC407" s="65">
        <f t="shared" si="261"/>
        <v>0</v>
      </c>
      <c r="BD407" s="65">
        <f t="shared" si="295"/>
        <v>0</v>
      </c>
      <c r="BE407" s="65">
        <f t="shared" si="271"/>
        <v>0</v>
      </c>
      <c r="BF407" s="64" t="str">
        <f t="shared" si="272"/>
        <v>A forrás egyenlő a költséggel (I.ütem).</v>
      </c>
      <c r="BG407" s="65">
        <f t="shared" si="273"/>
        <v>0</v>
      </c>
      <c r="BH407" s="65">
        <f t="shared" si="274"/>
        <v>0</v>
      </c>
      <c r="BI407" s="65">
        <f t="shared" si="275"/>
        <v>0</v>
      </c>
      <c r="BJ407" s="65">
        <f t="shared" si="276"/>
        <v>0</v>
      </c>
      <c r="BK407" s="65">
        <f t="shared" si="262"/>
        <v>0</v>
      </c>
      <c r="BL407" s="66" t="str">
        <f t="shared" si="296"/>
        <v>Nem hosszútávú a feladat.</v>
      </c>
      <c r="BM407" s="67">
        <f t="shared" si="277"/>
        <v>1</v>
      </c>
      <c r="BN407" s="67">
        <f t="shared" si="278"/>
        <v>0</v>
      </c>
      <c r="BO407" s="67">
        <f t="shared" si="279"/>
        <v>1</v>
      </c>
      <c r="BP407" s="67">
        <f t="shared" si="280"/>
        <v>0</v>
      </c>
      <c r="BQ407" s="65">
        <f t="shared" si="281"/>
        <v>0</v>
      </c>
      <c r="BR407" s="64" t="str">
        <f t="shared" si="282"/>
        <v>Nincs hosszútávú terv!</v>
      </c>
      <c r="BS407" s="65">
        <f t="shared" si="283"/>
        <v>0</v>
      </c>
      <c r="BT407" s="65">
        <f t="shared" si="284"/>
        <v>0</v>
      </c>
      <c r="BU407" s="65">
        <f t="shared" si="285"/>
        <v>0</v>
      </c>
      <c r="BV407" s="65">
        <f t="shared" si="286"/>
        <v>0</v>
      </c>
      <c r="BW407" s="65">
        <f t="shared" si="287"/>
        <v>0</v>
      </c>
      <c r="BX407" s="65">
        <f t="shared" si="288"/>
        <v>0</v>
      </c>
      <c r="BY407" s="65">
        <f t="shared" si="289"/>
        <v>0</v>
      </c>
      <c r="BZ407" s="65">
        <f t="shared" si="290"/>
        <v>0</v>
      </c>
      <c r="CA407" s="65">
        <f t="shared" si="291"/>
        <v>0</v>
      </c>
      <c r="CB407" s="65">
        <f t="shared" si="292"/>
        <v>0</v>
      </c>
      <c r="CC407" s="65">
        <f t="shared" si="293"/>
        <v>0</v>
      </c>
      <c r="CD407" s="65" t="str">
        <f t="shared" si="263"/>
        <v>Hiányos kitöltés! (B-oszlop üres)</v>
      </c>
      <c r="CE407" s="66" t="str">
        <f t="shared" si="264"/>
        <v>Hiányos kitöltés! (B-oszlop üres)</v>
      </c>
      <c r="CF407" s="65">
        <f t="shared" si="265"/>
        <v>0</v>
      </c>
      <c r="CG407" s="65">
        <f t="shared" si="266"/>
        <v>0</v>
      </c>
      <c r="CH407" s="65">
        <f t="shared" si="267"/>
        <v>0</v>
      </c>
    </row>
    <row r="408" spans="1:86" ht="31.25" x14ac:dyDescent="0.25">
      <c r="A408" s="54" t="str">
        <f t="shared" si="256"/>
        <v>Nincs VKR kiválasztva!</v>
      </c>
      <c r="B408" s="68"/>
      <c r="C408" s="55"/>
      <c r="D408" s="47"/>
      <c r="E408" s="47"/>
      <c r="F408" s="56" t="str">
        <f>IF($G408="","Nincs VKR kiválasztva!",INDEX(Osszesito!$C:$C,MATCH($G408,Osszesito!$D:$D,0)))</f>
        <v>Nincs VKR kiválasztva!</v>
      </c>
      <c r="G408" s="45"/>
      <c r="H408" s="51" t="str">
        <f>IF($D408="","",CONCATENATE($AY408,"_",COUNTA($D$3:$D408),"_FSZV_2026"))</f>
        <v/>
      </c>
      <c r="I408" s="56" t="str">
        <f>IF($G408="","Nincs VKR kiválasztva!",INDEX(Osszesito!$G:$G,MATCH($F408,Osszesito!$C:$C,0)))</f>
        <v>Nincs VKR kiválasztva!</v>
      </c>
      <c r="J408" s="56" t="str">
        <f>IF($G408="","Nincs VKR kiválasztva!",INDEX(Osszesito!$F:$F,MATCH($F408,Osszesito!$C:$C,0)))</f>
        <v>Nincs VKR kiválasztva!</v>
      </c>
      <c r="K408" s="48" t="str">
        <f t="shared" si="294"/>
        <v>Nincs kitöltve a költség rész!</v>
      </c>
      <c r="L408" s="49"/>
      <c r="M408" s="49"/>
      <c r="N408" s="60"/>
      <c r="O408" s="60"/>
      <c r="P408" s="90"/>
      <c r="R408" s="62"/>
      <c r="S408" s="62"/>
      <c r="T408" s="62"/>
      <c r="U408" s="62"/>
      <c r="V408" s="62"/>
      <c r="W408" s="62"/>
      <c r="X408" s="62"/>
      <c r="Y408" s="62"/>
      <c r="Z408" s="62"/>
      <c r="AA408" s="62"/>
      <c r="AB408" s="62"/>
      <c r="AC408" s="61">
        <f t="shared" si="257"/>
        <v>0</v>
      </c>
      <c r="AD408" s="1" t="str">
        <f t="shared" si="258"/>
        <v>Nincs VKR kiválasztva!</v>
      </c>
      <c r="AF408" s="60"/>
      <c r="AG408" s="60"/>
      <c r="AH408" s="60"/>
      <c r="AI408" s="60"/>
      <c r="AJ408" s="60"/>
      <c r="AK408" s="60"/>
      <c r="AL408" s="60"/>
      <c r="AM408" s="60"/>
      <c r="AN408" s="60"/>
      <c r="AO408" s="60"/>
      <c r="AP408" s="60"/>
      <c r="AQ408" s="61">
        <f t="shared" si="259"/>
        <v>0</v>
      </c>
      <c r="AR408" s="130" t="s">
        <v>36</v>
      </c>
      <c r="AS408" s="1" t="str">
        <f t="shared" si="260"/>
        <v>Nincs VKR kiválasztva!</v>
      </c>
      <c r="AU408" s="46"/>
      <c r="AV408" s="46"/>
      <c r="AY408" s="64" t="str">
        <f>IF($D408="","",INDEX(Osszesito!$E:$E,MATCH($F408,Osszesito!$C:$C,0)))</f>
        <v/>
      </c>
      <c r="AZ408" s="64">
        <f t="shared" si="268"/>
        <v>0</v>
      </c>
      <c r="BA408" s="65">
        <f t="shared" si="269"/>
        <v>0</v>
      </c>
      <c r="BB408" s="65" t="str">
        <f t="shared" si="270"/>
        <v>x</v>
      </c>
      <c r="BC408" s="65">
        <f t="shared" si="261"/>
        <v>0</v>
      </c>
      <c r="BD408" s="65">
        <f t="shared" si="295"/>
        <v>0</v>
      </c>
      <c r="BE408" s="65">
        <f t="shared" si="271"/>
        <v>0</v>
      </c>
      <c r="BF408" s="64" t="str">
        <f t="shared" si="272"/>
        <v>A forrás egyenlő a költséggel (I.ütem).</v>
      </c>
      <c r="BG408" s="65">
        <f t="shared" si="273"/>
        <v>0</v>
      </c>
      <c r="BH408" s="65">
        <f t="shared" si="274"/>
        <v>0</v>
      </c>
      <c r="BI408" s="65">
        <f t="shared" si="275"/>
        <v>0</v>
      </c>
      <c r="BJ408" s="65">
        <f t="shared" si="276"/>
        <v>0</v>
      </c>
      <c r="BK408" s="65">
        <f t="shared" si="262"/>
        <v>0</v>
      </c>
      <c r="BL408" s="66" t="str">
        <f t="shared" si="296"/>
        <v>Nem hosszútávú a feladat.</v>
      </c>
      <c r="BM408" s="67">
        <f t="shared" si="277"/>
        <v>1</v>
      </c>
      <c r="BN408" s="67">
        <f t="shared" si="278"/>
        <v>0</v>
      </c>
      <c r="BO408" s="67">
        <f t="shared" si="279"/>
        <v>1</v>
      </c>
      <c r="BP408" s="67">
        <f t="shared" si="280"/>
        <v>0</v>
      </c>
      <c r="BQ408" s="65">
        <f t="shared" si="281"/>
        <v>0</v>
      </c>
      <c r="BR408" s="64" t="str">
        <f t="shared" si="282"/>
        <v>Nincs hosszútávú terv!</v>
      </c>
      <c r="BS408" s="65">
        <f t="shared" si="283"/>
        <v>0</v>
      </c>
      <c r="BT408" s="65">
        <f t="shared" si="284"/>
        <v>0</v>
      </c>
      <c r="BU408" s="65">
        <f t="shared" si="285"/>
        <v>0</v>
      </c>
      <c r="BV408" s="65">
        <f t="shared" si="286"/>
        <v>0</v>
      </c>
      <c r="BW408" s="65">
        <f t="shared" si="287"/>
        <v>0</v>
      </c>
      <c r="BX408" s="65">
        <f t="shared" si="288"/>
        <v>0</v>
      </c>
      <c r="BY408" s="65">
        <f t="shared" si="289"/>
        <v>0</v>
      </c>
      <c r="BZ408" s="65">
        <f t="shared" si="290"/>
        <v>0</v>
      </c>
      <c r="CA408" s="65">
        <f t="shared" si="291"/>
        <v>0</v>
      </c>
      <c r="CB408" s="65">
        <f t="shared" si="292"/>
        <v>0</v>
      </c>
      <c r="CC408" s="65">
        <f t="shared" si="293"/>
        <v>0</v>
      </c>
      <c r="CD408" s="65" t="str">
        <f t="shared" si="263"/>
        <v>Hiányos kitöltés! (B-oszlop üres)</v>
      </c>
      <c r="CE408" s="66" t="str">
        <f t="shared" si="264"/>
        <v>Hiányos kitöltés! (B-oszlop üres)</v>
      </c>
      <c r="CF408" s="65">
        <f t="shared" si="265"/>
        <v>0</v>
      </c>
      <c r="CG408" s="65">
        <f t="shared" si="266"/>
        <v>0</v>
      </c>
      <c r="CH408" s="65">
        <f t="shared" si="267"/>
        <v>0</v>
      </c>
    </row>
    <row r="409" spans="1:86" ht="31.25" x14ac:dyDescent="0.25">
      <c r="A409" s="54" t="str">
        <f t="shared" si="256"/>
        <v>Nincs VKR kiválasztva!</v>
      </c>
      <c r="B409" s="68"/>
      <c r="C409" s="55"/>
      <c r="D409" s="47"/>
      <c r="E409" s="47"/>
      <c r="F409" s="56" t="str">
        <f>IF($G409="","Nincs VKR kiválasztva!",INDEX(Osszesito!$C:$C,MATCH($G409,Osszesito!$D:$D,0)))</f>
        <v>Nincs VKR kiválasztva!</v>
      </c>
      <c r="G409" s="45"/>
      <c r="H409" s="51" t="str">
        <f>IF($D409="","",CONCATENATE($AY409,"_",COUNTA($D$3:$D409),"_FSZV_2026"))</f>
        <v/>
      </c>
      <c r="I409" s="56" t="str">
        <f>IF($G409="","Nincs VKR kiválasztva!",INDEX(Osszesito!$G:$G,MATCH($F409,Osszesito!$C:$C,0)))</f>
        <v>Nincs VKR kiválasztva!</v>
      </c>
      <c r="J409" s="56" t="str">
        <f>IF($G409="","Nincs VKR kiválasztva!",INDEX(Osszesito!$F:$F,MATCH($F409,Osszesito!$C:$C,0)))</f>
        <v>Nincs VKR kiválasztva!</v>
      </c>
      <c r="K409" s="48" t="str">
        <f t="shared" si="294"/>
        <v>Nincs kitöltve a költség rész!</v>
      </c>
      <c r="L409" s="49"/>
      <c r="M409" s="49"/>
      <c r="N409" s="60"/>
      <c r="O409" s="60"/>
      <c r="P409" s="90"/>
      <c r="R409" s="62"/>
      <c r="S409" s="62"/>
      <c r="T409" s="62"/>
      <c r="U409" s="62"/>
      <c r="V409" s="62"/>
      <c r="W409" s="62"/>
      <c r="X409" s="62"/>
      <c r="Y409" s="62"/>
      <c r="Z409" s="62"/>
      <c r="AA409" s="62"/>
      <c r="AB409" s="62"/>
      <c r="AC409" s="61">
        <f t="shared" si="257"/>
        <v>0</v>
      </c>
      <c r="AD409" s="1" t="str">
        <f t="shared" si="258"/>
        <v>Nincs VKR kiválasztva!</v>
      </c>
      <c r="AF409" s="60"/>
      <c r="AG409" s="60"/>
      <c r="AH409" s="60"/>
      <c r="AI409" s="60"/>
      <c r="AJ409" s="60"/>
      <c r="AK409" s="60"/>
      <c r="AL409" s="60"/>
      <c r="AM409" s="60"/>
      <c r="AN409" s="60"/>
      <c r="AO409" s="60"/>
      <c r="AP409" s="60"/>
      <c r="AQ409" s="61">
        <f t="shared" si="259"/>
        <v>0</v>
      </c>
      <c r="AR409" s="130" t="s">
        <v>36</v>
      </c>
      <c r="AS409" s="1" t="str">
        <f t="shared" si="260"/>
        <v>Nincs VKR kiválasztva!</v>
      </c>
      <c r="AU409" s="46"/>
      <c r="AV409" s="46"/>
      <c r="AY409" s="64" t="str">
        <f>IF($D409="","",INDEX(Osszesito!$E:$E,MATCH($F409,Osszesito!$C:$C,0)))</f>
        <v/>
      </c>
      <c r="AZ409" s="64">
        <f t="shared" si="268"/>
        <v>0</v>
      </c>
      <c r="BA409" s="65">
        <f t="shared" si="269"/>
        <v>0</v>
      </c>
      <c r="BB409" s="65" t="str">
        <f t="shared" si="270"/>
        <v>x</v>
      </c>
      <c r="BC409" s="65">
        <f t="shared" si="261"/>
        <v>0</v>
      </c>
      <c r="BD409" s="65">
        <f t="shared" si="295"/>
        <v>0</v>
      </c>
      <c r="BE409" s="65">
        <f t="shared" si="271"/>
        <v>0</v>
      </c>
      <c r="BF409" s="64" t="str">
        <f t="shared" si="272"/>
        <v>A forrás egyenlő a költséggel (I.ütem).</v>
      </c>
      <c r="BG409" s="65">
        <f t="shared" si="273"/>
        <v>0</v>
      </c>
      <c r="BH409" s="65">
        <f t="shared" si="274"/>
        <v>0</v>
      </c>
      <c r="BI409" s="65">
        <f t="shared" si="275"/>
        <v>0</v>
      </c>
      <c r="BJ409" s="65">
        <f t="shared" si="276"/>
        <v>0</v>
      </c>
      <c r="BK409" s="65">
        <f t="shared" si="262"/>
        <v>0</v>
      </c>
      <c r="BL409" s="66" t="str">
        <f t="shared" si="296"/>
        <v>Nem hosszútávú a feladat.</v>
      </c>
      <c r="BM409" s="67">
        <f t="shared" si="277"/>
        <v>1</v>
      </c>
      <c r="BN409" s="67">
        <f t="shared" si="278"/>
        <v>0</v>
      </c>
      <c r="BO409" s="67">
        <f t="shared" si="279"/>
        <v>1</v>
      </c>
      <c r="BP409" s="67">
        <f t="shared" si="280"/>
        <v>0</v>
      </c>
      <c r="BQ409" s="65">
        <f t="shared" si="281"/>
        <v>0</v>
      </c>
      <c r="BR409" s="64" t="str">
        <f t="shared" si="282"/>
        <v>Nincs hosszútávú terv!</v>
      </c>
      <c r="BS409" s="65">
        <f t="shared" si="283"/>
        <v>0</v>
      </c>
      <c r="BT409" s="65">
        <f t="shared" si="284"/>
        <v>0</v>
      </c>
      <c r="BU409" s="65">
        <f t="shared" si="285"/>
        <v>0</v>
      </c>
      <c r="BV409" s="65">
        <f t="shared" si="286"/>
        <v>0</v>
      </c>
      <c r="BW409" s="65">
        <f t="shared" si="287"/>
        <v>0</v>
      </c>
      <c r="BX409" s="65">
        <f t="shared" si="288"/>
        <v>0</v>
      </c>
      <c r="BY409" s="65">
        <f t="shared" si="289"/>
        <v>0</v>
      </c>
      <c r="BZ409" s="65">
        <f t="shared" si="290"/>
        <v>0</v>
      </c>
      <c r="CA409" s="65">
        <f t="shared" si="291"/>
        <v>0</v>
      </c>
      <c r="CB409" s="65">
        <f t="shared" si="292"/>
        <v>0</v>
      </c>
      <c r="CC409" s="65">
        <f t="shared" si="293"/>
        <v>0</v>
      </c>
      <c r="CD409" s="65" t="str">
        <f t="shared" si="263"/>
        <v>Hiányos kitöltés! (B-oszlop üres)</v>
      </c>
      <c r="CE409" s="66" t="str">
        <f t="shared" si="264"/>
        <v>Hiányos kitöltés! (B-oszlop üres)</v>
      </c>
      <c r="CF409" s="65">
        <f t="shared" si="265"/>
        <v>0</v>
      </c>
      <c r="CG409" s="65">
        <f t="shared" si="266"/>
        <v>0</v>
      </c>
      <c r="CH409" s="65">
        <f t="shared" si="267"/>
        <v>0</v>
      </c>
    </row>
    <row r="410" spans="1:86" ht="31.25" x14ac:dyDescent="0.25">
      <c r="A410" s="54" t="str">
        <f t="shared" si="256"/>
        <v>Nincs VKR kiválasztva!</v>
      </c>
      <c r="B410" s="68"/>
      <c r="C410" s="55"/>
      <c r="D410" s="47"/>
      <c r="E410" s="47"/>
      <c r="F410" s="56" t="str">
        <f>IF($G410="","Nincs VKR kiválasztva!",INDEX(Osszesito!$C:$C,MATCH($G410,Osszesito!$D:$D,0)))</f>
        <v>Nincs VKR kiválasztva!</v>
      </c>
      <c r="G410" s="45"/>
      <c r="H410" s="51" t="str">
        <f>IF($D410="","",CONCATENATE($AY410,"_",COUNTA($D$3:$D410),"_FSZV_2026"))</f>
        <v/>
      </c>
      <c r="I410" s="56" t="str">
        <f>IF($G410="","Nincs VKR kiválasztva!",INDEX(Osszesito!$G:$G,MATCH($F410,Osszesito!$C:$C,0)))</f>
        <v>Nincs VKR kiválasztva!</v>
      </c>
      <c r="J410" s="56" t="str">
        <f>IF($G410="","Nincs VKR kiválasztva!",INDEX(Osszesito!$F:$F,MATCH($F410,Osszesito!$C:$C,0)))</f>
        <v>Nincs VKR kiválasztva!</v>
      </c>
      <c r="K410" s="48" t="str">
        <f t="shared" si="294"/>
        <v>Nincs kitöltve a költség rész!</v>
      </c>
      <c r="L410" s="49"/>
      <c r="M410" s="49"/>
      <c r="N410" s="60"/>
      <c r="O410" s="60"/>
      <c r="P410" s="90"/>
      <c r="R410" s="62"/>
      <c r="S410" s="62"/>
      <c r="T410" s="62"/>
      <c r="U410" s="62"/>
      <c r="V410" s="62"/>
      <c r="W410" s="62"/>
      <c r="X410" s="62"/>
      <c r="Y410" s="62"/>
      <c r="Z410" s="62"/>
      <c r="AA410" s="62"/>
      <c r="AB410" s="62"/>
      <c r="AC410" s="61">
        <f t="shared" si="257"/>
        <v>0</v>
      </c>
      <c r="AD410" s="1" t="str">
        <f t="shared" si="258"/>
        <v>Nincs VKR kiválasztva!</v>
      </c>
      <c r="AF410" s="60"/>
      <c r="AG410" s="60"/>
      <c r="AH410" s="60"/>
      <c r="AI410" s="60"/>
      <c r="AJ410" s="60"/>
      <c r="AK410" s="60"/>
      <c r="AL410" s="60"/>
      <c r="AM410" s="60"/>
      <c r="AN410" s="60"/>
      <c r="AO410" s="60"/>
      <c r="AP410" s="60"/>
      <c r="AQ410" s="61">
        <f t="shared" si="259"/>
        <v>0</v>
      </c>
      <c r="AR410" s="130" t="s">
        <v>36</v>
      </c>
      <c r="AS410" s="1" t="str">
        <f t="shared" si="260"/>
        <v>Nincs VKR kiválasztva!</v>
      </c>
      <c r="AU410" s="46"/>
      <c r="AV410" s="46"/>
      <c r="AY410" s="64" t="str">
        <f>IF($D410="","",INDEX(Osszesito!$E:$E,MATCH($F410,Osszesito!$C:$C,0)))</f>
        <v/>
      </c>
      <c r="AZ410" s="64">
        <f t="shared" si="268"/>
        <v>0</v>
      </c>
      <c r="BA410" s="65">
        <f t="shared" si="269"/>
        <v>0</v>
      </c>
      <c r="BB410" s="65" t="str">
        <f t="shared" si="270"/>
        <v>x</v>
      </c>
      <c r="BC410" s="65">
        <f t="shared" si="261"/>
        <v>0</v>
      </c>
      <c r="BD410" s="65">
        <f t="shared" si="295"/>
        <v>0</v>
      </c>
      <c r="BE410" s="65">
        <f t="shared" si="271"/>
        <v>0</v>
      </c>
      <c r="BF410" s="64" t="str">
        <f t="shared" si="272"/>
        <v>A forrás egyenlő a költséggel (I.ütem).</v>
      </c>
      <c r="BG410" s="65">
        <f t="shared" si="273"/>
        <v>0</v>
      </c>
      <c r="BH410" s="65">
        <f t="shared" si="274"/>
        <v>0</v>
      </c>
      <c r="BI410" s="65">
        <f t="shared" si="275"/>
        <v>0</v>
      </c>
      <c r="BJ410" s="65">
        <f t="shared" si="276"/>
        <v>0</v>
      </c>
      <c r="BK410" s="65">
        <f t="shared" si="262"/>
        <v>0</v>
      </c>
      <c r="BL410" s="66" t="str">
        <f t="shared" si="296"/>
        <v>Nem hosszútávú a feladat.</v>
      </c>
      <c r="BM410" s="67">
        <f t="shared" si="277"/>
        <v>1</v>
      </c>
      <c r="BN410" s="67">
        <f t="shared" si="278"/>
        <v>0</v>
      </c>
      <c r="BO410" s="67">
        <f t="shared" si="279"/>
        <v>1</v>
      </c>
      <c r="BP410" s="67">
        <f t="shared" si="280"/>
        <v>0</v>
      </c>
      <c r="BQ410" s="65">
        <f t="shared" si="281"/>
        <v>0</v>
      </c>
      <c r="BR410" s="64" t="str">
        <f t="shared" si="282"/>
        <v>Nincs hosszútávú terv!</v>
      </c>
      <c r="BS410" s="65">
        <f t="shared" si="283"/>
        <v>0</v>
      </c>
      <c r="BT410" s="65">
        <f t="shared" si="284"/>
        <v>0</v>
      </c>
      <c r="BU410" s="65">
        <f t="shared" si="285"/>
        <v>0</v>
      </c>
      <c r="BV410" s="65">
        <f t="shared" si="286"/>
        <v>0</v>
      </c>
      <c r="BW410" s="65">
        <f t="shared" si="287"/>
        <v>0</v>
      </c>
      <c r="BX410" s="65">
        <f t="shared" si="288"/>
        <v>0</v>
      </c>
      <c r="BY410" s="65">
        <f t="shared" si="289"/>
        <v>0</v>
      </c>
      <c r="BZ410" s="65">
        <f t="shared" si="290"/>
        <v>0</v>
      </c>
      <c r="CA410" s="65">
        <f t="shared" si="291"/>
        <v>0</v>
      </c>
      <c r="CB410" s="65">
        <f t="shared" si="292"/>
        <v>0</v>
      </c>
      <c r="CC410" s="65">
        <f t="shared" si="293"/>
        <v>0</v>
      </c>
      <c r="CD410" s="65" t="str">
        <f t="shared" si="263"/>
        <v>Hiányos kitöltés! (B-oszlop üres)</v>
      </c>
      <c r="CE410" s="66" t="str">
        <f t="shared" si="264"/>
        <v>Hiányos kitöltés! (B-oszlop üres)</v>
      </c>
      <c r="CF410" s="65">
        <f t="shared" si="265"/>
        <v>0</v>
      </c>
      <c r="CG410" s="65">
        <f t="shared" si="266"/>
        <v>0</v>
      </c>
      <c r="CH410" s="65">
        <f t="shared" si="267"/>
        <v>0</v>
      </c>
    </row>
    <row r="411" spans="1:86" ht="31.25" x14ac:dyDescent="0.25">
      <c r="A411" s="54" t="str">
        <f t="shared" si="256"/>
        <v>Nincs VKR kiválasztva!</v>
      </c>
      <c r="B411" s="68"/>
      <c r="C411" s="55"/>
      <c r="D411" s="47"/>
      <c r="E411" s="47"/>
      <c r="F411" s="56" t="str">
        <f>IF($G411="","Nincs VKR kiválasztva!",INDEX(Osszesito!$C:$C,MATCH($G411,Osszesito!$D:$D,0)))</f>
        <v>Nincs VKR kiválasztva!</v>
      </c>
      <c r="G411" s="45"/>
      <c r="H411" s="51" t="str">
        <f>IF($D411="","",CONCATENATE($AY411,"_",COUNTA($D$3:$D411),"_FSZV_2026"))</f>
        <v/>
      </c>
      <c r="I411" s="56" t="str">
        <f>IF($G411="","Nincs VKR kiválasztva!",INDEX(Osszesito!$G:$G,MATCH($F411,Osszesito!$C:$C,0)))</f>
        <v>Nincs VKR kiválasztva!</v>
      </c>
      <c r="J411" s="56" t="str">
        <f>IF($G411="","Nincs VKR kiválasztva!",INDEX(Osszesito!$F:$F,MATCH($F411,Osszesito!$C:$C,0)))</f>
        <v>Nincs VKR kiválasztva!</v>
      </c>
      <c r="K411" s="48" t="str">
        <f t="shared" si="294"/>
        <v>Nincs kitöltve a költség rész!</v>
      </c>
      <c r="L411" s="49"/>
      <c r="M411" s="49"/>
      <c r="N411" s="60"/>
      <c r="O411" s="60"/>
      <c r="P411" s="90"/>
      <c r="R411" s="62"/>
      <c r="S411" s="62"/>
      <c r="T411" s="62"/>
      <c r="U411" s="62"/>
      <c r="V411" s="62"/>
      <c r="W411" s="62"/>
      <c r="X411" s="62"/>
      <c r="Y411" s="62"/>
      <c r="Z411" s="62"/>
      <c r="AA411" s="62"/>
      <c r="AB411" s="62"/>
      <c r="AC411" s="61">
        <f t="shared" si="257"/>
        <v>0</v>
      </c>
      <c r="AD411" s="1" t="str">
        <f t="shared" si="258"/>
        <v>Nincs VKR kiválasztva!</v>
      </c>
      <c r="AF411" s="60"/>
      <c r="AG411" s="60"/>
      <c r="AH411" s="60"/>
      <c r="AI411" s="60"/>
      <c r="AJ411" s="60"/>
      <c r="AK411" s="60"/>
      <c r="AL411" s="60"/>
      <c r="AM411" s="60"/>
      <c r="AN411" s="60"/>
      <c r="AO411" s="60"/>
      <c r="AP411" s="60"/>
      <c r="AQ411" s="61">
        <f t="shared" si="259"/>
        <v>0</v>
      </c>
      <c r="AR411" s="130" t="s">
        <v>36</v>
      </c>
      <c r="AS411" s="1" t="str">
        <f t="shared" si="260"/>
        <v>Nincs VKR kiválasztva!</v>
      </c>
      <c r="AU411" s="46"/>
      <c r="AV411" s="46"/>
      <c r="AY411" s="64" t="str">
        <f>IF($D411="","",INDEX(Osszesito!$E:$E,MATCH($F411,Osszesito!$C:$C,0)))</f>
        <v/>
      </c>
      <c r="AZ411" s="64">
        <f t="shared" si="268"/>
        <v>0</v>
      </c>
      <c r="BA411" s="65">
        <f t="shared" si="269"/>
        <v>0</v>
      </c>
      <c r="BB411" s="65" t="str">
        <f t="shared" si="270"/>
        <v>x</v>
      </c>
      <c r="BC411" s="65">
        <f t="shared" si="261"/>
        <v>0</v>
      </c>
      <c r="BD411" s="65">
        <f t="shared" si="295"/>
        <v>0</v>
      </c>
      <c r="BE411" s="65">
        <f t="shared" si="271"/>
        <v>0</v>
      </c>
      <c r="BF411" s="64" t="str">
        <f t="shared" si="272"/>
        <v>A forrás egyenlő a költséggel (I.ütem).</v>
      </c>
      <c r="BG411" s="65">
        <f t="shared" si="273"/>
        <v>0</v>
      </c>
      <c r="BH411" s="65">
        <f t="shared" si="274"/>
        <v>0</v>
      </c>
      <c r="BI411" s="65">
        <f t="shared" si="275"/>
        <v>0</v>
      </c>
      <c r="BJ411" s="65">
        <f t="shared" si="276"/>
        <v>0</v>
      </c>
      <c r="BK411" s="65">
        <f t="shared" si="262"/>
        <v>0</v>
      </c>
      <c r="BL411" s="66" t="str">
        <f t="shared" si="296"/>
        <v>Nem hosszútávú a feladat.</v>
      </c>
      <c r="BM411" s="67">
        <f t="shared" si="277"/>
        <v>1</v>
      </c>
      <c r="BN411" s="67">
        <f t="shared" si="278"/>
        <v>0</v>
      </c>
      <c r="BO411" s="67">
        <f t="shared" si="279"/>
        <v>1</v>
      </c>
      <c r="BP411" s="67">
        <f t="shared" si="280"/>
        <v>0</v>
      </c>
      <c r="BQ411" s="65">
        <f t="shared" si="281"/>
        <v>0</v>
      </c>
      <c r="BR411" s="64" t="str">
        <f t="shared" si="282"/>
        <v>Nincs hosszútávú terv!</v>
      </c>
      <c r="BS411" s="65">
        <f t="shared" si="283"/>
        <v>0</v>
      </c>
      <c r="BT411" s="65">
        <f t="shared" si="284"/>
        <v>0</v>
      </c>
      <c r="BU411" s="65">
        <f t="shared" si="285"/>
        <v>0</v>
      </c>
      <c r="BV411" s="65">
        <f t="shared" si="286"/>
        <v>0</v>
      </c>
      <c r="BW411" s="65">
        <f t="shared" si="287"/>
        <v>0</v>
      </c>
      <c r="BX411" s="65">
        <f t="shared" si="288"/>
        <v>0</v>
      </c>
      <c r="BY411" s="65">
        <f t="shared" si="289"/>
        <v>0</v>
      </c>
      <c r="BZ411" s="65">
        <f t="shared" si="290"/>
        <v>0</v>
      </c>
      <c r="CA411" s="65">
        <f t="shared" si="291"/>
        <v>0</v>
      </c>
      <c r="CB411" s="65">
        <f t="shared" si="292"/>
        <v>0</v>
      </c>
      <c r="CC411" s="65">
        <f t="shared" si="293"/>
        <v>0</v>
      </c>
      <c r="CD411" s="65" t="str">
        <f t="shared" si="263"/>
        <v>Hiányos kitöltés! (B-oszlop üres)</v>
      </c>
      <c r="CE411" s="66" t="str">
        <f t="shared" si="264"/>
        <v>Hiányos kitöltés! (B-oszlop üres)</v>
      </c>
      <c r="CF411" s="65">
        <f t="shared" si="265"/>
        <v>0</v>
      </c>
      <c r="CG411" s="65">
        <f t="shared" si="266"/>
        <v>0</v>
      </c>
      <c r="CH411" s="65">
        <f t="shared" si="267"/>
        <v>0</v>
      </c>
    </row>
    <row r="412" spans="1:86" ht="31.25" x14ac:dyDescent="0.25">
      <c r="A412" s="54" t="str">
        <f t="shared" si="256"/>
        <v>Nincs VKR kiválasztva!</v>
      </c>
      <c r="B412" s="68"/>
      <c r="C412" s="55"/>
      <c r="D412" s="47"/>
      <c r="E412" s="47"/>
      <c r="F412" s="56" t="str">
        <f>IF($G412="","Nincs VKR kiválasztva!",INDEX(Osszesito!$C:$C,MATCH($G412,Osszesito!$D:$D,0)))</f>
        <v>Nincs VKR kiválasztva!</v>
      </c>
      <c r="G412" s="45"/>
      <c r="H412" s="51" t="str">
        <f>IF($D412="","",CONCATENATE($AY412,"_",COUNTA($D$3:$D412),"_FSZV_2026"))</f>
        <v/>
      </c>
      <c r="I412" s="56" t="str">
        <f>IF($G412="","Nincs VKR kiválasztva!",INDEX(Osszesito!$G:$G,MATCH($F412,Osszesito!$C:$C,0)))</f>
        <v>Nincs VKR kiválasztva!</v>
      </c>
      <c r="J412" s="56" t="str">
        <f>IF($G412="","Nincs VKR kiválasztva!",INDEX(Osszesito!$F:$F,MATCH($F412,Osszesito!$C:$C,0)))</f>
        <v>Nincs VKR kiválasztva!</v>
      </c>
      <c r="K412" s="48" t="str">
        <f t="shared" si="294"/>
        <v>Nincs kitöltve a költség rész!</v>
      </c>
      <c r="L412" s="49"/>
      <c r="M412" s="49"/>
      <c r="N412" s="60"/>
      <c r="O412" s="60"/>
      <c r="P412" s="90"/>
      <c r="R412" s="62"/>
      <c r="S412" s="62"/>
      <c r="T412" s="62"/>
      <c r="U412" s="62"/>
      <c r="V412" s="62"/>
      <c r="W412" s="62"/>
      <c r="X412" s="62"/>
      <c r="Y412" s="62"/>
      <c r="Z412" s="62"/>
      <c r="AA412" s="62"/>
      <c r="AB412" s="62"/>
      <c r="AC412" s="61">
        <f t="shared" si="257"/>
        <v>0</v>
      </c>
      <c r="AD412" s="1" t="str">
        <f t="shared" si="258"/>
        <v>Nincs VKR kiválasztva!</v>
      </c>
      <c r="AF412" s="60"/>
      <c r="AG412" s="60"/>
      <c r="AH412" s="60"/>
      <c r="AI412" s="60"/>
      <c r="AJ412" s="60"/>
      <c r="AK412" s="60"/>
      <c r="AL412" s="60"/>
      <c r="AM412" s="60"/>
      <c r="AN412" s="60"/>
      <c r="AO412" s="60"/>
      <c r="AP412" s="60"/>
      <c r="AQ412" s="61">
        <f t="shared" si="259"/>
        <v>0</v>
      </c>
      <c r="AR412" s="130" t="s">
        <v>36</v>
      </c>
      <c r="AS412" s="1" t="str">
        <f t="shared" si="260"/>
        <v>Nincs VKR kiválasztva!</v>
      </c>
      <c r="AU412" s="46"/>
      <c r="AV412" s="46"/>
      <c r="AY412" s="64" t="str">
        <f>IF($D412="","",INDEX(Osszesito!$E:$E,MATCH($F412,Osszesito!$C:$C,0)))</f>
        <v/>
      </c>
      <c r="AZ412" s="64">
        <f t="shared" si="268"/>
        <v>0</v>
      </c>
      <c r="BA412" s="65">
        <f t="shared" si="269"/>
        <v>0</v>
      </c>
      <c r="BB412" s="65" t="str">
        <f t="shared" si="270"/>
        <v>x</v>
      </c>
      <c r="BC412" s="65">
        <f t="shared" si="261"/>
        <v>0</v>
      </c>
      <c r="BD412" s="65">
        <f t="shared" si="295"/>
        <v>0</v>
      </c>
      <c r="BE412" s="65">
        <f t="shared" si="271"/>
        <v>0</v>
      </c>
      <c r="BF412" s="64" t="str">
        <f t="shared" si="272"/>
        <v>A forrás egyenlő a költséggel (I.ütem).</v>
      </c>
      <c r="BG412" s="65">
        <f t="shared" si="273"/>
        <v>0</v>
      </c>
      <c r="BH412" s="65">
        <f t="shared" si="274"/>
        <v>0</v>
      </c>
      <c r="BI412" s="65">
        <f t="shared" si="275"/>
        <v>0</v>
      </c>
      <c r="BJ412" s="65">
        <f t="shared" si="276"/>
        <v>0</v>
      </c>
      <c r="BK412" s="65">
        <f t="shared" si="262"/>
        <v>0</v>
      </c>
      <c r="BL412" s="66" t="str">
        <f t="shared" si="296"/>
        <v>Nem hosszútávú a feladat.</v>
      </c>
      <c r="BM412" s="67">
        <f t="shared" si="277"/>
        <v>1</v>
      </c>
      <c r="BN412" s="67">
        <f t="shared" si="278"/>
        <v>0</v>
      </c>
      <c r="BO412" s="67">
        <f t="shared" si="279"/>
        <v>1</v>
      </c>
      <c r="BP412" s="67">
        <f t="shared" si="280"/>
        <v>0</v>
      </c>
      <c r="BQ412" s="65">
        <f t="shared" si="281"/>
        <v>0</v>
      </c>
      <c r="BR412" s="64" t="str">
        <f t="shared" si="282"/>
        <v>Nincs hosszútávú terv!</v>
      </c>
      <c r="BS412" s="65">
        <f t="shared" si="283"/>
        <v>0</v>
      </c>
      <c r="BT412" s="65">
        <f t="shared" si="284"/>
        <v>0</v>
      </c>
      <c r="BU412" s="65">
        <f t="shared" si="285"/>
        <v>0</v>
      </c>
      <c r="BV412" s="65">
        <f t="shared" si="286"/>
        <v>0</v>
      </c>
      <c r="BW412" s="65">
        <f t="shared" si="287"/>
        <v>0</v>
      </c>
      <c r="BX412" s="65">
        <f t="shared" si="288"/>
        <v>0</v>
      </c>
      <c r="BY412" s="65">
        <f t="shared" si="289"/>
        <v>0</v>
      </c>
      <c r="BZ412" s="65">
        <f t="shared" si="290"/>
        <v>0</v>
      </c>
      <c r="CA412" s="65">
        <f t="shared" si="291"/>
        <v>0</v>
      </c>
      <c r="CB412" s="65">
        <f t="shared" si="292"/>
        <v>0</v>
      </c>
      <c r="CC412" s="65">
        <f t="shared" si="293"/>
        <v>0</v>
      </c>
      <c r="CD412" s="65" t="str">
        <f t="shared" si="263"/>
        <v>Hiányos kitöltés! (B-oszlop üres)</v>
      </c>
      <c r="CE412" s="66" t="str">
        <f t="shared" si="264"/>
        <v>Hiányos kitöltés! (B-oszlop üres)</v>
      </c>
      <c r="CF412" s="65">
        <f t="shared" si="265"/>
        <v>0</v>
      </c>
      <c r="CG412" s="65">
        <f t="shared" si="266"/>
        <v>0</v>
      </c>
      <c r="CH412" s="65">
        <f t="shared" si="267"/>
        <v>0</v>
      </c>
    </row>
    <row r="413" spans="1:86" ht="31.25" x14ac:dyDescent="0.25">
      <c r="A413" s="54" t="str">
        <f t="shared" si="256"/>
        <v>Nincs VKR kiválasztva!</v>
      </c>
      <c r="B413" s="68"/>
      <c r="C413" s="55"/>
      <c r="D413" s="47"/>
      <c r="E413" s="47"/>
      <c r="F413" s="56" t="str">
        <f>IF($G413="","Nincs VKR kiválasztva!",INDEX(Osszesito!$C:$C,MATCH($G413,Osszesito!$D:$D,0)))</f>
        <v>Nincs VKR kiválasztva!</v>
      </c>
      <c r="G413" s="45"/>
      <c r="H413" s="51" t="str">
        <f>IF($D413="","",CONCATENATE($AY413,"_",COUNTA($D$3:$D413),"_FSZV_2026"))</f>
        <v/>
      </c>
      <c r="I413" s="56" t="str">
        <f>IF($G413="","Nincs VKR kiválasztva!",INDEX(Osszesito!$G:$G,MATCH($F413,Osszesito!$C:$C,0)))</f>
        <v>Nincs VKR kiválasztva!</v>
      </c>
      <c r="J413" s="56" t="str">
        <f>IF($G413="","Nincs VKR kiválasztva!",INDEX(Osszesito!$F:$F,MATCH($F413,Osszesito!$C:$C,0)))</f>
        <v>Nincs VKR kiválasztva!</v>
      </c>
      <c r="K413" s="48" t="str">
        <f t="shared" si="294"/>
        <v>Nincs kitöltve a költség rész!</v>
      </c>
      <c r="L413" s="49"/>
      <c r="M413" s="49"/>
      <c r="N413" s="60"/>
      <c r="O413" s="60"/>
      <c r="P413" s="90"/>
      <c r="R413" s="62"/>
      <c r="S413" s="62"/>
      <c r="T413" s="62"/>
      <c r="U413" s="62"/>
      <c r="V413" s="62"/>
      <c r="W413" s="62"/>
      <c r="X413" s="62"/>
      <c r="Y413" s="62"/>
      <c r="Z413" s="62"/>
      <c r="AA413" s="62"/>
      <c r="AB413" s="62"/>
      <c r="AC413" s="61">
        <f t="shared" si="257"/>
        <v>0</v>
      </c>
      <c r="AD413" s="1" t="str">
        <f t="shared" si="258"/>
        <v>Nincs VKR kiválasztva!</v>
      </c>
      <c r="AF413" s="60"/>
      <c r="AG413" s="60"/>
      <c r="AH413" s="60"/>
      <c r="AI413" s="60"/>
      <c r="AJ413" s="60"/>
      <c r="AK413" s="60"/>
      <c r="AL413" s="60"/>
      <c r="AM413" s="60"/>
      <c r="AN413" s="60"/>
      <c r="AO413" s="60"/>
      <c r="AP413" s="60"/>
      <c r="AQ413" s="61">
        <f t="shared" si="259"/>
        <v>0</v>
      </c>
      <c r="AR413" s="130" t="s">
        <v>36</v>
      </c>
      <c r="AS413" s="1" t="str">
        <f t="shared" si="260"/>
        <v>Nincs VKR kiválasztva!</v>
      </c>
      <c r="AU413" s="46"/>
      <c r="AV413" s="46"/>
      <c r="AY413" s="64" t="str">
        <f>IF($D413="","",INDEX(Osszesito!$E:$E,MATCH($F413,Osszesito!$C:$C,0)))</f>
        <v/>
      </c>
      <c r="AZ413" s="64">
        <f t="shared" si="268"/>
        <v>0</v>
      </c>
      <c r="BA413" s="65">
        <f t="shared" si="269"/>
        <v>0</v>
      </c>
      <c r="BB413" s="65" t="str">
        <f t="shared" si="270"/>
        <v>x</v>
      </c>
      <c r="BC413" s="65">
        <f t="shared" si="261"/>
        <v>0</v>
      </c>
      <c r="BD413" s="65">
        <f t="shared" si="295"/>
        <v>0</v>
      </c>
      <c r="BE413" s="65">
        <f t="shared" si="271"/>
        <v>0</v>
      </c>
      <c r="BF413" s="64" t="str">
        <f t="shared" si="272"/>
        <v>A forrás egyenlő a költséggel (I.ütem).</v>
      </c>
      <c r="BG413" s="65">
        <f t="shared" si="273"/>
        <v>0</v>
      </c>
      <c r="BH413" s="65">
        <f t="shared" si="274"/>
        <v>0</v>
      </c>
      <c r="BI413" s="65">
        <f t="shared" si="275"/>
        <v>0</v>
      </c>
      <c r="BJ413" s="65">
        <f t="shared" si="276"/>
        <v>0</v>
      </c>
      <c r="BK413" s="65">
        <f t="shared" si="262"/>
        <v>0</v>
      </c>
      <c r="BL413" s="66" t="str">
        <f t="shared" si="296"/>
        <v>Nem hosszútávú a feladat.</v>
      </c>
      <c r="BM413" s="67">
        <f t="shared" si="277"/>
        <v>1</v>
      </c>
      <c r="BN413" s="67">
        <f t="shared" si="278"/>
        <v>0</v>
      </c>
      <c r="BO413" s="67">
        <f t="shared" si="279"/>
        <v>1</v>
      </c>
      <c r="BP413" s="67">
        <f t="shared" si="280"/>
        <v>0</v>
      </c>
      <c r="BQ413" s="65">
        <f t="shared" si="281"/>
        <v>0</v>
      </c>
      <c r="BR413" s="64" t="str">
        <f t="shared" si="282"/>
        <v>Nincs hosszútávú terv!</v>
      </c>
      <c r="BS413" s="65">
        <f t="shared" si="283"/>
        <v>0</v>
      </c>
      <c r="BT413" s="65">
        <f t="shared" si="284"/>
        <v>0</v>
      </c>
      <c r="BU413" s="65">
        <f t="shared" si="285"/>
        <v>0</v>
      </c>
      <c r="BV413" s="65">
        <f t="shared" si="286"/>
        <v>0</v>
      </c>
      <c r="BW413" s="65">
        <f t="shared" si="287"/>
        <v>0</v>
      </c>
      <c r="BX413" s="65">
        <f t="shared" si="288"/>
        <v>0</v>
      </c>
      <c r="BY413" s="65">
        <f t="shared" si="289"/>
        <v>0</v>
      </c>
      <c r="BZ413" s="65">
        <f t="shared" si="290"/>
        <v>0</v>
      </c>
      <c r="CA413" s="65">
        <f t="shared" si="291"/>
        <v>0</v>
      </c>
      <c r="CB413" s="65">
        <f t="shared" si="292"/>
        <v>0</v>
      </c>
      <c r="CC413" s="65">
        <f t="shared" si="293"/>
        <v>0</v>
      </c>
      <c r="CD413" s="65" t="str">
        <f t="shared" si="263"/>
        <v>Hiányos kitöltés! (B-oszlop üres)</v>
      </c>
      <c r="CE413" s="66" t="str">
        <f t="shared" si="264"/>
        <v>Hiányos kitöltés! (B-oszlop üres)</v>
      </c>
      <c r="CF413" s="65">
        <f t="shared" si="265"/>
        <v>0</v>
      </c>
      <c r="CG413" s="65">
        <f t="shared" si="266"/>
        <v>0</v>
      </c>
      <c r="CH413" s="65">
        <f t="shared" si="267"/>
        <v>0</v>
      </c>
    </row>
    <row r="414" spans="1:86" ht="31.25" x14ac:dyDescent="0.25">
      <c r="A414" s="54" t="str">
        <f t="shared" si="256"/>
        <v>Nincs VKR kiválasztva!</v>
      </c>
      <c r="B414" s="68"/>
      <c r="C414" s="55"/>
      <c r="D414" s="47"/>
      <c r="E414" s="47"/>
      <c r="F414" s="56" t="str">
        <f>IF($G414="","Nincs VKR kiválasztva!",INDEX(Osszesito!$C:$C,MATCH($G414,Osszesito!$D:$D,0)))</f>
        <v>Nincs VKR kiválasztva!</v>
      </c>
      <c r="G414" s="45"/>
      <c r="H414" s="51" t="str">
        <f>IF($D414="","",CONCATENATE($AY414,"_",COUNTA($D$3:$D414),"_FSZV_2026"))</f>
        <v/>
      </c>
      <c r="I414" s="56" t="str">
        <f>IF($G414="","Nincs VKR kiválasztva!",INDEX(Osszesito!$G:$G,MATCH($F414,Osszesito!$C:$C,0)))</f>
        <v>Nincs VKR kiválasztva!</v>
      </c>
      <c r="J414" s="56" t="str">
        <f>IF($G414="","Nincs VKR kiválasztva!",INDEX(Osszesito!$F:$F,MATCH($F414,Osszesito!$C:$C,0)))</f>
        <v>Nincs VKR kiválasztva!</v>
      </c>
      <c r="K414" s="48" t="str">
        <f t="shared" si="294"/>
        <v>Nincs kitöltve a költség rész!</v>
      </c>
      <c r="L414" s="49"/>
      <c r="M414" s="49"/>
      <c r="N414" s="60"/>
      <c r="O414" s="60"/>
      <c r="P414" s="90"/>
      <c r="R414" s="62"/>
      <c r="S414" s="62"/>
      <c r="T414" s="62"/>
      <c r="U414" s="62"/>
      <c r="V414" s="62"/>
      <c r="W414" s="62"/>
      <c r="X414" s="62"/>
      <c r="Y414" s="62"/>
      <c r="Z414" s="62"/>
      <c r="AA414" s="62"/>
      <c r="AB414" s="62"/>
      <c r="AC414" s="61">
        <f t="shared" si="257"/>
        <v>0</v>
      </c>
      <c r="AD414" s="1" t="str">
        <f t="shared" si="258"/>
        <v>Nincs VKR kiválasztva!</v>
      </c>
      <c r="AF414" s="60"/>
      <c r="AG414" s="60"/>
      <c r="AH414" s="60"/>
      <c r="AI414" s="60"/>
      <c r="AJ414" s="60"/>
      <c r="AK414" s="60"/>
      <c r="AL414" s="60"/>
      <c r="AM414" s="60"/>
      <c r="AN414" s="60"/>
      <c r="AO414" s="60"/>
      <c r="AP414" s="60"/>
      <c r="AQ414" s="61">
        <f t="shared" si="259"/>
        <v>0</v>
      </c>
      <c r="AR414" s="130" t="s">
        <v>36</v>
      </c>
      <c r="AS414" s="1" t="str">
        <f t="shared" si="260"/>
        <v>Nincs VKR kiválasztva!</v>
      </c>
      <c r="AU414" s="46"/>
      <c r="AV414" s="46"/>
      <c r="AY414" s="64" t="str">
        <f>IF($D414="","",INDEX(Osszesito!$E:$E,MATCH($F414,Osszesito!$C:$C,0)))</f>
        <v/>
      </c>
      <c r="AZ414" s="64">
        <f t="shared" si="268"/>
        <v>0</v>
      </c>
      <c r="BA414" s="65">
        <f t="shared" si="269"/>
        <v>0</v>
      </c>
      <c r="BB414" s="65" t="str">
        <f t="shared" si="270"/>
        <v>x</v>
      </c>
      <c r="BC414" s="65">
        <f t="shared" si="261"/>
        <v>0</v>
      </c>
      <c r="BD414" s="65">
        <f t="shared" si="295"/>
        <v>0</v>
      </c>
      <c r="BE414" s="65">
        <f t="shared" si="271"/>
        <v>0</v>
      </c>
      <c r="BF414" s="64" t="str">
        <f t="shared" si="272"/>
        <v>A forrás egyenlő a költséggel (I.ütem).</v>
      </c>
      <c r="BG414" s="65">
        <f t="shared" si="273"/>
        <v>0</v>
      </c>
      <c r="BH414" s="65">
        <f t="shared" si="274"/>
        <v>0</v>
      </c>
      <c r="BI414" s="65">
        <f t="shared" si="275"/>
        <v>0</v>
      </c>
      <c r="BJ414" s="65">
        <f t="shared" si="276"/>
        <v>0</v>
      </c>
      <c r="BK414" s="65">
        <f t="shared" si="262"/>
        <v>0</v>
      </c>
      <c r="BL414" s="66" t="str">
        <f t="shared" si="296"/>
        <v>Nem hosszútávú a feladat.</v>
      </c>
      <c r="BM414" s="67">
        <f t="shared" si="277"/>
        <v>1</v>
      </c>
      <c r="BN414" s="67">
        <f t="shared" si="278"/>
        <v>0</v>
      </c>
      <c r="BO414" s="67">
        <f t="shared" si="279"/>
        <v>1</v>
      </c>
      <c r="BP414" s="67">
        <f t="shared" si="280"/>
        <v>0</v>
      </c>
      <c r="BQ414" s="65">
        <f t="shared" si="281"/>
        <v>0</v>
      </c>
      <c r="BR414" s="64" t="str">
        <f t="shared" si="282"/>
        <v>Nincs hosszútávú terv!</v>
      </c>
      <c r="BS414" s="65">
        <f t="shared" si="283"/>
        <v>0</v>
      </c>
      <c r="BT414" s="65">
        <f t="shared" si="284"/>
        <v>0</v>
      </c>
      <c r="BU414" s="65">
        <f t="shared" si="285"/>
        <v>0</v>
      </c>
      <c r="BV414" s="65">
        <f t="shared" si="286"/>
        <v>0</v>
      </c>
      <c r="BW414" s="65">
        <f t="shared" si="287"/>
        <v>0</v>
      </c>
      <c r="BX414" s="65">
        <f t="shared" si="288"/>
        <v>0</v>
      </c>
      <c r="BY414" s="65">
        <f t="shared" si="289"/>
        <v>0</v>
      </c>
      <c r="BZ414" s="65">
        <f t="shared" si="290"/>
        <v>0</v>
      </c>
      <c r="CA414" s="65">
        <f t="shared" si="291"/>
        <v>0</v>
      </c>
      <c r="CB414" s="65">
        <f t="shared" si="292"/>
        <v>0</v>
      </c>
      <c r="CC414" s="65">
        <f t="shared" si="293"/>
        <v>0</v>
      </c>
      <c r="CD414" s="65" t="str">
        <f t="shared" si="263"/>
        <v>Hiányos kitöltés! (B-oszlop üres)</v>
      </c>
      <c r="CE414" s="66" t="str">
        <f t="shared" si="264"/>
        <v>Hiányos kitöltés! (B-oszlop üres)</v>
      </c>
      <c r="CF414" s="65">
        <f t="shared" si="265"/>
        <v>0</v>
      </c>
      <c r="CG414" s="65">
        <f t="shared" si="266"/>
        <v>0</v>
      </c>
      <c r="CH414" s="65">
        <f t="shared" si="267"/>
        <v>0</v>
      </c>
    </row>
    <row r="415" spans="1:86" ht="31.25" x14ac:dyDescent="0.25">
      <c r="A415" s="54" t="str">
        <f t="shared" si="256"/>
        <v>Nincs VKR kiválasztva!</v>
      </c>
      <c r="B415" s="68"/>
      <c r="C415" s="55"/>
      <c r="D415" s="47"/>
      <c r="E415" s="47"/>
      <c r="F415" s="56" t="str">
        <f>IF($G415="","Nincs VKR kiválasztva!",INDEX(Osszesito!$C:$C,MATCH($G415,Osszesito!$D:$D,0)))</f>
        <v>Nincs VKR kiválasztva!</v>
      </c>
      <c r="G415" s="45"/>
      <c r="H415" s="51" t="str">
        <f>IF($D415="","",CONCATENATE($AY415,"_",COUNTA($D$3:$D415),"_FSZV_2026"))</f>
        <v/>
      </c>
      <c r="I415" s="56" t="str">
        <f>IF($G415="","Nincs VKR kiválasztva!",INDEX(Osszesito!$G:$G,MATCH($F415,Osszesito!$C:$C,0)))</f>
        <v>Nincs VKR kiválasztva!</v>
      </c>
      <c r="J415" s="56" t="str">
        <f>IF($G415="","Nincs VKR kiválasztva!",INDEX(Osszesito!$F:$F,MATCH($F415,Osszesito!$C:$C,0)))</f>
        <v>Nincs VKR kiválasztva!</v>
      </c>
      <c r="K415" s="48" t="str">
        <f t="shared" si="294"/>
        <v>Nincs kitöltve a költség rész!</v>
      </c>
      <c r="L415" s="49"/>
      <c r="M415" s="49"/>
      <c r="N415" s="60"/>
      <c r="O415" s="60"/>
      <c r="P415" s="90"/>
      <c r="R415" s="62"/>
      <c r="S415" s="62"/>
      <c r="T415" s="62"/>
      <c r="U415" s="62"/>
      <c r="V415" s="62"/>
      <c r="W415" s="62"/>
      <c r="X415" s="62"/>
      <c r="Y415" s="62"/>
      <c r="Z415" s="62"/>
      <c r="AA415" s="62"/>
      <c r="AB415" s="62"/>
      <c r="AC415" s="61">
        <f t="shared" si="257"/>
        <v>0</v>
      </c>
      <c r="AD415" s="1" t="str">
        <f t="shared" si="258"/>
        <v>Nincs VKR kiválasztva!</v>
      </c>
      <c r="AF415" s="60"/>
      <c r="AG415" s="60"/>
      <c r="AH415" s="60"/>
      <c r="AI415" s="60"/>
      <c r="AJ415" s="60"/>
      <c r="AK415" s="60"/>
      <c r="AL415" s="60"/>
      <c r="AM415" s="60"/>
      <c r="AN415" s="60"/>
      <c r="AO415" s="60"/>
      <c r="AP415" s="60"/>
      <c r="AQ415" s="61">
        <f t="shared" si="259"/>
        <v>0</v>
      </c>
      <c r="AR415" s="130" t="s">
        <v>36</v>
      </c>
      <c r="AS415" s="1" t="str">
        <f t="shared" si="260"/>
        <v>Nincs VKR kiválasztva!</v>
      </c>
      <c r="AU415" s="46"/>
      <c r="AV415" s="46"/>
      <c r="AY415" s="64" t="str">
        <f>IF($D415="","",INDEX(Osszesito!$E:$E,MATCH($F415,Osszesito!$C:$C,0)))</f>
        <v/>
      </c>
      <c r="AZ415" s="64">
        <f t="shared" si="268"/>
        <v>0</v>
      </c>
      <c r="BA415" s="65">
        <f t="shared" si="269"/>
        <v>0</v>
      </c>
      <c r="BB415" s="65" t="str">
        <f t="shared" si="270"/>
        <v>x</v>
      </c>
      <c r="BC415" s="65">
        <f t="shared" si="261"/>
        <v>0</v>
      </c>
      <c r="BD415" s="65">
        <f t="shared" si="295"/>
        <v>0</v>
      </c>
      <c r="BE415" s="65">
        <f t="shared" si="271"/>
        <v>0</v>
      </c>
      <c r="BF415" s="64" t="str">
        <f t="shared" si="272"/>
        <v>A forrás egyenlő a költséggel (I.ütem).</v>
      </c>
      <c r="BG415" s="65">
        <f t="shared" si="273"/>
        <v>0</v>
      </c>
      <c r="BH415" s="65">
        <f t="shared" si="274"/>
        <v>0</v>
      </c>
      <c r="BI415" s="65">
        <f t="shared" si="275"/>
        <v>0</v>
      </c>
      <c r="BJ415" s="65">
        <f t="shared" si="276"/>
        <v>0</v>
      </c>
      <c r="BK415" s="65">
        <f t="shared" si="262"/>
        <v>0</v>
      </c>
      <c r="BL415" s="66" t="str">
        <f t="shared" si="296"/>
        <v>Nem hosszútávú a feladat.</v>
      </c>
      <c r="BM415" s="67">
        <f t="shared" si="277"/>
        <v>1</v>
      </c>
      <c r="BN415" s="67">
        <f t="shared" si="278"/>
        <v>0</v>
      </c>
      <c r="BO415" s="67">
        <f t="shared" si="279"/>
        <v>1</v>
      </c>
      <c r="BP415" s="67">
        <f t="shared" si="280"/>
        <v>0</v>
      </c>
      <c r="BQ415" s="65">
        <f t="shared" si="281"/>
        <v>0</v>
      </c>
      <c r="BR415" s="64" t="str">
        <f t="shared" si="282"/>
        <v>Nincs hosszútávú terv!</v>
      </c>
      <c r="BS415" s="65">
        <f t="shared" si="283"/>
        <v>0</v>
      </c>
      <c r="BT415" s="65">
        <f t="shared" si="284"/>
        <v>0</v>
      </c>
      <c r="BU415" s="65">
        <f t="shared" si="285"/>
        <v>0</v>
      </c>
      <c r="BV415" s="65">
        <f t="shared" si="286"/>
        <v>0</v>
      </c>
      <c r="BW415" s="65">
        <f t="shared" si="287"/>
        <v>0</v>
      </c>
      <c r="BX415" s="65">
        <f t="shared" si="288"/>
        <v>0</v>
      </c>
      <c r="BY415" s="65">
        <f t="shared" si="289"/>
        <v>0</v>
      </c>
      <c r="BZ415" s="65">
        <f t="shared" si="290"/>
        <v>0</v>
      </c>
      <c r="CA415" s="65">
        <f t="shared" si="291"/>
        <v>0</v>
      </c>
      <c r="CB415" s="65">
        <f t="shared" si="292"/>
        <v>0</v>
      </c>
      <c r="CC415" s="65">
        <f t="shared" si="293"/>
        <v>0</v>
      </c>
      <c r="CD415" s="65" t="str">
        <f t="shared" si="263"/>
        <v>Hiányos kitöltés! (B-oszlop üres)</v>
      </c>
      <c r="CE415" s="66" t="str">
        <f t="shared" si="264"/>
        <v>Hiányos kitöltés! (B-oszlop üres)</v>
      </c>
      <c r="CF415" s="65">
        <f t="shared" si="265"/>
        <v>0</v>
      </c>
      <c r="CG415" s="65">
        <f t="shared" si="266"/>
        <v>0</v>
      </c>
      <c r="CH415" s="65">
        <f t="shared" si="267"/>
        <v>0</v>
      </c>
    </row>
    <row r="416" spans="1:86" ht="31.25" x14ac:dyDescent="0.25">
      <c r="A416" s="54" t="str">
        <f t="shared" si="256"/>
        <v>Nincs VKR kiválasztva!</v>
      </c>
      <c r="B416" s="68"/>
      <c r="C416" s="55"/>
      <c r="D416" s="47"/>
      <c r="E416" s="47"/>
      <c r="F416" s="56" t="str">
        <f>IF($G416="","Nincs VKR kiválasztva!",INDEX(Osszesito!$C:$C,MATCH($G416,Osszesito!$D:$D,0)))</f>
        <v>Nincs VKR kiválasztva!</v>
      </c>
      <c r="G416" s="45"/>
      <c r="H416" s="51" t="str">
        <f>IF($D416="","",CONCATENATE($AY416,"_",COUNTA($D$3:$D416),"_FSZV_2026"))</f>
        <v/>
      </c>
      <c r="I416" s="56" t="str">
        <f>IF($G416="","Nincs VKR kiválasztva!",INDEX(Osszesito!$G:$G,MATCH($F416,Osszesito!$C:$C,0)))</f>
        <v>Nincs VKR kiválasztva!</v>
      </c>
      <c r="J416" s="56" t="str">
        <f>IF($G416="","Nincs VKR kiválasztva!",INDEX(Osszesito!$F:$F,MATCH($F416,Osszesito!$C:$C,0)))</f>
        <v>Nincs VKR kiválasztva!</v>
      </c>
      <c r="K416" s="48" t="str">
        <f t="shared" si="294"/>
        <v>Nincs kitöltve a költség rész!</v>
      </c>
      <c r="L416" s="49"/>
      <c r="M416" s="49"/>
      <c r="N416" s="60"/>
      <c r="O416" s="60"/>
      <c r="P416" s="90"/>
      <c r="R416" s="62"/>
      <c r="S416" s="62"/>
      <c r="T416" s="62"/>
      <c r="U416" s="62"/>
      <c r="V416" s="62"/>
      <c r="W416" s="62"/>
      <c r="X416" s="62"/>
      <c r="Y416" s="62"/>
      <c r="Z416" s="62"/>
      <c r="AA416" s="62"/>
      <c r="AB416" s="62"/>
      <c r="AC416" s="61">
        <f t="shared" si="257"/>
        <v>0</v>
      </c>
      <c r="AD416" s="1" t="str">
        <f t="shared" si="258"/>
        <v>Nincs VKR kiválasztva!</v>
      </c>
      <c r="AF416" s="60"/>
      <c r="AG416" s="60"/>
      <c r="AH416" s="60"/>
      <c r="AI416" s="60"/>
      <c r="AJ416" s="60"/>
      <c r="AK416" s="60"/>
      <c r="AL416" s="60"/>
      <c r="AM416" s="60"/>
      <c r="AN416" s="60"/>
      <c r="AO416" s="60"/>
      <c r="AP416" s="60"/>
      <c r="AQ416" s="61">
        <f t="shared" si="259"/>
        <v>0</v>
      </c>
      <c r="AR416" s="130" t="s">
        <v>36</v>
      </c>
      <c r="AS416" s="1" t="str">
        <f t="shared" si="260"/>
        <v>Nincs VKR kiválasztva!</v>
      </c>
      <c r="AU416" s="46"/>
      <c r="AV416" s="46"/>
      <c r="AY416" s="64" t="str">
        <f>IF($D416="","",INDEX(Osszesito!$E:$E,MATCH($F416,Osszesito!$C:$C,0)))</f>
        <v/>
      </c>
      <c r="AZ416" s="64">
        <f t="shared" si="268"/>
        <v>0</v>
      </c>
      <c r="BA416" s="65">
        <f t="shared" si="269"/>
        <v>0</v>
      </c>
      <c r="BB416" s="65" t="str">
        <f t="shared" si="270"/>
        <v>x</v>
      </c>
      <c r="BC416" s="65">
        <f t="shared" si="261"/>
        <v>0</v>
      </c>
      <c r="BD416" s="65">
        <f t="shared" si="295"/>
        <v>0</v>
      </c>
      <c r="BE416" s="65">
        <f t="shared" si="271"/>
        <v>0</v>
      </c>
      <c r="BF416" s="64" t="str">
        <f t="shared" si="272"/>
        <v>A forrás egyenlő a költséggel (I.ütem).</v>
      </c>
      <c r="BG416" s="65">
        <f t="shared" si="273"/>
        <v>0</v>
      </c>
      <c r="BH416" s="65">
        <f t="shared" si="274"/>
        <v>0</v>
      </c>
      <c r="BI416" s="65">
        <f t="shared" si="275"/>
        <v>0</v>
      </c>
      <c r="BJ416" s="65">
        <f t="shared" si="276"/>
        <v>0</v>
      </c>
      <c r="BK416" s="65">
        <f t="shared" si="262"/>
        <v>0</v>
      </c>
      <c r="BL416" s="66" t="str">
        <f t="shared" si="296"/>
        <v>Nem hosszútávú a feladat.</v>
      </c>
      <c r="BM416" s="67">
        <f t="shared" si="277"/>
        <v>1</v>
      </c>
      <c r="BN416" s="67">
        <f t="shared" si="278"/>
        <v>0</v>
      </c>
      <c r="BO416" s="67">
        <f t="shared" si="279"/>
        <v>1</v>
      </c>
      <c r="BP416" s="67">
        <f t="shared" si="280"/>
        <v>0</v>
      </c>
      <c r="BQ416" s="65">
        <f t="shared" si="281"/>
        <v>0</v>
      </c>
      <c r="BR416" s="64" t="str">
        <f t="shared" si="282"/>
        <v>Nincs hosszútávú terv!</v>
      </c>
      <c r="BS416" s="65">
        <f t="shared" si="283"/>
        <v>0</v>
      </c>
      <c r="BT416" s="65">
        <f t="shared" si="284"/>
        <v>0</v>
      </c>
      <c r="BU416" s="65">
        <f t="shared" si="285"/>
        <v>0</v>
      </c>
      <c r="BV416" s="65">
        <f t="shared" si="286"/>
        <v>0</v>
      </c>
      <c r="BW416" s="65">
        <f t="shared" si="287"/>
        <v>0</v>
      </c>
      <c r="BX416" s="65">
        <f t="shared" si="288"/>
        <v>0</v>
      </c>
      <c r="BY416" s="65">
        <f t="shared" si="289"/>
        <v>0</v>
      </c>
      <c r="BZ416" s="65">
        <f t="shared" si="290"/>
        <v>0</v>
      </c>
      <c r="CA416" s="65">
        <f t="shared" si="291"/>
        <v>0</v>
      </c>
      <c r="CB416" s="65">
        <f t="shared" si="292"/>
        <v>0</v>
      </c>
      <c r="CC416" s="65">
        <f t="shared" si="293"/>
        <v>0</v>
      </c>
      <c r="CD416" s="65" t="str">
        <f t="shared" si="263"/>
        <v>Hiányos kitöltés! (B-oszlop üres)</v>
      </c>
      <c r="CE416" s="66" t="str">
        <f t="shared" si="264"/>
        <v>Hiányos kitöltés! (B-oszlop üres)</v>
      </c>
      <c r="CF416" s="65">
        <f t="shared" si="265"/>
        <v>0</v>
      </c>
      <c r="CG416" s="65">
        <f t="shared" si="266"/>
        <v>0</v>
      </c>
      <c r="CH416" s="65">
        <f t="shared" si="267"/>
        <v>0</v>
      </c>
    </row>
    <row r="417" spans="1:86" ht="31.25" x14ac:dyDescent="0.25">
      <c r="A417" s="54" t="str">
        <f t="shared" si="256"/>
        <v>Nincs VKR kiválasztva!</v>
      </c>
      <c r="B417" s="68"/>
      <c r="C417" s="55"/>
      <c r="D417" s="47"/>
      <c r="E417" s="47"/>
      <c r="F417" s="56" t="str">
        <f>IF($G417="","Nincs VKR kiválasztva!",INDEX(Osszesito!$C:$C,MATCH($G417,Osszesito!$D:$D,0)))</f>
        <v>Nincs VKR kiválasztva!</v>
      </c>
      <c r="G417" s="45"/>
      <c r="H417" s="51" t="str">
        <f>IF($D417="","",CONCATENATE($AY417,"_",COUNTA($D$3:$D417),"_FSZV_2026"))</f>
        <v/>
      </c>
      <c r="I417" s="56" t="str">
        <f>IF($G417="","Nincs VKR kiválasztva!",INDEX(Osszesito!$G:$G,MATCH($F417,Osszesito!$C:$C,0)))</f>
        <v>Nincs VKR kiválasztva!</v>
      </c>
      <c r="J417" s="56" t="str">
        <f>IF($G417="","Nincs VKR kiválasztva!",INDEX(Osszesito!$F:$F,MATCH($F417,Osszesito!$C:$C,0)))</f>
        <v>Nincs VKR kiválasztva!</v>
      </c>
      <c r="K417" s="48" t="str">
        <f t="shared" si="294"/>
        <v>Nincs kitöltve a költség rész!</v>
      </c>
      <c r="L417" s="49"/>
      <c r="M417" s="49"/>
      <c r="N417" s="60"/>
      <c r="O417" s="60"/>
      <c r="P417" s="90"/>
      <c r="R417" s="62"/>
      <c r="S417" s="62"/>
      <c r="T417" s="62"/>
      <c r="U417" s="62"/>
      <c r="V417" s="62"/>
      <c r="W417" s="62"/>
      <c r="X417" s="62"/>
      <c r="Y417" s="62"/>
      <c r="Z417" s="62"/>
      <c r="AA417" s="62"/>
      <c r="AB417" s="62"/>
      <c r="AC417" s="61">
        <f t="shared" si="257"/>
        <v>0</v>
      </c>
      <c r="AD417" s="1" t="str">
        <f t="shared" si="258"/>
        <v>Nincs VKR kiválasztva!</v>
      </c>
      <c r="AF417" s="60"/>
      <c r="AG417" s="60"/>
      <c r="AH417" s="60"/>
      <c r="AI417" s="60"/>
      <c r="AJ417" s="60"/>
      <c r="AK417" s="60"/>
      <c r="AL417" s="60"/>
      <c r="AM417" s="60"/>
      <c r="AN417" s="60"/>
      <c r="AO417" s="60"/>
      <c r="AP417" s="60"/>
      <c r="AQ417" s="61">
        <f t="shared" si="259"/>
        <v>0</v>
      </c>
      <c r="AR417" s="130" t="s">
        <v>36</v>
      </c>
      <c r="AS417" s="1" t="str">
        <f t="shared" si="260"/>
        <v>Nincs VKR kiválasztva!</v>
      </c>
      <c r="AU417" s="46"/>
      <c r="AV417" s="46"/>
      <c r="AY417" s="64" t="str">
        <f>IF($D417="","",INDEX(Osszesito!$E:$E,MATCH($F417,Osszesito!$C:$C,0)))</f>
        <v/>
      </c>
      <c r="AZ417" s="64">
        <f t="shared" si="268"/>
        <v>0</v>
      </c>
      <c r="BA417" s="65">
        <f t="shared" si="269"/>
        <v>0</v>
      </c>
      <c r="BB417" s="65" t="str">
        <f t="shared" si="270"/>
        <v>x</v>
      </c>
      <c r="BC417" s="65">
        <f t="shared" si="261"/>
        <v>0</v>
      </c>
      <c r="BD417" s="65">
        <f t="shared" si="295"/>
        <v>0</v>
      </c>
      <c r="BE417" s="65">
        <f t="shared" si="271"/>
        <v>0</v>
      </c>
      <c r="BF417" s="64" t="str">
        <f t="shared" si="272"/>
        <v>A forrás egyenlő a költséggel (I.ütem).</v>
      </c>
      <c r="BG417" s="65">
        <f t="shared" si="273"/>
        <v>0</v>
      </c>
      <c r="BH417" s="65">
        <f t="shared" si="274"/>
        <v>0</v>
      </c>
      <c r="BI417" s="65">
        <f t="shared" si="275"/>
        <v>0</v>
      </c>
      <c r="BJ417" s="65">
        <f t="shared" si="276"/>
        <v>0</v>
      </c>
      <c r="BK417" s="65">
        <f t="shared" si="262"/>
        <v>0</v>
      </c>
      <c r="BL417" s="66" t="str">
        <f t="shared" si="296"/>
        <v>Nem hosszútávú a feladat.</v>
      </c>
      <c r="BM417" s="67">
        <f t="shared" si="277"/>
        <v>1</v>
      </c>
      <c r="BN417" s="67">
        <f t="shared" si="278"/>
        <v>0</v>
      </c>
      <c r="BO417" s="67">
        <f t="shared" si="279"/>
        <v>1</v>
      </c>
      <c r="BP417" s="67">
        <f t="shared" si="280"/>
        <v>0</v>
      </c>
      <c r="BQ417" s="65">
        <f t="shared" si="281"/>
        <v>0</v>
      </c>
      <c r="BR417" s="64" t="str">
        <f t="shared" si="282"/>
        <v>Nincs hosszútávú terv!</v>
      </c>
      <c r="BS417" s="65">
        <f t="shared" si="283"/>
        <v>0</v>
      </c>
      <c r="BT417" s="65">
        <f t="shared" si="284"/>
        <v>0</v>
      </c>
      <c r="BU417" s="65">
        <f t="shared" si="285"/>
        <v>0</v>
      </c>
      <c r="BV417" s="65">
        <f t="shared" si="286"/>
        <v>0</v>
      </c>
      <c r="BW417" s="65">
        <f t="shared" si="287"/>
        <v>0</v>
      </c>
      <c r="BX417" s="65">
        <f t="shared" si="288"/>
        <v>0</v>
      </c>
      <c r="BY417" s="65">
        <f t="shared" si="289"/>
        <v>0</v>
      </c>
      <c r="BZ417" s="65">
        <f t="shared" si="290"/>
        <v>0</v>
      </c>
      <c r="CA417" s="65">
        <f t="shared" si="291"/>
        <v>0</v>
      </c>
      <c r="CB417" s="65">
        <f t="shared" si="292"/>
        <v>0</v>
      </c>
      <c r="CC417" s="65">
        <f t="shared" si="293"/>
        <v>0</v>
      </c>
      <c r="CD417" s="65" t="str">
        <f t="shared" si="263"/>
        <v>Hiányos kitöltés! (B-oszlop üres)</v>
      </c>
      <c r="CE417" s="66" t="str">
        <f t="shared" si="264"/>
        <v>Hiányos kitöltés! (B-oszlop üres)</v>
      </c>
      <c r="CF417" s="65">
        <f t="shared" si="265"/>
        <v>0</v>
      </c>
      <c r="CG417" s="65">
        <f t="shared" si="266"/>
        <v>0</v>
      </c>
      <c r="CH417" s="65">
        <f t="shared" si="267"/>
        <v>0</v>
      </c>
    </row>
    <row r="418" spans="1:86" ht="31.25" x14ac:dyDescent="0.25">
      <c r="A418" s="54" t="str">
        <f t="shared" si="256"/>
        <v>Nincs VKR kiválasztva!</v>
      </c>
      <c r="B418" s="68"/>
      <c r="C418" s="55"/>
      <c r="D418" s="47"/>
      <c r="E418" s="47"/>
      <c r="F418" s="56" t="str">
        <f>IF($G418="","Nincs VKR kiválasztva!",INDEX(Osszesito!$C:$C,MATCH($G418,Osszesito!$D:$D,0)))</f>
        <v>Nincs VKR kiválasztva!</v>
      </c>
      <c r="G418" s="45"/>
      <c r="H418" s="51" t="str">
        <f>IF($D418="","",CONCATENATE($AY418,"_",COUNTA($D$3:$D418),"_FSZV_2026"))</f>
        <v/>
      </c>
      <c r="I418" s="56" t="str">
        <f>IF($G418="","Nincs VKR kiválasztva!",INDEX(Osszesito!$G:$G,MATCH($F418,Osszesito!$C:$C,0)))</f>
        <v>Nincs VKR kiválasztva!</v>
      </c>
      <c r="J418" s="56" t="str">
        <f>IF($G418="","Nincs VKR kiválasztva!",INDEX(Osszesito!$F:$F,MATCH($F418,Osszesito!$C:$C,0)))</f>
        <v>Nincs VKR kiválasztva!</v>
      </c>
      <c r="K418" s="48" t="str">
        <f t="shared" si="294"/>
        <v>Nincs kitöltve a költség rész!</v>
      </c>
      <c r="L418" s="49"/>
      <c r="M418" s="49"/>
      <c r="N418" s="60"/>
      <c r="O418" s="60"/>
      <c r="P418" s="90"/>
      <c r="R418" s="62"/>
      <c r="S418" s="62"/>
      <c r="T418" s="62"/>
      <c r="U418" s="62"/>
      <c r="V418" s="62"/>
      <c r="W418" s="62"/>
      <c r="X418" s="62"/>
      <c r="Y418" s="62"/>
      <c r="Z418" s="62"/>
      <c r="AA418" s="62"/>
      <c r="AB418" s="62"/>
      <c r="AC418" s="61">
        <f t="shared" si="257"/>
        <v>0</v>
      </c>
      <c r="AD418" s="1" t="str">
        <f t="shared" si="258"/>
        <v>Nincs VKR kiválasztva!</v>
      </c>
      <c r="AF418" s="60"/>
      <c r="AG418" s="60"/>
      <c r="AH418" s="60"/>
      <c r="AI418" s="60"/>
      <c r="AJ418" s="60"/>
      <c r="AK418" s="60"/>
      <c r="AL418" s="60"/>
      <c r="AM418" s="60"/>
      <c r="AN418" s="60"/>
      <c r="AO418" s="60"/>
      <c r="AP418" s="60"/>
      <c r="AQ418" s="61">
        <f t="shared" si="259"/>
        <v>0</v>
      </c>
      <c r="AR418" s="130" t="s">
        <v>36</v>
      </c>
      <c r="AS418" s="1" t="str">
        <f t="shared" si="260"/>
        <v>Nincs VKR kiválasztva!</v>
      </c>
      <c r="AU418" s="46"/>
      <c r="AV418" s="46"/>
      <c r="AY418" s="64" t="str">
        <f>IF($D418="","",INDEX(Osszesito!$E:$E,MATCH($F418,Osszesito!$C:$C,0)))</f>
        <v/>
      </c>
      <c r="AZ418" s="64">
        <f t="shared" si="268"/>
        <v>0</v>
      </c>
      <c r="BA418" s="65">
        <f t="shared" si="269"/>
        <v>0</v>
      </c>
      <c r="BB418" s="65" t="str">
        <f t="shared" si="270"/>
        <v>x</v>
      </c>
      <c r="BC418" s="65">
        <f t="shared" si="261"/>
        <v>0</v>
      </c>
      <c r="BD418" s="65">
        <f t="shared" si="295"/>
        <v>0</v>
      </c>
      <c r="BE418" s="65">
        <f t="shared" si="271"/>
        <v>0</v>
      </c>
      <c r="BF418" s="64" t="str">
        <f t="shared" si="272"/>
        <v>A forrás egyenlő a költséggel (I.ütem).</v>
      </c>
      <c r="BG418" s="65">
        <f t="shared" si="273"/>
        <v>0</v>
      </c>
      <c r="BH418" s="65">
        <f t="shared" si="274"/>
        <v>0</v>
      </c>
      <c r="BI418" s="65">
        <f t="shared" si="275"/>
        <v>0</v>
      </c>
      <c r="BJ418" s="65">
        <f t="shared" si="276"/>
        <v>0</v>
      </c>
      <c r="BK418" s="65">
        <f t="shared" si="262"/>
        <v>0</v>
      </c>
      <c r="BL418" s="66" t="str">
        <f t="shared" si="296"/>
        <v>Nem hosszútávú a feladat.</v>
      </c>
      <c r="BM418" s="67">
        <f t="shared" si="277"/>
        <v>1</v>
      </c>
      <c r="BN418" s="67">
        <f t="shared" si="278"/>
        <v>0</v>
      </c>
      <c r="BO418" s="67">
        <f t="shared" si="279"/>
        <v>1</v>
      </c>
      <c r="BP418" s="67">
        <f t="shared" si="280"/>
        <v>0</v>
      </c>
      <c r="BQ418" s="65">
        <f t="shared" si="281"/>
        <v>0</v>
      </c>
      <c r="BR418" s="64" t="str">
        <f t="shared" si="282"/>
        <v>Nincs hosszútávú terv!</v>
      </c>
      <c r="BS418" s="65">
        <f t="shared" si="283"/>
        <v>0</v>
      </c>
      <c r="BT418" s="65">
        <f t="shared" si="284"/>
        <v>0</v>
      </c>
      <c r="BU418" s="65">
        <f t="shared" si="285"/>
        <v>0</v>
      </c>
      <c r="BV418" s="65">
        <f t="shared" si="286"/>
        <v>0</v>
      </c>
      <c r="BW418" s="65">
        <f t="shared" si="287"/>
        <v>0</v>
      </c>
      <c r="BX418" s="65">
        <f t="shared" si="288"/>
        <v>0</v>
      </c>
      <c r="BY418" s="65">
        <f t="shared" si="289"/>
        <v>0</v>
      </c>
      <c r="BZ418" s="65">
        <f t="shared" si="290"/>
        <v>0</v>
      </c>
      <c r="CA418" s="65">
        <f t="shared" si="291"/>
        <v>0</v>
      </c>
      <c r="CB418" s="65">
        <f t="shared" si="292"/>
        <v>0</v>
      </c>
      <c r="CC418" s="65">
        <f t="shared" si="293"/>
        <v>0</v>
      </c>
      <c r="CD418" s="65" t="str">
        <f t="shared" si="263"/>
        <v>Hiányos kitöltés! (B-oszlop üres)</v>
      </c>
      <c r="CE418" s="66" t="str">
        <f t="shared" si="264"/>
        <v>Hiányos kitöltés! (B-oszlop üres)</v>
      </c>
      <c r="CF418" s="65">
        <f t="shared" si="265"/>
        <v>0</v>
      </c>
      <c r="CG418" s="65">
        <f t="shared" si="266"/>
        <v>0</v>
      </c>
      <c r="CH418" s="65">
        <f t="shared" si="267"/>
        <v>0</v>
      </c>
    </row>
    <row r="419" spans="1:86" ht="31.25" x14ac:dyDescent="0.25">
      <c r="A419" s="54" t="str">
        <f t="shared" si="256"/>
        <v>Nincs VKR kiválasztva!</v>
      </c>
      <c r="B419" s="68"/>
      <c r="C419" s="55"/>
      <c r="D419" s="47"/>
      <c r="E419" s="47"/>
      <c r="F419" s="56" t="str">
        <f>IF($G419="","Nincs VKR kiválasztva!",INDEX(Osszesito!$C:$C,MATCH($G419,Osszesito!$D:$D,0)))</f>
        <v>Nincs VKR kiválasztva!</v>
      </c>
      <c r="G419" s="45"/>
      <c r="H419" s="51" t="str">
        <f>IF($D419="","",CONCATENATE($AY419,"_",COUNTA($D$3:$D419),"_FSZV_2026"))</f>
        <v/>
      </c>
      <c r="I419" s="56" t="str">
        <f>IF($G419="","Nincs VKR kiválasztva!",INDEX(Osszesito!$G:$G,MATCH($F419,Osszesito!$C:$C,0)))</f>
        <v>Nincs VKR kiválasztva!</v>
      </c>
      <c r="J419" s="56" t="str">
        <f>IF($G419="","Nincs VKR kiválasztva!",INDEX(Osszesito!$F:$F,MATCH($F419,Osszesito!$C:$C,0)))</f>
        <v>Nincs VKR kiválasztva!</v>
      </c>
      <c r="K419" s="48" t="str">
        <f t="shared" si="294"/>
        <v>Nincs kitöltve a költség rész!</v>
      </c>
      <c r="L419" s="49"/>
      <c r="M419" s="49"/>
      <c r="N419" s="60"/>
      <c r="O419" s="60"/>
      <c r="P419" s="90"/>
      <c r="R419" s="62"/>
      <c r="S419" s="62"/>
      <c r="T419" s="62"/>
      <c r="U419" s="62"/>
      <c r="V419" s="62"/>
      <c r="W419" s="62"/>
      <c r="X419" s="62"/>
      <c r="Y419" s="62"/>
      <c r="Z419" s="62"/>
      <c r="AA419" s="62"/>
      <c r="AB419" s="62"/>
      <c r="AC419" s="61">
        <f t="shared" si="257"/>
        <v>0</v>
      </c>
      <c r="AD419" s="1" t="str">
        <f t="shared" si="258"/>
        <v>Nincs VKR kiválasztva!</v>
      </c>
      <c r="AF419" s="60"/>
      <c r="AG419" s="60"/>
      <c r="AH419" s="60"/>
      <c r="AI419" s="60"/>
      <c r="AJ419" s="60"/>
      <c r="AK419" s="60"/>
      <c r="AL419" s="60"/>
      <c r="AM419" s="60"/>
      <c r="AN419" s="60"/>
      <c r="AO419" s="60"/>
      <c r="AP419" s="60"/>
      <c r="AQ419" s="61">
        <f t="shared" si="259"/>
        <v>0</v>
      </c>
      <c r="AR419" s="130" t="s">
        <v>36</v>
      </c>
      <c r="AS419" s="1" t="str">
        <f t="shared" si="260"/>
        <v>Nincs VKR kiválasztva!</v>
      </c>
      <c r="AU419" s="46"/>
      <c r="AV419" s="46"/>
      <c r="AY419" s="64" t="str">
        <f>IF($D419="","",INDEX(Osszesito!$E:$E,MATCH($F419,Osszesito!$C:$C,0)))</f>
        <v/>
      </c>
      <c r="AZ419" s="64">
        <f t="shared" si="268"/>
        <v>0</v>
      </c>
      <c r="BA419" s="65">
        <f t="shared" si="269"/>
        <v>0</v>
      </c>
      <c r="BB419" s="65" t="str">
        <f t="shared" si="270"/>
        <v>x</v>
      </c>
      <c r="BC419" s="65">
        <f t="shared" si="261"/>
        <v>0</v>
      </c>
      <c r="BD419" s="65">
        <f t="shared" si="295"/>
        <v>0</v>
      </c>
      <c r="BE419" s="65">
        <f t="shared" si="271"/>
        <v>0</v>
      </c>
      <c r="BF419" s="64" t="str">
        <f t="shared" si="272"/>
        <v>A forrás egyenlő a költséggel (I.ütem).</v>
      </c>
      <c r="BG419" s="65">
        <f t="shared" si="273"/>
        <v>0</v>
      </c>
      <c r="BH419" s="65">
        <f t="shared" si="274"/>
        <v>0</v>
      </c>
      <c r="BI419" s="65">
        <f t="shared" si="275"/>
        <v>0</v>
      </c>
      <c r="BJ419" s="65">
        <f t="shared" si="276"/>
        <v>0</v>
      </c>
      <c r="BK419" s="65">
        <f t="shared" si="262"/>
        <v>0</v>
      </c>
      <c r="BL419" s="66" t="str">
        <f t="shared" si="296"/>
        <v>Nem hosszútávú a feladat.</v>
      </c>
      <c r="BM419" s="67">
        <f t="shared" si="277"/>
        <v>1</v>
      </c>
      <c r="BN419" s="67">
        <f t="shared" si="278"/>
        <v>0</v>
      </c>
      <c r="BO419" s="67">
        <f t="shared" si="279"/>
        <v>1</v>
      </c>
      <c r="BP419" s="67">
        <f t="shared" si="280"/>
        <v>0</v>
      </c>
      <c r="BQ419" s="65">
        <f t="shared" si="281"/>
        <v>0</v>
      </c>
      <c r="BR419" s="64" t="str">
        <f t="shared" si="282"/>
        <v>Nincs hosszútávú terv!</v>
      </c>
      <c r="BS419" s="65">
        <f t="shared" si="283"/>
        <v>0</v>
      </c>
      <c r="BT419" s="65">
        <f t="shared" si="284"/>
        <v>0</v>
      </c>
      <c r="BU419" s="65">
        <f t="shared" si="285"/>
        <v>0</v>
      </c>
      <c r="BV419" s="65">
        <f t="shared" si="286"/>
        <v>0</v>
      </c>
      <c r="BW419" s="65">
        <f t="shared" si="287"/>
        <v>0</v>
      </c>
      <c r="BX419" s="65">
        <f t="shared" si="288"/>
        <v>0</v>
      </c>
      <c r="BY419" s="65">
        <f t="shared" si="289"/>
        <v>0</v>
      </c>
      <c r="BZ419" s="65">
        <f t="shared" si="290"/>
        <v>0</v>
      </c>
      <c r="CA419" s="65">
        <f t="shared" si="291"/>
        <v>0</v>
      </c>
      <c r="CB419" s="65">
        <f t="shared" si="292"/>
        <v>0</v>
      </c>
      <c r="CC419" s="65">
        <f t="shared" si="293"/>
        <v>0</v>
      </c>
      <c r="CD419" s="65" t="str">
        <f t="shared" si="263"/>
        <v>Hiányos kitöltés! (B-oszlop üres)</v>
      </c>
      <c r="CE419" s="66" t="str">
        <f t="shared" si="264"/>
        <v>Hiányos kitöltés! (B-oszlop üres)</v>
      </c>
      <c r="CF419" s="65">
        <f t="shared" si="265"/>
        <v>0</v>
      </c>
      <c r="CG419" s="65">
        <f t="shared" si="266"/>
        <v>0</v>
      </c>
      <c r="CH419" s="65">
        <f t="shared" si="267"/>
        <v>0</v>
      </c>
    </row>
    <row r="420" spans="1:86" ht="31.25" x14ac:dyDescent="0.25">
      <c r="A420" s="54" t="str">
        <f t="shared" si="256"/>
        <v>Nincs VKR kiválasztva!</v>
      </c>
      <c r="B420" s="68"/>
      <c r="C420" s="55"/>
      <c r="D420" s="47"/>
      <c r="E420" s="47"/>
      <c r="F420" s="56" t="str">
        <f>IF($G420="","Nincs VKR kiválasztva!",INDEX(Osszesito!$C:$C,MATCH($G420,Osszesito!$D:$D,0)))</f>
        <v>Nincs VKR kiválasztva!</v>
      </c>
      <c r="G420" s="45"/>
      <c r="H420" s="51" t="str">
        <f>IF($D420="","",CONCATENATE($AY420,"_",COUNTA($D$3:$D420),"_FSZV_2026"))</f>
        <v/>
      </c>
      <c r="I420" s="56" t="str">
        <f>IF($G420="","Nincs VKR kiválasztva!",INDEX(Osszesito!$G:$G,MATCH($F420,Osszesito!$C:$C,0)))</f>
        <v>Nincs VKR kiválasztva!</v>
      </c>
      <c r="J420" s="56" t="str">
        <f>IF($G420="","Nincs VKR kiválasztva!",INDEX(Osszesito!$F:$F,MATCH($F420,Osszesito!$C:$C,0)))</f>
        <v>Nincs VKR kiválasztva!</v>
      </c>
      <c r="K420" s="48" t="str">
        <f t="shared" si="294"/>
        <v>Nincs kitöltve a költség rész!</v>
      </c>
      <c r="L420" s="49"/>
      <c r="M420" s="49"/>
      <c r="N420" s="60"/>
      <c r="O420" s="60"/>
      <c r="P420" s="90"/>
      <c r="R420" s="62"/>
      <c r="S420" s="62"/>
      <c r="T420" s="62"/>
      <c r="U420" s="62"/>
      <c r="V420" s="62"/>
      <c r="W420" s="62"/>
      <c r="X420" s="62"/>
      <c r="Y420" s="62"/>
      <c r="Z420" s="62"/>
      <c r="AA420" s="62"/>
      <c r="AB420" s="62"/>
      <c r="AC420" s="61">
        <f t="shared" si="257"/>
        <v>0</v>
      </c>
      <c r="AD420" s="1" t="str">
        <f t="shared" si="258"/>
        <v>Nincs VKR kiválasztva!</v>
      </c>
      <c r="AF420" s="60"/>
      <c r="AG420" s="60"/>
      <c r="AH420" s="60"/>
      <c r="AI420" s="60"/>
      <c r="AJ420" s="60"/>
      <c r="AK420" s="60"/>
      <c r="AL420" s="60"/>
      <c r="AM420" s="60"/>
      <c r="AN420" s="60"/>
      <c r="AO420" s="60"/>
      <c r="AP420" s="60"/>
      <c r="AQ420" s="61">
        <f t="shared" si="259"/>
        <v>0</v>
      </c>
      <c r="AR420" s="130" t="s">
        <v>36</v>
      </c>
      <c r="AS420" s="1" t="str">
        <f t="shared" si="260"/>
        <v>Nincs VKR kiválasztva!</v>
      </c>
      <c r="AU420" s="46"/>
      <c r="AV420" s="46"/>
      <c r="AY420" s="64" t="str">
        <f>IF($D420="","",INDEX(Osszesito!$E:$E,MATCH($F420,Osszesito!$C:$C,0)))</f>
        <v/>
      </c>
      <c r="AZ420" s="64">
        <f t="shared" si="268"/>
        <v>0</v>
      </c>
      <c r="BA420" s="65">
        <f t="shared" si="269"/>
        <v>0</v>
      </c>
      <c r="BB420" s="65" t="str">
        <f t="shared" si="270"/>
        <v>x</v>
      </c>
      <c r="BC420" s="65">
        <f t="shared" si="261"/>
        <v>0</v>
      </c>
      <c r="BD420" s="65">
        <f t="shared" si="295"/>
        <v>0</v>
      </c>
      <c r="BE420" s="65">
        <f t="shared" si="271"/>
        <v>0</v>
      </c>
      <c r="BF420" s="64" t="str">
        <f t="shared" si="272"/>
        <v>A forrás egyenlő a költséggel (I.ütem).</v>
      </c>
      <c r="BG420" s="65">
        <f t="shared" si="273"/>
        <v>0</v>
      </c>
      <c r="BH420" s="65">
        <f t="shared" si="274"/>
        <v>0</v>
      </c>
      <c r="BI420" s="65">
        <f t="shared" si="275"/>
        <v>0</v>
      </c>
      <c r="BJ420" s="65">
        <f t="shared" si="276"/>
        <v>0</v>
      </c>
      <c r="BK420" s="65">
        <f t="shared" si="262"/>
        <v>0</v>
      </c>
      <c r="BL420" s="66" t="str">
        <f t="shared" si="296"/>
        <v>Nem hosszútávú a feladat.</v>
      </c>
      <c r="BM420" s="67">
        <f t="shared" si="277"/>
        <v>1</v>
      </c>
      <c r="BN420" s="67">
        <f t="shared" si="278"/>
        <v>0</v>
      </c>
      <c r="BO420" s="67">
        <f t="shared" si="279"/>
        <v>1</v>
      </c>
      <c r="BP420" s="67">
        <f t="shared" si="280"/>
        <v>0</v>
      </c>
      <c r="BQ420" s="65">
        <f t="shared" si="281"/>
        <v>0</v>
      </c>
      <c r="BR420" s="64" t="str">
        <f t="shared" si="282"/>
        <v>Nincs hosszútávú terv!</v>
      </c>
      <c r="BS420" s="65">
        <f t="shared" si="283"/>
        <v>0</v>
      </c>
      <c r="BT420" s="65">
        <f t="shared" si="284"/>
        <v>0</v>
      </c>
      <c r="BU420" s="65">
        <f t="shared" si="285"/>
        <v>0</v>
      </c>
      <c r="BV420" s="65">
        <f t="shared" si="286"/>
        <v>0</v>
      </c>
      <c r="BW420" s="65">
        <f t="shared" si="287"/>
        <v>0</v>
      </c>
      <c r="BX420" s="65">
        <f t="shared" si="288"/>
        <v>0</v>
      </c>
      <c r="BY420" s="65">
        <f t="shared" si="289"/>
        <v>0</v>
      </c>
      <c r="BZ420" s="65">
        <f t="shared" si="290"/>
        <v>0</v>
      </c>
      <c r="CA420" s="65">
        <f t="shared" si="291"/>
        <v>0</v>
      </c>
      <c r="CB420" s="65">
        <f t="shared" si="292"/>
        <v>0</v>
      </c>
      <c r="CC420" s="65">
        <f t="shared" si="293"/>
        <v>0</v>
      </c>
      <c r="CD420" s="65" t="str">
        <f t="shared" si="263"/>
        <v>Hiányos kitöltés! (B-oszlop üres)</v>
      </c>
      <c r="CE420" s="66" t="str">
        <f t="shared" si="264"/>
        <v>Hiányos kitöltés! (B-oszlop üres)</v>
      </c>
      <c r="CF420" s="65">
        <f t="shared" si="265"/>
        <v>0</v>
      </c>
      <c r="CG420" s="65">
        <f t="shared" si="266"/>
        <v>0</v>
      </c>
      <c r="CH420" s="65">
        <f t="shared" si="267"/>
        <v>0</v>
      </c>
    </row>
    <row r="421" spans="1:86" ht="31.25" x14ac:dyDescent="0.25">
      <c r="A421" s="54" t="str">
        <f t="shared" si="256"/>
        <v>Nincs VKR kiválasztva!</v>
      </c>
      <c r="B421" s="68"/>
      <c r="C421" s="55"/>
      <c r="D421" s="47"/>
      <c r="E421" s="47"/>
      <c r="F421" s="56" t="str">
        <f>IF($G421="","Nincs VKR kiválasztva!",INDEX(Osszesito!$C:$C,MATCH($G421,Osszesito!$D:$D,0)))</f>
        <v>Nincs VKR kiválasztva!</v>
      </c>
      <c r="G421" s="45"/>
      <c r="H421" s="51" t="str">
        <f>IF($D421="","",CONCATENATE($AY421,"_",COUNTA($D$3:$D421),"_FSZV_2026"))</f>
        <v/>
      </c>
      <c r="I421" s="56" t="str">
        <f>IF($G421="","Nincs VKR kiválasztva!",INDEX(Osszesito!$G:$G,MATCH($F421,Osszesito!$C:$C,0)))</f>
        <v>Nincs VKR kiválasztva!</v>
      </c>
      <c r="J421" s="56" t="str">
        <f>IF($G421="","Nincs VKR kiválasztva!",INDEX(Osszesito!$F:$F,MATCH($F421,Osszesito!$C:$C,0)))</f>
        <v>Nincs VKR kiválasztva!</v>
      </c>
      <c r="K421" s="48" t="str">
        <f t="shared" si="294"/>
        <v>Nincs kitöltve a költség rész!</v>
      </c>
      <c r="L421" s="49"/>
      <c r="M421" s="49"/>
      <c r="N421" s="60"/>
      <c r="O421" s="60"/>
      <c r="P421" s="90"/>
      <c r="R421" s="62"/>
      <c r="S421" s="62"/>
      <c r="T421" s="62"/>
      <c r="U421" s="62"/>
      <c r="V421" s="62"/>
      <c r="W421" s="62"/>
      <c r="X421" s="62"/>
      <c r="Y421" s="62"/>
      <c r="Z421" s="62"/>
      <c r="AA421" s="62"/>
      <c r="AB421" s="62"/>
      <c r="AC421" s="61">
        <f t="shared" si="257"/>
        <v>0</v>
      </c>
      <c r="AD421" s="1" t="str">
        <f t="shared" si="258"/>
        <v>Nincs VKR kiválasztva!</v>
      </c>
      <c r="AF421" s="60"/>
      <c r="AG421" s="60"/>
      <c r="AH421" s="60"/>
      <c r="AI421" s="60"/>
      <c r="AJ421" s="60"/>
      <c r="AK421" s="60"/>
      <c r="AL421" s="60"/>
      <c r="AM421" s="60"/>
      <c r="AN421" s="60"/>
      <c r="AO421" s="60"/>
      <c r="AP421" s="60"/>
      <c r="AQ421" s="61">
        <f t="shared" si="259"/>
        <v>0</v>
      </c>
      <c r="AR421" s="130" t="s">
        <v>36</v>
      </c>
      <c r="AS421" s="1" t="str">
        <f t="shared" si="260"/>
        <v>Nincs VKR kiválasztva!</v>
      </c>
      <c r="AU421" s="46"/>
      <c r="AV421" s="46"/>
      <c r="AY421" s="64" t="str">
        <f>IF($D421="","",INDEX(Osszesito!$E:$E,MATCH($F421,Osszesito!$C:$C,0)))</f>
        <v/>
      </c>
      <c r="AZ421" s="64">
        <f t="shared" si="268"/>
        <v>0</v>
      </c>
      <c r="BA421" s="65">
        <f t="shared" si="269"/>
        <v>0</v>
      </c>
      <c r="BB421" s="65" t="str">
        <f t="shared" si="270"/>
        <v>x</v>
      </c>
      <c r="BC421" s="65">
        <f t="shared" si="261"/>
        <v>0</v>
      </c>
      <c r="BD421" s="65">
        <f t="shared" si="295"/>
        <v>0</v>
      </c>
      <c r="BE421" s="65">
        <f t="shared" si="271"/>
        <v>0</v>
      </c>
      <c r="BF421" s="64" t="str">
        <f t="shared" si="272"/>
        <v>A forrás egyenlő a költséggel (I.ütem).</v>
      </c>
      <c r="BG421" s="65">
        <f t="shared" si="273"/>
        <v>0</v>
      </c>
      <c r="BH421" s="65">
        <f t="shared" si="274"/>
        <v>0</v>
      </c>
      <c r="BI421" s="65">
        <f t="shared" si="275"/>
        <v>0</v>
      </c>
      <c r="BJ421" s="65">
        <f t="shared" si="276"/>
        <v>0</v>
      </c>
      <c r="BK421" s="65">
        <f t="shared" si="262"/>
        <v>0</v>
      </c>
      <c r="BL421" s="66" t="str">
        <f t="shared" si="296"/>
        <v>Nem hosszútávú a feladat.</v>
      </c>
      <c r="BM421" s="67">
        <f t="shared" si="277"/>
        <v>1</v>
      </c>
      <c r="BN421" s="67">
        <f t="shared" si="278"/>
        <v>0</v>
      </c>
      <c r="BO421" s="67">
        <f t="shared" si="279"/>
        <v>1</v>
      </c>
      <c r="BP421" s="67">
        <f t="shared" si="280"/>
        <v>0</v>
      </c>
      <c r="BQ421" s="65">
        <f t="shared" si="281"/>
        <v>0</v>
      </c>
      <c r="BR421" s="64" t="str">
        <f t="shared" si="282"/>
        <v>Nincs hosszútávú terv!</v>
      </c>
      <c r="BS421" s="65">
        <f t="shared" si="283"/>
        <v>0</v>
      </c>
      <c r="BT421" s="65">
        <f t="shared" si="284"/>
        <v>0</v>
      </c>
      <c r="BU421" s="65">
        <f t="shared" si="285"/>
        <v>0</v>
      </c>
      <c r="BV421" s="65">
        <f t="shared" si="286"/>
        <v>0</v>
      </c>
      <c r="BW421" s="65">
        <f t="shared" si="287"/>
        <v>0</v>
      </c>
      <c r="BX421" s="65">
        <f t="shared" si="288"/>
        <v>0</v>
      </c>
      <c r="BY421" s="65">
        <f t="shared" si="289"/>
        <v>0</v>
      </c>
      <c r="BZ421" s="65">
        <f t="shared" si="290"/>
        <v>0</v>
      </c>
      <c r="CA421" s="65">
        <f t="shared" si="291"/>
        <v>0</v>
      </c>
      <c r="CB421" s="65">
        <f t="shared" si="292"/>
        <v>0</v>
      </c>
      <c r="CC421" s="65">
        <f t="shared" si="293"/>
        <v>0</v>
      </c>
      <c r="CD421" s="65" t="str">
        <f t="shared" si="263"/>
        <v>Hiányos kitöltés! (B-oszlop üres)</v>
      </c>
      <c r="CE421" s="66" t="str">
        <f t="shared" si="264"/>
        <v>Hiányos kitöltés! (B-oszlop üres)</v>
      </c>
      <c r="CF421" s="65">
        <f t="shared" si="265"/>
        <v>0</v>
      </c>
      <c r="CG421" s="65">
        <f t="shared" si="266"/>
        <v>0</v>
      </c>
      <c r="CH421" s="65">
        <f t="shared" si="267"/>
        <v>0</v>
      </c>
    </row>
    <row r="422" spans="1:86" ht="31.25" x14ac:dyDescent="0.25">
      <c r="A422" s="54" t="str">
        <f t="shared" si="256"/>
        <v>Nincs VKR kiválasztva!</v>
      </c>
      <c r="B422" s="68"/>
      <c r="C422" s="55"/>
      <c r="D422" s="47"/>
      <c r="E422" s="47"/>
      <c r="F422" s="56" t="str">
        <f>IF($G422="","Nincs VKR kiválasztva!",INDEX(Osszesito!$C:$C,MATCH($G422,Osszesito!$D:$D,0)))</f>
        <v>Nincs VKR kiválasztva!</v>
      </c>
      <c r="G422" s="45"/>
      <c r="H422" s="51" t="str">
        <f>IF($D422="","",CONCATENATE($AY422,"_",COUNTA($D$3:$D422),"_FSZV_2026"))</f>
        <v/>
      </c>
      <c r="I422" s="56" t="str">
        <f>IF($G422="","Nincs VKR kiválasztva!",INDEX(Osszesito!$G:$G,MATCH($F422,Osszesito!$C:$C,0)))</f>
        <v>Nincs VKR kiválasztva!</v>
      </c>
      <c r="J422" s="56" t="str">
        <f>IF($G422="","Nincs VKR kiválasztva!",INDEX(Osszesito!$F:$F,MATCH($F422,Osszesito!$C:$C,0)))</f>
        <v>Nincs VKR kiválasztva!</v>
      </c>
      <c r="K422" s="48" t="str">
        <f t="shared" si="294"/>
        <v>Nincs kitöltve a költség rész!</v>
      </c>
      <c r="L422" s="49"/>
      <c r="M422" s="49"/>
      <c r="N422" s="60"/>
      <c r="O422" s="60"/>
      <c r="P422" s="90"/>
      <c r="R422" s="62"/>
      <c r="S422" s="62"/>
      <c r="T422" s="62"/>
      <c r="U422" s="62"/>
      <c r="V422" s="62"/>
      <c r="W422" s="62"/>
      <c r="X422" s="62"/>
      <c r="Y422" s="62"/>
      <c r="Z422" s="62"/>
      <c r="AA422" s="62"/>
      <c r="AB422" s="62"/>
      <c r="AC422" s="61">
        <f t="shared" si="257"/>
        <v>0</v>
      </c>
      <c r="AD422" s="1" t="str">
        <f t="shared" si="258"/>
        <v>Nincs VKR kiválasztva!</v>
      </c>
      <c r="AF422" s="60"/>
      <c r="AG422" s="60"/>
      <c r="AH422" s="60"/>
      <c r="AI422" s="60"/>
      <c r="AJ422" s="60"/>
      <c r="AK422" s="60"/>
      <c r="AL422" s="60"/>
      <c r="AM422" s="60"/>
      <c r="AN422" s="60"/>
      <c r="AO422" s="60"/>
      <c r="AP422" s="60"/>
      <c r="AQ422" s="61">
        <f t="shared" si="259"/>
        <v>0</v>
      </c>
      <c r="AR422" s="130" t="s">
        <v>36</v>
      </c>
      <c r="AS422" s="1" t="str">
        <f t="shared" si="260"/>
        <v>Nincs VKR kiválasztva!</v>
      </c>
      <c r="AU422" s="46"/>
      <c r="AV422" s="46"/>
      <c r="AY422" s="64" t="str">
        <f>IF($D422="","",INDEX(Osszesito!$E:$E,MATCH($F422,Osszesito!$C:$C,0)))</f>
        <v/>
      </c>
      <c r="AZ422" s="64">
        <f t="shared" si="268"/>
        <v>0</v>
      </c>
      <c r="BA422" s="65">
        <f t="shared" si="269"/>
        <v>0</v>
      </c>
      <c r="BB422" s="65" t="str">
        <f t="shared" si="270"/>
        <v>x</v>
      </c>
      <c r="BC422" s="65">
        <f t="shared" si="261"/>
        <v>0</v>
      </c>
      <c r="BD422" s="65">
        <f t="shared" si="295"/>
        <v>0</v>
      </c>
      <c r="BE422" s="65">
        <f t="shared" si="271"/>
        <v>0</v>
      </c>
      <c r="BF422" s="64" t="str">
        <f t="shared" si="272"/>
        <v>A forrás egyenlő a költséggel (I.ütem).</v>
      </c>
      <c r="BG422" s="65">
        <f t="shared" si="273"/>
        <v>0</v>
      </c>
      <c r="BH422" s="65">
        <f t="shared" si="274"/>
        <v>0</v>
      </c>
      <c r="BI422" s="65">
        <f t="shared" si="275"/>
        <v>0</v>
      </c>
      <c r="BJ422" s="65">
        <f t="shared" si="276"/>
        <v>0</v>
      </c>
      <c r="BK422" s="65">
        <f t="shared" si="262"/>
        <v>0</v>
      </c>
      <c r="BL422" s="66" t="str">
        <f t="shared" si="296"/>
        <v>Nem hosszútávú a feladat.</v>
      </c>
      <c r="BM422" s="67">
        <f t="shared" si="277"/>
        <v>1</v>
      </c>
      <c r="BN422" s="67">
        <f t="shared" si="278"/>
        <v>0</v>
      </c>
      <c r="BO422" s="67">
        <f t="shared" si="279"/>
        <v>1</v>
      </c>
      <c r="BP422" s="67">
        <f t="shared" si="280"/>
        <v>0</v>
      </c>
      <c r="BQ422" s="65">
        <f t="shared" si="281"/>
        <v>0</v>
      </c>
      <c r="BR422" s="64" t="str">
        <f t="shared" si="282"/>
        <v>Nincs hosszútávú terv!</v>
      </c>
      <c r="BS422" s="65">
        <f t="shared" si="283"/>
        <v>0</v>
      </c>
      <c r="BT422" s="65">
        <f t="shared" si="284"/>
        <v>0</v>
      </c>
      <c r="BU422" s="65">
        <f t="shared" si="285"/>
        <v>0</v>
      </c>
      <c r="BV422" s="65">
        <f t="shared" si="286"/>
        <v>0</v>
      </c>
      <c r="BW422" s="65">
        <f t="shared" si="287"/>
        <v>0</v>
      </c>
      <c r="BX422" s="65">
        <f t="shared" si="288"/>
        <v>0</v>
      </c>
      <c r="BY422" s="65">
        <f t="shared" si="289"/>
        <v>0</v>
      </c>
      <c r="BZ422" s="65">
        <f t="shared" si="290"/>
        <v>0</v>
      </c>
      <c r="CA422" s="65">
        <f t="shared" si="291"/>
        <v>0</v>
      </c>
      <c r="CB422" s="65">
        <f t="shared" si="292"/>
        <v>0</v>
      </c>
      <c r="CC422" s="65">
        <f t="shared" si="293"/>
        <v>0</v>
      </c>
      <c r="CD422" s="65" t="str">
        <f t="shared" si="263"/>
        <v>Hiányos kitöltés! (B-oszlop üres)</v>
      </c>
      <c r="CE422" s="66" t="str">
        <f t="shared" si="264"/>
        <v>Hiányos kitöltés! (B-oszlop üres)</v>
      </c>
      <c r="CF422" s="65">
        <f t="shared" si="265"/>
        <v>0</v>
      </c>
      <c r="CG422" s="65">
        <f t="shared" si="266"/>
        <v>0</v>
      </c>
      <c r="CH422" s="65">
        <f t="shared" si="267"/>
        <v>0</v>
      </c>
    </row>
    <row r="423" spans="1:86" ht="31.25" x14ac:dyDescent="0.25">
      <c r="A423" s="54" t="str">
        <f t="shared" si="256"/>
        <v>Nincs VKR kiválasztva!</v>
      </c>
      <c r="B423" s="68"/>
      <c r="C423" s="55"/>
      <c r="D423" s="47"/>
      <c r="E423" s="47"/>
      <c r="F423" s="56" t="str">
        <f>IF($G423="","Nincs VKR kiválasztva!",INDEX(Osszesito!$C:$C,MATCH($G423,Osszesito!$D:$D,0)))</f>
        <v>Nincs VKR kiválasztva!</v>
      </c>
      <c r="G423" s="45"/>
      <c r="H423" s="51" t="str">
        <f>IF($D423="","",CONCATENATE($AY423,"_",COUNTA($D$3:$D423),"_FSZV_2026"))</f>
        <v/>
      </c>
      <c r="I423" s="56" t="str">
        <f>IF($G423="","Nincs VKR kiválasztva!",INDEX(Osszesito!$G:$G,MATCH($F423,Osszesito!$C:$C,0)))</f>
        <v>Nincs VKR kiválasztva!</v>
      </c>
      <c r="J423" s="56" t="str">
        <f>IF($G423="","Nincs VKR kiválasztva!",INDEX(Osszesito!$F:$F,MATCH($F423,Osszesito!$C:$C,0)))</f>
        <v>Nincs VKR kiválasztva!</v>
      </c>
      <c r="K423" s="48" t="str">
        <f t="shared" si="294"/>
        <v>Nincs kitöltve a költség rész!</v>
      </c>
      <c r="L423" s="49"/>
      <c r="M423" s="49"/>
      <c r="N423" s="60"/>
      <c r="O423" s="60"/>
      <c r="P423" s="90"/>
      <c r="R423" s="62"/>
      <c r="S423" s="62"/>
      <c r="T423" s="62"/>
      <c r="U423" s="62"/>
      <c r="V423" s="62"/>
      <c r="W423" s="62"/>
      <c r="X423" s="62"/>
      <c r="Y423" s="62"/>
      <c r="Z423" s="62"/>
      <c r="AA423" s="62"/>
      <c r="AB423" s="62"/>
      <c r="AC423" s="61">
        <f t="shared" si="257"/>
        <v>0</v>
      </c>
      <c r="AD423" s="1" t="str">
        <f t="shared" si="258"/>
        <v>Nincs VKR kiválasztva!</v>
      </c>
      <c r="AF423" s="60"/>
      <c r="AG423" s="60"/>
      <c r="AH423" s="60"/>
      <c r="AI423" s="60"/>
      <c r="AJ423" s="60"/>
      <c r="AK423" s="60"/>
      <c r="AL423" s="60"/>
      <c r="AM423" s="60"/>
      <c r="AN423" s="60"/>
      <c r="AO423" s="60"/>
      <c r="AP423" s="60"/>
      <c r="AQ423" s="61">
        <f t="shared" si="259"/>
        <v>0</v>
      </c>
      <c r="AR423" s="130" t="s">
        <v>36</v>
      </c>
      <c r="AS423" s="1" t="str">
        <f t="shared" si="260"/>
        <v>Nincs VKR kiválasztva!</v>
      </c>
      <c r="AU423" s="46"/>
      <c r="AV423" s="46"/>
      <c r="AY423" s="64" t="str">
        <f>IF($D423="","",INDEX(Osszesito!$E:$E,MATCH($F423,Osszesito!$C:$C,0)))</f>
        <v/>
      </c>
      <c r="AZ423" s="64">
        <f t="shared" si="268"/>
        <v>0</v>
      </c>
      <c r="BA423" s="65">
        <f t="shared" si="269"/>
        <v>0</v>
      </c>
      <c r="BB423" s="65" t="str">
        <f t="shared" si="270"/>
        <v>x</v>
      </c>
      <c r="BC423" s="65">
        <f t="shared" si="261"/>
        <v>0</v>
      </c>
      <c r="BD423" s="65">
        <f t="shared" si="295"/>
        <v>0</v>
      </c>
      <c r="BE423" s="65">
        <f t="shared" si="271"/>
        <v>0</v>
      </c>
      <c r="BF423" s="64" t="str">
        <f t="shared" si="272"/>
        <v>A forrás egyenlő a költséggel (I.ütem).</v>
      </c>
      <c r="BG423" s="65">
        <f t="shared" si="273"/>
        <v>0</v>
      </c>
      <c r="BH423" s="65">
        <f t="shared" si="274"/>
        <v>0</v>
      </c>
      <c r="BI423" s="65">
        <f t="shared" si="275"/>
        <v>0</v>
      </c>
      <c r="BJ423" s="65">
        <f t="shared" si="276"/>
        <v>0</v>
      </c>
      <c r="BK423" s="65">
        <f t="shared" si="262"/>
        <v>0</v>
      </c>
      <c r="BL423" s="66" t="str">
        <f t="shared" si="296"/>
        <v>Nem hosszútávú a feladat.</v>
      </c>
      <c r="BM423" s="67">
        <f t="shared" si="277"/>
        <v>1</v>
      </c>
      <c r="BN423" s="67">
        <f t="shared" si="278"/>
        <v>0</v>
      </c>
      <c r="BO423" s="67">
        <f t="shared" si="279"/>
        <v>1</v>
      </c>
      <c r="BP423" s="67">
        <f t="shared" si="280"/>
        <v>0</v>
      </c>
      <c r="BQ423" s="65">
        <f t="shared" si="281"/>
        <v>0</v>
      </c>
      <c r="BR423" s="64" t="str">
        <f t="shared" si="282"/>
        <v>Nincs hosszútávú terv!</v>
      </c>
      <c r="BS423" s="65">
        <f t="shared" si="283"/>
        <v>0</v>
      </c>
      <c r="BT423" s="65">
        <f t="shared" si="284"/>
        <v>0</v>
      </c>
      <c r="BU423" s="65">
        <f t="shared" si="285"/>
        <v>0</v>
      </c>
      <c r="BV423" s="65">
        <f t="shared" si="286"/>
        <v>0</v>
      </c>
      <c r="BW423" s="65">
        <f t="shared" si="287"/>
        <v>0</v>
      </c>
      <c r="BX423" s="65">
        <f t="shared" si="288"/>
        <v>0</v>
      </c>
      <c r="BY423" s="65">
        <f t="shared" si="289"/>
        <v>0</v>
      </c>
      <c r="BZ423" s="65">
        <f t="shared" si="290"/>
        <v>0</v>
      </c>
      <c r="CA423" s="65">
        <f t="shared" si="291"/>
        <v>0</v>
      </c>
      <c r="CB423" s="65">
        <f t="shared" si="292"/>
        <v>0</v>
      </c>
      <c r="CC423" s="65">
        <f t="shared" si="293"/>
        <v>0</v>
      </c>
      <c r="CD423" s="65" t="str">
        <f t="shared" si="263"/>
        <v>Hiányos kitöltés! (B-oszlop üres)</v>
      </c>
      <c r="CE423" s="66" t="str">
        <f t="shared" si="264"/>
        <v>Hiányos kitöltés! (B-oszlop üres)</v>
      </c>
      <c r="CF423" s="65">
        <f t="shared" si="265"/>
        <v>0</v>
      </c>
      <c r="CG423" s="65">
        <f t="shared" si="266"/>
        <v>0</v>
      </c>
      <c r="CH423" s="65">
        <f t="shared" si="267"/>
        <v>0</v>
      </c>
    </row>
    <row r="424" spans="1:86" ht="31.25" x14ac:dyDescent="0.25">
      <c r="A424" s="54" t="str">
        <f t="shared" si="256"/>
        <v>Nincs VKR kiválasztva!</v>
      </c>
      <c r="B424" s="68"/>
      <c r="C424" s="55"/>
      <c r="D424" s="47"/>
      <c r="E424" s="47"/>
      <c r="F424" s="56" t="str">
        <f>IF($G424="","Nincs VKR kiválasztva!",INDEX(Osszesito!$C:$C,MATCH($G424,Osszesito!$D:$D,0)))</f>
        <v>Nincs VKR kiválasztva!</v>
      </c>
      <c r="G424" s="45"/>
      <c r="H424" s="51" t="str">
        <f>IF($D424="","",CONCATENATE($AY424,"_",COUNTA($D$3:$D424),"_FSZV_2026"))</f>
        <v/>
      </c>
      <c r="I424" s="56" t="str">
        <f>IF($G424="","Nincs VKR kiválasztva!",INDEX(Osszesito!$G:$G,MATCH($F424,Osszesito!$C:$C,0)))</f>
        <v>Nincs VKR kiválasztva!</v>
      </c>
      <c r="J424" s="56" t="str">
        <f>IF($G424="","Nincs VKR kiválasztva!",INDEX(Osszesito!$F:$F,MATCH($F424,Osszesito!$C:$C,0)))</f>
        <v>Nincs VKR kiválasztva!</v>
      </c>
      <c r="K424" s="48" t="str">
        <f t="shared" si="294"/>
        <v>Nincs kitöltve a költség rész!</v>
      </c>
      <c r="L424" s="49"/>
      <c r="M424" s="49"/>
      <c r="N424" s="60"/>
      <c r="O424" s="60"/>
      <c r="P424" s="90"/>
      <c r="R424" s="62"/>
      <c r="S424" s="62"/>
      <c r="T424" s="62"/>
      <c r="U424" s="62"/>
      <c r="V424" s="62"/>
      <c r="W424" s="62"/>
      <c r="X424" s="62"/>
      <c r="Y424" s="62"/>
      <c r="Z424" s="62"/>
      <c r="AA424" s="62"/>
      <c r="AB424" s="62"/>
      <c r="AC424" s="61">
        <f t="shared" si="257"/>
        <v>0</v>
      </c>
      <c r="AD424" s="1" t="str">
        <f t="shared" si="258"/>
        <v>Nincs VKR kiválasztva!</v>
      </c>
      <c r="AF424" s="60"/>
      <c r="AG424" s="60"/>
      <c r="AH424" s="60"/>
      <c r="AI424" s="60"/>
      <c r="AJ424" s="60"/>
      <c r="AK424" s="60"/>
      <c r="AL424" s="60"/>
      <c r="AM424" s="60"/>
      <c r="AN424" s="60"/>
      <c r="AO424" s="60"/>
      <c r="AP424" s="60"/>
      <c r="AQ424" s="61">
        <f t="shared" si="259"/>
        <v>0</v>
      </c>
      <c r="AR424" s="130" t="s">
        <v>36</v>
      </c>
      <c r="AS424" s="1" t="str">
        <f t="shared" si="260"/>
        <v>Nincs VKR kiválasztva!</v>
      </c>
      <c r="AU424" s="46"/>
      <c r="AV424" s="46"/>
      <c r="AY424" s="64" t="str">
        <f>IF($D424="","",INDEX(Osszesito!$E:$E,MATCH($F424,Osszesito!$C:$C,0)))</f>
        <v/>
      </c>
      <c r="AZ424" s="64">
        <f t="shared" si="268"/>
        <v>0</v>
      </c>
      <c r="BA424" s="65">
        <f t="shared" si="269"/>
        <v>0</v>
      </c>
      <c r="BB424" s="65" t="str">
        <f t="shared" si="270"/>
        <v>x</v>
      </c>
      <c r="BC424" s="65">
        <f t="shared" si="261"/>
        <v>0</v>
      </c>
      <c r="BD424" s="65">
        <f t="shared" si="295"/>
        <v>0</v>
      </c>
      <c r="BE424" s="65">
        <f t="shared" si="271"/>
        <v>0</v>
      </c>
      <c r="BF424" s="64" t="str">
        <f t="shared" si="272"/>
        <v>A forrás egyenlő a költséggel (I.ütem).</v>
      </c>
      <c r="BG424" s="65">
        <f t="shared" si="273"/>
        <v>0</v>
      </c>
      <c r="BH424" s="65">
        <f t="shared" si="274"/>
        <v>0</v>
      </c>
      <c r="BI424" s="65">
        <f t="shared" si="275"/>
        <v>0</v>
      </c>
      <c r="BJ424" s="65">
        <f t="shared" si="276"/>
        <v>0</v>
      </c>
      <c r="BK424" s="65">
        <f t="shared" si="262"/>
        <v>0</v>
      </c>
      <c r="BL424" s="66" t="str">
        <f t="shared" si="296"/>
        <v>Nem hosszútávú a feladat.</v>
      </c>
      <c r="BM424" s="67">
        <f t="shared" si="277"/>
        <v>1</v>
      </c>
      <c r="BN424" s="67">
        <f t="shared" si="278"/>
        <v>0</v>
      </c>
      <c r="BO424" s="67">
        <f t="shared" si="279"/>
        <v>1</v>
      </c>
      <c r="BP424" s="67">
        <f t="shared" si="280"/>
        <v>0</v>
      </c>
      <c r="BQ424" s="65">
        <f t="shared" si="281"/>
        <v>0</v>
      </c>
      <c r="BR424" s="64" t="str">
        <f t="shared" si="282"/>
        <v>Nincs hosszútávú terv!</v>
      </c>
      <c r="BS424" s="65">
        <f t="shared" si="283"/>
        <v>0</v>
      </c>
      <c r="BT424" s="65">
        <f t="shared" si="284"/>
        <v>0</v>
      </c>
      <c r="BU424" s="65">
        <f t="shared" si="285"/>
        <v>0</v>
      </c>
      <c r="BV424" s="65">
        <f t="shared" si="286"/>
        <v>0</v>
      </c>
      <c r="BW424" s="65">
        <f t="shared" si="287"/>
        <v>0</v>
      </c>
      <c r="BX424" s="65">
        <f t="shared" si="288"/>
        <v>0</v>
      </c>
      <c r="BY424" s="65">
        <f t="shared" si="289"/>
        <v>0</v>
      </c>
      <c r="BZ424" s="65">
        <f t="shared" si="290"/>
        <v>0</v>
      </c>
      <c r="CA424" s="65">
        <f t="shared" si="291"/>
        <v>0</v>
      </c>
      <c r="CB424" s="65">
        <f t="shared" si="292"/>
        <v>0</v>
      </c>
      <c r="CC424" s="65">
        <f t="shared" si="293"/>
        <v>0</v>
      </c>
      <c r="CD424" s="65" t="str">
        <f t="shared" si="263"/>
        <v>Hiányos kitöltés! (B-oszlop üres)</v>
      </c>
      <c r="CE424" s="66" t="str">
        <f t="shared" si="264"/>
        <v>Hiányos kitöltés! (B-oszlop üres)</v>
      </c>
      <c r="CF424" s="65">
        <f t="shared" si="265"/>
        <v>0</v>
      </c>
      <c r="CG424" s="65">
        <f t="shared" si="266"/>
        <v>0</v>
      </c>
      <c r="CH424" s="65">
        <f t="shared" si="267"/>
        <v>0</v>
      </c>
    </row>
    <row r="425" spans="1:86" ht="31.25" x14ac:dyDescent="0.25">
      <c r="A425" s="54" t="str">
        <f t="shared" si="256"/>
        <v>Nincs VKR kiválasztva!</v>
      </c>
      <c r="B425" s="68"/>
      <c r="C425" s="55"/>
      <c r="D425" s="47"/>
      <c r="E425" s="47"/>
      <c r="F425" s="56" t="str">
        <f>IF($G425="","Nincs VKR kiválasztva!",INDEX(Osszesito!$C:$C,MATCH($G425,Osszesito!$D:$D,0)))</f>
        <v>Nincs VKR kiválasztva!</v>
      </c>
      <c r="G425" s="45"/>
      <c r="H425" s="51" t="str">
        <f>IF($D425="","",CONCATENATE($AY425,"_",COUNTA($D$3:$D425),"_FSZV_2026"))</f>
        <v/>
      </c>
      <c r="I425" s="56" t="str">
        <f>IF($G425="","Nincs VKR kiválasztva!",INDEX(Osszesito!$G:$G,MATCH($F425,Osszesito!$C:$C,0)))</f>
        <v>Nincs VKR kiválasztva!</v>
      </c>
      <c r="J425" s="56" t="str">
        <f>IF($G425="","Nincs VKR kiválasztva!",INDEX(Osszesito!$F:$F,MATCH($F425,Osszesito!$C:$C,0)))</f>
        <v>Nincs VKR kiválasztva!</v>
      </c>
      <c r="K425" s="48" t="str">
        <f t="shared" si="294"/>
        <v>Nincs kitöltve a költség rész!</v>
      </c>
      <c r="L425" s="49"/>
      <c r="M425" s="49"/>
      <c r="N425" s="60"/>
      <c r="O425" s="60"/>
      <c r="P425" s="90"/>
      <c r="R425" s="62"/>
      <c r="S425" s="62"/>
      <c r="T425" s="62"/>
      <c r="U425" s="62"/>
      <c r="V425" s="62"/>
      <c r="W425" s="62"/>
      <c r="X425" s="62"/>
      <c r="Y425" s="62"/>
      <c r="Z425" s="62"/>
      <c r="AA425" s="62"/>
      <c r="AB425" s="62"/>
      <c r="AC425" s="61">
        <f t="shared" si="257"/>
        <v>0</v>
      </c>
      <c r="AD425" s="1" t="str">
        <f t="shared" si="258"/>
        <v>Nincs VKR kiválasztva!</v>
      </c>
      <c r="AF425" s="60"/>
      <c r="AG425" s="60"/>
      <c r="AH425" s="60"/>
      <c r="AI425" s="60"/>
      <c r="AJ425" s="60"/>
      <c r="AK425" s="60"/>
      <c r="AL425" s="60"/>
      <c r="AM425" s="60"/>
      <c r="AN425" s="60"/>
      <c r="AO425" s="60"/>
      <c r="AP425" s="60"/>
      <c r="AQ425" s="61">
        <f t="shared" si="259"/>
        <v>0</v>
      </c>
      <c r="AR425" s="130" t="s">
        <v>36</v>
      </c>
      <c r="AS425" s="1" t="str">
        <f t="shared" si="260"/>
        <v>Nincs VKR kiválasztva!</v>
      </c>
      <c r="AU425" s="46"/>
      <c r="AV425" s="46"/>
      <c r="AY425" s="64" t="str">
        <f>IF($D425="","",INDEX(Osszesito!$E:$E,MATCH($F425,Osszesito!$C:$C,0)))</f>
        <v/>
      </c>
      <c r="AZ425" s="64">
        <f t="shared" si="268"/>
        <v>0</v>
      </c>
      <c r="BA425" s="65">
        <f t="shared" si="269"/>
        <v>0</v>
      </c>
      <c r="BB425" s="65" t="str">
        <f t="shared" si="270"/>
        <v>x</v>
      </c>
      <c r="BC425" s="65">
        <f t="shared" si="261"/>
        <v>0</v>
      </c>
      <c r="BD425" s="65">
        <f t="shared" si="295"/>
        <v>0</v>
      </c>
      <c r="BE425" s="65">
        <f t="shared" si="271"/>
        <v>0</v>
      </c>
      <c r="BF425" s="64" t="str">
        <f t="shared" si="272"/>
        <v>A forrás egyenlő a költséggel (I.ütem).</v>
      </c>
      <c r="BG425" s="65">
        <f t="shared" si="273"/>
        <v>0</v>
      </c>
      <c r="BH425" s="65">
        <f t="shared" si="274"/>
        <v>0</v>
      </c>
      <c r="BI425" s="65">
        <f t="shared" si="275"/>
        <v>0</v>
      </c>
      <c r="BJ425" s="65">
        <f t="shared" si="276"/>
        <v>0</v>
      </c>
      <c r="BK425" s="65">
        <f t="shared" si="262"/>
        <v>0</v>
      </c>
      <c r="BL425" s="66" t="str">
        <f t="shared" si="296"/>
        <v>Nem hosszútávú a feladat.</v>
      </c>
      <c r="BM425" s="67">
        <f t="shared" si="277"/>
        <v>1</v>
      </c>
      <c r="BN425" s="67">
        <f t="shared" si="278"/>
        <v>0</v>
      </c>
      <c r="BO425" s="67">
        <f t="shared" si="279"/>
        <v>1</v>
      </c>
      <c r="BP425" s="67">
        <f t="shared" si="280"/>
        <v>0</v>
      </c>
      <c r="BQ425" s="65">
        <f t="shared" si="281"/>
        <v>0</v>
      </c>
      <c r="BR425" s="64" t="str">
        <f t="shared" si="282"/>
        <v>Nincs hosszútávú terv!</v>
      </c>
      <c r="BS425" s="65">
        <f t="shared" si="283"/>
        <v>0</v>
      </c>
      <c r="BT425" s="65">
        <f t="shared" si="284"/>
        <v>0</v>
      </c>
      <c r="BU425" s="65">
        <f t="shared" si="285"/>
        <v>0</v>
      </c>
      <c r="BV425" s="65">
        <f t="shared" si="286"/>
        <v>0</v>
      </c>
      <c r="BW425" s="65">
        <f t="shared" si="287"/>
        <v>0</v>
      </c>
      <c r="BX425" s="65">
        <f t="shared" si="288"/>
        <v>0</v>
      </c>
      <c r="BY425" s="65">
        <f t="shared" si="289"/>
        <v>0</v>
      </c>
      <c r="BZ425" s="65">
        <f t="shared" si="290"/>
        <v>0</v>
      </c>
      <c r="CA425" s="65">
        <f t="shared" si="291"/>
        <v>0</v>
      </c>
      <c r="CB425" s="65">
        <f t="shared" si="292"/>
        <v>0</v>
      </c>
      <c r="CC425" s="65">
        <f t="shared" si="293"/>
        <v>0</v>
      </c>
      <c r="CD425" s="65" t="str">
        <f t="shared" si="263"/>
        <v>Hiányos kitöltés! (B-oszlop üres)</v>
      </c>
      <c r="CE425" s="66" t="str">
        <f t="shared" si="264"/>
        <v>Hiányos kitöltés! (B-oszlop üres)</v>
      </c>
      <c r="CF425" s="65">
        <f t="shared" si="265"/>
        <v>0</v>
      </c>
      <c r="CG425" s="65">
        <f t="shared" si="266"/>
        <v>0</v>
      </c>
      <c r="CH425" s="65">
        <f t="shared" si="267"/>
        <v>0</v>
      </c>
    </row>
    <row r="426" spans="1:86" ht="31.25" x14ac:dyDescent="0.25">
      <c r="A426" s="54" t="str">
        <f t="shared" si="256"/>
        <v>Nincs VKR kiválasztva!</v>
      </c>
      <c r="B426" s="68"/>
      <c r="C426" s="55"/>
      <c r="D426" s="47"/>
      <c r="E426" s="47"/>
      <c r="F426" s="56" t="str">
        <f>IF($G426="","Nincs VKR kiválasztva!",INDEX(Osszesito!$C:$C,MATCH($G426,Osszesito!$D:$D,0)))</f>
        <v>Nincs VKR kiválasztva!</v>
      </c>
      <c r="G426" s="45"/>
      <c r="H426" s="51" t="str">
        <f>IF($D426="","",CONCATENATE($AY426,"_",COUNTA($D$3:$D426),"_FSZV_2026"))</f>
        <v/>
      </c>
      <c r="I426" s="56" t="str">
        <f>IF($G426="","Nincs VKR kiválasztva!",INDEX(Osszesito!$G:$G,MATCH($F426,Osszesito!$C:$C,0)))</f>
        <v>Nincs VKR kiválasztva!</v>
      </c>
      <c r="J426" s="56" t="str">
        <f>IF($G426="","Nincs VKR kiválasztva!",INDEX(Osszesito!$F:$F,MATCH($F426,Osszesito!$C:$C,0)))</f>
        <v>Nincs VKR kiválasztva!</v>
      </c>
      <c r="K426" s="48" t="str">
        <f t="shared" si="294"/>
        <v>Nincs kitöltve a költség rész!</v>
      </c>
      <c r="L426" s="49"/>
      <c r="M426" s="49"/>
      <c r="N426" s="60"/>
      <c r="O426" s="60"/>
      <c r="P426" s="90"/>
      <c r="R426" s="62"/>
      <c r="S426" s="62"/>
      <c r="T426" s="62"/>
      <c r="U426" s="62"/>
      <c r="V426" s="62"/>
      <c r="W426" s="62"/>
      <c r="X426" s="62"/>
      <c r="Y426" s="62"/>
      <c r="Z426" s="62"/>
      <c r="AA426" s="62"/>
      <c r="AB426" s="62"/>
      <c r="AC426" s="61">
        <f t="shared" si="257"/>
        <v>0</v>
      </c>
      <c r="AD426" s="1" t="str">
        <f t="shared" si="258"/>
        <v>Nincs VKR kiválasztva!</v>
      </c>
      <c r="AF426" s="60"/>
      <c r="AG426" s="60"/>
      <c r="AH426" s="60"/>
      <c r="AI426" s="60"/>
      <c r="AJ426" s="60"/>
      <c r="AK426" s="60"/>
      <c r="AL426" s="60"/>
      <c r="AM426" s="60"/>
      <c r="AN426" s="60"/>
      <c r="AO426" s="60"/>
      <c r="AP426" s="60"/>
      <c r="AQ426" s="61">
        <f t="shared" si="259"/>
        <v>0</v>
      </c>
      <c r="AR426" s="130" t="s">
        <v>36</v>
      </c>
      <c r="AS426" s="1" t="str">
        <f t="shared" si="260"/>
        <v>Nincs VKR kiválasztva!</v>
      </c>
      <c r="AU426" s="46"/>
      <c r="AV426" s="46"/>
      <c r="AY426" s="64" t="str">
        <f>IF($D426="","",INDEX(Osszesito!$E:$E,MATCH($F426,Osszesito!$C:$C,0)))</f>
        <v/>
      </c>
      <c r="AZ426" s="64">
        <f t="shared" si="268"/>
        <v>0</v>
      </c>
      <c r="BA426" s="65">
        <f t="shared" si="269"/>
        <v>0</v>
      </c>
      <c r="BB426" s="65" t="str">
        <f t="shared" si="270"/>
        <v>x</v>
      </c>
      <c r="BC426" s="65">
        <f t="shared" si="261"/>
        <v>0</v>
      </c>
      <c r="BD426" s="65">
        <f t="shared" si="295"/>
        <v>0</v>
      </c>
      <c r="BE426" s="65">
        <f t="shared" si="271"/>
        <v>0</v>
      </c>
      <c r="BF426" s="64" t="str">
        <f t="shared" si="272"/>
        <v>A forrás egyenlő a költséggel (I.ütem).</v>
      </c>
      <c r="BG426" s="65">
        <f t="shared" si="273"/>
        <v>0</v>
      </c>
      <c r="BH426" s="65">
        <f t="shared" si="274"/>
        <v>0</v>
      </c>
      <c r="BI426" s="65">
        <f t="shared" si="275"/>
        <v>0</v>
      </c>
      <c r="BJ426" s="65">
        <f t="shared" si="276"/>
        <v>0</v>
      </c>
      <c r="BK426" s="65">
        <f t="shared" si="262"/>
        <v>0</v>
      </c>
      <c r="BL426" s="66" t="str">
        <f t="shared" si="296"/>
        <v>Nem hosszútávú a feladat.</v>
      </c>
      <c r="BM426" s="67">
        <f t="shared" si="277"/>
        <v>1</v>
      </c>
      <c r="BN426" s="67">
        <f t="shared" si="278"/>
        <v>0</v>
      </c>
      <c r="BO426" s="67">
        <f t="shared" si="279"/>
        <v>1</v>
      </c>
      <c r="BP426" s="67">
        <f t="shared" si="280"/>
        <v>0</v>
      </c>
      <c r="BQ426" s="65">
        <f t="shared" si="281"/>
        <v>0</v>
      </c>
      <c r="BR426" s="64" t="str">
        <f t="shared" si="282"/>
        <v>Nincs hosszútávú terv!</v>
      </c>
      <c r="BS426" s="65">
        <f t="shared" si="283"/>
        <v>0</v>
      </c>
      <c r="BT426" s="65">
        <f t="shared" si="284"/>
        <v>0</v>
      </c>
      <c r="BU426" s="65">
        <f t="shared" si="285"/>
        <v>0</v>
      </c>
      <c r="BV426" s="65">
        <f t="shared" si="286"/>
        <v>0</v>
      </c>
      <c r="BW426" s="65">
        <f t="shared" si="287"/>
        <v>0</v>
      </c>
      <c r="BX426" s="65">
        <f t="shared" si="288"/>
        <v>0</v>
      </c>
      <c r="BY426" s="65">
        <f t="shared" si="289"/>
        <v>0</v>
      </c>
      <c r="BZ426" s="65">
        <f t="shared" si="290"/>
        <v>0</v>
      </c>
      <c r="CA426" s="65">
        <f t="shared" si="291"/>
        <v>0</v>
      </c>
      <c r="CB426" s="65">
        <f t="shared" si="292"/>
        <v>0</v>
      </c>
      <c r="CC426" s="65">
        <f t="shared" si="293"/>
        <v>0</v>
      </c>
      <c r="CD426" s="65" t="str">
        <f t="shared" si="263"/>
        <v>Hiányos kitöltés! (B-oszlop üres)</v>
      </c>
      <c r="CE426" s="66" t="str">
        <f t="shared" si="264"/>
        <v>Hiányos kitöltés! (B-oszlop üres)</v>
      </c>
      <c r="CF426" s="65">
        <f t="shared" si="265"/>
        <v>0</v>
      </c>
      <c r="CG426" s="65">
        <f t="shared" si="266"/>
        <v>0</v>
      </c>
      <c r="CH426" s="65">
        <f t="shared" si="267"/>
        <v>0</v>
      </c>
    </row>
    <row r="427" spans="1:86" ht="31.25" x14ac:dyDescent="0.25">
      <c r="A427" s="54" t="str">
        <f t="shared" si="256"/>
        <v>Nincs VKR kiválasztva!</v>
      </c>
      <c r="B427" s="68"/>
      <c r="C427" s="55"/>
      <c r="D427" s="47"/>
      <c r="E427" s="47"/>
      <c r="F427" s="56" t="str">
        <f>IF($G427="","Nincs VKR kiválasztva!",INDEX(Osszesito!$C:$C,MATCH($G427,Osszesito!$D:$D,0)))</f>
        <v>Nincs VKR kiválasztva!</v>
      </c>
      <c r="G427" s="45"/>
      <c r="H427" s="51" t="str">
        <f>IF($D427="","",CONCATENATE($AY427,"_",COUNTA($D$3:$D427),"_FSZV_2026"))</f>
        <v/>
      </c>
      <c r="I427" s="56" t="str">
        <f>IF($G427="","Nincs VKR kiválasztva!",INDEX(Osszesito!$G:$G,MATCH($F427,Osszesito!$C:$C,0)))</f>
        <v>Nincs VKR kiválasztva!</v>
      </c>
      <c r="J427" s="56" t="str">
        <f>IF($G427="","Nincs VKR kiválasztva!",INDEX(Osszesito!$F:$F,MATCH($F427,Osszesito!$C:$C,0)))</f>
        <v>Nincs VKR kiválasztva!</v>
      </c>
      <c r="K427" s="48" t="str">
        <f t="shared" si="294"/>
        <v>Nincs kitöltve a költség rész!</v>
      </c>
      <c r="L427" s="49"/>
      <c r="M427" s="49"/>
      <c r="N427" s="60"/>
      <c r="O427" s="60"/>
      <c r="P427" s="90"/>
      <c r="R427" s="62"/>
      <c r="S427" s="62"/>
      <c r="T427" s="62"/>
      <c r="U427" s="62"/>
      <c r="V427" s="62"/>
      <c r="W427" s="62"/>
      <c r="X427" s="62"/>
      <c r="Y427" s="62"/>
      <c r="Z427" s="62"/>
      <c r="AA427" s="62"/>
      <c r="AB427" s="62"/>
      <c r="AC427" s="61">
        <f t="shared" si="257"/>
        <v>0</v>
      </c>
      <c r="AD427" s="1" t="str">
        <f t="shared" si="258"/>
        <v>Nincs VKR kiválasztva!</v>
      </c>
      <c r="AF427" s="60"/>
      <c r="AG427" s="60"/>
      <c r="AH427" s="60"/>
      <c r="AI427" s="60"/>
      <c r="AJ427" s="60"/>
      <c r="AK427" s="60"/>
      <c r="AL427" s="60"/>
      <c r="AM427" s="60"/>
      <c r="AN427" s="60"/>
      <c r="AO427" s="60"/>
      <c r="AP427" s="60"/>
      <c r="AQ427" s="61">
        <f t="shared" si="259"/>
        <v>0</v>
      </c>
      <c r="AR427" s="130" t="s">
        <v>36</v>
      </c>
      <c r="AS427" s="1" t="str">
        <f t="shared" si="260"/>
        <v>Nincs VKR kiválasztva!</v>
      </c>
      <c r="AU427" s="46"/>
      <c r="AV427" s="46"/>
      <c r="AY427" s="64" t="str">
        <f>IF($D427="","",INDEX(Osszesito!$E:$E,MATCH($F427,Osszesito!$C:$C,0)))</f>
        <v/>
      </c>
      <c r="AZ427" s="64">
        <f t="shared" si="268"/>
        <v>0</v>
      </c>
      <c r="BA427" s="65">
        <f t="shared" si="269"/>
        <v>0</v>
      </c>
      <c r="BB427" s="65" t="str">
        <f t="shared" si="270"/>
        <v>x</v>
      </c>
      <c r="BC427" s="65">
        <f t="shared" si="261"/>
        <v>0</v>
      </c>
      <c r="BD427" s="65">
        <f t="shared" si="295"/>
        <v>0</v>
      </c>
      <c r="BE427" s="65">
        <f t="shared" si="271"/>
        <v>0</v>
      </c>
      <c r="BF427" s="64" t="str">
        <f t="shared" si="272"/>
        <v>A forrás egyenlő a költséggel (I.ütem).</v>
      </c>
      <c r="BG427" s="65">
        <f t="shared" si="273"/>
        <v>0</v>
      </c>
      <c r="BH427" s="65">
        <f t="shared" si="274"/>
        <v>0</v>
      </c>
      <c r="BI427" s="65">
        <f t="shared" si="275"/>
        <v>0</v>
      </c>
      <c r="BJ427" s="65">
        <f t="shared" si="276"/>
        <v>0</v>
      </c>
      <c r="BK427" s="65">
        <f t="shared" si="262"/>
        <v>0</v>
      </c>
      <c r="BL427" s="66" t="str">
        <f t="shared" si="296"/>
        <v>Nem hosszútávú a feladat.</v>
      </c>
      <c r="BM427" s="67">
        <f t="shared" si="277"/>
        <v>1</v>
      </c>
      <c r="BN427" s="67">
        <f t="shared" si="278"/>
        <v>0</v>
      </c>
      <c r="BO427" s="67">
        <f t="shared" si="279"/>
        <v>1</v>
      </c>
      <c r="BP427" s="67">
        <f t="shared" si="280"/>
        <v>0</v>
      </c>
      <c r="BQ427" s="65">
        <f t="shared" si="281"/>
        <v>0</v>
      </c>
      <c r="BR427" s="64" t="str">
        <f t="shared" si="282"/>
        <v>Nincs hosszútávú terv!</v>
      </c>
      <c r="BS427" s="65">
        <f t="shared" si="283"/>
        <v>0</v>
      </c>
      <c r="BT427" s="65">
        <f t="shared" si="284"/>
        <v>0</v>
      </c>
      <c r="BU427" s="65">
        <f t="shared" si="285"/>
        <v>0</v>
      </c>
      <c r="BV427" s="65">
        <f t="shared" si="286"/>
        <v>0</v>
      </c>
      <c r="BW427" s="65">
        <f t="shared" si="287"/>
        <v>0</v>
      </c>
      <c r="BX427" s="65">
        <f t="shared" si="288"/>
        <v>0</v>
      </c>
      <c r="BY427" s="65">
        <f t="shared" si="289"/>
        <v>0</v>
      </c>
      <c r="BZ427" s="65">
        <f t="shared" si="290"/>
        <v>0</v>
      </c>
      <c r="CA427" s="65">
        <f t="shared" si="291"/>
        <v>0</v>
      </c>
      <c r="CB427" s="65">
        <f t="shared" si="292"/>
        <v>0</v>
      </c>
      <c r="CC427" s="65">
        <f t="shared" si="293"/>
        <v>0</v>
      </c>
      <c r="CD427" s="65" t="str">
        <f t="shared" si="263"/>
        <v>Hiányos kitöltés! (B-oszlop üres)</v>
      </c>
      <c r="CE427" s="66" t="str">
        <f t="shared" si="264"/>
        <v>Hiányos kitöltés! (B-oszlop üres)</v>
      </c>
      <c r="CF427" s="65">
        <f t="shared" si="265"/>
        <v>0</v>
      </c>
      <c r="CG427" s="65">
        <f t="shared" si="266"/>
        <v>0</v>
      </c>
      <c r="CH427" s="65">
        <f t="shared" si="267"/>
        <v>0</v>
      </c>
    </row>
    <row r="428" spans="1:86" ht="31.25" x14ac:dyDescent="0.25">
      <c r="A428" s="54" t="str">
        <f t="shared" si="256"/>
        <v>Nincs VKR kiválasztva!</v>
      </c>
      <c r="B428" s="68"/>
      <c r="C428" s="55"/>
      <c r="D428" s="47"/>
      <c r="E428" s="47"/>
      <c r="F428" s="56" t="str">
        <f>IF($G428="","Nincs VKR kiválasztva!",INDEX(Osszesito!$C:$C,MATCH($G428,Osszesito!$D:$D,0)))</f>
        <v>Nincs VKR kiválasztva!</v>
      </c>
      <c r="G428" s="45"/>
      <c r="H428" s="51" t="str">
        <f>IF($D428="","",CONCATENATE($AY428,"_",COUNTA($D$3:$D428),"_FSZV_2026"))</f>
        <v/>
      </c>
      <c r="I428" s="56" t="str">
        <f>IF($G428="","Nincs VKR kiválasztva!",INDEX(Osszesito!$G:$G,MATCH($F428,Osszesito!$C:$C,0)))</f>
        <v>Nincs VKR kiválasztva!</v>
      </c>
      <c r="J428" s="56" t="str">
        <f>IF($G428="","Nincs VKR kiválasztva!",INDEX(Osszesito!$F:$F,MATCH($F428,Osszesito!$C:$C,0)))</f>
        <v>Nincs VKR kiválasztva!</v>
      </c>
      <c r="K428" s="48" t="str">
        <f t="shared" si="294"/>
        <v>Nincs kitöltve a költség rész!</v>
      </c>
      <c r="L428" s="49"/>
      <c r="M428" s="49"/>
      <c r="N428" s="60"/>
      <c r="O428" s="60"/>
      <c r="P428" s="90"/>
      <c r="R428" s="62"/>
      <c r="S428" s="62"/>
      <c r="T428" s="62"/>
      <c r="U428" s="62"/>
      <c r="V428" s="62"/>
      <c r="W428" s="62"/>
      <c r="X428" s="62"/>
      <c r="Y428" s="62"/>
      <c r="Z428" s="62"/>
      <c r="AA428" s="62"/>
      <c r="AB428" s="62"/>
      <c r="AC428" s="61">
        <f t="shared" si="257"/>
        <v>0</v>
      </c>
      <c r="AD428" s="1" t="str">
        <f t="shared" si="258"/>
        <v>Nincs VKR kiválasztva!</v>
      </c>
      <c r="AF428" s="60"/>
      <c r="AG428" s="60"/>
      <c r="AH428" s="60"/>
      <c r="AI428" s="60"/>
      <c r="AJ428" s="60"/>
      <c r="AK428" s="60"/>
      <c r="AL428" s="60"/>
      <c r="AM428" s="60"/>
      <c r="AN428" s="60"/>
      <c r="AO428" s="60"/>
      <c r="AP428" s="60"/>
      <c r="AQ428" s="61">
        <f t="shared" si="259"/>
        <v>0</v>
      </c>
      <c r="AR428" s="130" t="s">
        <v>36</v>
      </c>
      <c r="AS428" s="1" t="str">
        <f t="shared" si="260"/>
        <v>Nincs VKR kiválasztva!</v>
      </c>
      <c r="AU428" s="46"/>
      <c r="AV428" s="46"/>
      <c r="AY428" s="64" t="str">
        <f>IF($D428="","",INDEX(Osszesito!$E:$E,MATCH($F428,Osszesito!$C:$C,0)))</f>
        <v/>
      </c>
      <c r="AZ428" s="64">
        <f t="shared" si="268"/>
        <v>0</v>
      </c>
      <c r="BA428" s="65">
        <f t="shared" si="269"/>
        <v>0</v>
      </c>
      <c r="BB428" s="65" t="str">
        <f t="shared" si="270"/>
        <v>x</v>
      </c>
      <c r="BC428" s="65">
        <f t="shared" si="261"/>
        <v>0</v>
      </c>
      <c r="BD428" s="65">
        <f t="shared" si="295"/>
        <v>0</v>
      </c>
      <c r="BE428" s="65">
        <f t="shared" si="271"/>
        <v>0</v>
      </c>
      <c r="BF428" s="64" t="str">
        <f t="shared" si="272"/>
        <v>A forrás egyenlő a költséggel (I.ütem).</v>
      </c>
      <c r="BG428" s="65">
        <f t="shared" si="273"/>
        <v>0</v>
      </c>
      <c r="BH428" s="65">
        <f t="shared" si="274"/>
        <v>0</v>
      </c>
      <c r="BI428" s="65">
        <f t="shared" si="275"/>
        <v>0</v>
      </c>
      <c r="BJ428" s="65">
        <f t="shared" si="276"/>
        <v>0</v>
      </c>
      <c r="BK428" s="65">
        <f t="shared" si="262"/>
        <v>0</v>
      </c>
      <c r="BL428" s="66" t="str">
        <f t="shared" si="296"/>
        <v>Nem hosszútávú a feladat.</v>
      </c>
      <c r="BM428" s="67">
        <f t="shared" si="277"/>
        <v>1</v>
      </c>
      <c r="BN428" s="67">
        <f t="shared" si="278"/>
        <v>0</v>
      </c>
      <c r="BO428" s="67">
        <f t="shared" si="279"/>
        <v>1</v>
      </c>
      <c r="BP428" s="67">
        <f t="shared" si="280"/>
        <v>0</v>
      </c>
      <c r="BQ428" s="65">
        <f t="shared" si="281"/>
        <v>0</v>
      </c>
      <c r="BR428" s="64" t="str">
        <f t="shared" si="282"/>
        <v>Nincs hosszútávú terv!</v>
      </c>
      <c r="BS428" s="65">
        <f t="shared" si="283"/>
        <v>0</v>
      </c>
      <c r="BT428" s="65">
        <f t="shared" si="284"/>
        <v>0</v>
      </c>
      <c r="BU428" s="65">
        <f t="shared" si="285"/>
        <v>0</v>
      </c>
      <c r="BV428" s="65">
        <f t="shared" si="286"/>
        <v>0</v>
      </c>
      <c r="BW428" s="65">
        <f t="shared" si="287"/>
        <v>0</v>
      </c>
      <c r="BX428" s="65">
        <f t="shared" si="288"/>
        <v>0</v>
      </c>
      <c r="BY428" s="65">
        <f t="shared" si="289"/>
        <v>0</v>
      </c>
      <c r="BZ428" s="65">
        <f t="shared" si="290"/>
        <v>0</v>
      </c>
      <c r="CA428" s="65">
        <f t="shared" si="291"/>
        <v>0</v>
      </c>
      <c r="CB428" s="65">
        <f t="shared" si="292"/>
        <v>0</v>
      </c>
      <c r="CC428" s="65">
        <f t="shared" si="293"/>
        <v>0</v>
      </c>
      <c r="CD428" s="65" t="str">
        <f t="shared" si="263"/>
        <v>Hiányos kitöltés! (B-oszlop üres)</v>
      </c>
      <c r="CE428" s="66" t="str">
        <f t="shared" si="264"/>
        <v>Hiányos kitöltés! (B-oszlop üres)</v>
      </c>
      <c r="CF428" s="65">
        <f t="shared" si="265"/>
        <v>0</v>
      </c>
      <c r="CG428" s="65">
        <f t="shared" si="266"/>
        <v>0</v>
      </c>
      <c r="CH428" s="65">
        <f t="shared" si="267"/>
        <v>0</v>
      </c>
    </row>
    <row r="429" spans="1:86" ht="31.25" x14ac:dyDescent="0.25">
      <c r="A429" s="54" t="str">
        <f t="shared" si="256"/>
        <v>Nincs VKR kiválasztva!</v>
      </c>
      <c r="B429" s="68"/>
      <c r="C429" s="55"/>
      <c r="D429" s="47"/>
      <c r="E429" s="47"/>
      <c r="F429" s="56" t="str">
        <f>IF($G429="","Nincs VKR kiválasztva!",INDEX(Osszesito!$C:$C,MATCH($G429,Osszesito!$D:$D,0)))</f>
        <v>Nincs VKR kiválasztva!</v>
      </c>
      <c r="G429" s="45"/>
      <c r="H429" s="51" t="str">
        <f>IF($D429="","",CONCATENATE($AY429,"_",COUNTA($D$3:$D429),"_FSZV_2026"))</f>
        <v/>
      </c>
      <c r="I429" s="56" t="str">
        <f>IF($G429="","Nincs VKR kiválasztva!",INDEX(Osszesito!$G:$G,MATCH($F429,Osszesito!$C:$C,0)))</f>
        <v>Nincs VKR kiválasztva!</v>
      </c>
      <c r="J429" s="56" t="str">
        <f>IF($G429="","Nincs VKR kiválasztva!",INDEX(Osszesito!$F:$F,MATCH($F429,Osszesito!$C:$C,0)))</f>
        <v>Nincs VKR kiválasztva!</v>
      </c>
      <c r="K429" s="48" t="str">
        <f t="shared" si="294"/>
        <v>Nincs kitöltve a költség rész!</v>
      </c>
      <c r="L429" s="49"/>
      <c r="M429" s="49"/>
      <c r="N429" s="60"/>
      <c r="O429" s="60"/>
      <c r="P429" s="90"/>
      <c r="R429" s="62"/>
      <c r="S429" s="62"/>
      <c r="T429" s="62"/>
      <c r="U429" s="62"/>
      <c r="V429" s="62"/>
      <c r="W429" s="62"/>
      <c r="X429" s="62"/>
      <c r="Y429" s="62"/>
      <c r="Z429" s="62"/>
      <c r="AA429" s="62"/>
      <c r="AB429" s="62"/>
      <c r="AC429" s="61">
        <f t="shared" si="257"/>
        <v>0</v>
      </c>
      <c r="AD429" s="1" t="str">
        <f t="shared" si="258"/>
        <v>Nincs VKR kiválasztva!</v>
      </c>
      <c r="AF429" s="60"/>
      <c r="AG429" s="60"/>
      <c r="AH429" s="60"/>
      <c r="AI429" s="60"/>
      <c r="AJ429" s="60"/>
      <c r="AK429" s="60"/>
      <c r="AL429" s="60"/>
      <c r="AM429" s="60"/>
      <c r="AN429" s="60"/>
      <c r="AO429" s="60"/>
      <c r="AP429" s="60"/>
      <c r="AQ429" s="61">
        <f t="shared" si="259"/>
        <v>0</v>
      </c>
      <c r="AR429" s="130" t="s">
        <v>36</v>
      </c>
      <c r="AS429" s="1" t="str">
        <f t="shared" si="260"/>
        <v>Nincs VKR kiválasztva!</v>
      </c>
      <c r="AU429" s="46"/>
      <c r="AV429" s="46"/>
      <c r="AY429" s="64" t="str">
        <f>IF($D429="","",INDEX(Osszesito!$E:$E,MATCH($F429,Osszesito!$C:$C,0)))</f>
        <v/>
      </c>
      <c r="AZ429" s="64">
        <f t="shared" si="268"/>
        <v>0</v>
      </c>
      <c r="BA429" s="65">
        <f t="shared" si="269"/>
        <v>0</v>
      </c>
      <c r="BB429" s="65" t="str">
        <f t="shared" si="270"/>
        <v>x</v>
      </c>
      <c r="BC429" s="65">
        <f t="shared" si="261"/>
        <v>0</v>
      </c>
      <c r="BD429" s="65">
        <f t="shared" si="295"/>
        <v>0</v>
      </c>
      <c r="BE429" s="65">
        <f t="shared" si="271"/>
        <v>0</v>
      </c>
      <c r="BF429" s="64" t="str">
        <f t="shared" si="272"/>
        <v>A forrás egyenlő a költséggel (I.ütem).</v>
      </c>
      <c r="BG429" s="65">
        <f t="shared" si="273"/>
        <v>0</v>
      </c>
      <c r="BH429" s="65">
        <f t="shared" si="274"/>
        <v>0</v>
      </c>
      <c r="BI429" s="65">
        <f t="shared" si="275"/>
        <v>0</v>
      </c>
      <c r="BJ429" s="65">
        <f t="shared" si="276"/>
        <v>0</v>
      </c>
      <c r="BK429" s="65">
        <f t="shared" si="262"/>
        <v>0</v>
      </c>
      <c r="BL429" s="66" t="str">
        <f t="shared" si="296"/>
        <v>Nem hosszútávú a feladat.</v>
      </c>
      <c r="BM429" s="67">
        <f t="shared" si="277"/>
        <v>1</v>
      </c>
      <c r="BN429" s="67">
        <f t="shared" si="278"/>
        <v>0</v>
      </c>
      <c r="BO429" s="67">
        <f t="shared" si="279"/>
        <v>1</v>
      </c>
      <c r="BP429" s="67">
        <f t="shared" si="280"/>
        <v>0</v>
      </c>
      <c r="BQ429" s="65">
        <f t="shared" si="281"/>
        <v>0</v>
      </c>
      <c r="BR429" s="64" t="str">
        <f t="shared" si="282"/>
        <v>Nincs hosszútávú terv!</v>
      </c>
      <c r="BS429" s="65">
        <f t="shared" si="283"/>
        <v>0</v>
      </c>
      <c r="BT429" s="65">
        <f t="shared" si="284"/>
        <v>0</v>
      </c>
      <c r="BU429" s="65">
        <f t="shared" si="285"/>
        <v>0</v>
      </c>
      <c r="BV429" s="65">
        <f t="shared" si="286"/>
        <v>0</v>
      </c>
      <c r="BW429" s="65">
        <f t="shared" si="287"/>
        <v>0</v>
      </c>
      <c r="BX429" s="65">
        <f t="shared" si="288"/>
        <v>0</v>
      </c>
      <c r="BY429" s="65">
        <f t="shared" si="289"/>
        <v>0</v>
      </c>
      <c r="BZ429" s="65">
        <f t="shared" si="290"/>
        <v>0</v>
      </c>
      <c r="CA429" s="65">
        <f t="shared" si="291"/>
        <v>0</v>
      </c>
      <c r="CB429" s="65">
        <f t="shared" si="292"/>
        <v>0</v>
      </c>
      <c r="CC429" s="65">
        <f t="shared" si="293"/>
        <v>0</v>
      </c>
      <c r="CD429" s="65" t="str">
        <f t="shared" si="263"/>
        <v>Hiányos kitöltés! (B-oszlop üres)</v>
      </c>
      <c r="CE429" s="66" t="str">
        <f t="shared" si="264"/>
        <v>Hiányos kitöltés! (B-oszlop üres)</v>
      </c>
      <c r="CF429" s="65">
        <f t="shared" si="265"/>
        <v>0</v>
      </c>
      <c r="CG429" s="65">
        <f t="shared" si="266"/>
        <v>0</v>
      </c>
      <c r="CH429" s="65">
        <f t="shared" si="267"/>
        <v>0</v>
      </c>
    </row>
    <row r="430" spans="1:86" ht="31.25" x14ac:dyDescent="0.25">
      <c r="A430" s="54" t="str">
        <f t="shared" si="256"/>
        <v>Nincs VKR kiválasztva!</v>
      </c>
      <c r="B430" s="68"/>
      <c r="C430" s="55"/>
      <c r="D430" s="47"/>
      <c r="E430" s="47"/>
      <c r="F430" s="56" t="str">
        <f>IF($G430="","Nincs VKR kiválasztva!",INDEX(Osszesito!$C:$C,MATCH($G430,Osszesito!$D:$D,0)))</f>
        <v>Nincs VKR kiválasztva!</v>
      </c>
      <c r="G430" s="45"/>
      <c r="H430" s="51" t="str">
        <f>IF($D430="","",CONCATENATE($AY430,"_",COUNTA($D$3:$D430),"_FSZV_2026"))</f>
        <v/>
      </c>
      <c r="I430" s="56" t="str">
        <f>IF($G430="","Nincs VKR kiválasztva!",INDEX(Osszesito!$G:$G,MATCH($F430,Osszesito!$C:$C,0)))</f>
        <v>Nincs VKR kiválasztva!</v>
      </c>
      <c r="J430" s="56" t="str">
        <f>IF($G430="","Nincs VKR kiválasztva!",INDEX(Osszesito!$F:$F,MATCH($F430,Osszesito!$C:$C,0)))</f>
        <v>Nincs VKR kiválasztva!</v>
      </c>
      <c r="K430" s="48" t="str">
        <f t="shared" si="294"/>
        <v>Nincs kitöltve a költség rész!</v>
      </c>
      <c r="L430" s="49"/>
      <c r="M430" s="49"/>
      <c r="N430" s="60"/>
      <c r="O430" s="60"/>
      <c r="P430" s="90"/>
      <c r="R430" s="62"/>
      <c r="S430" s="62"/>
      <c r="T430" s="62"/>
      <c r="U430" s="62"/>
      <c r="V430" s="62"/>
      <c r="W430" s="62"/>
      <c r="X430" s="62"/>
      <c r="Y430" s="62"/>
      <c r="Z430" s="62"/>
      <c r="AA430" s="62"/>
      <c r="AB430" s="62"/>
      <c r="AC430" s="61">
        <f t="shared" si="257"/>
        <v>0</v>
      </c>
      <c r="AD430" s="1" t="str">
        <f t="shared" si="258"/>
        <v>Nincs VKR kiválasztva!</v>
      </c>
      <c r="AF430" s="60"/>
      <c r="AG430" s="60"/>
      <c r="AH430" s="60"/>
      <c r="AI430" s="60"/>
      <c r="AJ430" s="60"/>
      <c r="AK430" s="60"/>
      <c r="AL430" s="60"/>
      <c r="AM430" s="60"/>
      <c r="AN430" s="60"/>
      <c r="AO430" s="60"/>
      <c r="AP430" s="60"/>
      <c r="AQ430" s="61">
        <f t="shared" si="259"/>
        <v>0</v>
      </c>
      <c r="AR430" s="130" t="s">
        <v>36</v>
      </c>
      <c r="AS430" s="1" t="str">
        <f t="shared" si="260"/>
        <v>Nincs VKR kiválasztva!</v>
      </c>
      <c r="AU430" s="46"/>
      <c r="AV430" s="46"/>
      <c r="AY430" s="64" t="str">
        <f>IF($D430="","",INDEX(Osszesito!$E:$E,MATCH($F430,Osszesito!$C:$C,0)))</f>
        <v/>
      </c>
      <c r="AZ430" s="64">
        <f t="shared" si="268"/>
        <v>0</v>
      </c>
      <c r="BA430" s="65">
        <f t="shared" si="269"/>
        <v>0</v>
      </c>
      <c r="BB430" s="65" t="str">
        <f t="shared" si="270"/>
        <v>x</v>
      </c>
      <c r="BC430" s="65">
        <f t="shared" si="261"/>
        <v>0</v>
      </c>
      <c r="BD430" s="65">
        <f t="shared" si="295"/>
        <v>0</v>
      </c>
      <c r="BE430" s="65">
        <f t="shared" si="271"/>
        <v>0</v>
      </c>
      <c r="BF430" s="64" t="str">
        <f t="shared" si="272"/>
        <v>A forrás egyenlő a költséggel (I.ütem).</v>
      </c>
      <c r="BG430" s="65">
        <f t="shared" si="273"/>
        <v>0</v>
      </c>
      <c r="BH430" s="65">
        <f t="shared" si="274"/>
        <v>0</v>
      </c>
      <c r="BI430" s="65">
        <f t="shared" si="275"/>
        <v>0</v>
      </c>
      <c r="BJ430" s="65">
        <f t="shared" si="276"/>
        <v>0</v>
      </c>
      <c r="BK430" s="65">
        <f t="shared" si="262"/>
        <v>0</v>
      </c>
      <c r="BL430" s="66" t="str">
        <f t="shared" si="296"/>
        <v>Nem hosszútávú a feladat.</v>
      </c>
      <c r="BM430" s="67">
        <f t="shared" si="277"/>
        <v>1</v>
      </c>
      <c r="BN430" s="67">
        <f t="shared" si="278"/>
        <v>0</v>
      </c>
      <c r="BO430" s="67">
        <f t="shared" si="279"/>
        <v>1</v>
      </c>
      <c r="BP430" s="67">
        <f t="shared" si="280"/>
        <v>0</v>
      </c>
      <c r="BQ430" s="65">
        <f t="shared" si="281"/>
        <v>0</v>
      </c>
      <c r="BR430" s="64" t="str">
        <f t="shared" si="282"/>
        <v>Nincs hosszútávú terv!</v>
      </c>
      <c r="BS430" s="65">
        <f t="shared" si="283"/>
        <v>0</v>
      </c>
      <c r="BT430" s="65">
        <f t="shared" si="284"/>
        <v>0</v>
      </c>
      <c r="BU430" s="65">
        <f t="shared" si="285"/>
        <v>0</v>
      </c>
      <c r="BV430" s="65">
        <f t="shared" si="286"/>
        <v>0</v>
      </c>
      <c r="BW430" s="65">
        <f t="shared" si="287"/>
        <v>0</v>
      </c>
      <c r="BX430" s="65">
        <f t="shared" si="288"/>
        <v>0</v>
      </c>
      <c r="BY430" s="65">
        <f t="shared" si="289"/>
        <v>0</v>
      </c>
      <c r="BZ430" s="65">
        <f t="shared" si="290"/>
        <v>0</v>
      </c>
      <c r="CA430" s="65">
        <f t="shared" si="291"/>
        <v>0</v>
      </c>
      <c r="CB430" s="65">
        <f t="shared" si="292"/>
        <v>0</v>
      </c>
      <c r="CC430" s="65">
        <f t="shared" si="293"/>
        <v>0</v>
      </c>
      <c r="CD430" s="65" t="str">
        <f t="shared" si="263"/>
        <v>Hiányos kitöltés! (B-oszlop üres)</v>
      </c>
      <c r="CE430" s="66" t="str">
        <f t="shared" si="264"/>
        <v>Hiányos kitöltés! (B-oszlop üres)</v>
      </c>
      <c r="CF430" s="65">
        <f t="shared" si="265"/>
        <v>0</v>
      </c>
      <c r="CG430" s="65">
        <f t="shared" si="266"/>
        <v>0</v>
      </c>
      <c r="CH430" s="65">
        <f t="shared" si="267"/>
        <v>0</v>
      </c>
    </row>
    <row r="431" spans="1:86" ht="31.25" x14ac:dyDescent="0.25">
      <c r="A431" s="54" t="str">
        <f t="shared" si="256"/>
        <v>Nincs VKR kiválasztva!</v>
      </c>
      <c r="B431" s="68"/>
      <c r="C431" s="55"/>
      <c r="D431" s="47"/>
      <c r="E431" s="47"/>
      <c r="F431" s="56" t="str">
        <f>IF($G431="","Nincs VKR kiválasztva!",INDEX(Osszesito!$C:$C,MATCH($G431,Osszesito!$D:$D,0)))</f>
        <v>Nincs VKR kiválasztva!</v>
      </c>
      <c r="G431" s="45"/>
      <c r="H431" s="51" t="str">
        <f>IF($D431="","",CONCATENATE($AY431,"_",COUNTA($D$3:$D431),"_FSZV_2026"))</f>
        <v/>
      </c>
      <c r="I431" s="56" t="str">
        <f>IF($G431="","Nincs VKR kiválasztva!",INDEX(Osszesito!$G:$G,MATCH($F431,Osszesito!$C:$C,0)))</f>
        <v>Nincs VKR kiválasztva!</v>
      </c>
      <c r="J431" s="56" t="str">
        <f>IF($G431="","Nincs VKR kiválasztva!",INDEX(Osszesito!$F:$F,MATCH($F431,Osszesito!$C:$C,0)))</f>
        <v>Nincs VKR kiválasztva!</v>
      </c>
      <c r="K431" s="48" t="str">
        <f t="shared" si="294"/>
        <v>Nincs kitöltve a költség rész!</v>
      </c>
      <c r="L431" s="49"/>
      <c r="M431" s="49"/>
      <c r="N431" s="60"/>
      <c r="O431" s="60"/>
      <c r="P431" s="90"/>
      <c r="R431" s="62"/>
      <c r="S431" s="62"/>
      <c r="T431" s="62"/>
      <c r="U431" s="62"/>
      <c r="V431" s="62"/>
      <c r="W431" s="62"/>
      <c r="X431" s="62"/>
      <c r="Y431" s="62"/>
      <c r="Z431" s="62"/>
      <c r="AA431" s="62"/>
      <c r="AB431" s="62"/>
      <c r="AC431" s="61">
        <f t="shared" si="257"/>
        <v>0</v>
      </c>
      <c r="AD431" s="1" t="str">
        <f t="shared" si="258"/>
        <v>Nincs VKR kiválasztva!</v>
      </c>
      <c r="AF431" s="60"/>
      <c r="AG431" s="60"/>
      <c r="AH431" s="60"/>
      <c r="AI431" s="60"/>
      <c r="AJ431" s="60"/>
      <c r="AK431" s="60"/>
      <c r="AL431" s="60"/>
      <c r="AM431" s="60"/>
      <c r="AN431" s="60"/>
      <c r="AO431" s="60"/>
      <c r="AP431" s="60"/>
      <c r="AQ431" s="61">
        <f t="shared" si="259"/>
        <v>0</v>
      </c>
      <c r="AR431" s="130" t="s">
        <v>36</v>
      </c>
      <c r="AS431" s="1" t="str">
        <f t="shared" si="260"/>
        <v>Nincs VKR kiválasztva!</v>
      </c>
      <c r="AU431" s="46"/>
      <c r="AV431" s="46"/>
      <c r="AY431" s="64" t="str">
        <f>IF($D431="","",INDEX(Osszesito!$E:$E,MATCH($F431,Osszesito!$C:$C,0)))</f>
        <v/>
      </c>
      <c r="AZ431" s="64">
        <f t="shared" si="268"/>
        <v>0</v>
      </c>
      <c r="BA431" s="65">
        <f t="shared" si="269"/>
        <v>0</v>
      </c>
      <c r="BB431" s="65" t="str">
        <f t="shared" si="270"/>
        <v>x</v>
      </c>
      <c r="BC431" s="65">
        <f t="shared" si="261"/>
        <v>0</v>
      </c>
      <c r="BD431" s="65">
        <f t="shared" si="295"/>
        <v>0</v>
      </c>
      <c r="BE431" s="65">
        <f t="shared" si="271"/>
        <v>0</v>
      </c>
      <c r="BF431" s="64" t="str">
        <f t="shared" si="272"/>
        <v>A forrás egyenlő a költséggel (I.ütem).</v>
      </c>
      <c r="BG431" s="65">
        <f t="shared" si="273"/>
        <v>0</v>
      </c>
      <c r="BH431" s="65">
        <f t="shared" si="274"/>
        <v>0</v>
      </c>
      <c r="BI431" s="65">
        <f t="shared" si="275"/>
        <v>0</v>
      </c>
      <c r="BJ431" s="65">
        <f t="shared" si="276"/>
        <v>0</v>
      </c>
      <c r="BK431" s="65">
        <f t="shared" si="262"/>
        <v>0</v>
      </c>
      <c r="BL431" s="66" t="str">
        <f t="shared" si="296"/>
        <v>Nem hosszútávú a feladat.</v>
      </c>
      <c r="BM431" s="67">
        <f t="shared" si="277"/>
        <v>1</v>
      </c>
      <c r="BN431" s="67">
        <f t="shared" si="278"/>
        <v>0</v>
      </c>
      <c r="BO431" s="67">
        <f t="shared" si="279"/>
        <v>1</v>
      </c>
      <c r="BP431" s="67">
        <f t="shared" si="280"/>
        <v>0</v>
      </c>
      <c r="BQ431" s="65">
        <f t="shared" si="281"/>
        <v>0</v>
      </c>
      <c r="BR431" s="64" t="str">
        <f t="shared" si="282"/>
        <v>Nincs hosszútávú terv!</v>
      </c>
      <c r="BS431" s="65">
        <f t="shared" si="283"/>
        <v>0</v>
      </c>
      <c r="BT431" s="65">
        <f t="shared" si="284"/>
        <v>0</v>
      </c>
      <c r="BU431" s="65">
        <f t="shared" si="285"/>
        <v>0</v>
      </c>
      <c r="BV431" s="65">
        <f t="shared" si="286"/>
        <v>0</v>
      </c>
      <c r="BW431" s="65">
        <f t="shared" si="287"/>
        <v>0</v>
      </c>
      <c r="BX431" s="65">
        <f t="shared" si="288"/>
        <v>0</v>
      </c>
      <c r="BY431" s="65">
        <f t="shared" si="289"/>
        <v>0</v>
      </c>
      <c r="BZ431" s="65">
        <f t="shared" si="290"/>
        <v>0</v>
      </c>
      <c r="CA431" s="65">
        <f t="shared" si="291"/>
        <v>0</v>
      </c>
      <c r="CB431" s="65">
        <f t="shared" si="292"/>
        <v>0</v>
      </c>
      <c r="CC431" s="65">
        <f t="shared" si="293"/>
        <v>0</v>
      </c>
      <c r="CD431" s="65" t="str">
        <f t="shared" si="263"/>
        <v>Hiányos kitöltés! (B-oszlop üres)</v>
      </c>
      <c r="CE431" s="66" t="str">
        <f t="shared" si="264"/>
        <v>Hiányos kitöltés! (B-oszlop üres)</v>
      </c>
      <c r="CF431" s="65">
        <f t="shared" si="265"/>
        <v>0</v>
      </c>
      <c r="CG431" s="65">
        <f t="shared" si="266"/>
        <v>0</v>
      </c>
      <c r="CH431" s="65">
        <f t="shared" si="267"/>
        <v>0</v>
      </c>
    </row>
    <row r="432" spans="1:86" ht="31.25" x14ac:dyDescent="0.25">
      <c r="A432" s="54" t="str">
        <f t="shared" si="256"/>
        <v>Nincs VKR kiválasztva!</v>
      </c>
      <c r="B432" s="68"/>
      <c r="C432" s="55"/>
      <c r="D432" s="47"/>
      <c r="E432" s="47"/>
      <c r="F432" s="56" t="str">
        <f>IF($G432="","Nincs VKR kiválasztva!",INDEX(Osszesito!$C:$C,MATCH($G432,Osszesito!$D:$D,0)))</f>
        <v>Nincs VKR kiválasztva!</v>
      </c>
      <c r="G432" s="45"/>
      <c r="H432" s="51" t="str">
        <f>IF($D432="","",CONCATENATE($AY432,"_",COUNTA($D$3:$D432),"_FSZV_2026"))</f>
        <v/>
      </c>
      <c r="I432" s="56" t="str">
        <f>IF($G432="","Nincs VKR kiválasztva!",INDEX(Osszesito!$G:$G,MATCH($F432,Osszesito!$C:$C,0)))</f>
        <v>Nincs VKR kiválasztva!</v>
      </c>
      <c r="J432" s="56" t="str">
        <f>IF($G432="","Nincs VKR kiválasztva!",INDEX(Osszesito!$F:$F,MATCH($F432,Osszesito!$C:$C,0)))</f>
        <v>Nincs VKR kiválasztva!</v>
      </c>
      <c r="K432" s="48" t="str">
        <f t="shared" si="294"/>
        <v>Nincs kitöltve a költség rész!</v>
      </c>
      <c r="L432" s="49"/>
      <c r="M432" s="49"/>
      <c r="N432" s="60"/>
      <c r="O432" s="60"/>
      <c r="P432" s="90"/>
      <c r="R432" s="62"/>
      <c r="S432" s="62"/>
      <c r="T432" s="62"/>
      <c r="U432" s="62"/>
      <c r="V432" s="62"/>
      <c r="W432" s="62"/>
      <c r="X432" s="62"/>
      <c r="Y432" s="62"/>
      <c r="Z432" s="62"/>
      <c r="AA432" s="62"/>
      <c r="AB432" s="62"/>
      <c r="AC432" s="61">
        <f t="shared" si="257"/>
        <v>0</v>
      </c>
      <c r="AD432" s="1" t="str">
        <f t="shared" si="258"/>
        <v>Nincs VKR kiválasztva!</v>
      </c>
      <c r="AF432" s="60"/>
      <c r="AG432" s="60"/>
      <c r="AH432" s="60"/>
      <c r="AI432" s="60"/>
      <c r="AJ432" s="60"/>
      <c r="AK432" s="60"/>
      <c r="AL432" s="60"/>
      <c r="AM432" s="60"/>
      <c r="AN432" s="60"/>
      <c r="AO432" s="60"/>
      <c r="AP432" s="60"/>
      <c r="AQ432" s="61">
        <f t="shared" si="259"/>
        <v>0</v>
      </c>
      <c r="AR432" s="130" t="s">
        <v>36</v>
      </c>
      <c r="AS432" s="1" t="str">
        <f t="shared" si="260"/>
        <v>Nincs VKR kiválasztva!</v>
      </c>
      <c r="AU432" s="46"/>
      <c r="AV432" s="46"/>
      <c r="AY432" s="64" t="str">
        <f>IF($D432="","",INDEX(Osszesito!$E:$E,MATCH($F432,Osszesito!$C:$C,0)))</f>
        <v/>
      </c>
      <c r="AZ432" s="64">
        <f t="shared" si="268"/>
        <v>0</v>
      </c>
      <c r="BA432" s="65">
        <f t="shared" si="269"/>
        <v>0</v>
      </c>
      <c r="BB432" s="65" t="str">
        <f t="shared" si="270"/>
        <v>x</v>
      </c>
      <c r="BC432" s="65">
        <f t="shared" si="261"/>
        <v>0</v>
      </c>
      <c r="BD432" s="65">
        <f t="shared" si="295"/>
        <v>0</v>
      </c>
      <c r="BE432" s="65">
        <f t="shared" si="271"/>
        <v>0</v>
      </c>
      <c r="BF432" s="64" t="str">
        <f t="shared" si="272"/>
        <v>A forrás egyenlő a költséggel (I.ütem).</v>
      </c>
      <c r="BG432" s="65">
        <f t="shared" si="273"/>
        <v>0</v>
      </c>
      <c r="BH432" s="65">
        <f t="shared" si="274"/>
        <v>0</v>
      </c>
      <c r="BI432" s="65">
        <f t="shared" si="275"/>
        <v>0</v>
      </c>
      <c r="BJ432" s="65">
        <f t="shared" si="276"/>
        <v>0</v>
      </c>
      <c r="BK432" s="65">
        <f t="shared" si="262"/>
        <v>0</v>
      </c>
      <c r="BL432" s="66" t="str">
        <f t="shared" si="296"/>
        <v>Nem hosszútávú a feladat.</v>
      </c>
      <c r="BM432" s="67">
        <f t="shared" si="277"/>
        <v>1</v>
      </c>
      <c r="BN432" s="67">
        <f t="shared" si="278"/>
        <v>0</v>
      </c>
      <c r="BO432" s="67">
        <f t="shared" si="279"/>
        <v>1</v>
      </c>
      <c r="BP432" s="67">
        <f t="shared" si="280"/>
        <v>0</v>
      </c>
      <c r="BQ432" s="65">
        <f t="shared" si="281"/>
        <v>0</v>
      </c>
      <c r="BR432" s="64" t="str">
        <f t="shared" si="282"/>
        <v>Nincs hosszútávú terv!</v>
      </c>
      <c r="BS432" s="65">
        <f t="shared" si="283"/>
        <v>0</v>
      </c>
      <c r="BT432" s="65">
        <f t="shared" si="284"/>
        <v>0</v>
      </c>
      <c r="BU432" s="65">
        <f t="shared" si="285"/>
        <v>0</v>
      </c>
      <c r="BV432" s="65">
        <f t="shared" si="286"/>
        <v>0</v>
      </c>
      <c r="BW432" s="65">
        <f t="shared" si="287"/>
        <v>0</v>
      </c>
      <c r="BX432" s="65">
        <f t="shared" si="288"/>
        <v>0</v>
      </c>
      <c r="BY432" s="65">
        <f t="shared" si="289"/>
        <v>0</v>
      </c>
      <c r="BZ432" s="65">
        <f t="shared" si="290"/>
        <v>0</v>
      </c>
      <c r="CA432" s="65">
        <f t="shared" si="291"/>
        <v>0</v>
      </c>
      <c r="CB432" s="65">
        <f t="shared" si="292"/>
        <v>0</v>
      </c>
      <c r="CC432" s="65">
        <f t="shared" si="293"/>
        <v>0</v>
      </c>
      <c r="CD432" s="65" t="str">
        <f t="shared" si="263"/>
        <v>Hiányos kitöltés! (B-oszlop üres)</v>
      </c>
      <c r="CE432" s="66" t="str">
        <f t="shared" si="264"/>
        <v>Hiányos kitöltés! (B-oszlop üres)</v>
      </c>
      <c r="CF432" s="65">
        <f t="shared" si="265"/>
        <v>0</v>
      </c>
      <c r="CG432" s="65">
        <f t="shared" si="266"/>
        <v>0</v>
      </c>
      <c r="CH432" s="65">
        <f t="shared" si="267"/>
        <v>0</v>
      </c>
    </row>
    <row r="433" spans="1:86" ht="31.25" x14ac:dyDescent="0.25">
      <c r="A433" s="54" t="str">
        <f t="shared" si="256"/>
        <v>Nincs VKR kiválasztva!</v>
      </c>
      <c r="B433" s="68"/>
      <c r="C433" s="55"/>
      <c r="D433" s="47"/>
      <c r="E433" s="47"/>
      <c r="F433" s="56" t="str">
        <f>IF($G433="","Nincs VKR kiválasztva!",INDEX(Osszesito!$C:$C,MATCH($G433,Osszesito!$D:$D,0)))</f>
        <v>Nincs VKR kiválasztva!</v>
      </c>
      <c r="G433" s="45"/>
      <c r="H433" s="51" t="str">
        <f>IF($D433="","",CONCATENATE($AY433,"_",COUNTA($D$3:$D433),"_FSZV_2026"))</f>
        <v/>
      </c>
      <c r="I433" s="56" t="str">
        <f>IF($G433="","Nincs VKR kiválasztva!",INDEX(Osszesito!$G:$G,MATCH($F433,Osszesito!$C:$C,0)))</f>
        <v>Nincs VKR kiválasztva!</v>
      </c>
      <c r="J433" s="56" t="str">
        <f>IF($G433="","Nincs VKR kiválasztva!",INDEX(Osszesito!$F:$F,MATCH($F433,Osszesito!$C:$C,0)))</f>
        <v>Nincs VKR kiválasztva!</v>
      </c>
      <c r="K433" s="48" t="str">
        <f t="shared" si="294"/>
        <v>Nincs kitöltve a költség rész!</v>
      </c>
      <c r="L433" s="49"/>
      <c r="M433" s="49"/>
      <c r="N433" s="60"/>
      <c r="O433" s="60"/>
      <c r="P433" s="90"/>
      <c r="R433" s="62"/>
      <c r="S433" s="62"/>
      <c r="T433" s="62"/>
      <c r="U433" s="62"/>
      <c r="V433" s="62"/>
      <c r="W433" s="62"/>
      <c r="X433" s="62"/>
      <c r="Y433" s="62"/>
      <c r="Z433" s="62"/>
      <c r="AA433" s="62"/>
      <c r="AB433" s="62"/>
      <c r="AC433" s="61">
        <f t="shared" si="257"/>
        <v>0</v>
      </c>
      <c r="AD433" s="1" t="str">
        <f t="shared" si="258"/>
        <v>Nincs VKR kiválasztva!</v>
      </c>
      <c r="AF433" s="60"/>
      <c r="AG433" s="60"/>
      <c r="AH433" s="60"/>
      <c r="AI433" s="60"/>
      <c r="AJ433" s="60"/>
      <c r="AK433" s="60"/>
      <c r="AL433" s="60"/>
      <c r="AM433" s="60"/>
      <c r="AN433" s="60"/>
      <c r="AO433" s="60"/>
      <c r="AP433" s="60"/>
      <c r="AQ433" s="61">
        <f t="shared" si="259"/>
        <v>0</v>
      </c>
      <c r="AR433" s="130" t="s">
        <v>36</v>
      </c>
      <c r="AS433" s="1" t="str">
        <f t="shared" si="260"/>
        <v>Nincs VKR kiválasztva!</v>
      </c>
      <c r="AU433" s="46"/>
      <c r="AV433" s="46"/>
      <c r="AY433" s="64" t="str">
        <f>IF($D433="","",INDEX(Osszesito!$E:$E,MATCH($F433,Osszesito!$C:$C,0)))</f>
        <v/>
      </c>
      <c r="AZ433" s="64">
        <f t="shared" si="268"/>
        <v>0</v>
      </c>
      <c r="BA433" s="65">
        <f t="shared" si="269"/>
        <v>0</v>
      </c>
      <c r="BB433" s="65" t="str">
        <f t="shared" si="270"/>
        <v>x</v>
      </c>
      <c r="BC433" s="65">
        <f t="shared" si="261"/>
        <v>0</v>
      </c>
      <c r="BD433" s="65">
        <f t="shared" si="295"/>
        <v>0</v>
      </c>
      <c r="BE433" s="65">
        <f t="shared" si="271"/>
        <v>0</v>
      </c>
      <c r="BF433" s="64" t="str">
        <f t="shared" si="272"/>
        <v>A forrás egyenlő a költséggel (I.ütem).</v>
      </c>
      <c r="BG433" s="65">
        <f t="shared" si="273"/>
        <v>0</v>
      </c>
      <c r="BH433" s="65">
        <f t="shared" si="274"/>
        <v>0</v>
      </c>
      <c r="BI433" s="65">
        <f t="shared" si="275"/>
        <v>0</v>
      </c>
      <c r="BJ433" s="65">
        <f t="shared" si="276"/>
        <v>0</v>
      </c>
      <c r="BK433" s="65">
        <f t="shared" si="262"/>
        <v>0</v>
      </c>
      <c r="BL433" s="66" t="str">
        <f t="shared" si="296"/>
        <v>Nem hosszútávú a feladat.</v>
      </c>
      <c r="BM433" s="67">
        <f t="shared" si="277"/>
        <v>1</v>
      </c>
      <c r="BN433" s="67">
        <f t="shared" si="278"/>
        <v>0</v>
      </c>
      <c r="BO433" s="67">
        <f t="shared" si="279"/>
        <v>1</v>
      </c>
      <c r="BP433" s="67">
        <f t="shared" si="280"/>
        <v>0</v>
      </c>
      <c r="BQ433" s="65">
        <f t="shared" si="281"/>
        <v>0</v>
      </c>
      <c r="BR433" s="64" t="str">
        <f t="shared" si="282"/>
        <v>Nincs hosszútávú terv!</v>
      </c>
      <c r="BS433" s="65">
        <f t="shared" si="283"/>
        <v>0</v>
      </c>
      <c r="BT433" s="65">
        <f t="shared" si="284"/>
        <v>0</v>
      </c>
      <c r="BU433" s="65">
        <f t="shared" si="285"/>
        <v>0</v>
      </c>
      <c r="BV433" s="65">
        <f t="shared" si="286"/>
        <v>0</v>
      </c>
      <c r="BW433" s="65">
        <f t="shared" si="287"/>
        <v>0</v>
      </c>
      <c r="BX433" s="65">
        <f t="shared" si="288"/>
        <v>0</v>
      </c>
      <c r="BY433" s="65">
        <f t="shared" si="289"/>
        <v>0</v>
      </c>
      <c r="BZ433" s="65">
        <f t="shared" si="290"/>
        <v>0</v>
      </c>
      <c r="CA433" s="65">
        <f t="shared" si="291"/>
        <v>0</v>
      </c>
      <c r="CB433" s="65">
        <f t="shared" si="292"/>
        <v>0</v>
      </c>
      <c r="CC433" s="65">
        <f t="shared" si="293"/>
        <v>0</v>
      </c>
      <c r="CD433" s="65" t="str">
        <f t="shared" si="263"/>
        <v>Hiányos kitöltés! (B-oszlop üres)</v>
      </c>
      <c r="CE433" s="66" t="str">
        <f t="shared" si="264"/>
        <v>Hiányos kitöltés! (B-oszlop üres)</v>
      </c>
      <c r="CF433" s="65">
        <f t="shared" si="265"/>
        <v>0</v>
      </c>
      <c r="CG433" s="65">
        <f t="shared" si="266"/>
        <v>0</v>
      </c>
      <c r="CH433" s="65">
        <f t="shared" si="267"/>
        <v>0</v>
      </c>
    </row>
    <row r="434" spans="1:86" ht="31.25" x14ac:dyDescent="0.25">
      <c r="A434" s="54" t="str">
        <f t="shared" si="256"/>
        <v>Nincs VKR kiválasztva!</v>
      </c>
      <c r="B434" s="68"/>
      <c r="C434" s="55"/>
      <c r="D434" s="47"/>
      <c r="E434" s="47"/>
      <c r="F434" s="56" t="str">
        <f>IF($G434="","Nincs VKR kiválasztva!",INDEX(Osszesito!$C:$C,MATCH($G434,Osszesito!$D:$D,0)))</f>
        <v>Nincs VKR kiválasztva!</v>
      </c>
      <c r="G434" s="45"/>
      <c r="H434" s="51" t="str">
        <f>IF($D434="","",CONCATENATE($AY434,"_",COUNTA($D$3:$D434),"_FSZV_2026"))</f>
        <v/>
      </c>
      <c r="I434" s="56" t="str">
        <f>IF($G434="","Nincs VKR kiválasztva!",INDEX(Osszesito!$G:$G,MATCH($F434,Osszesito!$C:$C,0)))</f>
        <v>Nincs VKR kiválasztva!</v>
      </c>
      <c r="J434" s="56" t="str">
        <f>IF($G434="","Nincs VKR kiválasztva!",INDEX(Osszesito!$F:$F,MATCH($F434,Osszesito!$C:$C,0)))</f>
        <v>Nincs VKR kiválasztva!</v>
      </c>
      <c r="K434" s="48" t="str">
        <f t="shared" si="294"/>
        <v>Nincs kitöltve a költség rész!</v>
      </c>
      <c r="L434" s="49"/>
      <c r="M434" s="49"/>
      <c r="N434" s="60"/>
      <c r="O434" s="60"/>
      <c r="P434" s="90"/>
      <c r="R434" s="62"/>
      <c r="S434" s="62"/>
      <c r="T434" s="62"/>
      <c r="U434" s="62"/>
      <c r="V434" s="62"/>
      <c r="W434" s="62"/>
      <c r="X434" s="62"/>
      <c r="Y434" s="62"/>
      <c r="Z434" s="62"/>
      <c r="AA434" s="62"/>
      <c r="AB434" s="62"/>
      <c r="AC434" s="61">
        <f t="shared" si="257"/>
        <v>0</v>
      </c>
      <c r="AD434" s="1" t="str">
        <f t="shared" si="258"/>
        <v>Nincs VKR kiválasztva!</v>
      </c>
      <c r="AF434" s="60"/>
      <c r="AG434" s="60"/>
      <c r="AH434" s="60"/>
      <c r="AI434" s="60"/>
      <c r="AJ434" s="60"/>
      <c r="AK434" s="60"/>
      <c r="AL434" s="60"/>
      <c r="AM434" s="60"/>
      <c r="AN434" s="60"/>
      <c r="AO434" s="60"/>
      <c r="AP434" s="60"/>
      <c r="AQ434" s="61">
        <f t="shared" si="259"/>
        <v>0</v>
      </c>
      <c r="AR434" s="130" t="s">
        <v>36</v>
      </c>
      <c r="AS434" s="1" t="str">
        <f t="shared" si="260"/>
        <v>Nincs VKR kiválasztva!</v>
      </c>
      <c r="AU434" s="46"/>
      <c r="AV434" s="46"/>
      <c r="AY434" s="64" t="str">
        <f>IF($D434="","",INDEX(Osszesito!$E:$E,MATCH($F434,Osszesito!$C:$C,0)))</f>
        <v/>
      </c>
      <c r="AZ434" s="64">
        <f t="shared" si="268"/>
        <v>0</v>
      </c>
      <c r="BA434" s="65">
        <f t="shared" si="269"/>
        <v>0</v>
      </c>
      <c r="BB434" s="65" t="str">
        <f t="shared" si="270"/>
        <v>x</v>
      </c>
      <c r="BC434" s="65">
        <f t="shared" si="261"/>
        <v>0</v>
      </c>
      <c r="BD434" s="65">
        <f t="shared" si="295"/>
        <v>0</v>
      </c>
      <c r="BE434" s="65">
        <f t="shared" si="271"/>
        <v>0</v>
      </c>
      <c r="BF434" s="64" t="str">
        <f t="shared" si="272"/>
        <v>A forrás egyenlő a költséggel (I.ütem).</v>
      </c>
      <c r="BG434" s="65">
        <f t="shared" si="273"/>
        <v>0</v>
      </c>
      <c r="BH434" s="65">
        <f t="shared" si="274"/>
        <v>0</v>
      </c>
      <c r="BI434" s="65">
        <f t="shared" si="275"/>
        <v>0</v>
      </c>
      <c r="BJ434" s="65">
        <f t="shared" si="276"/>
        <v>0</v>
      </c>
      <c r="BK434" s="65">
        <f t="shared" si="262"/>
        <v>0</v>
      </c>
      <c r="BL434" s="66" t="str">
        <f t="shared" si="296"/>
        <v>Nem hosszútávú a feladat.</v>
      </c>
      <c r="BM434" s="67">
        <f t="shared" si="277"/>
        <v>1</v>
      </c>
      <c r="BN434" s="67">
        <f t="shared" si="278"/>
        <v>0</v>
      </c>
      <c r="BO434" s="67">
        <f t="shared" si="279"/>
        <v>1</v>
      </c>
      <c r="BP434" s="67">
        <f t="shared" si="280"/>
        <v>0</v>
      </c>
      <c r="BQ434" s="65">
        <f t="shared" si="281"/>
        <v>0</v>
      </c>
      <c r="BR434" s="64" t="str">
        <f t="shared" si="282"/>
        <v>Nincs hosszútávú terv!</v>
      </c>
      <c r="BS434" s="65">
        <f t="shared" si="283"/>
        <v>0</v>
      </c>
      <c r="BT434" s="65">
        <f t="shared" si="284"/>
        <v>0</v>
      </c>
      <c r="BU434" s="65">
        <f t="shared" si="285"/>
        <v>0</v>
      </c>
      <c r="BV434" s="65">
        <f t="shared" si="286"/>
        <v>0</v>
      </c>
      <c r="BW434" s="65">
        <f t="shared" si="287"/>
        <v>0</v>
      </c>
      <c r="BX434" s="65">
        <f t="shared" si="288"/>
        <v>0</v>
      </c>
      <c r="BY434" s="65">
        <f t="shared" si="289"/>
        <v>0</v>
      </c>
      <c r="BZ434" s="65">
        <f t="shared" si="290"/>
        <v>0</v>
      </c>
      <c r="CA434" s="65">
        <f t="shared" si="291"/>
        <v>0</v>
      </c>
      <c r="CB434" s="65">
        <f t="shared" si="292"/>
        <v>0</v>
      </c>
      <c r="CC434" s="65">
        <f t="shared" si="293"/>
        <v>0</v>
      </c>
      <c r="CD434" s="65" t="str">
        <f t="shared" si="263"/>
        <v>Hiányos kitöltés! (B-oszlop üres)</v>
      </c>
      <c r="CE434" s="66" t="str">
        <f t="shared" si="264"/>
        <v>Hiányos kitöltés! (B-oszlop üres)</v>
      </c>
      <c r="CF434" s="65">
        <f t="shared" si="265"/>
        <v>0</v>
      </c>
      <c r="CG434" s="65">
        <f t="shared" si="266"/>
        <v>0</v>
      </c>
      <c r="CH434" s="65">
        <f t="shared" si="267"/>
        <v>0</v>
      </c>
    </row>
    <row r="435" spans="1:86" ht="31.25" x14ac:dyDescent="0.25">
      <c r="A435" s="54" t="str">
        <f t="shared" si="256"/>
        <v>Nincs VKR kiválasztva!</v>
      </c>
      <c r="B435" s="68"/>
      <c r="C435" s="55"/>
      <c r="D435" s="47"/>
      <c r="E435" s="47"/>
      <c r="F435" s="56" t="str">
        <f>IF($G435="","Nincs VKR kiválasztva!",INDEX(Osszesito!$C:$C,MATCH($G435,Osszesito!$D:$D,0)))</f>
        <v>Nincs VKR kiválasztva!</v>
      </c>
      <c r="G435" s="45"/>
      <c r="H435" s="51" t="str">
        <f>IF($D435="","",CONCATENATE($AY435,"_",COUNTA($D$3:$D435),"_FSZV_2026"))</f>
        <v/>
      </c>
      <c r="I435" s="56" t="str">
        <f>IF($G435="","Nincs VKR kiválasztva!",INDEX(Osszesito!$G:$G,MATCH($F435,Osszesito!$C:$C,0)))</f>
        <v>Nincs VKR kiválasztva!</v>
      </c>
      <c r="J435" s="56" t="str">
        <f>IF($G435="","Nincs VKR kiválasztva!",INDEX(Osszesito!$F:$F,MATCH($F435,Osszesito!$C:$C,0)))</f>
        <v>Nincs VKR kiválasztva!</v>
      </c>
      <c r="K435" s="48" t="str">
        <f t="shared" si="294"/>
        <v>Nincs kitöltve a költség rész!</v>
      </c>
      <c r="L435" s="49"/>
      <c r="M435" s="49"/>
      <c r="N435" s="60"/>
      <c r="O435" s="60"/>
      <c r="P435" s="90"/>
      <c r="R435" s="62"/>
      <c r="S435" s="62"/>
      <c r="T435" s="62"/>
      <c r="U435" s="62"/>
      <c r="V435" s="62"/>
      <c r="W435" s="62"/>
      <c r="X435" s="62"/>
      <c r="Y435" s="62"/>
      <c r="Z435" s="62"/>
      <c r="AA435" s="62"/>
      <c r="AB435" s="62"/>
      <c r="AC435" s="61">
        <f t="shared" si="257"/>
        <v>0</v>
      </c>
      <c r="AD435" s="1" t="str">
        <f t="shared" si="258"/>
        <v>Nincs VKR kiválasztva!</v>
      </c>
      <c r="AF435" s="60"/>
      <c r="AG435" s="60"/>
      <c r="AH435" s="60"/>
      <c r="AI435" s="60"/>
      <c r="AJ435" s="60"/>
      <c r="AK435" s="60"/>
      <c r="AL435" s="60"/>
      <c r="AM435" s="60"/>
      <c r="AN435" s="60"/>
      <c r="AO435" s="60"/>
      <c r="AP435" s="60"/>
      <c r="AQ435" s="61">
        <f t="shared" si="259"/>
        <v>0</v>
      </c>
      <c r="AR435" s="130" t="s">
        <v>36</v>
      </c>
      <c r="AS435" s="1" t="str">
        <f t="shared" si="260"/>
        <v>Nincs VKR kiválasztva!</v>
      </c>
      <c r="AU435" s="46"/>
      <c r="AV435" s="46"/>
      <c r="AY435" s="64" t="str">
        <f>IF($D435="","",INDEX(Osszesito!$E:$E,MATCH($F435,Osszesito!$C:$C,0)))</f>
        <v/>
      </c>
      <c r="AZ435" s="64">
        <f t="shared" si="268"/>
        <v>0</v>
      </c>
      <c r="BA435" s="65">
        <f t="shared" si="269"/>
        <v>0</v>
      </c>
      <c r="BB435" s="65" t="str">
        <f t="shared" si="270"/>
        <v>x</v>
      </c>
      <c r="BC435" s="65">
        <f t="shared" si="261"/>
        <v>0</v>
      </c>
      <c r="BD435" s="65">
        <f t="shared" si="295"/>
        <v>0</v>
      </c>
      <c r="BE435" s="65">
        <f t="shared" si="271"/>
        <v>0</v>
      </c>
      <c r="BF435" s="64" t="str">
        <f t="shared" si="272"/>
        <v>A forrás egyenlő a költséggel (I.ütem).</v>
      </c>
      <c r="BG435" s="65">
        <f t="shared" si="273"/>
        <v>0</v>
      </c>
      <c r="BH435" s="65">
        <f t="shared" si="274"/>
        <v>0</v>
      </c>
      <c r="BI435" s="65">
        <f t="shared" si="275"/>
        <v>0</v>
      </c>
      <c r="BJ435" s="65">
        <f t="shared" si="276"/>
        <v>0</v>
      </c>
      <c r="BK435" s="65">
        <f t="shared" si="262"/>
        <v>0</v>
      </c>
      <c r="BL435" s="66" t="str">
        <f t="shared" si="296"/>
        <v>Nem hosszútávú a feladat.</v>
      </c>
      <c r="BM435" s="67">
        <f t="shared" si="277"/>
        <v>1</v>
      </c>
      <c r="BN435" s="67">
        <f t="shared" si="278"/>
        <v>0</v>
      </c>
      <c r="BO435" s="67">
        <f t="shared" si="279"/>
        <v>1</v>
      </c>
      <c r="BP435" s="67">
        <f t="shared" si="280"/>
        <v>0</v>
      </c>
      <c r="BQ435" s="65">
        <f t="shared" si="281"/>
        <v>0</v>
      </c>
      <c r="BR435" s="64" t="str">
        <f t="shared" si="282"/>
        <v>Nincs hosszútávú terv!</v>
      </c>
      <c r="BS435" s="65">
        <f t="shared" si="283"/>
        <v>0</v>
      </c>
      <c r="BT435" s="65">
        <f t="shared" si="284"/>
        <v>0</v>
      </c>
      <c r="BU435" s="65">
        <f t="shared" si="285"/>
        <v>0</v>
      </c>
      <c r="BV435" s="65">
        <f t="shared" si="286"/>
        <v>0</v>
      </c>
      <c r="BW435" s="65">
        <f t="shared" si="287"/>
        <v>0</v>
      </c>
      <c r="BX435" s="65">
        <f t="shared" si="288"/>
        <v>0</v>
      </c>
      <c r="BY435" s="65">
        <f t="shared" si="289"/>
        <v>0</v>
      </c>
      <c r="BZ435" s="65">
        <f t="shared" si="290"/>
        <v>0</v>
      </c>
      <c r="CA435" s="65">
        <f t="shared" si="291"/>
        <v>0</v>
      </c>
      <c r="CB435" s="65">
        <f t="shared" si="292"/>
        <v>0</v>
      </c>
      <c r="CC435" s="65">
        <f t="shared" si="293"/>
        <v>0</v>
      </c>
      <c r="CD435" s="65" t="str">
        <f t="shared" si="263"/>
        <v>Hiányos kitöltés! (B-oszlop üres)</v>
      </c>
      <c r="CE435" s="66" t="str">
        <f t="shared" si="264"/>
        <v>Hiányos kitöltés! (B-oszlop üres)</v>
      </c>
      <c r="CF435" s="65">
        <f t="shared" si="265"/>
        <v>0</v>
      </c>
      <c r="CG435" s="65">
        <f t="shared" si="266"/>
        <v>0</v>
      </c>
      <c r="CH435" s="65">
        <f t="shared" si="267"/>
        <v>0</v>
      </c>
    </row>
    <row r="436" spans="1:86" ht="31.25" x14ac:dyDescent="0.25">
      <c r="A436" s="54" t="str">
        <f t="shared" ref="A436:A499" si="297">IF($G436="","Nincs VKR kiválasztva!",CE436)</f>
        <v>Nincs VKR kiválasztva!</v>
      </c>
      <c r="B436" s="68"/>
      <c r="C436" s="55"/>
      <c r="D436" s="47"/>
      <c r="E436" s="47"/>
      <c r="F436" s="56" t="str">
        <f>IF($G436="","Nincs VKR kiválasztva!",INDEX(Osszesito!$C:$C,MATCH($G436,Osszesito!$D:$D,0)))</f>
        <v>Nincs VKR kiválasztva!</v>
      </c>
      <c r="G436" s="45"/>
      <c r="H436" s="51" t="str">
        <f>IF($D436="","",CONCATENATE($AY436,"_",COUNTA($D$3:$D436),"_FSZV_2026"))</f>
        <v/>
      </c>
      <c r="I436" s="56" t="str">
        <f>IF($G436="","Nincs VKR kiválasztva!",INDEX(Osszesito!$G:$G,MATCH($F436,Osszesito!$C:$C,0)))</f>
        <v>Nincs VKR kiválasztva!</v>
      </c>
      <c r="J436" s="56" t="str">
        <f>IF($G436="","Nincs VKR kiválasztva!",INDEX(Osszesito!$F:$F,MATCH($F436,Osszesito!$C:$C,0)))</f>
        <v>Nincs VKR kiválasztva!</v>
      </c>
      <c r="K436" s="48" t="str">
        <f t="shared" si="294"/>
        <v>Nincs kitöltve a költség rész!</v>
      </c>
      <c r="L436" s="49"/>
      <c r="M436" s="49"/>
      <c r="N436" s="60"/>
      <c r="O436" s="60"/>
      <c r="P436" s="90"/>
      <c r="R436" s="62"/>
      <c r="S436" s="62"/>
      <c r="T436" s="62"/>
      <c r="U436" s="62"/>
      <c r="V436" s="62"/>
      <c r="W436" s="62"/>
      <c r="X436" s="62"/>
      <c r="Y436" s="62"/>
      <c r="Z436" s="62"/>
      <c r="AA436" s="62"/>
      <c r="AB436" s="62"/>
      <c r="AC436" s="61">
        <f t="shared" ref="AC436:AC499" si="298">SUM(R436:AB436)</f>
        <v>0</v>
      </c>
      <c r="AD436" s="1" t="str">
        <f t="shared" ref="AD436:AD499" si="299">IF($G436="","Nincs VKR kiválasztva!",IF(BA436=0,"Hiányos kitöltés!",BF436))</f>
        <v>Nincs VKR kiválasztva!</v>
      </c>
      <c r="AF436" s="60"/>
      <c r="AG436" s="60"/>
      <c r="AH436" s="60"/>
      <c r="AI436" s="60"/>
      <c r="AJ436" s="60"/>
      <c r="AK436" s="60"/>
      <c r="AL436" s="60"/>
      <c r="AM436" s="60"/>
      <c r="AN436" s="60"/>
      <c r="AO436" s="60"/>
      <c r="AP436" s="60"/>
      <c r="AQ436" s="61">
        <f t="shared" ref="AQ436:AQ499" si="300">SUM(AF436:AP436)</f>
        <v>0</v>
      </c>
      <c r="AR436" s="130" t="s">
        <v>36</v>
      </c>
      <c r="AS436" s="1" t="str">
        <f t="shared" ref="AS436:AS499" si="301">IF($G436="","Nincs VKR kiválasztva!",IF(BA436=0,"Hiányos kitöltés!",IF(BB436="R","Nincs hosszútávú terv!",BL436)))</f>
        <v>Nincs VKR kiválasztva!</v>
      </c>
      <c r="AU436" s="46"/>
      <c r="AV436" s="46"/>
      <c r="AY436" s="64" t="str">
        <f>IF($D436="","",INDEX(Osszesito!$E:$E,MATCH($F436,Osszesito!$C:$C,0)))</f>
        <v/>
      </c>
      <c r="AZ436" s="64">
        <f t="shared" si="268"/>
        <v>0</v>
      </c>
      <c r="BA436" s="65">
        <f t="shared" si="269"/>
        <v>0</v>
      </c>
      <c r="BB436" s="65" t="str">
        <f t="shared" si="270"/>
        <v>x</v>
      </c>
      <c r="BC436" s="65">
        <f t="shared" ref="BC436:BC499" si="302">IF(OR(BB436="R",BB436="RH"),1,0)</f>
        <v>0</v>
      </c>
      <c r="BD436" s="65">
        <f t="shared" si="295"/>
        <v>0</v>
      </c>
      <c r="BE436" s="65">
        <f t="shared" si="271"/>
        <v>0</v>
      </c>
      <c r="BF436" s="64" t="str">
        <f t="shared" si="272"/>
        <v>A forrás egyenlő a költséggel (I.ütem).</v>
      </c>
      <c r="BG436" s="65">
        <f t="shared" si="273"/>
        <v>0</v>
      </c>
      <c r="BH436" s="65">
        <f t="shared" si="274"/>
        <v>0</v>
      </c>
      <c r="BI436" s="65">
        <f t="shared" si="275"/>
        <v>0</v>
      </c>
      <c r="BJ436" s="65">
        <f t="shared" si="276"/>
        <v>0</v>
      </c>
      <c r="BK436" s="65">
        <f t="shared" ref="BK436:BK499" si="303">IF(AND($BJ436=1,$O436=$AQ436),1,IF(AND($BJ436=1,$O436&gt;$AQ436,AR436="igen"),1,0))</f>
        <v>0</v>
      </c>
      <c r="BL436" s="66" t="str">
        <f t="shared" si="296"/>
        <v>Nem hosszútávú a feladat.</v>
      </c>
      <c r="BM436" s="67">
        <f t="shared" si="277"/>
        <v>1</v>
      </c>
      <c r="BN436" s="67">
        <f t="shared" si="278"/>
        <v>0</v>
      </c>
      <c r="BO436" s="67">
        <f t="shared" si="279"/>
        <v>1</v>
      </c>
      <c r="BP436" s="67">
        <f t="shared" si="280"/>
        <v>0</v>
      </c>
      <c r="BQ436" s="65">
        <f t="shared" si="281"/>
        <v>0</v>
      </c>
      <c r="BR436" s="64" t="str">
        <f t="shared" si="282"/>
        <v>Nincs hosszútávú terv!</v>
      </c>
      <c r="BS436" s="65">
        <f t="shared" si="283"/>
        <v>0</v>
      </c>
      <c r="BT436" s="65">
        <f t="shared" si="284"/>
        <v>0</v>
      </c>
      <c r="BU436" s="65">
        <f t="shared" si="285"/>
        <v>0</v>
      </c>
      <c r="BV436" s="65">
        <f t="shared" si="286"/>
        <v>0</v>
      </c>
      <c r="BW436" s="65">
        <f t="shared" si="287"/>
        <v>0</v>
      </c>
      <c r="BX436" s="65">
        <f t="shared" si="288"/>
        <v>0</v>
      </c>
      <c r="BY436" s="65">
        <f t="shared" si="289"/>
        <v>0</v>
      </c>
      <c r="BZ436" s="65">
        <f t="shared" si="290"/>
        <v>0</v>
      </c>
      <c r="CA436" s="65">
        <f t="shared" si="291"/>
        <v>0</v>
      </c>
      <c r="CB436" s="65">
        <f t="shared" si="292"/>
        <v>0</v>
      </c>
      <c r="CC436" s="65">
        <f t="shared" si="293"/>
        <v>0</v>
      </c>
      <c r="CD436" s="65" t="str">
        <f t="shared" ref="CD436:CD499" si="304">IF(AND($BA436=0,$BU436=0),"Hiányos kitöltés! (B-oszlop üres)",IF(AND($BA436=0,$BV436=0),"Hiányos kitöltés! (C-oszlop üres)",IF(AND($BA436=0,$BW436=0),"Hiányos kitöltés! (D-oszlop üres)",IF(AND($BA436=0,$BX436=0),"Hiányos kitöltés! (E-oszlop üres)",IF(AND($BA436=0,$BY436=0),"Hiányos kitöltés! (L-oszlop üres)",IF(AND($BA436=0,$BZ436=0),"Hiányos kitöltés! (M-oszlop üres)",IF(AND($BA436=0,$CA436=0),"Hiányos kitöltés! (N-oszlop üres)",IF(AND($BA436=0,$CB436=0),"Hiányos kitöltés! (O-oszlop üres)",IF(AND($BA436=0,$BG436=0),"Hiányos kitöltés! (I.ütem forrása hiányos!","?")))))))))</f>
        <v>Hiányos kitöltés! (B-oszlop üres)</v>
      </c>
      <c r="CE436" s="66" t="str">
        <f t="shared" ref="CE436:CE499" si="305">IF($BA436=0,$CD436,IF($BG436=0,"I. ütem forrása nincs kitöltve!",IF($BJ436=0,"II. ütem forrása nincs kitöltve!",IF($BD436=1,"Költségek üteme nem megfelelő (az időtartam és a költség üteme eltér)!",IF(AND(BH436=0,$BA436=1,$BJ436=1,$BD436=1),"Kötelező cellák kitöltve, de az I. ütem forrása hibás!",IF(AND(BJ436=0,$BA436=1,$BJ436=1,$BD436=1),"Kötelező cellák kitöltve, de a II. ütem forrása hibás!",IF(AND($BO436=1,$AZ436&lt;30),"Nullás a rövidtávú feladat és rövid (hiányzik) a hozzá tartozó indoklás!",IF(AND($BP436=1,$AZ436&lt;30),"Nullás a hosszútávú feladat és rövid (hiányzik) a hozzá tartozó indoklás!",IF(AND(BN436=1,C436="1811_RENDKÍVÜLI"),"II. ütemre nem tervezhet Rendkívüli feladatot!",IF(BH436=0,AD436,IF(BK436=0,AS436,IF(AND(BC436=1,$P436&gt;$N436),"EM rendelet 2. melléklet terhére elszámolt költség nem lehet nagyobb az I. ütemre tervezett tényleges költségnél!",IF($AC436&gt;$N436,"Többlet forrást jelölt meg az I. ütemnél! Kérjük, a többletet az 'Osszesito' fülön tüntesse fel!",IF($AQ436&gt;$O436,"Többlet forrást jelölt meg a II. ütemnél! Kérjük, a többletet az 'Osszesito' fülön tüntesse fel!","Kitöltés rendben!"))))))))))))))</f>
        <v>Hiányos kitöltés! (B-oszlop üres)</v>
      </c>
      <c r="CF436" s="65">
        <f t="shared" ref="CF436:CF499" si="306">IF(A436="Kitöltés rendben!",1,0)</f>
        <v>0</v>
      </c>
      <c r="CG436" s="65">
        <f t="shared" ref="CG436:CG499" si="307">IF(AND($BB436="R",$CF436=1),1,IF(AND($BB436="RH",$CF436=1),1,0))</f>
        <v>0</v>
      </c>
      <c r="CH436" s="65">
        <f t="shared" ref="CH436:CH499" si="308">IF(AND($BB436="H",$CF436=1),1,IF(AND($BB436="RH",$CF436=1),1,0))</f>
        <v>0</v>
      </c>
    </row>
    <row r="437" spans="1:86" ht="31.25" x14ac:dyDescent="0.25">
      <c r="A437" s="54" t="str">
        <f t="shared" si="297"/>
        <v>Nincs VKR kiválasztva!</v>
      </c>
      <c r="B437" s="68"/>
      <c r="C437" s="55"/>
      <c r="D437" s="47"/>
      <c r="E437" s="47"/>
      <c r="F437" s="56" t="str">
        <f>IF($G437="","Nincs VKR kiválasztva!",INDEX(Osszesito!$C:$C,MATCH($G437,Osszesito!$D:$D,0)))</f>
        <v>Nincs VKR kiválasztva!</v>
      </c>
      <c r="G437" s="45"/>
      <c r="H437" s="51" t="str">
        <f>IF($D437="","",CONCATENATE($AY437,"_",COUNTA($D$3:$D437),"_FSZV_2026"))</f>
        <v/>
      </c>
      <c r="I437" s="56" t="str">
        <f>IF($G437="","Nincs VKR kiválasztva!",INDEX(Osszesito!$G:$G,MATCH($F437,Osszesito!$C:$C,0)))</f>
        <v>Nincs VKR kiválasztva!</v>
      </c>
      <c r="J437" s="56" t="str">
        <f>IF($G437="","Nincs VKR kiválasztva!",INDEX(Osszesito!$F:$F,MATCH($F437,Osszesito!$C:$C,0)))</f>
        <v>Nincs VKR kiválasztva!</v>
      </c>
      <c r="K437" s="48" t="str">
        <f t="shared" si="294"/>
        <v>Nincs kitöltve a költség rész!</v>
      </c>
      <c r="L437" s="49"/>
      <c r="M437" s="49"/>
      <c r="N437" s="60"/>
      <c r="O437" s="60"/>
      <c r="P437" s="90"/>
      <c r="R437" s="62"/>
      <c r="S437" s="62"/>
      <c r="T437" s="62"/>
      <c r="U437" s="62"/>
      <c r="V437" s="62"/>
      <c r="W437" s="62"/>
      <c r="X437" s="62"/>
      <c r="Y437" s="62"/>
      <c r="Z437" s="62"/>
      <c r="AA437" s="62"/>
      <c r="AB437" s="62"/>
      <c r="AC437" s="61">
        <f t="shared" si="298"/>
        <v>0</v>
      </c>
      <c r="AD437" s="1" t="str">
        <f t="shared" si="299"/>
        <v>Nincs VKR kiválasztva!</v>
      </c>
      <c r="AF437" s="60"/>
      <c r="AG437" s="60"/>
      <c r="AH437" s="60"/>
      <c r="AI437" s="60"/>
      <c r="AJ437" s="60"/>
      <c r="AK437" s="60"/>
      <c r="AL437" s="60"/>
      <c r="AM437" s="60"/>
      <c r="AN437" s="60"/>
      <c r="AO437" s="60"/>
      <c r="AP437" s="60"/>
      <c r="AQ437" s="61">
        <f t="shared" si="300"/>
        <v>0</v>
      </c>
      <c r="AR437" s="130" t="s">
        <v>36</v>
      </c>
      <c r="AS437" s="1" t="str">
        <f t="shared" si="301"/>
        <v>Nincs VKR kiválasztva!</v>
      </c>
      <c r="AU437" s="46"/>
      <c r="AV437" s="46"/>
      <c r="AY437" s="64" t="str">
        <f>IF($D437="","",INDEX(Osszesito!$E:$E,MATCH($F437,Osszesito!$C:$C,0)))</f>
        <v/>
      </c>
      <c r="AZ437" s="64">
        <f t="shared" si="268"/>
        <v>0</v>
      </c>
      <c r="BA437" s="65">
        <f t="shared" si="269"/>
        <v>0</v>
      </c>
      <c r="BB437" s="65" t="str">
        <f t="shared" si="270"/>
        <v>x</v>
      </c>
      <c r="BC437" s="65">
        <f t="shared" si="302"/>
        <v>0</v>
      </c>
      <c r="BD437" s="65">
        <f t="shared" si="295"/>
        <v>0</v>
      </c>
      <c r="BE437" s="65">
        <f t="shared" si="271"/>
        <v>0</v>
      </c>
      <c r="BF437" s="64" t="str">
        <f t="shared" si="272"/>
        <v>A forrás egyenlő a költséggel (I.ütem).</v>
      </c>
      <c r="BG437" s="65">
        <f t="shared" si="273"/>
        <v>0</v>
      </c>
      <c r="BH437" s="65">
        <f t="shared" si="274"/>
        <v>0</v>
      </c>
      <c r="BI437" s="65">
        <f t="shared" si="275"/>
        <v>0</v>
      </c>
      <c r="BJ437" s="65">
        <f t="shared" si="276"/>
        <v>0</v>
      </c>
      <c r="BK437" s="65">
        <f t="shared" si="303"/>
        <v>0</v>
      </c>
      <c r="BL437" s="66" t="str">
        <f t="shared" si="296"/>
        <v>Nem hosszútávú a feladat.</v>
      </c>
      <c r="BM437" s="67">
        <f t="shared" si="277"/>
        <v>1</v>
      </c>
      <c r="BN437" s="67">
        <f t="shared" si="278"/>
        <v>0</v>
      </c>
      <c r="BO437" s="67">
        <f t="shared" si="279"/>
        <v>1</v>
      </c>
      <c r="BP437" s="67">
        <f t="shared" si="280"/>
        <v>0</v>
      </c>
      <c r="BQ437" s="65">
        <f t="shared" si="281"/>
        <v>0</v>
      </c>
      <c r="BR437" s="64" t="str">
        <f t="shared" si="282"/>
        <v>Nincs hosszútávú terv!</v>
      </c>
      <c r="BS437" s="65">
        <f t="shared" si="283"/>
        <v>0</v>
      </c>
      <c r="BT437" s="65">
        <f t="shared" si="284"/>
        <v>0</v>
      </c>
      <c r="BU437" s="65">
        <f t="shared" si="285"/>
        <v>0</v>
      </c>
      <c r="BV437" s="65">
        <f t="shared" si="286"/>
        <v>0</v>
      </c>
      <c r="BW437" s="65">
        <f t="shared" si="287"/>
        <v>0</v>
      </c>
      <c r="BX437" s="65">
        <f t="shared" si="288"/>
        <v>0</v>
      </c>
      <c r="BY437" s="65">
        <f t="shared" si="289"/>
        <v>0</v>
      </c>
      <c r="BZ437" s="65">
        <f t="shared" si="290"/>
        <v>0</v>
      </c>
      <c r="CA437" s="65">
        <f t="shared" si="291"/>
        <v>0</v>
      </c>
      <c r="CB437" s="65">
        <f t="shared" si="292"/>
        <v>0</v>
      </c>
      <c r="CC437" s="65">
        <f t="shared" si="293"/>
        <v>0</v>
      </c>
      <c r="CD437" s="65" t="str">
        <f t="shared" si="304"/>
        <v>Hiányos kitöltés! (B-oszlop üres)</v>
      </c>
      <c r="CE437" s="66" t="str">
        <f t="shared" si="305"/>
        <v>Hiányos kitöltés! (B-oszlop üres)</v>
      </c>
      <c r="CF437" s="65">
        <f t="shared" si="306"/>
        <v>0</v>
      </c>
      <c r="CG437" s="65">
        <f t="shared" si="307"/>
        <v>0</v>
      </c>
      <c r="CH437" s="65">
        <f t="shared" si="308"/>
        <v>0</v>
      </c>
    </row>
    <row r="438" spans="1:86" ht="31.25" x14ac:dyDescent="0.25">
      <c r="A438" s="54" t="str">
        <f t="shared" si="297"/>
        <v>Nincs VKR kiválasztva!</v>
      </c>
      <c r="B438" s="68"/>
      <c r="C438" s="55"/>
      <c r="D438" s="47"/>
      <c r="E438" s="47"/>
      <c r="F438" s="56" t="str">
        <f>IF($G438="","Nincs VKR kiválasztva!",INDEX(Osszesito!$C:$C,MATCH($G438,Osszesito!$D:$D,0)))</f>
        <v>Nincs VKR kiválasztva!</v>
      </c>
      <c r="G438" s="45"/>
      <c r="H438" s="51" t="str">
        <f>IF($D438="","",CONCATENATE($AY438,"_",COUNTA($D$3:$D438),"_FSZV_2026"))</f>
        <v/>
      </c>
      <c r="I438" s="56" t="str">
        <f>IF($G438="","Nincs VKR kiválasztva!",INDEX(Osszesito!$G:$G,MATCH($F438,Osszesito!$C:$C,0)))</f>
        <v>Nincs VKR kiválasztva!</v>
      </c>
      <c r="J438" s="56" t="str">
        <f>IF($G438="","Nincs VKR kiválasztva!",INDEX(Osszesito!$F:$F,MATCH($F438,Osszesito!$C:$C,0)))</f>
        <v>Nincs VKR kiválasztva!</v>
      </c>
      <c r="K438" s="48" t="str">
        <f t="shared" si="294"/>
        <v>Nincs kitöltve a költség rész!</v>
      </c>
      <c r="L438" s="49"/>
      <c r="M438" s="49"/>
      <c r="N438" s="60"/>
      <c r="O438" s="60"/>
      <c r="P438" s="90"/>
      <c r="R438" s="62"/>
      <c r="S438" s="62"/>
      <c r="T438" s="62"/>
      <c r="U438" s="62"/>
      <c r="V438" s="62"/>
      <c r="W438" s="62"/>
      <c r="X438" s="62"/>
      <c r="Y438" s="62"/>
      <c r="Z438" s="62"/>
      <c r="AA438" s="62"/>
      <c r="AB438" s="62"/>
      <c r="AC438" s="61">
        <f t="shared" si="298"/>
        <v>0</v>
      </c>
      <c r="AD438" s="1" t="str">
        <f t="shared" si="299"/>
        <v>Nincs VKR kiválasztva!</v>
      </c>
      <c r="AF438" s="60"/>
      <c r="AG438" s="60"/>
      <c r="AH438" s="60"/>
      <c r="AI438" s="60"/>
      <c r="AJ438" s="60"/>
      <c r="AK438" s="60"/>
      <c r="AL438" s="60"/>
      <c r="AM438" s="60"/>
      <c r="AN438" s="60"/>
      <c r="AO438" s="60"/>
      <c r="AP438" s="60"/>
      <c r="AQ438" s="61">
        <f t="shared" si="300"/>
        <v>0</v>
      </c>
      <c r="AR438" s="130" t="s">
        <v>36</v>
      </c>
      <c r="AS438" s="1" t="str">
        <f t="shared" si="301"/>
        <v>Nincs VKR kiválasztva!</v>
      </c>
      <c r="AU438" s="46"/>
      <c r="AV438" s="46"/>
      <c r="AY438" s="64" t="str">
        <f>IF($D438="","",INDEX(Osszesito!$E:$E,MATCH($F438,Osszesito!$C:$C,0)))</f>
        <v/>
      </c>
      <c r="AZ438" s="64">
        <f t="shared" si="268"/>
        <v>0</v>
      </c>
      <c r="BA438" s="65">
        <f t="shared" si="269"/>
        <v>0</v>
      </c>
      <c r="BB438" s="65" t="str">
        <f t="shared" si="270"/>
        <v>x</v>
      </c>
      <c r="BC438" s="65">
        <f t="shared" si="302"/>
        <v>0</v>
      </c>
      <c r="BD438" s="65">
        <f t="shared" si="295"/>
        <v>0</v>
      </c>
      <c r="BE438" s="65">
        <f t="shared" si="271"/>
        <v>0</v>
      </c>
      <c r="BF438" s="64" t="str">
        <f t="shared" si="272"/>
        <v>A forrás egyenlő a költséggel (I.ütem).</v>
      </c>
      <c r="BG438" s="65">
        <f t="shared" si="273"/>
        <v>0</v>
      </c>
      <c r="BH438" s="65">
        <f t="shared" si="274"/>
        <v>0</v>
      </c>
      <c r="BI438" s="65">
        <f t="shared" si="275"/>
        <v>0</v>
      </c>
      <c r="BJ438" s="65">
        <f t="shared" si="276"/>
        <v>0</v>
      </c>
      <c r="BK438" s="65">
        <f t="shared" si="303"/>
        <v>0</v>
      </c>
      <c r="BL438" s="66" t="str">
        <f t="shared" si="296"/>
        <v>Nem hosszútávú a feladat.</v>
      </c>
      <c r="BM438" s="67">
        <f t="shared" si="277"/>
        <v>1</v>
      </c>
      <c r="BN438" s="67">
        <f t="shared" si="278"/>
        <v>0</v>
      </c>
      <c r="BO438" s="67">
        <f t="shared" si="279"/>
        <v>1</v>
      </c>
      <c r="BP438" s="67">
        <f t="shared" si="280"/>
        <v>0</v>
      </c>
      <c r="BQ438" s="65">
        <f t="shared" si="281"/>
        <v>0</v>
      </c>
      <c r="BR438" s="64" t="str">
        <f t="shared" si="282"/>
        <v>Nincs hosszútávú terv!</v>
      </c>
      <c r="BS438" s="65">
        <f t="shared" si="283"/>
        <v>0</v>
      </c>
      <c r="BT438" s="65">
        <f t="shared" si="284"/>
        <v>0</v>
      </c>
      <c r="BU438" s="65">
        <f t="shared" si="285"/>
        <v>0</v>
      </c>
      <c r="BV438" s="65">
        <f t="shared" si="286"/>
        <v>0</v>
      </c>
      <c r="BW438" s="65">
        <f t="shared" si="287"/>
        <v>0</v>
      </c>
      <c r="BX438" s="65">
        <f t="shared" si="288"/>
        <v>0</v>
      </c>
      <c r="BY438" s="65">
        <f t="shared" si="289"/>
        <v>0</v>
      </c>
      <c r="BZ438" s="65">
        <f t="shared" si="290"/>
        <v>0</v>
      </c>
      <c r="CA438" s="65">
        <f t="shared" si="291"/>
        <v>0</v>
      </c>
      <c r="CB438" s="65">
        <f t="shared" si="292"/>
        <v>0</v>
      </c>
      <c r="CC438" s="65">
        <f t="shared" si="293"/>
        <v>0</v>
      </c>
      <c r="CD438" s="65" t="str">
        <f t="shared" si="304"/>
        <v>Hiányos kitöltés! (B-oszlop üres)</v>
      </c>
      <c r="CE438" s="66" t="str">
        <f t="shared" si="305"/>
        <v>Hiányos kitöltés! (B-oszlop üres)</v>
      </c>
      <c r="CF438" s="65">
        <f t="shared" si="306"/>
        <v>0</v>
      </c>
      <c r="CG438" s="65">
        <f t="shared" si="307"/>
        <v>0</v>
      </c>
      <c r="CH438" s="65">
        <f t="shared" si="308"/>
        <v>0</v>
      </c>
    </row>
    <row r="439" spans="1:86" ht="31.25" x14ac:dyDescent="0.25">
      <c r="A439" s="54" t="str">
        <f t="shared" si="297"/>
        <v>Nincs VKR kiválasztva!</v>
      </c>
      <c r="B439" s="68"/>
      <c r="C439" s="55"/>
      <c r="D439" s="47"/>
      <c r="E439" s="47"/>
      <c r="F439" s="56" t="str">
        <f>IF($G439="","Nincs VKR kiválasztva!",INDEX(Osszesito!$C:$C,MATCH($G439,Osszesito!$D:$D,0)))</f>
        <v>Nincs VKR kiválasztva!</v>
      </c>
      <c r="G439" s="45"/>
      <c r="H439" s="51" t="str">
        <f>IF($D439="","",CONCATENATE($AY439,"_",COUNTA($D$3:$D439),"_FSZV_2026"))</f>
        <v/>
      </c>
      <c r="I439" s="56" t="str">
        <f>IF($G439="","Nincs VKR kiválasztva!",INDEX(Osszesito!$G:$G,MATCH($F439,Osszesito!$C:$C,0)))</f>
        <v>Nincs VKR kiválasztva!</v>
      </c>
      <c r="J439" s="56" t="str">
        <f>IF($G439="","Nincs VKR kiválasztva!",INDEX(Osszesito!$F:$F,MATCH($F439,Osszesito!$C:$C,0)))</f>
        <v>Nincs VKR kiválasztva!</v>
      </c>
      <c r="K439" s="48" t="str">
        <f t="shared" si="294"/>
        <v>Nincs kitöltve a költség rész!</v>
      </c>
      <c r="L439" s="49"/>
      <c r="M439" s="49"/>
      <c r="N439" s="60"/>
      <c r="O439" s="60"/>
      <c r="P439" s="90"/>
      <c r="R439" s="62"/>
      <c r="S439" s="62"/>
      <c r="T439" s="62"/>
      <c r="U439" s="62"/>
      <c r="V439" s="62"/>
      <c r="W439" s="62"/>
      <c r="X439" s="62"/>
      <c r="Y439" s="62"/>
      <c r="Z439" s="62"/>
      <c r="AA439" s="62"/>
      <c r="AB439" s="62"/>
      <c r="AC439" s="61">
        <f t="shared" si="298"/>
        <v>0</v>
      </c>
      <c r="AD439" s="1" t="str">
        <f t="shared" si="299"/>
        <v>Nincs VKR kiválasztva!</v>
      </c>
      <c r="AF439" s="60"/>
      <c r="AG439" s="60"/>
      <c r="AH439" s="60"/>
      <c r="AI439" s="60"/>
      <c r="AJ439" s="60"/>
      <c r="AK439" s="60"/>
      <c r="AL439" s="60"/>
      <c r="AM439" s="60"/>
      <c r="AN439" s="60"/>
      <c r="AO439" s="60"/>
      <c r="AP439" s="60"/>
      <c r="AQ439" s="61">
        <f t="shared" si="300"/>
        <v>0</v>
      </c>
      <c r="AR439" s="130" t="s">
        <v>36</v>
      </c>
      <c r="AS439" s="1" t="str">
        <f t="shared" si="301"/>
        <v>Nincs VKR kiválasztva!</v>
      </c>
      <c r="AU439" s="46"/>
      <c r="AV439" s="46"/>
      <c r="AY439" s="64" t="str">
        <f>IF($D439="","",INDEX(Osszesito!$E:$E,MATCH($F439,Osszesito!$C:$C,0)))</f>
        <v/>
      </c>
      <c r="AZ439" s="64">
        <f t="shared" si="268"/>
        <v>0</v>
      </c>
      <c r="BA439" s="65">
        <f t="shared" si="269"/>
        <v>0</v>
      </c>
      <c r="BB439" s="65" t="str">
        <f t="shared" si="270"/>
        <v>x</v>
      </c>
      <c r="BC439" s="65">
        <f t="shared" si="302"/>
        <v>0</v>
      </c>
      <c r="BD439" s="65">
        <f t="shared" si="295"/>
        <v>0</v>
      </c>
      <c r="BE439" s="65">
        <f t="shared" si="271"/>
        <v>0</v>
      </c>
      <c r="BF439" s="64" t="str">
        <f t="shared" si="272"/>
        <v>A forrás egyenlő a költséggel (I.ütem).</v>
      </c>
      <c r="BG439" s="65">
        <f t="shared" si="273"/>
        <v>0</v>
      </c>
      <c r="BH439" s="65">
        <f t="shared" si="274"/>
        <v>0</v>
      </c>
      <c r="BI439" s="65">
        <f t="shared" si="275"/>
        <v>0</v>
      </c>
      <c r="BJ439" s="65">
        <f t="shared" si="276"/>
        <v>0</v>
      </c>
      <c r="BK439" s="65">
        <f t="shared" si="303"/>
        <v>0</v>
      </c>
      <c r="BL439" s="66" t="str">
        <f t="shared" si="296"/>
        <v>Nem hosszútávú a feladat.</v>
      </c>
      <c r="BM439" s="67">
        <f t="shared" si="277"/>
        <v>1</v>
      </c>
      <c r="BN439" s="67">
        <f t="shared" si="278"/>
        <v>0</v>
      </c>
      <c r="BO439" s="67">
        <f t="shared" si="279"/>
        <v>1</v>
      </c>
      <c r="BP439" s="67">
        <f t="shared" si="280"/>
        <v>0</v>
      </c>
      <c r="BQ439" s="65">
        <f t="shared" si="281"/>
        <v>0</v>
      </c>
      <c r="BR439" s="64" t="str">
        <f t="shared" si="282"/>
        <v>Nincs hosszútávú terv!</v>
      </c>
      <c r="BS439" s="65">
        <f t="shared" si="283"/>
        <v>0</v>
      </c>
      <c r="BT439" s="65">
        <f t="shared" si="284"/>
        <v>0</v>
      </c>
      <c r="BU439" s="65">
        <f t="shared" si="285"/>
        <v>0</v>
      </c>
      <c r="BV439" s="65">
        <f t="shared" si="286"/>
        <v>0</v>
      </c>
      <c r="BW439" s="65">
        <f t="shared" si="287"/>
        <v>0</v>
      </c>
      <c r="BX439" s="65">
        <f t="shared" si="288"/>
        <v>0</v>
      </c>
      <c r="BY439" s="65">
        <f t="shared" si="289"/>
        <v>0</v>
      </c>
      <c r="BZ439" s="65">
        <f t="shared" si="290"/>
        <v>0</v>
      </c>
      <c r="CA439" s="65">
        <f t="shared" si="291"/>
        <v>0</v>
      </c>
      <c r="CB439" s="65">
        <f t="shared" si="292"/>
        <v>0</v>
      </c>
      <c r="CC439" s="65">
        <f t="shared" si="293"/>
        <v>0</v>
      </c>
      <c r="CD439" s="65" t="str">
        <f t="shared" si="304"/>
        <v>Hiányos kitöltés! (B-oszlop üres)</v>
      </c>
      <c r="CE439" s="66" t="str">
        <f t="shared" si="305"/>
        <v>Hiányos kitöltés! (B-oszlop üres)</v>
      </c>
      <c r="CF439" s="65">
        <f t="shared" si="306"/>
        <v>0</v>
      </c>
      <c r="CG439" s="65">
        <f t="shared" si="307"/>
        <v>0</v>
      </c>
      <c r="CH439" s="65">
        <f t="shared" si="308"/>
        <v>0</v>
      </c>
    </row>
    <row r="440" spans="1:86" ht="31.25" x14ac:dyDescent="0.25">
      <c r="A440" s="54" t="str">
        <f t="shared" si="297"/>
        <v>Nincs VKR kiválasztva!</v>
      </c>
      <c r="B440" s="68"/>
      <c r="C440" s="55"/>
      <c r="D440" s="47"/>
      <c r="E440" s="47"/>
      <c r="F440" s="56" t="str">
        <f>IF($G440="","Nincs VKR kiválasztva!",INDEX(Osszesito!$C:$C,MATCH($G440,Osszesito!$D:$D,0)))</f>
        <v>Nincs VKR kiválasztva!</v>
      </c>
      <c r="G440" s="45"/>
      <c r="H440" s="51" t="str">
        <f>IF($D440="","",CONCATENATE($AY440,"_",COUNTA($D$3:$D440),"_FSZV_2026"))</f>
        <v/>
      </c>
      <c r="I440" s="56" t="str">
        <f>IF($G440="","Nincs VKR kiválasztva!",INDEX(Osszesito!$G:$G,MATCH($F440,Osszesito!$C:$C,0)))</f>
        <v>Nincs VKR kiválasztva!</v>
      </c>
      <c r="J440" s="56" t="str">
        <f>IF($G440="","Nincs VKR kiválasztva!",INDEX(Osszesito!$F:$F,MATCH($F440,Osszesito!$C:$C,0)))</f>
        <v>Nincs VKR kiválasztva!</v>
      </c>
      <c r="K440" s="48" t="str">
        <f t="shared" si="294"/>
        <v>Nincs kitöltve a költség rész!</v>
      </c>
      <c r="L440" s="49"/>
      <c r="M440" s="49"/>
      <c r="N440" s="60"/>
      <c r="O440" s="60"/>
      <c r="P440" s="90"/>
      <c r="R440" s="62"/>
      <c r="S440" s="62"/>
      <c r="T440" s="62"/>
      <c r="U440" s="62"/>
      <c r="V440" s="62"/>
      <c r="W440" s="62"/>
      <c r="X440" s="62"/>
      <c r="Y440" s="62"/>
      <c r="Z440" s="62"/>
      <c r="AA440" s="62"/>
      <c r="AB440" s="62"/>
      <c r="AC440" s="61">
        <f t="shared" si="298"/>
        <v>0</v>
      </c>
      <c r="AD440" s="1" t="str">
        <f t="shared" si="299"/>
        <v>Nincs VKR kiválasztva!</v>
      </c>
      <c r="AF440" s="60"/>
      <c r="AG440" s="60"/>
      <c r="AH440" s="60"/>
      <c r="AI440" s="60"/>
      <c r="AJ440" s="60"/>
      <c r="AK440" s="60"/>
      <c r="AL440" s="60"/>
      <c r="AM440" s="60"/>
      <c r="AN440" s="60"/>
      <c r="AO440" s="60"/>
      <c r="AP440" s="60"/>
      <c r="AQ440" s="61">
        <f t="shared" si="300"/>
        <v>0</v>
      </c>
      <c r="AR440" s="130" t="s">
        <v>36</v>
      </c>
      <c r="AS440" s="1" t="str">
        <f t="shared" si="301"/>
        <v>Nincs VKR kiválasztva!</v>
      </c>
      <c r="AU440" s="46"/>
      <c r="AV440" s="46"/>
      <c r="AY440" s="64" t="str">
        <f>IF($D440="","",INDEX(Osszesito!$E:$E,MATCH($F440,Osszesito!$C:$C,0)))</f>
        <v/>
      </c>
      <c r="AZ440" s="64">
        <f t="shared" si="268"/>
        <v>0</v>
      </c>
      <c r="BA440" s="65">
        <f t="shared" si="269"/>
        <v>0</v>
      </c>
      <c r="BB440" s="65" t="str">
        <f t="shared" si="270"/>
        <v>x</v>
      </c>
      <c r="BC440" s="65">
        <f t="shared" si="302"/>
        <v>0</v>
      </c>
      <c r="BD440" s="65">
        <f t="shared" si="295"/>
        <v>0</v>
      </c>
      <c r="BE440" s="65">
        <f t="shared" si="271"/>
        <v>0</v>
      </c>
      <c r="BF440" s="64" t="str">
        <f t="shared" si="272"/>
        <v>A forrás egyenlő a költséggel (I.ütem).</v>
      </c>
      <c r="BG440" s="65">
        <f t="shared" si="273"/>
        <v>0</v>
      </c>
      <c r="BH440" s="65">
        <f t="shared" si="274"/>
        <v>0</v>
      </c>
      <c r="BI440" s="65">
        <f t="shared" si="275"/>
        <v>0</v>
      </c>
      <c r="BJ440" s="65">
        <f t="shared" si="276"/>
        <v>0</v>
      </c>
      <c r="BK440" s="65">
        <f t="shared" si="303"/>
        <v>0</v>
      </c>
      <c r="BL440" s="66" t="str">
        <f t="shared" si="296"/>
        <v>Nem hosszútávú a feladat.</v>
      </c>
      <c r="BM440" s="67">
        <f t="shared" si="277"/>
        <v>1</v>
      </c>
      <c r="BN440" s="67">
        <f t="shared" si="278"/>
        <v>0</v>
      </c>
      <c r="BO440" s="67">
        <f t="shared" si="279"/>
        <v>1</v>
      </c>
      <c r="BP440" s="67">
        <f t="shared" si="280"/>
        <v>0</v>
      </c>
      <c r="BQ440" s="65">
        <f t="shared" si="281"/>
        <v>0</v>
      </c>
      <c r="BR440" s="64" t="str">
        <f t="shared" si="282"/>
        <v>Nincs hosszútávú terv!</v>
      </c>
      <c r="BS440" s="65">
        <f t="shared" si="283"/>
        <v>0</v>
      </c>
      <c r="BT440" s="65">
        <f t="shared" si="284"/>
        <v>0</v>
      </c>
      <c r="BU440" s="65">
        <f t="shared" si="285"/>
        <v>0</v>
      </c>
      <c r="BV440" s="65">
        <f t="shared" si="286"/>
        <v>0</v>
      </c>
      <c r="BW440" s="65">
        <f t="shared" si="287"/>
        <v>0</v>
      </c>
      <c r="BX440" s="65">
        <f t="shared" si="288"/>
        <v>0</v>
      </c>
      <c r="BY440" s="65">
        <f t="shared" si="289"/>
        <v>0</v>
      </c>
      <c r="BZ440" s="65">
        <f t="shared" si="290"/>
        <v>0</v>
      </c>
      <c r="CA440" s="65">
        <f t="shared" si="291"/>
        <v>0</v>
      </c>
      <c r="CB440" s="65">
        <f t="shared" si="292"/>
        <v>0</v>
      </c>
      <c r="CC440" s="65">
        <f t="shared" si="293"/>
        <v>0</v>
      </c>
      <c r="CD440" s="65" t="str">
        <f t="shared" si="304"/>
        <v>Hiányos kitöltés! (B-oszlop üres)</v>
      </c>
      <c r="CE440" s="66" t="str">
        <f t="shared" si="305"/>
        <v>Hiányos kitöltés! (B-oszlop üres)</v>
      </c>
      <c r="CF440" s="65">
        <f t="shared" si="306"/>
        <v>0</v>
      </c>
      <c r="CG440" s="65">
        <f t="shared" si="307"/>
        <v>0</v>
      </c>
      <c r="CH440" s="65">
        <f t="shared" si="308"/>
        <v>0</v>
      </c>
    </row>
    <row r="441" spans="1:86" ht="31.25" x14ac:dyDescent="0.25">
      <c r="A441" s="54" t="str">
        <f t="shared" si="297"/>
        <v>Nincs VKR kiválasztva!</v>
      </c>
      <c r="B441" s="68"/>
      <c r="C441" s="55"/>
      <c r="D441" s="47"/>
      <c r="E441" s="47"/>
      <c r="F441" s="56" t="str">
        <f>IF($G441="","Nincs VKR kiválasztva!",INDEX(Osszesito!$C:$C,MATCH($G441,Osszesito!$D:$D,0)))</f>
        <v>Nincs VKR kiválasztva!</v>
      </c>
      <c r="G441" s="45"/>
      <c r="H441" s="51" t="str">
        <f>IF($D441="","",CONCATENATE($AY441,"_",COUNTA($D$3:$D441),"_FSZV_2026"))</f>
        <v/>
      </c>
      <c r="I441" s="56" t="str">
        <f>IF($G441="","Nincs VKR kiválasztva!",INDEX(Osszesito!$G:$G,MATCH($F441,Osszesito!$C:$C,0)))</f>
        <v>Nincs VKR kiválasztva!</v>
      </c>
      <c r="J441" s="56" t="str">
        <f>IF($G441="","Nincs VKR kiválasztva!",INDEX(Osszesito!$F:$F,MATCH($F441,Osszesito!$C:$C,0)))</f>
        <v>Nincs VKR kiválasztva!</v>
      </c>
      <c r="K441" s="48" t="str">
        <f t="shared" si="294"/>
        <v>Nincs kitöltve a költség rész!</v>
      </c>
      <c r="L441" s="49"/>
      <c r="M441" s="49"/>
      <c r="N441" s="60"/>
      <c r="O441" s="60"/>
      <c r="P441" s="90"/>
      <c r="R441" s="62"/>
      <c r="S441" s="62"/>
      <c r="T441" s="62"/>
      <c r="U441" s="62"/>
      <c r="V441" s="62"/>
      <c r="W441" s="62"/>
      <c r="X441" s="62"/>
      <c r="Y441" s="62"/>
      <c r="Z441" s="62"/>
      <c r="AA441" s="62"/>
      <c r="AB441" s="62"/>
      <c r="AC441" s="61">
        <f t="shared" si="298"/>
        <v>0</v>
      </c>
      <c r="AD441" s="1" t="str">
        <f t="shared" si="299"/>
        <v>Nincs VKR kiválasztva!</v>
      </c>
      <c r="AF441" s="60"/>
      <c r="AG441" s="60"/>
      <c r="AH441" s="60"/>
      <c r="AI441" s="60"/>
      <c r="AJ441" s="60"/>
      <c r="AK441" s="60"/>
      <c r="AL441" s="60"/>
      <c r="AM441" s="60"/>
      <c r="AN441" s="60"/>
      <c r="AO441" s="60"/>
      <c r="AP441" s="60"/>
      <c r="AQ441" s="61">
        <f t="shared" si="300"/>
        <v>0</v>
      </c>
      <c r="AR441" s="130" t="s">
        <v>36</v>
      </c>
      <c r="AS441" s="1" t="str">
        <f t="shared" si="301"/>
        <v>Nincs VKR kiválasztva!</v>
      </c>
      <c r="AU441" s="46"/>
      <c r="AV441" s="46"/>
      <c r="AY441" s="64" t="str">
        <f>IF($D441="","",INDEX(Osszesito!$E:$E,MATCH($F441,Osszesito!$C:$C,0)))</f>
        <v/>
      </c>
      <c r="AZ441" s="64">
        <f t="shared" si="268"/>
        <v>0</v>
      </c>
      <c r="BA441" s="65">
        <f t="shared" si="269"/>
        <v>0</v>
      </c>
      <c r="BB441" s="65" t="str">
        <f t="shared" si="270"/>
        <v>x</v>
      </c>
      <c r="BC441" s="65">
        <f t="shared" si="302"/>
        <v>0</v>
      </c>
      <c r="BD441" s="65">
        <f t="shared" si="295"/>
        <v>0</v>
      </c>
      <c r="BE441" s="65">
        <f t="shared" si="271"/>
        <v>0</v>
      </c>
      <c r="BF441" s="64" t="str">
        <f t="shared" si="272"/>
        <v>A forrás egyenlő a költséggel (I.ütem).</v>
      </c>
      <c r="BG441" s="65">
        <f t="shared" si="273"/>
        <v>0</v>
      </c>
      <c r="BH441" s="65">
        <f t="shared" si="274"/>
        <v>0</v>
      </c>
      <c r="BI441" s="65">
        <f t="shared" si="275"/>
        <v>0</v>
      </c>
      <c r="BJ441" s="65">
        <f t="shared" si="276"/>
        <v>0</v>
      </c>
      <c r="BK441" s="65">
        <f t="shared" si="303"/>
        <v>0</v>
      </c>
      <c r="BL441" s="66" t="str">
        <f t="shared" si="296"/>
        <v>Nem hosszútávú a feladat.</v>
      </c>
      <c r="BM441" s="67">
        <f t="shared" si="277"/>
        <v>1</v>
      </c>
      <c r="BN441" s="67">
        <f t="shared" si="278"/>
        <v>0</v>
      </c>
      <c r="BO441" s="67">
        <f t="shared" si="279"/>
        <v>1</v>
      </c>
      <c r="BP441" s="67">
        <f t="shared" si="280"/>
        <v>0</v>
      </c>
      <c r="BQ441" s="65">
        <f t="shared" si="281"/>
        <v>0</v>
      </c>
      <c r="BR441" s="64" t="str">
        <f t="shared" si="282"/>
        <v>Nincs hosszútávú terv!</v>
      </c>
      <c r="BS441" s="65">
        <f t="shared" si="283"/>
        <v>0</v>
      </c>
      <c r="BT441" s="65">
        <f t="shared" si="284"/>
        <v>0</v>
      </c>
      <c r="BU441" s="65">
        <f t="shared" si="285"/>
        <v>0</v>
      </c>
      <c r="BV441" s="65">
        <f t="shared" si="286"/>
        <v>0</v>
      </c>
      <c r="BW441" s="65">
        <f t="shared" si="287"/>
        <v>0</v>
      </c>
      <c r="BX441" s="65">
        <f t="shared" si="288"/>
        <v>0</v>
      </c>
      <c r="BY441" s="65">
        <f t="shared" si="289"/>
        <v>0</v>
      </c>
      <c r="BZ441" s="65">
        <f t="shared" si="290"/>
        <v>0</v>
      </c>
      <c r="CA441" s="65">
        <f t="shared" si="291"/>
        <v>0</v>
      </c>
      <c r="CB441" s="65">
        <f t="shared" si="292"/>
        <v>0</v>
      </c>
      <c r="CC441" s="65">
        <f t="shared" si="293"/>
        <v>0</v>
      </c>
      <c r="CD441" s="65" t="str">
        <f t="shared" si="304"/>
        <v>Hiányos kitöltés! (B-oszlop üres)</v>
      </c>
      <c r="CE441" s="66" t="str">
        <f t="shared" si="305"/>
        <v>Hiányos kitöltés! (B-oszlop üres)</v>
      </c>
      <c r="CF441" s="65">
        <f t="shared" si="306"/>
        <v>0</v>
      </c>
      <c r="CG441" s="65">
        <f t="shared" si="307"/>
        <v>0</v>
      </c>
      <c r="CH441" s="65">
        <f t="shared" si="308"/>
        <v>0</v>
      </c>
    </row>
    <row r="442" spans="1:86" ht="31.25" x14ac:dyDescent="0.25">
      <c r="A442" s="54" t="str">
        <f t="shared" si="297"/>
        <v>Nincs VKR kiválasztva!</v>
      </c>
      <c r="B442" s="68"/>
      <c r="C442" s="55"/>
      <c r="D442" s="47"/>
      <c r="E442" s="47"/>
      <c r="F442" s="56" t="str">
        <f>IF($G442="","Nincs VKR kiválasztva!",INDEX(Osszesito!$C:$C,MATCH($G442,Osszesito!$D:$D,0)))</f>
        <v>Nincs VKR kiválasztva!</v>
      </c>
      <c r="G442" s="45"/>
      <c r="H442" s="51" t="str">
        <f>IF($D442="","",CONCATENATE($AY442,"_",COUNTA($D$3:$D442),"_FSZV_2026"))</f>
        <v/>
      </c>
      <c r="I442" s="56" t="str">
        <f>IF($G442="","Nincs VKR kiválasztva!",INDEX(Osszesito!$G:$G,MATCH($F442,Osszesito!$C:$C,0)))</f>
        <v>Nincs VKR kiválasztva!</v>
      </c>
      <c r="J442" s="56" t="str">
        <f>IF($G442="","Nincs VKR kiválasztva!",INDEX(Osszesito!$F:$F,MATCH($F442,Osszesito!$C:$C,0)))</f>
        <v>Nincs VKR kiválasztva!</v>
      </c>
      <c r="K442" s="48" t="str">
        <f t="shared" si="294"/>
        <v>Nincs kitöltve a költség rész!</v>
      </c>
      <c r="L442" s="49"/>
      <c r="M442" s="49"/>
      <c r="N442" s="60"/>
      <c r="O442" s="60"/>
      <c r="P442" s="90"/>
      <c r="R442" s="62"/>
      <c r="S442" s="62"/>
      <c r="T442" s="62"/>
      <c r="U442" s="62"/>
      <c r="V442" s="62"/>
      <c r="W442" s="62"/>
      <c r="X442" s="62"/>
      <c r="Y442" s="62"/>
      <c r="Z442" s="62"/>
      <c r="AA442" s="62"/>
      <c r="AB442" s="62"/>
      <c r="AC442" s="61">
        <f t="shared" si="298"/>
        <v>0</v>
      </c>
      <c r="AD442" s="1" t="str">
        <f t="shared" si="299"/>
        <v>Nincs VKR kiválasztva!</v>
      </c>
      <c r="AF442" s="60"/>
      <c r="AG442" s="60"/>
      <c r="AH442" s="60"/>
      <c r="AI442" s="60"/>
      <c r="AJ442" s="60"/>
      <c r="AK442" s="60"/>
      <c r="AL442" s="60"/>
      <c r="AM442" s="60"/>
      <c r="AN442" s="60"/>
      <c r="AO442" s="60"/>
      <c r="AP442" s="60"/>
      <c r="AQ442" s="61">
        <f t="shared" si="300"/>
        <v>0</v>
      </c>
      <c r="AR442" s="130" t="s">
        <v>36</v>
      </c>
      <c r="AS442" s="1" t="str">
        <f t="shared" si="301"/>
        <v>Nincs VKR kiválasztva!</v>
      </c>
      <c r="AU442" s="46"/>
      <c r="AV442" s="46"/>
      <c r="AY442" s="64" t="str">
        <f>IF($D442="","",INDEX(Osszesito!$E:$E,MATCH($F442,Osszesito!$C:$C,0)))</f>
        <v/>
      </c>
      <c r="AZ442" s="64">
        <f t="shared" si="268"/>
        <v>0</v>
      </c>
      <c r="BA442" s="65">
        <f t="shared" si="269"/>
        <v>0</v>
      </c>
      <c r="BB442" s="65" t="str">
        <f t="shared" si="270"/>
        <v>x</v>
      </c>
      <c r="BC442" s="65">
        <f t="shared" si="302"/>
        <v>0</v>
      </c>
      <c r="BD442" s="65">
        <f t="shared" si="295"/>
        <v>0</v>
      </c>
      <c r="BE442" s="65">
        <f t="shared" si="271"/>
        <v>0</v>
      </c>
      <c r="BF442" s="64" t="str">
        <f t="shared" si="272"/>
        <v>A forrás egyenlő a költséggel (I.ütem).</v>
      </c>
      <c r="BG442" s="65">
        <f t="shared" si="273"/>
        <v>0</v>
      </c>
      <c r="BH442" s="65">
        <f t="shared" si="274"/>
        <v>0</v>
      </c>
      <c r="BI442" s="65">
        <f t="shared" si="275"/>
        <v>0</v>
      </c>
      <c r="BJ442" s="65">
        <f t="shared" si="276"/>
        <v>0</v>
      </c>
      <c r="BK442" s="65">
        <f t="shared" si="303"/>
        <v>0</v>
      </c>
      <c r="BL442" s="66" t="str">
        <f t="shared" si="296"/>
        <v>Nem hosszútávú a feladat.</v>
      </c>
      <c r="BM442" s="67">
        <f t="shared" si="277"/>
        <v>1</v>
      </c>
      <c r="BN442" s="67">
        <f t="shared" si="278"/>
        <v>0</v>
      </c>
      <c r="BO442" s="67">
        <f t="shared" si="279"/>
        <v>1</v>
      </c>
      <c r="BP442" s="67">
        <f t="shared" si="280"/>
        <v>0</v>
      </c>
      <c r="BQ442" s="65">
        <f t="shared" si="281"/>
        <v>0</v>
      </c>
      <c r="BR442" s="64" t="str">
        <f t="shared" si="282"/>
        <v>Nincs hosszútávú terv!</v>
      </c>
      <c r="BS442" s="65">
        <f t="shared" si="283"/>
        <v>0</v>
      </c>
      <c r="BT442" s="65">
        <f t="shared" si="284"/>
        <v>0</v>
      </c>
      <c r="BU442" s="65">
        <f t="shared" si="285"/>
        <v>0</v>
      </c>
      <c r="BV442" s="65">
        <f t="shared" si="286"/>
        <v>0</v>
      </c>
      <c r="BW442" s="65">
        <f t="shared" si="287"/>
        <v>0</v>
      </c>
      <c r="BX442" s="65">
        <f t="shared" si="288"/>
        <v>0</v>
      </c>
      <c r="BY442" s="65">
        <f t="shared" si="289"/>
        <v>0</v>
      </c>
      <c r="BZ442" s="65">
        <f t="shared" si="290"/>
        <v>0</v>
      </c>
      <c r="CA442" s="65">
        <f t="shared" si="291"/>
        <v>0</v>
      </c>
      <c r="CB442" s="65">
        <f t="shared" si="292"/>
        <v>0</v>
      </c>
      <c r="CC442" s="65">
        <f t="shared" si="293"/>
        <v>0</v>
      </c>
      <c r="CD442" s="65" t="str">
        <f t="shared" si="304"/>
        <v>Hiányos kitöltés! (B-oszlop üres)</v>
      </c>
      <c r="CE442" s="66" t="str">
        <f t="shared" si="305"/>
        <v>Hiányos kitöltés! (B-oszlop üres)</v>
      </c>
      <c r="CF442" s="65">
        <f t="shared" si="306"/>
        <v>0</v>
      </c>
      <c r="CG442" s="65">
        <f t="shared" si="307"/>
        <v>0</v>
      </c>
      <c r="CH442" s="65">
        <f t="shared" si="308"/>
        <v>0</v>
      </c>
    </row>
    <row r="443" spans="1:86" ht="31.25" x14ac:dyDescent="0.25">
      <c r="A443" s="54" t="str">
        <f t="shared" si="297"/>
        <v>Nincs VKR kiválasztva!</v>
      </c>
      <c r="B443" s="68"/>
      <c r="C443" s="55"/>
      <c r="D443" s="47"/>
      <c r="E443" s="47"/>
      <c r="F443" s="56" t="str">
        <f>IF($G443="","Nincs VKR kiválasztva!",INDEX(Osszesito!$C:$C,MATCH($G443,Osszesito!$D:$D,0)))</f>
        <v>Nincs VKR kiválasztva!</v>
      </c>
      <c r="G443" s="45"/>
      <c r="H443" s="51" t="str">
        <f>IF($D443="","",CONCATENATE($AY443,"_",COUNTA($D$3:$D443),"_FSZV_2026"))</f>
        <v/>
      </c>
      <c r="I443" s="56" t="str">
        <f>IF($G443="","Nincs VKR kiválasztva!",INDEX(Osszesito!$G:$G,MATCH($F443,Osszesito!$C:$C,0)))</f>
        <v>Nincs VKR kiválasztva!</v>
      </c>
      <c r="J443" s="56" t="str">
        <f>IF($G443="","Nincs VKR kiválasztva!",INDEX(Osszesito!$F:$F,MATCH($F443,Osszesito!$C:$C,0)))</f>
        <v>Nincs VKR kiválasztva!</v>
      </c>
      <c r="K443" s="48" t="str">
        <f t="shared" si="294"/>
        <v>Nincs kitöltve a költség rész!</v>
      </c>
      <c r="L443" s="49"/>
      <c r="M443" s="49"/>
      <c r="N443" s="60"/>
      <c r="O443" s="60"/>
      <c r="P443" s="90"/>
      <c r="R443" s="62"/>
      <c r="S443" s="62"/>
      <c r="T443" s="62"/>
      <c r="U443" s="62"/>
      <c r="V443" s="62"/>
      <c r="W443" s="62"/>
      <c r="X443" s="62"/>
      <c r="Y443" s="62"/>
      <c r="Z443" s="62"/>
      <c r="AA443" s="62"/>
      <c r="AB443" s="62"/>
      <c r="AC443" s="61">
        <f t="shared" si="298"/>
        <v>0</v>
      </c>
      <c r="AD443" s="1" t="str">
        <f t="shared" si="299"/>
        <v>Nincs VKR kiválasztva!</v>
      </c>
      <c r="AF443" s="60"/>
      <c r="AG443" s="60"/>
      <c r="AH443" s="60"/>
      <c r="AI443" s="60"/>
      <c r="AJ443" s="60"/>
      <c r="AK443" s="60"/>
      <c r="AL443" s="60"/>
      <c r="AM443" s="60"/>
      <c r="AN443" s="60"/>
      <c r="AO443" s="60"/>
      <c r="AP443" s="60"/>
      <c r="AQ443" s="61">
        <f t="shared" si="300"/>
        <v>0</v>
      </c>
      <c r="AR443" s="130" t="s">
        <v>36</v>
      </c>
      <c r="AS443" s="1" t="str">
        <f t="shared" si="301"/>
        <v>Nincs VKR kiválasztva!</v>
      </c>
      <c r="AU443" s="46"/>
      <c r="AV443" s="46"/>
      <c r="AY443" s="64" t="str">
        <f>IF($D443="","",INDEX(Osszesito!$E:$E,MATCH($F443,Osszesito!$C:$C,0)))</f>
        <v/>
      </c>
      <c r="AZ443" s="64">
        <f t="shared" si="268"/>
        <v>0</v>
      </c>
      <c r="BA443" s="65">
        <f t="shared" si="269"/>
        <v>0</v>
      </c>
      <c r="BB443" s="65" t="str">
        <f t="shared" si="270"/>
        <v>x</v>
      </c>
      <c r="BC443" s="65">
        <f t="shared" si="302"/>
        <v>0</v>
      </c>
      <c r="BD443" s="65">
        <f t="shared" si="295"/>
        <v>0</v>
      </c>
      <c r="BE443" s="65">
        <f t="shared" si="271"/>
        <v>0</v>
      </c>
      <c r="BF443" s="64" t="str">
        <f t="shared" si="272"/>
        <v>A forrás egyenlő a költséggel (I.ütem).</v>
      </c>
      <c r="BG443" s="65">
        <f t="shared" si="273"/>
        <v>0</v>
      </c>
      <c r="BH443" s="65">
        <f t="shared" si="274"/>
        <v>0</v>
      </c>
      <c r="BI443" s="65">
        <f t="shared" si="275"/>
        <v>0</v>
      </c>
      <c r="BJ443" s="65">
        <f t="shared" si="276"/>
        <v>0</v>
      </c>
      <c r="BK443" s="65">
        <f t="shared" si="303"/>
        <v>0</v>
      </c>
      <c r="BL443" s="66" t="str">
        <f t="shared" si="296"/>
        <v>Nem hosszútávú a feladat.</v>
      </c>
      <c r="BM443" s="67">
        <f t="shared" si="277"/>
        <v>1</v>
      </c>
      <c r="BN443" s="67">
        <f t="shared" si="278"/>
        <v>0</v>
      </c>
      <c r="BO443" s="67">
        <f t="shared" si="279"/>
        <v>1</v>
      </c>
      <c r="BP443" s="67">
        <f t="shared" si="280"/>
        <v>0</v>
      </c>
      <c r="BQ443" s="65">
        <f t="shared" si="281"/>
        <v>0</v>
      </c>
      <c r="BR443" s="64" t="str">
        <f t="shared" si="282"/>
        <v>Nincs hosszútávú terv!</v>
      </c>
      <c r="BS443" s="65">
        <f t="shared" si="283"/>
        <v>0</v>
      </c>
      <c r="BT443" s="65">
        <f t="shared" si="284"/>
        <v>0</v>
      </c>
      <c r="BU443" s="65">
        <f t="shared" si="285"/>
        <v>0</v>
      </c>
      <c r="BV443" s="65">
        <f t="shared" si="286"/>
        <v>0</v>
      </c>
      <c r="BW443" s="65">
        <f t="shared" si="287"/>
        <v>0</v>
      </c>
      <c r="BX443" s="65">
        <f t="shared" si="288"/>
        <v>0</v>
      </c>
      <c r="BY443" s="65">
        <f t="shared" si="289"/>
        <v>0</v>
      </c>
      <c r="BZ443" s="65">
        <f t="shared" si="290"/>
        <v>0</v>
      </c>
      <c r="CA443" s="65">
        <f t="shared" si="291"/>
        <v>0</v>
      </c>
      <c r="CB443" s="65">
        <f t="shared" si="292"/>
        <v>0</v>
      </c>
      <c r="CC443" s="65">
        <f t="shared" si="293"/>
        <v>0</v>
      </c>
      <c r="CD443" s="65" t="str">
        <f t="shared" si="304"/>
        <v>Hiányos kitöltés! (B-oszlop üres)</v>
      </c>
      <c r="CE443" s="66" t="str">
        <f t="shared" si="305"/>
        <v>Hiányos kitöltés! (B-oszlop üres)</v>
      </c>
      <c r="CF443" s="65">
        <f t="shared" si="306"/>
        <v>0</v>
      </c>
      <c r="CG443" s="65">
        <f t="shared" si="307"/>
        <v>0</v>
      </c>
      <c r="CH443" s="65">
        <f t="shared" si="308"/>
        <v>0</v>
      </c>
    </row>
    <row r="444" spans="1:86" ht="31.25" x14ac:dyDescent="0.25">
      <c r="A444" s="54" t="str">
        <f t="shared" si="297"/>
        <v>Nincs VKR kiválasztva!</v>
      </c>
      <c r="B444" s="68"/>
      <c r="C444" s="55"/>
      <c r="D444" s="47"/>
      <c r="E444" s="47"/>
      <c r="F444" s="56" t="str">
        <f>IF($G444="","Nincs VKR kiválasztva!",INDEX(Osszesito!$C:$C,MATCH($G444,Osszesito!$D:$D,0)))</f>
        <v>Nincs VKR kiválasztva!</v>
      </c>
      <c r="G444" s="45"/>
      <c r="H444" s="51" t="str">
        <f>IF($D444="","",CONCATENATE($AY444,"_",COUNTA($D$3:$D444),"_FSZV_2026"))</f>
        <v/>
      </c>
      <c r="I444" s="56" t="str">
        <f>IF($G444="","Nincs VKR kiválasztva!",INDEX(Osszesito!$G:$G,MATCH($F444,Osszesito!$C:$C,0)))</f>
        <v>Nincs VKR kiválasztva!</v>
      </c>
      <c r="J444" s="56" t="str">
        <f>IF($G444="","Nincs VKR kiválasztva!",INDEX(Osszesito!$F:$F,MATCH($F444,Osszesito!$C:$C,0)))</f>
        <v>Nincs VKR kiválasztva!</v>
      </c>
      <c r="K444" s="48" t="str">
        <f t="shared" si="294"/>
        <v>Nincs kitöltve a költség rész!</v>
      </c>
      <c r="L444" s="49"/>
      <c r="M444" s="49"/>
      <c r="N444" s="60"/>
      <c r="O444" s="60"/>
      <c r="P444" s="90"/>
      <c r="R444" s="62"/>
      <c r="S444" s="62"/>
      <c r="T444" s="62"/>
      <c r="U444" s="62"/>
      <c r="V444" s="62"/>
      <c r="W444" s="62"/>
      <c r="X444" s="62"/>
      <c r="Y444" s="62"/>
      <c r="Z444" s="62"/>
      <c r="AA444" s="62"/>
      <c r="AB444" s="62"/>
      <c r="AC444" s="61">
        <f t="shared" si="298"/>
        <v>0</v>
      </c>
      <c r="AD444" s="1" t="str">
        <f t="shared" si="299"/>
        <v>Nincs VKR kiválasztva!</v>
      </c>
      <c r="AF444" s="60"/>
      <c r="AG444" s="60"/>
      <c r="AH444" s="60"/>
      <c r="AI444" s="60"/>
      <c r="AJ444" s="60"/>
      <c r="AK444" s="60"/>
      <c r="AL444" s="60"/>
      <c r="AM444" s="60"/>
      <c r="AN444" s="60"/>
      <c r="AO444" s="60"/>
      <c r="AP444" s="60"/>
      <c r="AQ444" s="61">
        <f t="shared" si="300"/>
        <v>0</v>
      </c>
      <c r="AR444" s="130" t="s">
        <v>36</v>
      </c>
      <c r="AS444" s="1" t="str">
        <f t="shared" si="301"/>
        <v>Nincs VKR kiválasztva!</v>
      </c>
      <c r="AU444" s="46"/>
      <c r="AV444" s="46"/>
      <c r="AY444" s="64" t="str">
        <f>IF($D444="","",INDEX(Osszesito!$E:$E,MATCH($F444,Osszesito!$C:$C,0)))</f>
        <v/>
      </c>
      <c r="AZ444" s="64">
        <f t="shared" si="268"/>
        <v>0</v>
      </c>
      <c r="BA444" s="65">
        <f t="shared" si="269"/>
        <v>0</v>
      </c>
      <c r="BB444" s="65" t="str">
        <f t="shared" si="270"/>
        <v>x</v>
      </c>
      <c r="BC444" s="65">
        <f t="shared" si="302"/>
        <v>0</v>
      </c>
      <c r="BD444" s="65">
        <f t="shared" si="295"/>
        <v>0</v>
      </c>
      <c r="BE444" s="65">
        <f t="shared" si="271"/>
        <v>0</v>
      </c>
      <c r="BF444" s="64" t="str">
        <f t="shared" si="272"/>
        <v>A forrás egyenlő a költséggel (I.ütem).</v>
      </c>
      <c r="BG444" s="65">
        <f t="shared" si="273"/>
        <v>0</v>
      </c>
      <c r="BH444" s="65">
        <f t="shared" si="274"/>
        <v>0</v>
      </c>
      <c r="BI444" s="65">
        <f t="shared" si="275"/>
        <v>0</v>
      </c>
      <c r="BJ444" s="65">
        <f t="shared" si="276"/>
        <v>0</v>
      </c>
      <c r="BK444" s="65">
        <f t="shared" si="303"/>
        <v>0</v>
      </c>
      <c r="BL444" s="66" t="str">
        <f t="shared" si="296"/>
        <v>Nem hosszútávú a feladat.</v>
      </c>
      <c r="BM444" s="67">
        <f t="shared" si="277"/>
        <v>1</v>
      </c>
      <c r="BN444" s="67">
        <f t="shared" si="278"/>
        <v>0</v>
      </c>
      <c r="BO444" s="67">
        <f t="shared" si="279"/>
        <v>1</v>
      </c>
      <c r="BP444" s="67">
        <f t="shared" si="280"/>
        <v>0</v>
      </c>
      <c r="BQ444" s="65">
        <f t="shared" si="281"/>
        <v>0</v>
      </c>
      <c r="BR444" s="64" t="str">
        <f t="shared" si="282"/>
        <v>Nincs hosszútávú terv!</v>
      </c>
      <c r="BS444" s="65">
        <f t="shared" si="283"/>
        <v>0</v>
      </c>
      <c r="BT444" s="65">
        <f t="shared" si="284"/>
        <v>0</v>
      </c>
      <c r="BU444" s="65">
        <f t="shared" si="285"/>
        <v>0</v>
      </c>
      <c r="BV444" s="65">
        <f t="shared" si="286"/>
        <v>0</v>
      </c>
      <c r="BW444" s="65">
        <f t="shared" si="287"/>
        <v>0</v>
      </c>
      <c r="BX444" s="65">
        <f t="shared" si="288"/>
        <v>0</v>
      </c>
      <c r="BY444" s="65">
        <f t="shared" si="289"/>
        <v>0</v>
      </c>
      <c r="BZ444" s="65">
        <f t="shared" si="290"/>
        <v>0</v>
      </c>
      <c r="CA444" s="65">
        <f t="shared" si="291"/>
        <v>0</v>
      </c>
      <c r="CB444" s="65">
        <f t="shared" si="292"/>
        <v>0</v>
      </c>
      <c r="CC444" s="65">
        <f t="shared" si="293"/>
        <v>0</v>
      </c>
      <c r="CD444" s="65" t="str">
        <f t="shared" si="304"/>
        <v>Hiányos kitöltés! (B-oszlop üres)</v>
      </c>
      <c r="CE444" s="66" t="str">
        <f t="shared" si="305"/>
        <v>Hiányos kitöltés! (B-oszlop üres)</v>
      </c>
      <c r="CF444" s="65">
        <f t="shared" si="306"/>
        <v>0</v>
      </c>
      <c r="CG444" s="65">
        <f t="shared" si="307"/>
        <v>0</v>
      </c>
      <c r="CH444" s="65">
        <f t="shared" si="308"/>
        <v>0</v>
      </c>
    </row>
    <row r="445" spans="1:86" ht="31.25" x14ac:dyDescent="0.25">
      <c r="A445" s="54" t="str">
        <f t="shared" si="297"/>
        <v>Nincs VKR kiválasztva!</v>
      </c>
      <c r="B445" s="68"/>
      <c r="C445" s="55"/>
      <c r="D445" s="47"/>
      <c r="E445" s="47"/>
      <c r="F445" s="56" t="str">
        <f>IF($G445="","Nincs VKR kiválasztva!",INDEX(Osszesito!$C:$C,MATCH($G445,Osszesito!$D:$D,0)))</f>
        <v>Nincs VKR kiválasztva!</v>
      </c>
      <c r="G445" s="45"/>
      <c r="H445" s="51" t="str">
        <f>IF($D445="","",CONCATENATE($AY445,"_",COUNTA($D$3:$D445),"_FSZV_2026"))</f>
        <v/>
      </c>
      <c r="I445" s="56" t="str">
        <f>IF($G445="","Nincs VKR kiválasztva!",INDEX(Osszesito!$G:$G,MATCH($F445,Osszesito!$C:$C,0)))</f>
        <v>Nincs VKR kiválasztva!</v>
      </c>
      <c r="J445" s="56" t="str">
        <f>IF($G445="","Nincs VKR kiválasztva!",INDEX(Osszesito!$F:$F,MATCH($F445,Osszesito!$C:$C,0)))</f>
        <v>Nincs VKR kiválasztva!</v>
      </c>
      <c r="K445" s="48" t="str">
        <f t="shared" si="294"/>
        <v>Nincs kitöltve a költség rész!</v>
      </c>
      <c r="L445" s="49"/>
      <c r="M445" s="49"/>
      <c r="N445" s="60"/>
      <c r="O445" s="60"/>
      <c r="P445" s="90"/>
      <c r="R445" s="62"/>
      <c r="S445" s="62"/>
      <c r="T445" s="62"/>
      <c r="U445" s="62"/>
      <c r="V445" s="62"/>
      <c r="W445" s="62"/>
      <c r="X445" s="62"/>
      <c r="Y445" s="62"/>
      <c r="Z445" s="62"/>
      <c r="AA445" s="62"/>
      <c r="AB445" s="62"/>
      <c r="AC445" s="61">
        <f t="shared" si="298"/>
        <v>0</v>
      </c>
      <c r="AD445" s="1" t="str">
        <f t="shared" si="299"/>
        <v>Nincs VKR kiválasztva!</v>
      </c>
      <c r="AF445" s="60"/>
      <c r="AG445" s="60"/>
      <c r="AH445" s="60"/>
      <c r="AI445" s="60"/>
      <c r="AJ445" s="60"/>
      <c r="AK445" s="60"/>
      <c r="AL445" s="60"/>
      <c r="AM445" s="60"/>
      <c r="AN445" s="60"/>
      <c r="AO445" s="60"/>
      <c r="AP445" s="60"/>
      <c r="AQ445" s="61">
        <f t="shared" si="300"/>
        <v>0</v>
      </c>
      <c r="AR445" s="130" t="s">
        <v>36</v>
      </c>
      <c r="AS445" s="1" t="str">
        <f t="shared" si="301"/>
        <v>Nincs VKR kiválasztva!</v>
      </c>
      <c r="AU445" s="46"/>
      <c r="AV445" s="46"/>
      <c r="AY445" s="64" t="str">
        <f>IF($D445="","",INDEX(Osszesito!$E:$E,MATCH($F445,Osszesito!$C:$C,0)))</f>
        <v/>
      </c>
      <c r="AZ445" s="64">
        <f t="shared" si="268"/>
        <v>0</v>
      </c>
      <c r="BA445" s="65">
        <f t="shared" si="269"/>
        <v>0</v>
      </c>
      <c r="BB445" s="65" t="str">
        <f t="shared" si="270"/>
        <v>x</v>
      </c>
      <c r="BC445" s="65">
        <f t="shared" si="302"/>
        <v>0</v>
      </c>
      <c r="BD445" s="65">
        <f t="shared" si="295"/>
        <v>0</v>
      </c>
      <c r="BE445" s="65">
        <f t="shared" si="271"/>
        <v>0</v>
      </c>
      <c r="BF445" s="64" t="str">
        <f t="shared" si="272"/>
        <v>A forrás egyenlő a költséggel (I.ütem).</v>
      </c>
      <c r="BG445" s="65">
        <f t="shared" si="273"/>
        <v>0</v>
      </c>
      <c r="BH445" s="65">
        <f t="shared" si="274"/>
        <v>0</v>
      </c>
      <c r="BI445" s="65">
        <f t="shared" si="275"/>
        <v>0</v>
      </c>
      <c r="BJ445" s="65">
        <f t="shared" si="276"/>
        <v>0</v>
      </c>
      <c r="BK445" s="65">
        <f t="shared" si="303"/>
        <v>0</v>
      </c>
      <c r="BL445" s="66" t="str">
        <f t="shared" si="296"/>
        <v>Nem hosszútávú a feladat.</v>
      </c>
      <c r="BM445" s="67">
        <f t="shared" si="277"/>
        <v>1</v>
      </c>
      <c r="BN445" s="67">
        <f t="shared" si="278"/>
        <v>0</v>
      </c>
      <c r="BO445" s="67">
        <f t="shared" si="279"/>
        <v>1</v>
      </c>
      <c r="BP445" s="67">
        <f t="shared" si="280"/>
        <v>0</v>
      </c>
      <c r="BQ445" s="65">
        <f t="shared" si="281"/>
        <v>0</v>
      </c>
      <c r="BR445" s="64" t="str">
        <f t="shared" si="282"/>
        <v>Nincs hosszútávú terv!</v>
      </c>
      <c r="BS445" s="65">
        <f t="shared" si="283"/>
        <v>0</v>
      </c>
      <c r="BT445" s="65">
        <f t="shared" si="284"/>
        <v>0</v>
      </c>
      <c r="BU445" s="65">
        <f t="shared" si="285"/>
        <v>0</v>
      </c>
      <c r="BV445" s="65">
        <f t="shared" si="286"/>
        <v>0</v>
      </c>
      <c r="BW445" s="65">
        <f t="shared" si="287"/>
        <v>0</v>
      </c>
      <c r="BX445" s="65">
        <f t="shared" si="288"/>
        <v>0</v>
      </c>
      <c r="BY445" s="65">
        <f t="shared" si="289"/>
        <v>0</v>
      </c>
      <c r="BZ445" s="65">
        <f t="shared" si="290"/>
        <v>0</v>
      </c>
      <c r="CA445" s="65">
        <f t="shared" si="291"/>
        <v>0</v>
      </c>
      <c r="CB445" s="65">
        <f t="shared" si="292"/>
        <v>0</v>
      </c>
      <c r="CC445" s="65">
        <f t="shared" si="293"/>
        <v>0</v>
      </c>
      <c r="CD445" s="65" t="str">
        <f t="shared" si="304"/>
        <v>Hiányos kitöltés! (B-oszlop üres)</v>
      </c>
      <c r="CE445" s="66" t="str">
        <f t="shared" si="305"/>
        <v>Hiányos kitöltés! (B-oszlop üres)</v>
      </c>
      <c r="CF445" s="65">
        <f t="shared" si="306"/>
        <v>0</v>
      </c>
      <c r="CG445" s="65">
        <f t="shared" si="307"/>
        <v>0</v>
      </c>
      <c r="CH445" s="65">
        <f t="shared" si="308"/>
        <v>0</v>
      </c>
    </row>
    <row r="446" spans="1:86" ht="31.25" x14ac:dyDescent="0.25">
      <c r="A446" s="54" t="str">
        <f t="shared" si="297"/>
        <v>Nincs VKR kiválasztva!</v>
      </c>
      <c r="B446" s="68"/>
      <c r="C446" s="55"/>
      <c r="D446" s="47"/>
      <c r="E446" s="47"/>
      <c r="F446" s="56" t="str">
        <f>IF($G446="","Nincs VKR kiválasztva!",INDEX(Osszesito!$C:$C,MATCH($G446,Osszesito!$D:$D,0)))</f>
        <v>Nincs VKR kiválasztva!</v>
      </c>
      <c r="G446" s="45"/>
      <c r="H446" s="51" t="str">
        <f>IF($D446="","",CONCATENATE($AY446,"_",COUNTA($D$3:$D446),"_FSZV_2026"))</f>
        <v/>
      </c>
      <c r="I446" s="56" t="str">
        <f>IF($G446="","Nincs VKR kiválasztva!",INDEX(Osszesito!$G:$G,MATCH($F446,Osszesito!$C:$C,0)))</f>
        <v>Nincs VKR kiválasztva!</v>
      </c>
      <c r="J446" s="56" t="str">
        <f>IF($G446="","Nincs VKR kiválasztva!",INDEX(Osszesito!$F:$F,MATCH($F446,Osszesito!$C:$C,0)))</f>
        <v>Nincs VKR kiválasztva!</v>
      </c>
      <c r="K446" s="48" t="str">
        <f t="shared" si="294"/>
        <v>Nincs kitöltve a költség rész!</v>
      </c>
      <c r="L446" s="49"/>
      <c r="M446" s="49"/>
      <c r="N446" s="60"/>
      <c r="O446" s="60"/>
      <c r="P446" s="90"/>
      <c r="R446" s="62"/>
      <c r="S446" s="62"/>
      <c r="T446" s="62"/>
      <c r="U446" s="62"/>
      <c r="V446" s="62"/>
      <c r="W446" s="62"/>
      <c r="X446" s="62"/>
      <c r="Y446" s="62"/>
      <c r="Z446" s="62"/>
      <c r="AA446" s="62"/>
      <c r="AB446" s="62"/>
      <c r="AC446" s="61">
        <f t="shared" si="298"/>
        <v>0</v>
      </c>
      <c r="AD446" s="1" t="str">
        <f t="shared" si="299"/>
        <v>Nincs VKR kiválasztva!</v>
      </c>
      <c r="AF446" s="60"/>
      <c r="AG446" s="60"/>
      <c r="AH446" s="60"/>
      <c r="AI446" s="60"/>
      <c r="AJ446" s="60"/>
      <c r="AK446" s="60"/>
      <c r="AL446" s="60"/>
      <c r="AM446" s="60"/>
      <c r="AN446" s="60"/>
      <c r="AO446" s="60"/>
      <c r="AP446" s="60"/>
      <c r="AQ446" s="61">
        <f t="shared" si="300"/>
        <v>0</v>
      </c>
      <c r="AR446" s="130" t="s">
        <v>36</v>
      </c>
      <c r="AS446" s="1" t="str">
        <f t="shared" si="301"/>
        <v>Nincs VKR kiválasztva!</v>
      </c>
      <c r="AU446" s="46"/>
      <c r="AV446" s="46"/>
      <c r="AY446" s="64" t="str">
        <f>IF($D446="","",INDEX(Osszesito!$E:$E,MATCH($F446,Osszesito!$C:$C,0)))</f>
        <v/>
      </c>
      <c r="AZ446" s="64">
        <f t="shared" si="268"/>
        <v>0</v>
      </c>
      <c r="BA446" s="65">
        <f t="shared" si="269"/>
        <v>0</v>
      </c>
      <c r="BB446" s="65" t="str">
        <f t="shared" si="270"/>
        <v>x</v>
      </c>
      <c r="BC446" s="65">
        <f t="shared" si="302"/>
        <v>0</v>
      </c>
      <c r="BD446" s="65">
        <f t="shared" si="295"/>
        <v>0</v>
      </c>
      <c r="BE446" s="65">
        <f t="shared" si="271"/>
        <v>0</v>
      </c>
      <c r="BF446" s="64" t="str">
        <f t="shared" si="272"/>
        <v>A forrás egyenlő a költséggel (I.ütem).</v>
      </c>
      <c r="BG446" s="65">
        <f t="shared" si="273"/>
        <v>0</v>
      </c>
      <c r="BH446" s="65">
        <f t="shared" si="274"/>
        <v>0</v>
      </c>
      <c r="BI446" s="65">
        <f t="shared" si="275"/>
        <v>0</v>
      </c>
      <c r="BJ446" s="65">
        <f t="shared" si="276"/>
        <v>0</v>
      </c>
      <c r="BK446" s="65">
        <f t="shared" si="303"/>
        <v>0</v>
      </c>
      <c r="BL446" s="66" t="str">
        <f t="shared" si="296"/>
        <v>Nem hosszútávú a feladat.</v>
      </c>
      <c r="BM446" s="67">
        <f t="shared" si="277"/>
        <v>1</v>
      </c>
      <c r="BN446" s="67">
        <f t="shared" si="278"/>
        <v>0</v>
      </c>
      <c r="BO446" s="67">
        <f t="shared" si="279"/>
        <v>1</v>
      </c>
      <c r="BP446" s="67">
        <f t="shared" si="280"/>
        <v>0</v>
      </c>
      <c r="BQ446" s="65">
        <f t="shared" si="281"/>
        <v>0</v>
      </c>
      <c r="BR446" s="64" t="str">
        <f t="shared" si="282"/>
        <v>Nincs hosszútávú terv!</v>
      </c>
      <c r="BS446" s="65">
        <f t="shared" si="283"/>
        <v>0</v>
      </c>
      <c r="BT446" s="65">
        <f t="shared" si="284"/>
        <v>0</v>
      </c>
      <c r="BU446" s="65">
        <f t="shared" si="285"/>
        <v>0</v>
      </c>
      <c r="BV446" s="65">
        <f t="shared" si="286"/>
        <v>0</v>
      </c>
      <c r="BW446" s="65">
        <f t="shared" si="287"/>
        <v>0</v>
      </c>
      <c r="BX446" s="65">
        <f t="shared" si="288"/>
        <v>0</v>
      </c>
      <c r="BY446" s="65">
        <f t="shared" si="289"/>
        <v>0</v>
      </c>
      <c r="BZ446" s="65">
        <f t="shared" si="290"/>
        <v>0</v>
      </c>
      <c r="CA446" s="65">
        <f t="shared" si="291"/>
        <v>0</v>
      </c>
      <c r="CB446" s="65">
        <f t="shared" si="292"/>
        <v>0</v>
      </c>
      <c r="CC446" s="65">
        <f t="shared" si="293"/>
        <v>0</v>
      </c>
      <c r="CD446" s="65" t="str">
        <f t="shared" si="304"/>
        <v>Hiányos kitöltés! (B-oszlop üres)</v>
      </c>
      <c r="CE446" s="66" t="str">
        <f t="shared" si="305"/>
        <v>Hiányos kitöltés! (B-oszlop üres)</v>
      </c>
      <c r="CF446" s="65">
        <f t="shared" si="306"/>
        <v>0</v>
      </c>
      <c r="CG446" s="65">
        <f t="shared" si="307"/>
        <v>0</v>
      </c>
      <c r="CH446" s="65">
        <f t="shared" si="308"/>
        <v>0</v>
      </c>
    </row>
    <row r="447" spans="1:86" ht="31.25" x14ac:dyDescent="0.25">
      <c r="A447" s="54" t="str">
        <f t="shared" si="297"/>
        <v>Nincs VKR kiválasztva!</v>
      </c>
      <c r="B447" s="68"/>
      <c r="C447" s="55"/>
      <c r="D447" s="47"/>
      <c r="E447" s="47"/>
      <c r="F447" s="56" t="str">
        <f>IF($G447="","Nincs VKR kiválasztva!",INDEX(Osszesito!$C:$C,MATCH($G447,Osszesito!$D:$D,0)))</f>
        <v>Nincs VKR kiválasztva!</v>
      </c>
      <c r="G447" s="45"/>
      <c r="H447" s="51" t="str">
        <f>IF($D447="","",CONCATENATE($AY447,"_",COUNTA($D$3:$D447),"_FSZV_2026"))</f>
        <v/>
      </c>
      <c r="I447" s="56" t="str">
        <f>IF($G447="","Nincs VKR kiválasztva!",INDEX(Osszesito!$G:$G,MATCH($F447,Osszesito!$C:$C,0)))</f>
        <v>Nincs VKR kiválasztva!</v>
      </c>
      <c r="J447" s="56" t="str">
        <f>IF($G447="","Nincs VKR kiválasztva!",INDEX(Osszesito!$F:$F,MATCH($F447,Osszesito!$C:$C,0)))</f>
        <v>Nincs VKR kiválasztva!</v>
      </c>
      <c r="K447" s="48" t="str">
        <f t="shared" si="294"/>
        <v>Nincs kitöltve a költség rész!</v>
      </c>
      <c r="L447" s="49"/>
      <c r="M447" s="49"/>
      <c r="N447" s="60"/>
      <c r="O447" s="60"/>
      <c r="P447" s="90"/>
      <c r="R447" s="62"/>
      <c r="S447" s="62"/>
      <c r="T447" s="62"/>
      <c r="U447" s="62"/>
      <c r="V447" s="62"/>
      <c r="W447" s="62"/>
      <c r="X447" s="62"/>
      <c r="Y447" s="62"/>
      <c r="Z447" s="62"/>
      <c r="AA447" s="62"/>
      <c r="AB447" s="62"/>
      <c r="AC447" s="61">
        <f t="shared" si="298"/>
        <v>0</v>
      </c>
      <c r="AD447" s="1" t="str">
        <f t="shared" si="299"/>
        <v>Nincs VKR kiválasztva!</v>
      </c>
      <c r="AF447" s="60"/>
      <c r="AG447" s="60"/>
      <c r="AH447" s="60"/>
      <c r="AI447" s="60"/>
      <c r="AJ447" s="60"/>
      <c r="AK447" s="60"/>
      <c r="AL447" s="60"/>
      <c r="AM447" s="60"/>
      <c r="AN447" s="60"/>
      <c r="AO447" s="60"/>
      <c r="AP447" s="60"/>
      <c r="AQ447" s="61">
        <f t="shared" si="300"/>
        <v>0</v>
      </c>
      <c r="AR447" s="130" t="s">
        <v>36</v>
      </c>
      <c r="AS447" s="1" t="str">
        <f t="shared" si="301"/>
        <v>Nincs VKR kiválasztva!</v>
      </c>
      <c r="AU447" s="46"/>
      <c r="AV447" s="46"/>
      <c r="AY447" s="64" t="str">
        <f>IF($D447="","",INDEX(Osszesito!$E:$E,MATCH($F447,Osszesito!$C:$C,0)))</f>
        <v/>
      </c>
      <c r="AZ447" s="64">
        <f t="shared" si="268"/>
        <v>0</v>
      </c>
      <c r="BA447" s="65">
        <f t="shared" si="269"/>
        <v>0</v>
      </c>
      <c r="BB447" s="65" t="str">
        <f t="shared" si="270"/>
        <v>x</v>
      </c>
      <c r="BC447" s="65">
        <f t="shared" si="302"/>
        <v>0</v>
      </c>
      <c r="BD447" s="65">
        <f t="shared" si="295"/>
        <v>0</v>
      </c>
      <c r="BE447" s="65">
        <f t="shared" si="271"/>
        <v>0</v>
      </c>
      <c r="BF447" s="64" t="str">
        <f t="shared" si="272"/>
        <v>A forrás egyenlő a költséggel (I.ütem).</v>
      </c>
      <c r="BG447" s="65">
        <f t="shared" si="273"/>
        <v>0</v>
      </c>
      <c r="BH447" s="65">
        <f t="shared" si="274"/>
        <v>0</v>
      </c>
      <c r="BI447" s="65">
        <f t="shared" si="275"/>
        <v>0</v>
      </c>
      <c r="BJ447" s="65">
        <f t="shared" si="276"/>
        <v>0</v>
      </c>
      <c r="BK447" s="65">
        <f t="shared" si="303"/>
        <v>0</v>
      </c>
      <c r="BL447" s="66" t="str">
        <f t="shared" si="296"/>
        <v>Nem hosszútávú a feladat.</v>
      </c>
      <c r="BM447" s="67">
        <f t="shared" si="277"/>
        <v>1</v>
      </c>
      <c r="BN447" s="67">
        <f t="shared" si="278"/>
        <v>0</v>
      </c>
      <c r="BO447" s="67">
        <f t="shared" si="279"/>
        <v>1</v>
      </c>
      <c r="BP447" s="67">
        <f t="shared" si="280"/>
        <v>0</v>
      </c>
      <c r="BQ447" s="65">
        <f t="shared" si="281"/>
        <v>0</v>
      </c>
      <c r="BR447" s="64" t="str">
        <f t="shared" si="282"/>
        <v>Nincs hosszútávú terv!</v>
      </c>
      <c r="BS447" s="65">
        <f t="shared" si="283"/>
        <v>0</v>
      </c>
      <c r="BT447" s="65">
        <f t="shared" si="284"/>
        <v>0</v>
      </c>
      <c r="BU447" s="65">
        <f t="shared" si="285"/>
        <v>0</v>
      </c>
      <c r="BV447" s="65">
        <f t="shared" si="286"/>
        <v>0</v>
      </c>
      <c r="BW447" s="65">
        <f t="shared" si="287"/>
        <v>0</v>
      </c>
      <c r="BX447" s="65">
        <f t="shared" si="288"/>
        <v>0</v>
      </c>
      <c r="BY447" s="65">
        <f t="shared" si="289"/>
        <v>0</v>
      </c>
      <c r="BZ447" s="65">
        <f t="shared" si="290"/>
        <v>0</v>
      </c>
      <c r="CA447" s="65">
        <f t="shared" si="291"/>
        <v>0</v>
      </c>
      <c r="CB447" s="65">
        <f t="shared" si="292"/>
        <v>0</v>
      </c>
      <c r="CC447" s="65">
        <f t="shared" si="293"/>
        <v>0</v>
      </c>
      <c r="CD447" s="65" t="str">
        <f t="shared" si="304"/>
        <v>Hiányos kitöltés! (B-oszlop üres)</v>
      </c>
      <c r="CE447" s="66" t="str">
        <f t="shared" si="305"/>
        <v>Hiányos kitöltés! (B-oszlop üres)</v>
      </c>
      <c r="CF447" s="65">
        <f t="shared" si="306"/>
        <v>0</v>
      </c>
      <c r="CG447" s="65">
        <f t="shared" si="307"/>
        <v>0</v>
      </c>
      <c r="CH447" s="65">
        <f t="shared" si="308"/>
        <v>0</v>
      </c>
    </row>
    <row r="448" spans="1:86" ht="31.25" x14ac:dyDescent="0.25">
      <c r="A448" s="54" t="str">
        <f t="shared" si="297"/>
        <v>Nincs VKR kiválasztva!</v>
      </c>
      <c r="B448" s="68"/>
      <c r="C448" s="55"/>
      <c r="D448" s="47"/>
      <c r="E448" s="47"/>
      <c r="F448" s="56" t="str">
        <f>IF($G448="","Nincs VKR kiválasztva!",INDEX(Osszesito!$C:$C,MATCH($G448,Osszesito!$D:$D,0)))</f>
        <v>Nincs VKR kiválasztva!</v>
      </c>
      <c r="G448" s="45"/>
      <c r="H448" s="51" t="str">
        <f>IF($D448="","",CONCATENATE($AY448,"_",COUNTA($D$3:$D448),"_FSZV_2026"))</f>
        <v/>
      </c>
      <c r="I448" s="56" t="str">
        <f>IF($G448="","Nincs VKR kiválasztva!",INDEX(Osszesito!$G:$G,MATCH($F448,Osszesito!$C:$C,0)))</f>
        <v>Nincs VKR kiválasztva!</v>
      </c>
      <c r="J448" s="56" t="str">
        <f>IF($G448="","Nincs VKR kiválasztva!",INDEX(Osszesito!$F:$F,MATCH($F448,Osszesito!$C:$C,0)))</f>
        <v>Nincs VKR kiválasztva!</v>
      </c>
      <c r="K448" s="48" t="str">
        <f t="shared" si="294"/>
        <v>Nincs kitöltve a költség rész!</v>
      </c>
      <c r="L448" s="49"/>
      <c r="M448" s="49"/>
      <c r="N448" s="60"/>
      <c r="O448" s="60"/>
      <c r="P448" s="90"/>
      <c r="R448" s="62"/>
      <c r="S448" s="62"/>
      <c r="T448" s="62"/>
      <c r="U448" s="62"/>
      <c r="V448" s="62"/>
      <c r="W448" s="62"/>
      <c r="X448" s="62"/>
      <c r="Y448" s="62"/>
      <c r="Z448" s="62"/>
      <c r="AA448" s="62"/>
      <c r="AB448" s="62"/>
      <c r="AC448" s="61">
        <f t="shared" si="298"/>
        <v>0</v>
      </c>
      <c r="AD448" s="1" t="str">
        <f t="shared" si="299"/>
        <v>Nincs VKR kiválasztva!</v>
      </c>
      <c r="AF448" s="60"/>
      <c r="AG448" s="60"/>
      <c r="AH448" s="60"/>
      <c r="AI448" s="60"/>
      <c r="AJ448" s="60"/>
      <c r="AK448" s="60"/>
      <c r="AL448" s="60"/>
      <c r="AM448" s="60"/>
      <c r="AN448" s="60"/>
      <c r="AO448" s="60"/>
      <c r="AP448" s="60"/>
      <c r="AQ448" s="61">
        <f t="shared" si="300"/>
        <v>0</v>
      </c>
      <c r="AR448" s="130" t="s">
        <v>36</v>
      </c>
      <c r="AS448" s="1" t="str">
        <f t="shared" si="301"/>
        <v>Nincs VKR kiválasztva!</v>
      </c>
      <c r="AU448" s="46"/>
      <c r="AV448" s="46"/>
      <c r="AY448" s="64" t="str">
        <f>IF($D448="","",INDEX(Osszesito!$E:$E,MATCH($F448,Osszesito!$C:$C,0)))</f>
        <v/>
      </c>
      <c r="AZ448" s="64">
        <f t="shared" si="268"/>
        <v>0</v>
      </c>
      <c r="BA448" s="65">
        <f t="shared" si="269"/>
        <v>0</v>
      </c>
      <c r="BB448" s="65" t="str">
        <f t="shared" si="270"/>
        <v>x</v>
      </c>
      <c r="BC448" s="65">
        <f t="shared" si="302"/>
        <v>0</v>
      </c>
      <c r="BD448" s="65">
        <f t="shared" si="295"/>
        <v>0</v>
      </c>
      <c r="BE448" s="65">
        <f t="shared" si="271"/>
        <v>0</v>
      </c>
      <c r="BF448" s="64" t="str">
        <f t="shared" si="272"/>
        <v>A forrás egyenlő a költséggel (I.ütem).</v>
      </c>
      <c r="BG448" s="65">
        <f t="shared" si="273"/>
        <v>0</v>
      </c>
      <c r="BH448" s="65">
        <f t="shared" si="274"/>
        <v>0</v>
      </c>
      <c r="BI448" s="65">
        <f t="shared" si="275"/>
        <v>0</v>
      </c>
      <c r="BJ448" s="65">
        <f t="shared" si="276"/>
        <v>0</v>
      </c>
      <c r="BK448" s="65">
        <f t="shared" si="303"/>
        <v>0</v>
      </c>
      <c r="BL448" s="66" t="str">
        <f t="shared" si="296"/>
        <v>Nem hosszútávú a feladat.</v>
      </c>
      <c r="BM448" s="67">
        <f t="shared" si="277"/>
        <v>1</v>
      </c>
      <c r="BN448" s="67">
        <f t="shared" si="278"/>
        <v>0</v>
      </c>
      <c r="BO448" s="67">
        <f t="shared" si="279"/>
        <v>1</v>
      </c>
      <c r="BP448" s="67">
        <f t="shared" si="280"/>
        <v>0</v>
      </c>
      <c r="BQ448" s="65">
        <f t="shared" si="281"/>
        <v>0</v>
      </c>
      <c r="BR448" s="64" t="str">
        <f t="shared" si="282"/>
        <v>Nincs hosszútávú terv!</v>
      </c>
      <c r="BS448" s="65">
        <f t="shared" si="283"/>
        <v>0</v>
      </c>
      <c r="BT448" s="65">
        <f t="shared" si="284"/>
        <v>0</v>
      </c>
      <c r="BU448" s="65">
        <f t="shared" si="285"/>
        <v>0</v>
      </c>
      <c r="BV448" s="65">
        <f t="shared" si="286"/>
        <v>0</v>
      </c>
      <c r="BW448" s="65">
        <f t="shared" si="287"/>
        <v>0</v>
      </c>
      <c r="BX448" s="65">
        <f t="shared" si="288"/>
        <v>0</v>
      </c>
      <c r="BY448" s="65">
        <f t="shared" si="289"/>
        <v>0</v>
      </c>
      <c r="BZ448" s="65">
        <f t="shared" si="290"/>
        <v>0</v>
      </c>
      <c r="CA448" s="65">
        <f t="shared" si="291"/>
        <v>0</v>
      </c>
      <c r="CB448" s="65">
        <f t="shared" si="292"/>
        <v>0</v>
      </c>
      <c r="CC448" s="65">
        <f t="shared" si="293"/>
        <v>0</v>
      </c>
      <c r="CD448" s="65" t="str">
        <f t="shared" si="304"/>
        <v>Hiányos kitöltés! (B-oszlop üres)</v>
      </c>
      <c r="CE448" s="66" t="str">
        <f t="shared" si="305"/>
        <v>Hiányos kitöltés! (B-oszlop üres)</v>
      </c>
      <c r="CF448" s="65">
        <f t="shared" si="306"/>
        <v>0</v>
      </c>
      <c r="CG448" s="65">
        <f t="shared" si="307"/>
        <v>0</v>
      </c>
      <c r="CH448" s="65">
        <f t="shared" si="308"/>
        <v>0</v>
      </c>
    </row>
    <row r="449" spans="1:86" ht="31.25" x14ac:dyDescent="0.25">
      <c r="A449" s="54" t="str">
        <f t="shared" si="297"/>
        <v>Nincs VKR kiválasztva!</v>
      </c>
      <c r="B449" s="68"/>
      <c r="C449" s="55"/>
      <c r="D449" s="47"/>
      <c r="E449" s="47"/>
      <c r="F449" s="56" t="str">
        <f>IF($G449="","Nincs VKR kiválasztva!",INDEX(Osszesito!$C:$C,MATCH($G449,Osszesito!$D:$D,0)))</f>
        <v>Nincs VKR kiválasztva!</v>
      </c>
      <c r="G449" s="45"/>
      <c r="H449" s="51" t="str">
        <f>IF($D449="","",CONCATENATE($AY449,"_",COUNTA($D$3:$D449),"_FSZV_2026"))</f>
        <v/>
      </c>
      <c r="I449" s="56" t="str">
        <f>IF($G449="","Nincs VKR kiválasztva!",INDEX(Osszesito!$G:$G,MATCH($F449,Osszesito!$C:$C,0)))</f>
        <v>Nincs VKR kiválasztva!</v>
      </c>
      <c r="J449" s="56" t="str">
        <f>IF($G449="","Nincs VKR kiválasztva!",INDEX(Osszesito!$F:$F,MATCH($F449,Osszesito!$C:$C,0)))</f>
        <v>Nincs VKR kiválasztva!</v>
      </c>
      <c r="K449" s="48" t="str">
        <f t="shared" si="294"/>
        <v>Nincs kitöltve a költség rész!</v>
      </c>
      <c r="L449" s="49"/>
      <c r="M449" s="49"/>
      <c r="N449" s="60"/>
      <c r="O449" s="60"/>
      <c r="P449" s="90"/>
      <c r="R449" s="62"/>
      <c r="S449" s="62"/>
      <c r="T449" s="62"/>
      <c r="U449" s="62"/>
      <c r="V449" s="62"/>
      <c r="W449" s="62"/>
      <c r="X449" s="62"/>
      <c r="Y449" s="62"/>
      <c r="Z449" s="62"/>
      <c r="AA449" s="62"/>
      <c r="AB449" s="62"/>
      <c r="AC449" s="61">
        <f t="shared" si="298"/>
        <v>0</v>
      </c>
      <c r="AD449" s="1" t="str">
        <f t="shared" si="299"/>
        <v>Nincs VKR kiválasztva!</v>
      </c>
      <c r="AF449" s="60"/>
      <c r="AG449" s="60"/>
      <c r="AH449" s="60"/>
      <c r="AI449" s="60"/>
      <c r="AJ449" s="60"/>
      <c r="AK449" s="60"/>
      <c r="AL449" s="60"/>
      <c r="AM449" s="60"/>
      <c r="AN449" s="60"/>
      <c r="AO449" s="60"/>
      <c r="AP449" s="60"/>
      <c r="AQ449" s="61">
        <f t="shared" si="300"/>
        <v>0</v>
      </c>
      <c r="AR449" s="130" t="s">
        <v>36</v>
      </c>
      <c r="AS449" s="1" t="str">
        <f t="shared" si="301"/>
        <v>Nincs VKR kiválasztva!</v>
      </c>
      <c r="AU449" s="46"/>
      <c r="AV449" s="46"/>
      <c r="AY449" s="64" t="str">
        <f>IF($D449="","",INDEX(Osszesito!$E:$E,MATCH($F449,Osszesito!$C:$C,0)))</f>
        <v/>
      </c>
      <c r="AZ449" s="64">
        <f t="shared" si="268"/>
        <v>0</v>
      </c>
      <c r="BA449" s="65">
        <f t="shared" si="269"/>
        <v>0</v>
      </c>
      <c r="BB449" s="65" t="str">
        <f t="shared" si="270"/>
        <v>x</v>
      </c>
      <c r="BC449" s="65">
        <f t="shared" si="302"/>
        <v>0</v>
      </c>
      <c r="BD449" s="65">
        <f t="shared" si="295"/>
        <v>0</v>
      </c>
      <c r="BE449" s="65">
        <f t="shared" si="271"/>
        <v>0</v>
      </c>
      <c r="BF449" s="64" t="str">
        <f t="shared" si="272"/>
        <v>A forrás egyenlő a költséggel (I.ütem).</v>
      </c>
      <c r="BG449" s="65">
        <f t="shared" si="273"/>
        <v>0</v>
      </c>
      <c r="BH449" s="65">
        <f t="shared" si="274"/>
        <v>0</v>
      </c>
      <c r="BI449" s="65">
        <f t="shared" si="275"/>
        <v>0</v>
      </c>
      <c r="BJ449" s="65">
        <f t="shared" si="276"/>
        <v>0</v>
      </c>
      <c r="BK449" s="65">
        <f t="shared" si="303"/>
        <v>0</v>
      </c>
      <c r="BL449" s="66" t="str">
        <f t="shared" si="296"/>
        <v>Nem hosszútávú a feladat.</v>
      </c>
      <c r="BM449" s="67">
        <f t="shared" si="277"/>
        <v>1</v>
      </c>
      <c r="BN449" s="67">
        <f t="shared" si="278"/>
        <v>0</v>
      </c>
      <c r="BO449" s="67">
        <f t="shared" si="279"/>
        <v>1</v>
      </c>
      <c r="BP449" s="67">
        <f t="shared" si="280"/>
        <v>0</v>
      </c>
      <c r="BQ449" s="65">
        <f t="shared" si="281"/>
        <v>0</v>
      </c>
      <c r="BR449" s="64" t="str">
        <f t="shared" si="282"/>
        <v>Nincs hosszútávú terv!</v>
      </c>
      <c r="BS449" s="65">
        <f t="shared" si="283"/>
        <v>0</v>
      </c>
      <c r="BT449" s="65">
        <f t="shared" si="284"/>
        <v>0</v>
      </c>
      <c r="BU449" s="65">
        <f t="shared" si="285"/>
        <v>0</v>
      </c>
      <c r="BV449" s="65">
        <f t="shared" si="286"/>
        <v>0</v>
      </c>
      <c r="BW449" s="65">
        <f t="shared" si="287"/>
        <v>0</v>
      </c>
      <c r="BX449" s="65">
        <f t="shared" si="288"/>
        <v>0</v>
      </c>
      <c r="BY449" s="65">
        <f t="shared" si="289"/>
        <v>0</v>
      </c>
      <c r="BZ449" s="65">
        <f t="shared" si="290"/>
        <v>0</v>
      </c>
      <c r="CA449" s="65">
        <f t="shared" si="291"/>
        <v>0</v>
      </c>
      <c r="CB449" s="65">
        <f t="shared" si="292"/>
        <v>0</v>
      </c>
      <c r="CC449" s="65">
        <f t="shared" si="293"/>
        <v>0</v>
      </c>
      <c r="CD449" s="65" t="str">
        <f t="shared" si="304"/>
        <v>Hiányos kitöltés! (B-oszlop üres)</v>
      </c>
      <c r="CE449" s="66" t="str">
        <f t="shared" si="305"/>
        <v>Hiányos kitöltés! (B-oszlop üres)</v>
      </c>
      <c r="CF449" s="65">
        <f t="shared" si="306"/>
        <v>0</v>
      </c>
      <c r="CG449" s="65">
        <f t="shared" si="307"/>
        <v>0</v>
      </c>
      <c r="CH449" s="65">
        <f t="shared" si="308"/>
        <v>0</v>
      </c>
    </row>
    <row r="450" spans="1:86" ht="31.25" x14ac:dyDescent="0.25">
      <c r="A450" s="54" t="str">
        <f t="shared" si="297"/>
        <v>Nincs VKR kiválasztva!</v>
      </c>
      <c r="B450" s="68"/>
      <c r="C450" s="55"/>
      <c r="D450" s="47"/>
      <c r="E450" s="47"/>
      <c r="F450" s="56" t="str">
        <f>IF($G450="","Nincs VKR kiválasztva!",INDEX(Osszesito!$C:$C,MATCH($G450,Osszesito!$D:$D,0)))</f>
        <v>Nincs VKR kiválasztva!</v>
      </c>
      <c r="G450" s="45"/>
      <c r="H450" s="51" t="str">
        <f>IF($D450="","",CONCATENATE($AY450,"_",COUNTA($D$3:$D450),"_FSZV_2026"))</f>
        <v/>
      </c>
      <c r="I450" s="56" t="str">
        <f>IF($G450="","Nincs VKR kiválasztva!",INDEX(Osszesito!$G:$G,MATCH($F450,Osszesito!$C:$C,0)))</f>
        <v>Nincs VKR kiválasztva!</v>
      </c>
      <c r="J450" s="56" t="str">
        <f>IF($G450="","Nincs VKR kiválasztva!",INDEX(Osszesito!$F:$F,MATCH($F450,Osszesito!$C:$C,0)))</f>
        <v>Nincs VKR kiválasztva!</v>
      </c>
      <c r="K450" s="48" t="str">
        <f t="shared" si="294"/>
        <v>Nincs kitöltve a költség rész!</v>
      </c>
      <c r="L450" s="49"/>
      <c r="M450" s="49"/>
      <c r="N450" s="60"/>
      <c r="O450" s="60"/>
      <c r="P450" s="90"/>
      <c r="R450" s="62"/>
      <c r="S450" s="62"/>
      <c r="T450" s="62"/>
      <c r="U450" s="62"/>
      <c r="V450" s="62"/>
      <c r="W450" s="62"/>
      <c r="X450" s="62"/>
      <c r="Y450" s="62"/>
      <c r="Z450" s="62"/>
      <c r="AA450" s="62"/>
      <c r="AB450" s="62"/>
      <c r="AC450" s="61">
        <f t="shared" si="298"/>
        <v>0</v>
      </c>
      <c r="AD450" s="1" t="str">
        <f t="shared" si="299"/>
        <v>Nincs VKR kiválasztva!</v>
      </c>
      <c r="AF450" s="60"/>
      <c r="AG450" s="60"/>
      <c r="AH450" s="60"/>
      <c r="AI450" s="60"/>
      <c r="AJ450" s="60"/>
      <c r="AK450" s="60"/>
      <c r="AL450" s="60"/>
      <c r="AM450" s="60"/>
      <c r="AN450" s="60"/>
      <c r="AO450" s="60"/>
      <c r="AP450" s="60"/>
      <c r="AQ450" s="61">
        <f t="shared" si="300"/>
        <v>0</v>
      </c>
      <c r="AR450" s="130" t="s">
        <v>36</v>
      </c>
      <c r="AS450" s="1" t="str">
        <f t="shared" si="301"/>
        <v>Nincs VKR kiválasztva!</v>
      </c>
      <c r="AU450" s="46"/>
      <c r="AV450" s="46"/>
      <c r="AY450" s="64" t="str">
        <f>IF($D450="","",INDEX(Osszesito!$E:$E,MATCH($F450,Osszesito!$C:$C,0)))</f>
        <v/>
      </c>
      <c r="AZ450" s="64">
        <f t="shared" si="268"/>
        <v>0</v>
      </c>
      <c r="BA450" s="65">
        <f t="shared" si="269"/>
        <v>0</v>
      </c>
      <c r="BB450" s="65" t="str">
        <f t="shared" si="270"/>
        <v>x</v>
      </c>
      <c r="BC450" s="65">
        <f t="shared" si="302"/>
        <v>0</v>
      </c>
      <c r="BD450" s="65">
        <f t="shared" si="295"/>
        <v>0</v>
      </c>
      <c r="BE450" s="65">
        <f t="shared" si="271"/>
        <v>0</v>
      </c>
      <c r="BF450" s="64" t="str">
        <f t="shared" si="272"/>
        <v>A forrás egyenlő a költséggel (I.ütem).</v>
      </c>
      <c r="BG450" s="65">
        <f t="shared" si="273"/>
        <v>0</v>
      </c>
      <c r="BH450" s="65">
        <f t="shared" si="274"/>
        <v>0</v>
      </c>
      <c r="BI450" s="65">
        <f t="shared" si="275"/>
        <v>0</v>
      </c>
      <c r="BJ450" s="65">
        <f t="shared" si="276"/>
        <v>0</v>
      </c>
      <c r="BK450" s="65">
        <f t="shared" si="303"/>
        <v>0</v>
      </c>
      <c r="BL450" s="66" t="str">
        <f t="shared" si="296"/>
        <v>Nem hosszútávú a feladat.</v>
      </c>
      <c r="BM450" s="67">
        <f t="shared" si="277"/>
        <v>1</v>
      </c>
      <c r="BN450" s="67">
        <f t="shared" si="278"/>
        <v>0</v>
      </c>
      <c r="BO450" s="67">
        <f t="shared" si="279"/>
        <v>1</v>
      </c>
      <c r="BP450" s="67">
        <f t="shared" si="280"/>
        <v>0</v>
      </c>
      <c r="BQ450" s="65">
        <f t="shared" si="281"/>
        <v>0</v>
      </c>
      <c r="BR450" s="64" t="str">
        <f t="shared" si="282"/>
        <v>Nincs hosszútávú terv!</v>
      </c>
      <c r="BS450" s="65">
        <f t="shared" si="283"/>
        <v>0</v>
      </c>
      <c r="BT450" s="65">
        <f t="shared" si="284"/>
        <v>0</v>
      </c>
      <c r="BU450" s="65">
        <f t="shared" si="285"/>
        <v>0</v>
      </c>
      <c r="BV450" s="65">
        <f t="shared" si="286"/>
        <v>0</v>
      </c>
      <c r="BW450" s="65">
        <f t="shared" si="287"/>
        <v>0</v>
      </c>
      <c r="BX450" s="65">
        <f t="shared" si="288"/>
        <v>0</v>
      </c>
      <c r="BY450" s="65">
        <f t="shared" si="289"/>
        <v>0</v>
      </c>
      <c r="BZ450" s="65">
        <f t="shared" si="290"/>
        <v>0</v>
      </c>
      <c r="CA450" s="65">
        <f t="shared" si="291"/>
        <v>0</v>
      </c>
      <c r="CB450" s="65">
        <f t="shared" si="292"/>
        <v>0</v>
      </c>
      <c r="CC450" s="65">
        <f t="shared" si="293"/>
        <v>0</v>
      </c>
      <c r="CD450" s="65" t="str">
        <f t="shared" si="304"/>
        <v>Hiányos kitöltés! (B-oszlop üres)</v>
      </c>
      <c r="CE450" s="66" t="str">
        <f t="shared" si="305"/>
        <v>Hiányos kitöltés! (B-oszlop üres)</v>
      </c>
      <c r="CF450" s="65">
        <f t="shared" si="306"/>
        <v>0</v>
      </c>
      <c r="CG450" s="65">
        <f t="shared" si="307"/>
        <v>0</v>
      </c>
      <c r="CH450" s="65">
        <f t="shared" si="308"/>
        <v>0</v>
      </c>
    </row>
    <row r="451" spans="1:86" ht="31.25" x14ac:dyDescent="0.25">
      <c r="A451" s="54" t="str">
        <f t="shared" si="297"/>
        <v>Nincs VKR kiválasztva!</v>
      </c>
      <c r="B451" s="68"/>
      <c r="C451" s="55"/>
      <c r="D451" s="47"/>
      <c r="E451" s="47"/>
      <c r="F451" s="56" t="str">
        <f>IF($G451="","Nincs VKR kiválasztva!",INDEX(Osszesito!$C:$C,MATCH($G451,Osszesito!$D:$D,0)))</f>
        <v>Nincs VKR kiválasztva!</v>
      </c>
      <c r="G451" s="45"/>
      <c r="H451" s="51" t="str">
        <f>IF($D451="","",CONCATENATE($AY451,"_",COUNTA($D$3:$D451),"_FSZV_2026"))</f>
        <v/>
      </c>
      <c r="I451" s="56" t="str">
        <f>IF($G451="","Nincs VKR kiválasztva!",INDEX(Osszesito!$G:$G,MATCH($F451,Osszesito!$C:$C,0)))</f>
        <v>Nincs VKR kiválasztva!</v>
      </c>
      <c r="J451" s="56" t="str">
        <f>IF($G451="","Nincs VKR kiválasztva!",INDEX(Osszesito!$F:$F,MATCH($F451,Osszesito!$C:$C,0)))</f>
        <v>Nincs VKR kiválasztva!</v>
      </c>
      <c r="K451" s="48" t="str">
        <f t="shared" si="294"/>
        <v>Nincs kitöltve a költség rész!</v>
      </c>
      <c r="L451" s="49"/>
      <c r="M451" s="49"/>
      <c r="N451" s="60"/>
      <c r="O451" s="60"/>
      <c r="P451" s="90"/>
      <c r="R451" s="62"/>
      <c r="S451" s="62"/>
      <c r="T451" s="62"/>
      <c r="U451" s="62"/>
      <c r="V451" s="62"/>
      <c r="W451" s="62"/>
      <c r="X451" s="62"/>
      <c r="Y451" s="62"/>
      <c r="Z451" s="62"/>
      <c r="AA451" s="62"/>
      <c r="AB451" s="62"/>
      <c r="AC451" s="61">
        <f t="shared" si="298"/>
        <v>0</v>
      </c>
      <c r="AD451" s="1" t="str">
        <f t="shared" si="299"/>
        <v>Nincs VKR kiválasztva!</v>
      </c>
      <c r="AF451" s="60"/>
      <c r="AG451" s="60"/>
      <c r="AH451" s="60"/>
      <c r="AI451" s="60"/>
      <c r="AJ451" s="60"/>
      <c r="AK451" s="60"/>
      <c r="AL451" s="60"/>
      <c r="AM451" s="60"/>
      <c r="AN451" s="60"/>
      <c r="AO451" s="60"/>
      <c r="AP451" s="60"/>
      <c r="AQ451" s="61">
        <f t="shared" si="300"/>
        <v>0</v>
      </c>
      <c r="AR451" s="130" t="s">
        <v>36</v>
      </c>
      <c r="AS451" s="1" t="str">
        <f t="shared" si="301"/>
        <v>Nincs VKR kiválasztva!</v>
      </c>
      <c r="AU451" s="46"/>
      <c r="AV451" s="46"/>
      <c r="AY451" s="64" t="str">
        <f>IF($D451="","",INDEX(Osszesito!$E:$E,MATCH($F451,Osszesito!$C:$C,0)))</f>
        <v/>
      </c>
      <c r="AZ451" s="64">
        <f t="shared" si="268"/>
        <v>0</v>
      </c>
      <c r="BA451" s="65">
        <f t="shared" si="269"/>
        <v>0</v>
      </c>
      <c r="BB451" s="65" t="str">
        <f t="shared" si="270"/>
        <v>x</v>
      </c>
      <c r="BC451" s="65">
        <f t="shared" si="302"/>
        <v>0</v>
      </c>
      <c r="BD451" s="65">
        <f t="shared" si="295"/>
        <v>0</v>
      </c>
      <c r="BE451" s="65">
        <f t="shared" si="271"/>
        <v>0</v>
      </c>
      <c r="BF451" s="64" t="str">
        <f t="shared" si="272"/>
        <v>A forrás egyenlő a költséggel (I.ütem).</v>
      </c>
      <c r="BG451" s="65">
        <f t="shared" si="273"/>
        <v>0</v>
      </c>
      <c r="BH451" s="65">
        <f t="shared" si="274"/>
        <v>0</v>
      </c>
      <c r="BI451" s="65">
        <f t="shared" si="275"/>
        <v>0</v>
      </c>
      <c r="BJ451" s="65">
        <f t="shared" si="276"/>
        <v>0</v>
      </c>
      <c r="BK451" s="65">
        <f t="shared" si="303"/>
        <v>0</v>
      </c>
      <c r="BL451" s="66" t="str">
        <f t="shared" si="296"/>
        <v>Nem hosszútávú a feladat.</v>
      </c>
      <c r="BM451" s="67">
        <f t="shared" si="277"/>
        <v>1</v>
      </c>
      <c r="BN451" s="67">
        <f t="shared" si="278"/>
        <v>0</v>
      </c>
      <c r="BO451" s="67">
        <f t="shared" si="279"/>
        <v>1</v>
      </c>
      <c r="BP451" s="67">
        <f t="shared" si="280"/>
        <v>0</v>
      </c>
      <c r="BQ451" s="65">
        <f t="shared" si="281"/>
        <v>0</v>
      </c>
      <c r="BR451" s="64" t="str">
        <f t="shared" si="282"/>
        <v>Nincs hosszútávú terv!</v>
      </c>
      <c r="BS451" s="65">
        <f t="shared" si="283"/>
        <v>0</v>
      </c>
      <c r="BT451" s="65">
        <f t="shared" si="284"/>
        <v>0</v>
      </c>
      <c r="BU451" s="65">
        <f t="shared" si="285"/>
        <v>0</v>
      </c>
      <c r="BV451" s="65">
        <f t="shared" si="286"/>
        <v>0</v>
      </c>
      <c r="BW451" s="65">
        <f t="shared" si="287"/>
        <v>0</v>
      </c>
      <c r="BX451" s="65">
        <f t="shared" si="288"/>
        <v>0</v>
      </c>
      <c r="BY451" s="65">
        <f t="shared" si="289"/>
        <v>0</v>
      </c>
      <c r="BZ451" s="65">
        <f t="shared" si="290"/>
        <v>0</v>
      </c>
      <c r="CA451" s="65">
        <f t="shared" si="291"/>
        <v>0</v>
      </c>
      <c r="CB451" s="65">
        <f t="shared" si="292"/>
        <v>0</v>
      </c>
      <c r="CC451" s="65">
        <f t="shared" si="293"/>
        <v>0</v>
      </c>
      <c r="CD451" s="65" t="str">
        <f t="shared" si="304"/>
        <v>Hiányos kitöltés! (B-oszlop üres)</v>
      </c>
      <c r="CE451" s="66" t="str">
        <f t="shared" si="305"/>
        <v>Hiányos kitöltés! (B-oszlop üres)</v>
      </c>
      <c r="CF451" s="65">
        <f t="shared" si="306"/>
        <v>0</v>
      </c>
      <c r="CG451" s="65">
        <f t="shared" si="307"/>
        <v>0</v>
      </c>
      <c r="CH451" s="65">
        <f t="shared" si="308"/>
        <v>0</v>
      </c>
    </row>
    <row r="452" spans="1:86" ht="31.25" x14ac:dyDescent="0.25">
      <c r="A452" s="54" t="str">
        <f t="shared" si="297"/>
        <v>Nincs VKR kiválasztva!</v>
      </c>
      <c r="B452" s="68"/>
      <c r="C452" s="55"/>
      <c r="D452" s="47"/>
      <c r="E452" s="47"/>
      <c r="F452" s="56" t="str">
        <f>IF($G452="","Nincs VKR kiválasztva!",INDEX(Osszesito!$C:$C,MATCH($G452,Osszesito!$D:$D,0)))</f>
        <v>Nincs VKR kiválasztva!</v>
      </c>
      <c r="G452" s="45"/>
      <c r="H452" s="51" t="str">
        <f>IF($D452="","",CONCATENATE($AY452,"_",COUNTA($D$3:$D452),"_FSZV_2026"))</f>
        <v/>
      </c>
      <c r="I452" s="56" t="str">
        <f>IF($G452="","Nincs VKR kiválasztva!",INDEX(Osszesito!$G:$G,MATCH($F452,Osszesito!$C:$C,0)))</f>
        <v>Nincs VKR kiválasztva!</v>
      </c>
      <c r="J452" s="56" t="str">
        <f>IF($G452="","Nincs VKR kiválasztva!",INDEX(Osszesito!$F:$F,MATCH($F452,Osszesito!$C:$C,0)))</f>
        <v>Nincs VKR kiválasztva!</v>
      </c>
      <c r="K452" s="48" t="str">
        <f t="shared" si="294"/>
        <v>Nincs kitöltve a költség rész!</v>
      </c>
      <c r="L452" s="49"/>
      <c r="M452" s="49"/>
      <c r="N452" s="60"/>
      <c r="O452" s="60"/>
      <c r="P452" s="90"/>
      <c r="R452" s="62"/>
      <c r="S452" s="62"/>
      <c r="T452" s="62"/>
      <c r="U452" s="62"/>
      <c r="V452" s="62"/>
      <c r="W452" s="62"/>
      <c r="X452" s="62"/>
      <c r="Y452" s="62"/>
      <c r="Z452" s="62"/>
      <c r="AA452" s="62"/>
      <c r="AB452" s="62"/>
      <c r="AC452" s="61">
        <f t="shared" si="298"/>
        <v>0</v>
      </c>
      <c r="AD452" s="1" t="str">
        <f t="shared" si="299"/>
        <v>Nincs VKR kiválasztva!</v>
      </c>
      <c r="AF452" s="60"/>
      <c r="AG452" s="60"/>
      <c r="AH452" s="60"/>
      <c r="AI452" s="60"/>
      <c r="AJ452" s="60"/>
      <c r="AK452" s="60"/>
      <c r="AL452" s="60"/>
      <c r="AM452" s="60"/>
      <c r="AN452" s="60"/>
      <c r="AO452" s="60"/>
      <c r="AP452" s="60"/>
      <c r="AQ452" s="61">
        <f t="shared" si="300"/>
        <v>0</v>
      </c>
      <c r="AR452" s="130" t="s">
        <v>36</v>
      </c>
      <c r="AS452" s="1" t="str">
        <f t="shared" si="301"/>
        <v>Nincs VKR kiválasztva!</v>
      </c>
      <c r="AU452" s="46"/>
      <c r="AV452" s="46"/>
      <c r="AY452" s="64" t="str">
        <f>IF($D452="","",INDEX(Osszesito!$E:$E,MATCH($F452,Osszesito!$C:$C,0)))</f>
        <v/>
      </c>
      <c r="AZ452" s="64">
        <f t="shared" ref="AZ452:AZ515" si="309">LEN($AU452)</f>
        <v>0</v>
      </c>
      <c r="BA452" s="65">
        <f t="shared" ref="BA452:BA515" si="310">IF(OR($B452="",$C452="",$D452="",$E452="",$F452="",$L452="",$M452="",$N452="",$O452=""),0,1)</f>
        <v>0</v>
      </c>
      <c r="BB452" s="65" t="str">
        <f t="shared" ref="BB452:BB515" si="311">IF($F452="",0,IF(AND($L452=2027,$M452=2027),"R",IF(AND($L452=2027,$M452&gt;2027),"RH",IF(AND($L452&gt;2027,$M452&gt;2027),"H","x"))))</f>
        <v>x</v>
      </c>
      <c r="BC452" s="65">
        <f t="shared" si="302"/>
        <v>0</v>
      </c>
      <c r="BD452" s="65">
        <f t="shared" si="295"/>
        <v>0</v>
      </c>
      <c r="BE452" s="65">
        <f t="shared" ref="BE452:BE515" si="312">IF($AC452&lt;$N452,1,IF($AC452=$N452,0))</f>
        <v>0</v>
      </c>
      <c r="BF452" s="64" t="str">
        <f t="shared" ref="BF452:BF515" si="313">IF($L452&gt;2027,"Nem rövidtávú a feladat.",IF($BE452=1,"Az I. ütem nem lehet forráshiányos!",IF($AC452&gt;$N452,"Többlet forrást jelölt meg az I.ütemnél! Kérjük, a többletet az 'Osszesito' fülön tüntesse fel!",IF($AC452=$N452,"A forrás egyenlő a költséggel (I.ütem).",0))))</f>
        <v>A forrás egyenlő a költséggel (I.ütem).</v>
      </c>
      <c r="BG452" s="65">
        <f t="shared" ref="BG452:BG515" si="314">IF(AND($R452&lt;&gt;"",$S452&lt;&gt;"",$T452&lt;&gt;"",$U452&lt;&gt;"",$V452&lt;&gt;"",$W452&lt;&gt;"",$X452&lt;&gt;"",$Y452&lt;&gt;"",$Z452&lt;&gt;"",$AA452&lt;&gt;"",$AB452&lt;&gt;""),1,0)</f>
        <v>0</v>
      </c>
      <c r="BH452" s="65">
        <f t="shared" ref="BH452:BH515" si="315">IF(AND($BG452=1,$N452=$AC452),1,0)</f>
        <v>0</v>
      </c>
      <c r="BI452" s="65">
        <f t="shared" ref="BI452:BI515" si="316">IF($AQ452&lt;$O452,1,0)</f>
        <v>0</v>
      </c>
      <c r="BJ452" s="65">
        <f t="shared" ref="BJ452:BJ515" si="317">IF(AND($AF452&lt;&gt;"",$AG452&lt;&gt;"",$AH452&lt;&gt;"",$AI452&lt;&gt;"",$AJ452&lt;&gt;"",$AK452&lt;&gt;"",$AL452&lt;&gt;"",$AM452&lt;&gt;"",$AN452&lt;&gt;"",$AO452&lt;&gt;"",$AP452&lt;&gt;""),1,0)</f>
        <v>0</v>
      </c>
      <c r="BK452" s="65">
        <f t="shared" si="303"/>
        <v>0</v>
      </c>
      <c r="BL452" s="66" t="str">
        <f t="shared" si="296"/>
        <v>Nem hosszútávú a feladat.</v>
      </c>
      <c r="BM452" s="67">
        <f t="shared" ref="BM452:BM515" si="318">IF($M452&lt;2028,1,0)</f>
        <v>1</v>
      </c>
      <c r="BN452" s="67">
        <f t="shared" ref="BN452:BN515" si="319">IF($M452&gt;2027,1,0)</f>
        <v>0</v>
      </c>
      <c r="BO452" s="67">
        <f t="shared" ref="BO452:BO515" si="320">IF(AND($BM452=1,$N452=0),1,0)</f>
        <v>1</v>
      </c>
      <c r="BP452" s="67">
        <f t="shared" ref="BP452:BP515" si="321">IF(AND($BN452=1,$O452=0),1,0)</f>
        <v>0</v>
      </c>
      <c r="BQ452" s="65">
        <f t="shared" ref="BQ452:BQ515" si="322">IF(AND($BB452="R",$N452=0,$AZ452&gt;29),1,IF(AND($BB452="RH",$N452=0,$AZ452&gt;29),1,0))</f>
        <v>0</v>
      </c>
      <c r="BR452" s="64" t="str">
        <f t="shared" ref="BR452:BR515" si="323">IF($BN452=0,"Nincs hosszútávú terv!",IF(AND($BB452="H",$O452=0,$AZ452=0),"Nullás a hosszútávú feladat és nincs hozzá indoklás!",IF(AND($BB452="RH",$O452=0,$AZ452=0),"Nullás a hosszútávú feladat és nincs hozzá indoklás!",IF(AND($BB452="R",$O452=0,$AZ452&lt;300),"Nullás a hosszútávú feladat és rövid hozzá az indoklás!",IF(AND($BB452="RH",$O452=0,$AZ452&lt;300),"Nullás a hosszútávú feladat és rövid hozzá az indoklás!",0)))))</f>
        <v>Nincs hosszútávú terv!</v>
      </c>
      <c r="BS452" s="65">
        <f t="shared" ref="BS452:BS515" si="324">IF(AND($BB452="R",$N452=0,$AZ452&gt;29),1,IF(AND($BB452="RH",$N452=0,$AZ452&gt;29),1,0))</f>
        <v>0</v>
      </c>
      <c r="BT452" s="65">
        <f t="shared" ref="BT452:BT515" si="325">IF(AND($BB452="H",$O452=0,$AZ452&gt;29),1,IF(AND($BB452="RH",$O452=0,$AZ452&gt;29),1,0))</f>
        <v>0</v>
      </c>
      <c r="BU452" s="65">
        <f t="shared" ref="BU452:BU515" si="326">IF($B452="",0,1)</f>
        <v>0</v>
      </c>
      <c r="BV452" s="65">
        <f t="shared" ref="BV452:BV515" si="327">IF($C452="",0,1)</f>
        <v>0</v>
      </c>
      <c r="BW452" s="65">
        <f t="shared" ref="BW452:BW515" si="328">IF($D452="",0,1)</f>
        <v>0</v>
      </c>
      <c r="BX452" s="65">
        <f t="shared" ref="BX452:BX515" si="329">IF($E452="",0,1)</f>
        <v>0</v>
      </c>
      <c r="BY452" s="65">
        <f t="shared" ref="BY452:BY515" si="330">IF($L452="",0,1)</f>
        <v>0</v>
      </c>
      <c r="BZ452" s="65">
        <f t="shared" ref="BZ452:BZ515" si="331">IF($M452="",0,1)</f>
        <v>0</v>
      </c>
      <c r="CA452" s="65">
        <f t="shared" ref="CA452:CA515" si="332">IF($N452="",0,1)</f>
        <v>0</v>
      </c>
      <c r="CB452" s="65">
        <f t="shared" ref="CB452:CB515" si="333">IF($O452="",0,1)</f>
        <v>0</v>
      </c>
      <c r="CC452" s="65">
        <f t="shared" ref="CC452:CC515" si="334">IF($P452="",0,1)</f>
        <v>0</v>
      </c>
      <c r="CD452" s="65" t="str">
        <f t="shared" si="304"/>
        <v>Hiányos kitöltés! (B-oszlop üres)</v>
      </c>
      <c r="CE452" s="66" t="str">
        <f t="shared" si="305"/>
        <v>Hiányos kitöltés! (B-oszlop üres)</v>
      </c>
      <c r="CF452" s="65">
        <f t="shared" si="306"/>
        <v>0</v>
      </c>
      <c r="CG452" s="65">
        <f t="shared" si="307"/>
        <v>0</v>
      </c>
      <c r="CH452" s="65">
        <f t="shared" si="308"/>
        <v>0</v>
      </c>
    </row>
    <row r="453" spans="1:86" ht="31.25" x14ac:dyDescent="0.25">
      <c r="A453" s="54" t="str">
        <f t="shared" si="297"/>
        <v>Nincs VKR kiválasztva!</v>
      </c>
      <c r="B453" s="68"/>
      <c r="C453" s="55"/>
      <c r="D453" s="47"/>
      <c r="E453" s="47"/>
      <c r="F453" s="56" t="str">
        <f>IF($G453="","Nincs VKR kiválasztva!",INDEX(Osszesito!$C:$C,MATCH($G453,Osszesito!$D:$D,0)))</f>
        <v>Nincs VKR kiválasztva!</v>
      </c>
      <c r="G453" s="45"/>
      <c r="H453" s="51" t="str">
        <f>IF($D453="","",CONCATENATE($AY453,"_",COUNTA($D$3:$D453),"_FSZV_2026"))</f>
        <v/>
      </c>
      <c r="I453" s="56" t="str">
        <f>IF($G453="","Nincs VKR kiválasztva!",INDEX(Osszesito!$G:$G,MATCH($F453,Osszesito!$C:$C,0)))</f>
        <v>Nincs VKR kiválasztva!</v>
      </c>
      <c r="J453" s="56" t="str">
        <f>IF($G453="","Nincs VKR kiválasztva!",INDEX(Osszesito!$F:$F,MATCH($F453,Osszesito!$C:$C,0)))</f>
        <v>Nincs VKR kiválasztva!</v>
      </c>
      <c r="K453" s="48" t="str">
        <f t="shared" ref="K453:K516" si="335">IF(AND($N453="",$O453=""),"Nincs kitöltve a költség rész!",IF($N453="","Az N-oszlop üres!",IF($O453="","Az O-oszlop üres!",$N453+$O453)))</f>
        <v>Nincs kitöltve a költség rész!</v>
      </c>
      <c r="L453" s="49"/>
      <c r="M453" s="49"/>
      <c r="N453" s="60"/>
      <c r="O453" s="60"/>
      <c r="P453" s="90"/>
      <c r="R453" s="62"/>
      <c r="S453" s="62"/>
      <c r="T453" s="62"/>
      <c r="U453" s="62"/>
      <c r="V453" s="62"/>
      <c r="W453" s="62"/>
      <c r="X453" s="62"/>
      <c r="Y453" s="62"/>
      <c r="Z453" s="62"/>
      <c r="AA453" s="62"/>
      <c r="AB453" s="62"/>
      <c r="AC453" s="61">
        <f t="shared" si="298"/>
        <v>0</v>
      </c>
      <c r="AD453" s="1" t="str">
        <f t="shared" si="299"/>
        <v>Nincs VKR kiválasztva!</v>
      </c>
      <c r="AF453" s="60"/>
      <c r="AG453" s="60"/>
      <c r="AH453" s="60"/>
      <c r="AI453" s="60"/>
      <c r="AJ453" s="60"/>
      <c r="AK453" s="60"/>
      <c r="AL453" s="60"/>
      <c r="AM453" s="60"/>
      <c r="AN453" s="60"/>
      <c r="AO453" s="60"/>
      <c r="AP453" s="60"/>
      <c r="AQ453" s="61">
        <f t="shared" si="300"/>
        <v>0</v>
      </c>
      <c r="AR453" s="130" t="s">
        <v>36</v>
      </c>
      <c r="AS453" s="1" t="str">
        <f t="shared" si="301"/>
        <v>Nincs VKR kiválasztva!</v>
      </c>
      <c r="AU453" s="46"/>
      <c r="AV453" s="46"/>
      <c r="AY453" s="64" t="str">
        <f>IF($D453="","",INDEX(Osszesito!$E:$E,MATCH($F453,Osszesito!$C:$C,0)))</f>
        <v/>
      </c>
      <c r="AZ453" s="64">
        <f t="shared" si="309"/>
        <v>0</v>
      </c>
      <c r="BA453" s="65">
        <f t="shared" si="310"/>
        <v>0</v>
      </c>
      <c r="BB453" s="65" t="str">
        <f t="shared" si="311"/>
        <v>x</v>
      </c>
      <c r="BC453" s="65">
        <f t="shared" si="302"/>
        <v>0</v>
      </c>
      <c r="BD453" s="65">
        <f t="shared" ref="BD453:BD516" si="336">IF(AND($BB453="R",$O453&gt;0),1,IF(AND($BB453="H",$N453&gt;0),1,0))</f>
        <v>0</v>
      </c>
      <c r="BE453" s="65">
        <f t="shared" si="312"/>
        <v>0</v>
      </c>
      <c r="BF453" s="64" t="str">
        <f t="shared" si="313"/>
        <v>A forrás egyenlő a költséggel (I.ütem).</v>
      </c>
      <c r="BG453" s="65">
        <f t="shared" si="314"/>
        <v>0</v>
      </c>
      <c r="BH453" s="65">
        <f t="shared" si="315"/>
        <v>0</v>
      </c>
      <c r="BI453" s="65">
        <f t="shared" si="316"/>
        <v>0</v>
      </c>
      <c r="BJ453" s="65">
        <f t="shared" si="317"/>
        <v>0</v>
      </c>
      <c r="BK453" s="65">
        <f t="shared" si="303"/>
        <v>0</v>
      </c>
      <c r="BL453" s="66" t="str">
        <f t="shared" ref="BL453:BL516" si="337">IF($M453&lt;2028,"Nem hosszútávú a feladat.",IF(AND($BI453=1,$AR453="nem"),"Forráshiányos a feladat? Jelölje az AR-oszlopban!",IF(AND($BI453=0,$AR453="igen"),"Forráshiányosnak jelölte a feladat az AR-oszlopban, de a forrás költség adatok alapnján nem az!",IF(AND($BI453=1,$AR453="igen"),"Forráshiányos a feladat!",IF($AQ453&gt;$O453,"Többlet forrást jelölt meg az II.ütemnél! Kérjük, a többletet az 'Osszesito' fülön tüntesse fel!",IF($AQ453=$O453,"A forrás egyenlő a költséggel (II.ütem).",0))))))</f>
        <v>Nem hosszútávú a feladat.</v>
      </c>
      <c r="BM453" s="67">
        <f t="shared" si="318"/>
        <v>1</v>
      </c>
      <c r="BN453" s="67">
        <f t="shared" si="319"/>
        <v>0</v>
      </c>
      <c r="BO453" s="67">
        <f t="shared" si="320"/>
        <v>1</v>
      </c>
      <c r="BP453" s="67">
        <f t="shared" si="321"/>
        <v>0</v>
      </c>
      <c r="BQ453" s="65">
        <f t="shared" si="322"/>
        <v>0</v>
      </c>
      <c r="BR453" s="64" t="str">
        <f t="shared" si="323"/>
        <v>Nincs hosszútávú terv!</v>
      </c>
      <c r="BS453" s="65">
        <f t="shared" si="324"/>
        <v>0</v>
      </c>
      <c r="BT453" s="65">
        <f t="shared" si="325"/>
        <v>0</v>
      </c>
      <c r="BU453" s="65">
        <f t="shared" si="326"/>
        <v>0</v>
      </c>
      <c r="BV453" s="65">
        <f t="shared" si="327"/>
        <v>0</v>
      </c>
      <c r="BW453" s="65">
        <f t="shared" si="328"/>
        <v>0</v>
      </c>
      <c r="BX453" s="65">
        <f t="shared" si="329"/>
        <v>0</v>
      </c>
      <c r="BY453" s="65">
        <f t="shared" si="330"/>
        <v>0</v>
      </c>
      <c r="BZ453" s="65">
        <f t="shared" si="331"/>
        <v>0</v>
      </c>
      <c r="CA453" s="65">
        <f t="shared" si="332"/>
        <v>0</v>
      </c>
      <c r="CB453" s="65">
        <f t="shared" si="333"/>
        <v>0</v>
      </c>
      <c r="CC453" s="65">
        <f t="shared" si="334"/>
        <v>0</v>
      </c>
      <c r="CD453" s="65" t="str">
        <f t="shared" si="304"/>
        <v>Hiányos kitöltés! (B-oszlop üres)</v>
      </c>
      <c r="CE453" s="66" t="str">
        <f t="shared" si="305"/>
        <v>Hiányos kitöltés! (B-oszlop üres)</v>
      </c>
      <c r="CF453" s="65">
        <f t="shared" si="306"/>
        <v>0</v>
      </c>
      <c r="CG453" s="65">
        <f t="shared" si="307"/>
        <v>0</v>
      </c>
      <c r="CH453" s="65">
        <f t="shared" si="308"/>
        <v>0</v>
      </c>
    </row>
    <row r="454" spans="1:86" ht="31.25" x14ac:dyDescent="0.25">
      <c r="A454" s="54" t="str">
        <f t="shared" si="297"/>
        <v>Nincs VKR kiválasztva!</v>
      </c>
      <c r="B454" s="68"/>
      <c r="C454" s="55"/>
      <c r="D454" s="47"/>
      <c r="E454" s="47"/>
      <c r="F454" s="56" t="str">
        <f>IF($G454="","Nincs VKR kiválasztva!",INDEX(Osszesito!$C:$C,MATCH($G454,Osszesito!$D:$D,0)))</f>
        <v>Nincs VKR kiválasztva!</v>
      </c>
      <c r="G454" s="45"/>
      <c r="H454" s="51" t="str">
        <f>IF($D454="","",CONCATENATE($AY454,"_",COUNTA($D$3:$D454),"_FSZV_2026"))</f>
        <v/>
      </c>
      <c r="I454" s="56" t="str">
        <f>IF($G454="","Nincs VKR kiválasztva!",INDEX(Osszesito!$G:$G,MATCH($F454,Osszesito!$C:$C,0)))</f>
        <v>Nincs VKR kiválasztva!</v>
      </c>
      <c r="J454" s="56" t="str">
        <f>IF($G454="","Nincs VKR kiválasztva!",INDEX(Osszesito!$F:$F,MATCH($F454,Osszesito!$C:$C,0)))</f>
        <v>Nincs VKR kiválasztva!</v>
      </c>
      <c r="K454" s="48" t="str">
        <f t="shared" si="335"/>
        <v>Nincs kitöltve a költség rész!</v>
      </c>
      <c r="L454" s="49"/>
      <c r="M454" s="49"/>
      <c r="N454" s="60"/>
      <c r="O454" s="60"/>
      <c r="P454" s="90"/>
      <c r="R454" s="62"/>
      <c r="S454" s="62"/>
      <c r="T454" s="62"/>
      <c r="U454" s="62"/>
      <c r="V454" s="62"/>
      <c r="W454" s="62"/>
      <c r="X454" s="62"/>
      <c r="Y454" s="62"/>
      <c r="Z454" s="62"/>
      <c r="AA454" s="62"/>
      <c r="AB454" s="62"/>
      <c r="AC454" s="61">
        <f t="shared" si="298"/>
        <v>0</v>
      </c>
      <c r="AD454" s="1" t="str">
        <f t="shared" si="299"/>
        <v>Nincs VKR kiválasztva!</v>
      </c>
      <c r="AF454" s="60"/>
      <c r="AG454" s="60"/>
      <c r="AH454" s="60"/>
      <c r="AI454" s="60"/>
      <c r="AJ454" s="60"/>
      <c r="AK454" s="60"/>
      <c r="AL454" s="60"/>
      <c r="AM454" s="60"/>
      <c r="AN454" s="60"/>
      <c r="AO454" s="60"/>
      <c r="AP454" s="60"/>
      <c r="AQ454" s="61">
        <f t="shared" si="300"/>
        <v>0</v>
      </c>
      <c r="AR454" s="130" t="s">
        <v>36</v>
      </c>
      <c r="AS454" s="1" t="str">
        <f t="shared" si="301"/>
        <v>Nincs VKR kiválasztva!</v>
      </c>
      <c r="AU454" s="46"/>
      <c r="AV454" s="46"/>
      <c r="AY454" s="64" t="str">
        <f>IF($D454="","",INDEX(Osszesito!$E:$E,MATCH($F454,Osszesito!$C:$C,0)))</f>
        <v/>
      </c>
      <c r="AZ454" s="64">
        <f t="shared" si="309"/>
        <v>0</v>
      </c>
      <c r="BA454" s="65">
        <f t="shared" si="310"/>
        <v>0</v>
      </c>
      <c r="BB454" s="65" t="str">
        <f t="shared" si="311"/>
        <v>x</v>
      </c>
      <c r="BC454" s="65">
        <f t="shared" si="302"/>
        <v>0</v>
      </c>
      <c r="BD454" s="65">
        <f t="shared" si="336"/>
        <v>0</v>
      </c>
      <c r="BE454" s="65">
        <f t="shared" si="312"/>
        <v>0</v>
      </c>
      <c r="BF454" s="64" t="str">
        <f t="shared" si="313"/>
        <v>A forrás egyenlő a költséggel (I.ütem).</v>
      </c>
      <c r="BG454" s="65">
        <f t="shared" si="314"/>
        <v>0</v>
      </c>
      <c r="BH454" s="65">
        <f t="shared" si="315"/>
        <v>0</v>
      </c>
      <c r="BI454" s="65">
        <f t="shared" si="316"/>
        <v>0</v>
      </c>
      <c r="BJ454" s="65">
        <f t="shared" si="317"/>
        <v>0</v>
      </c>
      <c r="BK454" s="65">
        <f t="shared" si="303"/>
        <v>0</v>
      </c>
      <c r="BL454" s="66" t="str">
        <f t="shared" si="337"/>
        <v>Nem hosszútávú a feladat.</v>
      </c>
      <c r="BM454" s="67">
        <f t="shared" si="318"/>
        <v>1</v>
      </c>
      <c r="BN454" s="67">
        <f t="shared" si="319"/>
        <v>0</v>
      </c>
      <c r="BO454" s="67">
        <f t="shared" si="320"/>
        <v>1</v>
      </c>
      <c r="BP454" s="67">
        <f t="shared" si="321"/>
        <v>0</v>
      </c>
      <c r="BQ454" s="65">
        <f t="shared" si="322"/>
        <v>0</v>
      </c>
      <c r="BR454" s="64" t="str">
        <f t="shared" si="323"/>
        <v>Nincs hosszútávú terv!</v>
      </c>
      <c r="BS454" s="65">
        <f t="shared" si="324"/>
        <v>0</v>
      </c>
      <c r="BT454" s="65">
        <f t="shared" si="325"/>
        <v>0</v>
      </c>
      <c r="BU454" s="65">
        <f t="shared" si="326"/>
        <v>0</v>
      </c>
      <c r="BV454" s="65">
        <f t="shared" si="327"/>
        <v>0</v>
      </c>
      <c r="BW454" s="65">
        <f t="shared" si="328"/>
        <v>0</v>
      </c>
      <c r="BX454" s="65">
        <f t="shared" si="329"/>
        <v>0</v>
      </c>
      <c r="BY454" s="65">
        <f t="shared" si="330"/>
        <v>0</v>
      </c>
      <c r="BZ454" s="65">
        <f t="shared" si="331"/>
        <v>0</v>
      </c>
      <c r="CA454" s="65">
        <f t="shared" si="332"/>
        <v>0</v>
      </c>
      <c r="CB454" s="65">
        <f t="shared" si="333"/>
        <v>0</v>
      </c>
      <c r="CC454" s="65">
        <f t="shared" si="334"/>
        <v>0</v>
      </c>
      <c r="CD454" s="65" t="str">
        <f t="shared" si="304"/>
        <v>Hiányos kitöltés! (B-oszlop üres)</v>
      </c>
      <c r="CE454" s="66" t="str">
        <f t="shared" si="305"/>
        <v>Hiányos kitöltés! (B-oszlop üres)</v>
      </c>
      <c r="CF454" s="65">
        <f t="shared" si="306"/>
        <v>0</v>
      </c>
      <c r="CG454" s="65">
        <f t="shared" si="307"/>
        <v>0</v>
      </c>
      <c r="CH454" s="65">
        <f t="shared" si="308"/>
        <v>0</v>
      </c>
    </row>
    <row r="455" spans="1:86" ht="31.25" x14ac:dyDescent="0.25">
      <c r="A455" s="54" t="str">
        <f t="shared" si="297"/>
        <v>Nincs VKR kiválasztva!</v>
      </c>
      <c r="B455" s="68"/>
      <c r="C455" s="55"/>
      <c r="D455" s="47"/>
      <c r="E455" s="47"/>
      <c r="F455" s="56" t="str">
        <f>IF($G455="","Nincs VKR kiválasztva!",INDEX(Osszesito!$C:$C,MATCH($G455,Osszesito!$D:$D,0)))</f>
        <v>Nincs VKR kiválasztva!</v>
      </c>
      <c r="G455" s="45"/>
      <c r="H455" s="51" t="str">
        <f>IF($D455="","",CONCATENATE($AY455,"_",COUNTA($D$3:$D455),"_FSZV_2026"))</f>
        <v/>
      </c>
      <c r="I455" s="56" t="str">
        <f>IF($G455="","Nincs VKR kiválasztva!",INDEX(Osszesito!$G:$G,MATCH($F455,Osszesito!$C:$C,0)))</f>
        <v>Nincs VKR kiválasztva!</v>
      </c>
      <c r="J455" s="56" t="str">
        <f>IF($G455="","Nincs VKR kiválasztva!",INDEX(Osszesito!$F:$F,MATCH($F455,Osszesito!$C:$C,0)))</f>
        <v>Nincs VKR kiválasztva!</v>
      </c>
      <c r="K455" s="48" t="str">
        <f t="shared" si="335"/>
        <v>Nincs kitöltve a költség rész!</v>
      </c>
      <c r="L455" s="49"/>
      <c r="M455" s="49"/>
      <c r="N455" s="60"/>
      <c r="O455" s="60"/>
      <c r="P455" s="90"/>
      <c r="R455" s="62"/>
      <c r="S455" s="62"/>
      <c r="T455" s="62"/>
      <c r="U455" s="62"/>
      <c r="V455" s="62"/>
      <c r="W455" s="62"/>
      <c r="X455" s="62"/>
      <c r="Y455" s="62"/>
      <c r="Z455" s="62"/>
      <c r="AA455" s="62"/>
      <c r="AB455" s="62"/>
      <c r="AC455" s="61">
        <f t="shared" si="298"/>
        <v>0</v>
      </c>
      <c r="AD455" s="1" t="str">
        <f t="shared" si="299"/>
        <v>Nincs VKR kiválasztva!</v>
      </c>
      <c r="AF455" s="60"/>
      <c r="AG455" s="60"/>
      <c r="AH455" s="60"/>
      <c r="AI455" s="60"/>
      <c r="AJ455" s="60"/>
      <c r="AK455" s="60"/>
      <c r="AL455" s="60"/>
      <c r="AM455" s="60"/>
      <c r="AN455" s="60"/>
      <c r="AO455" s="60"/>
      <c r="AP455" s="60"/>
      <c r="AQ455" s="61">
        <f t="shared" si="300"/>
        <v>0</v>
      </c>
      <c r="AR455" s="130" t="s">
        <v>36</v>
      </c>
      <c r="AS455" s="1" t="str">
        <f t="shared" si="301"/>
        <v>Nincs VKR kiválasztva!</v>
      </c>
      <c r="AU455" s="46"/>
      <c r="AV455" s="46"/>
      <c r="AY455" s="64" t="str">
        <f>IF($D455="","",INDEX(Osszesito!$E:$E,MATCH($F455,Osszesito!$C:$C,0)))</f>
        <v/>
      </c>
      <c r="AZ455" s="64">
        <f t="shared" si="309"/>
        <v>0</v>
      </c>
      <c r="BA455" s="65">
        <f t="shared" si="310"/>
        <v>0</v>
      </c>
      <c r="BB455" s="65" t="str">
        <f t="shared" si="311"/>
        <v>x</v>
      </c>
      <c r="BC455" s="65">
        <f t="shared" si="302"/>
        <v>0</v>
      </c>
      <c r="BD455" s="65">
        <f t="shared" si="336"/>
        <v>0</v>
      </c>
      <c r="BE455" s="65">
        <f t="shared" si="312"/>
        <v>0</v>
      </c>
      <c r="BF455" s="64" t="str">
        <f t="shared" si="313"/>
        <v>A forrás egyenlő a költséggel (I.ütem).</v>
      </c>
      <c r="BG455" s="65">
        <f t="shared" si="314"/>
        <v>0</v>
      </c>
      <c r="BH455" s="65">
        <f t="shared" si="315"/>
        <v>0</v>
      </c>
      <c r="BI455" s="65">
        <f t="shared" si="316"/>
        <v>0</v>
      </c>
      <c r="BJ455" s="65">
        <f t="shared" si="317"/>
        <v>0</v>
      </c>
      <c r="BK455" s="65">
        <f t="shared" si="303"/>
        <v>0</v>
      </c>
      <c r="BL455" s="66" t="str">
        <f t="shared" si="337"/>
        <v>Nem hosszútávú a feladat.</v>
      </c>
      <c r="BM455" s="67">
        <f t="shared" si="318"/>
        <v>1</v>
      </c>
      <c r="BN455" s="67">
        <f t="shared" si="319"/>
        <v>0</v>
      </c>
      <c r="BO455" s="67">
        <f t="shared" si="320"/>
        <v>1</v>
      </c>
      <c r="BP455" s="67">
        <f t="shared" si="321"/>
        <v>0</v>
      </c>
      <c r="BQ455" s="65">
        <f t="shared" si="322"/>
        <v>0</v>
      </c>
      <c r="BR455" s="64" t="str">
        <f t="shared" si="323"/>
        <v>Nincs hosszútávú terv!</v>
      </c>
      <c r="BS455" s="65">
        <f t="shared" si="324"/>
        <v>0</v>
      </c>
      <c r="BT455" s="65">
        <f t="shared" si="325"/>
        <v>0</v>
      </c>
      <c r="BU455" s="65">
        <f t="shared" si="326"/>
        <v>0</v>
      </c>
      <c r="BV455" s="65">
        <f t="shared" si="327"/>
        <v>0</v>
      </c>
      <c r="BW455" s="65">
        <f t="shared" si="328"/>
        <v>0</v>
      </c>
      <c r="BX455" s="65">
        <f t="shared" si="329"/>
        <v>0</v>
      </c>
      <c r="BY455" s="65">
        <f t="shared" si="330"/>
        <v>0</v>
      </c>
      <c r="BZ455" s="65">
        <f t="shared" si="331"/>
        <v>0</v>
      </c>
      <c r="CA455" s="65">
        <f t="shared" si="332"/>
        <v>0</v>
      </c>
      <c r="CB455" s="65">
        <f t="shared" si="333"/>
        <v>0</v>
      </c>
      <c r="CC455" s="65">
        <f t="shared" si="334"/>
        <v>0</v>
      </c>
      <c r="CD455" s="65" t="str">
        <f t="shared" si="304"/>
        <v>Hiányos kitöltés! (B-oszlop üres)</v>
      </c>
      <c r="CE455" s="66" t="str">
        <f t="shared" si="305"/>
        <v>Hiányos kitöltés! (B-oszlop üres)</v>
      </c>
      <c r="CF455" s="65">
        <f t="shared" si="306"/>
        <v>0</v>
      </c>
      <c r="CG455" s="65">
        <f t="shared" si="307"/>
        <v>0</v>
      </c>
      <c r="CH455" s="65">
        <f t="shared" si="308"/>
        <v>0</v>
      </c>
    </row>
    <row r="456" spans="1:86" ht="31.25" x14ac:dyDescent="0.25">
      <c r="A456" s="54" t="str">
        <f t="shared" si="297"/>
        <v>Nincs VKR kiválasztva!</v>
      </c>
      <c r="B456" s="68"/>
      <c r="C456" s="55"/>
      <c r="D456" s="47"/>
      <c r="E456" s="47"/>
      <c r="F456" s="56" t="str">
        <f>IF($G456="","Nincs VKR kiválasztva!",INDEX(Osszesito!$C:$C,MATCH($G456,Osszesito!$D:$D,0)))</f>
        <v>Nincs VKR kiválasztva!</v>
      </c>
      <c r="G456" s="45"/>
      <c r="H456" s="51" t="str">
        <f>IF($D456="","",CONCATENATE($AY456,"_",COUNTA($D$3:$D456),"_FSZV_2026"))</f>
        <v/>
      </c>
      <c r="I456" s="56" t="str">
        <f>IF($G456="","Nincs VKR kiválasztva!",INDEX(Osszesito!$G:$G,MATCH($F456,Osszesito!$C:$C,0)))</f>
        <v>Nincs VKR kiválasztva!</v>
      </c>
      <c r="J456" s="56" t="str">
        <f>IF($G456="","Nincs VKR kiválasztva!",INDEX(Osszesito!$F:$F,MATCH($F456,Osszesito!$C:$C,0)))</f>
        <v>Nincs VKR kiválasztva!</v>
      </c>
      <c r="K456" s="48" t="str">
        <f t="shared" si="335"/>
        <v>Nincs kitöltve a költség rész!</v>
      </c>
      <c r="L456" s="49"/>
      <c r="M456" s="49"/>
      <c r="N456" s="60"/>
      <c r="O456" s="60"/>
      <c r="P456" s="90"/>
      <c r="R456" s="62"/>
      <c r="S456" s="62"/>
      <c r="T456" s="62"/>
      <c r="U456" s="62"/>
      <c r="V456" s="62"/>
      <c r="W456" s="62"/>
      <c r="X456" s="62"/>
      <c r="Y456" s="62"/>
      <c r="Z456" s="62"/>
      <c r="AA456" s="62"/>
      <c r="AB456" s="62"/>
      <c r="AC456" s="61">
        <f t="shared" si="298"/>
        <v>0</v>
      </c>
      <c r="AD456" s="1" t="str">
        <f t="shared" si="299"/>
        <v>Nincs VKR kiválasztva!</v>
      </c>
      <c r="AF456" s="60"/>
      <c r="AG456" s="60"/>
      <c r="AH456" s="60"/>
      <c r="AI456" s="60"/>
      <c r="AJ456" s="60"/>
      <c r="AK456" s="60"/>
      <c r="AL456" s="60"/>
      <c r="AM456" s="60"/>
      <c r="AN456" s="60"/>
      <c r="AO456" s="60"/>
      <c r="AP456" s="60"/>
      <c r="AQ456" s="61">
        <f t="shared" si="300"/>
        <v>0</v>
      </c>
      <c r="AR456" s="130" t="s">
        <v>36</v>
      </c>
      <c r="AS456" s="1" t="str">
        <f t="shared" si="301"/>
        <v>Nincs VKR kiválasztva!</v>
      </c>
      <c r="AU456" s="46"/>
      <c r="AV456" s="46"/>
      <c r="AY456" s="64" t="str">
        <f>IF($D456="","",INDEX(Osszesito!$E:$E,MATCH($F456,Osszesito!$C:$C,0)))</f>
        <v/>
      </c>
      <c r="AZ456" s="64">
        <f t="shared" si="309"/>
        <v>0</v>
      </c>
      <c r="BA456" s="65">
        <f t="shared" si="310"/>
        <v>0</v>
      </c>
      <c r="BB456" s="65" t="str">
        <f t="shared" si="311"/>
        <v>x</v>
      </c>
      <c r="BC456" s="65">
        <f t="shared" si="302"/>
        <v>0</v>
      </c>
      <c r="BD456" s="65">
        <f t="shared" si="336"/>
        <v>0</v>
      </c>
      <c r="BE456" s="65">
        <f t="shared" si="312"/>
        <v>0</v>
      </c>
      <c r="BF456" s="64" t="str">
        <f t="shared" si="313"/>
        <v>A forrás egyenlő a költséggel (I.ütem).</v>
      </c>
      <c r="BG456" s="65">
        <f t="shared" si="314"/>
        <v>0</v>
      </c>
      <c r="BH456" s="65">
        <f t="shared" si="315"/>
        <v>0</v>
      </c>
      <c r="BI456" s="65">
        <f t="shared" si="316"/>
        <v>0</v>
      </c>
      <c r="BJ456" s="65">
        <f t="shared" si="317"/>
        <v>0</v>
      </c>
      <c r="BK456" s="65">
        <f t="shared" si="303"/>
        <v>0</v>
      </c>
      <c r="BL456" s="66" t="str">
        <f t="shared" si="337"/>
        <v>Nem hosszútávú a feladat.</v>
      </c>
      <c r="BM456" s="67">
        <f t="shared" si="318"/>
        <v>1</v>
      </c>
      <c r="BN456" s="67">
        <f t="shared" si="319"/>
        <v>0</v>
      </c>
      <c r="BO456" s="67">
        <f t="shared" si="320"/>
        <v>1</v>
      </c>
      <c r="BP456" s="67">
        <f t="shared" si="321"/>
        <v>0</v>
      </c>
      <c r="BQ456" s="65">
        <f t="shared" si="322"/>
        <v>0</v>
      </c>
      <c r="BR456" s="64" t="str">
        <f t="shared" si="323"/>
        <v>Nincs hosszútávú terv!</v>
      </c>
      <c r="BS456" s="65">
        <f t="shared" si="324"/>
        <v>0</v>
      </c>
      <c r="BT456" s="65">
        <f t="shared" si="325"/>
        <v>0</v>
      </c>
      <c r="BU456" s="65">
        <f t="shared" si="326"/>
        <v>0</v>
      </c>
      <c r="BV456" s="65">
        <f t="shared" si="327"/>
        <v>0</v>
      </c>
      <c r="BW456" s="65">
        <f t="shared" si="328"/>
        <v>0</v>
      </c>
      <c r="BX456" s="65">
        <f t="shared" si="329"/>
        <v>0</v>
      </c>
      <c r="BY456" s="65">
        <f t="shared" si="330"/>
        <v>0</v>
      </c>
      <c r="BZ456" s="65">
        <f t="shared" si="331"/>
        <v>0</v>
      </c>
      <c r="CA456" s="65">
        <f t="shared" si="332"/>
        <v>0</v>
      </c>
      <c r="CB456" s="65">
        <f t="shared" si="333"/>
        <v>0</v>
      </c>
      <c r="CC456" s="65">
        <f t="shared" si="334"/>
        <v>0</v>
      </c>
      <c r="CD456" s="65" t="str">
        <f t="shared" si="304"/>
        <v>Hiányos kitöltés! (B-oszlop üres)</v>
      </c>
      <c r="CE456" s="66" t="str">
        <f t="shared" si="305"/>
        <v>Hiányos kitöltés! (B-oszlop üres)</v>
      </c>
      <c r="CF456" s="65">
        <f t="shared" si="306"/>
        <v>0</v>
      </c>
      <c r="CG456" s="65">
        <f t="shared" si="307"/>
        <v>0</v>
      </c>
      <c r="CH456" s="65">
        <f t="shared" si="308"/>
        <v>0</v>
      </c>
    </row>
    <row r="457" spans="1:86" ht="31.25" x14ac:dyDescent="0.25">
      <c r="A457" s="54" t="str">
        <f t="shared" si="297"/>
        <v>Nincs VKR kiválasztva!</v>
      </c>
      <c r="B457" s="68"/>
      <c r="C457" s="55"/>
      <c r="D457" s="47"/>
      <c r="E457" s="47"/>
      <c r="F457" s="56" t="str">
        <f>IF($G457="","Nincs VKR kiválasztva!",INDEX(Osszesito!$C:$C,MATCH($G457,Osszesito!$D:$D,0)))</f>
        <v>Nincs VKR kiválasztva!</v>
      </c>
      <c r="G457" s="45"/>
      <c r="H457" s="51" t="str">
        <f>IF($D457="","",CONCATENATE($AY457,"_",COUNTA($D$3:$D457),"_FSZV_2026"))</f>
        <v/>
      </c>
      <c r="I457" s="56" t="str">
        <f>IF($G457="","Nincs VKR kiválasztva!",INDEX(Osszesito!$G:$G,MATCH($F457,Osszesito!$C:$C,0)))</f>
        <v>Nincs VKR kiválasztva!</v>
      </c>
      <c r="J457" s="56" t="str">
        <f>IF($G457="","Nincs VKR kiválasztva!",INDEX(Osszesito!$F:$F,MATCH($F457,Osszesito!$C:$C,0)))</f>
        <v>Nincs VKR kiválasztva!</v>
      </c>
      <c r="K457" s="48" t="str">
        <f t="shared" si="335"/>
        <v>Nincs kitöltve a költség rész!</v>
      </c>
      <c r="L457" s="49"/>
      <c r="M457" s="49"/>
      <c r="N457" s="60"/>
      <c r="O457" s="60"/>
      <c r="P457" s="90"/>
      <c r="R457" s="62"/>
      <c r="S457" s="62"/>
      <c r="T457" s="62"/>
      <c r="U457" s="62"/>
      <c r="V457" s="62"/>
      <c r="W457" s="62"/>
      <c r="X457" s="62"/>
      <c r="Y457" s="62"/>
      <c r="Z457" s="62"/>
      <c r="AA457" s="62"/>
      <c r="AB457" s="62"/>
      <c r="AC457" s="61">
        <f t="shared" si="298"/>
        <v>0</v>
      </c>
      <c r="AD457" s="1" t="str">
        <f t="shared" si="299"/>
        <v>Nincs VKR kiválasztva!</v>
      </c>
      <c r="AF457" s="60"/>
      <c r="AG457" s="60"/>
      <c r="AH457" s="60"/>
      <c r="AI457" s="60"/>
      <c r="AJ457" s="60"/>
      <c r="AK457" s="60"/>
      <c r="AL457" s="60"/>
      <c r="AM457" s="60"/>
      <c r="AN457" s="60"/>
      <c r="AO457" s="60"/>
      <c r="AP457" s="60"/>
      <c r="AQ457" s="61">
        <f t="shared" si="300"/>
        <v>0</v>
      </c>
      <c r="AR457" s="130" t="s">
        <v>36</v>
      </c>
      <c r="AS457" s="1" t="str">
        <f t="shared" si="301"/>
        <v>Nincs VKR kiválasztva!</v>
      </c>
      <c r="AU457" s="46"/>
      <c r="AV457" s="46"/>
      <c r="AY457" s="64" t="str">
        <f>IF($D457="","",INDEX(Osszesito!$E:$E,MATCH($F457,Osszesito!$C:$C,0)))</f>
        <v/>
      </c>
      <c r="AZ457" s="64">
        <f t="shared" si="309"/>
        <v>0</v>
      </c>
      <c r="BA457" s="65">
        <f t="shared" si="310"/>
        <v>0</v>
      </c>
      <c r="BB457" s="65" t="str">
        <f t="shared" si="311"/>
        <v>x</v>
      </c>
      <c r="BC457" s="65">
        <f t="shared" si="302"/>
        <v>0</v>
      </c>
      <c r="BD457" s="65">
        <f t="shared" si="336"/>
        <v>0</v>
      </c>
      <c r="BE457" s="65">
        <f t="shared" si="312"/>
        <v>0</v>
      </c>
      <c r="BF457" s="64" t="str">
        <f t="shared" si="313"/>
        <v>A forrás egyenlő a költséggel (I.ütem).</v>
      </c>
      <c r="BG457" s="65">
        <f t="shared" si="314"/>
        <v>0</v>
      </c>
      <c r="BH457" s="65">
        <f t="shared" si="315"/>
        <v>0</v>
      </c>
      <c r="BI457" s="65">
        <f t="shared" si="316"/>
        <v>0</v>
      </c>
      <c r="BJ457" s="65">
        <f t="shared" si="317"/>
        <v>0</v>
      </c>
      <c r="BK457" s="65">
        <f t="shared" si="303"/>
        <v>0</v>
      </c>
      <c r="BL457" s="66" t="str">
        <f t="shared" si="337"/>
        <v>Nem hosszútávú a feladat.</v>
      </c>
      <c r="BM457" s="67">
        <f t="shared" si="318"/>
        <v>1</v>
      </c>
      <c r="BN457" s="67">
        <f t="shared" si="319"/>
        <v>0</v>
      </c>
      <c r="BO457" s="67">
        <f t="shared" si="320"/>
        <v>1</v>
      </c>
      <c r="BP457" s="67">
        <f t="shared" si="321"/>
        <v>0</v>
      </c>
      <c r="BQ457" s="65">
        <f t="shared" si="322"/>
        <v>0</v>
      </c>
      <c r="BR457" s="64" t="str">
        <f t="shared" si="323"/>
        <v>Nincs hosszútávú terv!</v>
      </c>
      <c r="BS457" s="65">
        <f t="shared" si="324"/>
        <v>0</v>
      </c>
      <c r="BT457" s="65">
        <f t="shared" si="325"/>
        <v>0</v>
      </c>
      <c r="BU457" s="65">
        <f t="shared" si="326"/>
        <v>0</v>
      </c>
      <c r="BV457" s="65">
        <f t="shared" si="327"/>
        <v>0</v>
      </c>
      <c r="BW457" s="65">
        <f t="shared" si="328"/>
        <v>0</v>
      </c>
      <c r="BX457" s="65">
        <f t="shared" si="329"/>
        <v>0</v>
      </c>
      <c r="BY457" s="65">
        <f t="shared" si="330"/>
        <v>0</v>
      </c>
      <c r="BZ457" s="65">
        <f t="shared" si="331"/>
        <v>0</v>
      </c>
      <c r="CA457" s="65">
        <f t="shared" si="332"/>
        <v>0</v>
      </c>
      <c r="CB457" s="65">
        <f t="shared" si="333"/>
        <v>0</v>
      </c>
      <c r="CC457" s="65">
        <f t="shared" si="334"/>
        <v>0</v>
      </c>
      <c r="CD457" s="65" t="str">
        <f t="shared" si="304"/>
        <v>Hiányos kitöltés! (B-oszlop üres)</v>
      </c>
      <c r="CE457" s="66" t="str">
        <f t="shared" si="305"/>
        <v>Hiányos kitöltés! (B-oszlop üres)</v>
      </c>
      <c r="CF457" s="65">
        <f t="shared" si="306"/>
        <v>0</v>
      </c>
      <c r="CG457" s="65">
        <f t="shared" si="307"/>
        <v>0</v>
      </c>
      <c r="CH457" s="65">
        <f t="shared" si="308"/>
        <v>0</v>
      </c>
    </row>
    <row r="458" spans="1:86" ht="31.25" x14ac:dyDescent="0.25">
      <c r="A458" s="54" t="str">
        <f t="shared" si="297"/>
        <v>Nincs VKR kiválasztva!</v>
      </c>
      <c r="B458" s="68"/>
      <c r="C458" s="55"/>
      <c r="D458" s="47"/>
      <c r="E458" s="47"/>
      <c r="F458" s="56" t="str">
        <f>IF($G458="","Nincs VKR kiválasztva!",INDEX(Osszesito!$C:$C,MATCH($G458,Osszesito!$D:$D,0)))</f>
        <v>Nincs VKR kiválasztva!</v>
      </c>
      <c r="G458" s="45"/>
      <c r="H458" s="51" t="str">
        <f>IF($D458="","",CONCATENATE($AY458,"_",COUNTA($D$3:$D458),"_FSZV_2026"))</f>
        <v/>
      </c>
      <c r="I458" s="56" t="str">
        <f>IF($G458="","Nincs VKR kiválasztva!",INDEX(Osszesito!$G:$G,MATCH($F458,Osszesito!$C:$C,0)))</f>
        <v>Nincs VKR kiválasztva!</v>
      </c>
      <c r="J458" s="56" t="str">
        <f>IF($G458="","Nincs VKR kiválasztva!",INDEX(Osszesito!$F:$F,MATCH($F458,Osszesito!$C:$C,0)))</f>
        <v>Nincs VKR kiválasztva!</v>
      </c>
      <c r="K458" s="48" t="str">
        <f t="shared" si="335"/>
        <v>Nincs kitöltve a költség rész!</v>
      </c>
      <c r="L458" s="49"/>
      <c r="M458" s="49"/>
      <c r="N458" s="60"/>
      <c r="O458" s="60"/>
      <c r="P458" s="90"/>
      <c r="R458" s="62"/>
      <c r="S458" s="62"/>
      <c r="T458" s="62"/>
      <c r="U458" s="62"/>
      <c r="V458" s="62"/>
      <c r="W458" s="62"/>
      <c r="X458" s="62"/>
      <c r="Y458" s="62"/>
      <c r="Z458" s="62"/>
      <c r="AA458" s="62"/>
      <c r="AB458" s="62"/>
      <c r="AC458" s="61">
        <f t="shared" si="298"/>
        <v>0</v>
      </c>
      <c r="AD458" s="1" t="str">
        <f t="shared" si="299"/>
        <v>Nincs VKR kiválasztva!</v>
      </c>
      <c r="AF458" s="60"/>
      <c r="AG458" s="60"/>
      <c r="AH458" s="60"/>
      <c r="AI458" s="60"/>
      <c r="AJ458" s="60"/>
      <c r="AK458" s="60"/>
      <c r="AL458" s="60"/>
      <c r="AM458" s="60"/>
      <c r="AN458" s="60"/>
      <c r="AO458" s="60"/>
      <c r="AP458" s="60"/>
      <c r="AQ458" s="61">
        <f t="shared" si="300"/>
        <v>0</v>
      </c>
      <c r="AR458" s="130" t="s">
        <v>36</v>
      </c>
      <c r="AS458" s="1" t="str">
        <f t="shared" si="301"/>
        <v>Nincs VKR kiválasztva!</v>
      </c>
      <c r="AU458" s="46"/>
      <c r="AV458" s="46"/>
      <c r="AY458" s="64" t="str">
        <f>IF($D458="","",INDEX(Osszesito!$E:$E,MATCH($F458,Osszesito!$C:$C,0)))</f>
        <v/>
      </c>
      <c r="AZ458" s="64">
        <f t="shared" si="309"/>
        <v>0</v>
      </c>
      <c r="BA458" s="65">
        <f t="shared" si="310"/>
        <v>0</v>
      </c>
      <c r="BB458" s="65" t="str">
        <f t="shared" si="311"/>
        <v>x</v>
      </c>
      <c r="BC458" s="65">
        <f t="shared" si="302"/>
        <v>0</v>
      </c>
      <c r="BD458" s="65">
        <f t="shared" si="336"/>
        <v>0</v>
      </c>
      <c r="BE458" s="65">
        <f t="shared" si="312"/>
        <v>0</v>
      </c>
      <c r="BF458" s="64" t="str">
        <f t="shared" si="313"/>
        <v>A forrás egyenlő a költséggel (I.ütem).</v>
      </c>
      <c r="BG458" s="65">
        <f t="shared" si="314"/>
        <v>0</v>
      </c>
      <c r="BH458" s="65">
        <f t="shared" si="315"/>
        <v>0</v>
      </c>
      <c r="BI458" s="65">
        <f t="shared" si="316"/>
        <v>0</v>
      </c>
      <c r="BJ458" s="65">
        <f t="shared" si="317"/>
        <v>0</v>
      </c>
      <c r="BK458" s="65">
        <f t="shared" si="303"/>
        <v>0</v>
      </c>
      <c r="BL458" s="66" t="str">
        <f t="shared" si="337"/>
        <v>Nem hosszútávú a feladat.</v>
      </c>
      <c r="BM458" s="67">
        <f t="shared" si="318"/>
        <v>1</v>
      </c>
      <c r="BN458" s="67">
        <f t="shared" si="319"/>
        <v>0</v>
      </c>
      <c r="BO458" s="67">
        <f t="shared" si="320"/>
        <v>1</v>
      </c>
      <c r="BP458" s="67">
        <f t="shared" si="321"/>
        <v>0</v>
      </c>
      <c r="BQ458" s="65">
        <f t="shared" si="322"/>
        <v>0</v>
      </c>
      <c r="BR458" s="64" t="str">
        <f t="shared" si="323"/>
        <v>Nincs hosszútávú terv!</v>
      </c>
      <c r="BS458" s="65">
        <f t="shared" si="324"/>
        <v>0</v>
      </c>
      <c r="BT458" s="65">
        <f t="shared" si="325"/>
        <v>0</v>
      </c>
      <c r="BU458" s="65">
        <f t="shared" si="326"/>
        <v>0</v>
      </c>
      <c r="BV458" s="65">
        <f t="shared" si="327"/>
        <v>0</v>
      </c>
      <c r="BW458" s="65">
        <f t="shared" si="328"/>
        <v>0</v>
      </c>
      <c r="BX458" s="65">
        <f t="shared" si="329"/>
        <v>0</v>
      </c>
      <c r="BY458" s="65">
        <f t="shared" si="330"/>
        <v>0</v>
      </c>
      <c r="BZ458" s="65">
        <f t="shared" si="331"/>
        <v>0</v>
      </c>
      <c r="CA458" s="65">
        <f t="shared" si="332"/>
        <v>0</v>
      </c>
      <c r="CB458" s="65">
        <f t="shared" si="333"/>
        <v>0</v>
      </c>
      <c r="CC458" s="65">
        <f t="shared" si="334"/>
        <v>0</v>
      </c>
      <c r="CD458" s="65" t="str">
        <f t="shared" si="304"/>
        <v>Hiányos kitöltés! (B-oszlop üres)</v>
      </c>
      <c r="CE458" s="66" t="str">
        <f t="shared" si="305"/>
        <v>Hiányos kitöltés! (B-oszlop üres)</v>
      </c>
      <c r="CF458" s="65">
        <f t="shared" si="306"/>
        <v>0</v>
      </c>
      <c r="CG458" s="65">
        <f t="shared" si="307"/>
        <v>0</v>
      </c>
      <c r="CH458" s="65">
        <f t="shared" si="308"/>
        <v>0</v>
      </c>
    </row>
    <row r="459" spans="1:86" ht="31.25" x14ac:dyDescent="0.25">
      <c r="A459" s="54" t="str">
        <f t="shared" si="297"/>
        <v>Nincs VKR kiválasztva!</v>
      </c>
      <c r="B459" s="68"/>
      <c r="C459" s="55"/>
      <c r="D459" s="47"/>
      <c r="E459" s="47"/>
      <c r="F459" s="56" t="str">
        <f>IF($G459="","Nincs VKR kiválasztva!",INDEX(Osszesito!$C:$C,MATCH($G459,Osszesito!$D:$D,0)))</f>
        <v>Nincs VKR kiválasztva!</v>
      </c>
      <c r="G459" s="45"/>
      <c r="H459" s="51" t="str">
        <f>IF($D459="","",CONCATENATE($AY459,"_",COUNTA($D$3:$D459),"_FSZV_2026"))</f>
        <v/>
      </c>
      <c r="I459" s="56" t="str">
        <f>IF($G459="","Nincs VKR kiválasztva!",INDEX(Osszesito!$G:$G,MATCH($F459,Osszesito!$C:$C,0)))</f>
        <v>Nincs VKR kiválasztva!</v>
      </c>
      <c r="J459" s="56" t="str">
        <f>IF($G459="","Nincs VKR kiválasztva!",INDEX(Osszesito!$F:$F,MATCH($F459,Osszesito!$C:$C,0)))</f>
        <v>Nincs VKR kiválasztva!</v>
      </c>
      <c r="K459" s="48" t="str">
        <f t="shared" si="335"/>
        <v>Nincs kitöltve a költség rész!</v>
      </c>
      <c r="L459" s="49"/>
      <c r="M459" s="49"/>
      <c r="N459" s="60"/>
      <c r="O459" s="60"/>
      <c r="P459" s="90"/>
      <c r="R459" s="62"/>
      <c r="S459" s="62"/>
      <c r="T459" s="62"/>
      <c r="U459" s="62"/>
      <c r="V459" s="62"/>
      <c r="W459" s="62"/>
      <c r="X459" s="62"/>
      <c r="Y459" s="62"/>
      <c r="Z459" s="62"/>
      <c r="AA459" s="62"/>
      <c r="AB459" s="62"/>
      <c r="AC459" s="61">
        <f t="shared" si="298"/>
        <v>0</v>
      </c>
      <c r="AD459" s="1" t="str">
        <f t="shared" si="299"/>
        <v>Nincs VKR kiválasztva!</v>
      </c>
      <c r="AF459" s="60"/>
      <c r="AG459" s="60"/>
      <c r="AH459" s="60"/>
      <c r="AI459" s="60"/>
      <c r="AJ459" s="60"/>
      <c r="AK459" s="60"/>
      <c r="AL459" s="60"/>
      <c r="AM459" s="60"/>
      <c r="AN459" s="60"/>
      <c r="AO459" s="60"/>
      <c r="AP459" s="60"/>
      <c r="AQ459" s="61">
        <f t="shared" si="300"/>
        <v>0</v>
      </c>
      <c r="AR459" s="130" t="s">
        <v>36</v>
      </c>
      <c r="AS459" s="1" t="str">
        <f t="shared" si="301"/>
        <v>Nincs VKR kiválasztva!</v>
      </c>
      <c r="AU459" s="46"/>
      <c r="AV459" s="46"/>
      <c r="AY459" s="64" t="str">
        <f>IF($D459="","",INDEX(Osszesito!$E:$E,MATCH($F459,Osszesito!$C:$C,0)))</f>
        <v/>
      </c>
      <c r="AZ459" s="64">
        <f t="shared" si="309"/>
        <v>0</v>
      </c>
      <c r="BA459" s="65">
        <f t="shared" si="310"/>
        <v>0</v>
      </c>
      <c r="BB459" s="65" t="str">
        <f t="shared" si="311"/>
        <v>x</v>
      </c>
      <c r="BC459" s="65">
        <f t="shared" si="302"/>
        <v>0</v>
      </c>
      <c r="BD459" s="65">
        <f t="shared" si="336"/>
        <v>0</v>
      </c>
      <c r="BE459" s="65">
        <f t="shared" si="312"/>
        <v>0</v>
      </c>
      <c r="BF459" s="64" t="str">
        <f t="shared" si="313"/>
        <v>A forrás egyenlő a költséggel (I.ütem).</v>
      </c>
      <c r="BG459" s="65">
        <f t="shared" si="314"/>
        <v>0</v>
      </c>
      <c r="BH459" s="65">
        <f t="shared" si="315"/>
        <v>0</v>
      </c>
      <c r="BI459" s="65">
        <f t="shared" si="316"/>
        <v>0</v>
      </c>
      <c r="BJ459" s="65">
        <f t="shared" si="317"/>
        <v>0</v>
      </c>
      <c r="BK459" s="65">
        <f t="shared" si="303"/>
        <v>0</v>
      </c>
      <c r="BL459" s="66" t="str">
        <f t="shared" si="337"/>
        <v>Nem hosszútávú a feladat.</v>
      </c>
      <c r="BM459" s="67">
        <f t="shared" si="318"/>
        <v>1</v>
      </c>
      <c r="BN459" s="67">
        <f t="shared" si="319"/>
        <v>0</v>
      </c>
      <c r="BO459" s="67">
        <f t="shared" si="320"/>
        <v>1</v>
      </c>
      <c r="BP459" s="67">
        <f t="shared" si="321"/>
        <v>0</v>
      </c>
      <c r="BQ459" s="65">
        <f t="shared" si="322"/>
        <v>0</v>
      </c>
      <c r="BR459" s="64" t="str">
        <f t="shared" si="323"/>
        <v>Nincs hosszútávú terv!</v>
      </c>
      <c r="BS459" s="65">
        <f t="shared" si="324"/>
        <v>0</v>
      </c>
      <c r="BT459" s="65">
        <f t="shared" si="325"/>
        <v>0</v>
      </c>
      <c r="BU459" s="65">
        <f t="shared" si="326"/>
        <v>0</v>
      </c>
      <c r="BV459" s="65">
        <f t="shared" si="327"/>
        <v>0</v>
      </c>
      <c r="BW459" s="65">
        <f t="shared" si="328"/>
        <v>0</v>
      </c>
      <c r="BX459" s="65">
        <f t="shared" si="329"/>
        <v>0</v>
      </c>
      <c r="BY459" s="65">
        <f t="shared" si="330"/>
        <v>0</v>
      </c>
      <c r="BZ459" s="65">
        <f t="shared" si="331"/>
        <v>0</v>
      </c>
      <c r="CA459" s="65">
        <f t="shared" si="332"/>
        <v>0</v>
      </c>
      <c r="CB459" s="65">
        <f t="shared" si="333"/>
        <v>0</v>
      </c>
      <c r="CC459" s="65">
        <f t="shared" si="334"/>
        <v>0</v>
      </c>
      <c r="CD459" s="65" t="str">
        <f t="shared" si="304"/>
        <v>Hiányos kitöltés! (B-oszlop üres)</v>
      </c>
      <c r="CE459" s="66" t="str">
        <f t="shared" si="305"/>
        <v>Hiányos kitöltés! (B-oszlop üres)</v>
      </c>
      <c r="CF459" s="65">
        <f t="shared" si="306"/>
        <v>0</v>
      </c>
      <c r="CG459" s="65">
        <f t="shared" si="307"/>
        <v>0</v>
      </c>
      <c r="CH459" s="65">
        <f t="shared" si="308"/>
        <v>0</v>
      </c>
    </row>
    <row r="460" spans="1:86" ht="31.25" x14ac:dyDescent="0.25">
      <c r="A460" s="54" t="str">
        <f t="shared" si="297"/>
        <v>Nincs VKR kiválasztva!</v>
      </c>
      <c r="B460" s="68"/>
      <c r="C460" s="55"/>
      <c r="D460" s="47"/>
      <c r="E460" s="47"/>
      <c r="F460" s="56" t="str">
        <f>IF($G460="","Nincs VKR kiválasztva!",INDEX(Osszesito!$C:$C,MATCH($G460,Osszesito!$D:$D,0)))</f>
        <v>Nincs VKR kiválasztva!</v>
      </c>
      <c r="G460" s="45"/>
      <c r="H460" s="51" t="str">
        <f>IF($D460="","",CONCATENATE($AY460,"_",COUNTA($D$3:$D460),"_FSZV_2026"))</f>
        <v/>
      </c>
      <c r="I460" s="56" t="str">
        <f>IF($G460="","Nincs VKR kiválasztva!",INDEX(Osszesito!$G:$G,MATCH($F460,Osszesito!$C:$C,0)))</f>
        <v>Nincs VKR kiválasztva!</v>
      </c>
      <c r="J460" s="56" t="str">
        <f>IF($G460="","Nincs VKR kiválasztva!",INDEX(Osszesito!$F:$F,MATCH($F460,Osszesito!$C:$C,0)))</f>
        <v>Nincs VKR kiválasztva!</v>
      </c>
      <c r="K460" s="48" t="str">
        <f t="shared" si="335"/>
        <v>Nincs kitöltve a költség rész!</v>
      </c>
      <c r="L460" s="49"/>
      <c r="M460" s="49"/>
      <c r="N460" s="60"/>
      <c r="O460" s="60"/>
      <c r="P460" s="90"/>
      <c r="R460" s="62"/>
      <c r="S460" s="62"/>
      <c r="T460" s="62"/>
      <c r="U460" s="62"/>
      <c r="V460" s="62"/>
      <c r="W460" s="62"/>
      <c r="X460" s="62"/>
      <c r="Y460" s="62"/>
      <c r="Z460" s="62"/>
      <c r="AA460" s="62"/>
      <c r="AB460" s="62"/>
      <c r="AC460" s="61">
        <f t="shared" si="298"/>
        <v>0</v>
      </c>
      <c r="AD460" s="1" t="str">
        <f t="shared" si="299"/>
        <v>Nincs VKR kiválasztva!</v>
      </c>
      <c r="AF460" s="60"/>
      <c r="AG460" s="60"/>
      <c r="AH460" s="60"/>
      <c r="AI460" s="60"/>
      <c r="AJ460" s="60"/>
      <c r="AK460" s="60"/>
      <c r="AL460" s="60"/>
      <c r="AM460" s="60"/>
      <c r="AN460" s="60"/>
      <c r="AO460" s="60"/>
      <c r="AP460" s="60"/>
      <c r="AQ460" s="61">
        <f t="shared" si="300"/>
        <v>0</v>
      </c>
      <c r="AR460" s="130" t="s">
        <v>36</v>
      </c>
      <c r="AS460" s="1" t="str">
        <f t="shared" si="301"/>
        <v>Nincs VKR kiválasztva!</v>
      </c>
      <c r="AU460" s="46"/>
      <c r="AV460" s="46"/>
      <c r="AY460" s="64" t="str">
        <f>IF($D460="","",INDEX(Osszesito!$E:$E,MATCH($F460,Osszesito!$C:$C,0)))</f>
        <v/>
      </c>
      <c r="AZ460" s="64">
        <f t="shared" si="309"/>
        <v>0</v>
      </c>
      <c r="BA460" s="65">
        <f t="shared" si="310"/>
        <v>0</v>
      </c>
      <c r="BB460" s="65" t="str">
        <f t="shared" si="311"/>
        <v>x</v>
      </c>
      <c r="BC460" s="65">
        <f t="shared" si="302"/>
        <v>0</v>
      </c>
      <c r="BD460" s="65">
        <f t="shared" si="336"/>
        <v>0</v>
      </c>
      <c r="BE460" s="65">
        <f t="shared" si="312"/>
        <v>0</v>
      </c>
      <c r="BF460" s="64" t="str">
        <f t="shared" si="313"/>
        <v>A forrás egyenlő a költséggel (I.ütem).</v>
      </c>
      <c r="BG460" s="65">
        <f t="shared" si="314"/>
        <v>0</v>
      </c>
      <c r="BH460" s="65">
        <f t="shared" si="315"/>
        <v>0</v>
      </c>
      <c r="BI460" s="65">
        <f t="shared" si="316"/>
        <v>0</v>
      </c>
      <c r="BJ460" s="65">
        <f t="shared" si="317"/>
        <v>0</v>
      </c>
      <c r="BK460" s="65">
        <f t="shared" si="303"/>
        <v>0</v>
      </c>
      <c r="BL460" s="66" t="str">
        <f t="shared" si="337"/>
        <v>Nem hosszútávú a feladat.</v>
      </c>
      <c r="BM460" s="67">
        <f t="shared" si="318"/>
        <v>1</v>
      </c>
      <c r="BN460" s="67">
        <f t="shared" si="319"/>
        <v>0</v>
      </c>
      <c r="BO460" s="67">
        <f t="shared" si="320"/>
        <v>1</v>
      </c>
      <c r="BP460" s="67">
        <f t="shared" si="321"/>
        <v>0</v>
      </c>
      <c r="BQ460" s="65">
        <f t="shared" si="322"/>
        <v>0</v>
      </c>
      <c r="BR460" s="64" t="str">
        <f t="shared" si="323"/>
        <v>Nincs hosszútávú terv!</v>
      </c>
      <c r="BS460" s="65">
        <f t="shared" si="324"/>
        <v>0</v>
      </c>
      <c r="BT460" s="65">
        <f t="shared" si="325"/>
        <v>0</v>
      </c>
      <c r="BU460" s="65">
        <f t="shared" si="326"/>
        <v>0</v>
      </c>
      <c r="BV460" s="65">
        <f t="shared" si="327"/>
        <v>0</v>
      </c>
      <c r="BW460" s="65">
        <f t="shared" si="328"/>
        <v>0</v>
      </c>
      <c r="BX460" s="65">
        <f t="shared" si="329"/>
        <v>0</v>
      </c>
      <c r="BY460" s="65">
        <f t="shared" si="330"/>
        <v>0</v>
      </c>
      <c r="BZ460" s="65">
        <f t="shared" si="331"/>
        <v>0</v>
      </c>
      <c r="CA460" s="65">
        <f t="shared" si="332"/>
        <v>0</v>
      </c>
      <c r="CB460" s="65">
        <f t="shared" si="333"/>
        <v>0</v>
      </c>
      <c r="CC460" s="65">
        <f t="shared" si="334"/>
        <v>0</v>
      </c>
      <c r="CD460" s="65" t="str">
        <f t="shared" si="304"/>
        <v>Hiányos kitöltés! (B-oszlop üres)</v>
      </c>
      <c r="CE460" s="66" t="str">
        <f t="shared" si="305"/>
        <v>Hiányos kitöltés! (B-oszlop üres)</v>
      </c>
      <c r="CF460" s="65">
        <f t="shared" si="306"/>
        <v>0</v>
      </c>
      <c r="CG460" s="65">
        <f t="shared" si="307"/>
        <v>0</v>
      </c>
      <c r="CH460" s="65">
        <f t="shared" si="308"/>
        <v>0</v>
      </c>
    </row>
    <row r="461" spans="1:86" ht="31.25" x14ac:dyDescent="0.25">
      <c r="A461" s="54" t="str">
        <f t="shared" si="297"/>
        <v>Nincs VKR kiválasztva!</v>
      </c>
      <c r="B461" s="68"/>
      <c r="C461" s="55"/>
      <c r="D461" s="47"/>
      <c r="E461" s="47"/>
      <c r="F461" s="56" t="str">
        <f>IF($G461="","Nincs VKR kiválasztva!",INDEX(Osszesito!$C:$C,MATCH($G461,Osszesito!$D:$D,0)))</f>
        <v>Nincs VKR kiválasztva!</v>
      </c>
      <c r="G461" s="45"/>
      <c r="H461" s="51" t="str">
        <f>IF($D461="","",CONCATENATE($AY461,"_",COUNTA($D$3:$D461),"_FSZV_2026"))</f>
        <v/>
      </c>
      <c r="I461" s="56" t="str">
        <f>IF($G461="","Nincs VKR kiválasztva!",INDEX(Osszesito!$G:$G,MATCH($F461,Osszesito!$C:$C,0)))</f>
        <v>Nincs VKR kiválasztva!</v>
      </c>
      <c r="J461" s="56" t="str">
        <f>IF($G461="","Nincs VKR kiválasztva!",INDEX(Osszesito!$F:$F,MATCH($F461,Osszesito!$C:$C,0)))</f>
        <v>Nincs VKR kiválasztva!</v>
      </c>
      <c r="K461" s="48" t="str">
        <f t="shared" si="335"/>
        <v>Nincs kitöltve a költség rész!</v>
      </c>
      <c r="L461" s="49"/>
      <c r="M461" s="49"/>
      <c r="N461" s="60"/>
      <c r="O461" s="60"/>
      <c r="P461" s="90"/>
      <c r="R461" s="62"/>
      <c r="S461" s="62"/>
      <c r="T461" s="62"/>
      <c r="U461" s="62"/>
      <c r="V461" s="62"/>
      <c r="W461" s="62"/>
      <c r="X461" s="62"/>
      <c r="Y461" s="62"/>
      <c r="Z461" s="62"/>
      <c r="AA461" s="62"/>
      <c r="AB461" s="62"/>
      <c r="AC461" s="61">
        <f t="shared" si="298"/>
        <v>0</v>
      </c>
      <c r="AD461" s="1" t="str">
        <f t="shared" si="299"/>
        <v>Nincs VKR kiválasztva!</v>
      </c>
      <c r="AF461" s="60"/>
      <c r="AG461" s="60"/>
      <c r="AH461" s="60"/>
      <c r="AI461" s="60"/>
      <c r="AJ461" s="60"/>
      <c r="AK461" s="60"/>
      <c r="AL461" s="60"/>
      <c r="AM461" s="60"/>
      <c r="AN461" s="60"/>
      <c r="AO461" s="60"/>
      <c r="AP461" s="60"/>
      <c r="AQ461" s="61">
        <f t="shared" si="300"/>
        <v>0</v>
      </c>
      <c r="AR461" s="130" t="s">
        <v>36</v>
      </c>
      <c r="AS461" s="1" t="str">
        <f t="shared" si="301"/>
        <v>Nincs VKR kiválasztva!</v>
      </c>
      <c r="AU461" s="46"/>
      <c r="AV461" s="46"/>
      <c r="AY461" s="64" t="str">
        <f>IF($D461="","",INDEX(Osszesito!$E:$E,MATCH($F461,Osszesito!$C:$C,0)))</f>
        <v/>
      </c>
      <c r="AZ461" s="64">
        <f t="shared" si="309"/>
        <v>0</v>
      </c>
      <c r="BA461" s="65">
        <f t="shared" si="310"/>
        <v>0</v>
      </c>
      <c r="BB461" s="65" t="str">
        <f t="shared" si="311"/>
        <v>x</v>
      </c>
      <c r="BC461" s="65">
        <f t="shared" si="302"/>
        <v>0</v>
      </c>
      <c r="BD461" s="65">
        <f t="shared" si="336"/>
        <v>0</v>
      </c>
      <c r="BE461" s="65">
        <f t="shared" si="312"/>
        <v>0</v>
      </c>
      <c r="BF461" s="64" t="str">
        <f t="shared" si="313"/>
        <v>A forrás egyenlő a költséggel (I.ütem).</v>
      </c>
      <c r="BG461" s="65">
        <f t="shared" si="314"/>
        <v>0</v>
      </c>
      <c r="BH461" s="65">
        <f t="shared" si="315"/>
        <v>0</v>
      </c>
      <c r="BI461" s="65">
        <f t="shared" si="316"/>
        <v>0</v>
      </c>
      <c r="BJ461" s="65">
        <f t="shared" si="317"/>
        <v>0</v>
      </c>
      <c r="BK461" s="65">
        <f t="shared" si="303"/>
        <v>0</v>
      </c>
      <c r="BL461" s="66" t="str">
        <f t="shared" si="337"/>
        <v>Nem hosszútávú a feladat.</v>
      </c>
      <c r="BM461" s="67">
        <f t="shared" si="318"/>
        <v>1</v>
      </c>
      <c r="BN461" s="67">
        <f t="shared" si="319"/>
        <v>0</v>
      </c>
      <c r="BO461" s="67">
        <f t="shared" si="320"/>
        <v>1</v>
      </c>
      <c r="BP461" s="67">
        <f t="shared" si="321"/>
        <v>0</v>
      </c>
      <c r="BQ461" s="65">
        <f t="shared" si="322"/>
        <v>0</v>
      </c>
      <c r="BR461" s="64" t="str">
        <f t="shared" si="323"/>
        <v>Nincs hosszútávú terv!</v>
      </c>
      <c r="BS461" s="65">
        <f t="shared" si="324"/>
        <v>0</v>
      </c>
      <c r="BT461" s="65">
        <f t="shared" si="325"/>
        <v>0</v>
      </c>
      <c r="BU461" s="65">
        <f t="shared" si="326"/>
        <v>0</v>
      </c>
      <c r="BV461" s="65">
        <f t="shared" si="327"/>
        <v>0</v>
      </c>
      <c r="BW461" s="65">
        <f t="shared" si="328"/>
        <v>0</v>
      </c>
      <c r="BX461" s="65">
        <f t="shared" si="329"/>
        <v>0</v>
      </c>
      <c r="BY461" s="65">
        <f t="shared" si="330"/>
        <v>0</v>
      </c>
      <c r="BZ461" s="65">
        <f t="shared" si="331"/>
        <v>0</v>
      </c>
      <c r="CA461" s="65">
        <f t="shared" si="332"/>
        <v>0</v>
      </c>
      <c r="CB461" s="65">
        <f t="shared" si="333"/>
        <v>0</v>
      </c>
      <c r="CC461" s="65">
        <f t="shared" si="334"/>
        <v>0</v>
      </c>
      <c r="CD461" s="65" t="str">
        <f t="shared" si="304"/>
        <v>Hiányos kitöltés! (B-oszlop üres)</v>
      </c>
      <c r="CE461" s="66" t="str">
        <f t="shared" si="305"/>
        <v>Hiányos kitöltés! (B-oszlop üres)</v>
      </c>
      <c r="CF461" s="65">
        <f t="shared" si="306"/>
        <v>0</v>
      </c>
      <c r="CG461" s="65">
        <f t="shared" si="307"/>
        <v>0</v>
      </c>
      <c r="CH461" s="65">
        <f t="shared" si="308"/>
        <v>0</v>
      </c>
    </row>
    <row r="462" spans="1:86" ht="31.25" x14ac:dyDescent="0.25">
      <c r="A462" s="54" t="str">
        <f t="shared" si="297"/>
        <v>Nincs VKR kiválasztva!</v>
      </c>
      <c r="B462" s="68"/>
      <c r="C462" s="55"/>
      <c r="D462" s="47"/>
      <c r="E462" s="47"/>
      <c r="F462" s="56" t="str">
        <f>IF($G462="","Nincs VKR kiválasztva!",INDEX(Osszesito!$C:$C,MATCH($G462,Osszesito!$D:$D,0)))</f>
        <v>Nincs VKR kiválasztva!</v>
      </c>
      <c r="G462" s="45"/>
      <c r="H462" s="51" t="str">
        <f>IF($D462="","",CONCATENATE($AY462,"_",COUNTA($D$3:$D462),"_FSZV_2026"))</f>
        <v/>
      </c>
      <c r="I462" s="56" t="str">
        <f>IF($G462="","Nincs VKR kiválasztva!",INDEX(Osszesito!$G:$G,MATCH($F462,Osszesito!$C:$C,0)))</f>
        <v>Nincs VKR kiválasztva!</v>
      </c>
      <c r="J462" s="56" t="str">
        <f>IF($G462="","Nincs VKR kiválasztva!",INDEX(Osszesito!$F:$F,MATCH($F462,Osszesito!$C:$C,0)))</f>
        <v>Nincs VKR kiválasztva!</v>
      </c>
      <c r="K462" s="48" t="str">
        <f t="shared" si="335"/>
        <v>Nincs kitöltve a költség rész!</v>
      </c>
      <c r="L462" s="49"/>
      <c r="M462" s="49"/>
      <c r="N462" s="60"/>
      <c r="O462" s="60"/>
      <c r="P462" s="90"/>
      <c r="R462" s="62"/>
      <c r="S462" s="62"/>
      <c r="T462" s="62"/>
      <c r="U462" s="62"/>
      <c r="V462" s="62"/>
      <c r="W462" s="62"/>
      <c r="X462" s="62"/>
      <c r="Y462" s="62"/>
      <c r="Z462" s="62"/>
      <c r="AA462" s="62"/>
      <c r="AB462" s="62"/>
      <c r="AC462" s="61">
        <f t="shared" si="298"/>
        <v>0</v>
      </c>
      <c r="AD462" s="1" t="str">
        <f t="shared" si="299"/>
        <v>Nincs VKR kiválasztva!</v>
      </c>
      <c r="AF462" s="60"/>
      <c r="AG462" s="60"/>
      <c r="AH462" s="60"/>
      <c r="AI462" s="60"/>
      <c r="AJ462" s="60"/>
      <c r="AK462" s="60"/>
      <c r="AL462" s="60"/>
      <c r="AM462" s="60"/>
      <c r="AN462" s="60"/>
      <c r="AO462" s="60"/>
      <c r="AP462" s="60"/>
      <c r="AQ462" s="61">
        <f t="shared" si="300"/>
        <v>0</v>
      </c>
      <c r="AR462" s="130" t="s">
        <v>36</v>
      </c>
      <c r="AS462" s="1" t="str">
        <f t="shared" si="301"/>
        <v>Nincs VKR kiválasztva!</v>
      </c>
      <c r="AU462" s="46"/>
      <c r="AV462" s="46"/>
      <c r="AY462" s="64" t="str">
        <f>IF($D462="","",INDEX(Osszesito!$E:$E,MATCH($F462,Osszesito!$C:$C,0)))</f>
        <v/>
      </c>
      <c r="AZ462" s="64">
        <f t="shared" si="309"/>
        <v>0</v>
      </c>
      <c r="BA462" s="65">
        <f t="shared" si="310"/>
        <v>0</v>
      </c>
      <c r="BB462" s="65" t="str">
        <f t="shared" si="311"/>
        <v>x</v>
      </c>
      <c r="BC462" s="65">
        <f t="shared" si="302"/>
        <v>0</v>
      </c>
      <c r="BD462" s="65">
        <f t="shared" si="336"/>
        <v>0</v>
      </c>
      <c r="BE462" s="65">
        <f t="shared" si="312"/>
        <v>0</v>
      </c>
      <c r="BF462" s="64" t="str">
        <f t="shared" si="313"/>
        <v>A forrás egyenlő a költséggel (I.ütem).</v>
      </c>
      <c r="BG462" s="65">
        <f t="shared" si="314"/>
        <v>0</v>
      </c>
      <c r="BH462" s="65">
        <f t="shared" si="315"/>
        <v>0</v>
      </c>
      <c r="BI462" s="65">
        <f t="shared" si="316"/>
        <v>0</v>
      </c>
      <c r="BJ462" s="65">
        <f t="shared" si="317"/>
        <v>0</v>
      </c>
      <c r="BK462" s="65">
        <f t="shared" si="303"/>
        <v>0</v>
      </c>
      <c r="BL462" s="66" t="str">
        <f t="shared" si="337"/>
        <v>Nem hosszútávú a feladat.</v>
      </c>
      <c r="BM462" s="67">
        <f t="shared" si="318"/>
        <v>1</v>
      </c>
      <c r="BN462" s="67">
        <f t="shared" si="319"/>
        <v>0</v>
      </c>
      <c r="BO462" s="67">
        <f t="shared" si="320"/>
        <v>1</v>
      </c>
      <c r="BP462" s="67">
        <f t="shared" si="321"/>
        <v>0</v>
      </c>
      <c r="BQ462" s="65">
        <f t="shared" si="322"/>
        <v>0</v>
      </c>
      <c r="BR462" s="64" t="str">
        <f t="shared" si="323"/>
        <v>Nincs hosszútávú terv!</v>
      </c>
      <c r="BS462" s="65">
        <f t="shared" si="324"/>
        <v>0</v>
      </c>
      <c r="BT462" s="65">
        <f t="shared" si="325"/>
        <v>0</v>
      </c>
      <c r="BU462" s="65">
        <f t="shared" si="326"/>
        <v>0</v>
      </c>
      <c r="BV462" s="65">
        <f t="shared" si="327"/>
        <v>0</v>
      </c>
      <c r="BW462" s="65">
        <f t="shared" si="328"/>
        <v>0</v>
      </c>
      <c r="BX462" s="65">
        <f t="shared" si="329"/>
        <v>0</v>
      </c>
      <c r="BY462" s="65">
        <f t="shared" si="330"/>
        <v>0</v>
      </c>
      <c r="BZ462" s="65">
        <f t="shared" si="331"/>
        <v>0</v>
      </c>
      <c r="CA462" s="65">
        <f t="shared" si="332"/>
        <v>0</v>
      </c>
      <c r="CB462" s="65">
        <f t="shared" si="333"/>
        <v>0</v>
      </c>
      <c r="CC462" s="65">
        <f t="shared" si="334"/>
        <v>0</v>
      </c>
      <c r="CD462" s="65" t="str">
        <f t="shared" si="304"/>
        <v>Hiányos kitöltés! (B-oszlop üres)</v>
      </c>
      <c r="CE462" s="66" t="str">
        <f t="shared" si="305"/>
        <v>Hiányos kitöltés! (B-oszlop üres)</v>
      </c>
      <c r="CF462" s="65">
        <f t="shared" si="306"/>
        <v>0</v>
      </c>
      <c r="CG462" s="65">
        <f t="shared" si="307"/>
        <v>0</v>
      </c>
      <c r="CH462" s="65">
        <f t="shared" si="308"/>
        <v>0</v>
      </c>
    </row>
    <row r="463" spans="1:86" ht="31.25" x14ac:dyDescent="0.25">
      <c r="A463" s="54" t="str">
        <f t="shared" si="297"/>
        <v>Nincs VKR kiválasztva!</v>
      </c>
      <c r="B463" s="68"/>
      <c r="C463" s="55"/>
      <c r="D463" s="47"/>
      <c r="E463" s="47"/>
      <c r="F463" s="56" t="str">
        <f>IF($G463="","Nincs VKR kiválasztva!",INDEX(Osszesito!$C:$C,MATCH($G463,Osszesito!$D:$D,0)))</f>
        <v>Nincs VKR kiválasztva!</v>
      </c>
      <c r="G463" s="45"/>
      <c r="H463" s="51" t="str">
        <f>IF($D463="","",CONCATENATE($AY463,"_",COUNTA($D$3:$D463),"_FSZV_2026"))</f>
        <v/>
      </c>
      <c r="I463" s="56" t="str">
        <f>IF($G463="","Nincs VKR kiválasztva!",INDEX(Osszesito!$G:$G,MATCH($F463,Osszesito!$C:$C,0)))</f>
        <v>Nincs VKR kiválasztva!</v>
      </c>
      <c r="J463" s="56" t="str">
        <f>IF($G463="","Nincs VKR kiválasztva!",INDEX(Osszesito!$F:$F,MATCH($F463,Osszesito!$C:$C,0)))</f>
        <v>Nincs VKR kiválasztva!</v>
      </c>
      <c r="K463" s="48" t="str">
        <f t="shared" si="335"/>
        <v>Nincs kitöltve a költség rész!</v>
      </c>
      <c r="L463" s="49"/>
      <c r="M463" s="49"/>
      <c r="N463" s="60"/>
      <c r="O463" s="60"/>
      <c r="P463" s="90"/>
      <c r="R463" s="62"/>
      <c r="S463" s="62"/>
      <c r="T463" s="62"/>
      <c r="U463" s="62"/>
      <c r="V463" s="62"/>
      <c r="W463" s="62"/>
      <c r="X463" s="62"/>
      <c r="Y463" s="62"/>
      <c r="Z463" s="62"/>
      <c r="AA463" s="62"/>
      <c r="AB463" s="62"/>
      <c r="AC463" s="61">
        <f t="shared" si="298"/>
        <v>0</v>
      </c>
      <c r="AD463" s="1" t="str">
        <f t="shared" si="299"/>
        <v>Nincs VKR kiválasztva!</v>
      </c>
      <c r="AF463" s="60"/>
      <c r="AG463" s="60"/>
      <c r="AH463" s="60"/>
      <c r="AI463" s="60"/>
      <c r="AJ463" s="60"/>
      <c r="AK463" s="60"/>
      <c r="AL463" s="60"/>
      <c r="AM463" s="60"/>
      <c r="AN463" s="60"/>
      <c r="AO463" s="60"/>
      <c r="AP463" s="60"/>
      <c r="AQ463" s="61">
        <f t="shared" si="300"/>
        <v>0</v>
      </c>
      <c r="AR463" s="130" t="s">
        <v>36</v>
      </c>
      <c r="AS463" s="1" t="str">
        <f t="shared" si="301"/>
        <v>Nincs VKR kiválasztva!</v>
      </c>
      <c r="AU463" s="46"/>
      <c r="AV463" s="46"/>
      <c r="AY463" s="64" t="str">
        <f>IF($D463="","",INDEX(Osszesito!$E:$E,MATCH($F463,Osszesito!$C:$C,0)))</f>
        <v/>
      </c>
      <c r="AZ463" s="64">
        <f t="shared" si="309"/>
        <v>0</v>
      </c>
      <c r="BA463" s="65">
        <f t="shared" si="310"/>
        <v>0</v>
      </c>
      <c r="BB463" s="65" t="str">
        <f t="shared" si="311"/>
        <v>x</v>
      </c>
      <c r="BC463" s="65">
        <f t="shared" si="302"/>
        <v>0</v>
      </c>
      <c r="BD463" s="65">
        <f t="shared" si="336"/>
        <v>0</v>
      </c>
      <c r="BE463" s="65">
        <f t="shared" si="312"/>
        <v>0</v>
      </c>
      <c r="BF463" s="64" t="str">
        <f t="shared" si="313"/>
        <v>A forrás egyenlő a költséggel (I.ütem).</v>
      </c>
      <c r="BG463" s="65">
        <f t="shared" si="314"/>
        <v>0</v>
      </c>
      <c r="BH463" s="65">
        <f t="shared" si="315"/>
        <v>0</v>
      </c>
      <c r="BI463" s="65">
        <f t="shared" si="316"/>
        <v>0</v>
      </c>
      <c r="BJ463" s="65">
        <f t="shared" si="317"/>
        <v>0</v>
      </c>
      <c r="BK463" s="65">
        <f t="shared" si="303"/>
        <v>0</v>
      </c>
      <c r="BL463" s="66" t="str">
        <f t="shared" si="337"/>
        <v>Nem hosszútávú a feladat.</v>
      </c>
      <c r="BM463" s="67">
        <f t="shared" si="318"/>
        <v>1</v>
      </c>
      <c r="BN463" s="67">
        <f t="shared" si="319"/>
        <v>0</v>
      </c>
      <c r="BO463" s="67">
        <f t="shared" si="320"/>
        <v>1</v>
      </c>
      <c r="BP463" s="67">
        <f t="shared" si="321"/>
        <v>0</v>
      </c>
      <c r="BQ463" s="65">
        <f t="shared" si="322"/>
        <v>0</v>
      </c>
      <c r="BR463" s="64" t="str">
        <f t="shared" si="323"/>
        <v>Nincs hosszútávú terv!</v>
      </c>
      <c r="BS463" s="65">
        <f t="shared" si="324"/>
        <v>0</v>
      </c>
      <c r="BT463" s="65">
        <f t="shared" si="325"/>
        <v>0</v>
      </c>
      <c r="BU463" s="65">
        <f t="shared" si="326"/>
        <v>0</v>
      </c>
      <c r="BV463" s="65">
        <f t="shared" si="327"/>
        <v>0</v>
      </c>
      <c r="BW463" s="65">
        <f t="shared" si="328"/>
        <v>0</v>
      </c>
      <c r="BX463" s="65">
        <f t="shared" si="329"/>
        <v>0</v>
      </c>
      <c r="BY463" s="65">
        <f t="shared" si="330"/>
        <v>0</v>
      </c>
      <c r="BZ463" s="65">
        <f t="shared" si="331"/>
        <v>0</v>
      </c>
      <c r="CA463" s="65">
        <f t="shared" si="332"/>
        <v>0</v>
      </c>
      <c r="CB463" s="65">
        <f t="shared" si="333"/>
        <v>0</v>
      </c>
      <c r="CC463" s="65">
        <f t="shared" si="334"/>
        <v>0</v>
      </c>
      <c r="CD463" s="65" t="str">
        <f t="shared" si="304"/>
        <v>Hiányos kitöltés! (B-oszlop üres)</v>
      </c>
      <c r="CE463" s="66" t="str">
        <f t="shared" si="305"/>
        <v>Hiányos kitöltés! (B-oszlop üres)</v>
      </c>
      <c r="CF463" s="65">
        <f t="shared" si="306"/>
        <v>0</v>
      </c>
      <c r="CG463" s="65">
        <f t="shared" si="307"/>
        <v>0</v>
      </c>
      <c r="CH463" s="65">
        <f t="shared" si="308"/>
        <v>0</v>
      </c>
    </row>
    <row r="464" spans="1:86" ht="31.25" x14ac:dyDescent="0.25">
      <c r="A464" s="54" t="str">
        <f t="shared" si="297"/>
        <v>Nincs VKR kiválasztva!</v>
      </c>
      <c r="B464" s="68"/>
      <c r="C464" s="55"/>
      <c r="D464" s="47"/>
      <c r="E464" s="47"/>
      <c r="F464" s="56" t="str">
        <f>IF($G464="","Nincs VKR kiválasztva!",INDEX(Osszesito!$C:$C,MATCH($G464,Osszesito!$D:$D,0)))</f>
        <v>Nincs VKR kiválasztva!</v>
      </c>
      <c r="G464" s="45"/>
      <c r="H464" s="51" t="str">
        <f>IF($D464="","",CONCATENATE($AY464,"_",COUNTA($D$3:$D464),"_FSZV_2026"))</f>
        <v/>
      </c>
      <c r="I464" s="56" t="str">
        <f>IF($G464="","Nincs VKR kiválasztva!",INDEX(Osszesito!$G:$G,MATCH($F464,Osszesito!$C:$C,0)))</f>
        <v>Nincs VKR kiválasztva!</v>
      </c>
      <c r="J464" s="56" t="str">
        <f>IF($G464="","Nincs VKR kiválasztva!",INDEX(Osszesito!$F:$F,MATCH($F464,Osszesito!$C:$C,0)))</f>
        <v>Nincs VKR kiválasztva!</v>
      </c>
      <c r="K464" s="48" t="str">
        <f t="shared" si="335"/>
        <v>Nincs kitöltve a költség rész!</v>
      </c>
      <c r="L464" s="49"/>
      <c r="M464" s="49"/>
      <c r="N464" s="60"/>
      <c r="O464" s="60"/>
      <c r="P464" s="90"/>
      <c r="R464" s="62"/>
      <c r="S464" s="62"/>
      <c r="T464" s="62"/>
      <c r="U464" s="62"/>
      <c r="V464" s="62"/>
      <c r="W464" s="62"/>
      <c r="X464" s="62"/>
      <c r="Y464" s="62"/>
      <c r="Z464" s="62"/>
      <c r="AA464" s="62"/>
      <c r="AB464" s="62"/>
      <c r="AC464" s="61">
        <f t="shared" si="298"/>
        <v>0</v>
      </c>
      <c r="AD464" s="1" t="str">
        <f t="shared" si="299"/>
        <v>Nincs VKR kiválasztva!</v>
      </c>
      <c r="AF464" s="60"/>
      <c r="AG464" s="60"/>
      <c r="AH464" s="60"/>
      <c r="AI464" s="60"/>
      <c r="AJ464" s="60"/>
      <c r="AK464" s="60"/>
      <c r="AL464" s="60"/>
      <c r="AM464" s="60"/>
      <c r="AN464" s="60"/>
      <c r="AO464" s="60"/>
      <c r="AP464" s="60"/>
      <c r="AQ464" s="61">
        <f t="shared" si="300"/>
        <v>0</v>
      </c>
      <c r="AR464" s="130" t="s">
        <v>36</v>
      </c>
      <c r="AS464" s="1" t="str">
        <f t="shared" si="301"/>
        <v>Nincs VKR kiválasztva!</v>
      </c>
      <c r="AU464" s="46"/>
      <c r="AV464" s="46"/>
      <c r="AY464" s="64" t="str">
        <f>IF($D464="","",INDEX(Osszesito!$E:$E,MATCH($F464,Osszesito!$C:$C,0)))</f>
        <v/>
      </c>
      <c r="AZ464" s="64">
        <f t="shared" si="309"/>
        <v>0</v>
      </c>
      <c r="BA464" s="65">
        <f t="shared" si="310"/>
        <v>0</v>
      </c>
      <c r="BB464" s="65" t="str">
        <f t="shared" si="311"/>
        <v>x</v>
      </c>
      <c r="BC464" s="65">
        <f t="shared" si="302"/>
        <v>0</v>
      </c>
      <c r="BD464" s="65">
        <f t="shared" si="336"/>
        <v>0</v>
      </c>
      <c r="BE464" s="65">
        <f t="shared" si="312"/>
        <v>0</v>
      </c>
      <c r="BF464" s="64" t="str">
        <f t="shared" si="313"/>
        <v>A forrás egyenlő a költséggel (I.ütem).</v>
      </c>
      <c r="BG464" s="65">
        <f t="shared" si="314"/>
        <v>0</v>
      </c>
      <c r="BH464" s="65">
        <f t="shared" si="315"/>
        <v>0</v>
      </c>
      <c r="BI464" s="65">
        <f t="shared" si="316"/>
        <v>0</v>
      </c>
      <c r="BJ464" s="65">
        <f t="shared" si="317"/>
        <v>0</v>
      </c>
      <c r="BK464" s="65">
        <f t="shared" si="303"/>
        <v>0</v>
      </c>
      <c r="BL464" s="66" t="str">
        <f t="shared" si="337"/>
        <v>Nem hosszútávú a feladat.</v>
      </c>
      <c r="BM464" s="67">
        <f t="shared" si="318"/>
        <v>1</v>
      </c>
      <c r="BN464" s="67">
        <f t="shared" si="319"/>
        <v>0</v>
      </c>
      <c r="BO464" s="67">
        <f t="shared" si="320"/>
        <v>1</v>
      </c>
      <c r="BP464" s="67">
        <f t="shared" si="321"/>
        <v>0</v>
      </c>
      <c r="BQ464" s="65">
        <f t="shared" si="322"/>
        <v>0</v>
      </c>
      <c r="BR464" s="64" t="str">
        <f t="shared" si="323"/>
        <v>Nincs hosszútávú terv!</v>
      </c>
      <c r="BS464" s="65">
        <f t="shared" si="324"/>
        <v>0</v>
      </c>
      <c r="BT464" s="65">
        <f t="shared" si="325"/>
        <v>0</v>
      </c>
      <c r="BU464" s="65">
        <f t="shared" si="326"/>
        <v>0</v>
      </c>
      <c r="BV464" s="65">
        <f t="shared" si="327"/>
        <v>0</v>
      </c>
      <c r="BW464" s="65">
        <f t="shared" si="328"/>
        <v>0</v>
      </c>
      <c r="BX464" s="65">
        <f t="shared" si="329"/>
        <v>0</v>
      </c>
      <c r="BY464" s="65">
        <f t="shared" si="330"/>
        <v>0</v>
      </c>
      <c r="BZ464" s="65">
        <f t="shared" si="331"/>
        <v>0</v>
      </c>
      <c r="CA464" s="65">
        <f t="shared" si="332"/>
        <v>0</v>
      </c>
      <c r="CB464" s="65">
        <f t="shared" si="333"/>
        <v>0</v>
      </c>
      <c r="CC464" s="65">
        <f t="shared" si="334"/>
        <v>0</v>
      </c>
      <c r="CD464" s="65" t="str">
        <f t="shared" si="304"/>
        <v>Hiányos kitöltés! (B-oszlop üres)</v>
      </c>
      <c r="CE464" s="66" t="str">
        <f t="shared" si="305"/>
        <v>Hiányos kitöltés! (B-oszlop üres)</v>
      </c>
      <c r="CF464" s="65">
        <f t="shared" si="306"/>
        <v>0</v>
      </c>
      <c r="CG464" s="65">
        <f t="shared" si="307"/>
        <v>0</v>
      </c>
      <c r="CH464" s="65">
        <f t="shared" si="308"/>
        <v>0</v>
      </c>
    </row>
    <row r="465" spans="1:86" ht="31.25" x14ac:dyDescent="0.25">
      <c r="A465" s="54" t="str">
        <f t="shared" si="297"/>
        <v>Nincs VKR kiválasztva!</v>
      </c>
      <c r="B465" s="68"/>
      <c r="C465" s="55"/>
      <c r="D465" s="47"/>
      <c r="E465" s="47"/>
      <c r="F465" s="56" t="str">
        <f>IF($G465="","Nincs VKR kiválasztva!",INDEX(Osszesito!$C:$C,MATCH($G465,Osszesito!$D:$D,0)))</f>
        <v>Nincs VKR kiválasztva!</v>
      </c>
      <c r="G465" s="45"/>
      <c r="H465" s="51" t="str">
        <f>IF($D465="","",CONCATENATE($AY465,"_",COUNTA($D$3:$D465),"_FSZV_2026"))</f>
        <v/>
      </c>
      <c r="I465" s="56" t="str">
        <f>IF($G465="","Nincs VKR kiválasztva!",INDEX(Osszesito!$G:$G,MATCH($F465,Osszesito!$C:$C,0)))</f>
        <v>Nincs VKR kiválasztva!</v>
      </c>
      <c r="J465" s="56" t="str">
        <f>IF($G465="","Nincs VKR kiválasztva!",INDEX(Osszesito!$F:$F,MATCH($F465,Osszesito!$C:$C,0)))</f>
        <v>Nincs VKR kiválasztva!</v>
      </c>
      <c r="K465" s="48" t="str">
        <f t="shared" si="335"/>
        <v>Nincs kitöltve a költség rész!</v>
      </c>
      <c r="L465" s="49"/>
      <c r="M465" s="49"/>
      <c r="N465" s="60"/>
      <c r="O465" s="60"/>
      <c r="P465" s="90"/>
      <c r="R465" s="62"/>
      <c r="S465" s="62"/>
      <c r="T465" s="62"/>
      <c r="U465" s="62"/>
      <c r="V465" s="62"/>
      <c r="W465" s="62"/>
      <c r="X465" s="62"/>
      <c r="Y465" s="62"/>
      <c r="Z465" s="62"/>
      <c r="AA465" s="62"/>
      <c r="AB465" s="62"/>
      <c r="AC465" s="61">
        <f t="shared" si="298"/>
        <v>0</v>
      </c>
      <c r="AD465" s="1" t="str">
        <f t="shared" si="299"/>
        <v>Nincs VKR kiválasztva!</v>
      </c>
      <c r="AF465" s="60"/>
      <c r="AG465" s="60"/>
      <c r="AH465" s="60"/>
      <c r="AI465" s="60"/>
      <c r="AJ465" s="60"/>
      <c r="AK465" s="60"/>
      <c r="AL465" s="60"/>
      <c r="AM465" s="60"/>
      <c r="AN465" s="60"/>
      <c r="AO465" s="60"/>
      <c r="AP465" s="60"/>
      <c r="AQ465" s="61">
        <f t="shared" si="300"/>
        <v>0</v>
      </c>
      <c r="AR465" s="130" t="s">
        <v>36</v>
      </c>
      <c r="AS465" s="1" t="str">
        <f t="shared" si="301"/>
        <v>Nincs VKR kiválasztva!</v>
      </c>
      <c r="AU465" s="46"/>
      <c r="AV465" s="46"/>
      <c r="AY465" s="64" t="str">
        <f>IF($D465="","",INDEX(Osszesito!$E:$E,MATCH($F465,Osszesito!$C:$C,0)))</f>
        <v/>
      </c>
      <c r="AZ465" s="64">
        <f t="shared" si="309"/>
        <v>0</v>
      </c>
      <c r="BA465" s="65">
        <f t="shared" si="310"/>
        <v>0</v>
      </c>
      <c r="BB465" s="65" t="str">
        <f t="shared" si="311"/>
        <v>x</v>
      </c>
      <c r="BC465" s="65">
        <f t="shared" si="302"/>
        <v>0</v>
      </c>
      <c r="BD465" s="65">
        <f t="shared" si="336"/>
        <v>0</v>
      </c>
      <c r="BE465" s="65">
        <f t="shared" si="312"/>
        <v>0</v>
      </c>
      <c r="BF465" s="64" t="str">
        <f t="shared" si="313"/>
        <v>A forrás egyenlő a költséggel (I.ütem).</v>
      </c>
      <c r="BG465" s="65">
        <f t="shared" si="314"/>
        <v>0</v>
      </c>
      <c r="BH465" s="65">
        <f t="shared" si="315"/>
        <v>0</v>
      </c>
      <c r="BI465" s="65">
        <f t="shared" si="316"/>
        <v>0</v>
      </c>
      <c r="BJ465" s="65">
        <f t="shared" si="317"/>
        <v>0</v>
      </c>
      <c r="BK465" s="65">
        <f t="shared" si="303"/>
        <v>0</v>
      </c>
      <c r="BL465" s="66" t="str">
        <f t="shared" si="337"/>
        <v>Nem hosszútávú a feladat.</v>
      </c>
      <c r="BM465" s="67">
        <f t="shared" si="318"/>
        <v>1</v>
      </c>
      <c r="BN465" s="67">
        <f t="shared" si="319"/>
        <v>0</v>
      </c>
      <c r="BO465" s="67">
        <f t="shared" si="320"/>
        <v>1</v>
      </c>
      <c r="BP465" s="67">
        <f t="shared" si="321"/>
        <v>0</v>
      </c>
      <c r="BQ465" s="65">
        <f t="shared" si="322"/>
        <v>0</v>
      </c>
      <c r="BR465" s="64" t="str">
        <f t="shared" si="323"/>
        <v>Nincs hosszútávú terv!</v>
      </c>
      <c r="BS465" s="65">
        <f t="shared" si="324"/>
        <v>0</v>
      </c>
      <c r="BT465" s="65">
        <f t="shared" si="325"/>
        <v>0</v>
      </c>
      <c r="BU465" s="65">
        <f t="shared" si="326"/>
        <v>0</v>
      </c>
      <c r="BV465" s="65">
        <f t="shared" si="327"/>
        <v>0</v>
      </c>
      <c r="BW465" s="65">
        <f t="shared" si="328"/>
        <v>0</v>
      </c>
      <c r="BX465" s="65">
        <f t="shared" si="329"/>
        <v>0</v>
      </c>
      <c r="BY465" s="65">
        <f t="shared" si="330"/>
        <v>0</v>
      </c>
      <c r="BZ465" s="65">
        <f t="shared" si="331"/>
        <v>0</v>
      </c>
      <c r="CA465" s="65">
        <f t="shared" si="332"/>
        <v>0</v>
      </c>
      <c r="CB465" s="65">
        <f t="shared" si="333"/>
        <v>0</v>
      </c>
      <c r="CC465" s="65">
        <f t="shared" si="334"/>
        <v>0</v>
      </c>
      <c r="CD465" s="65" t="str">
        <f t="shared" si="304"/>
        <v>Hiányos kitöltés! (B-oszlop üres)</v>
      </c>
      <c r="CE465" s="66" t="str">
        <f t="shared" si="305"/>
        <v>Hiányos kitöltés! (B-oszlop üres)</v>
      </c>
      <c r="CF465" s="65">
        <f t="shared" si="306"/>
        <v>0</v>
      </c>
      <c r="CG465" s="65">
        <f t="shared" si="307"/>
        <v>0</v>
      </c>
      <c r="CH465" s="65">
        <f t="shared" si="308"/>
        <v>0</v>
      </c>
    </row>
    <row r="466" spans="1:86" ht="31.25" x14ac:dyDescent="0.25">
      <c r="A466" s="54" t="str">
        <f t="shared" si="297"/>
        <v>Nincs VKR kiválasztva!</v>
      </c>
      <c r="B466" s="68"/>
      <c r="C466" s="55"/>
      <c r="D466" s="47"/>
      <c r="E466" s="47"/>
      <c r="F466" s="56" t="str">
        <f>IF($G466="","Nincs VKR kiválasztva!",INDEX(Osszesito!$C:$C,MATCH($G466,Osszesito!$D:$D,0)))</f>
        <v>Nincs VKR kiválasztva!</v>
      </c>
      <c r="G466" s="45"/>
      <c r="H466" s="51" t="str">
        <f>IF($D466="","",CONCATENATE($AY466,"_",COUNTA($D$3:$D466),"_FSZV_2026"))</f>
        <v/>
      </c>
      <c r="I466" s="56" t="str">
        <f>IF($G466="","Nincs VKR kiválasztva!",INDEX(Osszesito!$G:$G,MATCH($F466,Osszesito!$C:$C,0)))</f>
        <v>Nincs VKR kiválasztva!</v>
      </c>
      <c r="J466" s="56" t="str">
        <f>IF($G466="","Nincs VKR kiválasztva!",INDEX(Osszesito!$F:$F,MATCH($F466,Osszesito!$C:$C,0)))</f>
        <v>Nincs VKR kiválasztva!</v>
      </c>
      <c r="K466" s="48" t="str">
        <f t="shared" si="335"/>
        <v>Nincs kitöltve a költség rész!</v>
      </c>
      <c r="L466" s="49"/>
      <c r="M466" s="49"/>
      <c r="N466" s="60"/>
      <c r="O466" s="60"/>
      <c r="P466" s="90"/>
      <c r="R466" s="62"/>
      <c r="S466" s="62"/>
      <c r="T466" s="62"/>
      <c r="U466" s="62"/>
      <c r="V466" s="62"/>
      <c r="W466" s="62"/>
      <c r="X466" s="62"/>
      <c r="Y466" s="62"/>
      <c r="Z466" s="62"/>
      <c r="AA466" s="62"/>
      <c r="AB466" s="62"/>
      <c r="AC466" s="61">
        <f t="shared" si="298"/>
        <v>0</v>
      </c>
      <c r="AD466" s="1" t="str">
        <f t="shared" si="299"/>
        <v>Nincs VKR kiválasztva!</v>
      </c>
      <c r="AF466" s="60"/>
      <c r="AG466" s="60"/>
      <c r="AH466" s="60"/>
      <c r="AI466" s="60"/>
      <c r="AJ466" s="60"/>
      <c r="AK466" s="60"/>
      <c r="AL466" s="60"/>
      <c r="AM466" s="60"/>
      <c r="AN466" s="60"/>
      <c r="AO466" s="60"/>
      <c r="AP466" s="60"/>
      <c r="AQ466" s="61">
        <f t="shared" si="300"/>
        <v>0</v>
      </c>
      <c r="AR466" s="130" t="s">
        <v>36</v>
      </c>
      <c r="AS466" s="1" t="str">
        <f t="shared" si="301"/>
        <v>Nincs VKR kiválasztva!</v>
      </c>
      <c r="AU466" s="46"/>
      <c r="AV466" s="46"/>
      <c r="AY466" s="64" t="str">
        <f>IF($D466="","",INDEX(Osszesito!$E:$E,MATCH($F466,Osszesito!$C:$C,0)))</f>
        <v/>
      </c>
      <c r="AZ466" s="64">
        <f t="shared" si="309"/>
        <v>0</v>
      </c>
      <c r="BA466" s="65">
        <f t="shared" si="310"/>
        <v>0</v>
      </c>
      <c r="BB466" s="65" t="str">
        <f t="shared" si="311"/>
        <v>x</v>
      </c>
      <c r="BC466" s="65">
        <f t="shared" si="302"/>
        <v>0</v>
      </c>
      <c r="BD466" s="65">
        <f t="shared" si="336"/>
        <v>0</v>
      </c>
      <c r="BE466" s="65">
        <f t="shared" si="312"/>
        <v>0</v>
      </c>
      <c r="BF466" s="64" t="str">
        <f t="shared" si="313"/>
        <v>A forrás egyenlő a költséggel (I.ütem).</v>
      </c>
      <c r="BG466" s="65">
        <f t="shared" si="314"/>
        <v>0</v>
      </c>
      <c r="BH466" s="65">
        <f t="shared" si="315"/>
        <v>0</v>
      </c>
      <c r="BI466" s="65">
        <f t="shared" si="316"/>
        <v>0</v>
      </c>
      <c r="BJ466" s="65">
        <f t="shared" si="317"/>
        <v>0</v>
      </c>
      <c r="BK466" s="65">
        <f t="shared" si="303"/>
        <v>0</v>
      </c>
      <c r="BL466" s="66" t="str">
        <f t="shared" si="337"/>
        <v>Nem hosszútávú a feladat.</v>
      </c>
      <c r="BM466" s="67">
        <f t="shared" si="318"/>
        <v>1</v>
      </c>
      <c r="BN466" s="67">
        <f t="shared" si="319"/>
        <v>0</v>
      </c>
      <c r="BO466" s="67">
        <f t="shared" si="320"/>
        <v>1</v>
      </c>
      <c r="BP466" s="67">
        <f t="shared" si="321"/>
        <v>0</v>
      </c>
      <c r="BQ466" s="65">
        <f t="shared" si="322"/>
        <v>0</v>
      </c>
      <c r="BR466" s="64" t="str">
        <f t="shared" si="323"/>
        <v>Nincs hosszútávú terv!</v>
      </c>
      <c r="BS466" s="65">
        <f t="shared" si="324"/>
        <v>0</v>
      </c>
      <c r="BT466" s="65">
        <f t="shared" si="325"/>
        <v>0</v>
      </c>
      <c r="BU466" s="65">
        <f t="shared" si="326"/>
        <v>0</v>
      </c>
      <c r="BV466" s="65">
        <f t="shared" si="327"/>
        <v>0</v>
      </c>
      <c r="BW466" s="65">
        <f t="shared" si="328"/>
        <v>0</v>
      </c>
      <c r="BX466" s="65">
        <f t="shared" si="329"/>
        <v>0</v>
      </c>
      <c r="BY466" s="65">
        <f t="shared" si="330"/>
        <v>0</v>
      </c>
      <c r="BZ466" s="65">
        <f t="shared" si="331"/>
        <v>0</v>
      </c>
      <c r="CA466" s="65">
        <f t="shared" si="332"/>
        <v>0</v>
      </c>
      <c r="CB466" s="65">
        <f t="shared" si="333"/>
        <v>0</v>
      </c>
      <c r="CC466" s="65">
        <f t="shared" si="334"/>
        <v>0</v>
      </c>
      <c r="CD466" s="65" t="str">
        <f t="shared" si="304"/>
        <v>Hiányos kitöltés! (B-oszlop üres)</v>
      </c>
      <c r="CE466" s="66" t="str">
        <f t="shared" si="305"/>
        <v>Hiányos kitöltés! (B-oszlop üres)</v>
      </c>
      <c r="CF466" s="65">
        <f t="shared" si="306"/>
        <v>0</v>
      </c>
      <c r="CG466" s="65">
        <f t="shared" si="307"/>
        <v>0</v>
      </c>
      <c r="CH466" s="65">
        <f t="shared" si="308"/>
        <v>0</v>
      </c>
    </row>
    <row r="467" spans="1:86" ht="31.25" x14ac:dyDescent="0.25">
      <c r="A467" s="54" t="str">
        <f t="shared" si="297"/>
        <v>Nincs VKR kiválasztva!</v>
      </c>
      <c r="B467" s="68"/>
      <c r="C467" s="55"/>
      <c r="D467" s="47"/>
      <c r="E467" s="47"/>
      <c r="F467" s="56" t="str">
        <f>IF($G467="","Nincs VKR kiválasztva!",INDEX(Osszesito!$C:$C,MATCH($G467,Osszesito!$D:$D,0)))</f>
        <v>Nincs VKR kiválasztva!</v>
      </c>
      <c r="G467" s="45"/>
      <c r="H467" s="51" t="str">
        <f>IF($D467="","",CONCATENATE($AY467,"_",COUNTA($D$3:$D467),"_FSZV_2026"))</f>
        <v/>
      </c>
      <c r="I467" s="56" t="str">
        <f>IF($G467="","Nincs VKR kiválasztva!",INDEX(Osszesito!$G:$G,MATCH($F467,Osszesito!$C:$C,0)))</f>
        <v>Nincs VKR kiválasztva!</v>
      </c>
      <c r="J467" s="56" t="str">
        <f>IF($G467="","Nincs VKR kiválasztva!",INDEX(Osszesito!$F:$F,MATCH($F467,Osszesito!$C:$C,0)))</f>
        <v>Nincs VKR kiválasztva!</v>
      </c>
      <c r="K467" s="48" t="str">
        <f t="shared" si="335"/>
        <v>Nincs kitöltve a költség rész!</v>
      </c>
      <c r="L467" s="49"/>
      <c r="M467" s="49"/>
      <c r="N467" s="60"/>
      <c r="O467" s="60"/>
      <c r="P467" s="90"/>
      <c r="R467" s="62"/>
      <c r="S467" s="62"/>
      <c r="T467" s="62"/>
      <c r="U467" s="62"/>
      <c r="V467" s="62"/>
      <c r="W467" s="62"/>
      <c r="X467" s="62"/>
      <c r="Y467" s="62"/>
      <c r="Z467" s="62"/>
      <c r="AA467" s="62"/>
      <c r="AB467" s="62"/>
      <c r="AC467" s="61">
        <f t="shared" si="298"/>
        <v>0</v>
      </c>
      <c r="AD467" s="1" t="str">
        <f t="shared" si="299"/>
        <v>Nincs VKR kiválasztva!</v>
      </c>
      <c r="AF467" s="60"/>
      <c r="AG467" s="60"/>
      <c r="AH467" s="60"/>
      <c r="AI467" s="60"/>
      <c r="AJ467" s="60"/>
      <c r="AK467" s="60"/>
      <c r="AL467" s="60"/>
      <c r="AM467" s="60"/>
      <c r="AN467" s="60"/>
      <c r="AO467" s="60"/>
      <c r="AP467" s="60"/>
      <c r="AQ467" s="61">
        <f t="shared" si="300"/>
        <v>0</v>
      </c>
      <c r="AR467" s="130" t="s">
        <v>36</v>
      </c>
      <c r="AS467" s="1" t="str">
        <f t="shared" si="301"/>
        <v>Nincs VKR kiválasztva!</v>
      </c>
      <c r="AU467" s="46"/>
      <c r="AV467" s="46"/>
      <c r="AY467" s="64" t="str">
        <f>IF($D467="","",INDEX(Osszesito!$E:$E,MATCH($F467,Osszesito!$C:$C,0)))</f>
        <v/>
      </c>
      <c r="AZ467" s="64">
        <f t="shared" si="309"/>
        <v>0</v>
      </c>
      <c r="BA467" s="65">
        <f t="shared" si="310"/>
        <v>0</v>
      </c>
      <c r="BB467" s="65" t="str">
        <f t="shared" si="311"/>
        <v>x</v>
      </c>
      <c r="BC467" s="65">
        <f t="shared" si="302"/>
        <v>0</v>
      </c>
      <c r="BD467" s="65">
        <f t="shared" si="336"/>
        <v>0</v>
      </c>
      <c r="BE467" s="65">
        <f t="shared" si="312"/>
        <v>0</v>
      </c>
      <c r="BF467" s="64" t="str">
        <f t="shared" si="313"/>
        <v>A forrás egyenlő a költséggel (I.ütem).</v>
      </c>
      <c r="BG467" s="65">
        <f t="shared" si="314"/>
        <v>0</v>
      </c>
      <c r="BH467" s="65">
        <f t="shared" si="315"/>
        <v>0</v>
      </c>
      <c r="BI467" s="65">
        <f t="shared" si="316"/>
        <v>0</v>
      </c>
      <c r="BJ467" s="65">
        <f t="shared" si="317"/>
        <v>0</v>
      </c>
      <c r="BK467" s="65">
        <f t="shared" si="303"/>
        <v>0</v>
      </c>
      <c r="BL467" s="66" t="str">
        <f t="shared" si="337"/>
        <v>Nem hosszútávú a feladat.</v>
      </c>
      <c r="BM467" s="67">
        <f t="shared" si="318"/>
        <v>1</v>
      </c>
      <c r="BN467" s="67">
        <f t="shared" si="319"/>
        <v>0</v>
      </c>
      <c r="BO467" s="67">
        <f t="shared" si="320"/>
        <v>1</v>
      </c>
      <c r="BP467" s="67">
        <f t="shared" si="321"/>
        <v>0</v>
      </c>
      <c r="BQ467" s="65">
        <f t="shared" si="322"/>
        <v>0</v>
      </c>
      <c r="BR467" s="64" t="str">
        <f t="shared" si="323"/>
        <v>Nincs hosszútávú terv!</v>
      </c>
      <c r="BS467" s="65">
        <f t="shared" si="324"/>
        <v>0</v>
      </c>
      <c r="BT467" s="65">
        <f t="shared" si="325"/>
        <v>0</v>
      </c>
      <c r="BU467" s="65">
        <f t="shared" si="326"/>
        <v>0</v>
      </c>
      <c r="BV467" s="65">
        <f t="shared" si="327"/>
        <v>0</v>
      </c>
      <c r="BW467" s="65">
        <f t="shared" si="328"/>
        <v>0</v>
      </c>
      <c r="BX467" s="65">
        <f t="shared" si="329"/>
        <v>0</v>
      </c>
      <c r="BY467" s="65">
        <f t="shared" si="330"/>
        <v>0</v>
      </c>
      <c r="BZ467" s="65">
        <f t="shared" si="331"/>
        <v>0</v>
      </c>
      <c r="CA467" s="65">
        <f t="shared" si="332"/>
        <v>0</v>
      </c>
      <c r="CB467" s="65">
        <f t="shared" si="333"/>
        <v>0</v>
      </c>
      <c r="CC467" s="65">
        <f t="shared" si="334"/>
        <v>0</v>
      </c>
      <c r="CD467" s="65" t="str">
        <f t="shared" si="304"/>
        <v>Hiányos kitöltés! (B-oszlop üres)</v>
      </c>
      <c r="CE467" s="66" t="str">
        <f t="shared" si="305"/>
        <v>Hiányos kitöltés! (B-oszlop üres)</v>
      </c>
      <c r="CF467" s="65">
        <f t="shared" si="306"/>
        <v>0</v>
      </c>
      <c r="CG467" s="65">
        <f t="shared" si="307"/>
        <v>0</v>
      </c>
      <c r="CH467" s="65">
        <f t="shared" si="308"/>
        <v>0</v>
      </c>
    </row>
    <row r="468" spans="1:86" ht="31.25" x14ac:dyDescent="0.25">
      <c r="A468" s="54" t="str">
        <f t="shared" si="297"/>
        <v>Nincs VKR kiválasztva!</v>
      </c>
      <c r="B468" s="68"/>
      <c r="C468" s="55"/>
      <c r="D468" s="47"/>
      <c r="E468" s="47"/>
      <c r="F468" s="56" t="str">
        <f>IF($G468="","Nincs VKR kiválasztva!",INDEX(Osszesito!$C:$C,MATCH($G468,Osszesito!$D:$D,0)))</f>
        <v>Nincs VKR kiválasztva!</v>
      </c>
      <c r="G468" s="45"/>
      <c r="H468" s="51" t="str">
        <f>IF($D468="","",CONCATENATE($AY468,"_",COUNTA($D$3:$D468),"_FSZV_2026"))</f>
        <v/>
      </c>
      <c r="I468" s="56" t="str">
        <f>IF($G468="","Nincs VKR kiválasztva!",INDEX(Osszesito!$G:$G,MATCH($F468,Osszesito!$C:$C,0)))</f>
        <v>Nincs VKR kiválasztva!</v>
      </c>
      <c r="J468" s="56" t="str">
        <f>IF($G468="","Nincs VKR kiválasztva!",INDEX(Osszesito!$F:$F,MATCH($F468,Osszesito!$C:$C,0)))</f>
        <v>Nincs VKR kiválasztva!</v>
      </c>
      <c r="K468" s="48" t="str">
        <f t="shared" si="335"/>
        <v>Nincs kitöltve a költség rész!</v>
      </c>
      <c r="L468" s="49"/>
      <c r="M468" s="49"/>
      <c r="N468" s="60"/>
      <c r="O468" s="60"/>
      <c r="P468" s="90"/>
      <c r="R468" s="62"/>
      <c r="S468" s="62"/>
      <c r="T468" s="62"/>
      <c r="U468" s="62"/>
      <c r="V468" s="62"/>
      <c r="W468" s="62"/>
      <c r="X468" s="62"/>
      <c r="Y468" s="62"/>
      <c r="Z468" s="62"/>
      <c r="AA468" s="62"/>
      <c r="AB468" s="62"/>
      <c r="AC468" s="61">
        <f t="shared" si="298"/>
        <v>0</v>
      </c>
      <c r="AD468" s="1" t="str">
        <f t="shared" si="299"/>
        <v>Nincs VKR kiválasztva!</v>
      </c>
      <c r="AF468" s="60"/>
      <c r="AG468" s="60"/>
      <c r="AH468" s="60"/>
      <c r="AI468" s="60"/>
      <c r="AJ468" s="60"/>
      <c r="AK468" s="60"/>
      <c r="AL468" s="60"/>
      <c r="AM468" s="60"/>
      <c r="AN468" s="60"/>
      <c r="AO468" s="60"/>
      <c r="AP468" s="60"/>
      <c r="AQ468" s="61">
        <f t="shared" si="300"/>
        <v>0</v>
      </c>
      <c r="AR468" s="130" t="s">
        <v>36</v>
      </c>
      <c r="AS468" s="1" t="str">
        <f t="shared" si="301"/>
        <v>Nincs VKR kiválasztva!</v>
      </c>
      <c r="AU468" s="46"/>
      <c r="AV468" s="46"/>
      <c r="AY468" s="64" t="str">
        <f>IF($D468="","",INDEX(Osszesito!$E:$E,MATCH($F468,Osszesito!$C:$C,0)))</f>
        <v/>
      </c>
      <c r="AZ468" s="64">
        <f t="shared" si="309"/>
        <v>0</v>
      </c>
      <c r="BA468" s="65">
        <f t="shared" si="310"/>
        <v>0</v>
      </c>
      <c r="BB468" s="65" t="str">
        <f t="shared" si="311"/>
        <v>x</v>
      </c>
      <c r="BC468" s="65">
        <f t="shared" si="302"/>
        <v>0</v>
      </c>
      <c r="BD468" s="65">
        <f t="shared" si="336"/>
        <v>0</v>
      </c>
      <c r="BE468" s="65">
        <f t="shared" si="312"/>
        <v>0</v>
      </c>
      <c r="BF468" s="64" t="str">
        <f t="shared" si="313"/>
        <v>A forrás egyenlő a költséggel (I.ütem).</v>
      </c>
      <c r="BG468" s="65">
        <f t="shared" si="314"/>
        <v>0</v>
      </c>
      <c r="BH468" s="65">
        <f t="shared" si="315"/>
        <v>0</v>
      </c>
      <c r="BI468" s="65">
        <f t="shared" si="316"/>
        <v>0</v>
      </c>
      <c r="BJ468" s="65">
        <f t="shared" si="317"/>
        <v>0</v>
      </c>
      <c r="BK468" s="65">
        <f t="shared" si="303"/>
        <v>0</v>
      </c>
      <c r="BL468" s="66" t="str">
        <f t="shared" si="337"/>
        <v>Nem hosszútávú a feladat.</v>
      </c>
      <c r="BM468" s="67">
        <f t="shared" si="318"/>
        <v>1</v>
      </c>
      <c r="BN468" s="67">
        <f t="shared" si="319"/>
        <v>0</v>
      </c>
      <c r="BO468" s="67">
        <f t="shared" si="320"/>
        <v>1</v>
      </c>
      <c r="BP468" s="67">
        <f t="shared" si="321"/>
        <v>0</v>
      </c>
      <c r="BQ468" s="65">
        <f t="shared" si="322"/>
        <v>0</v>
      </c>
      <c r="BR468" s="64" t="str">
        <f t="shared" si="323"/>
        <v>Nincs hosszútávú terv!</v>
      </c>
      <c r="BS468" s="65">
        <f t="shared" si="324"/>
        <v>0</v>
      </c>
      <c r="BT468" s="65">
        <f t="shared" si="325"/>
        <v>0</v>
      </c>
      <c r="BU468" s="65">
        <f t="shared" si="326"/>
        <v>0</v>
      </c>
      <c r="BV468" s="65">
        <f t="shared" si="327"/>
        <v>0</v>
      </c>
      <c r="BW468" s="65">
        <f t="shared" si="328"/>
        <v>0</v>
      </c>
      <c r="BX468" s="65">
        <f t="shared" si="329"/>
        <v>0</v>
      </c>
      <c r="BY468" s="65">
        <f t="shared" si="330"/>
        <v>0</v>
      </c>
      <c r="BZ468" s="65">
        <f t="shared" si="331"/>
        <v>0</v>
      </c>
      <c r="CA468" s="65">
        <f t="shared" si="332"/>
        <v>0</v>
      </c>
      <c r="CB468" s="65">
        <f t="shared" si="333"/>
        <v>0</v>
      </c>
      <c r="CC468" s="65">
        <f t="shared" si="334"/>
        <v>0</v>
      </c>
      <c r="CD468" s="65" t="str">
        <f t="shared" si="304"/>
        <v>Hiányos kitöltés! (B-oszlop üres)</v>
      </c>
      <c r="CE468" s="66" t="str">
        <f t="shared" si="305"/>
        <v>Hiányos kitöltés! (B-oszlop üres)</v>
      </c>
      <c r="CF468" s="65">
        <f t="shared" si="306"/>
        <v>0</v>
      </c>
      <c r="CG468" s="65">
        <f t="shared" si="307"/>
        <v>0</v>
      </c>
      <c r="CH468" s="65">
        <f t="shared" si="308"/>
        <v>0</v>
      </c>
    </row>
    <row r="469" spans="1:86" ht="31.25" x14ac:dyDescent="0.25">
      <c r="A469" s="54" t="str">
        <f t="shared" si="297"/>
        <v>Nincs VKR kiválasztva!</v>
      </c>
      <c r="B469" s="68"/>
      <c r="C469" s="55"/>
      <c r="D469" s="47"/>
      <c r="E469" s="47"/>
      <c r="F469" s="56" t="str">
        <f>IF($G469="","Nincs VKR kiválasztva!",INDEX(Osszesito!$C:$C,MATCH($G469,Osszesito!$D:$D,0)))</f>
        <v>Nincs VKR kiválasztva!</v>
      </c>
      <c r="G469" s="45"/>
      <c r="H469" s="51" t="str">
        <f>IF($D469="","",CONCATENATE($AY469,"_",COUNTA($D$3:$D469),"_FSZV_2026"))</f>
        <v/>
      </c>
      <c r="I469" s="56" t="str">
        <f>IF($G469="","Nincs VKR kiválasztva!",INDEX(Osszesito!$G:$G,MATCH($F469,Osszesito!$C:$C,0)))</f>
        <v>Nincs VKR kiválasztva!</v>
      </c>
      <c r="J469" s="56" t="str">
        <f>IF($G469="","Nincs VKR kiválasztva!",INDEX(Osszesito!$F:$F,MATCH($F469,Osszesito!$C:$C,0)))</f>
        <v>Nincs VKR kiválasztva!</v>
      </c>
      <c r="K469" s="48" t="str">
        <f t="shared" si="335"/>
        <v>Nincs kitöltve a költség rész!</v>
      </c>
      <c r="L469" s="49"/>
      <c r="M469" s="49"/>
      <c r="N469" s="60"/>
      <c r="O469" s="60"/>
      <c r="P469" s="90"/>
      <c r="R469" s="62"/>
      <c r="S469" s="62"/>
      <c r="T469" s="62"/>
      <c r="U469" s="62"/>
      <c r="V469" s="62"/>
      <c r="W469" s="62"/>
      <c r="X469" s="62"/>
      <c r="Y469" s="62"/>
      <c r="Z469" s="62"/>
      <c r="AA469" s="62"/>
      <c r="AB469" s="62"/>
      <c r="AC469" s="61">
        <f t="shared" si="298"/>
        <v>0</v>
      </c>
      <c r="AD469" s="1" t="str">
        <f t="shared" si="299"/>
        <v>Nincs VKR kiválasztva!</v>
      </c>
      <c r="AF469" s="60"/>
      <c r="AG469" s="60"/>
      <c r="AH469" s="60"/>
      <c r="AI469" s="60"/>
      <c r="AJ469" s="60"/>
      <c r="AK469" s="60"/>
      <c r="AL469" s="60"/>
      <c r="AM469" s="60"/>
      <c r="AN469" s="60"/>
      <c r="AO469" s="60"/>
      <c r="AP469" s="60"/>
      <c r="AQ469" s="61">
        <f t="shared" si="300"/>
        <v>0</v>
      </c>
      <c r="AR469" s="130" t="s">
        <v>36</v>
      </c>
      <c r="AS469" s="1" t="str">
        <f t="shared" si="301"/>
        <v>Nincs VKR kiválasztva!</v>
      </c>
      <c r="AU469" s="46"/>
      <c r="AV469" s="46"/>
      <c r="AY469" s="64" t="str">
        <f>IF($D469="","",INDEX(Osszesito!$E:$E,MATCH($F469,Osszesito!$C:$C,0)))</f>
        <v/>
      </c>
      <c r="AZ469" s="64">
        <f t="shared" si="309"/>
        <v>0</v>
      </c>
      <c r="BA469" s="65">
        <f t="shared" si="310"/>
        <v>0</v>
      </c>
      <c r="BB469" s="65" t="str">
        <f t="shared" si="311"/>
        <v>x</v>
      </c>
      <c r="BC469" s="65">
        <f t="shared" si="302"/>
        <v>0</v>
      </c>
      <c r="BD469" s="65">
        <f t="shared" si="336"/>
        <v>0</v>
      </c>
      <c r="BE469" s="65">
        <f t="shared" si="312"/>
        <v>0</v>
      </c>
      <c r="BF469" s="64" t="str">
        <f t="shared" si="313"/>
        <v>A forrás egyenlő a költséggel (I.ütem).</v>
      </c>
      <c r="BG469" s="65">
        <f t="shared" si="314"/>
        <v>0</v>
      </c>
      <c r="BH469" s="65">
        <f t="shared" si="315"/>
        <v>0</v>
      </c>
      <c r="BI469" s="65">
        <f t="shared" si="316"/>
        <v>0</v>
      </c>
      <c r="BJ469" s="65">
        <f t="shared" si="317"/>
        <v>0</v>
      </c>
      <c r="BK469" s="65">
        <f t="shared" si="303"/>
        <v>0</v>
      </c>
      <c r="BL469" s="66" t="str">
        <f t="shared" si="337"/>
        <v>Nem hosszútávú a feladat.</v>
      </c>
      <c r="BM469" s="67">
        <f t="shared" si="318"/>
        <v>1</v>
      </c>
      <c r="BN469" s="67">
        <f t="shared" si="319"/>
        <v>0</v>
      </c>
      <c r="BO469" s="67">
        <f t="shared" si="320"/>
        <v>1</v>
      </c>
      <c r="BP469" s="67">
        <f t="shared" si="321"/>
        <v>0</v>
      </c>
      <c r="BQ469" s="65">
        <f t="shared" si="322"/>
        <v>0</v>
      </c>
      <c r="BR469" s="64" t="str">
        <f t="shared" si="323"/>
        <v>Nincs hosszútávú terv!</v>
      </c>
      <c r="BS469" s="65">
        <f t="shared" si="324"/>
        <v>0</v>
      </c>
      <c r="BT469" s="65">
        <f t="shared" si="325"/>
        <v>0</v>
      </c>
      <c r="BU469" s="65">
        <f t="shared" si="326"/>
        <v>0</v>
      </c>
      <c r="BV469" s="65">
        <f t="shared" si="327"/>
        <v>0</v>
      </c>
      <c r="BW469" s="65">
        <f t="shared" si="328"/>
        <v>0</v>
      </c>
      <c r="BX469" s="65">
        <f t="shared" si="329"/>
        <v>0</v>
      </c>
      <c r="BY469" s="65">
        <f t="shared" si="330"/>
        <v>0</v>
      </c>
      <c r="BZ469" s="65">
        <f t="shared" si="331"/>
        <v>0</v>
      </c>
      <c r="CA469" s="65">
        <f t="shared" si="332"/>
        <v>0</v>
      </c>
      <c r="CB469" s="65">
        <f t="shared" si="333"/>
        <v>0</v>
      </c>
      <c r="CC469" s="65">
        <f t="shared" si="334"/>
        <v>0</v>
      </c>
      <c r="CD469" s="65" t="str">
        <f t="shared" si="304"/>
        <v>Hiányos kitöltés! (B-oszlop üres)</v>
      </c>
      <c r="CE469" s="66" t="str">
        <f t="shared" si="305"/>
        <v>Hiányos kitöltés! (B-oszlop üres)</v>
      </c>
      <c r="CF469" s="65">
        <f t="shared" si="306"/>
        <v>0</v>
      </c>
      <c r="CG469" s="65">
        <f t="shared" si="307"/>
        <v>0</v>
      </c>
      <c r="CH469" s="65">
        <f t="shared" si="308"/>
        <v>0</v>
      </c>
    </row>
    <row r="470" spans="1:86" ht="31.25" x14ac:dyDescent="0.25">
      <c r="A470" s="54" t="str">
        <f t="shared" si="297"/>
        <v>Nincs VKR kiválasztva!</v>
      </c>
      <c r="B470" s="68"/>
      <c r="C470" s="55"/>
      <c r="D470" s="47"/>
      <c r="E470" s="47"/>
      <c r="F470" s="56" t="str">
        <f>IF($G470="","Nincs VKR kiválasztva!",INDEX(Osszesito!$C:$C,MATCH($G470,Osszesito!$D:$D,0)))</f>
        <v>Nincs VKR kiválasztva!</v>
      </c>
      <c r="G470" s="45"/>
      <c r="H470" s="51" t="str">
        <f>IF($D470="","",CONCATENATE($AY470,"_",COUNTA($D$3:$D470),"_FSZV_2026"))</f>
        <v/>
      </c>
      <c r="I470" s="56" t="str">
        <f>IF($G470="","Nincs VKR kiválasztva!",INDEX(Osszesito!$G:$G,MATCH($F470,Osszesito!$C:$C,0)))</f>
        <v>Nincs VKR kiválasztva!</v>
      </c>
      <c r="J470" s="56" t="str">
        <f>IF($G470="","Nincs VKR kiválasztva!",INDEX(Osszesito!$F:$F,MATCH($F470,Osszesito!$C:$C,0)))</f>
        <v>Nincs VKR kiválasztva!</v>
      </c>
      <c r="K470" s="48" t="str">
        <f t="shared" si="335"/>
        <v>Nincs kitöltve a költség rész!</v>
      </c>
      <c r="L470" s="49"/>
      <c r="M470" s="49"/>
      <c r="N470" s="60"/>
      <c r="O470" s="60"/>
      <c r="P470" s="90"/>
      <c r="R470" s="62"/>
      <c r="S470" s="62"/>
      <c r="T470" s="62"/>
      <c r="U470" s="62"/>
      <c r="V470" s="62"/>
      <c r="W470" s="62"/>
      <c r="X470" s="62"/>
      <c r="Y470" s="62"/>
      <c r="Z470" s="62"/>
      <c r="AA470" s="62"/>
      <c r="AB470" s="62"/>
      <c r="AC470" s="61">
        <f t="shared" si="298"/>
        <v>0</v>
      </c>
      <c r="AD470" s="1" t="str">
        <f t="shared" si="299"/>
        <v>Nincs VKR kiválasztva!</v>
      </c>
      <c r="AF470" s="60"/>
      <c r="AG470" s="60"/>
      <c r="AH470" s="60"/>
      <c r="AI470" s="60"/>
      <c r="AJ470" s="60"/>
      <c r="AK470" s="60"/>
      <c r="AL470" s="60"/>
      <c r="AM470" s="60"/>
      <c r="AN470" s="60"/>
      <c r="AO470" s="60"/>
      <c r="AP470" s="60"/>
      <c r="AQ470" s="61">
        <f t="shared" si="300"/>
        <v>0</v>
      </c>
      <c r="AR470" s="130" t="s">
        <v>36</v>
      </c>
      <c r="AS470" s="1" t="str">
        <f t="shared" si="301"/>
        <v>Nincs VKR kiválasztva!</v>
      </c>
      <c r="AU470" s="46"/>
      <c r="AV470" s="46"/>
      <c r="AY470" s="64" t="str">
        <f>IF($D470="","",INDEX(Osszesito!$E:$E,MATCH($F470,Osszesito!$C:$C,0)))</f>
        <v/>
      </c>
      <c r="AZ470" s="64">
        <f t="shared" si="309"/>
        <v>0</v>
      </c>
      <c r="BA470" s="65">
        <f t="shared" si="310"/>
        <v>0</v>
      </c>
      <c r="BB470" s="65" t="str">
        <f t="shared" si="311"/>
        <v>x</v>
      </c>
      <c r="BC470" s="65">
        <f t="shared" si="302"/>
        <v>0</v>
      </c>
      <c r="BD470" s="65">
        <f t="shared" si="336"/>
        <v>0</v>
      </c>
      <c r="BE470" s="65">
        <f t="shared" si="312"/>
        <v>0</v>
      </c>
      <c r="BF470" s="64" t="str">
        <f t="shared" si="313"/>
        <v>A forrás egyenlő a költséggel (I.ütem).</v>
      </c>
      <c r="BG470" s="65">
        <f t="shared" si="314"/>
        <v>0</v>
      </c>
      <c r="BH470" s="65">
        <f t="shared" si="315"/>
        <v>0</v>
      </c>
      <c r="BI470" s="65">
        <f t="shared" si="316"/>
        <v>0</v>
      </c>
      <c r="BJ470" s="65">
        <f t="shared" si="317"/>
        <v>0</v>
      </c>
      <c r="BK470" s="65">
        <f t="shared" si="303"/>
        <v>0</v>
      </c>
      <c r="BL470" s="66" t="str">
        <f t="shared" si="337"/>
        <v>Nem hosszútávú a feladat.</v>
      </c>
      <c r="BM470" s="67">
        <f t="shared" si="318"/>
        <v>1</v>
      </c>
      <c r="BN470" s="67">
        <f t="shared" si="319"/>
        <v>0</v>
      </c>
      <c r="BO470" s="67">
        <f t="shared" si="320"/>
        <v>1</v>
      </c>
      <c r="BP470" s="67">
        <f t="shared" si="321"/>
        <v>0</v>
      </c>
      <c r="BQ470" s="65">
        <f t="shared" si="322"/>
        <v>0</v>
      </c>
      <c r="BR470" s="64" t="str">
        <f t="shared" si="323"/>
        <v>Nincs hosszútávú terv!</v>
      </c>
      <c r="BS470" s="65">
        <f t="shared" si="324"/>
        <v>0</v>
      </c>
      <c r="BT470" s="65">
        <f t="shared" si="325"/>
        <v>0</v>
      </c>
      <c r="BU470" s="65">
        <f t="shared" si="326"/>
        <v>0</v>
      </c>
      <c r="BV470" s="65">
        <f t="shared" si="327"/>
        <v>0</v>
      </c>
      <c r="BW470" s="65">
        <f t="shared" si="328"/>
        <v>0</v>
      </c>
      <c r="BX470" s="65">
        <f t="shared" si="329"/>
        <v>0</v>
      </c>
      <c r="BY470" s="65">
        <f t="shared" si="330"/>
        <v>0</v>
      </c>
      <c r="BZ470" s="65">
        <f t="shared" si="331"/>
        <v>0</v>
      </c>
      <c r="CA470" s="65">
        <f t="shared" si="332"/>
        <v>0</v>
      </c>
      <c r="CB470" s="65">
        <f t="shared" si="333"/>
        <v>0</v>
      </c>
      <c r="CC470" s="65">
        <f t="shared" si="334"/>
        <v>0</v>
      </c>
      <c r="CD470" s="65" t="str">
        <f t="shared" si="304"/>
        <v>Hiányos kitöltés! (B-oszlop üres)</v>
      </c>
      <c r="CE470" s="66" t="str">
        <f t="shared" si="305"/>
        <v>Hiányos kitöltés! (B-oszlop üres)</v>
      </c>
      <c r="CF470" s="65">
        <f t="shared" si="306"/>
        <v>0</v>
      </c>
      <c r="CG470" s="65">
        <f t="shared" si="307"/>
        <v>0</v>
      </c>
      <c r="CH470" s="65">
        <f t="shared" si="308"/>
        <v>0</v>
      </c>
    </row>
    <row r="471" spans="1:86" ht="31.25" x14ac:dyDescent="0.25">
      <c r="A471" s="54" t="str">
        <f t="shared" si="297"/>
        <v>Nincs VKR kiválasztva!</v>
      </c>
      <c r="B471" s="68"/>
      <c r="C471" s="55"/>
      <c r="D471" s="47"/>
      <c r="E471" s="47"/>
      <c r="F471" s="56" t="str">
        <f>IF($G471="","Nincs VKR kiválasztva!",INDEX(Osszesito!$C:$C,MATCH($G471,Osszesito!$D:$D,0)))</f>
        <v>Nincs VKR kiválasztva!</v>
      </c>
      <c r="G471" s="45"/>
      <c r="H471" s="51" t="str">
        <f>IF($D471="","",CONCATENATE($AY471,"_",COUNTA($D$3:$D471),"_FSZV_2026"))</f>
        <v/>
      </c>
      <c r="I471" s="56" t="str">
        <f>IF($G471="","Nincs VKR kiválasztva!",INDEX(Osszesito!$G:$G,MATCH($F471,Osszesito!$C:$C,0)))</f>
        <v>Nincs VKR kiválasztva!</v>
      </c>
      <c r="J471" s="56" t="str">
        <f>IF($G471="","Nincs VKR kiválasztva!",INDEX(Osszesito!$F:$F,MATCH($F471,Osszesito!$C:$C,0)))</f>
        <v>Nincs VKR kiválasztva!</v>
      </c>
      <c r="K471" s="48" t="str">
        <f t="shared" si="335"/>
        <v>Nincs kitöltve a költség rész!</v>
      </c>
      <c r="L471" s="49"/>
      <c r="M471" s="49"/>
      <c r="N471" s="60"/>
      <c r="O471" s="60"/>
      <c r="P471" s="90"/>
      <c r="R471" s="62"/>
      <c r="S471" s="62"/>
      <c r="T471" s="62"/>
      <c r="U471" s="62"/>
      <c r="V471" s="62"/>
      <c r="W471" s="62"/>
      <c r="X471" s="62"/>
      <c r="Y471" s="62"/>
      <c r="Z471" s="62"/>
      <c r="AA471" s="62"/>
      <c r="AB471" s="62"/>
      <c r="AC471" s="61">
        <f t="shared" si="298"/>
        <v>0</v>
      </c>
      <c r="AD471" s="1" t="str">
        <f t="shared" si="299"/>
        <v>Nincs VKR kiválasztva!</v>
      </c>
      <c r="AF471" s="60"/>
      <c r="AG471" s="60"/>
      <c r="AH471" s="60"/>
      <c r="AI471" s="60"/>
      <c r="AJ471" s="60"/>
      <c r="AK471" s="60"/>
      <c r="AL471" s="60"/>
      <c r="AM471" s="60"/>
      <c r="AN471" s="60"/>
      <c r="AO471" s="60"/>
      <c r="AP471" s="60"/>
      <c r="AQ471" s="61">
        <f t="shared" si="300"/>
        <v>0</v>
      </c>
      <c r="AR471" s="130" t="s">
        <v>36</v>
      </c>
      <c r="AS471" s="1" t="str">
        <f t="shared" si="301"/>
        <v>Nincs VKR kiválasztva!</v>
      </c>
      <c r="AU471" s="46"/>
      <c r="AV471" s="46"/>
      <c r="AY471" s="64" t="str">
        <f>IF($D471="","",INDEX(Osszesito!$E:$E,MATCH($F471,Osszesito!$C:$C,0)))</f>
        <v/>
      </c>
      <c r="AZ471" s="64">
        <f t="shared" si="309"/>
        <v>0</v>
      </c>
      <c r="BA471" s="65">
        <f t="shared" si="310"/>
        <v>0</v>
      </c>
      <c r="BB471" s="65" t="str">
        <f t="shared" si="311"/>
        <v>x</v>
      </c>
      <c r="BC471" s="65">
        <f t="shared" si="302"/>
        <v>0</v>
      </c>
      <c r="BD471" s="65">
        <f t="shared" si="336"/>
        <v>0</v>
      </c>
      <c r="BE471" s="65">
        <f t="shared" si="312"/>
        <v>0</v>
      </c>
      <c r="BF471" s="64" t="str">
        <f t="shared" si="313"/>
        <v>A forrás egyenlő a költséggel (I.ütem).</v>
      </c>
      <c r="BG471" s="65">
        <f t="shared" si="314"/>
        <v>0</v>
      </c>
      <c r="BH471" s="65">
        <f t="shared" si="315"/>
        <v>0</v>
      </c>
      <c r="BI471" s="65">
        <f t="shared" si="316"/>
        <v>0</v>
      </c>
      <c r="BJ471" s="65">
        <f t="shared" si="317"/>
        <v>0</v>
      </c>
      <c r="BK471" s="65">
        <f t="shared" si="303"/>
        <v>0</v>
      </c>
      <c r="BL471" s="66" t="str">
        <f t="shared" si="337"/>
        <v>Nem hosszútávú a feladat.</v>
      </c>
      <c r="BM471" s="67">
        <f t="shared" si="318"/>
        <v>1</v>
      </c>
      <c r="BN471" s="67">
        <f t="shared" si="319"/>
        <v>0</v>
      </c>
      <c r="BO471" s="67">
        <f t="shared" si="320"/>
        <v>1</v>
      </c>
      <c r="BP471" s="67">
        <f t="shared" si="321"/>
        <v>0</v>
      </c>
      <c r="BQ471" s="65">
        <f t="shared" si="322"/>
        <v>0</v>
      </c>
      <c r="BR471" s="64" t="str">
        <f t="shared" si="323"/>
        <v>Nincs hosszútávú terv!</v>
      </c>
      <c r="BS471" s="65">
        <f t="shared" si="324"/>
        <v>0</v>
      </c>
      <c r="BT471" s="65">
        <f t="shared" si="325"/>
        <v>0</v>
      </c>
      <c r="BU471" s="65">
        <f t="shared" si="326"/>
        <v>0</v>
      </c>
      <c r="BV471" s="65">
        <f t="shared" si="327"/>
        <v>0</v>
      </c>
      <c r="BW471" s="65">
        <f t="shared" si="328"/>
        <v>0</v>
      </c>
      <c r="BX471" s="65">
        <f t="shared" si="329"/>
        <v>0</v>
      </c>
      <c r="BY471" s="65">
        <f t="shared" si="330"/>
        <v>0</v>
      </c>
      <c r="BZ471" s="65">
        <f t="shared" si="331"/>
        <v>0</v>
      </c>
      <c r="CA471" s="65">
        <f t="shared" si="332"/>
        <v>0</v>
      </c>
      <c r="CB471" s="65">
        <f t="shared" si="333"/>
        <v>0</v>
      </c>
      <c r="CC471" s="65">
        <f t="shared" si="334"/>
        <v>0</v>
      </c>
      <c r="CD471" s="65" t="str">
        <f t="shared" si="304"/>
        <v>Hiányos kitöltés! (B-oszlop üres)</v>
      </c>
      <c r="CE471" s="66" t="str">
        <f t="shared" si="305"/>
        <v>Hiányos kitöltés! (B-oszlop üres)</v>
      </c>
      <c r="CF471" s="65">
        <f t="shared" si="306"/>
        <v>0</v>
      </c>
      <c r="CG471" s="65">
        <f t="shared" si="307"/>
        <v>0</v>
      </c>
      <c r="CH471" s="65">
        <f t="shared" si="308"/>
        <v>0</v>
      </c>
    </row>
    <row r="472" spans="1:86" ht="31.25" x14ac:dyDescent="0.25">
      <c r="A472" s="54" t="str">
        <f t="shared" si="297"/>
        <v>Nincs VKR kiválasztva!</v>
      </c>
      <c r="B472" s="68"/>
      <c r="C472" s="55"/>
      <c r="D472" s="47"/>
      <c r="E472" s="47"/>
      <c r="F472" s="56" t="str">
        <f>IF($G472="","Nincs VKR kiválasztva!",INDEX(Osszesito!$C:$C,MATCH($G472,Osszesito!$D:$D,0)))</f>
        <v>Nincs VKR kiválasztva!</v>
      </c>
      <c r="G472" s="45"/>
      <c r="H472" s="51" t="str">
        <f>IF($D472="","",CONCATENATE($AY472,"_",COUNTA($D$3:$D472),"_FSZV_2026"))</f>
        <v/>
      </c>
      <c r="I472" s="56" t="str">
        <f>IF($G472="","Nincs VKR kiválasztva!",INDEX(Osszesito!$G:$G,MATCH($F472,Osszesito!$C:$C,0)))</f>
        <v>Nincs VKR kiválasztva!</v>
      </c>
      <c r="J472" s="56" t="str">
        <f>IF($G472="","Nincs VKR kiválasztva!",INDEX(Osszesito!$F:$F,MATCH($F472,Osszesito!$C:$C,0)))</f>
        <v>Nincs VKR kiválasztva!</v>
      </c>
      <c r="K472" s="48" t="str">
        <f t="shared" si="335"/>
        <v>Nincs kitöltve a költség rész!</v>
      </c>
      <c r="L472" s="49"/>
      <c r="M472" s="49"/>
      <c r="N472" s="60"/>
      <c r="O472" s="60"/>
      <c r="P472" s="90"/>
      <c r="R472" s="62"/>
      <c r="S472" s="62"/>
      <c r="T472" s="62"/>
      <c r="U472" s="62"/>
      <c r="V472" s="62"/>
      <c r="W472" s="62"/>
      <c r="X472" s="62"/>
      <c r="Y472" s="62"/>
      <c r="Z472" s="62"/>
      <c r="AA472" s="62"/>
      <c r="AB472" s="62"/>
      <c r="AC472" s="61">
        <f t="shared" si="298"/>
        <v>0</v>
      </c>
      <c r="AD472" s="1" t="str">
        <f t="shared" si="299"/>
        <v>Nincs VKR kiválasztva!</v>
      </c>
      <c r="AF472" s="60"/>
      <c r="AG472" s="60"/>
      <c r="AH472" s="60"/>
      <c r="AI472" s="60"/>
      <c r="AJ472" s="60"/>
      <c r="AK472" s="60"/>
      <c r="AL472" s="60"/>
      <c r="AM472" s="60"/>
      <c r="AN472" s="60"/>
      <c r="AO472" s="60"/>
      <c r="AP472" s="60"/>
      <c r="AQ472" s="61">
        <f t="shared" si="300"/>
        <v>0</v>
      </c>
      <c r="AR472" s="130" t="s">
        <v>36</v>
      </c>
      <c r="AS472" s="1" t="str">
        <f t="shared" si="301"/>
        <v>Nincs VKR kiválasztva!</v>
      </c>
      <c r="AU472" s="46"/>
      <c r="AV472" s="46"/>
      <c r="AY472" s="64" t="str">
        <f>IF($D472="","",INDEX(Osszesito!$E:$E,MATCH($F472,Osszesito!$C:$C,0)))</f>
        <v/>
      </c>
      <c r="AZ472" s="64">
        <f t="shared" si="309"/>
        <v>0</v>
      </c>
      <c r="BA472" s="65">
        <f t="shared" si="310"/>
        <v>0</v>
      </c>
      <c r="BB472" s="65" t="str">
        <f t="shared" si="311"/>
        <v>x</v>
      </c>
      <c r="BC472" s="65">
        <f t="shared" si="302"/>
        <v>0</v>
      </c>
      <c r="BD472" s="65">
        <f t="shared" si="336"/>
        <v>0</v>
      </c>
      <c r="BE472" s="65">
        <f t="shared" si="312"/>
        <v>0</v>
      </c>
      <c r="BF472" s="64" t="str">
        <f t="shared" si="313"/>
        <v>A forrás egyenlő a költséggel (I.ütem).</v>
      </c>
      <c r="BG472" s="65">
        <f t="shared" si="314"/>
        <v>0</v>
      </c>
      <c r="BH472" s="65">
        <f t="shared" si="315"/>
        <v>0</v>
      </c>
      <c r="BI472" s="65">
        <f t="shared" si="316"/>
        <v>0</v>
      </c>
      <c r="BJ472" s="65">
        <f t="shared" si="317"/>
        <v>0</v>
      </c>
      <c r="BK472" s="65">
        <f t="shared" si="303"/>
        <v>0</v>
      </c>
      <c r="BL472" s="66" t="str">
        <f t="shared" si="337"/>
        <v>Nem hosszútávú a feladat.</v>
      </c>
      <c r="BM472" s="67">
        <f t="shared" si="318"/>
        <v>1</v>
      </c>
      <c r="BN472" s="67">
        <f t="shared" si="319"/>
        <v>0</v>
      </c>
      <c r="BO472" s="67">
        <f t="shared" si="320"/>
        <v>1</v>
      </c>
      <c r="BP472" s="67">
        <f t="shared" si="321"/>
        <v>0</v>
      </c>
      <c r="BQ472" s="65">
        <f t="shared" si="322"/>
        <v>0</v>
      </c>
      <c r="BR472" s="64" t="str">
        <f t="shared" si="323"/>
        <v>Nincs hosszútávú terv!</v>
      </c>
      <c r="BS472" s="65">
        <f t="shared" si="324"/>
        <v>0</v>
      </c>
      <c r="BT472" s="65">
        <f t="shared" si="325"/>
        <v>0</v>
      </c>
      <c r="BU472" s="65">
        <f t="shared" si="326"/>
        <v>0</v>
      </c>
      <c r="BV472" s="65">
        <f t="shared" si="327"/>
        <v>0</v>
      </c>
      <c r="BW472" s="65">
        <f t="shared" si="328"/>
        <v>0</v>
      </c>
      <c r="BX472" s="65">
        <f t="shared" si="329"/>
        <v>0</v>
      </c>
      <c r="BY472" s="65">
        <f t="shared" si="330"/>
        <v>0</v>
      </c>
      <c r="BZ472" s="65">
        <f t="shared" si="331"/>
        <v>0</v>
      </c>
      <c r="CA472" s="65">
        <f t="shared" si="332"/>
        <v>0</v>
      </c>
      <c r="CB472" s="65">
        <f t="shared" si="333"/>
        <v>0</v>
      </c>
      <c r="CC472" s="65">
        <f t="shared" si="334"/>
        <v>0</v>
      </c>
      <c r="CD472" s="65" t="str">
        <f t="shared" si="304"/>
        <v>Hiányos kitöltés! (B-oszlop üres)</v>
      </c>
      <c r="CE472" s="66" t="str">
        <f t="shared" si="305"/>
        <v>Hiányos kitöltés! (B-oszlop üres)</v>
      </c>
      <c r="CF472" s="65">
        <f t="shared" si="306"/>
        <v>0</v>
      </c>
      <c r="CG472" s="65">
        <f t="shared" si="307"/>
        <v>0</v>
      </c>
      <c r="CH472" s="65">
        <f t="shared" si="308"/>
        <v>0</v>
      </c>
    </row>
    <row r="473" spans="1:86" ht="31.25" x14ac:dyDescent="0.25">
      <c r="A473" s="54" t="str">
        <f t="shared" si="297"/>
        <v>Nincs VKR kiválasztva!</v>
      </c>
      <c r="B473" s="68"/>
      <c r="C473" s="55"/>
      <c r="D473" s="47"/>
      <c r="E473" s="47"/>
      <c r="F473" s="56" t="str">
        <f>IF($G473="","Nincs VKR kiválasztva!",INDEX(Osszesito!$C:$C,MATCH($G473,Osszesito!$D:$D,0)))</f>
        <v>Nincs VKR kiválasztva!</v>
      </c>
      <c r="G473" s="45"/>
      <c r="H473" s="51" t="str">
        <f>IF($D473="","",CONCATENATE($AY473,"_",COUNTA($D$3:$D473),"_FSZV_2026"))</f>
        <v/>
      </c>
      <c r="I473" s="56" t="str">
        <f>IF($G473="","Nincs VKR kiválasztva!",INDEX(Osszesito!$G:$G,MATCH($F473,Osszesito!$C:$C,0)))</f>
        <v>Nincs VKR kiválasztva!</v>
      </c>
      <c r="J473" s="56" t="str">
        <f>IF($G473="","Nincs VKR kiválasztva!",INDEX(Osszesito!$F:$F,MATCH($F473,Osszesito!$C:$C,0)))</f>
        <v>Nincs VKR kiválasztva!</v>
      </c>
      <c r="K473" s="48" t="str">
        <f t="shared" si="335"/>
        <v>Nincs kitöltve a költség rész!</v>
      </c>
      <c r="L473" s="49"/>
      <c r="M473" s="49"/>
      <c r="N473" s="60"/>
      <c r="O473" s="60"/>
      <c r="P473" s="90"/>
      <c r="R473" s="62"/>
      <c r="S473" s="62"/>
      <c r="T473" s="62"/>
      <c r="U473" s="62"/>
      <c r="V473" s="62"/>
      <c r="W473" s="62"/>
      <c r="X473" s="62"/>
      <c r="Y473" s="62"/>
      <c r="Z473" s="62"/>
      <c r="AA473" s="62"/>
      <c r="AB473" s="62"/>
      <c r="AC473" s="61">
        <f t="shared" si="298"/>
        <v>0</v>
      </c>
      <c r="AD473" s="1" t="str">
        <f t="shared" si="299"/>
        <v>Nincs VKR kiválasztva!</v>
      </c>
      <c r="AF473" s="60"/>
      <c r="AG473" s="60"/>
      <c r="AH473" s="60"/>
      <c r="AI473" s="60"/>
      <c r="AJ473" s="60"/>
      <c r="AK473" s="60"/>
      <c r="AL473" s="60"/>
      <c r="AM473" s="60"/>
      <c r="AN473" s="60"/>
      <c r="AO473" s="60"/>
      <c r="AP473" s="60"/>
      <c r="AQ473" s="61">
        <f t="shared" si="300"/>
        <v>0</v>
      </c>
      <c r="AR473" s="130" t="s">
        <v>36</v>
      </c>
      <c r="AS473" s="1" t="str">
        <f t="shared" si="301"/>
        <v>Nincs VKR kiválasztva!</v>
      </c>
      <c r="AU473" s="46"/>
      <c r="AV473" s="46"/>
      <c r="AY473" s="64" t="str">
        <f>IF($D473="","",INDEX(Osszesito!$E:$E,MATCH($F473,Osszesito!$C:$C,0)))</f>
        <v/>
      </c>
      <c r="AZ473" s="64">
        <f t="shared" si="309"/>
        <v>0</v>
      </c>
      <c r="BA473" s="65">
        <f t="shared" si="310"/>
        <v>0</v>
      </c>
      <c r="BB473" s="65" t="str">
        <f t="shared" si="311"/>
        <v>x</v>
      </c>
      <c r="BC473" s="65">
        <f t="shared" si="302"/>
        <v>0</v>
      </c>
      <c r="BD473" s="65">
        <f t="shared" si="336"/>
        <v>0</v>
      </c>
      <c r="BE473" s="65">
        <f t="shared" si="312"/>
        <v>0</v>
      </c>
      <c r="BF473" s="64" t="str">
        <f t="shared" si="313"/>
        <v>A forrás egyenlő a költséggel (I.ütem).</v>
      </c>
      <c r="BG473" s="65">
        <f t="shared" si="314"/>
        <v>0</v>
      </c>
      <c r="BH473" s="65">
        <f t="shared" si="315"/>
        <v>0</v>
      </c>
      <c r="BI473" s="65">
        <f t="shared" si="316"/>
        <v>0</v>
      </c>
      <c r="BJ473" s="65">
        <f t="shared" si="317"/>
        <v>0</v>
      </c>
      <c r="BK473" s="65">
        <f t="shared" si="303"/>
        <v>0</v>
      </c>
      <c r="BL473" s="66" t="str">
        <f t="shared" si="337"/>
        <v>Nem hosszútávú a feladat.</v>
      </c>
      <c r="BM473" s="67">
        <f t="shared" si="318"/>
        <v>1</v>
      </c>
      <c r="BN473" s="67">
        <f t="shared" si="319"/>
        <v>0</v>
      </c>
      <c r="BO473" s="67">
        <f t="shared" si="320"/>
        <v>1</v>
      </c>
      <c r="BP473" s="67">
        <f t="shared" si="321"/>
        <v>0</v>
      </c>
      <c r="BQ473" s="65">
        <f t="shared" si="322"/>
        <v>0</v>
      </c>
      <c r="BR473" s="64" t="str">
        <f t="shared" si="323"/>
        <v>Nincs hosszútávú terv!</v>
      </c>
      <c r="BS473" s="65">
        <f t="shared" si="324"/>
        <v>0</v>
      </c>
      <c r="BT473" s="65">
        <f t="shared" si="325"/>
        <v>0</v>
      </c>
      <c r="BU473" s="65">
        <f t="shared" si="326"/>
        <v>0</v>
      </c>
      <c r="BV473" s="65">
        <f t="shared" si="327"/>
        <v>0</v>
      </c>
      <c r="BW473" s="65">
        <f t="shared" si="328"/>
        <v>0</v>
      </c>
      <c r="BX473" s="65">
        <f t="shared" si="329"/>
        <v>0</v>
      </c>
      <c r="BY473" s="65">
        <f t="shared" si="330"/>
        <v>0</v>
      </c>
      <c r="BZ473" s="65">
        <f t="shared" si="331"/>
        <v>0</v>
      </c>
      <c r="CA473" s="65">
        <f t="shared" si="332"/>
        <v>0</v>
      </c>
      <c r="CB473" s="65">
        <f t="shared" si="333"/>
        <v>0</v>
      </c>
      <c r="CC473" s="65">
        <f t="shared" si="334"/>
        <v>0</v>
      </c>
      <c r="CD473" s="65" t="str">
        <f t="shared" si="304"/>
        <v>Hiányos kitöltés! (B-oszlop üres)</v>
      </c>
      <c r="CE473" s="66" t="str">
        <f t="shared" si="305"/>
        <v>Hiányos kitöltés! (B-oszlop üres)</v>
      </c>
      <c r="CF473" s="65">
        <f t="shared" si="306"/>
        <v>0</v>
      </c>
      <c r="CG473" s="65">
        <f t="shared" si="307"/>
        <v>0</v>
      </c>
      <c r="CH473" s="65">
        <f t="shared" si="308"/>
        <v>0</v>
      </c>
    </row>
    <row r="474" spans="1:86" ht="31.25" x14ac:dyDescent="0.25">
      <c r="A474" s="54" t="str">
        <f t="shared" si="297"/>
        <v>Nincs VKR kiválasztva!</v>
      </c>
      <c r="B474" s="68"/>
      <c r="C474" s="55"/>
      <c r="D474" s="47"/>
      <c r="E474" s="47"/>
      <c r="F474" s="56" t="str">
        <f>IF($G474="","Nincs VKR kiválasztva!",INDEX(Osszesito!$C:$C,MATCH($G474,Osszesito!$D:$D,0)))</f>
        <v>Nincs VKR kiválasztva!</v>
      </c>
      <c r="G474" s="45"/>
      <c r="H474" s="51" t="str">
        <f>IF($D474="","",CONCATENATE($AY474,"_",COUNTA($D$3:$D474),"_FSZV_2026"))</f>
        <v/>
      </c>
      <c r="I474" s="56" t="str">
        <f>IF($G474="","Nincs VKR kiválasztva!",INDEX(Osszesito!$G:$G,MATCH($F474,Osszesito!$C:$C,0)))</f>
        <v>Nincs VKR kiválasztva!</v>
      </c>
      <c r="J474" s="56" t="str">
        <f>IF($G474="","Nincs VKR kiválasztva!",INDEX(Osszesito!$F:$F,MATCH($F474,Osszesito!$C:$C,0)))</f>
        <v>Nincs VKR kiválasztva!</v>
      </c>
      <c r="K474" s="48" t="str">
        <f t="shared" si="335"/>
        <v>Nincs kitöltve a költség rész!</v>
      </c>
      <c r="L474" s="49"/>
      <c r="M474" s="49"/>
      <c r="N474" s="60"/>
      <c r="O474" s="60"/>
      <c r="P474" s="90"/>
      <c r="R474" s="62"/>
      <c r="S474" s="62"/>
      <c r="T474" s="62"/>
      <c r="U474" s="62"/>
      <c r="V474" s="62"/>
      <c r="W474" s="62"/>
      <c r="X474" s="62"/>
      <c r="Y474" s="62"/>
      <c r="Z474" s="62"/>
      <c r="AA474" s="62"/>
      <c r="AB474" s="62"/>
      <c r="AC474" s="61">
        <f t="shared" si="298"/>
        <v>0</v>
      </c>
      <c r="AD474" s="1" t="str">
        <f t="shared" si="299"/>
        <v>Nincs VKR kiválasztva!</v>
      </c>
      <c r="AF474" s="60"/>
      <c r="AG474" s="60"/>
      <c r="AH474" s="60"/>
      <c r="AI474" s="60"/>
      <c r="AJ474" s="60"/>
      <c r="AK474" s="60"/>
      <c r="AL474" s="60"/>
      <c r="AM474" s="60"/>
      <c r="AN474" s="60"/>
      <c r="AO474" s="60"/>
      <c r="AP474" s="60"/>
      <c r="AQ474" s="61">
        <f t="shared" si="300"/>
        <v>0</v>
      </c>
      <c r="AR474" s="130" t="s">
        <v>36</v>
      </c>
      <c r="AS474" s="1" t="str">
        <f t="shared" si="301"/>
        <v>Nincs VKR kiválasztva!</v>
      </c>
      <c r="AU474" s="46"/>
      <c r="AV474" s="46"/>
      <c r="AY474" s="64" t="str">
        <f>IF($D474="","",INDEX(Osszesito!$E:$E,MATCH($F474,Osszesito!$C:$C,0)))</f>
        <v/>
      </c>
      <c r="AZ474" s="64">
        <f t="shared" si="309"/>
        <v>0</v>
      </c>
      <c r="BA474" s="65">
        <f t="shared" si="310"/>
        <v>0</v>
      </c>
      <c r="BB474" s="65" t="str">
        <f t="shared" si="311"/>
        <v>x</v>
      </c>
      <c r="BC474" s="65">
        <f t="shared" si="302"/>
        <v>0</v>
      </c>
      <c r="BD474" s="65">
        <f t="shared" si="336"/>
        <v>0</v>
      </c>
      <c r="BE474" s="65">
        <f t="shared" si="312"/>
        <v>0</v>
      </c>
      <c r="BF474" s="64" t="str">
        <f t="shared" si="313"/>
        <v>A forrás egyenlő a költséggel (I.ütem).</v>
      </c>
      <c r="BG474" s="65">
        <f t="shared" si="314"/>
        <v>0</v>
      </c>
      <c r="BH474" s="65">
        <f t="shared" si="315"/>
        <v>0</v>
      </c>
      <c r="BI474" s="65">
        <f t="shared" si="316"/>
        <v>0</v>
      </c>
      <c r="BJ474" s="65">
        <f t="shared" si="317"/>
        <v>0</v>
      </c>
      <c r="BK474" s="65">
        <f t="shared" si="303"/>
        <v>0</v>
      </c>
      <c r="BL474" s="66" t="str">
        <f t="shared" si="337"/>
        <v>Nem hosszútávú a feladat.</v>
      </c>
      <c r="BM474" s="67">
        <f t="shared" si="318"/>
        <v>1</v>
      </c>
      <c r="BN474" s="67">
        <f t="shared" si="319"/>
        <v>0</v>
      </c>
      <c r="BO474" s="67">
        <f t="shared" si="320"/>
        <v>1</v>
      </c>
      <c r="BP474" s="67">
        <f t="shared" si="321"/>
        <v>0</v>
      </c>
      <c r="BQ474" s="65">
        <f t="shared" si="322"/>
        <v>0</v>
      </c>
      <c r="BR474" s="64" t="str">
        <f t="shared" si="323"/>
        <v>Nincs hosszútávú terv!</v>
      </c>
      <c r="BS474" s="65">
        <f t="shared" si="324"/>
        <v>0</v>
      </c>
      <c r="BT474" s="65">
        <f t="shared" si="325"/>
        <v>0</v>
      </c>
      <c r="BU474" s="65">
        <f t="shared" si="326"/>
        <v>0</v>
      </c>
      <c r="BV474" s="65">
        <f t="shared" si="327"/>
        <v>0</v>
      </c>
      <c r="BW474" s="65">
        <f t="shared" si="328"/>
        <v>0</v>
      </c>
      <c r="BX474" s="65">
        <f t="shared" si="329"/>
        <v>0</v>
      </c>
      <c r="BY474" s="65">
        <f t="shared" si="330"/>
        <v>0</v>
      </c>
      <c r="BZ474" s="65">
        <f t="shared" si="331"/>
        <v>0</v>
      </c>
      <c r="CA474" s="65">
        <f t="shared" si="332"/>
        <v>0</v>
      </c>
      <c r="CB474" s="65">
        <f t="shared" si="333"/>
        <v>0</v>
      </c>
      <c r="CC474" s="65">
        <f t="shared" si="334"/>
        <v>0</v>
      </c>
      <c r="CD474" s="65" t="str">
        <f t="shared" si="304"/>
        <v>Hiányos kitöltés! (B-oszlop üres)</v>
      </c>
      <c r="CE474" s="66" t="str">
        <f t="shared" si="305"/>
        <v>Hiányos kitöltés! (B-oszlop üres)</v>
      </c>
      <c r="CF474" s="65">
        <f t="shared" si="306"/>
        <v>0</v>
      </c>
      <c r="CG474" s="65">
        <f t="shared" si="307"/>
        <v>0</v>
      </c>
      <c r="CH474" s="65">
        <f t="shared" si="308"/>
        <v>0</v>
      </c>
    </row>
    <row r="475" spans="1:86" ht="31.25" x14ac:dyDescent="0.25">
      <c r="A475" s="54" t="str">
        <f t="shared" si="297"/>
        <v>Nincs VKR kiválasztva!</v>
      </c>
      <c r="B475" s="68"/>
      <c r="C475" s="55"/>
      <c r="D475" s="47"/>
      <c r="E475" s="47"/>
      <c r="F475" s="56" t="str">
        <f>IF($G475="","Nincs VKR kiválasztva!",INDEX(Osszesito!$C:$C,MATCH($G475,Osszesito!$D:$D,0)))</f>
        <v>Nincs VKR kiválasztva!</v>
      </c>
      <c r="G475" s="45"/>
      <c r="H475" s="51" t="str">
        <f>IF($D475="","",CONCATENATE($AY475,"_",COUNTA($D$3:$D475),"_FSZV_2026"))</f>
        <v/>
      </c>
      <c r="I475" s="56" t="str">
        <f>IF($G475="","Nincs VKR kiválasztva!",INDEX(Osszesito!$G:$G,MATCH($F475,Osszesito!$C:$C,0)))</f>
        <v>Nincs VKR kiválasztva!</v>
      </c>
      <c r="J475" s="56" t="str">
        <f>IF($G475="","Nincs VKR kiválasztva!",INDEX(Osszesito!$F:$F,MATCH($F475,Osszesito!$C:$C,0)))</f>
        <v>Nincs VKR kiválasztva!</v>
      </c>
      <c r="K475" s="48" t="str">
        <f t="shared" si="335"/>
        <v>Nincs kitöltve a költség rész!</v>
      </c>
      <c r="L475" s="49"/>
      <c r="M475" s="49"/>
      <c r="N475" s="60"/>
      <c r="O475" s="60"/>
      <c r="P475" s="90"/>
      <c r="R475" s="62"/>
      <c r="S475" s="62"/>
      <c r="T475" s="62"/>
      <c r="U475" s="62"/>
      <c r="V475" s="62"/>
      <c r="W475" s="62"/>
      <c r="X475" s="62"/>
      <c r="Y475" s="62"/>
      <c r="Z475" s="62"/>
      <c r="AA475" s="62"/>
      <c r="AB475" s="62"/>
      <c r="AC475" s="61">
        <f t="shared" si="298"/>
        <v>0</v>
      </c>
      <c r="AD475" s="1" t="str">
        <f t="shared" si="299"/>
        <v>Nincs VKR kiválasztva!</v>
      </c>
      <c r="AF475" s="60"/>
      <c r="AG475" s="60"/>
      <c r="AH475" s="60"/>
      <c r="AI475" s="60"/>
      <c r="AJ475" s="60"/>
      <c r="AK475" s="60"/>
      <c r="AL475" s="60"/>
      <c r="AM475" s="60"/>
      <c r="AN475" s="60"/>
      <c r="AO475" s="60"/>
      <c r="AP475" s="60"/>
      <c r="AQ475" s="61">
        <f t="shared" si="300"/>
        <v>0</v>
      </c>
      <c r="AR475" s="130" t="s">
        <v>36</v>
      </c>
      <c r="AS475" s="1" t="str">
        <f t="shared" si="301"/>
        <v>Nincs VKR kiválasztva!</v>
      </c>
      <c r="AU475" s="46"/>
      <c r="AV475" s="46"/>
      <c r="AY475" s="64" t="str">
        <f>IF($D475="","",INDEX(Osszesito!$E:$E,MATCH($F475,Osszesito!$C:$C,0)))</f>
        <v/>
      </c>
      <c r="AZ475" s="64">
        <f t="shared" si="309"/>
        <v>0</v>
      </c>
      <c r="BA475" s="65">
        <f t="shared" si="310"/>
        <v>0</v>
      </c>
      <c r="BB475" s="65" t="str">
        <f t="shared" si="311"/>
        <v>x</v>
      </c>
      <c r="BC475" s="65">
        <f t="shared" si="302"/>
        <v>0</v>
      </c>
      <c r="BD475" s="65">
        <f t="shared" si="336"/>
        <v>0</v>
      </c>
      <c r="BE475" s="65">
        <f t="shared" si="312"/>
        <v>0</v>
      </c>
      <c r="BF475" s="64" t="str">
        <f t="shared" si="313"/>
        <v>A forrás egyenlő a költséggel (I.ütem).</v>
      </c>
      <c r="BG475" s="65">
        <f t="shared" si="314"/>
        <v>0</v>
      </c>
      <c r="BH475" s="65">
        <f t="shared" si="315"/>
        <v>0</v>
      </c>
      <c r="BI475" s="65">
        <f t="shared" si="316"/>
        <v>0</v>
      </c>
      <c r="BJ475" s="65">
        <f t="shared" si="317"/>
        <v>0</v>
      </c>
      <c r="BK475" s="65">
        <f t="shared" si="303"/>
        <v>0</v>
      </c>
      <c r="BL475" s="66" t="str">
        <f t="shared" si="337"/>
        <v>Nem hosszútávú a feladat.</v>
      </c>
      <c r="BM475" s="67">
        <f t="shared" si="318"/>
        <v>1</v>
      </c>
      <c r="BN475" s="67">
        <f t="shared" si="319"/>
        <v>0</v>
      </c>
      <c r="BO475" s="67">
        <f t="shared" si="320"/>
        <v>1</v>
      </c>
      <c r="BP475" s="67">
        <f t="shared" si="321"/>
        <v>0</v>
      </c>
      <c r="BQ475" s="65">
        <f t="shared" si="322"/>
        <v>0</v>
      </c>
      <c r="BR475" s="64" t="str">
        <f t="shared" si="323"/>
        <v>Nincs hosszútávú terv!</v>
      </c>
      <c r="BS475" s="65">
        <f t="shared" si="324"/>
        <v>0</v>
      </c>
      <c r="BT475" s="65">
        <f t="shared" si="325"/>
        <v>0</v>
      </c>
      <c r="BU475" s="65">
        <f t="shared" si="326"/>
        <v>0</v>
      </c>
      <c r="BV475" s="65">
        <f t="shared" si="327"/>
        <v>0</v>
      </c>
      <c r="BW475" s="65">
        <f t="shared" si="328"/>
        <v>0</v>
      </c>
      <c r="BX475" s="65">
        <f t="shared" si="329"/>
        <v>0</v>
      </c>
      <c r="BY475" s="65">
        <f t="shared" si="330"/>
        <v>0</v>
      </c>
      <c r="BZ475" s="65">
        <f t="shared" si="331"/>
        <v>0</v>
      </c>
      <c r="CA475" s="65">
        <f t="shared" si="332"/>
        <v>0</v>
      </c>
      <c r="CB475" s="65">
        <f t="shared" si="333"/>
        <v>0</v>
      </c>
      <c r="CC475" s="65">
        <f t="shared" si="334"/>
        <v>0</v>
      </c>
      <c r="CD475" s="65" t="str">
        <f t="shared" si="304"/>
        <v>Hiányos kitöltés! (B-oszlop üres)</v>
      </c>
      <c r="CE475" s="66" t="str">
        <f t="shared" si="305"/>
        <v>Hiányos kitöltés! (B-oszlop üres)</v>
      </c>
      <c r="CF475" s="65">
        <f t="shared" si="306"/>
        <v>0</v>
      </c>
      <c r="CG475" s="65">
        <f t="shared" si="307"/>
        <v>0</v>
      </c>
      <c r="CH475" s="65">
        <f t="shared" si="308"/>
        <v>0</v>
      </c>
    </row>
    <row r="476" spans="1:86" ht="31.25" x14ac:dyDescent="0.25">
      <c r="A476" s="54" t="str">
        <f t="shared" si="297"/>
        <v>Nincs VKR kiválasztva!</v>
      </c>
      <c r="B476" s="68"/>
      <c r="C476" s="55"/>
      <c r="D476" s="47"/>
      <c r="E476" s="47"/>
      <c r="F476" s="56" t="str">
        <f>IF($G476="","Nincs VKR kiválasztva!",INDEX(Osszesito!$C:$C,MATCH($G476,Osszesito!$D:$D,0)))</f>
        <v>Nincs VKR kiválasztva!</v>
      </c>
      <c r="G476" s="45"/>
      <c r="H476" s="51" t="str">
        <f>IF($D476="","",CONCATENATE($AY476,"_",COUNTA($D$3:$D476),"_FSZV_2026"))</f>
        <v/>
      </c>
      <c r="I476" s="56" t="str">
        <f>IF($G476="","Nincs VKR kiválasztva!",INDEX(Osszesito!$G:$G,MATCH($F476,Osszesito!$C:$C,0)))</f>
        <v>Nincs VKR kiválasztva!</v>
      </c>
      <c r="J476" s="56" t="str">
        <f>IF($G476="","Nincs VKR kiválasztva!",INDEX(Osszesito!$F:$F,MATCH($F476,Osszesito!$C:$C,0)))</f>
        <v>Nincs VKR kiválasztva!</v>
      </c>
      <c r="K476" s="48" t="str">
        <f t="shared" si="335"/>
        <v>Nincs kitöltve a költség rész!</v>
      </c>
      <c r="L476" s="49"/>
      <c r="M476" s="49"/>
      <c r="N476" s="60"/>
      <c r="O476" s="60"/>
      <c r="P476" s="90"/>
      <c r="R476" s="62"/>
      <c r="S476" s="62"/>
      <c r="T476" s="62"/>
      <c r="U476" s="62"/>
      <c r="V476" s="62"/>
      <c r="W476" s="62"/>
      <c r="X476" s="62"/>
      <c r="Y476" s="62"/>
      <c r="Z476" s="62"/>
      <c r="AA476" s="62"/>
      <c r="AB476" s="62"/>
      <c r="AC476" s="61">
        <f t="shared" si="298"/>
        <v>0</v>
      </c>
      <c r="AD476" s="1" t="str">
        <f t="shared" si="299"/>
        <v>Nincs VKR kiválasztva!</v>
      </c>
      <c r="AF476" s="60"/>
      <c r="AG476" s="60"/>
      <c r="AH476" s="60"/>
      <c r="AI476" s="60"/>
      <c r="AJ476" s="60"/>
      <c r="AK476" s="60"/>
      <c r="AL476" s="60"/>
      <c r="AM476" s="60"/>
      <c r="AN476" s="60"/>
      <c r="AO476" s="60"/>
      <c r="AP476" s="60"/>
      <c r="AQ476" s="61">
        <f t="shared" si="300"/>
        <v>0</v>
      </c>
      <c r="AR476" s="130" t="s">
        <v>36</v>
      </c>
      <c r="AS476" s="1" t="str">
        <f t="shared" si="301"/>
        <v>Nincs VKR kiválasztva!</v>
      </c>
      <c r="AU476" s="46"/>
      <c r="AV476" s="46"/>
      <c r="AY476" s="64" t="str">
        <f>IF($D476="","",INDEX(Osszesito!$E:$E,MATCH($F476,Osszesito!$C:$C,0)))</f>
        <v/>
      </c>
      <c r="AZ476" s="64">
        <f t="shared" si="309"/>
        <v>0</v>
      </c>
      <c r="BA476" s="65">
        <f t="shared" si="310"/>
        <v>0</v>
      </c>
      <c r="BB476" s="65" t="str">
        <f t="shared" si="311"/>
        <v>x</v>
      </c>
      <c r="BC476" s="65">
        <f t="shared" si="302"/>
        <v>0</v>
      </c>
      <c r="BD476" s="65">
        <f t="shared" si="336"/>
        <v>0</v>
      </c>
      <c r="BE476" s="65">
        <f t="shared" si="312"/>
        <v>0</v>
      </c>
      <c r="BF476" s="64" t="str">
        <f t="shared" si="313"/>
        <v>A forrás egyenlő a költséggel (I.ütem).</v>
      </c>
      <c r="BG476" s="65">
        <f t="shared" si="314"/>
        <v>0</v>
      </c>
      <c r="BH476" s="65">
        <f t="shared" si="315"/>
        <v>0</v>
      </c>
      <c r="BI476" s="65">
        <f t="shared" si="316"/>
        <v>0</v>
      </c>
      <c r="BJ476" s="65">
        <f t="shared" si="317"/>
        <v>0</v>
      </c>
      <c r="BK476" s="65">
        <f t="shared" si="303"/>
        <v>0</v>
      </c>
      <c r="BL476" s="66" t="str">
        <f t="shared" si="337"/>
        <v>Nem hosszútávú a feladat.</v>
      </c>
      <c r="BM476" s="67">
        <f t="shared" si="318"/>
        <v>1</v>
      </c>
      <c r="BN476" s="67">
        <f t="shared" si="319"/>
        <v>0</v>
      </c>
      <c r="BO476" s="67">
        <f t="shared" si="320"/>
        <v>1</v>
      </c>
      <c r="BP476" s="67">
        <f t="shared" si="321"/>
        <v>0</v>
      </c>
      <c r="BQ476" s="65">
        <f t="shared" si="322"/>
        <v>0</v>
      </c>
      <c r="BR476" s="64" t="str">
        <f t="shared" si="323"/>
        <v>Nincs hosszútávú terv!</v>
      </c>
      <c r="BS476" s="65">
        <f t="shared" si="324"/>
        <v>0</v>
      </c>
      <c r="BT476" s="65">
        <f t="shared" si="325"/>
        <v>0</v>
      </c>
      <c r="BU476" s="65">
        <f t="shared" si="326"/>
        <v>0</v>
      </c>
      <c r="BV476" s="65">
        <f t="shared" si="327"/>
        <v>0</v>
      </c>
      <c r="BW476" s="65">
        <f t="shared" si="328"/>
        <v>0</v>
      </c>
      <c r="BX476" s="65">
        <f t="shared" si="329"/>
        <v>0</v>
      </c>
      <c r="BY476" s="65">
        <f t="shared" si="330"/>
        <v>0</v>
      </c>
      <c r="BZ476" s="65">
        <f t="shared" si="331"/>
        <v>0</v>
      </c>
      <c r="CA476" s="65">
        <f t="shared" si="332"/>
        <v>0</v>
      </c>
      <c r="CB476" s="65">
        <f t="shared" si="333"/>
        <v>0</v>
      </c>
      <c r="CC476" s="65">
        <f t="shared" si="334"/>
        <v>0</v>
      </c>
      <c r="CD476" s="65" t="str">
        <f t="shared" si="304"/>
        <v>Hiányos kitöltés! (B-oszlop üres)</v>
      </c>
      <c r="CE476" s="66" t="str">
        <f t="shared" si="305"/>
        <v>Hiányos kitöltés! (B-oszlop üres)</v>
      </c>
      <c r="CF476" s="65">
        <f t="shared" si="306"/>
        <v>0</v>
      </c>
      <c r="CG476" s="65">
        <f t="shared" si="307"/>
        <v>0</v>
      </c>
      <c r="CH476" s="65">
        <f t="shared" si="308"/>
        <v>0</v>
      </c>
    </row>
    <row r="477" spans="1:86" ht="31.25" x14ac:dyDescent="0.25">
      <c r="A477" s="54" t="str">
        <f t="shared" si="297"/>
        <v>Nincs VKR kiválasztva!</v>
      </c>
      <c r="B477" s="68"/>
      <c r="C477" s="55"/>
      <c r="D477" s="47"/>
      <c r="E477" s="47"/>
      <c r="F477" s="56" t="str">
        <f>IF($G477="","Nincs VKR kiválasztva!",INDEX(Osszesito!$C:$C,MATCH($G477,Osszesito!$D:$D,0)))</f>
        <v>Nincs VKR kiválasztva!</v>
      </c>
      <c r="G477" s="45"/>
      <c r="H477" s="51" t="str">
        <f>IF($D477="","",CONCATENATE($AY477,"_",COUNTA($D$3:$D477),"_FSZV_2026"))</f>
        <v/>
      </c>
      <c r="I477" s="56" t="str">
        <f>IF($G477="","Nincs VKR kiválasztva!",INDEX(Osszesito!$G:$G,MATCH($F477,Osszesito!$C:$C,0)))</f>
        <v>Nincs VKR kiválasztva!</v>
      </c>
      <c r="J477" s="56" t="str">
        <f>IF($G477="","Nincs VKR kiválasztva!",INDEX(Osszesito!$F:$F,MATCH($F477,Osszesito!$C:$C,0)))</f>
        <v>Nincs VKR kiválasztva!</v>
      </c>
      <c r="K477" s="48" t="str">
        <f t="shared" si="335"/>
        <v>Nincs kitöltve a költség rész!</v>
      </c>
      <c r="L477" s="49"/>
      <c r="M477" s="49"/>
      <c r="N477" s="60"/>
      <c r="O477" s="60"/>
      <c r="P477" s="90"/>
      <c r="R477" s="62"/>
      <c r="S477" s="62"/>
      <c r="T477" s="62"/>
      <c r="U477" s="62"/>
      <c r="V477" s="62"/>
      <c r="W477" s="62"/>
      <c r="X477" s="62"/>
      <c r="Y477" s="62"/>
      <c r="Z477" s="62"/>
      <c r="AA477" s="62"/>
      <c r="AB477" s="62"/>
      <c r="AC477" s="61">
        <f t="shared" si="298"/>
        <v>0</v>
      </c>
      <c r="AD477" s="1" t="str">
        <f t="shared" si="299"/>
        <v>Nincs VKR kiválasztva!</v>
      </c>
      <c r="AF477" s="60"/>
      <c r="AG477" s="60"/>
      <c r="AH477" s="60"/>
      <c r="AI477" s="60"/>
      <c r="AJ477" s="60"/>
      <c r="AK477" s="60"/>
      <c r="AL477" s="60"/>
      <c r="AM477" s="60"/>
      <c r="AN477" s="60"/>
      <c r="AO477" s="60"/>
      <c r="AP477" s="60"/>
      <c r="AQ477" s="61">
        <f t="shared" si="300"/>
        <v>0</v>
      </c>
      <c r="AR477" s="130" t="s">
        <v>36</v>
      </c>
      <c r="AS477" s="1" t="str">
        <f t="shared" si="301"/>
        <v>Nincs VKR kiválasztva!</v>
      </c>
      <c r="AU477" s="46"/>
      <c r="AV477" s="46"/>
      <c r="AY477" s="64" t="str">
        <f>IF($D477="","",INDEX(Osszesito!$E:$E,MATCH($F477,Osszesito!$C:$C,0)))</f>
        <v/>
      </c>
      <c r="AZ477" s="64">
        <f t="shared" si="309"/>
        <v>0</v>
      </c>
      <c r="BA477" s="65">
        <f t="shared" si="310"/>
        <v>0</v>
      </c>
      <c r="BB477" s="65" t="str">
        <f t="shared" si="311"/>
        <v>x</v>
      </c>
      <c r="BC477" s="65">
        <f t="shared" si="302"/>
        <v>0</v>
      </c>
      <c r="BD477" s="65">
        <f t="shared" si="336"/>
        <v>0</v>
      </c>
      <c r="BE477" s="65">
        <f t="shared" si="312"/>
        <v>0</v>
      </c>
      <c r="BF477" s="64" t="str">
        <f t="shared" si="313"/>
        <v>A forrás egyenlő a költséggel (I.ütem).</v>
      </c>
      <c r="BG477" s="65">
        <f t="shared" si="314"/>
        <v>0</v>
      </c>
      <c r="BH477" s="65">
        <f t="shared" si="315"/>
        <v>0</v>
      </c>
      <c r="BI477" s="65">
        <f t="shared" si="316"/>
        <v>0</v>
      </c>
      <c r="BJ477" s="65">
        <f t="shared" si="317"/>
        <v>0</v>
      </c>
      <c r="BK477" s="65">
        <f t="shared" si="303"/>
        <v>0</v>
      </c>
      <c r="BL477" s="66" t="str">
        <f t="shared" si="337"/>
        <v>Nem hosszútávú a feladat.</v>
      </c>
      <c r="BM477" s="67">
        <f t="shared" si="318"/>
        <v>1</v>
      </c>
      <c r="BN477" s="67">
        <f t="shared" si="319"/>
        <v>0</v>
      </c>
      <c r="BO477" s="67">
        <f t="shared" si="320"/>
        <v>1</v>
      </c>
      <c r="BP477" s="67">
        <f t="shared" si="321"/>
        <v>0</v>
      </c>
      <c r="BQ477" s="65">
        <f t="shared" si="322"/>
        <v>0</v>
      </c>
      <c r="BR477" s="64" t="str">
        <f t="shared" si="323"/>
        <v>Nincs hosszútávú terv!</v>
      </c>
      <c r="BS477" s="65">
        <f t="shared" si="324"/>
        <v>0</v>
      </c>
      <c r="BT477" s="65">
        <f t="shared" si="325"/>
        <v>0</v>
      </c>
      <c r="BU477" s="65">
        <f t="shared" si="326"/>
        <v>0</v>
      </c>
      <c r="BV477" s="65">
        <f t="shared" si="327"/>
        <v>0</v>
      </c>
      <c r="BW477" s="65">
        <f t="shared" si="328"/>
        <v>0</v>
      </c>
      <c r="BX477" s="65">
        <f t="shared" si="329"/>
        <v>0</v>
      </c>
      <c r="BY477" s="65">
        <f t="shared" si="330"/>
        <v>0</v>
      </c>
      <c r="BZ477" s="65">
        <f t="shared" si="331"/>
        <v>0</v>
      </c>
      <c r="CA477" s="65">
        <f t="shared" si="332"/>
        <v>0</v>
      </c>
      <c r="CB477" s="65">
        <f t="shared" si="333"/>
        <v>0</v>
      </c>
      <c r="CC477" s="65">
        <f t="shared" si="334"/>
        <v>0</v>
      </c>
      <c r="CD477" s="65" t="str">
        <f t="shared" si="304"/>
        <v>Hiányos kitöltés! (B-oszlop üres)</v>
      </c>
      <c r="CE477" s="66" t="str">
        <f t="shared" si="305"/>
        <v>Hiányos kitöltés! (B-oszlop üres)</v>
      </c>
      <c r="CF477" s="65">
        <f t="shared" si="306"/>
        <v>0</v>
      </c>
      <c r="CG477" s="65">
        <f t="shared" si="307"/>
        <v>0</v>
      </c>
      <c r="CH477" s="65">
        <f t="shared" si="308"/>
        <v>0</v>
      </c>
    </row>
    <row r="478" spans="1:86" ht="31.25" x14ac:dyDescent="0.25">
      <c r="A478" s="54" t="str">
        <f t="shared" si="297"/>
        <v>Nincs VKR kiválasztva!</v>
      </c>
      <c r="B478" s="68"/>
      <c r="C478" s="55"/>
      <c r="D478" s="47"/>
      <c r="E478" s="47"/>
      <c r="F478" s="56" t="str">
        <f>IF($G478="","Nincs VKR kiválasztva!",INDEX(Osszesito!$C:$C,MATCH($G478,Osszesito!$D:$D,0)))</f>
        <v>Nincs VKR kiválasztva!</v>
      </c>
      <c r="G478" s="45"/>
      <c r="H478" s="51" t="str">
        <f>IF($D478="","",CONCATENATE($AY478,"_",COUNTA($D$3:$D478),"_FSZV_2026"))</f>
        <v/>
      </c>
      <c r="I478" s="56" t="str">
        <f>IF($G478="","Nincs VKR kiválasztva!",INDEX(Osszesito!$G:$G,MATCH($F478,Osszesito!$C:$C,0)))</f>
        <v>Nincs VKR kiválasztva!</v>
      </c>
      <c r="J478" s="56" t="str">
        <f>IF($G478="","Nincs VKR kiválasztva!",INDEX(Osszesito!$F:$F,MATCH($F478,Osszesito!$C:$C,0)))</f>
        <v>Nincs VKR kiválasztva!</v>
      </c>
      <c r="K478" s="48" t="str">
        <f t="shared" si="335"/>
        <v>Nincs kitöltve a költség rész!</v>
      </c>
      <c r="L478" s="49"/>
      <c r="M478" s="49"/>
      <c r="N478" s="60"/>
      <c r="O478" s="60"/>
      <c r="P478" s="90"/>
      <c r="R478" s="62"/>
      <c r="S478" s="62"/>
      <c r="T478" s="62"/>
      <c r="U478" s="62"/>
      <c r="V478" s="62"/>
      <c r="W478" s="62"/>
      <c r="X478" s="62"/>
      <c r="Y478" s="62"/>
      <c r="Z478" s="62"/>
      <c r="AA478" s="62"/>
      <c r="AB478" s="62"/>
      <c r="AC478" s="61">
        <f t="shared" si="298"/>
        <v>0</v>
      </c>
      <c r="AD478" s="1" t="str">
        <f t="shared" si="299"/>
        <v>Nincs VKR kiválasztva!</v>
      </c>
      <c r="AF478" s="60"/>
      <c r="AG478" s="60"/>
      <c r="AH478" s="60"/>
      <c r="AI478" s="60"/>
      <c r="AJ478" s="60"/>
      <c r="AK478" s="60"/>
      <c r="AL478" s="60"/>
      <c r="AM478" s="60"/>
      <c r="AN478" s="60"/>
      <c r="AO478" s="60"/>
      <c r="AP478" s="60"/>
      <c r="AQ478" s="61">
        <f t="shared" si="300"/>
        <v>0</v>
      </c>
      <c r="AR478" s="130" t="s">
        <v>36</v>
      </c>
      <c r="AS478" s="1" t="str">
        <f t="shared" si="301"/>
        <v>Nincs VKR kiválasztva!</v>
      </c>
      <c r="AU478" s="46"/>
      <c r="AV478" s="46"/>
      <c r="AY478" s="64" t="str">
        <f>IF($D478="","",INDEX(Osszesito!$E:$E,MATCH($F478,Osszesito!$C:$C,0)))</f>
        <v/>
      </c>
      <c r="AZ478" s="64">
        <f t="shared" si="309"/>
        <v>0</v>
      </c>
      <c r="BA478" s="65">
        <f t="shared" si="310"/>
        <v>0</v>
      </c>
      <c r="BB478" s="65" t="str">
        <f t="shared" si="311"/>
        <v>x</v>
      </c>
      <c r="BC478" s="65">
        <f t="shared" si="302"/>
        <v>0</v>
      </c>
      <c r="BD478" s="65">
        <f t="shared" si="336"/>
        <v>0</v>
      </c>
      <c r="BE478" s="65">
        <f t="shared" si="312"/>
        <v>0</v>
      </c>
      <c r="BF478" s="64" t="str">
        <f t="shared" si="313"/>
        <v>A forrás egyenlő a költséggel (I.ütem).</v>
      </c>
      <c r="BG478" s="65">
        <f t="shared" si="314"/>
        <v>0</v>
      </c>
      <c r="BH478" s="65">
        <f t="shared" si="315"/>
        <v>0</v>
      </c>
      <c r="BI478" s="65">
        <f t="shared" si="316"/>
        <v>0</v>
      </c>
      <c r="BJ478" s="65">
        <f t="shared" si="317"/>
        <v>0</v>
      </c>
      <c r="BK478" s="65">
        <f t="shared" si="303"/>
        <v>0</v>
      </c>
      <c r="BL478" s="66" t="str">
        <f t="shared" si="337"/>
        <v>Nem hosszútávú a feladat.</v>
      </c>
      <c r="BM478" s="67">
        <f t="shared" si="318"/>
        <v>1</v>
      </c>
      <c r="BN478" s="67">
        <f t="shared" si="319"/>
        <v>0</v>
      </c>
      <c r="BO478" s="67">
        <f t="shared" si="320"/>
        <v>1</v>
      </c>
      <c r="BP478" s="67">
        <f t="shared" si="321"/>
        <v>0</v>
      </c>
      <c r="BQ478" s="65">
        <f t="shared" si="322"/>
        <v>0</v>
      </c>
      <c r="BR478" s="64" t="str">
        <f t="shared" si="323"/>
        <v>Nincs hosszútávú terv!</v>
      </c>
      <c r="BS478" s="65">
        <f t="shared" si="324"/>
        <v>0</v>
      </c>
      <c r="BT478" s="65">
        <f t="shared" si="325"/>
        <v>0</v>
      </c>
      <c r="BU478" s="65">
        <f t="shared" si="326"/>
        <v>0</v>
      </c>
      <c r="BV478" s="65">
        <f t="shared" si="327"/>
        <v>0</v>
      </c>
      <c r="BW478" s="65">
        <f t="shared" si="328"/>
        <v>0</v>
      </c>
      <c r="BX478" s="65">
        <f t="shared" si="329"/>
        <v>0</v>
      </c>
      <c r="BY478" s="65">
        <f t="shared" si="330"/>
        <v>0</v>
      </c>
      <c r="BZ478" s="65">
        <f t="shared" si="331"/>
        <v>0</v>
      </c>
      <c r="CA478" s="65">
        <f t="shared" si="332"/>
        <v>0</v>
      </c>
      <c r="CB478" s="65">
        <f t="shared" si="333"/>
        <v>0</v>
      </c>
      <c r="CC478" s="65">
        <f t="shared" si="334"/>
        <v>0</v>
      </c>
      <c r="CD478" s="65" t="str">
        <f t="shared" si="304"/>
        <v>Hiányos kitöltés! (B-oszlop üres)</v>
      </c>
      <c r="CE478" s="66" t="str">
        <f t="shared" si="305"/>
        <v>Hiányos kitöltés! (B-oszlop üres)</v>
      </c>
      <c r="CF478" s="65">
        <f t="shared" si="306"/>
        <v>0</v>
      </c>
      <c r="CG478" s="65">
        <f t="shared" si="307"/>
        <v>0</v>
      </c>
      <c r="CH478" s="65">
        <f t="shared" si="308"/>
        <v>0</v>
      </c>
    </row>
    <row r="479" spans="1:86" ht="31.25" x14ac:dyDescent="0.25">
      <c r="A479" s="54" t="str">
        <f t="shared" si="297"/>
        <v>Nincs VKR kiválasztva!</v>
      </c>
      <c r="B479" s="68"/>
      <c r="C479" s="55"/>
      <c r="D479" s="47"/>
      <c r="E479" s="47"/>
      <c r="F479" s="56" t="str">
        <f>IF($G479="","Nincs VKR kiválasztva!",INDEX(Osszesito!$C:$C,MATCH($G479,Osszesito!$D:$D,0)))</f>
        <v>Nincs VKR kiválasztva!</v>
      </c>
      <c r="G479" s="45"/>
      <c r="H479" s="51" t="str">
        <f>IF($D479="","",CONCATENATE($AY479,"_",COUNTA($D$3:$D479),"_FSZV_2026"))</f>
        <v/>
      </c>
      <c r="I479" s="56" t="str">
        <f>IF($G479="","Nincs VKR kiválasztva!",INDEX(Osszesito!$G:$G,MATCH($F479,Osszesito!$C:$C,0)))</f>
        <v>Nincs VKR kiválasztva!</v>
      </c>
      <c r="J479" s="56" t="str">
        <f>IF($G479="","Nincs VKR kiválasztva!",INDEX(Osszesito!$F:$F,MATCH($F479,Osszesito!$C:$C,0)))</f>
        <v>Nincs VKR kiválasztva!</v>
      </c>
      <c r="K479" s="48" t="str">
        <f t="shared" si="335"/>
        <v>Nincs kitöltve a költség rész!</v>
      </c>
      <c r="L479" s="49"/>
      <c r="M479" s="49"/>
      <c r="N479" s="60"/>
      <c r="O479" s="60"/>
      <c r="P479" s="90"/>
      <c r="R479" s="62"/>
      <c r="S479" s="62"/>
      <c r="T479" s="62"/>
      <c r="U479" s="62"/>
      <c r="V479" s="62"/>
      <c r="W479" s="62"/>
      <c r="X479" s="62"/>
      <c r="Y479" s="62"/>
      <c r="Z479" s="62"/>
      <c r="AA479" s="62"/>
      <c r="AB479" s="62"/>
      <c r="AC479" s="61">
        <f t="shared" si="298"/>
        <v>0</v>
      </c>
      <c r="AD479" s="1" t="str">
        <f t="shared" si="299"/>
        <v>Nincs VKR kiválasztva!</v>
      </c>
      <c r="AF479" s="60"/>
      <c r="AG479" s="60"/>
      <c r="AH479" s="60"/>
      <c r="AI479" s="60"/>
      <c r="AJ479" s="60"/>
      <c r="AK479" s="60"/>
      <c r="AL479" s="60"/>
      <c r="AM479" s="60"/>
      <c r="AN479" s="60"/>
      <c r="AO479" s="60"/>
      <c r="AP479" s="60"/>
      <c r="AQ479" s="61">
        <f t="shared" si="300"/>
        <v>0</v>
      </c>
      <c r="AR479" s="130" t="s">
        <v>36</v>
      </c>
      <c r="AS479" s="1" t="str">
        <f t="shared" si="301"/>
        <v>Nincs VKR kiválasztva!</v>
      </c>
      <c r="AU479" s="46"/>
      <c r="AV479" s="46"/>
      <c r="AY479" s="64" t="str">
        <f>IF($D479="","",INDEX(Osszesito!$E:$E,MATCH($F479,Osszesito!$C:$C,0)))</f>
        <v/>
      </c>
      <c r="AZ479" s="64">
        <f t="shared" si="309"/>
        <v>0</v>
      </c>
      <c r="BA479" s="65">
        <f t="shared" si="310"/>
        <v>0</v>
      </c>
      <c r="BB479" s="65" t="str">
        <f t="shared" si="311"/>
        <v>x</v>
      </c>
      <c r="BC479" s="65">
        <f t="shared" si="302"/>
        <v>0</v>
      </c>
      <c r="BD479" s="65">
        <f t="shared" si="336"/>
        <v>0</v>
      </c>
      <c r="BE479" s="65">
        <f t="shared" si="312"/>
        <v>0</v>
      </c>
      <c r="BF479" s="64" t="str">
        <f t="shared" si="313"/>
        <v>A forrás egyenlő a költséggel (I.ütem).</v>
      </c>
      <c r="BG479" s="65">
        <f t="shared" si="314"/>
        <v>0</v>
      </c>
      <c r="BH479" s="65">
        <f t="shared" si="315"/>
        <v>0</v>
      </c>
      <c r="BI479" s="65">
        <f t="shared" si="316"/>
        <v>0</v>
      </c>
      <c r="BJ479" s="65">
        <f t="shared" si="317"/>
        <v>0</v>
      </c>
      <c r="BK479" s="65">
        <f t="shared" si="303"/>
        <v>0</v>
      </c>
      <c r="BL479" s="66" t="str">
        <f t="shared" si="337"/>
        <v>Nem hosszútávú a feladat.</v>
      </c>
      <c r="BM479" s="67">
        <f t="shared" si="318"/>
        <v>1</v>
      </c>
      <c r="BN479" s="67">
        <f t="shared" si="319"/>
        <v>0</v>
      </c>
      <c r="BO479" s="67">
        <f t="shared" si="320"/>
        <v>1</v>
      </c>
      <c r="BP479" s="67">
        <f t="shared" si="321"/>
        <v>0</v>
      </c>
      <c r="BQ479" s="65">
        <f t="shared" si="322"/>
        <v>0</v>
      </c>
      <c r="BR479" s="64" t="str">
        <f t="shared" si="323"/>
        <v>Nincs hosszútávú terv!</v>
      </c>
      <c r="BS479" s="65">
        <f t="shared" si="324"/>
        <v>0</v>
      </c>
      <c r="BT479" s="65">
        <f t="shared" si="325"/>
        <v>0</v>
      </c>
      <c r="BU479" s="65">
        <f t="shared" si="326"/>
        <v>0</v>
      </c>
      <c r="BV479" s="65">
        <f t="shared" si="327"/>
        <v>0</v>
      </c>
      <c r="BW479" s="65">
        <f t="shared" si="328"/>
        <v>0</v>
      </c>
      <c r="BX479" s="65">
        <f t="shared" si="329"/>
        <v>0</v>
      </c>
      <c r="BY479" s="65">
        <f t="shared" si="330"/>
        <v>0</v>
      </c>
      <c r="BZ479" s="65">
        <f t="shared" si="331"/>
        <v>0</v>
      </c>
      <c r="CA479" s="65">
        <f t="shared" si="332"/>
        <v>0</v>
      </c>
      <c r="CB479" s="65">
        <f t="shared" si="333"/>
        <v>0</v>
      </c>
      <c r="CC479" s="65">
        <f t="shared" si="334"/>
        <v>0</v>
      </c>
      <c r="CD479" s="65" t="str">
        <f t="shared" si="304"/>
        <v>Hiányos kitöltés! (B-oszlop üres)</v>
      </c>
      <c r="CE479" s="66" t="str">
        <f t="shared" si="305"/>
        <v>Hiányos kitöltés! (B-oszlop üres)</v>
      </c>
      <c r="CF479" s="65">
        <f t="shared" si="306"/>
        <v>0</v>
      </c>
      <c r="CG479" s="65">
        <f t="shared" si="307"/>
        <v>0</v>
      </c>
      <c r="CH479" s="65">
        <f t="shared" si="308"/>
        <v>0</v>
      </c>
    </row>
    <row r="480" spans="1:86" ht="31.25" x14ac:dyDescent="0.25">
      <c r="A480" s="54" t="str">
        <f t="shared" si="297"/>
        <v>Nincs VKR kiválasztva!</v>
      </c>
      <c r="B480" s="68"/>
      <c r="C480" s="55"/>
      <c r="D480" s="47"/>
      <c r="E480" s="47"/>
      <c r="F480" s="56" t="str">
        <f>IF($G480="","Nincs VKR kiválasztva!",INDEX(Osszesito!$C:$C,MATCH($G480,Osszesito!$D:$D,0)))</f>
        <v>Nincs VKR kiválasztva!</v>
      </c>
      <c r="G480" s="45"/>
      <c r="H480" s="51" t="str">
        <f>IF($D480="","",CONCATENATE($AY480,"_",COUNTA($D$3:$D480),"_FSZV_2026"))</f>
        <v/>
      </c>
      <c r="I480" s="56" t="str">
        <f>IF($G480="","Nincs VKR kiválasztva!",INDEX(Osszesito!$G:$G,MATCH($F480,Osszesito!$C:$C,0)))</f>
        <v>Nincs VKR kiválasztva!</v>
      </c>
      <c r="J480" s="56" t="str">
        <f>IF($G480="","Nincs VKR kiválasztva!",INDEX(Osszesito!$F:$F,MATCH($F480,Osszesito!$C:$C,0)))</f>
        <v>Nincs VKR kiválasztva!</v>
      </c>
      <c r="K480" s="48" t="str">
        <f t="shared" si="335"/>
        <v>Nincs kitöltve a költség rész!</v>
      </c>
      <c r="L480" s="49"/>
      <c r="M480" s="49"/>
      <c r="N480" s="60"/>
      <c r="O480" s="60"/>
      <c r="P480" s="90"/>
      <c r="R480" s="62"/>
      <c r="S480" s="62"/>
      <c r="T480" s="62"/>
      <c r="U480" s="62"/>
      <c r="V480" s="62"/>
      <c r="W480" s="62"/>
      <c r="X480" s="62"/>
      <c r="Y480" s="62"/>
      <c r="Z480" s="62"/>
      <c r="AA480" s="62"/>
      <c r="AB480" s="62"/>
      <c r="AC480" s="61">
        <f t="shared" si="298"/>
        <v>0</v>
      </c>
      <c r="AD480" s="1" t="str">
        <f t="shared" si="299"/>
        <v>Nincs VKR kiválasztva!</v>
      </c>
      <c r="AF480" s="60"/>
      <c r="AG480" s="60"/>
      <c r="AH480" s="60"/>
      <c r="AI480" s="60"/>
      <c r="AJ480" s="60"/>
      <c r="AK480" s="60"/>
      <c r="AL480" s="60"/>
      <c r="AM480" s="60"/>
      <c r="AN480" s="60"/>
      <c r="AO480" s="60"/>
      <c r="AP480" s="60"/>
      <c r="AQ480" s="61">
        <f t="shared" si="300"/>
        <v>0</v>
      </c>
      <c r="AR480" s="130" t="s">
        <v>36</v>
      </c>
      <c r="AS480" s="1" t="str">
        <f t="shared" si="301"/>
        <v>Nincs VKR kiválasztva!</v>
      </c>
      <c r="AU480" s="46"/>
      <c r="AV480" s="46"/>
      <c r="AY480" s="64" t="str">
        <f>IF($D480="","",INDEX(Osszesito!$E:$E,MATCH($F480,Osszesito!$C:$C,0)))</f>
        <v/>
      </c>
      <c r="AZ480" s="64">
        <f t="shared" si="309"/>
        <v>0</v>
      </c>
      <c r="BA480" s="65">
        <f t="shared" si="310"/>
        <v>0</v>
      </c>
      <c r="BB480" s="65" t="str">
        <f t="shared" si="311"/>
        <v>x</v>
      </c>
      <c r="BC480" s="65">
        <f t="shared" si="302"/>
        <v>0</v>
      </c>
      <c r="BD480" s="65">
        <f t="shared" si="336"/>
        <v>0</v>
      </c>
      <c r="BE480" s="65">
        <f t="shared" si="312"/>
        <v>0</v>
      </c>
      <c r="BF480" s="64" t="str">
        <f t="shared" si="313"/>
        <v>A forrás egyenlő a költséggel (I.ütem).</v>
      </c>
      <c r="BG480" s="65">
        <f t="shared" si="314"/>
        <v>0</v>
      </c>
      <c r="BH480" s="65">
        <f t="shared" si="315"/>
        <v>0</v>
      </c>
      <c r="BI480" s="65">
        <f t="shared" si="316"/>
        <v>0</v>
      </c>
      <c r="BJ480" s="65">
        <f t="shared" si="317"/>
        <v>0</v>
      </c>
      <c r="BK480" s="65">
        <f t="shared" si="303"/>
        <v>0</v>
      </c>
      <c r="BL480" s="66" t="str">
        <f t="shared" si="337"/>
        <v>Nem hosszútávú a feladat.</v>
      </c>
      <c r="BM480" s="67">
        <f t="shared" si="318"/>
        <v>1</v>
      </c>
      <c r="BN480" s="67">
        <f t="shared" si="319"/>
        <v>0</v>
      </c>
      <c r="BO480" s="67">
        <f t="shared" si="320"/>
        <v>1</v>
      </c>
      <c r="BP480" s="67">
        <f t="shared" si="321"/>
        <v>0</v>
      </c>
      <c r="BQ480" s="65">
        <f t="shared" si="322"/>
        <v>0</v>
      </c>
      <c r="BR480" s="64" t="str">
        <f t="shared" si="323"/>
        <v>Nincs hosszútávú terv!</v>
      </c>
      <c r="BS480" s="65">
        <f t="shared" si="324"/>
        <v>0</v>
      </c>
      <c r="BT480" s="65">
        <f t="shared" si="325"/>
        <v>0</v>
      </c>
      <c r="BU480" s="65">
        <f t="shared" si="326"/>
        <v>0</v>
      </c>
      <c r="BV480" s="65">
        <f t="shared" si="327"/>
        <v>0</v>
      </c>
      <c r="BW480" s="65">
        <f t="shared" si="328"/>
        <v>0</v>
      </c>
      <c r="BX480" s="65">
        <f t="shared" si="329"/>
        <v>0</v>
      </c>
      <c r="BY480" s="65">
        <f t="shared" si="330"/>
        <v>0</v>
      </c>
      <c r="BZ480" s="65">
        <f t="shared" si="331"/>
        <v>0</v>
      </c>
      <c r="CA480" s="65">
        <f t="shared" si="332"/>
        <v>0</v>
      </c>
      <c r="CB480" s="65">
        <f t="shared" si="333"/>
        <v>0</v>
      </c>
      <c r="CC480" s="65">
        <f t="shared" si="334"/>
        <v>0</v>
      </c>
      <c r="CD480" s="65" t="str">
        <f t="shared" si="304"/>
        <v>Hiányos kitöltés! (B-oszlop üres)</v>
      </c>
      <c r="CE480" s="66" t="str">
        <f t="shared" si="305"/>
        <v>Hiányos kitöltés! (B-oszlop üres)</v>
      </c>
      <c r="CF480" s="65">
        <f t="shared" si="306"/>
        <v>0</v>
      </c>
      <c r="CG480" s="65">
        <f t="shared" si="307"/>
        <v>0</v>
      </c>
      <c r="CH480" s="65">
        <f t="shared" si="308"/>
        <v>0</v>
      </c>
    </row>
    <row r="481" spans="1:86" ht="31.25" x14ac:dyDescent="0.25">
      <c r="A481" s="54" t="str">
        <f t="shared" si="297"/>
        <v>Nincs VKR kiválasztva!</v>
      </c>
      <c r="B481" s="68"/>
      <c r="C481" s="55"/>
      <c r="D481" s="47"/>
      <c r="E481" s="47"/>
      <c r="F481" s="56" t="str">
        <f>IF($G481="","Nincs VKR kiválasztva!",INDEX(Osszesito!$C:$C,MATCH($G481,Osszesito!$D:$D,0)))</f>
        <v>Nincs VKR kiválasztva!</v>
      </c>
      <c r="G481" s="45"/>
      <c r="H481" s="51" t="str">
        <f>IF($D481="","",CONCATENATE($AY481,"_",COUNTA($D$3:$D481),"_FSZV_2026"))</f>
        <v/>
      </c>
      <c r="I481" s="56" t="str">
        <f>IF($G481="","Nincs VKR kiválasztva!",INDEX(Osszesito!$G:$G,MATCH($F481,Osszesito!$C:$C,0)))</f>
        <v>Nincs VKR kiválasztva!</v>
      </c>
      <c r="J481" s="56" t="str">
        <f>IF($G481="","Nincs VKR kiválasztva!",INDEX(Osszesito!$F:$F,MATCH($F481,Osszesito!$C:$C,0)))</f>
        <v>Nincs VKR kiválasztva!</v>
      </c>
      <c r="K481" s="48" t="str">
        <f t="shared" si="335"/>
        <v>Nincs kitöltve a költség rész!</v>
      </c>
      <c r="L481" s="49"/>
      <c r="M481" s="49"/>
      <c r="N481" s="60"/>
      <c r="O481" s="60"/>
      <c r="P481" s="90"/>
      <c r="R481" s="62"/>
      <c r="S481" s="62"/>
      <c r="T481" s="62"/>
      <c r="U481" s="62"/>
      <c r="V481" s="62"/>
      <c r="W481" s="62"/>
      <c r="X481" s="62"/>
      <c r="Y481" s="62"/>
      <c r="Z481" s="62"/>
      <c r="AA481" s="62"/>
      <c r="AB481" s="62"/>
      <c r="AC481" s="61">
        <f t="shared" si="298"/>
        <v>0</v>
      </c>
      <c r="AD481" s="1" t="str">
        <f t="shared" si="299"/>
        <v>Nincs VKR kiválasztva!</v>
      </c>
      <c r="AF481" s="60"/>
      <c r="AG481" s="60"/>
      <c r="AH481" s="60"/>
      <c r="AI481" s="60"/>
      <c r="AJ481" s="60"/>
      <c r="AK481" s="60"/>
      <c r="AL481" s="60"/>
      <c r="AM481" s="60"/>
      <c r="AN481" s="60"/>
      <c r="AO481" s="60"/>
      <c r="AP481" s="60"/>
      <c r="AQ481" s="61">
        <f t="shared" si="300"/>
        <v>0</v>
      </c>
      <c r="AR481" s="130" t="s">
        <v>36</v>
      </c>
      <c r="AS481" s="1" t="str">
        <f t="shared" si="301"/>
        <v>Nincs VKR kiválasztva!</v>
      </c>
      <c r="AU481" s="46"/>
      <c r="AV481" s="46"/>
      <c r="AY481" s="64" t="str">
        <f>IF($D481="","",INDEX(Osszesito!$E:$E,MATCH($F481,Osszesito!$C:$C,0)))</f>
        <v/>
      </c>
      <c r="AZ481" s="64">
        <f t="shared" si="309"/>
        <v>0</v>
      </c>
      <c r="BA481" s="65">
        <f t="shared" si="310"/>
        <v>0</v>
      </c>
      <c r="BB481" s="65" t="str">
        <f t="shared" si="311"/>
        <v>x</v>
      </c>
      <c r="BC481" s="65">
        <f t="shared" si="302"/>
        <v>0</v>
      </c>
      <c r="BD481" s="65">
        <f t="shared" si="336"/>
        <v>0</v>
      </c>
      <c r="BE481" s="65">
        <f t="shared" si="312"/>
        <v>0</v>
      </c>
      <c r="BF481" s="64" t="str">
        <f t="shared" si="313"/>
        <v>A forrás egyenlő a költséggel (I.ütem).</v>
      </c>
      <c r="BG481" s="65">
        <f t="shared" si="314"/>
        <v>0</v>
      </c>
      <c r="BH481" s="65">
        <f t="shared" si="315"/>
        <v>0</v>
      </c>
      <c r="BI481" s="65">
        <f t="shared" si="316"/>
        <v>0</v>
      </c>
      <c r="BJ481" s="65">
        <f t="shared" si="317"/>
        <v>0</v>
      </c>
      <c r="BK481" s="65">
        <f t="shared" si="303"/>
        <v>0</v>
      </c>
      <c r="BL481" s="66" t="str">
        <f t="shared" si="337"/>
        <v>Nem hosszútávú a feladat.</v>
      </c>
      <c r="BM481" s="67">
        <f t="shared" si="318"/>
        <v>1</v>
      </c>
      <c r="BN481" s="67">
        <f t="shared" si="319"/>
        <v>0</v>
      </c>
      <c r="BO481" s="67">
        <f t="shared" si="320"/>
        <v>1</v>
      </c>
      <c r="BP481" s="67">
        <f t="shared" si="321"/>
        <v>0</v>
      </c>
      <c r="BQ481" s="65">
        <f t="shared" si="322"/>
        <v>0</v>
      </c>
      <c r="BR481" s="64" t="str">
        <f t="shared" si="323"/>
        <v>Nincs hosszútávú terv!</v>
      </c>
      <c r="BS481" s="65">
        <f t="shared" si="324"/>
        <v>0</v>
      </c>
      <c r="BT481" s="65">
        <f t="shared" si="325"/>
        <v>0</v>
      </c>
      <c r="BU481" s="65">
        <f t="shared" si="326"/>
        <v>0</v>
      </c>
      <c r="BV481" s="65">
        <f t="shared" si="327"/>
        <v>0</v>
      </c>
      <c r="BW481" s="65">
        <f t="shared" si="328"/>
        <v>0</v>
      </c>
      <c r="BX481" s="65">
        <f t="shared" si="329"/>
        <v>0</v>
      </c>
      <c r="BY481" s="65">
        <f t="shared" si="330"/>
        <v>0</v>
      </c>
      <c r="BZ481" s="65">
        <f t="shared" si="331"/>
        <v>0</v>
      </c>
      <c r="CA481" s="65">
        <f t="shared" si="332"/>
        <v>0</v>
      </c>
      <c r="CB481" s="65">
        <f t="shared" si="333"/>
        <v>0</v>
      </c>
      <c r="CC481" s="65">
        <f t="shared" si="334"/>
        <v>0</v>
      </c>
      <c r="CD481" s="65" t="str">
        <f t="shared" si="304"/>
        <v>Hiányos kitöltés! (B-oszlop üres)</v>
      </c>
      <c r="CE481" s="66" t="str">
        <f t="shared" si="305"/>
        <v>Hiányos kitöltés! (B-oszlop üres)</v>
      </c>
      <c r="CF481" s="65">
        <f t="shared" si="306"/>
        <v>0</v>
      </c>
      <c r="CG481" s="65">
        <f t="shared" si="307"/>
        <v>0</v>
      </c>
      <c r="CH481" s="65">
        <f t="shared" si="308"/>
        <v>0</v>
      </c>
    </row>
    <row r="482" spans="1:86" ht="31.25" x14ac:dyDescent="0.25">
      <c r="A482" s="54" t="str">
        <f t="shared" si="297"/>
        <v>Nincs VKR kiválasztva!</v>
      </c>
      <c r="B482" s="68"/>
      <c r="C482" s="55"/>
      <c r="D482" s="47"/>
      <c r="E482" s="47"/>
      <c r="F482" s="56" t="str">
        <f>IF($G482="","Nincs VKR kiválasztva!",INDEX(Osszesito!$C:$C,MATCH($G482,Osszesito!$D:$D,0)))</f>
        <v>Nincs VKR kiválasztva!</v>
      </c>
      <c r="G482" s="45"/>
      <c r="H482" s="51" t="str">
        <f>IF($D482="","",CONCATENATE($AY482,"_",COUNTA($D$3:$D482),"_FSZV_2026"))</f>
        <v/>
      </c>
      <c r="I482" s="56" t="str">
        <f>IF($G482="","Nincs VKR kiválasztva!",INDEX(Osszesito!$G:$G,MATCH($F482,Osszesito!$C:$C,0)))</f>
        <v>Nincs VKR kiválasztva!</v>
      </c>
      <c r="J482" s="56" t="str">
        <f>IF($G482="","Nincs VKR kiválasztva!",INDEX(Osszesito!$F:$F,MATCH($F482,Osszesito!$C:$C,0)))</f>
        <v>Nincs VKR kiválasztva!</v>
      </c>
      <c r="K482" s="48" t="str">
        <f t="shared" si="335"/>
        <v>Nincs kitöltve a költség rész!</v>
      </c>
      <c r="L482" s="49"/>
      <c r="M482" s="49"/>
      <c r="N482" s="60"/>
      <c r="O482" s="60"/>
      <c r="P482" s="90"/>
      <c r="R482" s="62"/>
      <c r="S482" s="62"/>
      <c r="T482" s="62"/>
      <c r="U482" s="62"/>
      <c r="V482" s="62"/>
      <c r="W482" s="62"/>
      <c r="X482" s="62"/>
      <c r="Y482" s="62"/>
      <c r="Z482" s="62"/>
      <c r="AA482" s="62"/>
      <c r="AB482" s="62"/>
      <c r="AC482" s="61">
        <f t="shared" si="298"/>
        <v>0</v>
      </c>
      <c r="AD482" s="1" t="str">
        <f t="shared" si="299"/>
        <v>Nincs VKR kiválasztva!</v>
      </c>
      <c r="AF482" s="60"/>
      <c r="AG482" s="60"/>
      <c r="AH482" s="60"/>
      <c r="AI482" s="60"/>
      <c r="AJ482" s="60"/>
      <c r="AK482" s="60"/>
      <c r="AL482" s="60"/>
      <c r="AM482" s="60"/>
      <c r="AN482" s="60"/>
      <c r="AO482" s="60"/>
      <c r="AP482" s="60"/>
      <c r="AQ482" s="61">
        <f t="shared" si="300"/>
        <v>0</v>
      </c>
      <c r="AR482" s="130" t="s">
        <v>36</v>
      </c>
      <c r="AS482" s="1" t="str">
        <f t="shared" si="301"/>
        <v>Nincs VKR kiválasztva!</v>
      </c>
      <c r="AU482" s="46"/>
      <c r="AV482" s="46"/>
      <c r="AY482" s="64" t="str">
        <f>IF($D482="","",INDEX(Osszesito!$E:$E,MATCH($F482,Osszesito!$C:$C,0)))</f>
        <v/>
      </c>
      <c r="AZ482" s="64">
        <f t="shared" si="309"/>
        <v>0</v>
      </c>
      <c r="BA482" s="65">
        <f t="shared" si="310"/>
        <v>0</v>
      </c>
      <c r="BB482" s="65" t="str">
        <f t="shared" si="311"/>
        <v>x</v>
      </c>
      <c r="BC482" s="65">
        <f t="shared" si="302"/>
        <v>0</v>
      </c>
      <c r="BD482" s="65">
        <f t="shared" si="336"/>
        <v>0</v>
      </c>
      <c r="BE482" s="65">
        <f t="shared" si="312"/>
        <v>0</v>
      </c>
      <c r="BF482" s="64" t="str">
        <f t="shared" si="313"/>
        <v>A forrás egyenlő a költséggel (I.ütem).</v>
      </c>
      <c r="BG482" s="65">
        <f t="shared" si="314"/>
        <v>0</v>
      </c>
      <c r="BH482" s="65">
        <f t="shared" si="315"/>
        <v>0</v>
      </c>
      <c r="BI482" s="65">
        <f t="shared" si="316"/>
        <v>0</v>
      </c>
      <c r="BJ482" s="65">
        <f t="shared" si="317"/>
        <v>0</v>
      </c>
      <c r="BK482" s="65">
        <f t="shared" si="303"/>
        <v>0</v>
      </c>
      <c r="BL482" s="66" t="str">
        <f t="shared" si="337"/>
        <v>Nem hosszútávú a feladat.</v>
      </c>
      <c r="BM482" s="67">
        <f t="shared" si="318"/>
        <v>1</v>
      </c>
      <c r="BN482" s="67">
        <f t="shared" si="319"/>
        <v>0</v>
      </c>
      <c r="BO482" s="67">
        <f t="shared" si="320"/>
        <v>1</v>
      </c>
      <c r="BP482" s="67">
        <f t="shared" si="321"/>
        <v>0</v>
      </c>
      <c r="BQ482" s="65">
        <f t="shared" si="322"/>
        <v>0</v>
      </c>
      <c r="BR482" s="64" t="str">
        <f t="shared" si="323"/>
        <v>Nincs hosszútávú terv!</v>
      </c>
      <c r="BS482" s="65">
        <f t="shared" si="324"/>
        <v>0</v>
      </c>
      <c r="BT482" s="65">
        <f t="shared" si="325"/>
        <v>0</v>
      </c>
      <c r="BU482" s="65">
        <f t="shared" si="326"/>
        <v>0</v>
      </c>
      <c r="BV482" s="65">
        <f t="shared" si="327"/>
        <v>0</v>
      </c>
      <c r="BW482" s="65">
        <f t="shared" si="328"/>
        <v>0</v>
      </c>
      <c r="BX482" s="65">
        <f t="shared" si="329"/>
        <v>0</v>
      </c>
      <c r="BY482" s="65">
        <f t="shared" si="330"/>
        <v>0</v>
      </c>
      <c r="BZ482" s="65">
        <f t="shared" si="331"/>
        <v>0</v>
      </c>
      <c r="CA482" s="65">
        <f t="shared" si="332"/>
        <v>0</v>
      </c>
      <c r="CB482" s="65">
        <f t="shared" si="333"/>
        <v>0</v>
      </c>
      <c r="CC482" s="65">
        <f t="shared" si="334"/>
        <v>0</v>
      </c>
      <c r="CD482" s="65" t="str">
        <f t="shared" si="304"/>
        <v>Hiányos kitöltés! (B-oszlop üres)</v>
      </c>
      <c r="CE482" s="66" t="str">
        <f t="shared" si="305"/>
        <v>Hiányos kitöltés! (B-oszlop üres)</v>
      </c>
      <c r="CF482" s="65">
        <f t="shared" si="306"/>
        <v>0</v>
      </c>
      <c r="CG482" s="65">
        <f t="shared" si="307"/>
        <v>0</v>
      </c>
      <c r="CH482" s="65">
        <f t="shared" si="308"/>
        <v>0</v>
      </c>
    </row>
    <row r="483" spans="1:86" ht="31.25" x14ac:dyDescent="0.25">
      <c r="A483" s="54" t="str">
        <f t="shared" si="297"/>
        <v>Nincs VKR kiválasztva!</v>
      </c>
      <c r="B483" s="68"/>
      <c r="C483" s="55"/>
      <c r="D483" s="47"/>
      <c r="E483" s="47"/>
      <c r="F483" s="56" t="str">
        <f>IF($G483="","Nincs VKR kiválasztva!",INDEX(Osszesito!$C:$C,MATCH($G483,Osszesito!$D:$D,0)))</f>
        <v>Nincs VKR kiválasztva!</v>
      </c>
      <c r="G483" s="45"/>
      <c r="H483" s="51" t="str">
        <f>IF($D483="","",CONCATENATE($AY483,"_",COUNTA($D$3:$D483),"_FSZV_2026"))</f>
        <v/>
      </c>
      <c r="I483" s="56" t="str">
        <f>IF($G483="","Nincs VKR kiválasztva!",INDEX(Osszesito!$G:$G,MATCH($F483,Osszesito!$C:$C,0)))</f>
        <v>Nincs VKR kiválasztva!</v>
      </c>
      <c r="J483" s="56" t="str">
        <f>IF($G483="","Nincs VKR kiválasztva!",INDEX(Osszesito!$F:$F,MATCH($F483,Osszesito!$C:$C,0)))</f>
        <v>Nincs VKR kiválasztva!</v>
      </c>
      <c r="K483" s="48" t="str">
        <f t="shared" si="335"/>
        <v>Nincs kitöltve a költség rész!</v>
      </c>
      <c r="L483" s="49"/>
      <c r="M483" s="49"/>
      <c r="N483" s="60"/>
      <c r="O483" s="60"/>
      <c r="P483" s="90"/>
      <c r="R483" s="62"/>
      <c r="S483" s="62"/>
      <c r="T483" s="62"/>
      <c r="U483" s="62"/>
      <c r="V483" s="62"/>
      <c r="W483" s="62"/>
      <c r="X483" s="62"/>
      <c r="Y483" s="62"/>
      <c r="Z483" s="62"/>
      <c r="AA483" s="62"/>
      <c r="AB483" s="62"/>
      <c r="AC483" s="61">
        <f t="shared" si="298"/>
        <v>0</v>
      </c>
      <c r="AD483" s="1" t="str">
        <f t="shared" si="299"/>
        <v>Nincs VKR kiválasztva!</v>
      </c>
      <c r="AF483" s="60"/>
      <c r="AG483" s="60"/>
      <c r="AH483" s="60"/>
      <c r="AI483" s="60"/>
      <c r="AJ483" s="60"/>
      <c r="AK483" s="60"/>
      <c r="AL483" s="60"/>
      <c r="AM483" s="60"/>
      <c r="AN483" s="60"/>
      <c r="AO483" s="60"/>
      <c r="AP483" s="60"/>
      <c r="AQ483" s="61">
        <f t="shared" si="300"/>
        <v>0</v>
      </c>
      <c r="AR483" s="130" t="s">
        <v>36</v>
      </c>
      <c r="AS483" s="1" t="str">
        <f t="shared" si="301"/>
        <v>Nincs VKR kiválasztva!</v>
      </c>
      <c r="AU483" s="46"/>
      <c r="AV483" s="46"/>
      <c r="AY483" s="64" t="str">
        <f>IF($D483="","",INDEX(Osszesito!$E:$E,MATCH($F483,Osszesito!$C:$C,0)))</f>
        <v/>
      </c>
      <c r="AZ483" s="64">
        <f t="shared" si="309"/>
        <v>0</v>
      </c>
      <c r="BA483" s="65">
        <f t="shared" si="310"/>
        <v>0</v>
      </c>
      <c r="BB483" s="65" t="str">
        <f t="shared" si="311"/>
        <v>x</v>
      </c>
      <c r="BC483" s="65">
        <f t="shared" si="302"/>
        <v>0</v>
      </c>
      <c r="BD483" s="65">
        <f t="shared" si="336"/>
        <v>0</v>
      </c>
      <c r="BE483" s="65">
        <f t="shared" si="312"/>
        <v>0</v>
      </c>
      <c r="BF483" s="64" t="str">
        <f t="shared" si="313"/>
        <v>A forrás egyenlő a költséggel (I.ütem).</v>
      </c>
      <c r="BG483" s="65">
        <f t="shared" si="314"/>
        <v>0</v>
      </c>
      <c r="BH483" s="65">
        <f t="shared" si="315"/>
        <v>0</v>
      </c>
      <c r="BI483" s="65">
        <f t="shared" si="316"/>
        <v>0</v>
      </c>
      <c r="BJ483" s="65">
        <f t="shared" si="317"/>
        <v>0</v>
      </c>
      <c r="BK483" s="65">
        <f t="shared" si="303"/>
        <v>0</v>
      </c>
      <c r="BL483" s="66" t="str">
        <f t="shared" si="337"/>
        <v>Nem hosszútávú a feladat.</v>
      </c>
      <c r="BM483" s="67">
        <f t="shared" si="318"/>
        <v>1</v>
      </c>
      <c r="BN483" s="67">
        <f t="shared" si="319"/>
        <v>0</v>
      </c>
      <c r="BO483" s="67">
        <f t="shared" si="320"/>
        <v>1</v>
      </c>
      <c r="BP483" s="67">
        <f t="shared" si="321"/>
        <v>0</v>
      </c>
      <c r="BQ483" s="65">
        <f t="shared" si="322"/>
        <v>0</v>
      </c>
      <c r="BR483" s="64" t="str">
        <f t="shared" si="323"/>
        <v>Nincs hosszútávú terv!</v>
      </c>
      <c r="BS483" s="65">
        <f t="shared" si="324"/>
        <v>0</v>
      </c>
      <c r="BT483" s="65">
        <f t="shared" si="325"/>
        <v>0</v>
      </c>
      <c r="BU483" s="65">
        <f t="shared" si="326"/>
        <v>0</v>
      </c>
      <c r="BV483" s="65">
        <f t="shared" si="327"/>
        <v>0</v>
      </c>
      <c r="BW483" s="65">
        <f t="shared" si="328"/>
        <v>0</v>
      </c>
      <c r="BX483" s="65">
        <f t="shared" si="329"/>
        <v>0</v>
      </c>
      <c r="BY483" s="65">
        <f t="shared" si="330"/>
        <v>0</v>
      </c>
      <c r="BZ483" s="65">
        <f t="shared" si="331"/>
        <v>0</v>
      </c>
      <c r="CA483" s="65">
        <f t="shared" si="332"/>
        <v>0</v>
      </c>
      <c r="CB483" s="65">
        <f t="shared" si="333"/>
        <v>0</v>
      </c>
      <c r="CC483" s="65">
        <f t="shared" si="334"/>
        <v>0</v>
      </c>
      <c r="CD483" s="65" t="str">
        <f t="shared" si="304"/>
        <v>Hiányos kitöltés! (B-oszlop üres)</v>
      </c>
      <c r="CE483" s="66" t="str">
        <f t="shared" si="305"/>
        <v>Hiányos kitöltés! (B-oszlop üres)</v>
      </c>
      <c r="CF483" s="65">
        <f t="shared" si="306"/>
        <v>0</v>
      </c>
      <c r="CG483" s="65">
        <f t="shared" si="307"/>
        <v>0</v>
      </c>
      <c r="CH483" s="65">
        <f t="shared" si="308"/>
        <v>0</v>
      </c>
    </row>
    <row r="484" spans="1:86" ht="31.25" x14ac:dyDescent="0.25">
      <c r="A484" s="54" t="str">
        <f t="shared" si="297"/>
        <v>Nincs VKR kiválasztva!</v>
      </c>
      <c r="B484" s="68"/>
      <c r="C484" s="55"/>
      <c r="D484" s="47"/>
      <c r="E484" s="47"/>
      <c r="F484" s="56" t="str">
        <f>IF($G484="","Nincs VKR kiválasztva!",INDEX(Osszesito!$C:$C,MATCH($G484,Osszesito!$D:$D,0)))</f>
        <v>Nincs VKR kiválasztva!</v>
      </c>
      <c r="G484" s="45"/>
      <c r="H484" s="51" t="str">
        <f>IF($D484="","",CONCATENATE($AY484,"_",COUNTA($D$3:$D484),"_FSZV_2026"))</f>
        <v/>
      </c>
      <c r="I484" s="56" t="str">
        <f>IF($G484="","Nincs VKR kiválasztva!",INDEX(Osszesito!$G:$G,MATCH($F484,Osszesito!$C:$C,0)))</f>
        <v>Nincs VKR kiválasztva!</v>
      </c>
      <c r="J484" s="56" t="str">
        <f>IF($G484="","Nincs VKR kiválasztva!",INDEX(Osszesito!$F:$F,MATCH($F484,Osszesito!$C:$C,0)))</f>
        <v>Nincs VKR kiválasztva!</v>
      </c>
      <c r="K484" s="48" t="str">
        <f t="shared" si="335"/>
        <v>Nincs kitöltve a költség rész!</v>
      </c>
      <c r="L484" s="49"/>
      <c r="M484" s="49"/>
      <c r="N484" s="60"/>
      <c r="O484" s="60"/>
      <c r="P484" s="90"/>
      <c r="R484" s="62"/>
      <c r="S484" s="62"/>
      <c r="T484" s="62"/>
      <c r="U484" s="62"/>
      <c r="V484" s="62"/>
      <c r="W484" s="62"/>
      <c r="X484" s="62"/>
      <c r="Y484" s="62"/>
      <c r="Z484" s="62"/>
      <c r="AA484" s="62"/>
      <c r="AB484" s="62"/>
      <c r="AC484" s="61">
        <f t="shared" si="298"/>
        <v>0</v>
      </c>
      <c r="AD484" s="1" t="str">
        <f t="shared" si="299"/>
        <v>Nincs VKR kiválasztva!</v>
      </c>
      <c r="AF484" s="60"/>
      <c r="AG484" s="60"/>
      <c r="AH484" s="60"/>
      <c r="AI484" s="60"/>
      <c r="AJ484" s="60"/>
      <c r="AK484" s="60"/>
      <c r="AL484" s="60"/>
      <c r="AM484" s="60"/>
      <c r="AN484" s="60"/>
      <c r="AO484" s="60"/>
      <c r="AP484" s="60"/>
      <c r="AQ484" s="61">
        <f t="shared" si="300"/>
        <v>0</v>
      </c>
      <c r="AR484" s="130" t="s">
        <v>36</v>
      </c>
      <c r="AS484" s="1" t="str">
        <f t="shared" si="301"/>
        <v>Nincs VKR kiválasztva!</v>
      </c>
      <c r="AU484" s="46"/>
      <c r="AV484" s="46"/>
      <c r="AY484" s="64" t="str">
        <f>IF($D484="","",INDEX(Osszesito!$E:$E,MATCH($F484,Osszesito!$C:$C,0)))</f>
        <v/>
      </c>
      <c r="AZ484" s="64">
        <f t="shared" si="309"/>
        <v>0</v>
      </c>
      <c r="BA484" s="65">
        <f t="shared" si="310"/>
        <v>0</v>
      </c>
      <c r="BB484" s="65" t="str">
        <f t="shared" si="311"/>
        <v>x</v>
      </c>
      <c r="BC484" s="65">
        <f t="shared" si="302"/>
        <v>0</v>
      </c>
      <c r="BD484" s="65">
        <f t="shared" si="336"/>
        <v>0</v>
      </c>
      <c r="BE484" s="65">
        <f t="shared" si="312"/>
        <v>0</v>
      </c>
      <c r="BF484" s="64" t="str">
        <f t="shared" si="313"/>
        <v>A forrás egyenlő a költséggel (I.ütem).</v>
      </c>
      <c r="BG484" s="65">
        <f t="shared" si="314"/>
        <v>0</v>
      </c>
      <c r="BH484" s="65">
        <f t="shared" si="315"/>
        <v>0</v>
      </c>
      <c r="BI484" s="65">
        <f t="shared" si="316"/>
        <v>0</v>
      </c>
      <c r="BJ484" s="65">
        <f t="shared" si="317"/>
        <v>0</v>
      </c>
      <c r="BK484" s="65">
        <f t="shared" si="303"/>
        <v>0</v>
      </c>
      <c r="BL484" s="66" t="str">
        <f t="shared" si="337"/>
        <v>Nem hosszútávú a feladat.</v>
      </c>
      <c r="BM484" s="67">
        <f t="shared" si="318"/>
        <v>1</v>
      </c>
      <c r="BN484" s="67">
        <f t="shared" si="319"/>
        <v>0</v>
      </c>
      <c r="BO484" s="67">
        <f t="shared" si="320"/>
        <v>1</v>
      </c>
      <c r="BP484" s="67">
        <f t="shared" si="321"/>
        <v>0</v>
      </c>
      <c r="BQ484" s="65">
        <f t="shared" si="322"/>
        <v>0</v>
      </c>
      <c r="BR484" s="64" t="str">
        <f t="shared" si="323"/>
        <v>Nincs hosszútávú terv!</v>
      </c>
      <c r="BS484" s="65">
        <f t="shared" si="324"/>
        <v>0</v>
      </c>
      <c r="BT484" s="65">
        <f t="shared" si="325"/>
        <v>0</v>
      </c>
      <c r="BU484" s="65">
        <f t="shared" si="326"/>
        <v>0</v>
      </c>
      <c r="BV484" s="65">
        <f t="shared" si="327"/>
        <v>0</v>
      </c>
      <c r="BW484" s="65">
        <f t="shared" si="328"/>
        <v>0</v>
      </c>
      <c r="BX484" s="65">
        <f t="shared" si="329"/>
        <v>0</v>
      </c>
      <c r="BY484" s="65">
        <f t="shared" si="330"/>
        <v>0</v>
      </c>
      <c r="BZ484" s="65">
        <f t="shared" si="331"/>
        <v>0</v>
      </c>
      <c r="CA484" s="65">
        <f t="shared" si="332"/>
        <v>0</v>
      </c>
      <c r="CB484" s="65">
        <f t="shared" si="333"/>
        <v>0</v>
      </c>
      <c r="CC484" s="65">
        <f t="shared" si="334"/>
        <v>0</v>
      </c>
      <c r="CD484" s="65" t="str">
        <f t="shared" si="304"/>
        <v>Hiányos kitöltés! (B-oszlop üres)</v>
      </c>
      <c r="CE484" s="66" t="str">
        <f t="shared" si="305"/>
        <v>Hiányos kitöltés! (B-oszlop üres)</v>
      </c>
      <c r="CF484" s="65">
        <f t="shared" si="306"/>
        <v>0</v>
      </c>
      <c r="CG484" s="65">
        <f t="shared" si="307"/>
        <v>0</v>
      </c>
      <c r="CH484" s="65">
        <f t="shared" si="308"/>
        <v>0</v>
      </c>
    </row>
    <row r="485" spans="1:86" ht="31.25" x14ac:dyDescent="0.25">
      <c r="A485" s="54" t="str">
        <f t="shared" si="297"/>
        <v>Nincs VKR kiválasztva!</v>
      </c>
      <c r="B485" s="68"/>
      <c r="C485" s="55"/>
      <c r="D485" s="47"/>
      <c r="E485" s="47"/>
      <c r="F485" s="56" t="str">
        <f>IF($G485="","Nincs VKR kiválasztva!",INDEX(Osszesito!$C:$C,MATCH($G485,Osszesito!$D:$D,0)))</f>
        <v>Nincs VKR kiválasztva!</v>
      </c>
      <c r="G485" s="45"/>
      <c r="H485" s="51" t="str">
        <f>IF($D485="","",CONCATENATE($AY485,"_",COUNTA($D$3:$D485),"_FSZV_2026"))</f>
        <v/>
      </c>
      <c r="I485" s="56" t="str">
        <f>IF($G485="","Nincs VKR kiválasztva!",INDEX(Osszesito!$G:$G,MATCH($F485,Osszesito!$C:$C,0)))</f>
        <v>Nincs VKR kiválasztva!</v>
      </c>
      <c r="J485" s="56" t="str">
        <f>IF($G485="","Nincs VKR kiválasztva!",INDEX(Osszesito!$F:$F,MATCH($F485,Osszesito!$C:$C,0)))</f>
        <v>Nincs VKR kiválasztva!</v>
      </c>
      <c r="K485" s="48" t="str">
        <f t="shared" si="335"/>
        <v>Nincs kitöltve a költség rész!</v>
      </c>
      <c r="L485" s="49"/>
      <c r="M485" s="49"/>
      <c r="N485" s="60"/>
      <c r="O485" s="60"/>
      <c r="P485" s="90"/>
      <c r="R485" s="62"/>
      <c r="S485" s="62"/>
      <c r="T485" s="62"/>
      <c r="U485" s="62"/>
      <c r="V485" s="62"/>
      <c r="W485" s="62"/>
      <c r="X485" s="62"/>
      <c r="Y485" s="62"/>
      <c r="Z485" s="62"/>
      <c r="AA485" s="62"/>
      <c r="AB485" s="62"/>
      <c r="AC485" s="61">
        <f t="shared" si="298"/>
        <v>0</v>
      </c>
      <c r="AD485" s="1" t="str">
        <f t="shared" si="299"/>
        <v>Nincs VKR kiválasztva!</v>
      </c>
      <c r="AF485" s="60"/>
      <c r="AG485" s="60"/>
      <c r="AH485" s="60"/>
      <c r="AI485" s="60"/>
      <c r="AJ485" s="60"/>
      <c r="AK485" s="60"/>
      <c r="AL485" s="60"/>
      <c r="AM485" s="60"/>
      <c r="AN485" s="60"/>
      <c r="AO485" s="60"/>
      <c r="AP485" s="60"/>
      <c r="AQ485" s="61">
        <f t="shared" si="300"/>
        <v>0</v>
      </c>
      <c r="AR485" s="130" t="s">
        <v>36</v>
      </c>
      <c r="AS485" s="1" t="str">
        <f t="shared" si="301"/>
        <v>Nincs VKR kiválasztva!</v>
      </c>
      <c r="AU485" s="46"/>
      <c r="AV485" s="46"/>
      <c r="AY485" s="64" t="str">
        <f>IF($D485="","",INDEX(Osszesito!$E:$E,MATCH($F485,Osszesito!$C:$C,0)))</f>
        <v/>
      </c>
      <c r="AZ485" s="64">
        <f t="shared" si="309"/>
        <v>0</v>
      </c>
      <c r="BA485" s="65">
        <f t="shared" si="310"/>
        <v>0</v>
      </c>
      <c r="BB485" s="65" t="str">
        <f t="shared" si="311"/>
        <v>x</v>
      </c>
      <c r="BC485" s="65">
        <f t="shared" si="302"/>
        <v>0</v>
      </c>
      <c r="BD485" s="65">
        <f t="shared" si="336"/>
        <v>0</v>
      </c>
      <c r="BE485" s="65">
        <f t="shared" si="312"/>
        <v>0</v>
      </c>
      <c r="BF485" s="64" t="str">
        <f t="shared" si="313"/>
        <v>A forrás egyenlő a költséggel (I.ütem).</v>
      </c>
      <c r="BG485" s="65">
        <f t="shared" si="314"/>
        <v>0</v>
      </c>
      <c r="BH485" s="65">
        <f t="shared" si="315"/>
        <v>0</v>
      </c>
      <c r="BI485" s="65">
        <f t="shared" si="316"/>
        <v>0</v>
      </c>
      <c r="BJ485" s="65">
        <f t="shared" si="317"/>
        <v>0</v>
      </c>
      <c r="BK485" s="65">
        <f t="shared" si="303"/>
        <v>0</v>
      </c>
      <c r="BL485" s="66" t="str">
        <f t="shared" si="337"/>
        <v>Nem hosszútávú a feladat.</v>
      </c>
      <c r="BM485" s="67">
        <f t="shared" si="318"/>
        <v>1</v>
      </c>
      <c r="BN485" s="67">
        <f t="shared" si="319"/>
        <v>0</v>
      </c>
      <c r="BO485" s="67">
        <f t="shared" si="320"/>
        <v>1</v>
      </c>
      <c r="BP485" s="67">
        <f t="shared" si="321"/>
        <v>0</v>
      </c>
      <c r="BQ485" s="65">
        <f t="shared" si="322"/>
        <v>0</v>
      </c>
      <c r="BR485" s="64" t="str">
        <f t="shared" si="323"/>
        <v>Nincs hosszútávú terv!</v>
      </c>
      <c r="BS485" s="65">
        <f t="shared" si="324"/>
        <v>0</v>
      </c>
      <c r="BT485" s="65">
        <f t="shared" si="325"/>
        <v>0</v>
      </c>
      <c r="BU485" s="65">
        <f t="shared" si="326"/>
        <v>0</v>
      </c>
      <c r="BV485" s="65">
        <f t="shared" si="327"/>
        <v>0</v>
      </c>
      <c r="BW485" s="65">
        <f t="shared" si="328"/>
        <v>0</v>
      </c>
      <c r="BX485" s="65">
        <f t="shared" si="329"/>
        <v>0</v>
      </c>
      <c r="BY485" s="65">
        <f t="shared" si="330"/>
        <v>0</v>
      </c>
      <c r="BZ485" s="65">
        <f t="shared" si="331"/>
        <v>0</v>
      </c>
      <c r="CA485" s="65">
        <f t="shared" si="332"/>
        <v>0</v>
      </c>
      <c r="CB485" s="65">
        <f t="shared" si="333"/>
        <v>0</v>
      </c>
      <c r="CC485" s="65">
        <f t="shared" si="334"/>
        <v>0</v>
      </c>
      <c r="CD485" s="65" t="str">
        <f t="shared" si="304"/>
        <v>Hiányos kitöltés! (B-oszlop üres)</v>
      </c>
      <c r="CE485" s="66" t="str">
        <f t="shared" si="305"/>
        <v>Hiányos kitöltés! (B-oszlop üres)</v>
      </c>
      <c r="CF485" s="65">
        <f t="shared" si="306"/>
        <v>0</v>
      </c>
      <c r="CG485" s="65">
        <f t="shared" si="307"/>
        <v>0</v>
      </c>
      <c r="CH485" s="65">
        <f t="shared" si="308"/>
        <v>0</v>
      </c>
    </row>
    <row r="486" spans="1:86" ht="31.25" x14ac:dyDescent="0.25">
      <c r="A486" s="54" t="str">
        <f t="shared" si="297"/>
        <v>Nincs VKR kiválasztva!</v>
      </c>
      <c r="B486" s="68"/>
      <c r="C486" s="55"/>
      <c r="D486" s="47"/>
      <c r="E486" s="47"/>
      <c r="F486" s="56" t="str">
        <f>IF($G486="","Nincs VKR kiválasztva!",INDEX(Osszesito!$C:$C,MATCH($G486,Osszesito!$D:$D,0)))</f>
        <v>Nincs VKR kiválasztva!</v>
      </c>
      <c r="G486" s="45"/>
      <c r="H486" s="51" t="str">
        <f>IF($D486="","",CONCATENATE($AY486,"_",COUNTA($D$3:$D486),"_FSZV_2026"))</f>
        <v/>
      </c>
      <c r="I486" s="56" t="str">
        <f>IF($G486="","Nincs VKR kiválasztva!",INDEX(Osszesito!$G:$G,MATCH($F486,Osszesito!$C:$C,0)))</f>
        <v>Nincs VKR kiválasztva!</v>
      </c>
      <c r="J486" s="56" t="str">
        <f>IF($G486="","Nincs VKR kiválasztva!",INDEX(Osszesito!$F:$F,MATCH($F486,Osszesito!$C:$C,0)))</f>
        <v>Nincs VKR kiválasztva!</v>
      </c>
      <c r="K486" s="48" t="str">
        <f t="shared" si="335"/>
        <v>Nincs kitöltve a költség rész!</v>
      </c>
      <c r="L486" s="49"/>
      <c r="M486" s="49"/>
      <c r="N486" s="60"/>
      <c r="O486" s="60"/>
      <c r="P486" s="90"/>
      <c r="R486" s="62"/>
      <c r="S486" s="62"/>
      <c r="T486" s="62"/>
      <c r="U486" s="62"/>
      <c r="V486" s="62"/>
      <c r="W486" s="62"/>
      <c r="X486" s="62"/>
      <c r="Y486" s="62"/>
      <c r="Z486" s="62"/>
      <c r="AA486" s="62"/>
      <c r="AB486" s="62"/>
      <c r="AC486" s="61">
        <f t="shared" si="298"/>
        <v>0</v>
      </c>
      <c r="AD486" s="1" t="str">
        <f t="shared" si="299"/>
        <v>Nincs VKR kiválasztva!</v>
      </c>
      <c r="AF486" s="60"/>
      <c r="AG486" s="60"/>
      <c r="AH486" s="60"/>
      <c r="AI486" s="60"/>
      <c r="AJ486" s="60"/>
      <c r="AK486" s="60"/>
      <c r="AL486" s="60"/>
      <c r="AM486" s="60"/>
      <c r="AN486" s="60"/>
      <c r="AO486" s="60"/>
      <c r="AP486" s="60"/>
      <c r="AQ486" s="61">
        <f t="shared" si="300"/>
        <v>0</v>
      </c>
      <c r="AR486" s="130" t="s">
        <v>36</v>
      </c>
      <c r="AS486" s="1" t="str">
        <f t="shared" si="301"/>
        <v>Nincs VKR kiválasztva!</v>
      </c>
      <c r="AU486" s="46"/>
      <c r="AV486" s="46"/>
      <c r="AY486" s="64" t="str">
        <f>IF($D486="","",INDEX(Osszesito!$E:$E,MATCH($F486,Osszesito!$C:$C,0)))</f>
        <v/>
      </c>
      <c r="AZ486" s="64">
        <f t="shared" si="309"/>
        <v>0</v>
      </c>
      <c r="BA486" s="65">
        <f t="shared" si="310"/>
        <v>0</v>
      </c>
      <c r="BB486" s="65" t="str">
        <f t="shared" si="311"/>
        <v>x</v>
      </c>
      <c r="BC486" s="65">
        <f t="shared" si="302"/>
        <v>0</v>
      </c>
      <c r="BD486" s="65">
        <f t="shared" si="336"/>
        <v>0</v>
      </c>
      <c r="BE486" s="65">
        <f t="shared" si="312"/>
        <v>0</v>
      </c>
      <c r="BF486" s="64" t="str">
        <f t="shared" si="313"/>
        <v>A forrás egyenlő a költséggel (I.ütem).</v>
      </c>
      <c r="BG486" s="65">
        <f t="shared" si="314"/>
        <v>0</v>
      </c>
      <c r="BH486" s="65">
        <f t="shared" si="315"/>
        <v>0</v>
      </c>
      <c r="BI486" s="65">
        <f t="shared" si="316"/>
        <v>0</v>
      </c>
      <c r="BJ486" s="65">
        <f t="shared" si="317"/>
        <v>0</v>
      </c>
      <c r="BK486" s="65">
        <f t="shared" si="303"/>
        <v>0</v>
      </c>
      <c r="BL486" s="66" t="str">
        <f t="shared" si="337"/>
        <v>Nem hosszútávú a feladat.</v>
      </c>
      <c r="BM486" s="67">
        <f t="shared" si="318"/>
        <v>1</v>
      </c>
      <c r="BN486" s="67">
        <f t="shared" si="319"/>
        <v>0</v>
      </c>
      <c r="BO486" s="67">
        <f t="shared" si="320"/>
        <v>1</v>
      </c>
      <c r="BP486" s="67">
        <f t="shared" si="321"/>
        <v>0</v>
      </c>
      <c r="BQ486" s="65">
        <f t="shared" si="322"/>
        <v>0</v>
      </c>
      <c r="BR486" s="64" t="str">
        <f t="shared" si="323"/>
        <v>Nincs hosszútávú terv!</v>
      </c>
      <c r="BS486" s="65">
        <f t="shared" si="324"/>
        <v>0</v>
      </c>
      <c r="BT486" s="65">
        <f t="shared" si="325"/>
        <v>0</v>
      </c>
      <c r="BU486" s="65">
        <f t="shared" si="326"/>
        <v>0</v>
      </c>
      <c r="BV486" s="65">
        <f t="shared" si="327"/>
        <v>0</v>
      </c>
      <c r="BW486" s="65">
        <f t="shared" si="328"/>
        <v>0</v>
      </c>
      <c r="BX486" s="65">
        <f t="shared" si="329"/>
        <v>0</v>
      </c>
      <c r="BY486" s="65">
        <f t="shared" si="330"/>
        <v>0</v>
      </c>
      <c r="BZ486" s="65">
        <f t="shared" si="331"/>
        <v>0</v>
      </c>
      <c r="CA486" s="65">
        <f t="shared" si="332"/>
        <v>0</v>
      </c>
      <c r="CB486" s="65">
        <f t="shared" si="333"/>
        <v>0</v>
      </c>
      <c r="CC486" s="65">
        <f t="shared" si="334"/>
        <v>0</v>
      </c>
      <c r="CD486" s="65" t="str">
        <f t="shared" si="304"/>
        <v>Hiányos kitöltés! (B-oszlop üres)</v>
      </c>
      <c r="CE486" s="66" t="str">
        <f t="shared" si="305"/>
        <v>Hiányos kitöltés! (B-oszlop üres)</v>
      </c>
      <c r="CF486" s="65">
        <f t="shared" si="306"/>
        <v>0</v>
      </c>
      <c r="CG486" s="65">
        <f t="shared" si="307"/>
        <v>0</v>
      </c>
      <c r="CH486" s="65">
        <f t="shared" si="308"/>
        <v>0</v>
      </c>
    </row>
    <row r="487" spans="1:86" ht="31.25" x14ac:dyDescent="0.25">
      <c r="A487" s="54" t="str">
        <f t="shared" si="297"/>
        <v>Nincs VKR kiválasztva!</v>
      </c>
      <c r="B487" s="68"/>
      <c r="C487" s="55"/>
      <c r="D487" s="47"/>
      <c r="E487" s="47"/>
      <c r="F487" s="56" t="str">
        <f>IF($G487="","Nincs VKR kiválasztva!",INDEX(Osszesito!$C:$C,MATCH($G487,Osszesito!$D:$D,0)))</f>
        <v>Nincs VKR kiválasztva!</v>
      </c>
      <c r="G487" s="45"/>
      <c r="H487" s="51" t="str">
        <f>IF($D487="","",CONCATENATE($AY487,"_",COUNTA($D$3:$D487),"_FSZV_2026"))</f>
        <v/>
      </c>
      <c r="I487" s="56" t="str">
        <f>IF($G487="","Nincs VKR kiválasztva!",INDEX(Osszesito!$G:$G,MATCH($F487,Osszesito!$C:$C,0)))</f>
        <v>Nincs VKR kiválasztva!</v>
      </c>
      <c r="J487" s="56" t="str">
        <f>IF($G487="","Nincs VKR kiválasztva!",INDEX(Osszesito!$F:$F,MATCH($F487,Osszesito!$C:$C,0)))</f>
        <v>Nincs VKR kiválasztva!</v>
      </c>
      <c r="K487" s="48" t="str">
        <f t="shared" si="335"/>
        <v>Nincs kitöltve a költség rész!</v>
      </c>
      <c r="L487" s="49"/>
      <c r="M487" s="49"/>
      <c r="N487" s="60"/>
      <c r="O487" s="60"/>
      <c r="P487" s="90"/>
      <c r="R487" s="62"/>
      <c r="S487" s="62"/>
      <c r="T487" s="62"/>
      <c r="U487" s="62"/>
      <c r="V487" s="62"/>
      <c r="W487" s="62"/>
      <c r="X487" s="62"/>
      <c r="Y487" s="62"/>
      <c r="Z487" s="62"/>
      <c r="AA487" s="62"/>
      <c r="AB487" s="62"/>
      <c r="AC487" s="61">
        <f t="shared" si="298"/>
        <v>0</v>
      </c>
      <c r="AD487" s="1" t="str">
        <f t="shared" si="299"/>
        <v>Nincs VKR kiválasztva!</v>
      </c>
      <c r="AF487" s="60"/>
      <c r="AG487" s="60"/>
      <c r="AH487" s="60"/>
      <c r="AI487" s="60"/>
      <c r="AJ487" s="60"/>
      <c r="AK487" s="60"/>
      <c r="AL487" s="60"/>
      <c r="AM487" s="60"/>
      <c r="AN487" s="60"/>
      <c r="AO487" s="60"/>
      <c r="AP487" s="60"/>
      <c r="AQ487" s="61">
        <f t="shared" si="300"/>
        <v>0</v>
      </c>
      <c r="AR487" s="130" t="s">
        <v>36</v>
      </c>
      <c r="AS487" s="1" t="str">
        <f t="shared" si="301"/>
        <v>Nincs VKR kiválasztva!</v>
      </c>
      <c r="AU487" s="46"/>
      <c r="AV487" s="46"/>
      <c r="AY487" s="64" t="str">
        <f>IF($D487="","",INDEX(Osszesito!$E:$E,MATCH($F487,Osszesito!$C:$C,0)))</f>
        <v/>
      </c>
      <c r="AZ487" s="64">
        <f t="shared" si="309"/>
        <v>0</v>
      </c>
      <c r="BA487" s="65">
        <f t="shared" si="310"/>
        <v>0</v>
      </c>
      <c r="BB487" s="65" t="str">
        <f t="shared" si="311"/>
        <v>x</v>
      </c>
      <c r="BC487" s="65">
        <f t="shared" si="302"/>
        <v>0</v>
      </c>
      <c r="BD487" s="65">
        <f t="shared" si="336"/>
        <v>0</v>
      </c>
      <c r="BE487" s="65">
        <f t="shared" si="312"/>
        <v>0</v>
      </c>
      <c r="BF487" s="64" t="str">
        <f t="shared" si="313"/>
        <v>A forrás egyenlő a költséggel (I.ütem).</v>
      </c>
      <c r="BG487" s="65">
        <f t="shared" si="314"/>
        <v>0</v>
      </c>
      <c r="BH487" s="65">
        <f t="shared" si="315"/>
        <v>0</v>
      </c>
      <c r="BI487" s="65">
        <f t="shared" si="316"/>
        <v>0</v>
      </c>
      <c r="BJ487" s="65">
        <f t="shared" si="317"/>
        <v>0</v>
      </c>
      <c r="BK487" s="65">
        <f t="shared" si="303"/>
        <v>0</v>
      </c>
      <c r="BL487" s="66" t="str">
        <f t="shared" si="337"/>
        <v>Nem hosszútávú a feladat.</v>
      </c>
      <c r="BM487" s="67">
        <f t="shared" si="318"/>
        <v>1</v>
      </c>
      <c r="BN487" s="67">
        <f t="shared" si="319"/>
        <v>0</v>
      </c>
      <c r="BO487" s="67">
        <f t="shared" si="320"/>
        <v>1</v>
      </c>
      <c r="BP487" s="67">
        <f t="shared" si="321"/>
        <v>0</v>
      </c>
      <c r="BQ487" s="65">
        <f t="shared" si="322"/>
        <v>0</v>
      </c>
      <c r="BR487" s="64" t="str">
        <f t="shared" si="323"/>
        <v>Nincs hosszútávú terv!</v>
      </c>
      <c r="BS487" s="65">
        <f t="shared" si="324"/>
        <v>0</v>
      </c>
      <c r="BT487" s="65">
        <f t="shared" si="325"/>
        <v>0</v>
      </c>
      <c r="BU487" s="65">
        <f t="shared" si="326"/>
        <v>0</v>
      </c>
      <c r="BV487" s="65">
        <f t="shared" si="327"/>
        <v>0</v>
      </c>
      <c r="BW487" s="65">
        <f t="shared" si="328"/>
        <v>0</v>
      </c>
      <c r="BX487" s="65">
        <f t="shared" si="329"/>
        <v>0</v>
      </c>
      <c r="BY487" s="65">
        <f t="shared" si="330"/>
        <v>0</v>
      </c>
      <c r="BZ487" s="65">
        <f t="shared" si="331"/>
        <v>0</v>
      </c>
      <c r="CA487" s="65">
        <f t="shared" si="332"/>
        <v>0</v>
      </c>
      <c r="CB487" s="65">
        <f t="shared" si="333"/>
        <v>0</v>
      </c>
      <c r="CC487" s="65">
        <f t="shared" si="334"/>
        <v>0</v>
      </c>
      <c r="CD487" s="65" t="str">
        <f t="shared" si="304"/>
        <v>Hiányos kitöltés! (B-oszlop üres)</v>
      </c>
      <c r="CE487" s="66" t="str">
        <f t="shared" si="305"/>
        <v>Hiányos kitöltés! (B-oszlop üres)</v>
      </c>
      <c r="CF487" s="65">
        <f t="shared" si="306"/>
        <v>0</v>
      </c>
      <c r="CG487" s="65">
        <f t="shared" si="307"/>
        <v>0</v>
      </c>
      <c r="CH487" s="65">
        <f t="shared" si="308"/>
        <v>0</v>
      </c>
    </row>
    <row r="488" spans="1:86" ht="31.25" x14ac:dyDescent="0.25">
      <c r="A488" s="54" t="str">
        <f t="shared" si="297"/>
        <v>Nincs VKR kiválasztva!</v>
      </c>
      <c r="B488" s="68"/>
      <c r="C488" s="55"/>
      <c r="D488" s="47"/>
      <c r="E488" s="47"/>
      <c r="F488" s="56" t="str">
        <f>IF($G488="","Nincs VKR kiválasztva!",INDEX(Osszesito!$C:$C,MATCH($G488,Osszesito!$D:$D,0)))</f>
        <v>Nincs VKR kiválasztva!</v>
      </c>
      <c r="G488" s="45"/>
      <c r="H488" s="51" t="str">
        <f>IF($D488="","",CONCATENATE($AY488,"_",COUNTA($D$3:$D488),"_FSZV_2026"))</f>
        <v/>
      </c>
      <c r="I488" s="56" t="str">
        <f>IF($G488="","Nincs VKR kiválasztva!",INDEX(Osszesito!$G:$G,MATCH($F488,Osszesito!$C:$C,0)))</f>
        <v>Nincs VKR kiválasztva!</v>
      </c>
      <c r="J488" s="56" t="str">
        <f>IF($G488="","Nincs VKR kiválasztva!",INDEX(Osszesito!$F:$F,MATCH($F488,Osszesito!$C:$C,0)))</f>
        <v>Nincs VKR kiválasztva!</v>
      </c>
      <c r="K488" s="48" t="str">
        <f t="shared" si="335"/>
        <v>Nincs kitöltve a költség rész!</v>
      </c>
      <c r="L488" s="49"/>
      <c r="M488" s="49"/>
      <c r="N488" s="60"/>
      <c r="O488" s="60"/>
      <c r="P488" s="90"/>
      <c r="R488" s="62"/>
      <c r="S488" s="62"/>
      <c r="T488" s="62"/>
      <c r="U488" s="62"/>
      <c r="V488" s="62"/>
      <c r="W488" s="62"/>
      <c r="X488" s="62"/>
      <c r="Y488" s="62"/>
      <c r="Z488" s="62"/>
      <c r="AA488" s="62"/>
      <c r="AB488" s="62"/>
      <c r="AC488" s="61">
        <f t="shared" si="298"/>
        <v>0</v>
      </c>
      <c r="AD488" s="1" t="str">
        <f t="shared" si="299"/>
        <v>Nincs VKR kiválasztva!</v>
      </c>
      <c r="AF488" s="60"/>
      <c r="AG488" s="60"/>
      <c r="AH488" s="60"/>
      <c r="AI488" s="60"/>
      <c r="AJ488" s="60"/>
      <c r="AK488" s="60"/>
      <c r="AL488" s="60"/>
      <c r="AM488" s="60"/>
      <c r="AN488" s="60"/>
      <c r="AO488" s="60"/>
      <c r="AP488" s="60"/>
      <c r="AQ488" s="61">
        <f t="shared" si="300"/>
        <v>0</v>
      </c>
      <c r="AR488" s="130" t="s">
        <v>36</v>
      </c>
      <c r="AS488" s="1" t="str">
        <f t="shared" si="301"/>
        <v>Nincs VKR kiválasztva!</v>
      </c>
      <c r="AU488" s="46"/>
      <c r="AV488" s="46"/>
      <c r="AY488" s="64" t="str">
        <f>IF($D488="","",INDEX(Osszesito!$E:$E,MATCH($F488,Osszesito!$C:$C,0)))</f>
        <v/>
      </c>
      <c r="AZ488" s="64">
        <f t="shared" si="309"/>
        <v>0</v>
      </c>
      <c r="BA488" s="65">
        <f t="shared" si="310"/>
        <v>0</v>
      </c>
      <c r="BB488" s="65" t="str">
        <f t="shared" si="311"/>
        <v>x</v>
      </c>
      <c r="BC488" s="65">
        <f t="shared" si="302"/>
        <v>0</v>
      </c>
      <c r="BD488" s="65">
        <f t="shared" si="336"/>
        <v>0</v>
      </c>
      <c r="BE488" s="65">
        <f t="shared" si="312"/>
        <v>0</v>
      </c>
      <c r="BF488" s="64" t="str">
        <f t="shared" si="313"/>
        <v>A forrás egyenlő a költséggel (I.ütem).</v>
      </c>
      <c r="BG488" s="65">
        <f t="shared" si="314"/>
        <v>0</v>
      </c>
      <c r="BH488" s="65">
        <f t="shared" si="315"/>
        <v>0</v>
      </c>
      <c r="BI488" s="65">
        <f t="shared" si="316"/>
        <v>0</v>
      </c>
      <c r="BJ488" s="65">
        <f t="shared" si="317"/>
        <v>0</v>
      </c>
      <c r="BK488" s="65">
        <f t="shared" si="303"/>
        <v>0</v>
      </c>
      <c r="BL488" s="66" t="str">
        <f t="shared" si="337"/>
        <v>Nem hosszútávú a feladat.</v>
      </c>
      <c r="BM488" s="67">
        <f t="shared" si="318"/>
        <v>1</v>
      </c>
      <c r="BN488" s="67">
        <f t="shared" si="319"/>
        <v>0</v>
      </c>
      <c r="BO488" s="67">
        <f t="shared" si="320"/>
        <v>1</v>
      </c>
      <c r="BP488" s="67">
        <f t="shared" si="321"/>
        <v>0</v>
      </c>
      <c r="BQ488" s="65">
        <f t="shared" si="322"/>
        <v>0</v>
      </c>
      <c r="BR488" s="64" t="str">
        <f t="shared" si="323"/>
        <v>Nincs hosszútávú terv!</v>
      </c>
      <c r="BS488" s="65">
        <f t="shared" si="324"/>
        <v>0</v>
      </c>
      <c r="BT488" s="65">
        <f t="shared" si="325"/>
        <v>0</v>
      </c>
      <c r="BU488" s="65">
        <f t="shared" si="326"/>
        <v>0</v>
      </c>
      <c r="BV488" s="65">
        <f t="shared" si="327"/>
        <v>0</v>
      </c>
      <c r="BW488" s="65">
        <f t="shared" si="328"/>
        <v>0</v>
      </c>
      <c r="BX488" s="65">
        <f t="shared" si="329"/>
        <v>0</v>
      </c>
      <c r="BY488" s="65">
        <f t="shared" si="330"/>
        <v>0</v>
      </c>
      <c r="BZ488" s="65">
        <f t="shared" si="331"/>
        <v>0</v>
      </c>
      <c r="CA488" s="65">
        <f t="shared" si="332"/>
        <v>0</v>
      </c>
      <c r="CB488" s="65">
        <f t="shared" si="333"/>
        <v>0</v>
      </c>
      <c r="CC488" s="65">
        <f t="shared" si="334"/>
        <v>0</v>
      </c>
      <c r="CD488" s="65" t="str">
        <f t="shared" si="304"/>
        <v>Hiányos kitöltés! (B-oszlop üres)</v>
      </c>
      <c r="CE488" s="66" t="str">
        <f t="shared" si="305"/>
        <v>Hiányos kitöltés! (B-oszlop üres)</v>
      </c>
      <c r="CF488" s="65">
        <f t="shared" si="306"/>
        <v>0</v>
      </c>
      <c r="CG488" s="65">
        <f t="shared" si="307"/>
        <v>0</v>
      </c>
      <c r="CH488" s="65">
        <f t="shared" si="308"/>
        <v>0</v>
      </c>
    </row>
    <row r="489" spans="1:86" ht="31.25" x14ac:dyDescent="0.25">
      <c r="A489" s="54" t="str">
        <f t="shared" si="297"/>
        <v>Nincs VKR kiválasztva!</v>
      </c>
      <c r="B489" s="68"/>
      <c r="C489" s="55"/>
      <c r="D489" s="47"/>
      <c r="E489" s="47"/>
      <c r="F489" s="56" t="str">
        <f>IF($G489="","Nincs VKR kiválasztva!",INDEX(Osszesito!$C:$C,MATCH($G489,Osszesito!$D:$D,0)))</f>
        <v>Nincs VKR kiválasztva!</v>
      </c>
      <c r="G489" s="45"/>
      <c r="H489" s="51" t="str">
        <f>IF($D489="","",CONCATENATE($AY489,"_",COUNTA($D$3:$D489),"_FSZV_2026"))</f>
        <v/>
      </c>
      <c r="I489" s="56" t="str">
        <f>IF($G489="","Nincs VKR kiválasztva!",INDEX(Osszesito!$G:$G,MATCH($F489,Osszesito!$C:$C,0)))</f>
        <v>Nincs VKR kiválasztva!</v>
      </c>
      <c r="J489" s="56" t="str">
        <f>IF($G489="","Nincs VKR kiválasztva!",INDEX(Osszesito!$F:$F,MATCH($F489,Osszesito!$C:$C,0)))</f>
        <v>Nincs VKR kiválasztva!</v>
      </c>
      <c r="K489" s="48" t="str">
        <f t="shared" si="335"/>
        <v>Nincs kitöltve a költség rész!</v>
      </c>
      <c r="L489" s="49"/>
      <c r="M489" s="49"/>
      <c r="N489" s="60"/>
      <c r="O489" s="60"/>
      <c r="P489" s="90"/>
      <c r="R489" s="62"/>
      <c r="S489" s="62"/>
      <c r="T489" s="62"/>
      <c r="U489" s="62"/>
      <c r="V489" s="62"/>
      <c r="W489" s="62"/>
      <c r="X489" s="62"/>
      <c r="Y489" s="62"/>
      <c r="Z489" s="62"/>
      <c r="AA489" s="62"/>
      <c r="AB489" s="62"/>
      <c r="AC489" s="61">
        <f t="shared" si="298"/>
        <v>0</v>
      </c>
      <c r="AD489" s="1" t="str">
        <f t="shared" si="299"/>
        <v>Nincs VKR kiválasztva!</v>
      </c>
      <c r="AF489" s="60"/>
      <c r="AG489" s="60"/>
      <c r="AH489" s="60"/>
      <c r="AI489" s="60"/>
      <c r="AJ489" s="60"/>
      <c r="AK489" s="60"/>
      <c r="AL489" s="60"/>
      <c r="AM489" s="60"/>
      <c r="AN489" s="60"/>
      <c r="AO489" s="60"/>
      <c r="AP489" s="60"/>
      <c r="AQ489" s="61">
        <f t="shared" si="300"/>
        <v>0</v>
      </c>
      <c r="AR489" s="130" t="s">
        <v>36</v>
      </c>
      <c r="AS489" s="1" t="str">
        <f t="shared" si="301"/>
        <v>Nincs VKR kiválasztva!</v>
      </c>
      <c r="AU489" s="46"/>
      <c r="AV489" s="46"/>
      <c r="AY489" s="64" t="str">
        <f>IF($D489="","",INDEX(Osszesito!$E:$E,MATCH($F489,Osszesito!$C:$C,0)))</f>
        <v/>
      </c>
      <c r="AZ489" s="64">
        <f t="shared" si="309"/>
        <v>0</v>
      </c>
      <c r="BA489" s="65">
        <f t="shared" si="310"/>
        <v>0</v>
      </c>
      <c r="BB489" s="65" t="str">
        <f t="shared" si="311"/>
        <v>x</v>
      </c>
      <c r="BC489" s="65">
        <f t="shared" si="302"/>
        <v>0</v>
      </c>
      <c r="BD489" s="65">
        <f t="shared" si="336"/>
        <v>0</v>
      </c>
      <c r="BE489" s="65">
        <f t="shared" si="312"/>
        <v>0</v>
      </c>
      <c r="BF489" s="64" t="str">
        <f t="shared" si="313"/>
        <v>A forrás egyenlő a költséggel (I.ütem).</v>
      </c>
      <c r="BG489" s="65">
        <f t="shared" si="314"/>
        <v>0</v>
      </c>
      <c r="BH489" s="65">
        <f t="shared" si="315"/>
        <v>0</v>
      </c>
      <c r="BI489" s="65">
        <f t="shared" si="316"/>
        <v>0</v>
      </c>
      <c r="BJ489" s="65">
        <f t="shared" si="317"/>
        <v>0</v>
      </c>
      <c r="BK489" s="65">
        <f t="shared" si="303"/>
        <v>0</v>
      </c>
      <c r="BL489" s="66" t="str">
        <f t="shared" si="337"/>
        <v>Nem hosszútávú a feladat.</v>
      </c>
      <c r="BM489" s="67">
        <f t="shared" si="318"/>
        <v>1</v>
      </c>
      <c r="BN489" s="67">
        <f t="shared" si="319"/>
        <v>0</v>
      </c>
      <c r="BO489" s="67">
        <f t="shared" si="320"/>
        <v>1</v>
      </c>
      <c r="BP489" s="67">
        <f t="shared" si="321"/>
        <v>0</v>
      </c>
      <c r="BQ489" s="65">
        <f t="shared" si="322"/>
        <v>0</v>
      </c>
      <c r="BR489" s="64" t="str">
        <f t="shared" si="323"/>
        <v>Nincs hosszútávú terv!</v>
      </c>
      <c r="BS489" s="65">
        <f t="shared" si="324"/>
        <v>0</v>
      </c>
      <c r="BT489" s="65">
        <f t="shared" si="325"/>
        <v>0</v>
      </c>
      <c r="BU489" s="65">
        <f t="shared" si="326"/>
        <v>0</v>
      </c>
      <c r="BV489" s="65">
        <f t="shared" si="327"/>
        <v>0</v>
      </c>
      <c r="BW489" s="65">
        <f t="shared" si="328"/>
        <v>0</v>
      </c>
      <c r="BX489" s="65">
        <f t="shared" si="329"/>
        <v>0</v>
      </c>
      <c r="BY489" s="65">
        <f t="shared" si="330"/>
        <v>0</v>
      </c>
      <c r="BZ489" s="65">
        <f t="shared" si="331"/>
        <v>0</v>
      </c>
      <c r="CA489" s="65">
        <f t="shared" si="332"/>
        <v>0</v>
      </c>
      <c r="CB489" s="65">
        <f t="shared" si="333"/>
        <v>0</v>
      </c>
      <c r="CC489" s="65">
        <f t="shared" si="334"/>
        <v>0</v>
      </c>
      <c r="CD489" s="65" t="str">
        <f t="shared" si="304"/>
        <v>Hiányos kitöltés! (B-oszlop üres)</v>
      </c>
      <c r="CE489" s="66" t="str">
        <f t="shared" si="305"/>
        <v>Hiányos kitöltés! (B-oszlop üres)</v>
      </c>
      <c r="CF489" s="65">
        <f t="shared" si="306"/>
        <v>0</v>
      </c>
      <c r="CG489" s="65">
        <f t="shared" si="307"/>
        <v>0</v>
      </c>
      <c r="CH489" s="65">
        <f t="shared" si="308"/>
        <v>0</v>
      </c>
    </row>
    <row r="490" spans="1:86" ht="31.25" x14ac:dyDescent="0.25">
      <c r="A490" s="54" t="str">
        <f t="shared" si="297"/>
        <v>Nincs VKR kiválasztva!</v>
      </c>
      <c r="B490" s="68"/>
      <c r="C490" s="55"/>
      <c r="D490" s="47"/>
      <c r="E490" s="47"/>
      <c r="F490" s="56" t="str">
        <f>IF($G490="","Nincs VKR kiválasztva!",INDEX(Osszesito!$C:$C,MATCH($G490,Osszesito!$D:$D,0)))</f>
        <v>Nincs VKR kiválasztva!</v>
      </c>
      <c r="G490" s="45"/>
      <c r="H490" s="51" t="str">
        <f>IF($D490="","",CONCATENATE($AY490,"_",COUNTA($D$3:$D490),"_FSZV_2026"))</f>
        <v/>
      </c>
      <c r="I490" s="56" t="str">
        <f>IF($G490="","Nincs VKR kiválasztva!",INDEX(Osszesito!$G:$G,MATCH($F490,Osszesito!$C:$C,0)))</f>
        <v>Nincs VKR kiválasztva!</v>
      </c>
      <c r="J490" s="56" t="str">
        <f>IF($G490="","Nincs VKR kiválasztva!",INDEX(Osszesito!$F:$F,MATCH($F490,Osszesito!$C:$C,0)))</f>
        <v>Nincs VKR kiválasztva!</v>
      </c>
      <c r="K490" s="48" t="str">
        <f t="shared" si="335"/>
        <v>Nincs kitöltve a költség rész!</v>
      </c>
      <c r="L490" s="49"/>
      <c r="M490" s="49"/>
      <c r="N490" s="60"/>
      <c r="O490" s="60"/>
      <c r="P490" s="90"/>
      <c r="R490" s="62"/>
      <c r="S490" s="62"/>
      <c r="T490" s="62"/>
      <c r="U490" s="62"/>
      <c r="V490" s="62"/>
      <c r="W490" s="62"/>
      <c r="X490" s="62"/>
      <c r="Y490" s="62"/>
      <c r="Z490" s="62"/>
      <c r="AA490" s="62"/>
      <c r="AB490" s="62"/>
      <c r="AC490" s="61">
        <f t="shared" si="298"/>
        <v>0</v>
      </c>
      <c r="AD490" s="1" t="str">
        <f t="shared" si="299"/>
        <v>Nincs VKR kiválasztva!</v>
      </c>
      <c r="AF490" s="60"/>
      <c r="AG490" s="60"/>
      <c r="AH490" s="60"/>
      <c r="AI490" s="60"/>
      <c r="AJ490" s="60"/>
      <c r="AK490" s="60"/>
      <c r="AL490" s="60"/>
      <c r="AM490" s="60"/>
      <c r="AN490" s="60"/>
      <c r="AO490" s="60"/>
      <c r="AP490" s="60"/>
      <c r="AQ490" s="61">
        <f t="shared" si="300"/>
        <v>0</v>
      </c>
      <c r="AR490" s="130" t="s">
        <v>36</v>
      </c>
      <c r="AS490" s="1" t="str">
        <f t="shared" si="301"/>
        <v>Nincs VKR kiválasztva!</v>
      </c>
      <c r="AU490" s="46"/>
      <c r="AV490" s="46"/>
      <c r="AY490" s="64" t="str">
        <f>IF($D490="","",INDEX(Osszesito!$E:$E,MATCH($F490,Osszesito!$C:$C,0)))</f>
        <v/>
      </c>
      <c r="AZ490" s="64">
        <f t="shared" si="309"/>
        <v>0</v>
      </c>
      <c r="BA490" s="65">
        <f t="shared" si="310"/>
        <v>0</v>
      </c>
      <c r="BB490" s="65" t="str">
        <f t="shared" si="311"/>
        <v>x</v>
      </c>
      <c r="BC490" s="65">
        <f t="shared" si="302"/>
        <v>0</v>
      </c>
      <c r="BD490" s="65">
        <f t="shared" si="336"/>
        <v>0</v>
      </c>
      <c r="BE490" s="65">
        <f t="shared" si="312"/>
        <v>0</v>
      </c>
      <c r="BF490" s="64" t="str">
        <f t="shared" si="313"/>
        <v>A forrás egyenlő a költséggel (I.ütem).</v>
      </c>
      <c r="BG490" s="65">
        <f t="shared" si="314"/>
        <v>0</v>
      </c>
      <c r="BH490" s="65">
        <f t="shared" si="315"/>
        <v>0</v>
      </c>
      <c r="BI490" s="65">
        <f t="shared" si="316"/>
        <v>0</v>
      </c>
      <c r="BJ490" s="65">
        <f t="shared" si="317"/>
        <v>0</v>
      </c>
      <c r="BK490" s="65">
        <f t="shared" si="303"/>
        <v>0</v>
      </c>
      <c r="BL490" s="66" t="str">
        <f t="shared" si="337"/>
        <v>Nem hosszútávú a feladat.</v>
      </c>
      <c r="BM490" s="67">
        <f t="shared" si="318"/>
        <v>1</v>
      </c>
      <c r="BN490" s="67">
        <f t="shared" si="319"/>
        <v>0</v>
      </c>
      <c r="BO490" s="67">
        <f t="shared" si="320"/>
        <v>1</v>
      </c>
      <c r="BP490" s="67">
        <f t="shared" si="321"/>
        <v>0</v>
      </c>
      <c r="BQ490" s="65">
        <f t="shared" si="322"/>
        <v>0</v>
      </c>
      <c r="BR490" s="64" t="str">
        <f t="shared" si="323"/>
        <v>Nincs hosszútávú terv!</v>
      </c>
      <c r="BS490" s="65">
        <f t="shared" si="324"/>
        <v>0</v>
      </c>
      <c r="BT490" s="65">
        <f t="shared" si="325"/>
        <v>0</v>
      </c>
      <c r="BU490" s="65">
        <f t="shared" si="326"/>
        <v>0</v>
      </c>
      <c r="BV490" s="65">
        <f t="shared" si="327"/>
        <v>0</v>
      </c>
      <c r="BW490" s="65">
        <f t="shared" si="328"/>
        <v>0</v>
      </c>
      <c r="BX490" s="65">
        <f t="shared" si="329"/>
        <v>0</v>
      </c>
      <c r="BY490" s="65">
        <f t="shared" si="330"/>
        <v>0</v>
      </c>
      <c r="BZ490" s="65">
        <f t="shared" si="331"/>
        <v>0</v>
      </c>
      <c r="CA490" s="65">
        <f t="shared" si="332"/>
        <v>0</v>
      </c>
      <c r="CB490" s="65">
        <f t="shared" si="333"/>
        <v>0</v>
      </c>
      <c r="CC490" s="65">
        <f t="shared" si="334"/>
        <v>0</v>
      </c>
      <c r="CD490" s="65" t="str">
        <f t="shared" si="304"/>
        <v>Hiányos kitöltés! (B-oszlop üres)</v>
      </c>
      <c r="CE490" s="66" t="str">
        <f t="shared" si="305"/>
        <v>Hiányos kitöltés! (B-oszlop üres)</v>
      </c>
      <c r="CF490" s="65">
        <f t="shared" si="306"/>
        <v>0</v>
      </c>
      <c r="CG490" s="65">
        <f t="shared" si="307"/>
        <v>0</v>
      </c>
      <c r="CH490" s="65">
        <f t="shared" si="308"/>
        <v>0</v>
      </c>
    </row>
    <row r="491" spans="1:86" ht="31.25" x14ac:dyDescent="0.25">
      <c r="A491" s="54" t="str">
        <f t="shared" si="297"/>
        <v>Nincs VKR kiválasztva!</v>
      </c>
      <c r="B491" s="68"/>
      <c r="C491" s="55"/>
      <c r="D491" s="47"/>
      <c r="E491" s="47"/>
      <c r="F491" s="56" t="str">
        <f>IF($G491="","Nincs VKR kiválasztva!",INDEX(Osszesito!$C:$C,MATCH($G491,Osszesito!$D:$D,0)))</f>
        <v>Nincs VKR kiválasztva!</v>
      </c>
      <c r="G491" s="45"/>
      <c r="H491" s="51" t="str">
        <f>IF($D491="","",CONCATENATE($AY491,"_",COUNTA($D$3:$D491),"_FSZV_2026"))</f>
        <v/>
      </c>
      <c r="I491" s="56" t="str">
        <f>IF($G491="","Nincs VKR kiválasztva!",INDEX(Osszesito!$G:$G,MATCH($F491,Osszesito!$C:$C,0)))</f>
        <v>Nincs VKR kiválasztva!</v>
      </c>
      <c r="J491" s="56" t="str">
        <f>IF($G491="","Nincs VKR kiválasztva!",INDEX(Osszesito!$F:$F,MATCH($F491,Osszesito!$C:$C,0)))</f>
        <v>Nincs VKR kiválasztva!</v>
      </c>
      <c r="K491" s="48" t="str">
        <f t="shared" si="335"/>
        <v>Nincs kitöltve a költség rész!</v>
      </c>
      <c r="L491" s="49"/>
      <c r="M491" s="49"/>
      <c r="N491" s="60"/>
      <c r="O491" s="60"/>
      <c r="P491" s="90"/>
      <c r="R491" s="62"/>
      <c r="S491" s="62"/>
      <c r="T491" s="62"/>
      <c r="U491" s="62"/>
      <c r="V491" s="62"/>
      <c r="W491" s="62"/>
      <c r="X491" s="62"/>
      <c r="Y491" s="62"/>
      <c r="Z491" s="62"/>
      <c r="AA491" s="62"/>
      <c r="AB491" s="62"/>
      <c r="AC491" s="61">
        <f t="shared" si="298"/>
        <v>0</v>
      </c>
      <c r="AD491" s="1" t="str">
        <f t="shared" si="299"/>
        <v>Nincs VKR kiválasztva!</v>
      </c>
      <c r="AF491" s="60"/>
      <c r="AG491" s="60"/>
      <c r="AH491" s="60"/>
      <c r="AI491" s="60"/>
      <c r="AJ491" s="60"/>
      <c r="AK491" s="60"/>
      <c r="AL491" s="60"/>
      <c r="AM491" s="60"/>
      <c r="AN491" s="60"/>
      <c r="AO491" s="60"/>
      <c r="AP491" s="60"/>
      <c r="AQ491" s="61">
        <f t="shared" si="300"/>
        <v>0</v>
      </c>
      <c r="AR491" s="130" t="s">
        <v>36</v>
      </c>
      <c r="AS491" s="1" t="str">
        <f t="shared" si="301"/>
        <v>Nincs VKR kiválasztva!</v>
      </c>
      <c r="AU491" s="46"/>
      <c r="AV491" s="46"/>
      <c r="AY491" s="64" t="str">
        <f>IF($D491="","",INDEX(Osszesito!$E:$E,MATCH($F491,Osszesito!$C:$C,0)))</f>
        <v/>
      </c>
      <c r="AZ491" s="64">
        <f t="shared" si="309"/>
        <v>0</v>
      </c>
      <c r="BA491" s="65">
        <f t="shared" si="310"/>
        <v>0</v>
      </c>
      <c r="BB491" s="65" t="str">
        <f t="shared" si="311"/>
        <v>x</v>
      </c>
      <c r="BC491" s="65">
        <f t="shared" si="302"/>
        <v>0</v>
      </c>
      <c r="BD491" s="65">
        <f t="shared" si="336"/>
        <v>0</v>
      </c>
      <c r="BE491" s="65">
        <f t="shared" si="312"/>
        <v>0</v>
      </c>
      <c r="BF491" s="64" t="str">
        <f t="shared" si="313"/>
        <v>A forrás egyenlő a költséggel (I.ütem).</v>
      </c>
      <c r="BG491" s="65">
        <f t="shared" si="314"/>
        <v>0</v>
      </c>
      <c r="BH491" s="65">
        <f t="shared" si="315"/>
        <v>0</v>
      </c>
      <c r="BI491" s="65">
        <f t="shared" si="316"/>
        <v>0</v>
      </c>
      <c r="BJ491" s="65">
        <f t="shared" si="317"/>
        <v>0</v>
      </c>
      <c r="BK491" s="65">
        <f t="shared" si="303"/>
        <v>0</v>
      </c>
      <c r="BL491" s="66" t="str">
        <f t="shared" si="337"/>
        <v>Nem hosszútávú a feladat.</v>
      </c>
      <c r="BM491" s="67">
        <f t="shared" si="318"/>
        <v>1</v>
      </c>
      <c r="BN491" s="67">
        <f t="shared" si="319"/>
        <v>0</v>
      </c>
      <c r="BO491" s="67">
        <f t="shared" si="320"/>
        <v>1</v>
      </c>
      <c r="BP491" s="67">
        <f t="shared" si="321"/>
        <v>0</v>
      </c>
      <c r="BQ491" s="65">
        <f t="shared" si="322"/>
        <v>0</v>
      </c>
      <c r="BR491" s="64" t="str">
        <f t="shared" si="323"/>
        <v>Nincs hosszútávú terv!</v>
      </c>
      <c r="BS491" s="65">
        <f t="shared" si="324"/>
        <v>0</v>
      </c>
      <c r="BT491" s="65">
        <f t="shared" si="325"/>
        <v>0</v>
      </c>
      <c r="BU491" s="65">
        <f t="shared" si="326"/>
        <v>0</v>
      </c>
      <c r="BV491" s="65">
        <f t="shared" si="327"/>
        <v>0</v>
      </c>
      <c r="BW491" s="65">
        <f t="shared" si="328"/>
        <v>0</v>
      </c>
      <c r="BX491" s="65">
        <f t="shared" si="329"/>
        <v>0</v>
      </c>
      <c r="BY491" s="65">
        <f t="shared" si="330"/>
        <v>0</v>
      </c>
      <c r="BZ491" s="65">
        <f t="shared" si="331"/>
        <v>0</v>
      </c>
      <c r="CA491" s="65">
        <f t="shared" si="332"/>
        <v>0</v>
      </c>
      <c r="CB491" s="65">
        <f t="shared" si="333"/>
        <v>0</v>
      </c>
      <c r="CC491" s="65">
        <f t="shared" si="334"/>
        <v>0</v>
      </c>
      <c r="CD491" s="65" t="str">
        <f t="shared" si="304"/>
        <v>Hiányos kitöltés! (B-oszlop üres)</v>
      </c>
      <c r="CE491" s="66" t="str">
        <f t="shared" si="305"/>
        <v>Hiányos kitöltés! (B-oszlop üres)</v>
      </c>
      <c r="CF491" s="65">
        <f t="shared" si="306"/>
        <v>0</v>
      </c>
      <c r="CG491" s="65">
        <f t="shared" si="307"/>
        <v>0</v>
      </c>
      <c r="CH491" s="65">
        <f t="shared" si="308"/>
        <v>0</v>
      </c>
    </row>
    <row r="492" spans="1:86" ht="31.25" x14ac:dyDescent="0.25">
      <c r="A492" s="54" t="str">
        <f t="shared" si="297"/>
        <v>Nincs VKR kiválasztva!</v>
      </c>
      <c r="B492" s="68"/>
      <c r="C492" s="55"/>
      <c r="D492" s="47"/>
      <c r="E492" s="47"/>
      <c r="F492" s="56" t="str">
        <f>IF($G492="","Nincs VKR kiválasztva!",INDEX(Osszesito!$C:$C,MATCH($G492,Osszesito!$D:$D,0)))</f>
        <v>Nincs VKR kiválasztva!</v>
      </c>
      <c r="G492" s="45"/>
      <c r="H492" s="51" t="str">
        <f>IF($D492="","",CONCATENATE($AY492,"_",COUNTA($D$3:$D492),"_FSZV_2026"))</f>
        <v/>
      </c>
      <c r="I492" s="56" t="str">
        <f>IF($G492="","Nincs VKR kiválasztva!",INDEX(Osszesito!$G:$G,MATCH($F492,Osszesito!$C:$C,0)))</f>
        <v>Nincs VKR kiválasztva!</v>
      </c>
      <c r="J492" s="56" t="str">
        <f>IF($G492="","Nincs VKR kiválasztva!",INDEX(Osszesito!$F:$F,MATCH($F492,Osszesito!$C:$C,0)))</f>
        <v>Nincs VKR kiválasztva!</v>
      </c>
      <c r="K492" s="48" t="str">
        <f t="shared" si="335"/>
        <v>Nincs kitöltve a költség rész!</v>
      </c>
      <c r="L492" s="49"/>
      <c r="M492" s="49"/>
      <c r="N492" s="60"/>
      <c r="O492" s="60"/>
      <c r="P492" s="90"/>
      <c r="R492" s="62"/>
      <c r="S492" s="62"/>
      <c r="T492" s="62"/>
      <c r="U492" s="62"/>
      <c r="V492" s="62"/>
      <c r="W492" s="62"/>
      <c r="X492" s="62"/>
      <c r="Y492" s="62"/>
      <c r="Z492" s="62"/>
      <c r="AA492" s="62"/>
      <c r="AB492" s="62"/>
      <c r="AC492" s="61">
        <f t="shared" si="298"/>
        <v>0</v>
      </c>
      <c r="AD492" s="1" t="str">
        <f t="shared" si="299"/>
        <v>Nincs VKR kiválasztva!</v>
      </c>
      <c r="AF492" s="60"/>
      <c r="AG492" s="60"/>
      <c r="AH492" s="60"/>
      <c r="AI492" s="60"/>
      <c r="AJ492" s="60"/>
      <c r="AK492" s="60"/>
      <c r="AL492" s="60"/>
      <c r="AM492" s="60"/>
      <c r="AN492" s="60"/>
      <c r="AO492" s="60"/>
      <c r="AP492" s="60"/>
      <c r="AQ492" s="61">
        <f t="shared" si="300"/>
        <v>0</v>
      </c>
      <c r="AR492" s="130" t="s">
        <v>36</v>
      </c>
      <c r="AS492" s="1" t="str">
        <f t="shared" si="301"/>
        <v>Nincs VKR kiválasztva!</v>
      </c>
      <c r="AU492" s="46"/>
      <c r="AV492" s="46"/>
      <c r="AY492" s="64" t="str">
        <f>IF($D492="","",INDEX(Osszesito!$E:$E,MATCH($F492,Osszesito!$C:$C,0)))</f>
        <v/>
      </c>
      <c r="AZ492" s="64">
        <f t="shared" si="309"/>
        <v>0</v>
      </c>
      <c r="BA492" s="65">
        <f t="shared" si="310"/>
        <v>0</v>
      </c>
      <c r="BB492" s="65" t="str">
        <f t="shared" si="311"/>
        <v>x</v>
      </c>
      <c r="BC492" s="65">
        <f t="shared" si="302"/>
        <v>0</v>
      </c>
      <c r="BD492" s="65">
        <f t="shared" si="336"/>
        <v>0</v>
      </c>
      <c r="BE492" s="65">
        <f t="shared" si="312"/>
        <v>0</v>
      </c>
      <c r="BF492" s="64" t="str">
        <f t="shared" si="313"/>
        <v>A forrás egyenlő a költséggel (I.ütem).</v>
      </c>
      <c r="BG492" s="65">
        <f t="shared" si="314"/>
        <v>0</v>
      </c>
      <c r="BH492" s="65">
        <f t="shared" si="315"/>
        <v>0</v>
      </c>
      <c r="BI492" s="65">
        <f t="shared" si="316"/>
        <v>0</v>
      </c>
      <c r="BJ492" s="65">
        <f t="shared" si="317"/>
        <v>0</v>
      </c>
      <c r="BK492" s="65">
        <f t="shared" si="303"/>
        <v>0</v>
      </c>
      <c r="BL492" s="66" t="str">
        <f t="shared" si="337"/>
        <v>Nem hosszútávú a feladat.</v>
      </c>
      <c r="BM492" s="67">
        <f t="shared" si="318"/>
        <v>1</v>
      </c>
      <c r="BN492" s="67">
        <f t="shared" si="319"/>
        <v>0</v>
      </c>
      <c r="BO492" s="67">
        <f t="shared" si="320"/>
        <v>1</v>
      </c>
      <c r="BP492" s="67">
        <f t="shared" si="321"/>
        <v>0</v>
      </c>
      <c r="BQ492" s="65">
        <f t="shared" si="322"/>
        <v>0</v>
      </c>
      <c r="BR492" s="64" t="str">
        <f t="shared" si="323"/>
        <v>Nincs hosszútávú terv!</v>
      </c>
      <c r="BS492" s="65">
        <f t="shared" si="324"/>
        <v>0</v>
      </c>
      <c r="BT492" s="65">
        <f t="shared" si="325"/>
        <v>0</v>
      </c>
      <c r="BU492" s="65">
        <f t="shared" si="326"/>
        <v>0</v>
      </c>
      <c r="BV492" s="65">
        <f t="shared" si="327"/>
        <v>0</v>
      </c>
      <c r="BW492" s="65">
        <f t="shared" si="328"/>
        <v>0</v>
      </c>
      <c r="BX492" s="65">
        <f t="shared" si="329"/>
        <v>0</v>
      </c>
      <c r="BY492" s="65">
        <f t="shared" si="330"/>
        <v>0</v>
      </c>
      <c r="BZ492" s="65">
        <f t="shared" si="331"/>
        <v>0</v>
      </c>
      <c r="CA492" s="65">
        <f t="shared" si="332"/>
        <v>0</v>
      </c>
      <c r="CB492" s="65">
        <f t="shared" si="333"/>
        <v>0</v>
      </c>
      <c r="CC492" s="65">
        <f t="shared" si="334"/>
        <v>0</v>
      </c>
      <c r="CD492" s="65" t="str">
        <f t="shared" si="304"/>
        <v>Hiányos kitöltés! (B-oszlop üres)</v>
      </c>
      <c r="CE492" s="66" t="str">
        <f t="shared" si="305"/>
        <v>Hiányos kitöltés! (B-oszlop üres)</v>
      </c>
      <c r="CF492" s="65">
        <f t="shared" si="306"/>
        <v>0</v>
      </c>
      <c r="CG492" s="65">
        <f t="shared" si="307"/>
        <v>0</v>
      </c>
      <c r="CH492" s="65">
        <f t="shared" si="308"/>
        <v>0</v>
      </c>
    </row>
    <row r="493" spans="1:86" ht="31.25" x14ac:dyDescent="0.25">
      <c r="A493" s="54" t="str">
        <f t="shared" si="297"/>
        <v>Nincs VKR kiválasztva!</v>
      </c>
      <c r="B493" s="68"/>
      <c r="C493" s="55"/>
      <c r="D493" s="47"/>
      <c r="E493" s="47"/>
      <c r="F493" s="56" t="str">
        <f>IF($G493="","Nincs VKR kiválasztva!",INDEX(Osszesito!$C:$C,MATCH($G493,Osszesito!$D:$D,0)))</f>
        <v>Nincs VKR kiválasztva!</v>
      </c>
      <c r="G493" s="45"/>
      <c r="H493" s="51" t="str">
        <f>IF($D493="","",CONCATENATE($AY493,"_",COUNTA($D$3:$D493),"_FSZV_2026"))</f>
        <v/>
      </c>
      <c r="I493" s="56" t="str">
        <f>IF($G493="","Nincs VKR kiválasztva!",INDEX(Osszesito!$G:$G,MATCH($F493,Osszesito!$C:$C,0)))</f>
        <v>Nincs VKR kiválasztva!</v>
      </c>
      <c r="J493" s="56" t="str">
        <f>IF($G493="","Nincs VKR kiválasztva!",INDEX(Osszesito!$F:$F,MATCH($F493,Osszesito!$C:$C,0)))</f>
        <v>Nincs VKR kiválasztva!</v>
      </c>
      <c r="K493" s="48" t="str">
        <f t="shared" si="335"/>
        <v>Nincs kitöltve a költség rész!</v>
      </c>
      <c r="L493" s="49"/>
      <c r="M493" s="49"/>
      <c r="N493" s="60"/>
      <c r="O493" s="60"/>
      <c r="P493" s="90"/>
      <c r="R493" s="62"/>
      <c r="S493" s="62"/>
      <c r="T493" s="62"/>
      <c r="U493" s="62"/>
      <c r="V493" s="62"/>
      <c r="W493" s="62"/>
      <c r="X493" s="62"/>
      <c r="Y493" s="62"/>
      <c r="Z493" s="62"/>
      <c r="AA493" s="62"/>
      <c r="AB493" s="62"/>
      <c r="AC493" s="61">
        <f t="shared" si="298"/>
        <v>0</v>
      </c>
      <c r="AD493" s="1" t="str">
        <f t="shared" si="299"/>
        <v>Nincs VKR kiválasztva!</v>
      </c>
      <c r="AF493" s="60"/>
      <c r="AG493" s="60"/>
      <c r="AH493" s="60"/>
      <c r="AI493" s="60"/>
      <c r="AJ493" s="60"/>
      <c r="AK493" s="60"/>
      <c r="AL493" s="60"/>
      <c r="AM493" s="60"/>
      <c r="AN493" s="60"/>
      <c r="AO493" s="60"/>
      <c r="AP493" s="60"/>
      <c r="AQ493" s="61">
        <f t="shared" si="300"/>
        <v>0</v>
      </c>
      <c r="AR493" s="130" t="s">
        <v>36</v>
      </c>
      <c r="AS493" s="1" t="str">
        <f t="shared" si="301"/>
        <v>Nincs VKR kiválasztva!</v>
      </c>
      <c r="AU493" s="46"/>
      <c r="AV493" s="46"/>
      <c r="AY493" s="64" t="str">
        <f>IF($D493="","",INDEX(Osszesito!$E:$E,MATCH($F493,Osszesito!$C:$C,0)))</f>
        <v/>
      </c>
      <c r="AZ493" s="64">
        <f t="shared" si="309"/>
        <v>0</v>
      </c>
      <c r="BA493" s="65">
        <f t="shared" si="310"/>
        <v>0</v>
      </c>
      <c r="BB493" s="65" t="str">
        <f t="shared" si="311"/>
        <v>x</v>
      </c>
      <c r="BC493" s="65">
        <f t="shared" si="302"/>
        <v>0</v>
      </c>
      <c r="BD493" s="65">
        <f t="shared" si="336"/>
        <v>0</v>
      </c>
      <c r="BE493" s="65">
        <f t="shared" si="312"/>
        <v>0</v>
      </c>
      <c r="BF493" s="64" t="str">
        <f t="shared" si="313"/>
        <v>A forrás egyenlő a költséggel (I.ütem).</v>
      </c>
      <c r="BG493" s="65">
        <f t="shared" si="314"/>
        <v>0</v>
      </c>
      <c r="BH493" s="65">
        <f t="shared" si="315"/>
        <v>0</v>
      </c>
      <c r="BI493" s="65">
        <f t="shared" si="316"/>
        <v>0</v>
      </c>
      <c r="BJ493" s="65">
        <f t="shared" si="317"/>
        <v>0</v>
      </c>
      <c r="BK493" s="65">
        <f t="shared" si="303"/>
        <v>0</v>
      </c>
      <c r="BL493" s="66" t="str">
        <f t="shared" si="337"/>
        <v>Nem hosszútávú a feladat.</v>
      </c>
      <c r="BM493" s="67">
        <f t="shared" si="318"/>
        <v>1</v>
      </c>
      <c r="BN493" s="67">
        <f t="shared" si="319"/>
        <v>0</v>
      </c>
      <c r="BO493" s="67">
        <f t="shared" si="320"/>
        <v>1</v>
      </c>
      <c r="BP493" s="67">
        <f t="shared" si="321"/>
        <v>0</v>
      </c>
      <c r="BQ493" s="65">
        <f t="shared" si="322"/>
        <v>0</v>
      </c>
      <c r="BR493" s="64" t="str">
        <f t="shared" si="323"/>
        <v>Nincs hosszútávú terv!</v>
      </c>
      <c r="BS493" s="65">
        <f t="shared" si="324"/>
        <v>0</v>
      </c>
      <c r="BT493" s="65">
        <f t="shared" si="325"/>
        <v>0</v>
      </c>
      <c r="BU493" s="65">
        <f t="shared" si="326"/>
        <v>0</v>
      </c>
      <c r="BV493" s="65">
        <f t="shared" si="327"/>
        <v>0</v>
      </c>
      <c r="BW493" s="65">
        <f t="shared" si="328"/>
        <v>0</v>
      </c>
      <c r="BX493" s="65">
        <f t="shared" si="329"/>
        <v>0</v>
      </c>
      <c r="BY493" s="65">
        <f t="shared" si="330"/>
        <v>0</v>
      </c>
      <c r="BZ493" s="65">
        <f t="shared" si="331"/>
        <v>0</v>
      </c>
      <c r="CA493" s="65">
        <f t="shared" si="332"/>
        <v>0</v>
      </c>
      <c r="CB493" s="65">
        <f t="shared" si="333"/>
        <v>0</v>
      </c>
      <c r="CC493" s="65">
        <f t="shared" si="334"/>
        <v>0</v>
      </c>
      <c r="CD493" s="65" t="str">
        <f t="shared" si="304"/>
        <v>Hiányos kitöltés! (B-oszlop üres)</v>
      </c>
      <c r="CE493" s="66" t="str">
        <f t="shared" si="305"/>
        <v>Hiányos kitöltés! (B-oszlop üres)</v>
      </c>
      <c r="CF493" s="65">
        <f t="shared" si="306"/>
        <v>0</v>
      </c>
      <c r="CG493" s="65">
        <f t="shared" si="307"/>
        <v>0</v>
      </c>
      <c r="CH493" s="65">
        <f t="shared" si="308"/>
        <v>0</v>
      </c>
    </row>
    <row r="494" spans="1:86" ht="31.25" x14ac:dyDescent="0.25">
      <c r="A494" s="54" t="str">
        <f t="shared" si="297"/>
        <v>Nincs VKR kiválasztva!</v>
      </c>
      <c r="B494" s="68"/>
      <c r="C494" s="55"/>
      <c r="D494" s="47"/>
      <c r="E494" s="47"/>
      <c r="F494" s="56" t="str">
        <f>IF($G494="","Nincs VKR kiválasztva!",INDEX(Osszesito!$C:$C,MATCH($G494,Osszesito!$D:$D,0)))</f>
        <v>Nincs VKR kiválasztva!</v>
      </c>
      <c r="G494" s="45"/>
      <c r="H494" s="51" t="str">
        <f>IF($D494="","",CONCATENATE($AY494,"_",COUNTA($D$3:$D494),"_FSZV_2026"))</f>
        <v/>
      </c>
      <c r="I494" s="56" t="str">
        <f>IF($G494="","Nincs VKR kiválasztva!",INDEX(Osszesito!$G:$G,MATCH($F494,Osszesito!$C:$C,0)))</f>
        <v>Nincs VKR kiválasztva!</v>
      </c>
      <c r="J494" s="56" t="str">
        <f>IF($G494="","Nincs VKR kiválasztva!",INDEX(Osszesito!$F:$F,MATCH($F494,Osszesito!$C:$C,0)))</f>
        <v>Nincs VKR kiválasztva!</v>
      </c>
      <c r="K494" s="48" t="str">
        <f t="shared" si="335"/>
        <v>Nincs kitöltve a költség rész!</v>
      </c>
      <c r="L494" s="49"/>
      <c r="M494" s="49"/>
      <c r="N494" s="60"/>
      <c r="O494" s="60"/>
      <c r="P494" s="90"/>
      <c r="R494" s="62"/>
      <c r="S494" s="62"/>
      <c r="T494" s="62"/>
      <c r="U494" s="62"/>
      <c r="V494" s="62"/>
      <c r="W494" s="62"/>
      <c r="X494" s="62"/>
      <c r="Y494" s="62"/>
      <c r="Z494" s="62"/>
      <c r="AA494" s="62"/>
      <c r="AB494" s="62"/>
      <c r="AC494" s="61">
        <f t="shared" si="298"/>
        <v>0</v>
      </c>
      <c r="AD494" s="1" t="str">
        <f t="shared" si="299"/>
        <v>Nincs VKR kiválasztva!</v>
      </c>
      <c r="AF494" s="60"/>
      <c r="AG494" s="60"/>
      <c r="AH494" s="60"/>
      <c r="AI494" s="60"/>
      <c r="AJ494" s="60"/>
      <c r="AK494" s="60"/>
      <c r="AL494" s="60"/>
      <c r="AM494" s="60"/>
      <c r="AN494" s="60"/>
      <c r="AO494" s="60"/>
      <c r="AP494" s="60"/>
      <c r="AQ494" s="61">
        <f t="shared" si="300"/>
        <v>0</v>
      </c>
      <c r="AR494" s="130" t="s">
        <v>36</v>
      </c>
      <c r="AS494" s="1" t="str">
        <f t="shared" si="301"/>
        <v>Nincs VKR kiválasztva!</v>
      </c>
      <c r="AU494" s="46"/>
      <c r="AV494" s="46"/>
      <c r="AY494" s="64" t="str">
        <f>IF($D494="","",INDEX(Osszesito!$E:$E,MATCH($F494,Osszesito!$C:$C,0)))</f>
        <v/>
      </c>
      <c r="AZ494" s="64">
        <f t="shared" si="309"/>
        <v>0</v>
      </c>
      <c r="BA494" s="65">
        <f t="shared" si="310"/>
        <v>0</v>
      </c>
      <c r="BB494" s="65" t="str">
        <f t="shared" si="311"/>
        <v>x</v>
      </c>
      <c r="BC494" s="65">
        <f t="shared" si="302"/>
        <v>0</v>
      </c>
      <c r="BD494" s="65">
        <f t="shared" si="336"/>
        <v>0</v>
      </c>
      <c r="BE494" s="65">
        <f t="shared" si="312"/>
        <v>0</v>
      </c>
      <c r="BF494" s="64" t="str">
        <f t="shared" si="313"/>
        <v>A forrás egyenlő a költséggel (I.ütem).</v>
      </c>
      <c r="BG494" s="65">
        <f t="shared" si="314"/>
        <v>0</v>
      </c>
      <c r="BH494" s="65">
        <f t="shared" si="315"/>
        <v>0</v>
      </c>
      <c r="BI494" s="65">
        <f t="shared" si="316"/>
        <v>0</v>
      </c>
      <c r="BJ494" s="65">
        <f t="shared" si="317"/>
        <v>0</v>
      </c>
      <c r="BK494" s="65">
        <f t="shared" si="303"/>
        <v>0</v>
      </c>
      <c r="BL494" s="66" t="str">
        <f t="shared" si="337"/>
        <v>Nem hosszútávú a feladat.</v>
      </c>
      <c r="BM494" s="67">
        <f t="shared" si="318"/>
        <v>1</v>
      </c>
      <c r="BN494" s="67">
        <f t="shared" si="319"/>
        <v>0</v>
      </c>
      <c r="BO494" s="67">
        <f t="shared" si="320"/>
        <v>1</v>
      </c>
      <c r="BP494" s="67">
        <f t="shared" si="321"/>
        <v>0</v>
      </c>
      <c r="BQ494" s="65">
        <f t="shared" si="322"/>
        <v>0</v>
      </c>
      <c r="BR494" s="64" t="str">
        <f t="shared" si="323"/>
        <v>Nincs hosszútávú terv!</v>
      </c>
      <c r="BS494" s="65">
        <f t="shared" si="324"/>
        <v>0</v>
      </c>
      <c r="BT494" s="65">
        <f t="shared" si="325"/>
        <v>0</v>
      </c>
      <c r="BU494" s="65">
        <f t="shared" si="326"/>
        <v>0</v>
      </c>
      <c r="BV494" s="65">
        <f t="shared" si="327"/>
        <v>0</v>
      </c>
      <c r="BW494" s="65">
        <f t="shared" si="328"/>
        <v>0</v>
      </c>
      <c r="BX494" s="65">
        <f t="shared" si="329"/>
        <v>0</v>
      </c>
      <c r="BY494" s="65">
        <f t="shared" si="330"/>
        <v>0</v>
      </c>
      <c r="BZ494" s="65">
        <f t="shared" si="331"/>
        <v>0</v>
      </c>
      <c r="CA494" s="65">
        <f t="shared" si="332"/>
        <v>0</v>
      </c>
      <c r="CB494" s="65">
        <f t="shared" si="333"/>
        <v>0</v>
      </c>
      <c r="CC494" s="65">
        <f t="shared" si="334"/>
        <v>0</v>
      </c>
      <c r="CD494" s="65" t="str">
        <f t="shared" si="304"/>
        <v>Hiányos kitöltés! (B-oszlop üres)</v>
      </c>
      <c r="CE494" s="66" t="str">
        <f t="shared" si="305"/>
        <v>Hiányos kitöltés! (B-oszlop üres)</v>
      </c>
      <c r="CF494" s="65">
        <f t="shared" si="306"/>
        <v>0</v>
      </c>
      <c r="CG494" s="65">
        <f t="shared" si="307"/>
        <v>0</v>
      </c>
      <c r="CH494" s="65">
        <f t="shared" si="308"/>
        <v>0</v>
      </c>
    </row>
    <row r="495" spans="1:86" ht="31.25" x14ac:dyDescent="0.25">
      <c r="A495" s="54" t="str">
        <f t="shared" si="297"/>
        <v>Nincs VKR kiválasztva!</v>
      </c>
      <c r="B495" s="68"/>
      <c r="C495" s="55"/>
      <c r="D495" s="47"/>
      <c r="E495" s="47"/>
      <c r="F495" s="56" t="str">
        <f>IF($G495="","Nincs VKR kiválasztva!",INDEX(Osszesito!$C:$C,MATCH($G495,Osszesito!$D:$D,0)))</f>
        <v>Nincs VKR kiválasztva!</v>
      </c>
      <c r="G495" s="45"/>
      <c r="H495" s="51" t="str">
        <f>IF($D495="","",CONCATENATE($AY495,"_",COUNTA($D$3:$D495),"_FSZV_2026"))</f>
        <v/>
      </c>
      <c r="I495" s="56" t="str">
        <f>IF($G495="","Nincs VKR kiválasztva!",INDEX(Osszesito!$G:$G,MATCH($F495,Osszesito!$C:$C,0)))</f>
        <v>Nincs VKR kiválasztva!</v>
      </c>
      <c r="J495" s="56" t="str">
        <f>IF($G495="","Nincs VKR kiválasztva!",INDEX(Osszesito!$F:$F,MATCH($F495,Osszesito!$C:$C,0)))</f>
        <v>Nincs VKR kiválasztva!</v>
      </c>
      <c r="K495" s="48" t="str">
        <f t="shared" si="335"/>
        <v>Nincs kitöltve a költség rész!</v>
      </c>
      <c r="L495" s="49"/>
      <c r="M495" s="49"/>
      <c r="N495" s="60"/>
      <c r="O495" s="60"/>
      <c r="P495" s="90"/>
      <c r="R495" s="62"/>
      <c r="S495" s="62"/>
      <c r="T495" s="62"/>
      <c r="U495" s="62"/>
      <c r="V495" s="62"/>
      <c r="W495" s="62"/>
      <c r="X495" s="62"/>
      <c r="Y495" s="62"/>
      <c r="Z495" s="62"/>
      <c r="AA495" s="62"/>
      <c r="AB495" s="62"/>
      <c r="AC495" s="61">
        <f t="shared" si="298"/>
        <v>0</v>
      </c>
      <c r="AD495" s="1" t="str">
        <f t="shared" si="299"/>
        <v>Nincs VKR kiválasztva!</v>
      </c>
      <c r="AF495" s="60"/>
      <c r="AG495" s="60"/>
      <c r="AH495" s="60"/>
      <c r="AI495" s="60"/>
      <c r="AJ495" s="60"/>
      <c r="AK495" s="60"/>
      <c r="AL495" s="60"/>
      <c r="AM495" s="60"/>
      <c r="AN495" s="60"/>
      <c r="AO495" s="60"/>
      <c r="AP495" s="60"/>
      <c r="AQ495" s="61">
        <f t="shared" si="300"/>
        <v>0</v>
      </c>
      <c r="AR495" s="130" t="s">
        <v>36</v>
      </c>
      <c r="AS495" s="1" t="str">
        <f t="shared" si="301"/>
        <v>Nincs VKR kiválasztva!</v>
      </c>
      <c r="AU495" s="46"/>
      <c r="AV495" s="46"/>
      <c r="AY495" s="64" t="str">
        <f>IF($D495="","",INDEX(Osszesito!$E:$E,MATCH($F495,Osszesito!$C:$C,0)))</f>
        <v/>
      </c>
      <c r="AZ495" s="64">
        <f t="shared" si="309"/>
        <v>0</v>
      </c>
      <c r="BA495" s="65">
        <f t="shared" si="310"/>
        <v>0</v>
      </c>
      <c r="BB495" s="65" t="str">
        <f t="shared" si="311"/>
        <v>x</v>
      </c>
      <c r="BC495" s="65">
        <f t="shared" si="302"/>
        <v>0</v>
      </c>
      <c r="BD495" s="65">
        <f t="shared" si="336"/>
        <v>0</v>
      </c>
      <c r="BE495" s="65">
        <f t="shared" si="312"/>
        <v>0</v>
      </c>
      <c r="BF495" s="64" t="str">
        <f t="shared" si="313"/>
        <v>A forrás egyenlő a költséggel (I.ütem).</v>
      </c>
      <c r="BG495" s="65">
        <f t="shared" si="314"/>
        <v>0</v>
      </c>
      <c r="BH495" s="65">
        <f t="shared" si="315"/>
        <v>0</v>
      </c>
      <c r="BI495" s="65">
        <f t="shared" si="316"/>
        <v>0</v>
      </c>
      <c r="BJ495" s="65">
        <f t="shared" si="317"/>
        <v>0</v>
      </c>
      <c r="BK495" s="65">
        <f t="shared" si="303"/>
        <v>0</v>
      </c>
      <c r="BL495" s="66" t="str">
        <f t="shared" si="337"/>
        <v>Nem hosszútávú a feladat.</v>
      </c>
      <c r="BM495" s="67">
        <f t="shared" si="318"/>
        <v>1</v>
      </c>
      <c r="BN495" s="67">
        <f t="shared" si="319"/>
        <v>0</v>
      </c>
      <c r="BO495" s="67">
        <f t="shared" si="320"/>
        <v>1</v>
      </c>
      <c r="BP495" s="67">
        <f t="shared" si="321"/>
        <v>0</v>
      </c>
      <c r="BQ495" s="65">
        <f t="shared" si="322"/>
        <v>0</v>
      </c>
      <c r="BR495" s="64" t="str">
        <f t="shared" si="323"/>
        <v>Nincs hosszútávú terv!</v>
      </c>
      <c r="BS495" s="65">
        <f t="shared" si="324"/>
        <v>0</v>
      </c>
      <c r="BT495" s="65">
        <f t="shared" si="325"/>
        <v>0</v>
      </c>
      <c r="BU495" s="65">
        <f t="shared" si="326"/>
        <v>0</v>
      </c>
      <c r="BV495" s="65">
        <f t="shared" si="327"/>
        <v>0</v>
      </c>
      <c r="BW495" s="65">
        <f t="shared" si="328"/>
        <v>0</v>
      </c>
      <c r="BX495" s="65">
        <f t="shared" si="329"/>
        <v>0</v>
      </c>
      <c r="BY495" s="65">
        <f t="shared" si="330"/>
        <v>0</v>
      </c>
      <c r="BZ495" s="65">
        <f t="shared" si="331"/>
        <v>0</v>
      </c>
      <c r="CA495" s="65">
        <f t="shared" si="332"/>
        <v>0</v>
      </c>
      <c r="CB495" s="65">
        <f t="shared" si="333"/>
        <v>0</v>
      </c>
      <c r="CC495" s="65">
        <f t="shared" si="334"/>
        <v>0</v>
      </c>
      <c r="CD495" s="65" t="str">
        <f t="shared" si="304"/>
        <v>Hiányos kitöltés! (B-oszlop üres)</v>
      </c>
      <c r="CE495" s="66" t="str">
        <f t="shared" si="305"/>
        <v>Hiányos kitöltés! (B-oszlop üres)</v>
      </c>
      <c r="CF495" s="65">
        <f t="shared" si="306"/>
        <v>0</v>
      </c>
      <c r="CG495" s="65">
        <f t="shared" si="307"/>
        <v>0</v>
      </c>
      <c r="CH495" s="65">
        <f t="shared" si="308"/>
        <v>0</v>
      </c>
    </row>
    <row r="496" spans="1:86" ht="31.25" x14ac:dyDescent="0.25">
      <c r="A496" s="54" t="str">
        <f t="shared" si="297"/>
        <v>Nincs VKR kiválasztva!</v>
      </c>
      <c r="B496" s="68"/>
      <c r="C496" s="55"/>
      <c r="D496" s="47"/>
      <c r="E496" s="47"/>
      <c r="F496" s="56" t="str">
        <f>IF($G496="","Nincs VKR kiválasztva!",INDEX(Osszesito!$C:$C,MATCH($G496,Osszesito!$D:$D,0)))</f>
        <v>Nincs VKR kiválasztva!</v>
      </c>
      <c r="G496" s="45"/>
      <c r="H496" s="51" t="str">
        <f>IF($D496="","",CONCATENATE($AY496,"_",COUNTA($D$3:$D496),"_FSZV_2026"))</f>
        <v/>
      </c>
      <c r="I496" s="56" t="str">
        <f>IF($G496="","Nincs VKR kiválasztva!",INDEX(Osszesito!$G:$G,MATCH($F496,Osszesito!$C:$C,0)))</f>
        <v>Nincs VKR kiválasztva!</v>
      </c>
      <c r="J496" s="56" t="str">
        <f>IF($G496="","Nincs VKR kiválasztva!",INDEX(Osszesito!$F:$F,MATCH($F496,Osszesito!$C:$C,0)))</f>
        <v>Nincs VKR kiválasztva!</v>
      </c>
      <c r="K496" s="48" t="str">
        <f t="shared" si="335"/>
        <v>Nincs kitöltve a költség rész!</v>
      </c>
      <c r="L496" s="49"/>
      <c r="M496" s="49"/>
      <c r="N496" s="60"/>
      <c r="O496" s="60"/>
      <c r="P496" s="90"/>
      <c r="R496" s="62"/>
      <c r="S496" s="62"/>
      <c r="T496" s="62"/>
      <c r="U496" s="62"/>
      <c r="V496" s="62"/>
      <c r="W496" s="62"/>
      <c r="X496" s="62"/>
      <c r="Y496" s="62"/>
      <c r="Z496" s="62"/>
      <c r="AA496" s="62"/>
      <c r="AB496" s="62"/>
      <c r="AC496" s="61">
        <f t="shared" si="298"/>
        <v>0</v>
      </c>
      <c r="AD496" s="1" t="str">
        <f t="shared" si="299"/>
        <v>Nincs VKR kiválasztva!</v>
      </c>
      <c r="AF496" s="60"/>
      <c r="AG496" s="60"/>
      <c r="AH496" s="60"/>
      <c r="AI496" s="60"/>
      <c r="AJ496" s="60"/>
      <c r="AK496" s="60"/>
      <c r="AL496" s="60"/>
      <c r="AM496" s="60"/>
      <c r="AN496" s="60"/>
      <c r="AO496" s="60"/>
      <c r="AP496" s="60"/>
      <c r="AQ496" s="61">
        <f t="shared" si="300"/>
        <v>0</v>
      </c>
      <c r="AR496" s="130" t="s">
        <v>36</v>
      </c>
      <c r="AS496" s="1" t="str">
        <f t="shared" si="301"/>
        <v>Nincs VKR kiválasztva!</v>
      </c>
      <c r="AU496" s="46"/>
      <c r="AV496" s="46"/>
      <c r="AY496" s="64" t="str">
        <f>IF($D496="","",INDEX(Osszesito!$E:$E,MATCH($F496,Osszesito!$C:$C,0)))</f>
        <v/>
      </c>
      <c r="AZ496" s="64">
        <f t="shared" si="309"/>
        <v>0</v>
      </c>
      <c r="BA496" s="65">
        <f t="shared" si="310"/>
        <v>0</v>
      </c>
      <c r="BB496" s="65" t="str">
        <f t="shared" si="311"/>
        <v>x</v>
      </c>
      <c r="BC496" s="65">
        <f t="shared" si="302"/>
        <v>0</v>
      </c>
      <c r="BD496" s="65">
        <f t="shared" si="336"/>
        <v>0</v>
      </c>
      <c r="BE496" s="65">
        <f t="shared" si="312"/>
        <v>0</v>
      </c>
      <c r="BF496" s="64" t="str">
        <f t="shared" si="313"/>
        <v>A forrás egyenlő a költséggel (I.ütem).</v>
      </c>
      <c r="BG496" s="65">
        <f t="shared" si="314"/>
        <v>0</v>
      </c>
      <c r="BH496" s="65">
        <f t="shared" si="315"/>
        <v>0</v>
      </c>
      <c r="BI496" s="65">
        <f t="shared" si="316"/>
        <v>0</v>
      </c>
      <c r="BJ496" s="65">
        <f t="shared" si="317"/>
        <v>0</v>
      </c>
      <c r="BK496" s="65">
        <f t="shared" si="303"/>
        <v>0</v>
      </c>
      <c r="BL496" s="66" t="str">
        <f t="shared" si="337"/>
        <v>Nem hosszútávú a feladat.</v>
      </c>
      <c r="BM496" s="67">
        <f t="shared" si="318"/>
        <v>1</v>
      </c>
      <c r="BN496" s="67">
        <f t="shared" si="319"/>
        <v>0</v>
      </c>
      <c r="BO496" s="67">
        <f t="shared" si="320"/>
        <v>1</v>
      </c>
      <c r="BP496" s="67">
        <f t="shared" si="321"/>
        <v>0</v>
      </c>
      <c r="BQ496" s="65">
        <f t="shared" si="322"/>
        <v>0</v>
      </c>
      <c r="BR496" s="64" t="str">
        <f t="shared" si="323"/>
        <v>Nincs hosszútávú terv!</v>
      </c>
      <c r="BS496" s="65">
        <f t="shared" si="324"/>
        <v>0</v>
      </c>
      <c r="BT496" s="65">
        <f t="shared" si="325"/>
        <v>0</v>
      </c>
      <c r="BU496" s="65">
        <f t="shared" si="326"/>
        <v>0</v>
      </c>
      <c r="BV496" s="65">
        <f t="shared" si="327"/>
        <v>0</v>
      </c>
      <c r="BW496" s="65">
        <f t="shared" si="328"/>
        <v>0</v>
      </c>
      <c r="BX496" s="65">
        <f t="shared" si="329"/>
        <v>0</v>
      </c>
      <c r="BY496" s="65">
        <f t="shared" si="330"/>
        <v>0</v>
      </c>
      <c r="BZ496" s="65">
        <f t="shared" si="331"/>
        <v>0</v>
      </c>
      <c r="CA496" s="65">
        <f t="shared" si="332"/>
        <v>0</v>
      </c>
      <c r="CB496" s="65">
        <f t="shared" si="333"/>
        <v>0</v>
      </c>
      <c r="CC496" s="65">
        <f t="shared" si="334"/>
        <v>0</v>
      </c>
      <c r="CD496" s="65" t="str">
        <f t="shared" si="304"/>
        <v>Hiányos kitöltés! (B-oszlop üres)</v>
      </c>
      <c r="CE496" s="66" t="str">
        <f t="shared" si="305"/>
        <v>Hiányos kitöltés! (B-oszlop üres)</v>
      </c>
      <c r="CF496" s="65">
        <f t="shared" si="306"/>
        <v>0</v>
      </c>
      <c r="CG496" s="65">
        <f t="shared" si="307"/>
        <v>0</v>
      </c>
      <c r="CH496" s="65">
        <f t="shared" si="308"/>
        <v>0</v>
      </c>
    </row>
    <row r="497" spans="1:86" ht="31.25" x14ac:dyDescent="0.25">
      <c r="A497" s="54" t="str">
        <f t="shared" si="297"/>
        <v>Nincs VKR kiválasztva!</v>
      </c>
      <c r="B497" s="68"/>
      <c r="C497" s="55"/>
      <c r="D497" s="47"/>
      <c r="E497" s="47"/>
      <c r="F497" s="56" t="str">
        <f>IF($G497="","Nincs VKR kiválasztva!",INDEX(Osszesito!$C:$C,MATCH($G497,Osszesito!$D:$D,0)))</f>
        <v>Nincs VKR kiválasztva!</v>
      </c>
      <c r="G497" s="45"/>
      <c r="H497" s="51" t="str">
        <f>IF($D497="","",CONCATENATE($AY497,"_",COUNTA($D$3:$D497),"_FSZV_2026"))</f>
        <v/>
      </c>
      <c r="I497" s="56" t="str">
        <f>IF($G497="","Nincs VKR kiválasztva!",INDEX(Osszesito!$G:$G,MATCH($F497,Osszesito!$C:$C,0)))</f>
        <v>Nincs VKR kiválasztva!</v>
      </c>
      <c r="J497" s="56" t="str">
        <f>IF($G497="","Nincs VKR kiválasztva!",INDEX(Osszesito!$F:$F,MATCH($F497,Osszesito!$C:$C,0)))</f>
        <v>Nincs VKR kiválasztva!</v>
      </c>
      <c r="K497" s="48" t="str">
        <f t="shared" si="335"/>
        <v>Nincs kitöltve a költség rész!</v>
      </c>
      <c r="L497" s="49"/>
      <c r="M497" s="49"/>
      <c r="N497" s="60"/>
      <c r="O497" s="60"/>
      <c r="P497" s="90"/>
      <c r="R497" s="62"/>
      <c r="S497" s="62"/>
      <c r="T497" s="62"/>
      <c r="U497" s="62"/>
      <c r="V497" s="62"/>
      <c r="W497" s="62"/>
      <c r="X497" s="62"/>
      <c r="Y497" s="62"/>
      <c r="Z497" s="62"/>
      <c r="AA497" s="62"/>
      <c r="AB497" s="62"/>
      <c r="AC497" s="61">
        <f t="shared" si="298"/>
        <v>0</v>
      </c>
      <c r="AD497" s="1" t="str">
        <f t="shared" si="299"/>
        <v>Nincs VKR kiválasztva!</v>
      </c>
      <c r="AF497" s="60"/>
      <c r="AG497" s="60"/>
      <c r="AH497" s="60"/>
      <c r="AI497" s="60"/>
      <c r="AJ497" s="60"/>
      <c r="AK497" s="60"/>
      <c r="AL497" s="60"/>
      <c r="AM497" s="60"/>
      <c r="AN497" s="60"/>
      <c r="AO497" s="60"/>
      <c r="AP497" s="60"/>
      <c r="AQ497" s="61">
        <f t="shared" si="300"/>
        <v>0</v>
      </c>
      <c r="AR497" s="130" t="s">
        <v>36</v>
      </c>
      <c r="AS497" s="1" t="str">
        <f t="shared" si="301"/>
        <v>Nincs VKR kiválasztva!</v>
      </c>
      <c r="AU497" s="46"/>
      <c r="AV497" s="46"/>
      <c r="AY497" s="64" t="str">
        <f>IF($D497="","",INDEX(Osszesito!$E:$E,MATCH($F497,Osszesito!$C:$C,0)))</f>
        <v/>
      </c>
      <c r="AZ497" s="64">
        <f t="shared" si="309"/>
        <v>0</v>
      </c>
      <c r="BA497" s="65">
        <f t="shared" si="310"/>
        <v>0</v>
      </c>
      <c r="BB497" s="65" t="str">
        <f t="shared" si="311"/>
        <v>x</v>
      </c>
      <c r="BC497" s="65">
        <f t="shared" si="302"/>
        <v>0</v>
      </c>
      <c r="BD497" s="65">
        <f t="shared" si="336"/>
        <v>0</v>
      </c>
      <c r="BE497" s="65">
        <f t="shared" si="312"/>
        <v>0</v>
      </c>
      <c r="BF497" s="64" t="str">
        <f t="shared" si="313"/>
        <v>A forrás egyenlő a költséggel (I.ütem).</v>
      </c>
      <c r="BG497" s="65">
        <f t="shared" si="314"/>
        <v>0</v>
      </c>
      <c r="BH497" s="65">
        <f t="shared" si="315"/>
        <v>0</v>
      </c>
      <c r="BI497" s="65">
        <f t="shared" si="316"/>
        <v>0</v>
      </c>
      <c r="BJ497" s="65">
        <f t="shared" si="317"/>
        <v>0</v>
      </c>
      <c r="BK497" s="65">
        <f t="shared" si="303"/>
        <v>0</v>
      </c>
      <c r="BL497" s="66" t="str">
        <f t="shared" si="337"/>
        <v>Nem hosszútávú a feladat.</v>
      </c>
      <c r="BM497" s="67">
        <f t="shared" si="318"/>
        <v>1</v>
      </c>
      <c r="BN497" s="67">
        <f t="shared" si="319"/>
        <v>0</v>
      </c>
      <c r="BO497" s="67">
        <f t="shared" si="320"/>
        <v>1</v>
      </c>
      <c r="BP497" s="67">
        <f t="shared" si="321"/>
        <v>0</v>
      </c>
      <c r="BQ497" s="65">
        <f t="shared" si="322"/>
        <v>0</v>
      </c>
      <c r="BR497" s="64" t="str">
        <f t="shared" si="323"/>
        <v>Nincs hosszútávú terv!</v>
      </c>
      <c r="BS497" s="65">
        <f t="shared" si="324"/>
        <v>0</v>
      </c>
      <c r="BT497" s="65">
        <f t="shared" si="325"/>
        <v>0</v>
      </c>
      <c r="BU497" s="65">
        <f t="shared" si="326"/>
        <v>0</v>
      </c>
      <c r="BV497" s="65">
        <f t="shared" si="327"/>
        <v>0</v>
      </c>
      <c r="BW497" s="65">
        <f t="shared" si="328"/>
        <v>0</v>
      </c>
      <c r="BX497" s="65">
        <f t="shared" si="329"/>
        <v>0</v>
      </c>
      <c r="BY497" s="65">
        <f t="shared" si="330"/>
        <v>0</v>
      </c>
      <c r="BZ497" s="65">
        <f t="shared" si="331"/>
        <v>0</v>
      </c>
      <c r="CA497" s="65">
        <f t="shared" si="332"/>
        <v>0</v>
      </c>
      <c r="CB497" s="65">
        <f t="shared" si="333"/>
        <v>0</v>
      </c>
      <c r="CC497" s="65">
        <f t="shared" si="334"/>
        <v>0</v>
      </c>
      <c r="CD497" s="65" t="str">
        <f t="shared" si="304"/>
        <v>Hiányos kitöltés! (B-oszlop üres)</v>
      </c>
      <c r="CE497" s="66" t="str">
        <f t="shared" si="305"/>
        <v>Hiányos kitöltés! (B-oszlop üres)</v>
      </c>
      <c r="CF497" s="65">
        <f t="shared" si="306"/>
        <v>0</v>
      </c>
      <c r="CG497" s="65">
        <f t="shared" si="307"/>
        <v>0</v>
      </c>
      <c r="CH497" s="65">
        <f t="shared" si="308"/>
        <v>0</v>
      </c>
    </row>
    <row r="498" spans="1:86" ht="31.25" x14ac:dyDescent="0.25">
      <c r="A498" s="54" t="str">
        <f t="shared" si="297"/>
        <v>Nincs VKR kiválasztva!</v>
      </c>
      <c r="B498" s="68"/>
      <c r="C498" s="55"/>
      <c r="D498" s="47"/>
      <c r="E498" s="47"/>
      <c r="F498" s="56" t="str">
        <f>IF($G498="","Nincs VKR kiválasztva!",INDEX(Osszesito!$C:$C,MATCH($G498,Osszesito!$D:$D,0)))</f>
        <v>Nincs VKR kiválasztva!</v>
      </c>
      <c r="G498" s="45"/>
      <c r="H498" s="51" t="str">
        <f>IF($D498="","",CONCATENATE($AY498,"_",COUNTA($D$3:$D498),"_FSZV_2026"))</f>
        <v/>
      </c>
      <c r="I498" s="56" t="str">
        <f>IF($G498="","Nincs VKR kiválasztva!",INDEX(Osszesito!$G:$G,MATCH($F498,Osszesito!$C:$C,0)))</f>
        <v>Nincs VKR kiválasztva!</v>
      </c>
      <c r="J498" s="56" t="str">
        <f>IF($G498="","Nincs VKR kiválasztva!",INDEX(Osszesito!$F:$F,MATCH($F498,Osszesito!$C:$C,0)))</f>
        <v>Nincs VKR kiválasztva!</v>
      </c>
      <c r="K498" s="48" t="str">
        <f t="shared" si="335"/>
        <v>Nincs kitöltve a költség rész!</v>
      </c>
      <c r="L498" s="49"/>
      <c r="M498" s="49"/>
      <c r="N498" s="60"/>
      <c r="O498" s="60"/>
      <c r="P498" s="90"/>
      <c r="R498" s="62"/>
      <c r="S498" s="62"/>
      <c r="T498" s="62"/>
      <c r="U498" s="62"/>
      <c r="V498" s="62"/>
      <c r="W498" s="62"/>
      <c r="X498" s="62"/>
      <c r="Y498" s="62"/>
      <c r="Z498" s="62"/>
      <c r="AA498" s="62"/>
      <c r="AB498" s="62"/>
      <c r="AC498" s="61">
        <f t="shared" si="298"/>
        <v>0</v>
      </c>
      <c r="AD498" s="1" t="str">
        <f t="shared" si="299"/>
        <v>Nincs VKR kiválasztva!</v>
      </c>
      <c r="AF498" s="60"/>
      <c r="AG498" s="60"/>
      <c r="AH498" s="60"/>
      <c r="AI498" s="60"/>
      <c r="AJ498" s="60"/>
      <c r="AK498" s="60"/>
      <c r="AL498" s="60"/>
      <c r="AM498" s="60"/>
      <c r="AN498" s="60"/>
      <c r="AO498" s="60"/>
      <c r="AP498" s="60"/>
      <c r="AQ498" s="61">
        <f t="shared" si="300"/>
        <v>0</v>
      </c>
      <c r="AR498" s="130" t="s">
        <v>36</v>
      </c>
      <c r="AS498" s="1" t="str">
        <f t="shared" si="301"/>
        <v>Nincs VKR kiválasztva!</v>
      </c>
      <c r="AU498" s="46"/>
      <c r="AV498" s="46"/>
      <c r="AY498" s="64" t="str">
        <f>IF($D498="","",INDEX(Osszesito!$E:$E,MATCH($F498,Osszesito!$C:$C,0)))</f>
        <v/>
      </c>
      <c r="AZ498" s="64">
        <f t="shared" si="309"/>
        <v>0</v>
      </c>
      <c r="BA498" s="65">
        <f t="shared" si="310"/>
        <v>0</v>
      </c>
      <c r="BB498" s="65" t="str">
        <f t="shared" si="311"/>
        <v>x</v>
      </c>
      <c r="BC498" s="65">
        <f t="shared" si="302"/>
        <v>0</v>
      </c>
      <c r="BD498" s="65">
        <f t="shared" si="336"/>
        <v>0</v>
      </c>
      <c r="BE498" s="65">
        <f t="shared" si="312"/>
        <v>0</v>
      </c>
      <c r="BF498" s="64" t="str">
        <f t="shared" si="313"/>
        <v>A forrás egyenlő a költséggel (I.ütem).</v>
      </c>
      <c r="BG498" s="65">
        <f t="shared" si="314"/>
        <v>0</v>
      </c>
      <c r="BH498" s="65">
        <f t="shared" si="315"/>
        <v>0</v>
      </c>
      <c r="BI498" s="65">
        <f t="shared" si="316"/>
        <v>0</v>
      </c>
      <c r="BJ498" s="65">
        <f t="shared" si="317"/>
        <v>0</v>
      </c>
      <c r="BK498" s="65">
        <f t="shared" si="303"/>
        <v>0</v>
      </c>
      <c r="BL498" s="66" t="str">
        <f t="shared" si="337"/>
        <v>Nem hosszútávú a feladat.</v>
      </c>
      <c r="BM498" s="67">
        <f t="shared" si="318"/>
        <v>1</v>
      </c>
      <c r="BN498" s="67">
        <f t="shared" si="319"/>
        <v>0</v>
      </c>
      <c r="BO498" s="67">
        <f t="shared" si="320"/>
        <v>1</v>
      </c>
      <c r="BP498" s="67">
        <f t="shared" si="321"/>
        <v>0</v>
      </c>
      <c r="BQ498" s="65">
        <f t="shared" si="322"/>
        <v>0</v>
      </c>
      <c r="BR498" s="64" t="str">
        <f t="shared" si="323"/>
        <v>Nincs hosszútávú terv!</v>
      </c>
      <c r="BS498" s="65">
        <f t="shared" si="324"/>
        <v>0</v>
      </c>
      <c r="BT498" s="65">
        <f t="shared" si="325"/>
        <v>0</v>
      </c>
      <c r="BU498" s="65">
        <f t="shared" si="326"/>
        <v>0</v>
      </c>
      <c r="BV498" s="65">
        <f t="shared" si="327"/>
        <v>0</v>
      </c>
      <c r="BW498" s="65">
        <f t="shared" si="328"/>
        <v>0</v>
      </c>
      <c r="BX498" s="65">
        <f t="shared" si="329"/>
        <v>0</v>
      </c>
      <c r="BY498" s="65">
        <f t="shared" si="330"/>
        <v>0</v>
      </c>
      <c r="BZ498" s="65">
        <f t="shared" si="331"/>
        <v>0</v>
      </c>
      <c r="CA498" s="65">
        <f t="shared" si="332"/>
        <v>0</v>
      </c>
      <c r="CB498" s="65">
        <f t="shared" si="333"/>
        <v>0</v>
      </c>
      <c r="CC498" s="65">
        <f t="shared" si="334"/>
        <v>0</v>
      </c>
      <c r="CD498" s="65" t="str">
        <f t="shared" si="304"/>
        <v>Hiányos kitöltés! (B-oszlop üres)</v>
      </c>
      <c r="CE498" s="66" t="str">
        <f t="shared" si="305"/>
        <v>Hiányos kitöltés! (B-oszlop üres)</v>
      </c>
      <c r="CF498" s="65">
        <f t="shared" si="306"/>
        <v>0</v>
      </c>
      <c r="CG498" s="65">
        <f t="shared" si="307"/>
        <v>0</v>
      </c>
      <c r="CH498" s="65">
        <f t="shared" si="308"/>
        <v>0</v>
      </c>
    </row>
    <row r="499" spans="1:86" ht="31.25" x14ac:dyDescent="0.25">
      <c r="A499" s="54" t="str">
        <f t="shared" si="297"/>
        <v>Nincs VKR kiválasztva!</v>
      </c>
      <c r="B499" s="68"/>
      <c r="C499" s="55"/>
      <c r="D499" s="47"/>
      <c r="E499" s="47"/>
      <c r="F499" s="56" t="str">
        <f>IF($G499="","Nincs VKR kiválasztva!",INDEX(Osszesito!$C:$C,MATCH($G499,Osszesito!$D:$D,0)))</f>
        <v>Nincs VKR kiválasztva!</v>
      </c>
      <c r="G499" s="45"/>
      <c r="H499" s="51" t="str">
        <f>IF($D499="","",CONCATENATE($AY499,"_",COUNTA($D$3:$D499),"_FSZV_2026"))</f>
        <v/>
      </c>
      <c r="I499" s="56" t="str">
        <f>IF($G499="","Nincs VKR kiválasztva!",INDEX(Osszesito!$G:$G,MATCH($F499,Osszesito!$C:$C,0)))</f>
        <v>Nincs VKR kiválasztva!</v>
      </c>
      <c r="J499" s="56" t="str">
        <f>IF($G499="","Nincs VKR kiválasztva!",INDEX(Osszesito!$F:$F,MATCH($F499,Osszesito!$C:$C,0)))</f>
        <v>Nincs VKR kiválasztva!</v>
      </c>
      <c r="K499" s="48" t="str">
        <f t="shared" si="335"/>
        <v>Nincs kitöltve a költség rész!</v>
      </c>
      <c r="L499" s="49"/>
      <c r="M499" s="49"/>
      <c r="N499" s="60"/>
      <c r="O499" s="60"/>
      <c r="P499" s="90"/>
      <c r="R499" s="62"/>
      <c r="S499" s="62"/>
      <c r="T499" s="62"/>
      <c r="U499" s="62"/>
      <c r="V499" s="62"/>
      <c r="W499" s="62"/>
      <c r="X499" s="62"/>
      <c r="Y499" s="62"/>
      <c r="Z499" s="62"/>
      <c r="AA499" s="62"/>
      <c r="AB499" s="62"/>
      <c r="AC499" s="61">
        <f t="shared" si="298"/>
        <v>0</v>
      </c>
      <c r="AD499" s="1" t="str">
        <f t="shared" si="299"/>
        <v>Nincs VKR kiválasztva!</v>
      </c>
      <c r="AF499" s="60"/>
      <c r="AG499" s="60"/>
      <c r="AH499" s="60"/>
      <c r="AI499" s="60"/>
      <c r="AJ499" s="60"/>
      <c r="AK499" s="60"/>
      <c r="AL499" s="60"/>
      <c r="AM499" s="60"/>
      <c r="AN499" s="60"/>
      <c r="AO499" s="60"/>
      <c r="AP499" s="60"/>
      <c r="AQ499" s="61">
        <f t="shared" si="300"/>
        <v>0</v>
      </c>
      <c r="AR499" s="130" t="s">
        <v>36</v>
      </c>
      <c r="AS499" s="1" t="str">
        <f t="shared" si="301"/>
        <v>Nincs VKR kiválasztva!</v>
      </c>
      <c r="AU499" s="46"/>
      <c r="AV499" s="46"/>
      <c r="AY499" s="64" t="str">
        <f>IF($D499="","",INDEX(Osszesito!$E:$E,MATCH($F499,Osszesito!$C:$C,0)))</f>
        <v/>
      </c>
      <c r="AZ499" s="64">
        <f t="shared" si="309"/>
        <v>0</v>
      </c>
      <c r="BA499" s="65">
        <f t="shared" si="310"/>
        <v>0</v>
      </c>
      <c r="BB499" s="65" t="str">
        <f t="shared" si="311"/>
        <v>x</v>
      </c>
      <c r="BC499" s="65">
        <f t="shared" si="302"/>
        <v>0</v>
      </c>
      <c r="BD499" s="65">
        <f t="shared" si="336"/>
        <v>0</v>
      </c>
      <c r="BE499" s="65">
        <f t="shared" si="312"/>
        <v>0</v>
      </c>
      <c r="BF499" s="64" t="str">
        <f t="shared" si="313"/>
        <v>A forrás egyenlő a költséggel (I.ütem).</v>
      </c>
      <c r="BG499" s="65">
        <f t="shared" si="314"/>
        <v>0</v>
      </c>
      <c r="BH499" s="65">
        <f t="shared" si="315"/>
        <v>0</v>
      </c>
      <c r="BI499" s="65">
        <f t="shared" si="316"/>
        <v>0</v>
      </c>
      <c r="BJ499" s="65">
        <f t="shared" si="317"/>
        <v>0</v>
      </c>
      <c r="BK499" s="65">
        <f t="shared" si="303"/>
        <v>0</v>
      </c>
      <c r="BL499" s="66" t="str">
        <f t="shared" si="337"/>
        <v>Nem hosszútávú a feladat.</v>
      </c>
      <c r="BM499" s="67">
        <f t="shared" si="318"/>
        <v>1</v>
      </c>
      <c r="BN499" s="67">
        <f t="shared" si="319"/>
        <v>0</v>
      </c>
      <c r="BO499" s="67">
        <f t="shared" si="320"/>
        <v>1</v>
      </c>
      <c r="BP499" s="67">
        <f t="shared" si="321"/>
        <v>0</v>
      </c>
      <c r="BQ499" s="65">
        <f t="shared" si="322"/>
        <v>0</v>
      </c>
      <c r="BR499" s="64" t="str">
        <f t="shared" si="323"/>
        <v>Nincs hosszútávú terv!</v>
      </c>
      <c r="BS499" s="65">
        <f t="shared" si="324"/>
        <v>0</v>
      </c>
      <c r="BT499" s="65">
        <f t="shared" si="325"/>
        <v>0</v>
      </c>
      <c r="BU499" s="65">
        <f t="shared" si="326"/>
        <v>0</v>
      </c>
      <c r="BV499" s="65">
        <f t="shared" si="327"/>
        <v>0</v>
      </c>
      <c r="BW499" s="65">
        <f t="shared" si="328"/>
        <v>0</v>
      </c>
      <c r="BX499" s="65">
        <f t="shared" si="329"/>
        <v>0</v>
      </c>
      <c r="BY499" s="65">
        <f t="shared" si="330"/>
        <v>0</v>
      </c>
      <c r="BZ499" s="65">
        <f t="shared" si="331"/>
        <v>0</v>
      </c>
      <c r="CA499" s="65">
        <f t="shared" si="332"/>
        <v>0</v>
      </c>
      <c r="CB499" s="65">
        <f t="shared" si="333"/>
        <v>0</v>
      </c>
      <c r="CC499" s="65">
        <f t="shared" si="334"/>
        <v>0</v>
      </c>
      <c r="CD499" s="65" t="str">
        <f t="shared" si="304"/>
        <v>Hiányos kitöltés! (B-oszlop üres)</v>
      </c>
      <c r="CE499" s="66" t="str">
        <f t="shared" si="305"/>
        <v>Hiányos kitöltés! (B-oszlop üres)</v>
      </c>
      <c r="CF499" s="65">
        <f t="shared" si="306"/>
        <v>0</v>
      </c>
      <c r="CG499" s="65">
        <f t="shared" si="307"/>
        <v>0</v>
      </c>
      <c r="CH499" s="65">
        <f t="shared" si="308"/>
        <v>0</v>
      </c>
    </row>
    <row r="500" spans="1:86" ht="31.25" x14ac:dyDescent="0.25">
      <c r="A500" s="54" t="str">
        <f t="shared" ref="A500:A563" si="338">IF($G500="","Nincs VKR kiválasztva!",CE500)</f>
        <v>Nincs VKR kiválasztva!</v>
      </c>
      <c r="B500" s="68"/>
      <c r="C500" s="55"/>
      <c r="D500" s="47"/>
      <c r="E500" s="47"/>
      <c r="F500" s="56" t="str">
        <f>IF($G500="","Nincs VKR kiválasztva!",INDEX(Osszesito!$C:$C,MATCH($G500,Osszesito!$D:$D,0)))</f>
        <v>Nincs VKR kiválasztva!</v>
      </c>
      <c r="G500" s="45"/>
      <c r="H500" s="51" t="str">
        <f>IF($D500="","",CONCATENATE($AY500,"_",COUNTA($D$3:$D500),"_FSZV_2026"))</f>
        <v/>
      </c>
      <c r="I500" s="56" t="str">
        <f>IF($G500="","Nincs VKR kiválasztva!",INDEX(Osszesito!$G:$G,MATCH($F500,Osszesito!$C:$C,0)))</f>
        <v>Nincs VKR kiválasztva!</v>
      </c>
      <c r="J500" s="56" t="str">
        <f>IF($G500="","Nincs VKR kiválasztva!",INDEX(Osszesito!$F:$F,MATCH($F500,Osszesito!$C:$C,0)))</f>
        <v>Nincs VKR kiválasztva!</v>
      </c>
      <c r="K500" s="48" t="str">
        <f t="shared" si="335"/>
        <v>Nincs kitöltve a költség rész!</v>
      </c>
      <c r="L500" s="49"/>
      <c r="M500" s="49"/>
      <c r="N500" s="60"/>
      <c r="O500" s="60"/>
      <c r="P500" s="90"/>
      <c r="R500" s="62"/>
      <c r="S500" s="62"/>
      <c r="T500" s="62"/>
      <c r="U500" s="62"/>
      <c r="V500" s="62"/>
      <c r="W500" s="62"/>
      <c r="X500" s="62"/>
      <c r="Y500" s="62"/>
      <c r="Z500" s="62"/>
      <c r="AA500" s="62"/>
      <c r="AB500" s="62"/>
      <c r="AC500" s="61">
        <f t="shared" ref="AC500:AC563" si="339">SUM(R500:AB500)</f>
        <v>0</v>
      </c>
      <c r="AD500" s="1" t="str">
        <f t="shared" ref="AD500:AD563" si="340">IF($G500="","Nincs VKR kiválasztva!",IF(BA500=0,"Hiányos kitöltés!",BF500))</f>
        <v>Nincs VKR kiválasztva!</v>
      </c>
      <c r="AF500" s="60"/>
      <c r="AG500" s="60"/>
      <c r="AH500" s="60"/>
      <c r="AI500" s="60"/>
      <c r="AJ500" s="60"/>
      <c r="AK500" s="60"/>
      <c r="AL500" s="60"/>
      <c r="AM500" s="60"/>
      <c r="AN500" s="60"/>
      <c r="AO500" s="60"/>
      <c r="AP500" s="60"/>
      <c r="AQ500" s="61">
        <f t="shared" ref="AQ500:AQ563" si="341">SUM(AF500:AP500)</f>
        <v>0</v>
      </c>
      <c r="AR500" s="130" t="s">
        <v>36</v>
      </c>
      <c r="AS500" s="1" t="str">
        <f t="shared" ref="AS500:AS563" si="342">IF($G500="","Nincs VKR kiválasztva!",IF(BA500=0,"Hiányos kitöltés!",IF(BB500="R","Nincs hosszútávú terv!",BL500)))</f>
        <v>Nincs VKR kiválasztva!</v>
      </c>
      <c r="AU500" s="46"/>
      <c r="AV500" s="46"/>
      <c r="AY500" s="64" t="str">
        <f>IF($D500="","",INDEX(Osszesito!$E:$E,MATCH($F500,Osszesito!$C:$C,0)))</f>
        <v/>
      </c>
      <c r="AZ500" s="64">
        <f t="shared" si="309"/>
        <v>0</v>
      </c>
      <c r="BA500" s="65">
        <f t="shared" si="310"/>
        <v>0</v>
      </c>
      <c r="BB500" s="65" t="str">
        <f t="shared" si="311"/>
        <v>x</v>
      </c>
      <c r="BC500" s="65">
        <f t="shared" ref="BC500:BC563" si="343">IF(OR(BB500="R",BB500="RH"),1,0)</f>
        <v>0</v>
      </c>
      <c r="BD500" s="65">
        <f t="shared" si="336"/>
        <v>0</v>
      </c>
      <c r="BE500" s="65">
        <f t="shared" si="312"/>
        <v>0</v>
      </c>
      <c r="BF500" s="64" t="str">
        <f t="shared" si="313"/>
        <v>A forrás egyenlő a költséggel (I.ütem).</v>
      </c>
      <c r="BG500" s="65">
        <f t="shared" si="314"/>
        <v>0</v>
      </c>
      <c r="BH500" s="65">
        <f t="shared" si="315"/>
        <v>0</v>
      </c>
      <c r="BI500" s="65">
        <f t="shared" si="316"/>
        <v>0</v>
      </c>
      <c r="BJ500" s="65">
        <f t="shared" si="317"/>
        <v>0</v>
      </c>
      <c r="BK500" s="65">
        <f t="shared" ref="BK500:BK563" si="344">IF(AND($BJ500=1,$O500=$AQ500),1,IF(AND($BJ500=1,$O500&gt;$AQ500,AR500="igen"),1,0))</f>
        <v>0</v>
      </c>
      <c r="BL500" s="66" t="str">
        <f t="shared" si="337"/>
        <v>Nem hosszútávú a feladat.</v>
      </c>
      <c r="BM500" s="67">
        <f t="shared" si="318"/>
        <v>1</v>
      </c>
      <c r="BN500" s="67">
        <f t="shared" si="319"/>
        <v>0</v>
      </c>
      <c r="BO500" s="67">
        <f t="shared" si="320"/>
        <v>1</v>
      </c>
      <c r="BP500" s="67">
        <f t="shared" si="321"/>
        <v>0</v>
      </c>
      <c r="BQ500" s="65">
        <f t="shared" si="322"/>
        <v>0</v>
      </c>
      <c r="BR500" s="64" t="str">
        <f t="shared" si="323"/>
        <v>Nincs hosszútávú terv!</v>
      </c>
      <c r="BS500" s="65">
        <f t="shared" si="324"/>
        <v>0</v>
      </c>
      <c r="BT500" s="65">
        <f t="shared" si="325"/>
        <v>0</v>
      </c>
      <c r="BU500" s="65">
        <f t="shared" si="326"/>
        <v>0</v>
      </c>
      <c r="BV500" s="65">
        <f t="shared" si="327"/>
        <v>0</v>
      </c>
      <c r="BW500" s="65">
        <f t="shared" si="328"/>
        <v>0</v>
      </c>
      <c r="BX500" s="65">
        <f t="shared" si="329"/>
        <v>0</v>
      </c>
      <c r="BY500" s="65">
        <f t="shared" si="330"/>
        <v>0</v>
      </c>
      <c r="BZ500" s="65">
        <f t="shared" si="331"/>
        <v>0</v>
      </c>
      <c r="CA500" s="65">
        <f t="shared" si="332"/>
        <v>0</v>
      </c>
      <c r="CB500" s="65">
        <f t="shared" si="333"/>
        <v>0</v>
      </c>
      <c r="CC500" s="65">
        <f t="shared" si="334"/>
        <v>0</v>
      </c>
      <c r="CD500" s="65" t="str">
        <f t="shared" ref="CD500:CD563" si="345">IF(AND($BA500=0,$BU500=0),"Hiányos kitöltés! (B-oszlop üres)",IF(AND($BA500=0,$BV500=0),"Hiányos kitöltés! (C-oszlop üres)",IF(AND($BA500=0,$BW500=0),"Hiányos kitöltés! (D-oszlop üres)",IF(AND($BA500=0,$BX500=0),"Hiányos kitöltés! (E-oszlop üres)",IF(AND($BA500=0,$BY500=0),"Hiányos kitöltés! (L-oszlop üres)",IF(AND($BA500=0,$BZ500=0),"Hiányos kitöltés! (M-oszlop üres)",IF(AND($BA500=0,$CA500=0),"Hiányos kitöltés! (N-oszlop üres)",IF(AND($BA500=0,$CB500=0),"Hiányos kitöltés! (O-oszlop üres)",IF(AND($BA500=0,$BG500=0),"Hiányos kitöltés! (I.ütem forrása hiányos!","?")))))))))</f>
        <v>Hiányos kitöltés! (B-oszlop üres)</v>
      </c>
      <c r="CE500" s="66" t="str">
        <f t="shared" ref="CE500:CE563" si="346">IF($BA500=0,$CD500,IF($BG500=0,"I. ütem forrása nincs kitöltve!",IF($BJ500=0,"II. ütem forrása nincs kitöltve!",IF($BD500=1,"Költségek üteme nem megfelelő (az időtartam és a költség üteme eltér)!",IF(AND(BH500=0,$BA500=1,$BJ500=1,$BD500=1),"Kötelező cellák kitöltve, de az I. ütem forrása hibás!",IF(AND(BJ500=0,$BA500=1,$BJ500=1,$BD500=1),"Kötelező cellák kitöltve, de a II. ütem forrása hibás!",IF(AND($BO500=1,$AZ500&lt;30),"Nullás a rövidtávú feladat és rövid (hiányzik) a hozzá tartozó indoklás!",IF(AND($BP500=1,$AZ500&lt;30),"Nullás a hosszútávú feladat és rövid (hiányzik) a hozzá tartozó indoklás!",IF(AND(BN500=1,C500="1811_RENDKÍVÜLI"),"II. ütemre nem tervezhet Rendkívüli feladatot!",IF(BH500=0,AD500,IF(BK500=0,AS500,IF(AND(BC500=1,$P500&gt;$N500),"EM rendelet 2. melléklet terhére elszámolt költség nem lehet nagyobb az I. ütemre tervezett tényleges költségnél!",IF($AC500&gt;$N500,"Többlet forrást jelölt meg az I. ütemnél! Kérjük, a többletet az 'Osszesito' fülön tüntesse fel!",IF($AQ500&gt;$O500,"Többlet forrást jelölt meg a II. ütemnél! Kérjük, a többletet az 'Osszesito' fülön tüntesse fel!","Kitöltés rendben!"))))))))))))))</f>
        <v>Hiányos kitöltés! (B-oszlop üres)</v>
      </c>
      <c r="CF500" s="65">
        <f t="shared" ref="CF500:CF563" si="347">IF(A500="Kitöltés rendben!",1,0)</f>
        <v>0</v>
      </c>
      <c r="CG500" s="65">
        <f t="shared" ref="CG500:CG563" si="348">IF(AND($BB500="R",$CF500=1),1,IF(AND($BB500="RH",$CF500=1),1,0))</f>
        <v>0</v>
      </c>
      <c r="CH500" s="65">
        <f t="shared" ref="CH500:CH563" si="349">IF(AND($BB500="H",$CF500=1),1,IF(AND($BB500="RH",$CF500=1),1,0))</f>
        <v>0</v>
      </c>
    </row>
    <row r="501" spans="1:86" ht="31.25" x14ac:dyDescent="0.25">
      <c r="A501" s="54" t="str">
        <f t="shared" si="338"/>
        <v>Nincs VKR kiválasztva!</v>
      </c>
      <c r="B501" s="68"/>
      <c r="C501" s="55"/>
      <c r="D501" s="47"/>
      <c r="E501" s="47"/>
      <c r="F501" s="56" t="str">
        <f>IF($G501="","Nincs VKR kiválasztva!",INDEX(Osszesito!$C:$C,MATCH($G501,Osszesito!$D:$D,0)))</f>
        <v>Nincs VKR kiválasztva!</v>
      </c>
      <c r="G501" s="45"/>
      <c r="H501" s="51" t="str">
        <f>IF($D501="","",CONCATENATE($AY501,"_",COUNTA($D$3:$D501),"_FSZV_2026"))</f>
        <v/>
      </c>
      <c r="I501" s="56" t="str">
        <f>IF($G501="","Nincs VKR kiválasztva!",INDEX(Osszesito!$G:$G,MATCH($F501,Osszesito!$C:$C,0)))</f>
        <v>Nincs VKR kiválasztva!</v>
      </c>
      <c r="J501" s="56" t="str">
        <f>IF($G501="","Nincs VKR kiválasztva!",INDEX(Osszesito!$F:$F,MATCH($F501,Osszesito!$C:$C,0)))</f>
        <v>Nincs VKR kiválasztva!</v>
      </c>
      <c r="K501" s="48" t="str">
        <f t="shared" si="335"/>
        <v>Nincs kitöltve a költség rész!</v>
      </c>
      <c r="L501" s="49"/>
      <c r="M501" s="49"/>
      <c r="N501" s="60"/>
      <c r="O501" s="60"/>
      <c r="P501" s="90"/>
      <c r="R501" s="62"/>
      <c r="S501" s="62"/>
      <c r="T501" s="62"/>
      <c r="U501" s="62"/>
      <c r="V501" s="62"/>
      <c r="W501" s="62"/>
      <c r="X501" s="62"/>
      <c r="Y501" s="62"/>
      <c r="Z501" s="62"/>
      <c r="AA501" s="62"/>
      <c r="AB501" s="62"/>
      <c r="AC501" s="61">
        <f t="shared" si="339"/>
        <v>0</v>
      </c>
      <c r="AD501" s="1" t="str">
        <f t="shared" si="340"/>
        <v>Nincs VKR kiválasztva!</v>
      </c>
      <c r="AF501" s="60"/>
      <c r="AG501" s="60"/>
      <c r="AH501" s="60"/>
      <c r="AI501" s="60"/>
      <c r="AJ501" s="60"/>
      <c r="AK501" s="60"/>
      <c r="AL501" s="60"/>
      <c r="AM501" s="60"/>
      <c r="AN501" s="60"/>
      <c r="AO501" s="60"/>
      <c r="AP501" s="60"/>
      <c r="AQ501" s="61">
        <f t="shared" si="341"/>
        <v>0</v>
      </c>
      <c r="AR501" s="130" t="s">
        <v>36</v>
      </c>
      <c r="AS501" s="1" t="str">
        <f t="shared" si="342"/>
        <v>Nincs VKR kiválasztva!</v>
      </c>
      <c r="AU501" s="46"/>
      <c r="AV501" s="46"/>
      <c r="AY501" s="64" t="str">
        <f>IF($D501="","",INDEX(Osszesito!$E:$E,MATCH($F501,Osszesito!$C:$C,0)))</f>
        <v/>
      </c>
      <c r="AZ501" s="64">
        <f t="shared" si="309"/>
        <v>0</v>
      </c>
      <c r="BA501" s="65">
        <f t="shared" si="310"/>
        <v>0</v>
      </c>
      <c r="BB501" s="65" t="str">
        <f t="shared" si="311"/>
        <v>x</v>
      </c>
      <c r="BC501" s="65">
        <f t="shared" si="343"/>
        <v>0</v>
      </c>
      <c r="BD501" s="65">
        <f t="shared" si="336"/>
        <v>0</v>
      </c>
      <c r="BE501" s="65">
        <f t="shared" si="312"/>
        <v>0</v>
      </c>
      <c r="BF501" s="64" t="str">
        <f t="shared" si="313"/>
        <v>A forrás egyenlő a költséggel (I.ütem).</v>
      </c>
      <c r="BG501" s="65">
        <f t="shared" si="314"/>
        <v>0</v>
      </c>
      <c r="BH501" s="65">
        <f t="shared" si="315"/>
        <v>0</v>
      </c>
      <c r="BI501" s="65">
        <f t="shared" si="316"/>
        <v>0</v>
      </c>
      <c r="BJ501" s="65">
        <f t="shared" si="317"/>
        <v>0</v>
      </c>
      <c r="BK501" s="65">
        <f t="shared" si="344"/>
        <v>0</v>
      </c>
      <c r="BL501" s="66" t="str">
        <f t="shared" si="337"/>
        <v>Nem hosszútávú a feladat.</v>
      </c>
      <c r="BM501" s="67">
        <f t="shared" si="318"/>
        <v>1</v>
      </c>
      <c r="BN501" s="67">
        <f t="shared" si="319"/>
        <v>0</v>
      </c>
      <c r="BO501" s="67">
        <f t="shared" si="320"/>
        <v>1</v>
      </c>
      <c r="BP501" s="67">
        <f t="shared" si="321"/>
        <v>0</v>
      </c>
      <c r="BQ501" s="65">
        <f t="shared" si="322"/>
        <v>0</v>
      </c>
      <c r="BR501" s="64" t="str">
        <f t="shared" si="323"/>
        <v>Nincs hosszútávú terv!</v>
      </c>
      <c r="BS501" s="65">
        <f t="shared" si="324"/>
        <v>0</v>
      </c>
      <c r="BT501" s="65">
        <f t="shared" si="325"/>
        <v>0</v>
      </c>
      <c r="BU501" s="65">
        <f t="shared" si="326"/>
        <v>0</v>
      </c>
      <c r="BV501" s="65">
        <f t="shared" si="327"/>
        <v>0</v>
      </c>
      <c r="BW501" s="65">
        <f t="shared" si="328"/>
        <v>0</v>
      </c>
      <c r="BX501" s="65">
        <f t="shared" si="329"/>
        <v>0</v>
      </c>
      <c r="BY501" s="65">
        <f t="shared" si="330"/>
        <v>0</v>
      </c>
      <c r="BZ501" s="65">
        <f t="shared" si="331"/>
        <v>0</v>
      </c>
      <c r="CA501" s="65">
        <f t="shared" si="332"/>
        <v>0</v>
      </c>
      <c r="CB501" s="65">
        <f t="shared" si="333"/>
        <v>0</v>
      </c>
      <c r="CC501" s="65">
        <f t="shared" si="334"/>
        <v>0</v>
      </c>
      <c r="CD501" s="65" t="str">
        <f t="shared" si="345"/>
        <v>Hiányos kitöltés! (B-oszlop üres)</v>
      </c>
      <c r="CE501" s="66" t="str">
        <f t="shared" si="346"/>
        <v>Hiányos kitöltés! (B-oszlop üres)</v>
      </c>
      <c r="CF501" s="65">
        <f t="shared" si="347"/>
        <v>0</v>
      </c>
      <c r="CG501" s="65">
        <f t="shared" si="348"/>
        <v>0</v>
      </c>
      <c r="CH501" s="65">
        <f t="shared" si="349"/>
        <v>0</v>
      </c>
    </row>
    <row r="502" spans="1:86" ht="31.25" x14ac:dyDescent="0.25">
      <c r="A502" s="54" t="str">
        <f t="shared" si="338"/>
        <v>Nincs VKR kiválasztva!</v>
      </c>
      <c r="B502" s="68"/>
      <c r="C502" s="55"/>
      <c r="D502" s="47"/>
      <c r="E502" s="47"/>
      <c r="F502" s="56" t="str">
        <f>IF($G502="","Nincs VKR kiválasztva!",INDEX(Osszesito!$C:$C,MATCH($G502,Osszesito!$D:$D,0)))</f>
        <v>Nincs VKR kiválasztva!</v>
      </c>
      <c r="G502" s="45"/>
      <c r="H502" s="51" t="str">
        <f>IF($D502="","",CONCATENATE($AY502,"_",COUNTA($D$3:$D502),"_FSZV_2026"))</f>
        <v/>
      </c>
      <c r="I502" s="56" t="str">
        <f>IF($G502="","Nincs VKR kiválasztva!",INDEX(Osszesito!$G:$G,MATCH($F502,Osszesito!$C:$C,0)))</f>
        <v>Nincs VKR kiválasztva!</v>
      </c>
      <c r="J502" s="56" t="str">
        <f>IF($G502="","Nincs VKR kiválasztva!",INDEX(Osszesito!$F:$F,MATCH($F502,Osszesito!$C:$C,0)))</f>
        <v>Nincs VKR kiválasztva!</v>
      </c>
      <c r="K502" s="48" t="str">
        <f t="shared" si="335"/>
        <v>Nincs kitöltve a költség rész!</v>
      </c>
      <c r="L502" s="49"/>
      <c r="M502" s="49"/>
      <c r="N502" s="60"/>
      <c r="O502" s="60"/>
      <c r="P502" s="90"/>
      <c r="R502" s="62"/>
      <c r="S502" s="62"/>
      <c r="T502" s="62"/>
      <c r="U502" s="62"/>
      <c r="V502" s="62"/>
      <c r="W502" s="62"/>
      <c r="X502" s="62"/>
      <c r="Y502" s="62"/>
      <c r="Z502" s="62"/>
      <c r="AA502" s="62"/>
      <c r="AB502" s="62"/>
      <c r="AC502" s="61">
        <f t="shared" si="339"/>
        <v>0</v>
      </c>
      <c r="AD502" s="1" t="str">
        <f t="shared" si="340"/>
        <v>Nincs VKR kiválasztva!</v>
      </c>
      <c r="AF502" s="60"/>
      <c r="AG502" s="60"/>
      <c r="AH502" s="60"/>
      <c r="AI502" s="60"/>
      <c r="AJ502" s="60"/>
      <c r="AK502" s="60"/>
      <c r="AL502" s="60"/>
      <c r="AM502" s="60"/>
      <c r="AN502" s="60"/>
      <c r="AO502" s="60"/>
      <c r="AP502" s="60"/>
      <c r="AQ502" s="61">
        <f t="shared" si="341"/>
        <v>0</v>
      </c>
      <c r="AR502" s="130" t="s">
        <v>36</v>
      </c>
      <c r="AS502" s="1" t="str">
        <f t="shared" si="342"/>
        <v>Nincs VKR kiválasztva!</v>
      </c>
      <c r="AU502" s="46"/>
      <c r="AV502" s="46"/>
      <c r="AY502" s="64" t="str">
        <f>IF($D502="","",INDEX(Osszesito!$E:$E,MATCH($F502,Osszesito!$C:$C,0)))</f>
        <v/>
      </c>
      <c r="AZ502" s="64">
        <f t="shared" si="309"/>
        <v>0</v>
      </c>
      <c r="BA502" s="65">
        <f t="shared" si="310"/>
        <v>0</v>
      </c>
      <c r="BB502" s="65" t="str">
        <f t="shared" si="311"/>
        <v>x</v>
      </c>
      <c r="BC502" s="65">
        <f t="shared" si="343"/>
        <v>0</v>
      </c>
      <c r="BD502" s="65">
        <f t="shared" si="336"/>
        <v>0</v>
      </c>
      <c r="BE502" s="65">
        <f t="shared" si="312"/>
        <v>0</v>
      </c>
      <c r="BF502" s="64" t="str">
        <f t="shared" si="313"/>
        <v>A forrás egyenlő a költséggel (I.ütem).</v>
      </c>
      <c r="BG502" s="65">
        <f t="shared" si="314"/>
        <v>0</v>
      </c>
      <c r="BH502" s="65">
        <f t="shared" si="315"/>
        <v>0</v>
      </c>
      <c r="BI502" s="65">
        <f t="shared" si="316"/>
        <v>0</v>
      </c>
      <c r="BJ502" s="65">
        <f t="shared" si="317"/>
        <v>0</v>
      </c>
      <c r="BK502" s="65">
        <f t="shared" si="344"/>
        <v>0</v>
      </c>
      <c r="BL502" s="66" t="str">
        <f t="shared" si="337"/>
        <v>Nem hosszútávú a feladat.</v>
      </c>
      <c r="BM502" s="67">
        <f t="shared" si="318"/>
        <v>1</v>
      </c>
      <c r="BN502" s="67">
        <f t="shared" si="319"/>
        <v>0</v>
      </c>
      <c r="BO502" s="67">
        <f t="shared" si="320"/>
        <v>1</v>
      </c>
      <c r="BP502" s="67">
        <f t="shared" si="321"/>
        <v>0</v>
      </c>
      <c r="BQ502" s="65">
        <f t="shared" si="322"/>
        <v>0</v>
      </c>
      <c r="BR502" s="64" t="str">
        <f t="shared" si="323"/>
        <v>Nincs hosszútávú terv!</v>
      </c>
      <c r="BS502" s="65">
        <f t="shared" si="324"/>
        <v>0</v>
      </c>
      <c r="BT502" s="65">
        <f t="shared" si="325"/>
        <v>0</v>
      </c>
      <c r="BU502" s="65">
        <f t="shared" si="326"/>
        <v>0</v>
      </c>
      <c r="BV502" s="65">
        <f t="shared" si="327"/>
        <v>0</v>
      </c>
      <c r="BW502" s="65">
        <f t="shared" si="328"/>
        <v>0</v>
      </c>
      <c r="BX502" s="65">
        <f t="shared" si="329"/>
        <v>0</v>
      </c>
      <c r="BY502" s="65">
        <f t="shared" si="330"/>
        <v>0</v>
      </c>
      <c r="BZ502" s="65">
        <f t="shared" si="331"/>
        <v>0</v>
      </c>
      <c r="CA502" s="65">
        <f t="shared" si="332"/>
        <v>0</v>
      </c>
      <c r="CB502" s="65">
        <f t="shared" si="333"/>
        <v>0</v>
      </c>
      <c r="CC502" s="65">
        <f t="shared" si="334"/>
        <v>0</v>
      </c>
      <c r="CD502" s="65" t="str">
        <f t="shared" si="345"/>
        <v>Hiányos kitöltés! (B-oszlop üres)</v>
      </c>
      <c r="CE502" s="66" t="str">
        <f t="shared" si="346"/>
        <v>Hiányos kitöltés! (B-oszlop üres)</v>
      </c>
      <c r="CF502" s="65">
        <f t="shared" si="347"/>
        <v>0</v>
      </c>
      <c r="CG502" s="65">
        <f t="shared" si="348"/>
        <v>0</v>
      </c>
      <c r="CH502" s="65">
        <f t="shared" si="349"/>
        <v>0</v>
      </c>
    </row>
    <row r="503" spans="1:86" ht="31.25" x14ac:dyDescent="0.25">
      <c r="A503" s="54" t="str">
        <f t="shared" si="338"/>
        <v>Nincs VKR kiválasztva!</v>
      </c>
      <c r="B503" s="68"/>
      <c r="C503" s="55"/>
      <c r="D503" s="47"/>
      <c r="E503" s="47"/>
      <c r="F503" s="56" t="str">
        <f>IF($G503="","Nincs VKR kiválasztva!",INDEX(Osszesito!$C:$C,MATCH($G503,Osszesito!$D:$D,0)))</f>
        <v>Nincs VKR kiválasztva!</v>
      </c>
      <c r="G503" s="45"/>
      <c r="H503" s="51" t="str">
        <f>IF($D503="","",CONCATENATE($AY503,"_",COUNTA($D$3:$D503),"_FSZV_2026"))</f>
        <v/>
      </c>
      <c r="I503" s="56" t="str">
        <f>IF($G503="","Nincs VKR kiválasztva!",INDEX(Osszesito!$G:$G,MATCH($F503,Osszesito!$C:$C,0)))</f>
        <v>Nincs VKR kiválasztva!</v>
      </c>
      <c r="J503" s="56" t="str">
        <f>IF($G503="","Nincs VKR kiválasztva!",INDEX(Osszesito!$F:$F,MATCH($F503,Osszesito!$C:$C,0)))</f>
        <v>Nincs VKR kiválasztva!</v>
      </c>
      <c r="K503" s="48" t="str">
        <f t="shared" si="335"/>
        <v>Nincs kitöltve a költség rész!</v>
      </c>
      <c r="L503" s="49"/>
      <c r="M503" s="49"/>
      <c r="N503" s="60"/>
      <c r="O503" s="60"/>
      <c r="P503" s="90"/>
      <c r="R503" s="62"/>
      <c r="S503" s="62"/>
      <c r="T503" s="62"/>
      <c r="U503" s="62"/>
      <c r="V503" s="62"/>
      <c r="W503" s="62"/>
      <c r="X503" s="62"/>
      <c r="Y503" s="62"/>
      <c r="Z503" s="62"/>
      <c r="AA503" s="62"/>
      <c r="AB503" s="62"/>
      <c r="AC503" s="61">
        <f t="shared" si="339"/>
        <v>0</v>
      </c>
      <c r="AD503" s="1" t="str">
        <f t="shared" si="340"/>
        <v>Nincs VKR kiválasztva!</v>
      </c>
      <c r="AF503" s="60"/>
      <c r="AG503" s="60"/>
      <c r="AH503" s="60"/>
      <c r="AI503" s="60"/>
      <c r="AJ503" s="60"/>
      <c r="AK503" s="60"/>
      <c r="AL503" s="60"/>
      <c r="AM503" s="60"/>
      <c r="AN503" s="60"/>
      <c r="AO503" s="60"/>
      <c r="AP503" s="60"/>
      <c r="AQ503" s="61">
        <f t="shared" si="341"/>
        <v>0</v>
      </c>
      <c r="AR503" s="130" t="s">
        <v>36</v>
      </c>
      <c r="AS503" s="1" t="str">
        <f t="shared" si="342"/>
        <v>Nincs VKR kiválasztva!</v>
      </c>
      <c r="AU503" s="46"/>
      <c r="AV503" s="46"/>
      <c r="AY503" s="64" t="str">
        <f>IF($D503="","",INDEX(Osszesito!$E:$E,MATCH($F503,Osszesito!$C:$C,0)))</f>
        <v/>
      </c>
      <c r="AZ503" s="64">
        <f t="shared" si="309"/>
        <v>0</v>
      </c>
      <c r="BA503" s="65">
        <f t="shared" si="310"/>
        <v>0</v>
      </c>
      <c r="BB503" s="65" t="str">
        <f t="shared" si="311"/>
        <v>x</v>
      </c>
      <c r="BC503" s="65">
        <f t="shared" si="343"/>
        <v>0</v>
      </c>
      <c r="BD503" s="65">
        <f t="shared" si="336"/>
        <v>0</v>
      </c>
      <c r="BE503" s="65">
        <f t="shared" si="312"/>
        <v>0</v>
      </c>
      <c r="BF503" s="64" t="str">
        <f t="shared" si="313"/>
        <v>A forrás egyenlő a költséggel (I.ütem).</v>
      </c>
      <c r="BG503" s="65">
        <f t="shared" si="314"/>
        <v>0</v>
      </c>
      <c r="BH503" s="65">
        <f t="shared" si="315"/>
        <v>0</v>
      </c>
      <c r="BI503" s="65">
        <f t="shared" si="316"/>
        <v>0</v>
      </c>
      <c r="BJ503" s="65">
        <f t="shared" si="317"/>
        <v>0</v>
      </c>
      <c r="BK503" s="65">
        <f t="shared" si="344"/>
        <v>0</v>
      </c>
      <c r="BL503" s="66" t="str">
        <f t="shared" si="337"/>
        <v>Nem hosszútávú a feladat.</v>
      </c>
      <c r="BM503" s="67">
        <f t="shared" si="318"/>
        <v>1</v>
      </c>
      <c r="BN503" s="67">
        <f t="shared" si="319"/>
        <v>0</v>
      </c>
      <c r="BO503" s="67">
        <f t="shared" si="320"/>
        <v>1</v>
      </c>
      <c r="BP503" s="67">
        <f t="shared" si="321"/>
        <v>0</v>
      </c>
      <c r="BQ503" s="65">
        <f t="shared" si="322"/>
        <v>0</v>
      </c>
      <c r="BR503" s="64" t="str">
        <f t="shared" si="323"/>
        <v>Nincs hosszútávú terv!</v>
      </c>
      <c r="BS503" s="65">
        <f t="shared" si="324"/>
        <v>0</v>
      </c>
      <c r="BT503" s="65">
        <f t="shared" si="325"/>
        <v>0</v>
      </c>
      <c r="BU503" s="65">
        <f t="shared" si="326"/>
        <v>0</v>
      </c>
      <c r="BV503" s="65">
        <f t="shared" si="327"/>
        <v>0</v>
      </c>
      <c r="BW503" s="65">
        <f t="shared" si="328"/>
        <v>0</v>
      </c>
      <c r="BX503" s="65">
        <f t="shared" si="329"/>
        <v>0</v>
      </c>
      <c r="BY503" s="65">
        <f t="shared" si="330"/>
        <v>0</v>
      </c>
      <c r="BZ503" s="65">
        <f t="shared" si="331"/>
        <v>0</v>
      </c>
      <c r="CA503" s="65">
        <f t="shared" si="332"/>
        <v>0</v>
      </c>
      <c r="CB503" s="65">
        <f t="shared" si="333"/>
        <v>0</v>
      </c>
      <c r="CC503" s="65">
        <f t="shared" si="334"/>
        <v>0</v>
      </c>
      <c r="CD503" s="65" t="str">
        <f t="shared" si="345"/>
        <v>Hiányos kitöltés! (B-oszlop üres)</v>
      </c>
      <c r="CE503" s="66" t="str">
        <f t="shared" si="346"/>
        <v>Hiányos kitöltés! (B-oszlop üres)</v>
      </c>
      <c r="CF503" s="65">
        <f t="shared" si="347"/>
        <v>0</v>
      </c>
      <c r="CG503" s="65">
        <f t="shared" si="348"/>
        <v>0</v>
      </c>
      <c r="CH503" s="65">
        <f t="shared" si="349"/>
        <v>0</v>
      </c>
    </row>
    <row r="504" spans="1:86" ht="31.25" x14ac:dyDescent="0.25">
      <c r="A504" s="54" t="str">
        <f t="shared" si="338"/>
        <v>Nincs VKR kiválasztva!</v>
      </c>
      <c r="B504" s="68"/>
      <c r="C504" s="55"/>
      <c r="D504" s="47"/>
      <c r="E504" s="47"/>
      <c r="F504" s="56" t="str">
        <f>IF($G504="","Nincs VKR kiválasztva!",INDEX(Osszesito!$C:$C,MATCH($G504,Osszesito!$D:$D,0)))</f>
        <v>Nincs VKR kiválasztva!</v>
      </c>
      <c r="G504" s="45"/>
      <c r="H504" s="51" t="str">
        <f>IF($D504="","",CONCATENATE($AY504,"_",COUNTA($D$3:$D504),"_FSZV_2026"))</f>
        <v/>
      </c>
      <c r="I504" s="56" t="str">
        <f>IF($G504="","Nincs VKR kiválasztva!",INDEX(Osszesito!$G:$G,MATCH($F504,Osszesito!$C:$C,0)))</f>
        <v>Nincs VKR kiválasztva!</v>
      </c>
      <c r="J504" s="56" t="str">
        <f>IF($G504="","Nincs VKR kiválasztva!",INDEX(Osszesito!$F:$F,MATCH($F504,Osszesito!$C:$C,0)))</f>
        <v>Nincs VKR kiválasztva!</v>
      </c>
      <c r="K504" s="48" t="str">
        <f t="shared" si="335"/>
        <v>Nincs kitöltve a költség rész!</v>
      </c>
      <c r="L504" s="49"/>
      <c r="M504" s="49"/>
      <c r="N504" s="60"/>
      <c r="O504" s="60"/>
      <c r="P504" s="90"/>
      <c r="R504" s="62"/>
      <c r="S504" s="62"/>
      <c r="T504" s="62"/>
      <c r="U504" s="62"/>
      <c r="V504" s="62"/>
      <c r="W504" s="62"/>
      <c r="X504" s="62"/>
      <c r="Y504" s="62"/>
      <c r="Z504" s="62"/>
      <c r="AA504" s="62"/>
      <c r="AB504" s="62"/>
      <c r="AC504" s="61">
        <f t="shared" si="339"/>
        <v>0</v>
      </c>
      <c r="AD504" s="1" t="str">
        <f t="shared" si="340"/>
        <v>Nincs VKR kiválasztva!</v>
      </c>
      <c r="AF504" s="60"/>
      <c r="AG504" s="60"/>
      <c r="AH504" s="60"/>
      <c r="AI504" s="60"/>
      <c r="AJ504" s="60"/>
      <c r="AK504" s="60"/>
      <c r="AL504" s="60"/>
      <c r="AM504" s="60"/>
      <c r="AN504" s="60"/>
      <c r="AO504" s="60"/>
      <c r="AP504" s="60"/>
      <c r="AQ504" s="61">
        <f t="shared" si="341"/>
        <v>0</v>
      </c>
      <c r="AR504" s="130" t="s">
        <v>36</v>
      </c>
      <c r="AS504" s="1" t="str">
        <f t="shared" si="342"/>
        <v>Nincs VKR kiválasztva!</v>
      </c>
      <c r="AU504" s="46"/>
      <c r="AV504" s="46"/>
      <c r="AY504" s="64" t="str">
        <f>IF($D504="","",INDEX(Osszesito!$E:$E,MATCH($F504,Osszesito!$C:$C,0)))</f>
        <v/>
      </c>
      <c r="AZ504" s="64">
        <f t="shared" si="309"/>
        <v>0</v>
      </c>
      <c r="BA504" s="65">
        <f t="shared" si="310"/>
        <v>0</v>
      </c>
      <c r="BB504" s="65" t="str">
        <f t="shared" si="311"/>
        <v>x</v>
      </c>
      <c r="BC504" s="65">
        <f t="shared" si="343"/>
        <v>0</v>
      </c>
      <c r="BD504" s="65">
        <f t="shared" si="336"/>
        <v>0</v>
      </c>
      <c r="BE504" s="65">
        <f t="shared" si="312"/>
        <v>0</v>
      </c>
      <c r="BF504" s="64" t="str">
        <f t="shared" si="313"/>
        <v>A forrás egyenlő a költséggel (I.ütem).</v>
      </c>
      <c r="BG504" s="65">
        <f t="shared" si="314"/>
        <v>0</v>
      </c>
      <c r="BH504" s="65">
        <f t="shared" si="315"/>
        <v>0</v>
      </c>
      <c r="BI504" s="65">
        <f t="shared" si="316"/>
        <v>0</v>
      </c>
      <c r="BJ504" s="65">
        <f t="shared" si="317"/>
        <v>0</v>
      </c>
      <c r="BK504" s="65">
        <f t="shared" si="344"/>
        <v>0</v>
      </c>
      <c r="BL504" s="66" t="str">
        <f t="shared" si="337"/>
        <v>Nem hosszútávú a feladat.</v>
      </c>
      <c r="BM504" s="67">
        <f t="shared" si="318"/>
        <v>1</v>
      </c>
      <c r="BN504" s="67">
        <f t="shared" si="319"/>
        <v>0</v>
      </c>
      <c r="BO504" s="67">
        <f t="shared" si="320"/>
        <v>1</v>
      </c>
      <c r="BP504" s="67">
        <f t="shared" si="321"/>
        <v>0</v>
      </c>
      <c r="BQ504" s="65">
        <f t="shared" si="322"/>
        <v>0</v>
      </c>
      <c r="BR504" s="64" t="str">
        <f t="shared" si="323"/>
        <v>Nincs hosszútávú terv!</v>
      </c>
      <c r="BS504" s="65">
        <f t="shared" si="324"/>
        <v>0</v>
      </c>
      <c r="BT504" s="65">
        <f t="shared" si="325"/>
        <v>0</v>
      </c>
      <c r="BU504" s="65">
        <f t="shared" si="326"/>
        <v>0</v>
      </c>
      <c r="BV504" s="65">
        <f t="shared" si="327"/>
        <v>0</v>
      </c>
      <c r="BW504" s="65">
        <f t="shared" si="328"/>
        <v>0</v>
      </c>
      <c r="BX504" s="65">
        <f t="shared" si="329"/>
        <v>0</v>
      </c>
      <c r="BY504" s="65">
        <f t="shared" si="330"/>
        <v>0</v>
      </c>
      <c r="BZ504" s="65">
        <f t="shared" si="331"/>
        <v>0</v>
      </c>
      <c r="CA504" s="65">
        <f t="shared" si="332"/>
        <v>0</v>
      </c>
      <c r="CB504" s="65">
        <f t="shared" si="333"/>
        <v>0</v>
      </c>
      <c r="CC504" s="65">
        <f t="shared" si="334"/>
        <v>0</v>
      </c>
      <c r="CD504" s="65" t="str">
        <f t="shared" si="345"/>
        <v>Hiányos kitöltés! (B-oszlop üres)</v>
      </c>
      <c r="CE504" s="66" t="str">
        <f t="shared" si="346"/>
        <v>Hiányos kitöltés! (B-oszlop üres)</v>
      </c>
      <c r="CF504" s="65">
        <f t="shared" si="347"/>
        <v>0</v>
      </c>
      <c r="CG504" s="65">
        <f t="shared" si="348"/>
        <v>0</v>
      </c>
      <c r="CH504" s="65">
        <f t="shared" si="349"/>
        <v>0</v>
      </c>
    </row>
    <row r="505" spans="1:86" ht="31.25" x14ac:dyDescent="0.25">
      <c r="A505" s="54" t="str">
        <f t="shared" si="338"/>
        <v>Nincs VKR kiválasztva!</v>
      </c>
      <c r="B505" s="68"/>
      <c r="C505" s="55"/>
      <c r="D505" s="47"/>
      <c r="E505" s="47"/>
      <c r="F505" s="56" t="str">
        <f>IF($G505="","Nincs VKR kiválasztva!",INDEX(Osszesito!$C:$C,MATCH($G505,Osszesito!$D:$D,0)))</f>
        <v>Nincs VKR kiválasztva!</v>
      </c>
      <c r="G505" s="45"/>
      <c r="H505" s="51" t="str">
        <f>IF($D505="","",CONCATENATE($AY505,"_",COUNTA($D$3:$D505),"_FSZV_2026"))</f>
        <v/>
      </c>
      <c r="I505" s="56" t="str">
        <f>IF($G505="","Nincs VKR kiválasztva!",INDEX(Osszesito!$G:$G,MATCH($F505,Osszesito!$C:$C,0)))</f>
        <v>Nincs VKR kiválasztva!</v>
      </c>
      <c r="J505" s="56" t="str">
        <f>IF($G505="","Nincs VKR kiválasztva!",INDEX(Osszesito!$F:$F,MATCH($F505,Osszesito!$C:$C,0)))</f>
        <v>Nincs VKR kiválasztva!</v>
      </c>
      <c r="K505" s="48" t="str">
        <f t="shared" si="335"/>
        <v>Nincs kitöltve a költség rész!</v>
      </c>
      <c r="L505" s="49"/>
      <c r="M505" s="49"/>
      <c r="N505" s="60"/>
      <c r="O505" s="60"/>
      <c r="P505" s="90"/>
      <c r="R505" s="62"/>
      <c r="S505" s="62"/>
      <c r="T505" s="62"/>
      <c r="U505" s="62"/>
      <c r="V505" s="62"/>
      <c r="W505" s="62"/>
      <c r="X505" s="62"/>
      <c r="Y505" s="62"/>
      <c r="Z505" s="62"/>
      <c r="AA505" s="62"/>
      <c r="AB505" s="62"/>
      <c r="AC505" s="61">
        <f t="shared" si="339"/>
        <v>0</v>
      </c>
      <c r="AD505" s="1" t="str">
        <f t="shared" si="340"/>
        <v>Nincs VKR kiválasztva!</v>
      </c>
      <c r="AF505" s="60"/>
      <c r="AG505" s="60"/>
      <c r="AH505" s="60"/>
      <c r="AI505" s="60"/>
      <c r="AJ505" s="60"/>
      <c r="AK505" s="60"/>
      <c r="AL505" s="60"/>
      <c r="AM505" s="60"/>
      <c r="AN505" s="60"/>
      <c r="AO505" s="60"/>
      <c r="AP505" s="60"/>
      <c r="AQ505" s="61">
        <f t="shared" si="341"/>
        <v>0</v>
      </c>
      <c r="AR505" s="130" t="s">
        <v>36</v>
      </c>
      <c r="AS505" s="1" t="str">
        <f t="shared" si="342"/>
        <v>Nincs VKR kiválasztva!</v>
      </c>
      <c r="AU505" s="46"/>
      <c r="AV505" s="46"/>
      <c r="AY505" s="64" t="str">
        <f>IF($D505="","",INDEX(Osszesito!$E:$E,MATCH($F505,Osszesito!$C:$C,0)))</f>
        <v/>
      </c>
      <c r="AZ505" s="64">
        <f t="shared" si="309"/>
        <v>0</v>
      </c>
      <c r="BA505" s="65">
        <f t="shared" si="310"/>
        <v>0</v>
      </c>
      <c r="BB505" s="65" t="str">
        <f t="shared" si="311"/>
        <v>x</v>
      </c>
      <c r="BC505" s="65">
        <f t="shared" si="343"/>
        <v>0</v>
      </c>
      <c r="BD505" s="65">
        <f t="shared" si="336"/>
        <v>0</v>
      </c>
      <c r="BE505" s="65">
        <f t="shared" si="312"/>
        <v>0</v>
      </c>
      <c r="BF505" s="64" t="str">
        <f t="shared" si="313"/>
        <v>A forrás egyenlő a költséggel (I.ütem).</v>
      </c>
      <c r="BG505" s="65">
        <f t="shared" si="314"/>
        <v>0</v>
      </c>
      <c r="BH505" s="65">
        <f t="shared" si="315"/>
        <v>0</v>
      </c>
      <c r="BI505" s="65">
        <f t="shared" si="316"/>
        <v>0</v>
      </c>
      <c r="BJ505" s="65">
        <f t="shared" si="317"/>
        <v>0</v>
      </c>
      <c r="BK505" s="65">
        <f t="shared" si="344"/>
        <v>0</v>
      </c>
      <c r="BL505" s="66" t="str">
        <f t="shared" si="337"/>
        <v>Nem hosszútávú a feladat.</v>
      </c>
      <c r="BM505" s="67">
        <f t="shared" si="318"/>
        <v>1</v>
      </c>
      <c r="BN505" s="67">
        <f t="shared" si="319"/>
        <v>0</v>
      </c>
      <c r="BO505" s="67">
        <f t="shared" si="320"/>
        <v>1</v>
      </c>
      <c r="BP505" s="67">
        <f t="shared" si="321"/>
        <v>0</v>
      </c>
      <c r="BQ505" s="65">
        <f t="shared" si="322"/>
        <v>0</v>
      </c>
      <c r="BR505" s="64" t="str">
        <f t="shared" si="323"/>
        <v>Nincs hosszútávú terv!</v>
      </c>
      <c r="BS505" s="65">
        <f t="shared" si="324"/>
        <v>0</v>
      </c>
      <c r="BT505" s="65">
        <f t="shared" si="325"/>
        <v>0</v>
      </c>
      <c r="BU505" s="65">
        <f t="shared" si="326"/>
        <v>0</v>
      </c>
      <c r="BV505" s="65">
        <f t="shared" si="327"/>
        <v>0</v>
      </c>
      <c r="BW505" s="65">
        <f t="shared" si="328"/>
        <v>0</v>
      </c>
      <c r="BX505" s="65">
        <f t="shared" si="329"/>
        <v>0</v>
      </c>
      <c r="BY505" s="65">
        <f t="shared" si="330"/>
        <v>0</v>
      </c>
      <c r="BZ505" s="65">
        <f t="shared" si="331"/>
        <v>0</v>
      </c>
      <c r="CA505" s="65">
        <f t="shared" si="332"/>
        <v>0</v>
      </c>
      <c r="CB505" s="65">
        <f t="shared" si="333"/>
        <v>0</v>
      </c>
      <c r="CC505" s="65">
        <f t="shared" si="334"/>
        <v>0</v>
      </c>
      <c r="CD505" s="65" t="str">
        <f t="shared" si="345"/>
        <v>Hiányos kitöltés! (B-oszlop üres)</v>
      </c>
      <c r="CE505" s="66" t="str">
        <f t="shared" si="346"/>
        <v>Hiányos kitöltés! (B-oszlop üres)</v>
      </c>
      <c r="CF505" s="65">
        <f t="shared" si="347"/>
        <v>0</v>
      </c>
      <c r="CG505" s="65">
        <f t="shared" si="348"/>
        <v>0</v>
      </c>
      <c r="CH505" s="65">
        <f t="shared" si="349"/>
        <v>0</v>
      </c>
    </row>
    <row r="506" spans="1:86" ht="31.25" x14ac:dyDescent="0.25">
      <c r="A506" s="54" t="str">
        <f t="shared" si="338"/>
        <v>Nincs VKR kiválasztva!</v>
      </c>
      <c r="B506" s="68"/>
      <c r="C506" s="55"/>
      <c r="D506" s="47"/>
      <c r="E506" s="47"/>
      <c r="F506" s="56" t="str">
        <f>IF($G506="","Nincs VKR kiválasztva!",INDEX(Osszesito!$C:$C,MATCH($G506,Osszesito!$D:$D,0)))</f>
        <v>Nincs VKR kiválasztva!</v>
      </c>
      <c r="G506" s="45"/>
      <c r="H506" s="51" t="str">
        <f>IF($D506="","",CONCATENATE($AY506,"_",COUNTA($D$3:$D506),"_FSZV_2026"))</f>
        <v/>
      </c>
      <c r="I506" s="56" t="str">
        <f>IF($G506="","Nincs VKR kiválasztva!",INDEX(Osszesito!$G:$G,MATCH($F506,Osszesito!$C:$C,0)))</f>
        <v>Nincs VKR kiválasztva!</v>
      </c>
      <c r="J506" s="56" t="str">
        <f>IF($G506="","Nincs VKR kiválasztva!",INDEX(Osszesito!$F:$F,MATCH($F506,Osszesito!$C:$C,0)))</f>
        <v>Nincs VKR kiválasztva!</v>
      </c>
      <c r="K506" s="48" t="str">
        <f t="shared" si="335"/>
        <v>Nincs kitöltve a költség rész!</v>
      </c>
      <c r="L506" s="49"/>
      <c r="M506" s="49"/>
      <c r="N506" s="60"/>
      <c r="O506" s="60"/>
      <c r="P506" s="90"/>
      <c r="R506" s="62"/>
      <c r="S506" s="62"/>
      <c r="T506" s="62"/>
      <c r="U506" s="62"/>
      <c r="V506" s="62"/>
      <c r="W506" s="62"/>
      <c r="X506" s="62"/>
      <c r="Y506" s="62"/>
      <c r="Z506" s="62"/>
      <c r="AA506" s="62"/>
      <c r="AB506" s="62"/>
      <c r="AC506" s="61">
        <f t="shared" si="339"/>
        <v>0</v>
      </c>
      <c r="AD506" s="1" t="str">
        <f t="shared" si="340"/>
        <v>Nincs VKR kiválasztva!</v>
      </c>
      <c r="AF506" s="60"/>
      <c r="AG506" s="60"/>
      <c r="AH506" s="60"/>
      <c r="AI506" s="60"/>
      <c r="AJ506" s="60"/>
      <c r="AK506" s="60"/>
      <c r="AL506" s="60"/>
      <c r="AM506" s="60"/>
      <c r="AN506" s="60"/>
      <c r="AO506" s="60"/>
      <c r="AP506" s="60"/>
      <c r="AQ506" s="61">
        <f t="shared" si="341"/>
        <v>0</v>
      </c>
      <c r="AR506" s="130" t="s">
        <v>36</v>
      </c>
      <c r="AS506" s="1" t="str">
        <f t="shared" si="342"/>
        <v>Nincs VKR kiválasztva!</v>
      </c>
      <c r="AU506" s="46"/>
      <c r="AV506" s="46"/>
      <c r="AY506" s="64" t="str">
        <f>IF($D506="","",INDEX(Osszesito!$E:$E,MATCH($F506,Osszesito!$C:$C,0)))</f>
        <v/>
      </c>
      <c r="AZ506" s="64">
        <f t="shared" si="309"/>
        <v>0</v>
      </c>
      <c r="BA506" s="65">
        <f t="shared" si="310"/>
        <v>0</v>
      </c>
      <c r="BB506" s="65" t="str">
        <f t="shared" si="311"/>
        <v>x</v>
      </c>
      <c r="BC506" s="65">
        <f t="shared" si="343"/>
        <v>0</v>
      </c>
      <c r="BD506" s="65">
        <f t="shared" si="336"/>
        <v>0</v>
      </c>
      <c r="BE506" s="65">
        <f t="shared" si="312"/>
        <v>0</v>
      </c>
      <c r="BF506" s="64" t="str">
        <f t="shared" si="313"/>
        <v>A forrás egyenlő a költséggel (I.ütem).</v>
      </c>
      <c r="BG506" s="65">
        <f t="shared" si="314"/>
        <v>0</v>
      </c>
      <c r="BH506" s="65">
        <f t="shared" si="315"/>
        <v>0</v>
      </c>
      <c r="BI506" s="65">
        <f t="shared" si="316"/>
        <v>0</v>
      </c>
      <c r="BJ506" s="65">
        <f t="shared" si="317"/>
        <v>0</v>
      </c>
      <c r="BK506" s="65">
        <f t="shared" si="344"/>
        <v>0</v>
      </c>
      <c r="BL506" s="66" t="str">
        <f t="shared" si="337"/>
        <v>Nem hosszútávú a feladat.</v>
      </c>
      <c r="BM506" s="67">
        <f t="shared" si="318"/>
        <v>1</v>
      </c>
      <c r="BN506" s="67">
        <f t="shared" si="319"/>
        <v>0</v>
      </c>
      <c r="BO506" s="67">
        <f t="shared" si="320"/>
        <v>1</v>
      </c>
      <c r="BP506" s="67">
        <f t="shared" si="321"/>
        <v>0</v>
      </c>
      <c r="BQ506" s="65">
        <f t="shared" si="322"/>
        <v>0</v>
      </c>
      <c r="BR506" s="64" t="str">
        <f t="shared" si="323"/>
        <v>Nincs hosszútávú terv!</v>
      </c>
      <c r="BS506" s="65">
        <f t="shared" si="324"/>
        <v>0</v>
      </c>
      <c r="BT506" s="65">
        <f t="shared" si="325"/>
        <v>0</v>
      </c>
      <c r="BU506" s="65">
        <f t="shared" si="326"/>
        <v>0</v>
      </c>
      <c r="BV506" s="65">
        <f t="shared" si="327"/>
        <v>0</v>
      </c>
      <c r="BW506" s="65">
        <f t="shared" si="328"/>
        <v>0</v>
      </c>
      <c r="BX506" s="65">
        <f t="shared" si="329"/>
        <v>0</v>
      </c>
      <c r="BY506" s="65">
        <f t="shared" si="330"/>
        <v>0</v>
      </c>
      <c r="BZ506" s="65">
        <f t="shared" si="331"/>
        <v>0</v>
      </c>
      <c r="CA506" s="65">
        <f t="shared" si="332"/>
        <v>0</v>
      </c>
      <c r="CB506" s="65">
        <f t="shared" si="333"/>
        <v>0</v>
      </c>
      <c r="CC506" s="65">
        <f t="shared" si="334"/>
        <v>0</v>
      </c>
      <c r="CD506" s="65" t="str">
        <f t="shared" si="345"/>
        <v>Hiányos kitöltés! (B-oszlop üres)</v>
      </c>
      <c r="CE506" s="66" t="str">
        <f t="shared" si="346"/>
        <v>Hiányos kitöltés! (B-oszlop üres)</v>
      </c>
      <c r="CF506" s="65">
        <f t="shared" si="347"/>
        <v>0</v>
      </c>
      <c r="CG506" s="65">
        <f t="shared" si="348"/>
        <v>0</v>
      </c>
      <c r="CH506" s="65">
        <f t="shared" si="349"/>
        <v>0</v>
      </c>
    </row>
    <row r="507" spans="1:86" ht="31.25" x14ac:dyDescent="0.25">
      <c r="A507" s="54" t="str">
        <f t="shared" si="338"/>
        <v>Nincs VKR kiválasztva!</v>
      </c>
      <c r="B507" s="68"/>
      <c r="C507" s="55"/>
      <c r="D507" s="47"/>
      <c r="E507" s="47"/>
      <c r="F507" s="56" t="str">
        <f>IF($G507="","Nincs VKR kiválasztva!",INDEX(Osszesito!$C:$C,MATCH($G507,Osszesito!$D:$D,0)))</f>
        <v>Nincs VKR kiválasztva!</v>
      </c>
      <c r="G507" s="45"/>
      <c r="H507" s="51" t="str">
        <f>IF($D507="","",CONCATENATE($AY507,"_",COUNTA($D$3:$D507),"_FSZV_2026"))</f>
        <v/>
      </c>
      <c r="I507" s="56" t="str">
        <f>IF($G507="","Nincs VKR kiválasztva!",INDEX(Osszesito!$G:$G,MATCH($F507,Osszesito!$C:$C,0)))</f>
        <v>Nincs VKR kiválasztva!</v>
      </c>
      <c r="J507" s="56" t="str">
        <f>IF($G507="","Nincs VKR kiválasztva!",INDEX(Osszesito!$F:$F,MATCH($F507,Osszesito!$C:$C,0)))</f>
        <v>Nincs VKR kiválasztva!</v>
      </c>
      <c r="K507" s="48" t="str">
        <f t="shared" si="335"/>
        <v>Nincs kitöltve a költség rész!</v>
      </c>
      <c r="L507" s="49"/>
      <c r="M507" s="49"/>
      <c r="N507" s="60"/>
      <c r="O507" s="60"/>
      <c r="P507" s="90"/>
      <c r="R507" s="62"/>
      <c r="S507" s="62"/>
      <c r="T507" s="62"/>
      <c r="U507" s="62"/>
      <c r="V507" s="62"/>
      <c r="W507" s="62"/>
      <c r="X507" s="62"/>
      <c r="Y507" s="62"/>
      <c r="Z507" s="62"/>
      <c r="AA507" s="62"/>
      <c r="AB507" s="62"/>
      <c r="AC507" s="61">
        <f t="shared" si="339"/>
        <v>0</v>
      </c>
      <c r="AD507" s="1" t="str">
        <f t="shared" si="340"/>
        <v>Nincs VKR kiválasztva!</v>
      </c>
      <c r="AF507" s="60"/>
      <c r="AG507" s="60"/>
      <c r="AH507" s="60"/>
      <c r="AI507" s="60"/>
      <c r="AJ507" s="60"/>
      <c r="AK507" s="60"/>
      <c r="AL507" s="60"/>
      <c r="AM507" s="60"/>
      <c r="AN507" s="60"/>
      <c r="AO507" s="60"/>
      <c r="AP507" s="60"/>
      <c r="AQ507" s="61">
        <f t="shared" si="341"/>
        <v>0</v>
      </c>
      <c r="AR507" s="130" t="s">
        <v>36</v>
      </c>
      <c r="AS507" s="1" t="str">
        <f t="shared" si="342"/>
        <v>Nincs VKR kiválasztva!</v>
      </c>
      <c r="AU507" s="46"/>
      <c r="AV507" s="46"/>
      <c r="AY507" s="64" t="str">
        <f>IF($D507="","",INDEX(Osszesito!$E:$E,MATCH($F507,Osszesito!$C:$C,0)))</f>
        <v/>
      </c>
      <c r="AZ507" s="64">
        <f t="shared" si="309"/>
        <v>0</v>
      </c>
      <c r="BA507" s="65">
        <f t="shared" si="310"/>
        <v>0</v>
      </c>
      <c r="BB507" s="65" t="str">
        <f t="shared" si="311"/>
        <v>x</v>
      </c>
      <c r="BC507" s="65">
        <f t="shared" si="343"/>
        <v>0</v>
      </c>
      <c r="BD507" s="65">
        <f t="shared" si="336"/>
        <v>0</v>
      </c>
      <c r="BE507" s="65">
        <f t="shared" si="312"/>
        <v>0</v>
      </c>
      <c r="BF507" s="64" t="str">
        <f t="shared" si="313"/>
        <v>A forrás egyenlő a költséggel (I.ütem).</v>
      </c>
      <c r="BG507" s="65">
        <f t="shared" si="314"/>
        <v>0</v>
      </c>
      <c r="BH507" s="65">
        <f t="shared" si="315"/>
        <v>0</v>
      </c>
      <c r="BI507" s="65">
        <f t="shared" si="316"/>
        <v>0</v>
      </c>
      <c r="BJ507" s="65">
        <f t="shared" si="317"/>
        <v>0</v>
      </c>
      <c r="BK507" s="65">
        <f t="shared" si="344"/>
        <v>0</v>
      </c>
      <c r="BL507" s="66" t="str">
        <f t="shared" si="337"/>
        <v>Nem hosszútávú a feladat.</v>
      </c>
      <c r="BM507" s="67">
        <f t="shared" si="318"/>
        <v>1</v>
      </c>
      <c r="BN507" s="67">
        <f t="shared" si="319"/>
        <v>0</v>
      </c>
      <c r="BO507" s="67">
        <f t="shared" si="320"/>
        <v>1</v>
      </c>
      <c r="BP507" s="67">
        <f t="shared" si="321"/>
        <v>0</v>
      </c>
      <c r="BQ507" s="65">
        <f t="shared" si="322"/>
        <v>0</v>
      </c>
      <c r="BR507" s="64" t="str">
        <f t="shared" si="323"/>
        <v>Nincs hosszútávú terv!</v>
      </c>
      <c r="BS507" s="65">
        <f t="shared" si="324"/>
        <v>0</v>
      </c>
      <c r="BT507" s="65">
        <f t="shared" si="325"/>
        <v>0</v>
      </c>
      <c r="BU507" s="65">
        <f t="shared" si="326"/>
        <v>0</v>
      </c>
      <c r="BV507" s="65">
        <f t="shared" si="327"/>
        <v>0</v>
      </c>
      <c r="BW507" s="65">
        <f t="shared" si="328"/>
        <v>0</v>
      </c>
      <c r="BX507" s="65">
        <f t="shared" si="329"/>
        <v>0</v>
      </c>
      <c r="BY507" s="65">
        <f t="shared" si="330"/>
        <v>0</v>
      </c>
      <c r="BZ507" s="65">
        <f t="shared" si="331"/>
        <v>0</v>
      </c>
      <c r="CA507" s="65">
        <f t="shared" si="332"/>
        <v>0</v>
      </c>
      <c r="CB507" s="65">
        <f t="shared" si="333"/>
        <v>0</v>
      </c>
      <c r="CC507" s="65">
        <f t="shared" si="334"/>
        <v>0</v>
      </c>
      <c r="CD507" s="65" t="str">
        <f t="shared" si="345"/>
        <v>Hiányos kitöltés! (B-oszlop üres)</v>
      </c>
      <c r="CE507" s="66" t="str">
        <f t="shared" si="346"/>
        <v>Hiányos kitöltés! (B-oszlop üres)</v>
      </c>
      <c r="CF507" s="65">
        <f t="shared" si="347"/>
        <v>0</v>
      </c>
      <c r="CG507" s="65">
        <f t="shared" si="348"/>
        <v>0</v>
      </c>
      <c r="CH507" s="65">
        <f t="shared" si="349"/>
        <v>0</v>
      </c>
    </row>
    <row r="508" spans="1:86" ht="31.25" x14ac:dyDescent="0.25">
      <c r="A508" s="54" t="str">
        <f t="shared" si="338"/>
        <v>Nincs VKR kiválasztva!</v>
      </c>
      <c r="B508" s="68"/>
      <c r="C508" s="55"/>
      <c r="D508" s="47"/>
      <c r="E508" s="47"/>
      <c r="F508" s="56" t="str">
        <f>IF($G508="","Nincs VKR kiválasztva!",INDEX(Osszesito!$C:$C,MATCH($G508,Osszesito!$D:$D,0)))</f>
        <v>Nincs VKR kiválasztva!</v>
      </c>
      <c r="G508" s="45"/>
      <c r="H508" s="51" t="str">
        <f>IF($D508="","",CONCATENATE($AY508,"_",COUNTA($D$3:$D508),"_FSZV_2026"))</f>
        <v/>
      </c>
      <c r="I508" s="56" t="str">
        <f>IF($G508="","Nincs VKR kiválasztva!",INDEX(Osszesito!$G:$G,MATCH($F508,Osszesito!$C:$C,0)))</f>
        <v>Nincs VKR kiválasztva!</v>
      </c>
      <c r="J508" s="56" t="str">
        <f>IF($G508="","Nincs VKR kiválasztva!",INDEX(Osszesito!$F:$F,MATCH($F508,Osszesito!$C:$C,0)))</f>
        <v>Nincs VKR kiválasztva!</v>
      </c>
      <c r="K508" s="48" t="str">
        <f t="shared" si="335"/>
        <v>Nincs kitöltve a költség rész!</v>
      </c>
      <c r="L508" s="49"/>
      <c r="M508" s="49"/>
      <c r="N508" s="60"/>
      <c r="O508" s="60"/>
      <c r="P508" s="90"/>
      <c r="R508" s="62"/>
      <c r="S508" s="62"/>
      <c r="T508" s="62"/>
      <c r="U508" s="62"/>
      <c r="V508" s="62"/>
      <c r="W508" s="62"/>
      <c r="X508" s="62"/>
      <c r="Y508" s="62"/>
      <c r="Z508" s="62"/>
      <c r="AA508" s="62"/>
      <c r="AB508" s="62"/>
      <c r="AC508" s="61">
        <f t="shared" si="339"/>
        <v>0</v>
      </c>
      <c r="AD508" s="1" t="str">
        <f t="shared" si="340"/>
        <v>Nincs VKR kiválasztva!</v>
      </c>
      <c r="AF508" s="60"/>
      <c r="AG508" s="60"/>
      <c r="AH508" s="60"/>
      <c r="AI508" s="60"/>
      <c r="AJ508" s="60"/>
      <c r="AK508" s="60"/>
      <c r="AL508" s="60"/>
      <c r="AM508" s="60"/>
      <c r="AN508" s="60"/>
      <c r="AO508" s="60"/>
      <c r="AP508" s="60"/>
      <c r="AQ508" s="61">
        <f t="shared" si="341"/>
        <v>0</v>
      </c>
      <c r="AR508" s="130" t="s">
        <v>36</v>
      </c>
      <c r="AS508" s="1" t="str">
        <f t="shared" si="342"/>
        <v>Nincs VKR kiválasztva!</v>
      </c>
      <c r="AU508" s="46"/>
      <c r="AV508" s="46"/>
      <c r="AY508" s="64" t="str">
        <f>IF($D508="","",INDEX(Osszesito!$E:$E,MATCH($F508,Osszesito!$C:$C,0)))</f>
        <v/>
      </c>
      <c r="AZ508" s="64">
        <f t="shared" si="309"/>
        <v>0</v>
      </c>
      <c r="BA508" s="65">
        <f t="shared" si="310"/>
        <v>0</v>
      </c>
      <c r="BB508" s="65" t="str">
        <f t="shared" si="311"/>
        <v>x</v>
      </c>
      <c r="BC508" s="65">
        <f t="shared" si="343"/>
        <v>0</v>
      </c>
      <c r="BD508" s="65">
        <f t="shared" si="336"/>
        <v>0</v>
      </c>
      <c r="BE508" s="65">
        <f t="shared" si="312"/>
        <v>0</v>
      </c>
      <c r="BF508" s="64" t="str">
        <f t="shared" si="313"/>
        <v>A forrás egyenlő a költséggel (I.ütem).</v>
      </c>
      <c r="BG508" s="65">
        <f t="shared" si="314"/>
        <v>0</v>
      </c>
      <c r="BH508" s="65">
        <f t="shared" si="315"/>
        <v>0</v>
      </c>
      <c r="BI508" s="65">
        <f t="shared" si="316"/>
        <v>0</v>
      </c>
      <c r="BJ508" s="65">
        <f t="shared" si="317"/>
        <v>0</v>
      </c>
      <c r="BK508" s="65">
        <f t="shared" si="344"/>
        <v>0</v>
      </c>
      <c r="BL508" s="66" t="str">
        <f t="shared" si="337"/>
        <v>Nem hosszútávú a feladat.</v>
      </c>
      <c r="BM508" s="67">
        <f t="shared" si="318"/>
        <v>1</v>
      </c>
      <c r="BN508" s="67">
        <f t="shared" si="319"/>
        <v>0</v>
      </c>
      <c r="BO508" s="67">
        <f t="shared" si="320"/>
        <v>1</v>
      </c>
      <c r="BP508" s="67">
        <f t="shared" si="321"/>
        <v>0</v>
      </c>
      <c r="BQ508" s="65">
        <f t="shared" si="322"/>
        <v>0</v>
      </c>
      <c r="BR508" s="64" t="str">
        <f t="shared" si="323"/>
        <v>Nincs hosszútávú terv!</v>
      </c>
      <c r="BS508" s="65">
        <f t="shared" si="324"/>
        <v>0</v>
      </c>
      <c r="BT508" s="65">
        <f t="shared" si="325"/>
        <v>0</v>
      </c>
      <c r="BU508" s="65">
        <f t="shared" si="326"/>
        <v>0</v>
      </c>
      <c r="BV508" s="65">
        <f t="shared" si="327"/>
        <v>0</v>
      </c>
      <c r="BW508" s="65">
        <f t="shared" si="328"/>
        <v>0</v>
      </c>
      <c r="BX508" s="65">
        <f t="shared" si="329"/>
        <v>0</v>
      </c>
      <c r="BY508" s="65">
        <f t="shared" si="330"/>
        <v>0</v>
      </c>
      <c r="BZ508" s="65">
        <f t="shared" si="331"/>
        <v>0</v>
      </c>
      <c r="CA508" s="65">
        <f t="shared" si="332"/>
        <v>0</v>
      </c>
      <c r="CB508" s="65">
        <f t="shared" si="333"/>
        <v>0</v>
      </c>
      <c r="CC508" s="65">
        <f t="shared" si="334"/>
        <v>0</v>
      </c>
      <c r="CD508" s="65" t="str">
        <f t="shared" si="345"/>
        <v>Hiányos kitöltés! (B-oszlop üres)</v>
      </c>
      <c r="CE508" s="66" t="str">
        <f t="shared" si="346"/>
        <v>Hiányos kitöltés! (B-oszlop üres)</v>
      </c>
      <c r="CF508" s="65">
        <f t="shared" si="347"/>
        <v>0</v>
      </c>
      <c r="CG508" s="65">
        <f t="shared" si="348"/>
        <v>0</v>
      </c>
      <c r="CH508" s="65">
        <f t="shared" si="349"/>
        <v>0</v>
      </c>
    </row>
    <row r="509" spans="1:86" ht="31.25" x14ac:dyDescent="0.25">
      <c r="A509" s="54" t="str">
        <f t="shared" si="338"/>
        <v>Nincs VKR kiválasztva!</v>
      </c>
      <c r="B509" s="68"/>
      <c r="C509" s="55"/>
      <c r="D509" s="47"/>
      <c r="E509" s="47"/>
      <c r="F509" s="56" t="str">
        <f>IF($G509="","Nincs VKR kiválasztva!",INDEX(Osszesito!$C:$C,MATCH($G509,Osszesito!$D:$D,0)))</f>
        <v>Nincs VKR kiválasztva!</v>
      </c>
      <c r="G509" s="45"/>
      <c r="H509" s="51" t="str">
        <f>IF($D509="","",CONCATENATE($AY509,"_",COUNTA($D$3:$D509),"_FSZV_2026"))</f>
        <v/>
      </c>
      <c r="I509" s="56" t="str">
        <f>IF($G509="","Nincs VKR kiválasztva!",INDEX(Osszesito!$G:$G,MATCH($F509,Osszesito!$C:$C,0)))</f>
        <v>Nincs VKR kiválasztva!</v>
      </c>
      <c r="J509" s="56" t="str">
        <f>IF($G509="","Nincs VKR kiválasztva!",INDEX(Osszesito!$F:$F,MATCH($F509,Osszesito!$C:$C,0)))</f>
        <v>Nincs VKR kiválasztva!</v>
      </c>
      <c r="K509" s="48" t="str">
        <f t="shared" si="335"/>
        <v>Nincs kitöltve a költség rész!</v>
      </c>
      <c r="L509" s="49"/>
      <c r="M509" s="49"/>
      <c r="N509" s="60"/>
      <c r="O509" s="60"/>
      <c r="P509" s="90"/>
      <c r="R509" s="62"/>
      <c r="S509" s="62"/>
      <c r="T509" s="62"/>
      <c r="U509" s="62"/>
      <c r="V509" s="62"/>
      <c r="W509" s="62"/>
      <c r="X509" s="62"/>
      <c r="Y509" s="62"/>
      <c r="Z509" s="62"/>
      <c r="AA509" s="62"/>
      <c r="AB509" s="62"/>
      <c r="AC509" s="61">
        <f t="shared" si="339"/>
        <v>0</v>
      </c>
      <c r="AD509" s="1" t="str">
        <f t="shared" si="340"/>
        <v>Nincs VKR kiválasztva!</v>
      </c>
      <c r="AF509" s="60"/>
      <c r="AG509" s="60"/>
      <c r="AH509" s="60"/>
      <c r="AI509" s="60"/>
      <c r="AJ509" s="60"/>
      <c r="AK509" s="60"/>
      <c r="AL509" s="60"/>
      <c r="AM509" s="60"/>
      <c r="AN509" s="60"/>
      <c r="AO509" s="60"/>
      <c r="AP509" s="60"/>
      <c r="AQ509" s="61">
        <f t="shared" si="341"/>
        <v>0</v>
      </c>
      <c r="AR509" s="130" t="s">
        <v>36</v>
      </c>
      <c r="AS509" s="1" t="str">
        <f t="shared" si="342"/>
        <v>Nincs VKR kiválasztva!</v>
      </c>
      <c r="AU509" s="46"/>
      <c r="AV509" s="46"/>
      <c r="AY509" s="64" t="str">
        <f>IF($D509="","",INDEX(Osszesito!$E:$E,MATCH($F509,Osszesito!$C:$C,0)))</f>
        <v/>
      </c>
      <c r="AZ509" s="64">
        <f t="shared" si="309"/>
        <v>0</v>
      </c>
      <c r="BA509" s="65">
        <f t="shared" si="310"/>
        <v>0</v>
      </c>
      <c r="BB509" s="65" t="str">
        <f t="shared" si="311"/>
        <v>x</v>
      </c>
      <c r="BC509" s="65">
        <f t="shared" si="343"/>
        <v>0</v>
      </c>
      <c r="BD509" s="65">
        <f t="shared" si="336"/>
        <v>0</v>
      </c>
      <c r="BE509" s="65">
        <f t="shared" si="312"/>
        <v>0</v>
      </c>
      <c r="BF509" s="64" t="str">
        <f t="shared" si="313"/>
        <v>A forrás egyenlő a költséggel (I.ütem).</v>
      </c>
      <c r="BG509" s="65">
        <f t="shared" si="314"/>
        <v>0</v>
      </c>
      <c r="BH509" s="65">
        <f t="shared" si="315"/>
        <v>0</v>
      </c>
      <c r="BI509" s="65">
        <f t="shared" si="316"/>
        <v>0</v>
      </c>
      <c r="BJ509" s="65">
        <f t="shared" si="317"/>
        <v>0</v>
      </c>
      <c r="BK509" s="65">
        <f t="shared" si="344"/>
        <v>0</v>
      </c>
      <c r="BL509" s="66" t="str">
        <f t="shared" si="337"/>
        <v>Nem hosszútávú a feladat.</v>
      </c>
      <c r="BM509" s="67">
        <f t="shared" si="318"/>
        <v>1</v>
      </c>
      <c r="BN509" s="67">
        <f t="shared" si="319"/>
        <v>0</v>
      </c>
      <c r="BO509" s="67">
        <f t="shared" si="320"/>
        <v>1</v>
      </c>
      <c r="BP509" s="67">
        <f t="shared" si="321"/>
        <v>0</v>
      </c>
      <c r="BQ509" s="65">
        <f t="shared" si="322"/>
        <v>0</v>
      </c>
      <c r="BR509" s="64" t="str">
        <f t="shared" si="323"/>
        <v>Nincs hosszútávú terv!</v>
      </c>
      <c r="BS509" s="65">
        <f t="shared" si="324"/>
        <v>0</v>
      </c>
      <c r="BT509" s="65">
        <f t="shared" si="325"/>
        <v>0</v>
      </c>
      <c r="BU509" s="65">
        <f t="shared" si="326"/>
        <v>0</v>
      </c>
      <c r="BV509" s="65">
        <f t="shared" si="327"/>
        <v>0</v>
      </c>
      <c r="BW509" s="65">
        <f t="shared" si="328"/>
        <v>0</v>
      </c>
      <c r="BX509" s="65">
        <f t="shared" si="329"/>
        <v>0</v>
      </c>
      <c r="BY509" s="65">
        <f t="shared" si="330"/>
        <v>0</v>
      </c>
      <c r="BZ509" s="65">
        <f t="shared" si="331"/>
        <v>0</v>
      </c>
      <c r="CA509" s="65">
        <f t="shared" si="332"/>
        <v>0</v>
      </c>
      <c r="CB509" s="65">
        <f t="shared" si="333"/>
        <v>0</v>
      </c>
      <c r="CC509" s="65">
        <f t="shared" si="334"/>
        <v>0</v>
      </c>
      <c r="CD509" s="65" t="str">
        <f t="shared" si="345"/>
        <v>Hiányos kitöltés! (B-oszlop üres)</v>
      </c>
      <c r="CE509" s="66" t="str">
        <f t="shared" si="346"/>
        <v>Hiányos kitöltés! (B-oszlop üres)</v>
      </c>
      <c r="CF509" s="65">
        <f t="shared" si="347"/>
        <v>0</v>
      </c>
      <c r="CG509" s="65">
        <f t="shared" si="348"/>
        <v>0</v>
      </c>
      <c r="CH509" s="65">
        <f t="shared" si="349"/>
        <v>0</v>
      </c>
    </row>
    <row r="510" spans="1:86" ht="31.25" x14ac:dyDescent="0.25">
      <c r="A510" s="54" t="str">
        <f t="shared" si="338"/>
        <v>Nincs VKR kiválasztva!</v>
      </c>
      <c r="B510" s="68"/>
      <c r="C510" s="55"/>
      <c r="D510" s="47"/>
      <c r="E510" s="47"/>
      <c r="F510" s="56" t="str">
        <f>IF($G510="","Nincs VKR kiválasztva!",INDEX(Osszesito!$C:$C,MATCH($G510,Osszesito!$D:$D,0)))</f>
        <v>Nincs VKR kiválasztva!</v>
      </c>
      <c r="G510" s="45"/>
      <c r="H510" s="51" t="str">
        <f>IF($D510="","",CONCATENATE($AY510,"_",COUNTA($D$3:$D510),"_FSZV_2026"))</f>
        <v/>
      </c>
      <c r="I510" s="56" t="str">
        <f>IF($G510="","Nincs VKR kiválasztva!",INDEX(Osszesito!$G:$G,MATCH($F510,Osszesito!$C:$C,0)))</f>
        <v>Nincs VKR kiválasztva!</v>
      </c>
      <c r="J510" s="56" t="str">
        <f>IF($G510="","Nincs VKR kiválasztva!",INDEX(Osszesito!$F:$F,MATCH($F510,Osszesito!$C:$C,0)))</f>
        <v>Nincs VKR kiválasztva!</v>
      </c>
      <c r="K510" s="48" t="str">
        <f t="shared" si="335"/>
        <v>Nincs kitöltve a költség rész!</v>
      </c>
      <c r="L510" s="49"/>
      <c r="M510" s="49"/>
      <c r="N510" s="60"/>
      <c r="O510" s="60"/>
      <c r="P510" s="90"/>
      <c r="R510" s="62"/>
      <c r="S510" s="62"/>
      <c r="T510" s="62"/>
      <c r="U510" s="62"/>
      <c r="V510" s="62"/>
      <c r="W510" s="62"/>
      <c r="X510" s="62"/>
      <c r="Y510" s="62"/>
      <c r="Z510" s="62"/>
      <c r="AA510" s="62"/>
      <c r="AB510" s="62"/>
      <c r="AC510" s="61">
        <f t="shared" si="339"/>
        <v>0</v>
      </c>
      <c r="AD510" s="1" t="str">
        <f t="shared" si="340"/>
        <v>Nincs VKR kiválasztva!</v>
      </c>
      <c r="AF510" s="60"/>
      <c r="AG510" s="60"/>
      <c r="AH510" s="60"/>
      <c r="AI510" s="60"/>
      <c r="AJ510" s="60"/>
      <c r="AK510" s="60"/>
      <c r="AL510" s="60"/>
      <c r="AM510" s="60"/>
      <c r="AN510" s="60"/>
      <c r="AO510" s="60"/>
      <c r="AP510" s="60"/>
      <c r="AQ510" s="61">
        <f t="shared" si="341"/>
        <v>0</v>
      </c>
      <c r="AR510" s="130" t="s">
        <v>36</v>
      </c>
      <c r="AS510" s="1" t="str">
        <f t="shared" si="342"/>
        <v>Nincs VKR kiválasztva!</v>
      </c>
      <c r="AU510" s="46"/>
      <c r="AV510" s="46"/>
      <c r="AY510" s="64" t="str">
        <f>IF($D510="","",INDEX(Osszesito!$E:$E,MATCH($F510,Osszesito!$C:$C,0)))</f>
        <v/>
      </c>
      <c r="AZ510" s="64">
        <f t="shared" si="309"/>
        <v>0</v>
      </c>
      <c r="BA510" s="65">
        <f t="shared" si="310"/>
        <v>0</v>
      </c>
      <c r="BB510" s="65" t="str">
        <f t="shared" si="311"/>
        <v>x</v>
      </c>
      <c r="BC510" s="65">
        <f t="shared" si="343"/>
        <v>0</v>
      </c>
      <c r="BD510" s="65">
        <f t="shared" si="336"/>
        <v>0</v>
      </c>
      <c r="BE510" s="65">
        <f t="shared" si="312"/>
        <v>0</v>
      </c>
      <c r="BF510" s="64" t="str">
        <f t="shared" si="313"/>
        <v>A forrás egyenlő a költséggel (I.ütem).</v>
      </c>
      <c r="BG510" s="65">
        <f t="shared" si="314"/>
        <v>0</v>
      </c>
      <c r="BH510" s="65">
        <f t="shared" si="315"/>
        <v>0</v>
      </c>
      <c r="BI510" s="65">
        <f t="shared" si="316"/>
        <v>0</v>
      </c>
      <c r="BJ510" s="65">
        <f t="shared" si="317"/>
        <v>0</v>
      </c>
      <c r="BK510" s="65">
        <f t="shared" si="344"/>
        <v>0</v>
      </c>
      <c r="BL510" s="66" t="str">
        <f t="shared" si="337"/>
        <v>Nem hosszútávú a feladat.</v>
      </c>
      <c r="BM510" s="67">
        <f t="shared" si="318"/>
        <v>1</v>
      </c>
      <c r="BN510" s="67">
        <f t="shared" si="319"/>
        <v>0</v>
      </c>
      <c r="BO510" s="67">
        <f t="shared" si="320"/>
        <v>1</v>
      </c>
      <c r="BP510" s="67">
        <f t="shared" si="321"/>
        <v>0</v>
      </c>
      <c r="BQ510" s="65">
        <f t="shared" si="322"/>
        <v>0</v>
      </c>
      <c r="BR510" s="64" t="str">
        <f t="shared" si="323"/>
        <v>Nincs hosszútávú terv!</v>
      </c>
      <c r="BS510" s="65">
        <f t="shared" si="324"/>
        <v>0</v>
      </c>
      <c r="BT510" s="65">
        <f t="shared" si="325"/>
        <v>0</v>
      </c>
      <c r="BU510" s="65">
        <f t="shared" si="326"/>
        <v>0</v>
      </c>
      <c r="BV510" s="65">
        <f t="shared" si="327"/>
        <v>0</v>
      </c>
      <c r="BW510" s="65">
        <f t="shared" si="328"/>
        <v>0</v>
      </c>
      <c r="BX510" s="65">
        <f t="shared" si="329"/>
        <v>0</v>
      </c>
      <c r="BY510" s="65">
        <f t="shared" si="330"/>
        <v>0</v>
      </c>
      <c r="BZ510" s="65">
        <f t="shared" si="331"/>
        <v>0</v>
      </c>
      <c r="CA510" s="65">
        <f t="shared" si="332"/>
        <v>0</v>
      </c>
      <c r="CB510" s="65">
        <f t="shared" si="333"/>
        <v>0</v>
      </c>
      <c r="CC510" s="65">
        <f t="shared" si="334"/>
        <v>0</v>
      </c>
      <c r="CD510" s="65" t="str">
        <f t="shared" si="345"/>
        <v>Hiányos kitöltés! (B-oszlop üres)</v>
      </c>
      <c r="CE510" s="66" t="str">
        <f t="shared" si="346"/>
        <v>Hiányos kitöltés! (B-oszlop üres)</v>
      </c>
      <c r="CF510" s="65">
        <f t="shared" si="347"/>
        <v>0</v>
      </c>
      <c r="CG510" s="65">
        <f t="shared" si="348"/>
        <v>0</v>
      </c>
      <c r="CH510" s="65">
        <f t="shared" si="349"/>
        <v>0</v>
      </c>
    </row>
    <row r="511" spans="1:86" ht="31.25" x14ac:dyDescent="0.25">
      <c r="A511" s="54" t="str">
        <f t="shared" si="338"/>
        <v>Nincs VKR kiválasztva!</v>
      </c>
      <c r="B511" s="68"/>
      <c r="C511" s="55"/>
      <c r="D511" s="47"/>
      <c r="E511" s="47"/>
      <c r="F511" s="56" t="str">
        <f>IF($G511="","Nincs VKR kiválasztva!",INDEX(Osszesito!$C:$C,MATCH($G511,Osszesito!$D:$D,0)))</f>
        <v>Nincs VKR kiválasztva!</v>
      </c>
      <c r="G511" s="45"/>
      <c r="H511" s="51" t="str">
        <f>IF($D511="","",CONCATENATE($AY511,"_",COUNTA($D$3:$D511),"_FSZV_2026"))</f>
        <v/>
      </c>
      <c r="I511" s="56" t="str">
        <f>IF($G511="","Nincs VKR kiválasztva!",INDEX(Osszesito!$G:$G,MATCH($F511,Osszesito!$C:$C,0)))</f>
        <v>Nincs VKR kiválasztva!</v>
      </c>
      <c r="J511" s="56" t="str">
        <f>IF($G511="","Nincs VKR kiválasztva!",INDEX(Osszesito!$F:$F,MATCH($F511,Osszesito!$C:$C,0)))</f>
        <v>Nincs VKR kiválasztva!</v>
      </c>
      <c r="K511" s="48" t="str">
        <f t="shared" si="335"/>
        <v>Nincs kitöltve a költség rész!</v>
      </c>
      <c r="L511" s="49"/>
      <c r="M511" s="49"/>
      <c r="N511" s="60"/>
      <c r="O511" s="60"/>
      <c r="P511" s="90"/>
      <c r="R511" s="62"/>
      <c r="S511" s="62"/>
      <c r="T511" s="62"/>
      <c r="U511" s="62"/>
      <c r="V511" s="62"/>
      <c r="W511" s="62"/>
      <c r="X511" s="62"/>
      <c r="Y511" s="62"/>
      <c r="Z511" s="62"/>
      <c r="AA511" s="62"/>
      <c r="AB511" s="62"/>
      <c r="AC511" s="61">
        <f t="shared" si="339"/>
        <v>0</v>
      </c>
      <c r="AD511" s="1" t="str">
        <f t="shared" si="340"/>
        <v>Nincs VKR kiválasztva!</v>
      </c>
      <c r="AF511" s="60"/>
      <c r="AG511" s="60"/>
      <c r="AH511" s="60"/>
      <c r="AI511" s="60"/>
      <c r="AJ511" s="60"/>
      <c r="AK511" s="60"/>
      <c r="AL511" s="60"/>
      <c r="AM511" s="60"/>
      <c r="AN511" s="60"/>
      <c r="AO511" s="60"/>
      <c r="AP511" s="60"/>
      <c r="AQ511" s="61">
        <f t="shared" si="341"/>
        <v>0</v>
      </c>
      <c r="AR511" s="130" t="s">
        <v>36</v>
      </c>
      <c r="AS511" s="1" t="str">
        <f t="shared" si="342"/>
        <v>Nincs VKR kiválasztva!</v>
      </c>
      <c r="AU511" s="46"/>
      <c r="AV511" s="46"/>
      <c r="AY511" s="64" t="str">
        <f>IF($D511="","",INDEX(Osszesito!$E:$E,MATCH($F511,Osszesito!$C:$C,0)))</f>
        <v/>
      </c>
      <c r="AZ511" s="64">
        <f t="shared" si="309"/>
        <v>0</v>
      </c>
      <c r="BA511" s="65">
        <f t="shared" si="310"/>
        <v>0</v>
      </c>
      <c r="BB511" s="65" t="str">
        <f t="shared" si="311"/>
        <v>x</v>
      </c>
      <c r="BC511" s="65">
        <f t="shared" si="343"/>
        <v>0</v>
      </c>
      <c r="BD511" s="65">
        <f t="shared" si="336"/>
        <v>0</v>
      </c>
      <c r="BE511" s="65">
        <f t="shared" si="312"/>
        <v>0</v>
      </c>
      <c r="BF511" s="64" t="str">
        <f t="shared" si="313"/>
        <v>A forrás egyenlő a költséggel (I.ütem).</v>
      </c>
      <c r="BG511" s="65">
        <f t="shared" si="314"/>
        <v>0</v>
      </c>
      <c r="BH511" s="65">
        <f t="shared" si="315"/>
        <v>0</v>
      </c>
      <c r="BI511" s="65">
        <f t="shared" si="316"/>
        <v>0</v>
      </c>
      <c r="BJ511" s="65">
        <f t="shared" si="317"/>
        <v>0</v>
      </c>
      <c r="BK511" s="65">
        <f t="shared" si="344"/>
        <v>0</v>
      </c>
      <c r="BL511" s="66" t="str">
        <f t="shared" si="337"/>
        <v>Nem hosszútávú a feladat.</v>
      </c>
      <c r="BM511" s="67">
        <f t="shared" si="318"/>
        <v>1</v>
      </c>
      <c r="BN511" s="67">
        <f t="shared" si="319"/>
        <v>0</v>
      </c>
      <c r="BO511" s="67">
        <f t="shared" si="320"/>
        <v>1</v>
      </c>
      <c r="BP511" s="67">
        <f t="shared" si="321"/>
        <v>0</v>
      </c>
      <c r="BQ511" s="65">
        <f t="shared" si="322"/>
        <v>0</v>
      </c>
      <c r="BR511" s="64" t="str">
        <f t="shared" si="323"/>
        <v>Nincs hosszútávú terv!</v>
      </c>
      <c r="BS511" s="65">
        <f t="shared" si="324"/>
        <v>0</v>
      </c>
      <c r="BT511" s="65">
        <f t="shared" si="325"/>
        <v>0</v>
      </c>
      <c r="BU511" s="65">
        <f t="shared" si="326"/>
        <v>0</v>
      </c>
      <c r="BV511" s="65">
        <f t="shared" si="327"/>
        <v>0</v>
      </c>
      <c r="BW511" s="65">
        <f t="shared" si="328"/>
        <v>0</v>
      </c>
      <c r="BX511" s="65">
        <f t="shared" si="329"/>
        <v>0</v>
      </c>
      <c r="BY511" s="65">
        <f t="shared" si="330"/>
        <v>0</v>
      </c>
      <c r="BZ511" s="65">
        <f t="shared" si="331"/>
        <v>0</v>
      </c>
      <c r="CA511" s="65">
        <f t="shared" si="332"/>
        <v>0</v>
      </c>
      <c r="CB511" s="65">
        <f t="shared" si="333"/>
        <v>0</v>
      </c>
      <c r="CC511" s="65">
        <f t="shared" si="334"/>
        <v>0</v>
      </c>
      <c r="CD511" s="65" t="str">
        <f t="shared" si="345"/>
        <v>Hiányos kitöltés! (B-oszlop üres)</v>
      </c>
      <c r="CE511" s="66" t="str">
        <f t="shared" si="346"/>
        <v>Hiányos kitöltés! (B-oszlop üres)</v>
      </c>
      <c r="CF511" s="65">
        <f t="shared" si="347"/>
        <v>0</v>
      </c>
      <c r="CG511" s="65">
        <f t="shared" si="348"/>
        <v>0</v>
      </c>
      <c r="CH511" s="65">
        <f t="shared" si="349"/>
        <v>0</v>
      </c>
    </row>
    <row r="512" spans="1:86" ht="31.25" x14ac:dyDescent="0.25">
      <c r="A512" s="54" t="str">
        <f t="shared" si="338"/>
        <v>Nincs VKR kiválasztva!</v>
      </c>
      <c r="B512" s="68"/>
      <c r="C512" s="55"/>
      <c r="D512" s="47"/>
      <c r="E512" s="47"/>
      <c r="F512" s="56" t="str">
        <f>IF($G512="","Nincs VKR kiválasztva!",INDEX(Osszesito!$C:$C,MATCH($G512,Osszesito!$D:$D,0)))</f>
        <v>Nincs VKR kiválasztva!</v>
      </c>
      <c r="G512" s="45"/>
      <c r="H512" s="51" t="str">
        <f>IF($D512="","",CONCATENATE($AY512,"_",COUNTA($D$3:$D512),"_FSZV_2026"))</f>
        <v/>
      </c>
      <c r="I512" s="56" t="str">
        <f>IF($G512="","Nincs VKR kiválasztva!",INDEX(Osszesito!$G:$G,MATCH($F512,Osszesito!$C:$C,0)))</f>
        <v>Nincs VKR kiválasztva!</v>
      </c>
      <c r="J512" s="56" t="str">
        <f>IF($G512="","Nincs VKR kiválasztva!",INDEX(Osszesito!$F:$F,MATCH($F512,Osszesito!$C:$C,0)))</f>
        <v>Nincs VKR kiválasztva!</v>
      </c>
      <c r="K512" s="48" t="str">
        <f t="shared" si="335"/>
        <v>Nincs kitöltve a költség rész!</v>
      </c>
      <c r="L512" s="49"/>
      <c r="M512" s="49"/>
      <c r="N512" s="60"/>
      <c r="O512" s="60"/>
      <c r="P512" s="90"/>
      <c r="R512" s="62"/>
      <c r="S512" s="62"/>
      <c r="T512" s="62"/>
      <c r="U512" s="62"/>
      <c r="V512" s="62"/>
      <c r="W512" s="62"/>
      <c r="X512" s="62"/>
      <c r="Y512" s="62"/>
      <c r="Z512" s="62"/>
      <c r="AA512" s="62"/>
      <c r="AB512" s="62"/>
      <c r="AC512" s="61">
        <f t="shared" si="339"/>
        <v>0</v>
      </c>
      <c r="AD512" s="1" t="str">
        <f t="shared" si="340"/>
        <v>Nincs VKR kiválasztva!</v>
      </c>
      <c r="AF512" s="60"/>
      <c r="AG512" s="60"/>
      <c r="AH512" s="60"/>
      <c r="AI512" s="60"/>
      <c r="AJ512" s="60"/>
      <c r="AK512" s="60"/>
      <c r="AL512" s="60"/>
      <c r="AM512" s="60"/>
      <c r="AN512" s="60"/>
      <c r="AO512" s="60"/>
      <c r="AP512" s="60"/>
      <c r="AQ512" s="61">
        <f t="shared" si="341"/>
        <v>0</v>
      </c>
      <c r="AR512" s="130" t="s">
        <v>36</v>
      </c>
      <c r="AS512" s="1" t="str">
        <f t="shared" si="342"/>
        <v>Nincs VKR kiválasztva!</v>
      </c>
      <c r="AU512" s="46"/>
      <c r="AV512" s="46"/>
      <c r="AY512" s="64" t="str">
        <f>IF($D512="","",INDEX(Osszesito!$E:$E,MATCH($F512,Osszesito!$C:$C,0)))</f>
        <v/>
      </c>
      <c r="AZ512" s="64">
        <f t="shared" si="309"/>
        <v>0</v>
      </c>
      <c r="BA512" s="65">
        <f t="shared" si="310"/>
        <v>0</v>
      </c>
      <c r="BB512" s="65" t="str">
        <f t="shared" si="311"/>
        <v>x</v>
      </c>
      <c r="BC512" s="65">
        <f t="shared" si="343"/>
        <v>0</v>
      </c>
      <c r="BD512" s="65">
        <f t="shared" si="336"/>
        <v>0</v>
      </c>
      <c r="BE512" s="65">
        <f t="shared" si="312"/>
        <v>0</v>
      </c>
      <c r="BF512" s="64" t="str">
        <f t="shared" si="313"/>
        <v>A forrás egyenlő a költséggel (I.ütem).</v>
      </c>
      <c r="BG512" s="65">
        <f t="shared" si="314"/>
        <v>0</v>
      </c>
      <c r="BH512" s="65">
        <f t="shared" si="315"/>
        <v>0</v>
      </c>
      <c r="BI512" s="65">
        <f t="shared" si="316"/>
        <v>0</v>
      </c>
      <c r="BJ512" s="65">
        <f t="shared" si="317"/>
        <v>0</v>
      </c>
      <c r="BK512" s="65">
        <f t="shared" si="344"/>
        <v>0</v>
      </c>
      <c r="BL512" s="66" t="str">
        <f t="shared" si="337"/>
        <v>Nem hosszútávú a feladat.</v>
      </c>
      <c r="BM512" s="67">
        <f t="shared" si="318"/>
        <v>1</v>
      </c>
      <c r="BN512" s="67">
        <f t="shared" si="319"/>
        <v>0</v>
      </c>
      <c r="BO512" s="67">
        <f t="shared" si="320"/>
        <v>1</v>
      </c>
      <c r="BP512" s="67">
        <f t="shared" si="321"/>
        <v>0</v>
      </c>
      <c r="BQ512" s="65">
        <f t="shared" si="322"/>
        <v>0</v>
      </c>
      <c r="BR512" s="64" t="str">
        <f t="shared" si="323"/>
        <v>Nincs hosszútávú terv!</v>
      </c>
      <c r="BS512" s="65">
        <f t="shared" si="324"/>
        <v>0</v>
      </c>
      <c r="BT512" s="65">
        <f t="shared" si="325"/>
        <v>0</v>
      </c>
      <c r="BU512" s="65">
        <f t="shared" si="326"/>
        <v>0</v>
      </c>
      <c r="BV512" s="65">
        <f t="shared" si="327"/>
        <v>0</v>
      </c>
      <c r="BW512" s="65">
        <f t="shared" si="328"/>
        <v>0</v>
      </c>
      <c r="BX512" s="65">
        <f t="shared" si="329"/>
        <v>0</v>
      </c>
      <c r="BY512" s="65">
        <f t="shared" si="330"/>
        <v>0</v>
      </c>
      <c r="BZ512" s="65">
        <f t="shared" si="331"/>
        <v>0</v>
      </c>
      <c r="CA512" s="65">
        <f t="shared" si="332"/>
        <v>0</v>
      </c>
      <c r="CB512" s="65">
        <f t="shared" si="333"/>
        <v>0</v>
      </c>
      <c r="CC512" s="65">
        <f t="shared" si="334"/>
        <v>0</v>
      </c>
      <c r="CD512" s="65" t="str">
        <f t="shared" si="345"/>
        <v>Hiányos kitöltés! (B-oszlop üres)</v>
      </c>
      <c r="CE512" s="66" t="str">
        <f t="shared" si="346"/>
        <v>Hiányos kitöltés! (B-oszlop üres)</v>
      </c>
      <c r="CF512" s="65">
        <f t="shared" si="347"/>
        <v>0</v>
      </c>
      <c r="CG512" s="65">
        <f t="shared" si="348"/>
        <v>0</v>
      </c>
      <c r="CH512" s="65">
        <f t="shared" si="349"/>
        <v>0</v>
      </c>
    </row>
    <row r="513" spans="1:86" ht="31.25" x14ac:dyDescent="0.25">
      <c r="A513" s="54" t="str">
        <f t="shared" si="338"/>
        <v>Nincs VKR kiválasztva!</v>
      </c>
      <c r="B513" s="68"/>
      <c r="C513" s="55"/>
      <c r="D513" s="47"/>
      <c r="E513" s="47"/>
      <c r="F513" s="56" t="str">
        <f>IF($G513="","Nincs VKR kiválasztva!",INDEX(Osszesito!$C:$C,MATCH($G513,Osszesito!$D:$D,0)))</f>
        <v>Nincs VKR kiválasztva!</v>
      </c>
      <c r="G513" s="45"/>
      <c r="H513" s="51" t="str">
        <f>IF($D513="","",CONCATENATE($AY513,"_",COUNTA($D$3:$D513),"_FSZV_2026"))</f>
        <v/>
      </c>
      <c r="I513" s="56" t="str">
        <f>IF($G513="","Nincs VKR kiválasztva!",INDEX(Osszesito!$G:$G,MATCH($F513,Osszesito!$C:$C,0)))</f>
        <v>Nincs VKR kiválasztva!</v>
      </c>
      <c r="J513" s="56" t="str">
        <f>IF($G513="","Nincs VKR kiválasztva!",INDEX(Osszesito!$F:$F,MATCH($F513,Osszesito!$C:$C,0)))</f>
        <v>Nincs VKR kiválasztva!</v>
      </c>
      <c r="K513" s="48" t="str">
        <f t="shared" si="335"/>
        <v>Nincs kitöltve a költség rész!</v>
      </c>
      <c r="L513" s="49"/>
      <c r="M513" s="49"/>
      <c r="N513" s="60"/>
      <c r="O513" s="60"/>
      <c r="P513" s="90"/>
      <c r="R513" s="62"/>
      <c r="S513" s="62"/>
      <c r="T513" s="62"/>
      <c r="U513" s="62"/>
      <c r="V513" s="62"/>
      <c r="W513" s="62"/>
      <c r="X513" s="62"/>
      <c r="Y513" s="62"/>
      <c r="Z513" s="62"/>
      <c r="AA513" s="62"/>
      <c r="AB513" s="62"/>
      <c r="AC513" s="61">
        <f t="shared" si="339"/>
        <v>0</v>
      </c>
      <c r="AD513" s="1" t="str">
        <f t="shared" si="340"/>
        <v>Nincs VKR kiválasztva!</v>
      </c>
      <c r="AF513" s="60"/>
      <c r="AG513" s="60"/>
      <c r="AH513" s="60"/>
      <c r="AI513" s="60"/>
      <c r="AJ513" s="60"/>
      <c r="AK513" s="60"/>
      <c r="AL513" s="60"/>
      <c r="AM513" s="60"/>
      <c r="AN513" s="60"/>
      <c r="AO513" s="60"/>
      <c r="AP513" s="60"/>
      <c r="AQ513" s="61">
        <f t="shared" si="341"/>
        <v>0</v>
      </c>
      <c r="AR513" s="130" t="s">
        <v>36</v>
      </c>
      <c r="AS513" s="1" t="str">
        <f t="shared" si="342"/>
        <v>Nincs VKR kiválasztva!</v>
      </c>
      <c r="AU513" s="46"/>
      <c r="AV513" s="46"/>
      <c r="AY513" s="64" t="str">
        <f>IF($D513="","",INDEX(Osszesito!$E:$E,MATCH($F513,Osszesito!$C:$C,0)))</f>
        <v/>
      </c>
      <c r="AZ513" s="64">
        <f t="shared" si="309"/>
        <v>0</v>
      </c>
      <c r="BA513" s="65">
        <f t="shared" si="310"/>
        <v>0</v>
      </c>
      <c r="BB513" s="65" t="str">
        <f t="shared" si="311"/>
        <v>x</v>
      </c>
      <c r="BC513" s="65">
        <f t="shared" si="343"/>
        <v>0</v>
      </c>
      <c r="BD513" s="65">
        <f t="shared" si="336"/>
        <v>0</v>
      </c>
      <c r="BE513" s="65">
        <f t="shared" si="312"/>
        <v>0</v>
      </c>
      <c r="BF513" s="64" t="str">
        <f t="shared" si="313"/>
        <v>A forrás egyenlő a költséggel (I.ütem).</v>
      </c>
      <c r="BG513" s="65">
        <f t="shared" si="314"/>
        <v>0</v>
      </c>
      <c r="BH513" s="65">
        <f t="shared" si="315"/>
        <v>0</v>
      </c>
      <c r="BI513" s="65">
        <f t="shared" si="316"/>
        <v>0</v>
      </c>
      <c r="BJ513" s="65">
        <f t="shared" si="317"/>
        <v>0</v>
      </c>
      <c r="BK513" s="65">
        <f t="shared" si="344"/>
        <v>0</v>
      </c>
      <c r="BL513" s="66" t="str">
        <f t="shared" si="337"/>
        <v>Nem hosszútávú a feladat.</v>
      </c>
      <c r="BM513" s="67">
        <f t="shared" si="318"/>
        <v>1</v>
      </c>
      <c r="BN513" s="67">
        <f t="shared" si="319"/>
        <v>0</v>
      </c>
      <c r="BO513" s="67">
        <f t="shared" si="320"/>
        <v>1</v>
      </c>
      <c r="BP513" s="67">
        <f t="shared" si="321"/>
        <v>0</v>
      </c>
      <c r="BQ513" s="65">
        <f t="shared" si="322"/>
        <v>0</v>
      </c>
      <c r="BR513" s="64" t="str">
        <f t="shared" si="323"/>
        <v>Nincs hosszútávú terv!</v>
      </c>
      <c r="BS513" s="65">
        <f t="shared" si="324"/>
        <v>0</v>
      </c>
      <c r="BT513" s="65">
        <f t="shared" si="325"/>
        <v>0</v>
      </c>
      <c r="BU513" s="65">
        <f t="shared" si="326"/>
        <v>0</v>
      </c>
      <c r="BV513" s="65">
        <f t="shared" si="327"/>
        <v>0</v>
      </c>
      <c r="BW513" s="65">
        <f t="shared" si="328"/>
        <v>0</v>
      </c>
      <c r="BX513" s="65">
        <f t="shared" si="329"/>
        <v>0</v>
      </c>
      <c r="BY513" s="65">
        <f t="shared" si="330"/>
        <v>0</v>
      </c>
      <c r="BZ513" s="65">
        <f t="shared" si="331"/>
        <v>0</v>
      </c>
      <c r="CA513" s="65">
        <f t="shared" si="332"/>
        <v>0</v>
      </c>
      <c r="CB513" s="65">
        <f t="shared" si="333"/>
        <v>0</v>
      </c>
      <c r="CC513" s="65">
        <f t="shared" si="334"/>
        <v>0</v>
      </c>
      <c r="CD513" s="65" t="str">
        <f t="shared" si="345"/>
        <v>Hiányos kitöltés! (B-oszlop üres)</v>
      </c>
      <c r="CE513" s="66" t="str">
        <f t="shared" si="346"/>
        <v>Hiányos kitöltés! (B-oszlop üres)</v>
      </c>
      <c r="CF513" s="65">
        <f t="shared" si="347"/>
        <v>0</v>
      </c>
      <c r="CG513" s="65">
        <f t="shared" si="348"/>
        <v>0</v>
      </c>
      <c r="CH513" s="65">
        <f t="shared" si="349"/>
        <v>0</v>
      </c>
    </row>
    <row r="514" spans="1:86" ht="31.25" x14ac:dyDescent="0.25">
      <c r="A514" s="54" t="str">
        <f t="shared" si="338"/>
        <v>Nincs VKR kiválasztva!</v>
      </c>
      <c r="B514" s="68"/>
      <c r="C514" s="55"/>
      <c r="D514" s="47"/>
      <c r="E514" s="47"/>
      <c r="F514" s="56" t="str">
        <f>IF($G514="","Nincs VKR kiválasztva!",INDEX(Osszesito!$C:$C,MATCH($G514,Osszesito!$D:$D,0)))</f>
        <v>Nincs VKR kiválasztva!</v>
      </c>
      <c r="G514" s="45"/>
      <c r="H514" s="51" t="str">
        <f>IF($D514="","",CONCATENATE($AY514,"_",COUNTA($D$3:$D514),"_FSZV_2026"))</f>
        <v/>
      </c>
      <c r="I514" s="56" t="str">
        <f>IF($G514="","Nincs VKR kiválasztva!",INDEX(Osszesito!$G:$G,MATCH($F514,Osszesito!$C:$C,0)))</f>
        <v>Nincs VKR kiválasztva!</v>
      </c>
      <c r="J514" s="56" t="str">
        <f>IF($G514="","Nincs VKR kiválasztva!",INDEX(Osszesito!$F:$F,MATCH($F514,Osszesito!$C:$C,0)))</f>
        <v>Nincs VKR kiválasztva!</v>
      </c>
      <c r="K514" s="48" t="str">
        <f t="shared" si="335"/>
        <v>Nincs kitöltve a költség rész!</v>
      </c>
      <c r="L514" s="49"/>
      <c r="M514" s="49"/>
      <c r="N514" s="60"/>
      <c r="O514" s="60"/>
      <c r="P514" s="90"/>
      <c r="R514" s="62"/>
      <c r="S514" s="62"/>
      <c r="T514" s="62"/>
      <c r="U514" s="62"/>
      <c r="V514" s="62"/>
      <c r="W514" s="62"/>
      <c r="X514" s="62"/>
      <c r="Y514" s="62"/>
      <c r="Z514" s="62"/>
      <c r="AA514" s="62"/>
      <c r="AB514" s="62"/>
      <c r="AC514" s="61">
        <f t="shared" si="339"/>
        <v>0</v>
      </c>
      <c r="AD514" s="1" t="str">
        <f t="shared" si="340"/>
        <v>Nincs VKR kiválasztva!</v>
      </c>
      <c r="AF514" s="60"/>
      <c r="AG514" s="60"/>
      <c r="AH514" s="60"/>
      <c r="AI514" s="60"/>
      <c r="AJ514" s="60"/>
      <c r="AK514" s="60"/>
      <c r="AL514" s="60"/>
      <c r="AM514" s="60"/>
      <c r="AN514" s="60"/>
      <c r="AO514" s="60"/>
      <c r="AP514" s="60"/>
      <c r="AQ514" s="61">
        <f t="shared" si="341"/>
        <v>0</v>
      </c>
      <c r="AR514" s="130" t="s">
        <v>36</v>
      </c>
      <c r="AS514" s="1" t="str">
        <f t="shared" si="342"/>
        <v>Nincs VKR kiválasztva!</v>
      </c>
      <c r="AU514" s="46"/>
      <c r="AV514" s="46"/>
      <c r="AY514" s="64" t="str">
        <f>IF($D514="","",INDEX(Osszesito!$E:$E,MATCH($F514,Osszesito!$C:$C,0)))</f>
        <v/>
      </c>
      <c r="AZ514" s="64">
        <f t="shared" si="309"/>
        <v>0</v>
      </c>
      <c r="BA514" s="65">
        <f t="shared" si="310"/>
        <v>0</v>
      </c>
      <c r="BB514" s="65" t="str">
        <f t="shared" si="311"/>
        <v>x</v>
      </c>
      <c r="BC514" s="65">
        <f t="shared" si="343"/>
        <v>0</v>
      </c>
      <c r="BD514" s="65">
        <f t="shared" si="336"/>
        <v>0</v>
      </c>
      <c r="BE514" s="65">
        <f t="shared" si="312"/>
        <v>0</v>
      </c>
      <c r="BF514" s="64" t="str">
        <f t="shared" si="313"/>
        <v>A forrás egyenlő a költséggel (I.ütem).</v>
      </c>
      <c r="BG514" s="65">
        <f t="shared" si="314"/>
        <v>0</v>
      </c>
      <c r="BH514" s="65">
        <f t="shared" si="315"/>
        <v>0</v>
      </c>
      <c r="BI514" s="65">
        <f t="shared" si="316"/>
        <v>0</v>
      </c>
      <c r="BJ514" s="65">
        <f t="shared" si="317"/>
        <v>0</v>
      </c>
      <c r="BK514" s="65">
        <f t="shared" si="344"/>
        <v>0</v>
      </c>
      <c r="BL514" s="66" t="str">
        <f t="shared" si="337"/>
        <v>Nem hosszútávú a feladat.</v>
      </c>
      <c r="BM514" s="67">
        <f t="shared" si="318"/>
        <v>1</v>
      </c>
      <c r="BN514" s="67">
        <f t="shared" si="319"/>
        <v>0</v>
      </c>
      <c r="BO514" s="67">
        <f t="shared" si="320"/>
        <v>1</v>
      </c>
      <c r="BP514" s="67">
        <f t="shared" si="321"/>
        <v>0</v>
      </c>
      <c r="BQ514" s="65">
        <f t="shared" si="322"/>
        <v>0</v>
      </c>
      <c r="BR514" s="64" t="str">
        <f t="shared" si="323"/>
        <v>Nincs hosszútávú terv!</v>
      </c>
      <c r="BS514" s="65">
        <f t="shared" si="324"/>
        <v>0</v>
      </c>
      <c r="BT514" s="65">
        <f t="shared" si="325"/>
        <v>0</v>
      </c>
      <c r="BU514" s="65">
        <f t="shared" si="326"/>
        <v>0</v>
      </c>
      <c r="BV514" s="65">
        <f t="shared" si="327"/>
        <v>0</v>
      </c>
      <c r="BW514" s="65">
        <f t="shared" si="328"/>
        <v>0</v>
      </c>
      <c r="BX514" s="65">
        <f t="shared" si="329"/>
        <v>0</v>
      </c>
      <c r="BY514" s="65">
        <f t="shared" si="330"/>
        <v>0</v>
      </c>
      <c r="BZ514" s="65">
        <f t="shared" si="331"/>
        <v>0</v>
      </c>
      <c r="CA514" s="65">
        <f t="shared" si="332"/>
        <v>0</v>
      </c>
      <c r="CB514" s="65">
        <f t="shared" si="333"/>
        <v>0</v>
      </c>
      <c r="CC514" s="65">
        <f t="shared" si="334"/>
        <v>0</v>
      </c>
      <c r="CD514" s="65" t="str">
        <f t="shared" si="345"/>
        <v>Hiányos kitöltés! (B-oszlop üres)</v>
      </c>
      <c r="CE514" s="66" t="str">
        <f t="shared" si="346"/>
        <v>Hiányos kitöltés! (B-oszlop üres)</v>
      </c>
      <c r="CF514" s="65">
        <f t="shared" si="347"/>
        <v>0</v>
      </c>
      <c r="CG514" s="65">
        <f t="shared" si="348"/>
        <v>0</v>
      </c>
      <c r="CH514" s="65">
        <f t="shared" si="349"/>
        <v>0</v>
      </c>
    </row>
    <row r="515" spans="1:86" ht="31.25" x14ac:dyDescent="0.25">
      <c r="A515" s="54" t="str">
        <f t="shared" si="338"/>
        <v>Nincs VKR kiválasztva!</v>
      </c>
      <c r="B515" s="68"/>
      <c r="C515" s="55"/>
      <c r="D515" s="47"/>
      <c r="E515" s="47"/>
      <c r="F515" s="56" t="str">
        <f>IF($G515="","Nincs VKR kiválasztva!",INDEX(Osszesito!$C:$C,MATCH($G515,Osszesito!$D:$D,0)))</f>
        <v>Nincs VKR kiválasztva!</v>
      </c>
      <c r="G515" s="45"/>
      <c r="H515" s="51" t="str">
        <f>IF($D515="","",CONCATENATE($AY515,"_",COUNTA($D$3:$D515),"_FSZV_2026"))</f>
        <v/>
      </c>
      <c r="I515" s="56" t="str">
        <f>IF($G515="","Nincs VKR kiválasztva!",INDEX(Osszesito!$G:$G,MATCH($F515,Osszesito!$C:$C,0)))</f>
        <v>Nincs VKR kiválasztva!</v>
      </c>
      <c r="J515" s="56" t="str">
        <f>IF($G515="","Nincs VKR kiválasztva!",INDEX(Osszesito!$F:$F,MATCH($F515,Osszesito!$C:$C,0)))</f>
        <v>Nincs VKR kiválasztva!</v>
      </c>
      <c r="K515" s="48" t="str">
        <f t="shared" si="335"/>
        <v>Nincs kitöltve a költség rész!</v>
      </c>
      <c r="L515" s="49"/>
      <c r="M515" s="49"/>
      <c r="N515" s="60"/>
      <c r="O515" s="60"/>
      <c r="P515" s="90"/>
      <c r="R515" s="62"/>
      <c r="S515" s="62"/>
      <c r="T515" s="62"/>
      <c r="U515" s="62"/>
      <c r="V515" s="62"/>
      <c r="W515" s="62"/>
      <c r="X515" s="62"/>
      <c r="Y515" s="62"/>
      <c r="Z515" s="62"/>
      <c r="AA515" s="62"/>
      <c r="AB515" s="62"/>
      <c r="AC515" s="61">
        <f t="shared" si="339"/>
        <v>0</v>
      </c>
      <c r="AD515" s="1" t="str">
        <f t="shared" si="340"/>
        <v>Nincs VKR kiválasztva!</v>
      </c>
      <c r="AF515" s="60"/>
      <c r="AG515" s="60"/>
      <c r="AH515" s="60"/>
      <c r="AI515" s="60"/>
      <c r="AJ515" s="60"/>
      <c r="AK515" s="60"/>
      <c r="AL515" s="60"/>
      <c r="AM515" s="60"/>
      <c r="AN515" s="60"/>
      <c r="AO515" s="60"/>
      <c r="AP515" s="60"/>
      <c r="AQ515" s="61">
        <f t="shared" si="341"/>
        <v>0</v>
      </c>
      <c r="AR515" s="130" t="s">
        <v>36</v>
      </c>
      <c r="AS515" s="1" t="str">
        <f t="shared" si="342"/>
        <v>Nincs VKR kiválasztva!</v>
      </c>
      <c r="AU515" s="46"/>
      <c r="AV515" s="46"/>
      <c r="AY515" s="64" t="str">
        <f>IF($D515="","",INDEX(Osszesito!$E:$E,MATCH($F515,Osszesito!$C:$C,0)))</f>
        <v/>
      </c>
      <c r="AZ515" s="64">
        <f t="shared" si="309"/>
        <v>0</v>
      </c>
      <c r="BA515" s="65">
        <f t="shared" si="310"/>
        <v>0</v>
      </c>
      <c r="BB515" s="65" t="str">
        <f t="shared" si="311"/>
        <v>x</v>
      </c>
      <c r="BC515" s="65">
        <f t="shared" si="343"/>
        <v>0</v>
      </c>
      <c r="BD515" s="65">
        <f t="shared" si="336"/>
        <v>0</v>
      </c>
      <c r="BE515" s="65">
        <f t="shared" si="312"/>
        <v>0</v>
      </c>
      <c r="BF515" s="64" t="str">
        <f t="shared" si="313"/>
        <v>A forrás egyenlő a költséggel (I.ütem).</v>
      </c>
      <c r="BG515" s="65">
        <f t="shared" si="314"/>
        <v>0</v>
      </c>
      <c r="BH515" s="65">
        <f t="shared" si="315"/>
        <v>0</v>
      </c>
      <c r="BI515" s="65">
        <f t="shared" si="316"/>
        <v>0</v>
      </c>
      <c r="BJ515" s="65">
        <f t="shared" si="317"/>
        <v>0</v>
      </c>
      <c r="BK515" s="65">
        <f t="shared" si="344"/>
        <v>0</v>
      </c>
      <c r="BL515" s="66" t="str">
        <f t="shared" si="337"/>
        <v>Nem hosszútávú a feladat.</v>
      </c>
      <c r="BM515" s="67">
        <f t="shared" si="318"/>
        <v>1</v>
      </c>
      <c r="BN515" s="67">
        <f t="shared" si="319"/>
        <v>0</v>
      </c>
      <c r="BO515" s="67">
        <f t="shared" si="320"/>
        <v>1</v>
      </c>
      <c r="BP515" s="67">
        <f t="shared" si="321"/>
        <v>0</v>
      </c>
      <c r="BQ515" s="65">
        <f t="shared" si="322"/>
        <v>0</v>
      </c>
      <c r="BR515" s="64" t="str">
        <f t="shared" si="323"/>
        <v>Nincs hosszútávú terv!</v>
      </c>
      <c r="BS515" s="65">
        <f t="shared" si="324"/>
        <v>0</v>
      </c>
      <c r="BT515" s="65">
        <f t="shared" si="325"/>
        <v>0</v>
      </c>
      <c r="BU515" s="65">
        <f t="shared" si="326"/>
        <v>0</v>
      </c>
      <c r="BV515" s="65">
        <f t="shared" si="327"/>
        <v>0</v>
      </c>
      <c r="BW515" s="65">
        <f t="shared" si="328"/>
        <v>0</v>
      </c>
      <c r="BX515" s="65">
        <f t="shared" si="329"/>
        <v>0</v>
      </c>
      <c r="BY515" s="65">
        <f t="shared" si="330"/>
        <v>0</v>
      </c>
      <c r="BZ515" s="65">
        <f t="shared" si="331"/>
        <v>0</v>
      </c>
      <c r="CA515" s="65">
        <f t="shared" si="332"/>
        <v>0</v>
      </c>
      <c r="CB515" s="65">
        <f t="shared" si="333"/>
        <v>0</v>
      </c>
      <c r="CC515" s="65">
        <f t="shared" si="334"/>
        <v>0</v>
      </c>
      <c r="CD515" s="65" t="str">
        <f t="shared" si="345"/>
        <v>Hiányos kitöltés! (B-oszlop üres)</v>
      </c>
      <c r="CE515" s="66" t="str">
        <f t="shared" si="346"/>
        <v>Hiányos kitöltés! (B-oszlop üres)</v>
      </c>
      <c r="CF515" s="65">
        <f t="shared" si="347"/>
        <v>0</v>
      </c>
      <c r="CG515" s="65">
        <f t="shared" si="348"/>
        <v>0</v>
      </c>
      <c r="CH515" s="65">
        <f t="shared" si="349"/>
        <v>0</v>
      </c>
    </row>
    <row r="516" spans="1:86" ht="31.25" x14ac:dyDescent="0.25">
      <c r="A516" s="54" t="str">
        <f t="shared" si="338"/>
        <v>Nincs VKR kiválasztva!</v>
      </c>
      <c r="B516" s="68"/>
      <c r="C516" s="55"/>
      <c r="D516" s="47"/>
      <c r="E516" s="47"/>
      <c r="F516" s="56" t="str">
        <f>IF($G516="","Nincs VKR kiválasztva!",INDEX(Osszesito!$C:$C,MATCH($G516,Osszesito!$D:$D,0)))</f>
        <v>Nincs VKR kiválasztva!</v>
      </c>
      <c r="G516" s="45"/>
      <c r="H516" s="51" t="str">
        <f>IF($D516="","",CONCATENATE($AY516,"_",COUNTA($D$3:$D516),"_FSZV_2026"))</f>
        <v/>
      </c>
      <c r="I516" s="56" t="str">
        <f>IF($G516="","Nincs VKR kiválasztva!",INDEX(Osszesito!$G:$G,MATCH($F516,Osszesito!$C:$C,0)))</f>
        <v>Nincs VKR kiválasztva!</v>
      </c>
      <c r="J516" s="56" t="str">
        <f>IF($G516="","Nincs VKR kiválasztva!",INDEX(Osszesito!$F:$F,MATCH($F516,Osszesito!$C:$C,0)))</f>
        <v>Nincs VKR kiválasztva!</v>
      </c>
      <c r="K516" s="48" t="str">
        <f t="shared" si="335"/>
        <v>Nincs kitöltve a költség rész!</v>
      </c>
      <c r="L516" s="49"/>
      <c r="M516" s="49"/>
      <c r="N516" s="60"/>
      <c r="O516" s="60"/>
      <c r="P516" s="90"/>
      <c r="R516" s="62"/>
      <c r="S516" s="62"/>
      <c r="T516" s="62"/>
      <c r="U516" s="62"/>
      <c r="V516" s="62"/>
      <c r="W516" s="62"/>
      <c r="X516" s="62"/>
      <c r="Y516" s="62"/>
      <c r="Z516" s="62"/>
      <c r="AA516" s="62"/>
      <c r="AB516" s="62"/>
      <c r="AC516" s="61">
        <f t="shared" si="339"/>
        <v>0</v>
      </c>
      <c r="AD516" s="1" t="str">
        <f t="shared" si="340"/>
        <v>Nincs VKR kiválasztva!</v>
      </c>
      <c r="AF516" s="60"/>
      <c r="AG516" s="60"/>
      <c r="AH516" s="60"/>
      <c r="AI516" s="60"/>
      <c r="AJ516" s="60"/>
      <c r="AK516" s="60"/>
      <c r="AL516" s="60"/>
      <c r="AM516" s="60"/>
      <c r="AN516" s="60"/>
      <c r="AO516" s="60"/>
      <c r="AP516" s="60"/>
      <c r="AQ516" s="61">
        <f t="shared" si="341"/>
        <v>0</v>
      </c>
      <c r="AR516" s="130" t="s">
        <v>36</v>
      </c>
      <c r="AS516" s="1" t="str">
        <f t="shared" si="342"/>
        <v>Nincs VKR kiválasztva!</v>
      </c>
      <c r="AU516" s="46"/>
      <c r="AV516" s="46"/>
      <c r="AY516" s="64" t="str">
        <f>IF($D516="","",INDEX(Osszesito!$E:$E,MATCH($F516,Osszesito!$C:$C,0)))</f>
        <v/>
      </c>
      <c r="AZ516" s="64">
        <f t="shared" ref="AZ516:AZ579" si="350">LEN($AU516)</f>
        <v>0</v>
      </c>
      <c r="BA516" s="65">
        <f t="shared" ref="BA516:BA579" si="351">IF(OR($B516="",$C516="",$D516="",$E516="",$F516="",$L516="",$M516="",$N516="",$O516=""),0,1)</f>
        <v>0</v>
      </c>
      <c r="BB516" s="65" t="str">
        <f t="shared" ref="BB516:BB579" si="352">IF($F516="",0,IF(AND($L516=2027,$M516=2027),"R",IF(AND($L516=2027,$M516&gt;2027),"RH",IF(AND($L516&gt;2027,$M516&gt;2027),"H","x"))))</f>
        <v>x</v>
      </c>
      <c r="BC516" s="65">
        <f t="shared" si="343"/>
        <v>0</v>
      </c>
      <c r="BD516" s="65">
        <f t="shared" si="336"/>
        <v>0</v>
      </c>
      <c r="BE516" s="65">
        <f t="shared" ref="BE516:BE579" si="353">IF($AC516&lt;$N516,1,IF($AC516=$N516,0))</f>
        <v>0</v>
      </c>
      <c r="BF516" s="64" t="str">
        <f t="shared" ref="BF516:BF579" si="354">IF($L516&gt;2027,"Nem rövidtávú a feladat.",IF($BE516=1,"Az I. ütem nem lehet forráshiányos!",IF($AC516&gt;$N516,"Többlet forrást jelölt meg az I.ütemnél! Kérjük, a többletet az 'Osszesito' fülön tüntesse fel!",IF($AC516=$N516,"A forrás egyenlő a költséggel (I.ütem).",0))))</f>
        <v>A forrás egyenlő a költséggel (I.ütem).</v>
      </c>
      <c r="BG516" s="65">
        <f t="shared" ref="BG516:BG579" si="355">IF(AND($R516&lt;&gt;"",$S516&lt;&gt;"",$T516&lt;&gt;"",$U516&lt;&gt;"",$V516&lt;&gt;"",$W516&lt;&gt;"",$X516&lt;&gt;"",$Y516&lt;&gt;"",$Z516&lt;&gt;"",$AA516&lt;&gt;"",$AB516&lt;&gt;""),1,0)</f>
        <v>0</v>
      </c>
      <c r="BH516" s="65">
        <f t="shared" ref="BH516:BH579" si="356">IF(AND($BG516=1,$N516=$AC516),1,0)</f>
        <v>0</v>
      </c>
      <c r="BI516" s="65">
        <f t="shared" ref="BI516:BI579" si="357">IF($AQ516&lt;$O516,1,0)</f>
        <v>0</v>
      </c>
      <c r="BJ516" s="65">
        <f t="shared" ref="BJ516:BJ579" si="358">IF(AND($AF516&lt;&gt;"",$AG516&lt;&gt;"",$AH516&lt;&gt;"",$AI516&lt;&gt;"",$AJ516&lt;&gt;"",$AK516&lt;&gt;"",$AL516&lt;&gt;"",$AM516&lt;&gt;"",$AN516&lt;&gt;"",$AO516&lt;&gt;"",$AP516&lt;&gt;""),1,0)</f>
        <v>0</v>
      </c>
      <c r="BK516" s="65">
        <f t="shared" si="344"/>
        <v>0</v>
      </c>
      <c r="BL516" s="66" t="str">
        <f t="shared" si="337"/>
        <v>Nem hosszútávú a feladat.</v>
      </c>
      <c r="BM516" s="67">
        <f t="shared" ref="BM516:BM579" si="359">IF($M516&lt;2028,1,0)</f>
        <v>1</v>
      </c>
      <c r="BN516" s="67">
        <f t="shared" ref="BN516:BN579" si="360">IF($M516&gt;2027,1,0)</f>
        <v>0</v>
      </c>
      <c r="BO516" s="67">
        <f t="shared" ref="BO516:BO579" si="361">IF(AND($BM516=1,$N516=0),1,0)</f>
        <v>1</v>
      </c>
      <c r="BP516" s="67">
        <f t="shared" ref="BP516:BP579" si="362">IF(AND($BN516=1,$O516=0),1,0)</f>
        <v>0</v>
      </c>
      <c r="BQ516" s="65">
        <f t="shared" ref="BQ516:BQ579" si="363">IF(AND($BB516="R",$N516=0,$AZ516&gt;29),1,IF(AND($BB516="RH",$N516=0,$AZ516&gt;29),1,0))</f>
        <v>0</v>
      </c>
      <c r="BR516" s="64" t="str">
        <f t="shared" ref="BR516:BR579" si="364">IF($BN516=0,"Nincs hosszútávú terv!",IF(AND($BB516="H",$O516=0,$AZ516=0),"Nullás a hosszútávú feladat és nincs hozzá indoklás!",IF(AND($BB516="RH",$O516=0,$AZ516=0),"Nullás a hosszútávú feladat és nincs hozzá indoklás!",IF(AND($BB516="R",$O516=0,$AZ516&lt;300),"Nullás a hosszútávú feladat és rövid hozzá az indoklás!",IF(AND($BB516="RH",$O516=0,$AZ516&lt;300),"Nullás a hosszútávú feladat és rövid hozzá az indoklás!",0)))))</f>
        <v>Nincs hosszútávú terv!</v>
      </c>
      <c r="BS516" s="65">
        <f t="shared" ref="BS516:BS579" si="365">IF(AND($BB516="R",$N516=0,$AZ516&gt;29),1,IF(AND($BB516="RH",$N516=0,$AZ516&gt;29),1,0))</f>
        <v>0</v>
      </c>
      <c r="BT516" s="65">
        <f t="shared" ref="BT516:BT579" si="366">IF(AND($BB516="H",$O516=0,$AZ516&gt;29),1,IF(AND($BB516="RH",$O516=0,$AZ516&gt;29),1,0))</f>
        <v>0</v>
      </c>
      <c r="BU516" s="65">
        <f t="shared" ref="BU516:BU579" si="367">IF($B516="",0,1)</f>
        <v>0</v>
      </c>
      <c r="BV516" s="65">
        <f t="shared" ref="BV516:BV579" si="368">IF($C516="",0,1)</f>
        <v>0</v>
      </c>
      <c r="BW516" s="65">
        <f t="shared" ref="BW516:BW579" si="369">IF($D516="",0,1)</f>
        <v>0</v>
      </c>
      <c r="BX516" s="65">
        <f t="shared" ref="BX516:BX579" si="370">IF($E516="",0,1)</f>
        <v>0</v>
      </c>
      <c r="BY516" s="65">
        <f t="shared" ref="BY516:BY579" si="371">IF($L516="",0,1)</f>
        <v>0</v>
      </c>
      <c r="BZ516" s="65">
        <f t="shared" ref="BZ516:BZ579" si="372">IF($M516="",0,1)</f>
        <v>0</v>
      </c>
      <c r="CA516" s="65">
        <f t="shared" ref="CA516:CA579" si="373">IF($N516="",0,1)</f>
        <v>0</v>
      </c>
      <c r="CB516" s="65">
        <f t="shared" ref="CB516:CB579" si="374">IF($O516="",0,1)</f>
        <v>0</v>
      </c>
      <c r="CC516" s="65">
        <f t="shared" ref="CC516:CC579" si="375">IF($P516="",0,1)</f>
        <v>0</v>
      </c>
      <c r="CD516" s="65" t="str">
        <f t="shared" si="345"/>
        <v>Hiányos kitöltés! (B-oszlop üres)</v>
      </c>
      <c r="CE516" s="66" t="str">
        <f t="shared" si="346"/>
        <v>Hiányos kitöltés! (B-oszlop üres)</v>
      </c>
      <c r="CF516" s="65">
        <f t="shared" si="347"/>
        <v>0</v>
      </c>
      <c r="CG516" s="65">
        <f t="shared" si="348"/>
        <v>0</v>
      </c>
      <c r="CH516" s="65">
        <f t="shared" si="349"/>
        <v>0</v>
      </c>
    </row>
    <row r="517" spans="1:86" ht="31.25" x14ac:dyDescent="0.25">
      <c r="A517" s="54" t="str">
        <f t="shared" si="338"/>
        <v>Nincs VKR kiválasztva!</v>
      </c>
      <c r="B517" s="68"/>
      <c r="C517" s="55"/>
      <c r="D517" s="47"/>
      <c r="E517" s="47"/>
      <c r="F517" s="56" t="str">
        <f>IF($G517="","Nincs VKR kiválasztva!",INDEX(Osszesito!$C:$C,MATCH($G517,Osszesito!$D:$D,0)))</f>
        <v>Nincs VKR kiválasztva!</v>
      </c>
      <c r="G517" s="45"/>
      <c r="H517" s="51" t="str">
        <f>IF($D517="","",CONCATENATE($AY517,"_",COUNTA($D$3:$D517),"_FSZV_2026"))</f>
        <v/>
      </c>
      <c r="I517" s="56" t="str">
        <f>IF($G517="","Nincs VKR kiválasztva!",INDEX(Osszesito!$G:$G,MATCH($F517,Osszesito!$C:$C,0)))</f>
        <v>Nincs VKR kiválasztva!</v>
      </c>
      <c r="J517" s="56" t="str">
        <f>IF($G517="","Nincs VKR kiválasztva!",INDEX(Osszesito!$F:$F,MATCH($F517,Osszesito!$C:$C,0)))</f>
        <v>Nincs VKR kiválasztva!</v>
      </c>
      <c r="K517" s="48" t="str">
        <f t="shared" ref="K517:K580" si="376">IF(AND($N517="",$O517=""),"Nincs kitöltve a költség rész!",IF($N517="","Az N-oszlop üres!",IF($O517="","Az O-oszlop üres!",$N517+$O517)))</f>
        <v>Nincs kitöltve a költség rész!</v>
      </c>
      <c r="L517" s="49"/>
      <c r="M517" s="49"/>
      <c r="N517" s="60"/>
      <c r="O517" s="60"/>
      <c r="P517" s="90"/>
      <c r="R517" s="62"/>
      <c r="S517" s="62"/>
      <c r="T517" s="62"/>
      <c r="U517" s="62"/>
      <c r="V517" s="62"/>
      <c r="W517" s="62"/>
      <c r="X517" s="62"/>
      <c r="Y517" s="62"/>
      <c r="Z517" s="62"/>
      <c r="AA517" s="62"/>
      <c r="AB517" s="62"/>
      <c r="AC517" s="61">
        <f t="shared" si="339"/>
        <v>0</v>
      </c>
      <c r="AD517" s="1" t="str">
        <f t="shared" si="340"/>
        <v>Nincs VKR kiválasztva!</v>
      </c>
      <c r="AF517" s="60"/>
      <c r="AG517" s="60"/>
      <c r="AH517" s="60"/>
      <c r="AI517" s="60"/>
      <c r="AJ517" s="60"/>
      <c r="AK517" s="60"/>
      <c r="AL517" s="60"/>
      <c r="AM517" s="60"/>
      <c r="AN517" s="60"/>
      <c r="AO517" s="60"/>
      <c r="AP517" s="60"/>
      <c r="AQ517" s="61">
        <f t="shared" si="341"/>
        <v>0</v>
      </c>
      <c r="AR517" s="130" t="s">
        <v>36</v>
      </c>
      <c r="AS517" s="1" t="str">
        <f t="shared" si="342"/>
        <v>Nincs VKR kiválasztva!</v>
      </c>
      <c r="AU517" s="46"/>
      <c r="AV517" s="46"/>
      <c r="AY517" s="64" t="str">
        <f>IF($D517="","",INDEX(Osszesito!$E:$E,MATCH($F517,Osszesito!$C:$C,0)))</f>
        <v/>
      </c>
      <c r="AZ517" s="64">
        <f t="shared" si="350"/>
        <v>0</v>
      </c>
      <c r="BA517" s="65">
        <f t="shared" si="351"/>
        <v>0</v>
      </c>
      <c r="BB517" s="65" t="str">
        <f t="shared" si="352"/>
        <v>x</v>
      </c>
      <c r="BC517" s="65">
        <f t="shared" si="343"/>
        <v>0</v>
      </c>
      <c r="BD517" s="65">
        <f t="shared" ref="BD517:BD580" si="377">IF(AND($BB517="R",$O517&gt;0),1,IF(AND($BB517="H",$N517&gt;0),1,0))</f>
        <v>0</v>
      </c>
      <c r="BE517" s="65">
        <f t="shared" si="353"/>
        <v>0</v>
      </c>
      <c r="BF517" s="64" t="str">
        <f t="shared" si="354"/>
        <v>A forrás egyenlő a költséggel (I.ütem).</v>
      </c>
      <c r="BG517" s="65">
        <f t="shared" si="355"/>
        <v>0</v>
      </c>
      <c r="BH517" s="65">
        <f t="shared" si="356"/>
        <v>0</v>
      </c>
      <c r="BI517" s="65">
        <f t="shared" si="357"/>
        <v>0</v>
      </c>
      <c r="BJ517" s="65">
        <f t="shared" si="358"/>
        <v>0</v>
      </c>
      <c r="BK517" s="65">
        <f t="shared" si="344"/>
        <v>0</v>
      </c>
      <c r="BL517" s="66" t="str">
        <f t="shared" ref="BL517:BL580" si="378">IF($M517&lt;2028,"Nem hosszútávú a feladat.",IF(AND($BI517=1,$AR517="nem"),"Forráshiányos a feladat? Jelölje az AR-oszlopban!",IF(AND($BI517=0,$AR517="igen"),"Forráshiányosnak jelölte a feladat az AR-oszlopban, de a forrás költség adatok alapnján nem az!",IF(AND($BI517=1,$AR517="igen"),"Forráshiányos a feladat!",IF($AQ517&gt;$O517,"Többlet forrást jelölt meg az II.ütemnél! Kérjük, a többletet az 'Osszesito' fülön tüntesse fel!",IF($AQ517=$O517,"A forrás egyenlő a költséggel (II.ütem).",0))))))</f>
        <v>Nem hosszútávú a feladat.</v>
      </c>
      <c r="BM517" s="67">
        <f t="shared" si="359"/>
        <v>1</v>
      </c>
      <c r="BN517" s="67">
        <f t="shared" si="360"/>
        <v>0</v>
      </c>
      <c r="BO517" s="67">
        <f t="shared" si="361"/>
        <v>1</v>
      </c>
      <c r="BP517" s="67">
        <f t="shared" si="362"/>
        <v>0</v>
      </c>
      <c r="BQ517" s="65">
        <f t="shared" si="363"/>
        <v>0</v>
      </c>
      <c r="BR517" s="64" t="str">
        <f t="shared" si="364"/>
        <v>Nincs hosszútávú terv!</v>
      </c>
      <c r="BS517" s="65">
        <f t="shared" si="365"/>
        <v>0</v>
      </c>
      <c r="BT517" s="65">
        <f t="shared" si="366"/>
        <v>0</v>
      </c>
      <c r="BU517" s="65">
        <f t="shared" si="367"/>
        <v>0</v>
      </c>
      <c r="BV517" s="65">
        <f t="shared" si="368"/>
        <v>0</v>
      </c>
      <c r="BW517" s="65">
        <f t="shared" si="369"/>
        <v>0</v>
      </c>
      <c r="BX517" s="65">
        <f t="shared" si="370"/>
        <v>0</v>
      </c>
      <c r="BY517" s="65">
        <f t="shared" si="371"/>
        <v>0</v>
      </c>
      <c r="BZ517" s="65">
        <f t="shared" si="372"/>
        <v>0</v>
      </c>
      <c r="CA517" s="65">
        <f t="shared" si="373"/>
        <v>0</v>
      </c>
      <c r="CB517" s="65">
        <f t="shared" si="374"/>
        <v>0</v>
      </c>
      <c r="CC517" s="65">
        <f t="shared" si="375"/>
        <v>0</v>
      </c>
      <c r="CD517" s="65" t="str">
        <f t="shared" si="345"/>
        <v>Hiányos kitöltés! (B-oszlop üres)</v>
      </c>
      <c r="CE517" s="66" t="str">
        <f t="shared" si="346"/>
        <v>Hiányos kitöltés! (B-oszlop üres)</v>
      </c>
      <c r="CF517" s="65">
        <f t="shared" si="347"/>
        <v>0</v>
      </c>
      <c r="CG517" s="65">
        <f t="shared" si="348"/>
        <v>0</v>
      </c>
      <c r="CH517" s="65">
        <f t="shared" si="349"/>
        <v>0</v>
      </c>
    </row>
    <row r="518" spans="1:86" ht="31.25" x14ac:dyDescent="0.25">
      <c r="A518" s="54" t="str">
        <f t="shared" si="338"/>
        <v>Nincs VKR kiválasztva!</v>
      </c>
      <c r="B518" s="68"/>
      <c r="C518" s="55"/>
      <c r="D518" s="47"/>
      <c r="E518" s="47"/>
      <c r="F518" s="56" t="str">
        <f>IF($G518="","Nincs VKR kiválasztva!",INDEX(Osszesito!$C:$C,MATCH($G518,Osszesito!$D:$D,0)))</f>
        <v>Nincs VKR kiválasztva!</v>
      </c>
      <c r="G518" s="45"/>
      <c r="H518" s="51" t="str">
        <f>IF($D518="","",CONCATENATE($AY518,"_",COUNTA($D$3:$D518),"_FSZV_2026"))</f>
        <v/>
      </c>
      <c r="I518" s="56" t="str">
        <f>IF($G518="","Nincs VKR kiválasztva!",INDEX(Osszesito!$G:$G,MATCH($F518,Osszesito!$C:$C,0)))</f>
        <v>Nincs VKR kiválasztva!</v>
      </c>
      <c r="J518" s="56" t="str">
        <f>IF($G518="","Nincs VKR kiválasztva!",INDEX(Osszesito!$F:$F,MATCH($F518,Osszesito!$C:$C,0)))</f>
        <v>Nincs VKR kiválasztva!</v>
      </c>
      <c r="K518" s="48" t="str">
        <f t="shared" si="376"/>
        <v>Nincs kitöltve a költség rész!</v>
      </c>
      <c r="L518" s="49"/>
      <c r="M518" s="49"/>
      <c r="N518" s="60"/>
      <c r="O518" s="60"/>
      <c r="P518" s="90"/>
      <c r="R518" s="62"/>
      <c r="S518" s="62"/>
      <c r="T518" s="62"/>
      <c r="U518" s="62"/>
      <c r="V518" s="62"/>
      <c r="W518" s="62"/>
      <c r="X518" s="62"/>
      <c r="Y518" s="62"/>
      <c r="Z518" s="62"/>
      <c r="AA518" s="62"/>
      <c r="AB518" s="62"/>
      <c r="AC518" s="61">
        <f t="shared" si="339"/>
        <v>0</v>
      </c>
      <c r="AD518" s="1" t="str">
        <f t="shared" si="340"/>
        <v>Nincs VKR kiválasztva!</v>
      </c>
      <c r="AF518" s="60"/>
      <c r="AG518" s="60"/>
      <c r="AH518" s="60"/>
      <c r="AI518" s="60"/>
      <c r="AJ518" s="60"/>
      <c r="AK518" s="60"/>
      <c r="AL518" s="60"/>
      <c r="AM518" s="60"/>
      <c r="AN518" s="60"/>
      <c r="AO518" s="60"/>
      <c r="AP518" s="60"/>
      <c r="AQ518" s="61">
        <f t="shared" si="341"/>
        <v>0</v>
      </c>
      <c r="AR518" s="130" t="s">
        <v>36</v>
      </c>
      <c r="AS518" s="1" t="str">
        <f t="shared" si="342"/>
        <v>Nincs VKR kiválasztva!</v>
      </c>
      <c r="AU518" s="46"/>
      <c r="AV518" s="46"/>
      <c r="AY518" s="64" t="str">
        <f>IF($D518="","",INDEX(Osszesito!$E:$E,MATCH($F518,Osszesito!$C:$C,0)))</f>
        <v/>
      </c>
      <c r="AZ518" s="64">
        <f t="shared" si="350"/>
        <v>0</v>
      </c>
      <c r="BA518" s="65">
        <f t="shared" si="351"/>
        <v>0</v>
      </c>
      <c r="BB518" s="65" t="str">
        <f t="shared" si="352"/>
        <v>x</v>
      </c>
      <c r="BC518" s="65">
        <f t="shared" si="343"/>
        <v>0</v>
      </c>
      <c r="BD518" s="65">
        <f t="shared" si="377"/>
        <v>0</v>
      </c>
      <c r="BE518" s="65">
        <f t="shared" si="353"/>
        <v>0</v>
      </c>
      <c r="BF518" s="64" t="str">
        <f t="shared" si="354"/>
        <v>A forrás egyenlő a költséggel (I.ütem).</v>
      </c>
      <c r="BG518" s="65">
        <f t="shared" si="355"/>
        <v>0</v>
      </c>
      <c r="BH518" s="65">
        <f t="shared" si="356"/>
        <v>0</v>
      </c>
      <c r="BI518" s="65">
        <f t="shared" si="357"/>
        <v>0</v>
      </c>
      <c r="BJ518" s="65">
        <f t="shared" si="358"/>
        <v>0</v>
      </c>
      <c r="BK518" s="65">
        <f t="shared" si="344"/>
        <v>0</v>
      </c>
      <c r="BL518" s="66" t="str">
        <f t="shared" si="378"/>
        <v>Nem hosszútávú a feladat.</v>
      </c>
      <c r="BM518" s="67">
        <f t="shared" si="359"/>
        <v>1</v>
      </c>
      <c r="BN518" s="67">
        <f t="shared" si="360"/>
        <v>0</v>
      </c>
      <c r="BO518" s="67">
        <f t="shared" si="361"/>
        <v>1</v>
      </c>
      <c r="BP518" s="67">
        <f t="shared" si="362"/>
        <v>0</v>
      </c>
      <c r="BQ518" s="65">
        <f t="shared" si="363"/>
        <v>0</v>
      </c>
      <c r="BR518" s="64" t="str">
        <f t="shared" si="364"/>
        <v>Nincs hosszútávú terv!</v>
      </c>
      <c r="BS518" s="65">
        <f t="shared" si="365"/>
        <v>0</v>
      </c>
      <c r="BT518" s="65">
        <f t="shared" si="366"/>
        <v>0</v>
      </c>
      <c r="BU518" s="65">
        <f t="shared" si="367"/>
        <v>0</v>
      </c>
      <c r="BV518" s="65">
        <f t="shared" si="368"/>
        <v>0</v>
      </c>
      <c r="BW518" s="65">
        <f t="shared" si="369"/>
        <v>0</v>
      </c>
      <c r="BX518" s="65">
        <f t="shared" si="370"/>
        <v>0</v>
      </c>
      <c r="BY518" s="65">
        <f t="shared" si="371"/>
        <v>0</v>
      </c>
      <c r="BZ518" s="65">
        <f t="shared" si="372"/>
        <v>0</v>
      </c>
      <c r="CA518" s="65">
        <f t="shared" si="373"/>
        <v>0</v>
      </c>
      <c r="CB518" s="65">
        <f t="shared" si="374"/>
        <v>0</v>
      </c>
      <c r="CC518" s="65">
        <f t="shared" si="375"/>
        <v>0</v>
      </c>
      <c r="CD518" s="65" t="str">
        <f t="shared" si="345"/>
        <v>Hiányos kitöltés! (B-oszlop üres)</v>
      </c>
      <c r="CE518" s="66" t="str">
        <f t="shared" si="346"/>
        <v>Hiányos kitöltés! (B-oszlop üres)</v>
      </c>
      <c r="CF518" s="65">
        <f t="shared" si="347"/>
        <v>0</v>
      </c>
      <c r="CG518" s="65">
        <f t="shared" si="348"/>
        <v>0</v>
      </c>
      <c r="CH518" s="65">
        <f t="shared" si="349"/>
        <v>0</v>
      </c>
    </row>
    <row r="519" spans="1:86" ht="31.25" x14ac:dyDescent="0.25">
      <c r="A519" s="54" t="str">
        <f t="shared" si="338"/>
        <v>Nincs VKR kiválasztva!</v>
      </c>
      <c r="B519" s="68"/>
      <c r="C519" s="55"/>
      <c r="D519" s="47"/>
      <c r="E519" s="47"/>
      <c r="F519" s="56" t="str">
        <f>IF($G519="","Nincs VKR kiválasztva!",INDEX(Osszesito!$C:$C,MATCH($G519,Osszesito!$D:$D,0)))</f>
        <v>Nincs VKR kiválasztva!</v>
      </c>
      <c r="G519" s="45"/>
      <c r="H519" s="51" t="str">
        <f>IF($D519="","",CONCATENATE($AY519,"_",COUNTA($D$3:$D519),"_FSZV_2026"))</f>
        <v/>
      </c>
      <c r="I519" s="56" t="str">
        <f>IF($G519="","Nincs VKR kiválasztva!",INDEX(Osszesito!$G:$G,MATCH($F519,Osszesito!$C:$C,0)))</f>
        <v>Nincs VKR kiválasztva!</v>
      </c>
      <c r="J519" s="56" t="str">
        <f>IF($G519="","Nincs VKR kiválasztva!",INDEX(Osszesito!$F:$F,MATCH($F519,Osszesito!$C:$C,0)))</f>
        <v>Nincs VKR kiválasztva!</v>
      </c>
      <c r="K519" s="48" t="str">
        <f t="shared" si="376"/>
        <v>Nincs kitöltve a költség rész!</v>
      </c>
      <c r="L519" s="49"/>
      <c r="M519" s="49"/>
      <c r="N519" s="60"/>
      <c r="O519" s="60"/>
      <c r="P519" s="90"/>
      <c r="R519" s="62"/>
      <c r="S519" s="62"/>
      <c r="T519" s="62"/>
      <c r="U519" s="62"/>
      <c r="V519" s="62"/>
      <c r="W519" s="62"/>
      <c r="X519" s="62"/>
      <c r="Y519" s="62"/>
      <c r="Z519" s="62"/>
      <c r="AA519" s="62"/>
      <c r="AB519" s="62"/>
      <c r="AC519" s="61">
        <f t="shared" si="339"/>
        <v>0</v>
      </c>
      <c r="AD519" s="1" t="str">
        <f t="shared" si="340"/>
        <v>Nincs VKR kiválasztva!</v>
      </c>
      <c r="AF519" s="60"/>
      <c r="AG519" s="60"/>
      <c r="AH519" s="60"/>
      <c r="AI519" s="60"/>
      <c r="AJ519" s="60"/>
      <c r="AK519" s="60"/>
      <c r="AL519" s="60"/>
      <c r="AM519" s="60"/>
      <c r="AN519" s="60"/>
      <c r="AO519" s="60"/>
      <c r="AP519" s="60"/>
      <c r="AQ519" s="61">
        <f t="shared" si="341"/>
        <v>0</v>
      </c>
      <c r="AR519" s="130" t="s">
        <v>36</v>
      </c>
      <c r="AS519" s="1" t="str">
        <f t="shared" si="342"/>
        <v>Nincs VKR kiválasztva!</v>
      </c>
      <c r="AU519" s="46"/>
      <c r="AV519" s="46"/>
      <c r="AY519" s="64" t="str">
        <f>IF($D519="","",INDEX(Osszesito!$E:$E,MATCH($F519,Osszesito!$C:$C,0)))</f>
        <v/>
      </c>
      <c r="AZ519" s="64">
        <f t="shared" si="350"/>
        <v>0</v>
      </c>
      <c r="BA519" s="65">
        <f t="shared" si="351"/>
        <v>0</v>
      </c>
      <c r="BB519" s="65" t="str">
        <f t="shared" si="352"/>
        <v>x</v>
      </c>
      <c r="BC519" s="65">
        <f t="shared" si="343"/>
        <v>0</v>
      </c>
      <c r="BD519" s="65">
        <f t="shared" si="377"/>
        <v>0</v>
      </c>
      <c r="BE519" s="65">
        <f t="shared" si="353"/>
        <v>0</v>
      </c>
      <c r="BF519" s="64" t="str">
        <f t="shared" si="354"/>
        <v>A forrás egyenlő a költséggel (I.ütem).</v>
      </c>
      <c r="BG519" s="65">
        <f t="shared" si="355"/>
        <v>0</v>
      </c>
      <c r="BH519" s="65">
        <f t="shared" si="356"/>
        <v>0</v>
      </c>
      <c r="BI519" s="65">
        <f t="shared" si="357"/>
        <v>0</v>
      </c>
      <c r="BJ519" s="65">
        <f t="shared" si="358"/>
        <v>0</v>
      </c>
      <c r="BK519" s="65">
        <f t="shared" si="344"/>
        <v>0</v>
      </c>
      <c r="BL519" s="66" t="str">
        <f t="shared" si="378"/>
        <v>Nem hosszútávú a feladat.</v>
      </c>
      <c r="BM519" s="67">
        <f t="shared" si="359"/>
        <v>1</v>
      </c>
      <c r="BN519" s="67">
        <f t="shared" si="360"/>
        <v>0</v>
      </c>
      <c r="BO519" s="67">
        <f t="shared" si="361"/>
        <v>1</v>
      </c>
      <c r="BP519" s="67">
        <f t="shared" si="362"/>
        <v>0</v>
      </c>
      <c r="BQ519" s="65">
        <f t="shared" si="363"/>
        <v>0</v>
      </c>
      <c r="BR519" s="64" t="str">
        <f t="shared" si="364"/>
        <v>Nincs hosszútávú terv!</v>
      </c>
      <c r="BS519" s="65">
        <f t="shared" si="365"/>
        <v>0</v>
      </c>
      <c r="BT519" s="65">
        <f t="shared" si="366"/>
        <v>0</v>
      </c>
      <c r="BU519" s="65">
        <f t="shared" si="367"/>
        <v>0</v>
      </c>
      <c r="BV519" s="65">
        <f t="shared" si="368"/>
        <v>0</v>
      </c>
      <c r="BW519" s="65">
        <f t="shared" si="369"/>
        <v>0</v>
      </c>
      <c r="BX519" s="65">
        <f t="shared" si="370"/>
        <v>0</v>
      </c>
      <c r="BY519" s="65">
        <f t="shared" si="371"/>
        <v>0</v>
      </c>
      <c r="BZ519" s="65">
        <f t="shared" si="372"/>
        <v>0</v>
      </c>
      <c r="CA519" s="65">
        <f t="shared" si="373"/>
        <v>0</v>
      </c>
      <c r="CB519" s="65">
        <f t="shared" si="374"/>
        <v>0</v>
      </c>
      <c r="CC519" s="65">
        <f t="shared" si="375"/>
        <v>0</v>
      </c>
      <c r="CD519" s="65" t="str">
        <f t="shared" si="345"/>
        <v>Hiányos kitöltés! (B-oszlop üres)</v>
      </c>
      <c r="CE519" s="66" t="str">
        <f t="shared" si="346"/>
        <v>Hiányos kitöltés! (B-oszlop üres)</v>
      </c>
      <c r="CF519" s="65">
        <f t="shared" si="347"/>
        <v>0</v>
      </c>
      <c r="CG519" s="65">
        <f t="shared" si="348"/>
        <v>0</v>
      </c>
      <c r="CH519" s="65">
        <f t="shared" si="349"/>
        <v>0</v>
      </c>
    </row>
    <row r="520" spans="1:86" ht="31.25" x14ac:dyDescent="0.25">
      <c r="A520" s="54" t="str">
        <f t="shared" si="338"/>
        <v>Nincs VKR kiválasztva!</v>
      </c>
      <c r="B520" s="68"/>
      <c r="C520" s="55"/>
      <c r="D520" s="47"/>
      <c r="E520" s="47"/>
      <c r="F520" s="56" t="str">
        <f>IF($G520="","Nincs VKR kiválasztva!",INDEX(Osszesito!$C:$C,MATCH($G520,Osszesito!$D:$D,0)))</f>
        <v>Nincs VKR kiválasztva!</v>
      </c>
      <c r="G520" s="45"/>
      <c r="H520" s="51" t="str">
        <f>IF($D520="","",CONCATENATE($AY520,"_",COUNTA($D$3:$D520),"_FSZV_2026"))</f>
        <v/>
      </c>
      <c r="I520" s="56" t="str">
        <f>IF($G520="","Nincs VKR kiválasztva!",INDEX(Osszesito!$G:$G,MATCH($F520,Osszesito!$C:$C,0)))</f>
        <v>Nincs VKR kiválasztva!</v>
      </c>
      <c r="J520" s="56" t="str">
        <f>IF($G520="","Nincs VKR kiválasztva!",INDEX(Osszesito!$F:$F,MATCH($F520,Osszesito!$C:$C,0)))</f>
        <v>Nincs VKR kiválasztva!</v>
      </c>
      <c r="K520" s="48" t="str">
        <f t="shared" si="376"/>
        <v>Nincs kitöltve a költség rész!</v>
      </c>
      <c r="L520" s="49"/>
      <c r="M520" s="49"/>
      <c r="N520" s="60"/>
      <c r="O520" s="60"/>
      <c r="P520" s="90"/>
      <c r="R520" s="62"/>
      <c r="S520" s="62"/>
      <c r="T520" s="62"/>
      <c r="U520" s="62"/>
      <c r="V520" s="62"/>
      <c r="W520" s="62"/>
      <c r="X520" s="62"/>
      <c r="Y520" s="62"/>
      <c r="Z520" s="62"/>
      <c r="AA520" s="62"/>
      <c r="AB520" s="62"/>
      <c r="AC520" s="61">
        <f t="shared" si="339"/>
        <v>0</v>
      </c>
      <c r="AD520" s="1" t="str">
        <f t="shared" si="340"/>
        <v>Nincs VKR kiválasztva!</v>
      </c>
      <c r="AF520" s="60"/>
      <c r="AG520" s="60"/>
      <c r="AH520" s="60"/>
      <c r="AI520" s="60"/>
      <c r="AJ520" s="60"/>
      <c r="AK520" s="60"/>
      <c r="AL520" s="60"/>
      <c r="AM520" s="60"/>
      <c r="AN520" s="60"/>
      <c r="AO520" s="60"/>
      <c r="AP520" s="60"/>
      <c r="AQ520" s="61">
        <f t="shared" si="341"/>
        <v>0</v>
      </c>
      <c r="AR520" s="130" t="s">
        <v>36</v>
      </c>
      <c r="AS520" s="1" t="str">
        <f t="shared" si="342"/>
        <v>Nincs VKR kiválasztva!</v>
      </c>
      <c r="AU520" s="46"/>
      <c r="AV520" s="46"/>
      <c r="AY520" s="64" t="str">
        <f>IF($D520="","",INDEX(Osszesito!$E:$E,MATCH($F520,Osszesito!$C:$C,0)))</f>
        <v/>
      </c>
      <c r="AZ520" s="64">
        <f t="shared" si="350"/>
        <v>0</v>
      </c>
      <c r="BA520" s="65">
        <f t="shared" si="351"/>
        <v>0</v>
      </c>
      <c r="BB520" s="65" t="str">
        <f t="shared" si="352"/>
        <v>x</v>
      </c>
      <c r="BC520" s="65">
        <f t="shared" si="343"/>
        <v>0</v>
      </c>
      <c r="BD520" s="65">
        <f t="shared" si="377"/>
        <v>0</v>
      </c>
      <c r="BE520" s="65">
        <f t="shared" si="353"/>
        <v>0</v>
      </c>
      <c r="BF520" s="64" t="str">
        <f t="shared" si="354"/>
        <v>A forrás egyenlő a költséggel (I.ütem).</v>
      </c>
      <c r="BG520" s="65">
        <f t="shared" si="355"/>
        <v>0</v>
      </c>
      <c r="BH520" s="65">
        <f t="shared" si="356"/>
        <v>0</v>
      </c>
      <c r="BI520" s="65">
        <f t="shared" si="357"/>
        <v>0</v>
      </c>
      <c r="BJ520" s="65">
        <f t="shared" si="358"/>
        <v>0</v>
      </c>
      <c r="BK520" s="65">
        <f t="shared" si="344"/>
        <v>0</v>
      </c>
      <c r="BL520" s="66" t="str">
        <f t="shared" si="378"/>
        <v>Nem hosszútávú a feladat.</v>
      </c>
      <c r="BM520" s="67">
        <f t="shared" si="359"/>
        <v>1</v>
      </c>
      <c r="BN520" s="67">
        <f t="shared" si="360"/>
        <v>0</v>
      </c>
      <c r="BO520" s="67">
        <f t="shared" si="361"/>
        <v>1</v>
      </c>
      <c r="BP520" s="67">
        <f t="shared" si="362"/>
        <v>0</v>
      </c>
      <c r="BQ520" s="65">
        <f t="shared" si="363"/>
        <v>0</v>
      </c>
      <c r="BR520" s="64" t="str">
        <f t="shared" si="364"/>
        <v>Nincs hosszútávú terv!</v>
      </c>
      <c r="BS520" s="65">
        <f t="shared" si="365"/>
        <v>0</v>
      </c>
      <c r="BT520" s="65">
        <f t="shared" si="366"/>
        <v>0</v>
      </c>
      <c r="BU520" s="65">
        <f t="shared" si="367"/>
        <v>0</v>
      </c>
      <c r="BV520" s="65">
        <f t="shared" si="368"/>
        <v>0</v>
      </c>
      <c r="BW520" s="65">
        <f t="shared" si="369"/>
        <v>0</v>
      </c>
      <c r="BX520" s="65">
        <f t="shared" si="370"/>
        <v>0</v>
      </c>
      <c r="BY520" s="65">
        <f t="shared" si="371"/>
        <v>0</v>
      </c>
      <c r="BZ520" s="65">
        <f t="shared" si="372"/>
        <v>0</v>
      </c>
      <c r="CA520" s="65">
        <f t="shared" si="373"/>
        <v>0</v>
      </c>
      <c r="CB520" s="65">
        <f t="shared" si="374"/>
        <v>0</v>
      </c>
      <c r="CC520" s="65">
        <f t="shared" si="375"/>
        <v>0</v>
      </c>
      <c r="CD520" s="65" t="str">
        <f t="shared" si="345"/>
        <v>Hiányos kitöltés! (B-oszlop üres)</v>
      </c>
      <c r="CE520" s="66" t="str">
        <f t="shared" si="346"/>
        <v>Hiányos kitöltés! (B-oszlop üres)</v>
      </c>
      <c r="CF520" s="65">
        <f t="shared" si="347"/>
        <v>0</v>
      </c>
      <c r="CG520" s="65">
        <f t="shared" si="348"/>
        <v>0</v>
      </c>
      <c r="CH520" s="65">
        <f t="shared" si="349"/>
        <v>0</v>
      </c>
    </row>
    <row r="521" spans="1:86" ht="31.25" x14ac:dyDescent="0.25">
      <c r="A521" s="54" t="str">
        <f t="shared" si="338"/>
        <v>Nincs VKR kiválasztva!</v>
      </c>
      <c r="B521" s="68"/>
      <c r="C521" s="55"/>
      <c r="D521" s="47"/>
      <c r="E521" s="47"/>
      <c r="F521" s="56" t="str">
        <f>IF($G521="","Nincs VKR kiválasztva!",INDEX(Osszesito!$C:$C,MATCH($G521,Osszesito!$D:$D,0)))</f>
        <v>Nincs VKR kiválasztva!</v>
      </c>
      <c r="G521" s="45"/>
      <c r="H521" s="51" t="str">
        <f>IF($D521="","",CONCATENATE($AY521,"_",COUNTA($D$3:$D521),"_FSZV_2026"))</f>
        <v/>
      </c>
      <c r="I521" s="56" t="str">
        <f>IF($G521="","Nincs VKR kiválasztva!",INDEX(Osszesito!$G:$G,MATCH($F521,Osszesito!$C:$C,0)))</f>
        <v>Nincs VKR kiválasztva!</v>
      </c>
      <c r="J521" s="56" t="str">
        <f>IF($G521="","Nincs VKR kiválasztva!",INDEX(Osszesito!$F:$F,MATCH($F521,Osszesito!$C:$C,0)))</f>
        <v>Nincs VKR kiválasztva!</v>
      </c>
      <c r="K521" s="48" t="str">
        <f t="shared" si="376"/>
        <v>Nincs kitöltve a költség rész!</v>
      </c>
      <c r="L521" s="49"/>
      <c r="M521" s="49"/>
      <c r="N521" s="60"/>
      <c r="O521" s="60"/>
      <c r="P521" s="90"/>
      <c r="R521" s="62"/>
      <c r="S521" s="62"/>
      <c r="T521" s="62"/>
      <c r="U521" s="62"/>
      <c r="V521" s="62"/>
      <c r="W521" s="62"/>
      <c r="X521" s="62"/>
      <c r="Y521" s="62"/>
      <c r="Z521" s="62"/>
      <c r="AA521" s="62"/>
      <c r="AB521" s="62"/>
      <c r="AC521" s="61">
        <f t="shared" si="339"/>
        <v>0</v>
      </c>
      <c r="AD521" s="1" t="str">
        <f t="shared" si="340"/>
        <v>Nincs VKR kiválasztva!</v>
      </c>
      <c r="AF521" s="60"/>
      <c r="AG521" s="60"/>
      <c r="AH521" s="60"/>
      <c r="AI521" s="60"/>
      <c r="AJ521" s="60"/>
      <c r="AK521" s="60"/>
      <c r="AL521" s="60"/>
      <c r="AM521" s="60"/>
      <c r="AN521" s="60"/>
      <c r="AO521" s="60"/>
      <c r="AP521" s="60"/>
      <c r="AQ521" s="61">
        <f t="shared" si="341"/>
        <v>0</v>
      </c>
      <c r="AR521" s="130" t="s">
        <v>36</v>
      </c>
      <c r="AS521" s="1" t="str">
        <f t="shared" si="342"/>
        <v>Nincs VKR kiválasztva!</v>
      </c>
      <c r="AU521" s="46"/>
      <c r="AV521" s="46"/>
      <c r="AY521" s="64" t="str">
        <f>IF($D521="","",INDEX(Osszesito!$E:$E,MATCH($F521,Osszesito!$C:$C,0)))</f>
        <v/>
      </c>
      <c r="AZ521" s="64">
        <f t="shared" si="350"/>
        <v>0</v>
      </c>
      <c r="BA521" s="65">
        <f t="shared" si="351"/>
        <v>0</v>
      </c>
      <c r="BB521" s="65" t="str">
        <f t="shared" si="352"/>
        <v>x</v>
      </c>
      <c r="BC521" s="65">
        <f t="shared" si="343"/>
        <v>0</v>
      </c>
      <c r="BD521" s="65">
        <f t="shared" si="377"/>
        <v>0</v>
      </c>
      <c r="BE521" s="65">
        <f t="shared" si="353"/>
        <v>0</v>
      </c>
      <c r="BF521" s="64" t="str">
        <f t="shared" si="354"/>
        <v>A forrás egyenlő a költséggel (I.ütem).</v>
      </c>
      <c r="BG521" s="65">
        <f t="shared" si="355"/>
        <v>0</v>
      </c>
      <c r="BH521" s="65">
        <f t="shared" si="356"/>
        <v>0</v>
      </c>
      <c r="BI521" s="65">
        <f t="shared" si="357"/>
        <v>0</v>
      </c>
      <c r="BJ521" s="65">
        <f t="shared" si="358"/>
        <v>0</v>
      </c>
      <c r="BK521" s="65">
        <f t="shared" si="344"/>
        <v>0</v>
      </c>
      <c r="BL521" s="66" t="str">
        <f t="shared" si="378"/>
        <v>Nem hosszútávú a feladat.</v>
      </c>
      <c r="BM521" s="67">
        <f t="shared" si="359"/>
        <v>1</v>
      </c>
      <c r="BN521" s="67">
        <f t="shared" si="360"/>
        <v>0</v>
      </c>
      <c r="BO521" s="67">
        <f t="shared" si="361"/>
        <v>1</v>
      </c>
      <c r="BP521" s="67">
        <f t="shared" si="362"/>
        <v>0</v>
      </c>
      <c r="BQ521" s="65">
        <f t="shared" si="363"/>
        <v>0</v>
      </c>
      <c r="BR521" s="64" t="str">
        <f t="shared" si="364"/>
        <v>Nincs hosszútávú terv!</v>
      </c>
      <c r="BS521" s="65">
        <f t="shared" si="365"/>
        <v>0</v>
      </c>
      <c r="BT521" s="65">
        <f t="shared" si="366"/>
        <v>0</v>
      </c>
      <c r="BU521" s="65">
        <f t="shared" si="367"/>
        <v>0</v>
      </c>
      <c r="BV521" s="65">
        <f t="shared" si="368"/>
        <v>0</v>
      </c>
      <c r="BW521" s="65">
        <f t="shared" si="369"/>
        <v>0</v>
      </c>
      <c r="BX521" s="65">
        <f t="shared" si="370"/>
        <v>0</v>
      </c>
      <c r="BY521" s="65">
        <f t="shared" si="371"/>
        <v>0</v>
      </c>
      <c r="BZ521" s="65">
        <f t="shared" si="372"/>
        <v>0</v>
      </c>
      <c r="CA521" s="65">
        <f t="shared" si="373"/>
        <v>0</v>
      </c>
      <c r="CB521" s="65">
        <f t="shared" si="374"/>
        <v>0</v>
      </c>
      <c r="CC521" s="65">
        <f t="shared" si="375"/>
        <v>0</v>
      </c>
      <c r="CD521" s="65" t="str">
        <f t="shared" si="345"/>
        <v>Hiányos kitöltés! (B-oszlop üres)</v>
      </c>
      <c r="CE521" s="66" t="str">
        <f t="shared" si="346"/>
        <v>Hiányos kitöltés! (B-oszlop üres)</v>
      </c>
      <c r="CF521" s="65">
        <f t="shared" si="347"/>
        <v>0</v>
      </c>
      <c r="CG521" s="65">
        <f t="shared" si="348"/>
        <v>0</v>
      </c>
      <c r="CH521" s="65">
        <f t="shared" si="349"/>
        <v>0</v>
      </c>
    </row>
    <row r="522" spans="1:86" ht="31.25" x14ac:dyDescent="0.25">
      <c r="A522" s="54" t="str">
        <f t="shared" si="338"/>
        <v>Nincs VKR kiválasztva!</v>
      </c>
      <c r="B522" s="68"/>
      <c r="C522" s="55"/>
      <c r="D522" s="47"/>
      <c r="E522" s="47"/>
      <c r="F522" s="56" t="str">
        <f>IF($G522="","Nincs VKR kiválasztva!",INDEX(Osszesito!$C:$C,MATCH($G522,Osszesito!$D:$D,0)))</f>
        <v>Nincs VKR kiválasztva!</v>
      </c>
      <c r="G522" s="45"/>
      <c r="H522" s="51" t="str">
        <f>IF($D522="","",CONCATENATE($AY522,"_",COUNTA($D$3:$D522),"_FSZV_2026"))</f>
        <v/>
      </c>
      <c r="I522" s="56" t="str">
        <f>IF($G522="","Nincs VKR kiválasztva!",INDEX(Osszesito!$G:$G,MATCH($F522,Osszesito!$C:$C,0)))</f>
        <v>Nincs VKR kiválasztva!</v>
      </c>
      <c r="J522" s="56" t="str">
        <f>IF($G522="","Nincs VKR kiválasztva!",INDEX(Osszesito!$F:$F,MATCH($F522,Osszesito!$C:$C,0)))</f>
        <v>Nincs VKR kiválasztva!</v>
      </c>
      <c r="K522" s="48" t="str">
        <f t="shared" si="376"/>
        <v>Nincs kitöltve a költség rész!</v>
      </c>
      <c r="L522" s="49"/>
      <c r="M522" s="49"/>
      <c r="N522" s="60"/>
      <c r="O522" s="60"/>
      <c r="P522" s="90"/>
      <c r="R522" s="62"/>
      <c r="S522" s="62"/>
      <c r="T522" s="62"/>
      <c r="U522" s="62"/>
      <c r="V522" s="62"/>
      <c r="W522" s="62"/>
      <c r="X522" s="62"/>
      <c r="Y522" s="62"/>
      <c r="Z522" s="62"/>
      <c r="AA522" s="62"/>
      <c r="AB522" s="62"/>
      <c r="AC522" s="61">
        <f t="shared" si="339"/>
        <v>0</v>
      </c>
      <c r="AD522" s="1" t="str">
        <f t="shared" si="340"/>
        <v>Nincs VKR kiválasztva!</v>
      </c>
      <c r="AF522" s="60"/>
      <c r="AG522" s="60"/>
      <c r="AH522" s="60"/>
      <c r="AI522" s="60"/>
      <c r="AJ522" s="60"/>
      <c r="AK522" s="60"/>
      <c r="AL522" s="60"/>
      <c r="AM522" s="60"/>
      <c r="AN522" s="60"/>
      <c r="AO522" s="60"/>
      <c r="AP522" s="60"/>
      <c r="AQ522" s="61">
        <f t="shared" si="341"/>
        <v>0</v>
      </c>
      <c r="AR522" s="130" t="s">
        <v>36</v>
      </c>
      <c r="AS522" s="1" t="str">
        <f t="shared" si="342"/>
        <v>Nincs VKR kiválasztva!</v>
      </c>
      <c r="AU522" s="46"/>
      <c r="AV522" s="46"/>
      <c r="AY522" s="64" t="str">
        <f>IF($D522="","",INDEX(Osszesito!$E:$E,MATCH($F522,Osszesito!$C:$C,0)))</f>
        <v/>
      </c>
      <c r="AZ522" s="64">
        <f t="shared" si="350"/>
        <v>0</v>
      </c>
      <c r="BA522" s="65">
        <f t="shared" si="351"/>
        <v>0</v>
      </c>
      <c r="BB522" s="65" t="str">
        <f t="shared" si="352"/>
        <v>x</v>
      </c>
      <c r="BC522" s="65">
        <f t="shared" si="343"/>
        <v>0</v>
      </c>
      <c r="BD522" s="65">
        <f t="shared" si="377"/>
        <v>0</v>
      </c>
      <c r="BE522" s="65">
        <f t="shared" si="353"/>
        <v>0</v>
      </c>
      <c r="BF522" s="64" t="str">
        <f t="shared" si="354"/>
        <v>A forrás egyenlő a költséggel (I.ütem).</v>
      </c>
      <c r="BG522" s="65">
        <f t="shared" si="355"/>
        <v>0</v>
      </c>
      <c r="BH522" s="65">
        <f t="shared" si="356"/>
        <v>0</v>
      </c>
      <c r="BI522" s="65">
        <f t="shared" si="357"/>
        <v>0</v>
      </c>
      <c r="BJ522" s="65">
        <f t="shared" si="358"/>
        <v>0</v>
      </c>
      <c r="BK522" s="65">
        <f t="shared" si="344"/>
        <v>0</v>
      </c>
      <c r="BL522" s="66" t="str">
        <f t="shared" si="378"/>
        <v>Nem hosszútávú a feladat.</v>
      </c>
      <c r="BM522" s="67">
        <f t="shared" si="359"/>
        <v>1</v>
      </c>
      <c r="BN522" s="67">
        <f t="shared" si="360"/>
        <v>0</v>
      </c>
      <c r="BO522" s="67">
        <f t="shared" si="361"/>
        <v>1</v>
      </c>
      <c r="BP522" s="67">
        <f t="shared" si="362"/>
        <v>0</v>
      </c>
      <c r="BQ522" s="65">
        <f t="shared" si="363"/>
        <v>0</v>
      </c>
      <c r="BR522" s="64" t="str">
        <f t="shared" si="364"/>
        <v>Nincs hosszútávú terv!</v>
      </c>
      <c r="BS522" s="65">
        <f t="shared" si="365"/>
        <v>0</v>
      </c>
      <c r="BT522" s="65">
        <f t="shared" si="366"/>
        <v>0</v>
      </c>
      <c r="BU522" s="65">
        <f t="shared" si="367"/>
        <v>0</v>
      </c>
      <c r="BV522" s="65">
        <f t="shared" si="368"/>
        <v>0</v>
      </c>
      <c r="BW522" s="65">
        <f t="shared" si="369"/>
        <v>0</v>
      </c>
      <c r="BX522" s="65">
        <f t="shared" si="370"/>
        <v>0</v>
      </c>
      <c r="BY522" s="65">
        <f t="shared" si="371"/>
        <v>0</v>
      </c>
      <c r="BZ522" s="65">
        <f t="shared" si="372"/>
        <v>0</v>
      </c>
      <c r="CA522" s="65">
        <f t="shared" si="373"/>
        <v>0</v>
      </c>
      <c r="CB522" s="65">
        <f t="shared" si="374"/>
        <v>0</v>
      </c>
      <c r="CC522" s="65">
        <f t="shared" si="375"/>
        <v>0</v>
      </c>
      <c r="CD522" s="65" t="str">
        <f t="shared" si="345"/>
        <v>Hiányos kitöltés! (B-oszlop üres)</v>
      </c>
      <c r="CE522" s="66" t="str">
        <f t="shared" si="346"/>
        <v>Hiányos kitöltés! (B-oszlop üres)</v>
      </c>
      <c r="CF522" s="65">
        <f t="shared" si="347"/>
        <v>0</v>
      </c>
      <c r="CG522" s="65">
        <f t="shared" si="348"/>
        <v>0</v>
      </c>
      <c r="CH522" s="65">
        <f t="shared" si="349"/>
        <v>0</v>
      </c>
    </row>
    <row r="523" spans="1:86" ht="31.25" x14ac:dyDescent="0.25">
      <c r="A523" s="54" t="str">
        <f t="shared" si="338"/>
        <v>Nincs VKR kiválasztva!</v>
      </c>
      <c r="B523" s="68"/>
      <c r="C523" s="55"/>
      <c r="D523" s="47"/>
      <c r="E523" s="47"/>
      <c r="F523" s="56" t="str">
        <f>IF($G523="","Nincs VKR kiválasztva!",INDEX(Osszesito!$C:$C,MATCH($G523,Osszesito!$D:$D,0)))</f>
        <v>Nincs VKR kiválasztva!</v>
      </c>
      <c r="G523" s="45"/>
      <c r="H523" s="51" t="str">
        <f>IF($D523="","",CONCATENATE($AY523,"_",COUNTA($D$3:$D523),"_FSZV_2026"))</f>
        <v/>
      </c>
      <c r="I523" s="56" t="str">
        <f>IF($G523="","Nincs VKR kiválasztva!",INDEX(Osszesito!$G:$G,MATCH($F523,Osszesito!$C:$C,0)))</f>
        <v>Nincs VKR kiválasztva!</v>
      </c>
      <c r="J523" s="56" t="str">
        <f>IF($G523="","Nincs VKR kiválasztva!",INDEX(Osszesito!$F:$F,MATCH($F523,Osszesito!$C:$C,0)))</f>
        <v>Nincs VKR kiválasztva!</v>
      </c>
      <c r="K523" s="48" t="str">
        <f t="shared" si="376"/>
        <v>Nincs kitöltve a költség rész!</v>
      </c>
      <c r="L523" s="49"/>
      <c r="M523" s="49"/>
      <c r="N523" s="60"/>
      <c r="O523" s="60"/>
      <c r="P523" s="90"/>
      <c r="R523" s="62"/>
      <c r="S523" s="62"/>
      <c r="T523" s="62"/>
      <c r="U523" s="62"/>
      <c r="V523" s="62"/>
      <c r="W523" s="62"/>
      <c r="X523" s="62"/>
      <c r="Y523" s="62"/>
      <c r="Z523" s="62"/>
      <c r="AA523" s="62"/>
      <c r="AB523" s="62"/>
      <c r="AC523" s="61">
        <f t="shared" si="339"/>
        <v>0</v>
      </c>
      <c r="AD523" s="1" t="str">
        <f t="shared" si="340"/>
        <v>Nincs VKR kiválasztva!</v>
      </c>
      <c r="AF523" s="60"/>
      <c r="AG523" s="60"/>
      <c r="AH523" s="60"/>
      <c r="AI523" s="60"/>
      <c r="AJ523" s="60"/>
      <c r="AK523" s="60"/>
      <c r="AL523" s="60"/>
      <c r="AM523" s="60"/>
      <c r="AN523" s="60"/>
      <c r="AO523" s="60"/>
      <c r="AP523" s="60"/>
      <c r="AQ523" s="61">
        <f t="shared" si="341"/>
        <v>0</v>
      </c>
      <c r="AR523" s="130" t="s">
        <v>36</v>
      </c>
      <c r="AS523" s="1" t="str">
        <f t="shared" si="342"/>
        <v>Nincs VKR kiválasztva!</v>
      </c>
      <c r="AU523" s="46"/>
      <c r="AV523" s="46"/>
      <c r="AY523" s="64" t="str">
        <f>IF($D523="","",INDEX(Osszesito!$E:$E,MATCH($F523,Osszesito!$C:$C,0)))</f>
        <v/>
      </c>
      <c r="AZ523" s="64">
        <f t="shared" si="350"/>
        <v>0</v>
      </c>
      <c r="BA523" s="65">
        <f t="shared" si="351"/>
        <v>0</v>
      </c>
      <c r="BB523" s="65" t="str">
        <f t="shared" si="352"/>
        <v>x</v>
      </c>
      <c r="BC523" s="65">
        <f t="shared" si="343"/>
        <v>0</v>
      </c>
      <c r="BD523" s="65">
        <f t="shared" si="377"/>
        <v>0</v>
      </c>
      <c r="BE523" s="65">
        <f t="shared" si="353"/>
        <v>0</v>
      </c>
      <c r="BF523" s="64" t="str">
        <f t="shared" si="354"/>
        <v>A forrás egyenlő a költséggel (I.ütem).</v>
      </c>
      <c r="BG523" s="65">
        <f t="shared" si="355"/>
        <v>0</v>
      </c>
      <c r="BH523" s="65">
        <f t="shared" si="356"/>
        <v>0</v>
      </c>
      <c r="BI523" s="65">
        <f t="shared" si="357"/>
        <v>0</v>
      </c>
      <c r="BJ523" s="65">
        <f t="shared" si="358"/>
        <v>0</v>
      </c>
      <c r="BK523" s="65">
        <f t="shared" si="344"/>
        <v>0</v>
      </c>
      <c r="BL523" s="66" t="str">
        <f t="shared" si="378"/>
        <v>Nem hosszútávú a feladat.</v>
      </c>
      <c r="BM523" s="67">
        <f t="shared" si="359"/>
        <v>1</v>
      </c>
      <c r="BN523" s="67">
        <f t="shared" si="360"/>
        <v>0</v>
      </c>
      <c r="BO523" s="67">
        <f t="shared" si="361"/>
        <v>1</v>
      </c>
      <c r="BP523" s="67">
        <f t="shared" si="362"/>
        <v>0</v>
      </c>
      <c r="BQ523" s="65">
        <f t="shared" si="363"/>
        <v>0</v>
      </c>
      <c r="BR523" s="64" t="str">
        <f t="shared" si="364"/>
        <v>Nincs hosszútávú terv!</v>
      </c>
      <c r="BS523" s="65">
        <f t="shared" si="365"/>
        <v>0</v>
      </c>
      <c r="BT523" s="65">
        <f t="shared" si="366"/>
        <v>0</v>
      </c>
      <c r="BU523" s="65">
        <f t="shared" si="367"/>
        <v>0</v>
      </c>
      <c r="BV523" s="65">
        <f t="shared" si="368"/>
        <v>0</v>
      </c>
      <c r="BW523" s="65">
        <f t="shared" si="369"/>
        <v>0</v>
      </c>
      <c r="BX523" s="65">
        <f t="shared" si="370"/>
        <v>0</v>
      </c>
      <c r="BY523" s="65">
        <f t="shared" si="371"/>
        <v>0</v>
      </c>
      <c r="BZ523" s="65">
        <f t="shared" si="372"/>
        <v>0</v>
      </c>
      <c r="CA523" s="65">
        <f t="shared" si="373"/>
        <v>0</v>
      </c>
      <c r="CB523" s="65">
        <f t="shared" si="374"/>
        <v>0</v>
      </c>
      <c r="CC523" s="65">
        <f t="shared" si="375"/>
        <v>0</v>
      </c>
      <c r="CD523" s="65" t="str">
        <f t="shared" si="345"/>
        <v>Hiányos kitöltés! (B-oszlop üres)</v>
      </c>
      <c r="CE523" s="66" t="str">
        <f t="shared" si="346"/>
        <v>Hiányos kitöltés! (B-oszlop üres)</v>
      </c>
      <c r="CF523" s="65">
        <f t="shared" si="347"/>
        <v>0</v>
      </c>
      <c r="CG523" s="65">
        <f t="shared" si="348"/>
        <v>0</v>
      </c>
      <c r="CH523" s="65">
        <f t="shared" si="349"/>
        <v>0</v>
      </c>
    </row>
    <row r="524" spans="1:86" ht="31.25" x14ac:dyDescent="0.25">
      <c r="A524" s="54" t="str">
        <f t="shared" si="338"/>
        <v>Nincs VKR kiválasztva!</v>
      </c>
      <c r="B524" s="68"/>
      <c r="C524" s="55"/>
      <c r="D524" s="47"/>
      <c r="E524" s="47"/>
      <c r="F524" s="56" t="str">
        <f>IF($G524="","Nincs VKR kiválasztva!",INDEX(Osszesito!$C:$C,MATCH($G524,Osszesito!$D:$D,0)))</f>
        <v>Nincs VKR kiválasztva!</v>
      </c>
      <c r="G524" s="45"/>
      <c r="H524" s="51" t="str">
        <f>IF($D524="","",CONCATENATE($AY524,"_",COUNTA($D$3:$D524),"_FSZV_2026"))</f>
        <v/>
      </c>
      <c r="I524" s="56" t="str">
        <f>IF($G524="","Nincs VKR kiválasztva!",INDEX(Osszesito!$G:$G,MATCH($F524,Osszesito!$C:$C,0)))</f>
        <v>Nincs VKR kiválasztva!</v>
      </c>
      <c r="J524" s="56" t="str">
        <f>IF($G524="","Nincs VKR kiválasztva!",INDEX(Osszesito!$F:$F,MATCH($F524,Osszesito!$C:$C,0)))</f>
        <v>Nincs VKR kiválasztva!</v>
      </c>
      <c r="K524" s="48" t="str">
        <f t="shared" si="376"/>
        <v>Nincs kitöltve a költség rész!</v>
      </c>
      <c r="L524" s="49"/>
      <c r="M524" s="49"/>
      <c r="N524" s="60"/>
      <c r="O524" s="60"/>
      <c r="P524" s="90"/>
      <c r="R524" s="62"/>
      <c r="S524" s="62"/>
      <c r="T524" s="62"/>
      <c r="U524" s="62"/>
      <c r="V524" s="62"/>
      <c r="W524" s="62"/>
      <c r="X524" s="62"/>
      <c r="Y524" s="62"/>
      <c r="Z524" s="62"/>
      <c r="AA524" s="62"/>
      <c r="AB524" s="62"/>
      <c r="AC524" s="61">
        <f t="shared" si="339"/>
        <v>0</v>
      </c>
      <c r="AD524" s="1" t="str">
        <f t="shared" si="340"/>
        <v>Nincs VKR kiválasztva!</v>
      </c>
      <c r="AF524" s="60"/>
      <c r="AG524" s="60"/>
      <c r="AH524" s="60"/>
      <c r="AI524" s="60"/>
      <c r="AJ524" s="60"/>
      <c r="AK524" s="60"/>
      <c r="AL524" s="60"/>
      <c r="AM524" s="60"/>
      <c r="AN524" s="60"/>
      <c r="AO524" s="60"/>
      <c r="AP524" s="60"/>
      <c r="AQ524" s="61">
        <f t="shared" si="341"/>
        <v>0</v>
      </c>
      <c r="AR524" s="130" t="s">
        <v>36</v>
      </c>
      <c r="AS524" s="1" t="str">
        <f t="shared" si="342"/>
        <v>Nincs VKR kiválasztva!</v>
      </c>
      <c r="AU524" s="46"/>
      <c r="AV524" s="46"/>
      <c r="AY524" s="64" t="str">
        <f>IF($D524="","",INDEX(Osszesito!$E:$E,MATCH($F524,Osszesito!$C:$C,0)))</f>
        <v/>
      </c>
      <c r="AZ524" s="64">
        <f t="shared" si="350"/>
        <v>0</v>
      </c>
      <c r="BA524" s="65">
        <f t="shared" si="351"/>
        <v>0</v>
      </c>
      <c r="BB524" s="65" t="str">
        <f t="shared" si="352"/>
        <v>x</v>
      </c>
      <c r="BC524" s="65">
        <f t="shared" si="343"/>
        <v>0</v>
      </c>
      <c r="BD524" s="65">
        <f t="shared" si="377"/>
        <v>0</v>
      </c>
      <c r="BE524" s="65">
        <f t="shared" si="353"/>
        <v>0</v>
      </c>
      <c r="BF524" s="64" t="str">
        <f t="shared" si="354"/>
        <v>A forrás egyenlő a költséggel (I.ütem).</v>
      </c>
      <c r="BG524" s="65">
        <f t="shared" si="355"/>
        <v>0</v>
      </c>
      <c r="BH524" s="65">
        <f t="shared" si="356"/>
        <v>0</v>
      </c>
      <c r="BI524" s="65">
        <f t="shared" si="357"/>
        <v>0</v>
      </c>
      <c r="BJ524" s="65">
        <f t="shared" si="358"/>
        <v>0</v>
      </c>
      <c r="BK524" s="65">
        <f t="shared" si="344"/>
        <v>0</v>
      </c>
      <c r="BL524" s="66" t="str">
        <f t="shared" si="378"/>
        <v>Nem hosszútávú a feladat.</v>
      </c>
      <c r="BM524" s="67">
        <f t="shared" si="359"/>
        <v>1</v>
      </c>
      <c r="BN524" s="67">
        <f t="shared" si="360"/>
        <v>0</v>
      </c>
      <c r="BO524" s="67">
        <f t="shared" si="361"/>
        <v>1</v>
      </c>
      <c r="BP524" s="67">
        <f t="shared" si="362"/>
        <v>0</v>
      </c>
      <c r="BQ524" s="65">
        <f t="shared" si="363"/>
        <v>0</v>
      </c>
      <c r="BR524" s="64" t="str">
        <f t="shared" si="364"/>
        <v>Nincs hosszútávú terv!</v>
      </c>
      <c r="BS524" s="65">
        <f t="shared" si="365"/>
        <v>0</v>
      </c>
      <c r="BT524" s="65">
        <f t="shared" si="366"/>
        <v>0</v>
      </c>
      <c r="BU524" s="65">
        <f t="shared" si="367"/>
        <v>0</v>
      </c>
      <c r="BV524" s="65">
        <f t="shared" si="368"/>
        <v>0</v>
      </c>
      <c r="BW524" s="65">
        <f t="shared" si="369"/>
        <v>0</v>
      </c>
      <c r="BX524" s="65">
        <f t="shared" si="370"/>
        <v>0</v>
      </c>
      <c r="BY524" s="65">
        <f t="shared" si="371"/>
        <v>0</v>
      </c>
      <c r="BZ524" s="65">
        <f t="shared" si="372"/>
        <v>0</v>
      </c>
      <c r="CA524" s="65">
        <f t="shared" si="373"/>
        <v>0</v>
      </c>
      <c r="CB524" s="65">
        <f t="shared" si="374"/>
        <v>0</v>
      </c>
      <c r="CC524" s="65">
        <f t="shared" si="375"/>
        <v>0</v>
      </c>
      <c r="CD524" s="65" t="str">
        <f t="shared" si="345"/>
        <v>Hiányos kitöltés! (B-oszlop üres)</v>
      </c>
      <c r="CE524" s="66" t="str">
        <f t="shared" si="346"/>
        <v>Hiányos kitöltés! (B-oszlop üres)</v>
      </c>
      <c r="CF524" s="65">
        <f t="shared" si="347"/>
        <v>0</v>
      </c>
      <c r="CG524" s="65">
        <f t="shared" si="348"/>
        <v>0</v>
      </c>
      <c r="CH524" s="65">
        <f t="shared" si="349"/>
        <v>0</v>
      </c>
    </row>
    <row r="525" spans="1:86" ht="31.25" x14ac:dyDescent="0.25">
      <c r="A525" s="54" t="str">
        <f t="shared" si="338"/>
        <v>Nincs VKR kiválasztva!</v>
      </c>
      <c r="B525" s="68"/>
      <c r="C525" s="55"/>
      <c r="D525" s="47"/>
      <c r="E525" s="47"/>
      <c r="F525" s="56" t="str">
        <f>IF($G525="","Nincs VKR kiválasztva!",INDEX(Osszesito!$C:$C,MATCH($G525,Osszesito!$D:$D,0)))</f>
        <v>Nincs VKR kiválasztva!</v>
      </c>
      <c r="G525" s="45"/>
      <c r="H525" s="51" t="str">
        <f>IF($D525="","",CONCATENATE($AY525,"_",COUNTA($D$3:$D525),"_FSZV_2026"))</f>
        <v/>
      </c>
      <c r="I525" s="56" t="str">
        <f>IF($G525="","Nincs VKR kiválasztva!",INDEX(Osszesito!$G:$G,MATCH($F525,Osszesito!$C:$C,0)))</f>
        <v>Nincs VKR kiválasztva!</v>
      </c>
      <c r="J525" s="56" t="str">
        <f>IF($G525="","Nincs VKR kiválasztva!",INDEX(Osszesito!$F:$F,MATCH($F525,Osszesito!$C:$C,0)))</f>
        <v>Nincs VKR kiválasztva!</v>
      </c>
      <c r="K525" s="48" t="str">
        <f t="shared" si="376"/>
        <v>Nincs kitöltve a költség rész!</v>
      </c>
      <c r="L525" s="49"/>
      <c r="M525" s="49"/>
      <c r="N525" s="60"/>
      <c r="O525" s="60"/>
      <c r="P525" s="90"/>
      <c r="R525" s="62"/>
      <c r="S525" s="62"/>
      <c r="T525" s="62"/>
      <c r="U525" s="62"/>
      <c r="V525" s="62"/>
      <c r="W525" s="62"/>
      <c r="X525" s="62"/>
      <c r="Y525" s="62"/>
      <c r="Z525" s="62"/>
      <c r="AA525" s="62"/>
      <c r="AB525" s="62"/>
      <c r="AC525" s="61">
        <f t="shared" si="339"/>
        <v>0</v>
      </c>
      <c r="AD525" s="1" t="str">
        <f t="shared" si="340"/>
        <v>Nincs VKR kiválasztva!</v>
      </c>
      <c r="AF525" s="60"/>
      <c r="AG525" s="60"/>
      <c r="AH525" s="60"/>
      <c r="AI525" s="60"/>
      <c r="AJ525" s="60"/>
      <c r="AK525" s="60"/>
      <c r="AL525" s="60"/>
      <c r="AM525" s="60"/>
      <c r="AN525" s="60"/>
      <c r="AO525" s="60"/>
      <c r="AP525" s="60"/>
      <c r="AQ525" s="61">
        <f t="shared" si="341"/>
        <v>0</v>
      </c>
      <c r="AR525" s="130" t="s">
        <v>36</v>
      </c>
      <c r="AS525" s="1" t="str">
        <f t="shared" si="342"/>
        <v>Nincs VKR kiválasztva!</v>
      </c>
      <c r="AU525" s="46"/>
      <c r="AV525" s="46"/>
      <c r="AY525" s="64" t="str">
        <f>IF($D525="","",INDEX(Osszesito!$E:$E,MATCH($F525,Osszesito!$C:$C,0)))</f>
        <v/>
      </c>
      <c r="AZ525" s="64">
        <f t="shared" si="350"/>
        <v>0</v>
      </c>
      <c r="BA525" s="65">
        <f t="shared" si="351"/>
        <v>0</v>
      </c>
      <c r="BB525" s="65" t="str">
        <f t="shared" si="352"/>
        <v>x</v>
      </c>
      <c r="BC525" s="65">
        <f t="shared" si="343"/>
        <v>0</v>
      </c>
      <c r="BD525" s="65">
        <f t="shared" si="377"/>
        <v>0</v>
      </c>
      <c r="BE525" s="65">
        <f t="shared" si="353"/>
        <v>0</v>
      </c>
      <c r="BF525" s="64" t="str">
        <f t="shared" si="354"/>
        <v>A forrás egyenlő a költséggel (I.ütem).</v>
      </c>
      <c r="BG525" s="65">
        <f t="shared" si="355"/>
        <v>0</v>
      </c>
      <c r="BH525" s="65">
        <f t="shared" si="356"/>
        <v>0</v>
      </c>
      <c r="BI525" s="65">
        <f t="shared" si="357"/>
        <v>0</v>
      </c>
      <c r="BJ525" s="65">
        <f t="shared" si="358"/>
        <v>0</v>
      </c>
      <c r="BK525" s="65">
        <f t="shared" si="344"/>
        <v>0</v>
      </c>
      <c r="BL525" s="66" t="str">
        <f t="shared" si="378"/>
        <v>Nem hosszútávú a feladat.</v>
      </c>
      <c r="BM525" s="67">
        <f t="shared" si="359"/>
        <v>1</v>
      </c>
      <c r="BN525" s="67">
        <f t="shared" si="360"/>
        <v>0</v>
      </c>
      <c r="BO525" s="67">
        <f t="shared" si="361"/>
        <v>1</v>
      </c>
      <c r="BP525" s="67">
        <f t="shared" si="362"/>
        <v>0</v>
      </c>
      <c r="BQ525" s="65">
        <f t="shared" si="363"/>
        <v>0</v>
      </c>
      <c r="BR525" s="64" t="str">
        <f t="shared" si="364"/>
        <v>Nincs hosszútávú terv!</v>
      </c>
      <c r="BS525" s="65">
        <f t="shared" si="365"/>
        <v>0</v>
      </c>
      <c r="BT525" s="65">
        <f t="shared" si="366"/>
        <v>0</v>
      </c>
      <c r="BU525" s="65">
        <f t="shared" si="367"/>
        <v>0</v>
      </c>
      <c r="BV525" s="65">
        <f t="shared" si="368"/>
        <v>0</v>
      </c>
      <c r="BW525" s="65">
        <f t="shared" si="369"/>
        <v>0</v>
      </c>
      <c r="BX525" s="65">
        <f t="shared" si="370"/>
        <v>0</v>
      </c>
      <c r="BY525" s="65">
        <f t="shared" si="371"/>
        <v>0</v>
      </c>
      <c r="BZ525" s="65">
        <f t="shared" si="372"/>
        <v>0</v>
      </c>
      <c r="CA525" s="65">
        <f t="shared" si="373"/>
        <v>0</v>
      </c>
      <c r="CB525" s="65">
        <f t="shared" si="374"/>
        <v>0</v>
      </c>
      <c r="CC525" s="65">
        <f t="shared" si="375"/>
        <v>0</v>
      </c>
      <c r="CD525" s="65" t="str">
        <f t="shared" si="345"/>
        <v>Hiányos kitöltés! (B-oszlop üres)</v>
      </c>
      <c r="CE525" s="66" t="str">
        <f t="shared" si="346"/>
        <v>Hiányos kitöltés! (B-oszlop üres)</v>
      </c>
      <c r="CF525" s="65">
        <f t="shared" si="347"/>
        <v>0</v>
      </c>
      <c r="CG525" s="65">
        <f t="shared" si="348"/>
        <v>0</v>
      </c>
      <c r="CH525" s="65">
        <f t="shared" si="349"/>
        <v>0</v>
      </c>
    </row>
    <row r="526" spans="1:86" ht="31.25" x14ac:dyDescent="0.25">
      <c r="A526" s="54" t="str">
        <f t="shared" si="338"/>
        <v>Nincs VKR kiválasztva!</v>
      </c>
      <c r="B526" s="68"/>
      <c r="C526" s="55"/>
      <c r="D526" s="47"/>
      <c r="E526" s="47"/>
      <c r="F526" s="56" t="str">
        <f>IF($G526="","Nincs VKR kiválasztva!",INDEX(Osszesito!$C:$C,MATCH($G526,Osszesito!$D:$D,0)))</f>
        <v>Nincs VKR kiválasztva!</v>
      </c>
      <c r="G526" s="45"/>
      <c r="H526" s="51" t="str">
        <f>IF($D526="","",CONCATENATE($AY526,"_",COUNTA($D$3:$D526),"_FSZV_2026"))</f>
        <v/>
      </c>
      <c r="I526" s="56" t="str">
        <f>IF($G526="","Nincs VKR kiválasztva!",INDEX(Osszesito!$G:$G,MATCH($F526,Osszesito!$C:$C,0)))</f>
        <v>Nincs VKR kiválasztva!</v>
      </c>
      <c r="J526" s="56" t="str">
        <f>IF($G526="","Nincs VKR kiválasztva!",INDEX(Osszesito!$F:$F,MATCH($F526,Osszesito!$C:$C,0)))</f>
        <v>Nincs VKR kiválasztva!</v>
      </c>
      <c r="K526" s="48" t="str">
        <f t="shared" si="376"/>
        <v>Nincs kitöltve a költség rész!</v>
      </c>
      <c r="L526" s="49"/>
      <c r="M526" s="49"/>
      <c r="N526" s="60"/>
      <c r="O526" s="60"/>
      <c r="P526" s="90"/>
      <c r="R526" s="62"/>
      <c r="S526" s="62"/>
      <c r="T526" s="62"/>
      <c r="U526" s="62"/>
      <c r="V526" s="62"/>
      <c r="W526" s="62"/>
      <c r="X526" s="62"/>
      <c r="Y526" s="62"/>
      <c r="Z526" s="62"/>
      <c r="AA526" s="62"/>
      <c r="AB526" s="62"/>
      <c r="AC526" s="61">
        <f t="shared" si="339"/>
        <v>0</v>
      </c>
      <c r="AD526" s="1" t="str">
        <f t="shared" si="340"/>
        <v>Nincs VKR kiválasztva!</v>
      </c>
      <c r="AF526" s="60"/>
      <c r="AG526" s="60"/>
      <c r="AH526" s="60"/>
      <c r="AI526" s="60"/>
      <c r="AJ526" s="60"/>
      <c r="AK526" s="60"/>
      <c r="AL526" s="60"/>
      <c r="AM526" s="60"/>
      <c r="AN526" s="60"/>
      <c r="AO526" s="60"/>
      <c r="AP526" s="60"/>
      <c r="AQ526" s="61">
        <f t="shared" si="341"/>
        <v>0</v>
      </c>
      <c r="AR526" s="130" t="s">
        <v>36</v>
      </c>
      <c r="AS526" s="1" t="str">
        <f t="shared" si="342"/>
        <v>Nincs VKR kiválasztva!</v>
      </c>
      <c r="AU526" s="46"/>
      <c r="AV526" s="46"/>
      <c r="AY526" s="64" t="str">
        <f>IF($D526="","",INDEX(Osszesito!$E:$E,MATCH($F526,Osszesito!$C:$C,0)))</f>
        <v/>
      </c>
      <c r="AZ526" s="64">
        <f t="shared" si="350"/>
        <v>0</v>
      </c>
      <c r="BA526" s="65">
        <f t="shared" si="351"/>
        <v>0</v>
      </c>
      <c r="BB526" s="65" t="str">
        <f t="shared" si="352"/>
        <v>x</v>
      </c>
      <c r="BC526" s="65">
        <f t="shared" si="343"/>
        <v>0</v>
      </c>
      <c r="BD526" s="65">
        <f t="shared" si="377"/>
        <v>0</v>
      </c>
      <c r="BE526" s="65">
        <f t="shared" si="353"/>
        <v>0</v>
      </c>
      <c r="BF526" s="64" t="str">
        <f t="shared" si="354"/>
        <v>A forrás egyenlő a költséggel (I.ütem).</v>
      </c>
      <c r="BG526" s="65">
        <f t="shared" si="355"/>
        <v>0</v>
      </c>
      <c r="BH526" s="65">
        <f t="shared" si="356"/>
        <v>0</v>
      </c>
      <c r="BI526" s="65">
        <f t="shared" si="357"/>
        <v>0</v>
      </c>
      <c r="BJ526" s="65">
        <f t="shared" si="358"/>
        <v>0</v>
      </c>
      <c r="BK526" s="65">
        <f t="shared" si="344"/>
        <v>0</v>
      </c>
      <c r="BL526" s="66" t="str">
        <f t="shared" si="378"/>
        <v>Nem hosszútávú a feladat.</v>
      </c>
      <c r="BM526" s="67">
        <f t="shared" si="359"/>
        <v>1</v>
      </c>
      <c r="BN526" s="67">
        <f t="shared" si="360"/>
        <v>0</v>
      </c>
      <c r="BO526" s="67">
        <f t="shared" si="361"/>
        <v>1</v>
      </c>
      <c r="BP526" s="67">
        <f t="shared" si="362"/>
        <v>0</v>
      </c>
      <c r="BQ526" s="65">
        <f t="shared" si="363"/>
        <v>0</v>
      </c>
      <c r="BR526" s="64" t="str">
        <f t="shared" si="364"/>
        <v>Nincs hosszútávú terv!</v>
      </c>
      <c r="BS526" s="65">
        <f t="shared" si="365"/>
        <v>0</v>
      </c>
      <c r="BT526" s="65">
        <f t="shared" si="366"/>
        <v>0</v>
      </c>
      <c r="BU526" s="65">
        <f t="shared" si="367"/>
        <v>0</v>
      </c>
      <c r="BV526" s="65">
        <f t="shared" si="368"/>
        <v>0</v>
      </c>
      <c r="BW526" s="65">
        <f t="shared" si="369"/>
        <v>0</v>
      </c>
      <c r="BX526" s="65">
        <f t="shared" si="370"/>
        <v>0</v>
      </c>
      <c r="BY526" s="65">
        <f t="shared" si="371"/>
        <v>0</v>
      </c>
      <c r="BZ526" s="65">
        <f t="shared" si="372"/>
        <v>0</v>
      </c>
      <c r="CA526" s="65">
        <f t="shared" si="373"/>
        <v>0</v>
      </c>
      <c r="CB526" s="65">
        <f t="shared" si="374"/>
        <v>0</v>
      </c>
      <c r="CC526" s="65">
        <f t="shared" si="375"/>
        <v>0</v>
      </c>
      <c r="CD526" s="65" t="str">
        <f t="shared" si="345"/>
        <v>Hiányos kitöltés! (B-oszlop üres)</v>
      </c>
      <c r="CE526" s="66" t="str">
        <f t="shared" si="346"/>
        <v>Hiányos kitöltés! (B-oszlop üres)</v>
      </c>
      <c r="CF526" s="65">
        <f t="shared" si="347"/>
        <v>0</v>
      </c>
      <c r="CG526" s="65">
        <f t="shared" si="348"/>
        <v>0</v>
      </c>
      <c r="CH526" s="65">
        <f t="shared" si="349"/>
        <v>0</v>
      </c>
    </row>
    <row r="527" spans="1:86" ht="31.25" x14ac:dyDescent="0.25">
      <c r="A527" s="54" t="str">
        <f t="shared" si="338"/>
        <v>Nincs VKR kiválasztva!</v>
      </c>
      <c r="B527" s="68"/>
      <c r="C527" s="55"/>
      <c r="D527" s="47"/>
      <c r="E527" s="47"/>
      <c r="F527" s="56" t="str">
        <f>IF($G527="","Nincs VKR kiválasztva!",INDEX(Osszesito!$C:$C,MATCH($G527,Osszesito!$D:$D,0)))</f>
        <v>Nincs VKR kiválasztva!</v>
      </c>
      <c r="G527" s="45"/>
      <c r="H527" s="51" t="str">
        <f>IF($D527="","",CONCATENATE($AY527,"_",COUNTA($D$3:$D527),"_FSZV_2026"))</f>
        <v/>
      </c>
      <c r="I527" s="56" t="str">
        <f>IF($G527="","Nincs VKR kiválasztva!",INDEX(Osszesito!$G:$G,MATCH($F527,Osszesito!$C:$C,0)))</f>
        <v>Nincs VKR kiválasztva!</v>
      </c>
      <c r="J527" s="56" t="str">
        <f>IF($G527="","Nincs VKR kiválasztva!",INDEX(Osszesito!$F:$F,MATCH($F527,Osszesito!$C:$C,0)))</f>
        <v>Nincs VKR kiválasztva!</v>
      </c>
      <c r="K527" s="48" t="str">
        <f t="shared" si="376"/>
        <v>Nincs kitöltve a költség rész!</v>
      </c>
      <c r="L527" s="49"/>
      <c r="M527" s="49"/>
      <c r="N527" s="60"/>
      <c r="O527" s="60"/>
      <c r="P527" s="90"/>
      <c r="R527" s="62"/>
      <c r="S527" s="62"/>
      <c r="T527" s="62"/>
      <c r="U527" s="62"/>
      <c r="V527" s="62"/>
      <c r="W527" s="62"/>
      <c r="X527" s="62"/>
      <c r="Y527" s="62"/>
      <c r="Z527" s="62"/>
      <c r="AA527" s="62"/>
      <c r="AB527" s="62"/>
      <c r="AC527" s="61">
        <f t="shared" si="339"/>
        <v>0</v>
      </c>
      <c r="AD527" s="1" t="str">
        <f t="shared" si="340"/>
        <v>Nincs VKR kiválasztva!</v>
      </c>
      <c r="AF527" s="60"/>
      <c r="AG527" s="60"/>
      <c r="AH527" s="60"/>
      <c r="AI527" s="60"/>
      <c r="AJ527" s="60"/>
      <c r="AK527" s="60"/>
      <c r="AL527" s="60"/>
      <c r="AM527" s="60"/>
      <c r="AN527" s="60"/>
      <c r="AO527" s="60"/>
      <c r="AP527" s="60"/>
      <c r="AQ527" s="61">
        <f t="shared" si="341"/>
        <v>0</v>
      </c>
      <c r="AR527" s="130" t="s">
        <v>36</v>
      </c>
      <c r="AS527" s="1" t="str">
        <f t="shared" si="342"/>
        <v>Nincs VKR kiválasztva!</v>
      </c>
      <c r="AU527" s="46"/>
      <c r="AV527" s="46"/>
      <c r="AY527" s="64" t="str">
        <f>IF($D527="","",INDEX(Osszesito!$E:$E,MATCH($F527,Osszesito!$C:$C,0)))</f>
        <v/>
      </c>
      <c r="AZ527" s="64">
        <f t="shared" si="350"/>
        <v>0</v>
      </c>
      <c r="BA527" s="65">
        <f t="shared" si="351"/>
        <v>0</v>
      </c>
      <c r="BB527" s="65" t="str">
        <f t="shared" si="352"/>
        <v>x</v>
      </c>
      <c r="BC527" s="65">
        <f t="shared" si="343"/>
        <v>0</v>
      </c>
      <c r="BD527" s="65">
        <f t="shared" si="377"/>
        <v>0</v>
      </c>
      <c r="BE527" s="65">
        <f t="shared" si="353"/>
        <v>0</v>
      </c>
      <c r="BF527" s="64" t="str">
        <f t="shared" si="354"/>
        <v>A forrás egyenlő a költséggel (I.ütem).</v>
      </c>
      <c r="BG527" s="65">
        <f t="shared" si="355"/>
        <v>0</v>
      </c>
      <c r="BH527" s="65">
        <f t="shared" si="356"/>
        <v>0</v>
      </c>
      <c r="BI527" s="65">
        <f t="shared" si="357"/>
        <v>0</v>
      </c>
      <c r="BJ527" s="65">
        <f t="shared" si="358"/>
        <v>0</v>
      </c>
      <c r="BK527" s="65">
        <f t="shared" si="344"/>
        <v>0</v>
      </c>
      <c r="BL527" s="66" t="str">
        <f t="shared" si="378"/>
        <v>Nem hosszútávú a feladat.</v>
      </c>
      <c r="BM527" s="67">
        <f t="shared" si="359"/>
        <v>1</v>
      </c>
      <c r="BN527" s="67">
        <f t="shared" si="360"/>
        <v>0</v>
      </c>
      <c r="BO527" s="67">
        <f t="shared" si="361"/>
        <v>1</v>
      </c>
      <c r="BP527" s="67">
        <f t="shared" si="362"/>
        <v>0</v>
      </c>
      <c r="BQ527" s="65">
        <f t="shared" si="363"/>
        <v>0</v>
      </c>
      <c r="BR527" s="64" t="str">
        <f t="shared" si="364"/>
        <v>Nincs hosszútávú terv!</v>
      </c>
      <c r="BS527" s="65">
        <f t="shared" si="365"/>
        <v>0</v>
      </c>
      <c r="BT527" s="65">
        <f t="shared" si="366"/>
        <v>0</v>
      </c>
      <c r="BU527" s="65">
        <f t="shared" si="367"/>
        <v>0</v>
      </c>
      <c r="BV527" s="65">
        <f t="shared" si="368"/>
        <v>0</v>
      </c>
      <c r="BW527" s="65">
        <f t="shared" si="369"/>
        <v>0</v>
      </c>
      <c r="BX527" s="65">
        <f t="shared" si="370"/>
        <v>0</v>
      </c>
      <c r="BY527" s="65">
        <f t="shared" si="371"/>
        <v>0</v>
      </c>
      <c r="BZ527" s="65">
        <f t="shared" si="372"/>
        <v>0</v>
      </c>
      <c r="CA527" s="65">
        <f t="shared" si="373"/>
        <v>0</v>
      </c>
      <c r="CB527" s="65">
        <f t="shared" si="374"/>
        <v>0</v>
      </c>
      <c r="CC527" s="65">
        <f t="shared" si="375"/>
        <v>0</v>
      </c>
      <c r="CD527" s="65" t="str">
        <f t="shared" si="345"/>
        <v>Hiányos kitöltés! (B-oszlop üres)</v>
      </c>
      <c r="CE527" s="66" t="str">
        <f t="shared" si="346"/>
        <v>Hiányos kitöltés! (B-oszlop üres)</v>
      </c>
      <c r="CF527" s="65">
        <f t="shared" si="347"/>
        <v>0</v>
      </c>
      <c r="CG527" s="65">
        <f t="shared" si="348"/>
        <v>0</v>
      </c>
      <c r="CH527" s="65">
        <f t="shared" si="349"/>
        <v>0</v>
      </c>
    </row>
    <row r="528" spans="1:86" ht="31.25" x14ac:dyDescent="0.25">
      <c r="A528" s="54" t="str">
        <f t="shared" si="338"/>
        <v>Nincs VKR kiválasztva!</v>
      </c>
      <c r="B528" s="68"/>
      <c r="C528" s="55"/>
      <c r="D528" s="47"/>
      <c r="E528" s="47"/>
      <c r="F528" s="56" t="str">
        <f>IF($G528="","Nincs VKR kiválasztva!",INDEX(Osszesito!$C:$C,MATCH($G528,Osszesito!$D:$D,0)))</f>
        <v>Nincs VKR kiválasztva!</v>
      </c>
      <c r="G528" s="45"/>
      <c r="H528" s="51" t="str">
        <f>IF($D528="","",CONCATENATE($AY528,"_",COUNTA($D$3:$D528),"_FSZV_2026"))</f>
        <v/>
      </c>
      <c r="I528" s="56" t="str">
        <f>IF($G528="","Nincs VKR kiválasztva!",INDEX(Osszesito!$G:$G,MATCH($F528,Osszesito!$C:$C,0)))</f>
        <v>Nincs VKR kiválasztva!</v>
      </c>
      <c r="J528" s="56" t="str">
        <f>IF($G528="","Nincs VKR kiválasztva!",INDEX(Osszesito!$F:$F,MATCH($F528,Osszesito!$C:$C,0)))</f>
        <v>Nincs VKR kiválasztva!</v>
      </c>
      <c r="K528" s="48" t="str">
        <f t="shared" si="376"/>
        <v>Nincs kitöltve a költség rész!</v>
      </c>
      <c r="L528" s="49"/>
      <c r="M528" s="49"/>
      <c r="N528" s="60"/>
      <c r="O528" s="60"/>
      <c r="P528" s="90"/>
      <c r="R528" s="62"/>
      <c r="S528" s="62"/>
      <c r="T528" s="62"/>
      <c r="U528" s="62"/>
      <c r="V528" s="62"/>
      <c r="W528" s="62"/>
      <c r="X528" s="62"/>
      <c r="Y528" s="62"/>
      <c r="Z528" s="62"/>
      <c r="AA528" s="62"/>
      <c r="AB528" s="62"/>
      <c r="AC528" s="61">
        <f t="shared" si="339"/>
        <v>0</v>
      </c>
      <c r="AD528" s="1" t="str">
        <f t="shared" si="340"/>
        <v>Nincs VKR kiválasztva!</v>
      </c>
      <c r="AF528" s="60"/>
      <c r="AG528" s="60"/>
      <c r="AH528" s="60"/>
      <c r="AI528" s="60"/>
      <c r="AJ528" s="60"/>
      <c r="AK528" s="60"/>
      <c r="AL528" s="60"/>
      <c r="AM528" s="60"/>
      <c r="AN528" s="60"/>
      <c r="AO528" s="60"/>
      <c r="AP528" s="60"/>
      <c r="AQ528" s="61">
        <f t="shared" si="341"/>
        <v>0</v>
      </c>
      <c r="AR528" s="130" t="s">
        <v>36</v>
      </c>
      <c r="AS528" s="1" t="str">
        <f t="shared" si="342"/>
        <v>Nincs VKR kiválasztva!</v>
      </c>
      <c r="AU528" s="46"/>
      <c r="AV528" s="46"/>
      <c r="AY528" s="64" t="str">
        <f>IF($D528="","",INDEX(Osszesito!$E:$E,MATCH($F528,Osszesito!$C:$C,0)))</f>
        <v/>
      </c>
      <c r="AZ528" s="64">
        <f t="shared" si="350"/>
        <v>0</v>
      </c>
      <c r="BA528" s="65">
        <f t="shared" si="351"/>
        <v>0</v>
      </c>
      <c r="BB528" s="65" t="str">
        <f t="shared" si="352"/>
        <v>x</v>
      </c>
      <c r="BC528" s="65">
        <f t="shared" si="343"/>
        <v>0</v>
      </c>
      <c r="BD528" s="65">
        <f t="shared" si="377"/>
        <v>0</v>
      </c>
      <c r="BE528" s="65">
        <f t="shared" si="353"/>
        <v>0</v>
      </c>
      <c r="BF528" s="64" t="str">
        <f t="shared" si="354"/>
        <v>A forrás egyenlő a költséggel (I.ütem).</v>
      </c>
      <c r="BG528" s="65">
        <f t="shared" si="355"/>
        <v>0</v>
      </c>
      <c r="BH528" s="65">
        <f t="shared" si="356"/>
        <v>0</v>
      </c>
      <c r="BI528" s="65">
        <f t="shared" si="357"/>
        <v>0</v>
      </c>
      <c r="BJ528" s="65">
        <f t="shared" si="358"/>
        <v>0</v>
      </c>
      <c r="BK528" s="65">
        <f t="shared" si="344"/>
        <v>0</v>
      </c>
      <c r="BL528" s="66" t="str">
        <f t="shared" si="378"/>
        <v>Nem hosszútávú a feladat.</v>
      </c>
      <c r="BM528" s="67">
        <f t="shared" si="359"/>
        <v>1</v>
      </c>
      <c r="BN528" s="67">
        <f t="shared" si="360"/>
        <v>0</v>
      </c>
      <c r="BO528" s="67">
        <f t="shared" si="361"/>
        <v>1</v>
      </c>
      <c r="BP528" s="67">
        <f t="shared" si="362"/>
        <v>0</v>
      </c>
      <c r="BQ528" s="65">
        <f t="shared" si="363"/>
        <v>0</v>
      </c>
      <c r="BR528" s="64" t="str">
        <f t="shared" si="364"/>
        <v>Nincs hosszútávú terv!</v>
      </c>
      <c r="BS528" s="65">
        <f t="shared" si="365"/>
        <v>0</v>
      </c>
      <c r="BT528" s="65">
        <f t="shared" si="366"/>
        <v>0</v>
      </c>
      <c r="BU528" s="65">
        <f t="shared" si="367"/>
        <v>0</v>
      </c>
      <c r="BV528" s="65">
        <f t="shared" si="368"/>
        <v>0</v>
      </c>
      <c r="BW528" s="65">
        <f t="shared" si="369"/>
        <v>0</v>
      </c>
      <c r="BX528" s="65">
        <f t="shared" si="370"/>
        <v>0</v>
      </c>
      <c r="BY528" s="65">
        <f t="shared" si="371"/>
        <v>0</v>
      </c>
      <c r="BZ528" s="65">
        <f t="shared" si="372"/>
        <v>0</v>
      </c>
      <c r="CA528" s="65">
        <f t="shared" si="373"/>
        <v>0</v>
      </c>
      <c r="CB528" s="65">
        <f t="shared" si="374"/>
        <v>0</v>
      </c>
      <c r="CC528" s="65">
        <f t="shared" si="375"/>
        <v>0</v>
      </c>
      <c r="CD528" s="65" t="str">
        <f t="shared" si="345"/>
        <v>Hiányos kitöltés! (B-oszlop üres)</v>
      </c>
      <c r="CE528" s="66" t="str">
        <f t="shared" si="346"/>
        <v>Hiányos kitöltés! (B-oszlop üres)</v>
      </c>
      <c r="CF528" s="65">
        <f t="shared" si="347"/>
        <v>0</v>
      </c>
      <c r="CG528" s="65">
        <f t="shared" si="348"/>
        <v>0</v>
      </c>
      <c r="CH528" s="65">
        <f t="shared" si="349"/>
        <v>0</v>
      </c>
    </row>
    <row r="529" spans="1:86" ht="31.25" x14ac:dyDescent="0.25">
      <c r="A529" s="54" t="str">
        <f t="shared" si="338"/>
        <v>Nincs VKR kiválasztva!</v>
      </c>
      <c r="B529" s="68"/>
      <c r="C529" s="55"/>
      <c r="D529" s="47"/>
      <c r="E529" s="47"/>
      <c r="F529" s="56" t="str">
        <f>IF($G529="","Nincs VKR kiválasztva!",INDEX(Osszesito!$C:$C,MATCH($G529,Osszesito!$D:$D,0)))</f>
        <v>Nincs VKR kiválasztva!</v>
      </c>
      <c r="G529" s="45"/>
      <c r="H529" s="51" t="str">
        <f>IF($D529="","",CONCATENATE($AY529,"_",COUNTA($D$3:$D529),"_FSZV_2026"))</f>
        <v/>
      </c>
      <c r="I529" s="56" t="str">
        <f>IF($G529="","Nincs VKR kiválasztva!",INDEX(Osszesito!$G:$G,MATCH($F529,Osszesito!$C:$C,0)))</f>
        <v>Nincs VKR kiválasztva!</v>
      </c>
      <c r="J529" s="56" t="str">
        <f>IF($G529="","Nincs VKR kiválasztva!",INDEX(Osszesito!$F:$F,MATCH($F529,Osszesito!$C:$C,0)))</f>
        <v>Nincs VKR kiválasztva!</v>
      </c>
      <c r="K529" s="48" t="str">
        <f t="shared" si="376"/>
        <v>Nincs kitöltve a költség rész!</v>
      </c>
      <c r="L529" s="49"/>
      <c r="M529" s="49"/>
      <c r="N529" s="60"/>
      <c r="O529" s="60"/>
      <c r="P529" s="90"/>
      <c r="R529" s="62"/>
      <c r="S529" s="62"/>
      <c r="T529" s="62"/>
      <c r="U529" s="62"/>
      <c r="V529" s="62"/>
      <c r="W529" s="62"/>
      <c r="X529" s="62"/>
      <c r="Y529" s="62"/>
      <c r="Z529" s="62"/>
      <c r="AA529" s="62"/>
      <c r="AB529" s="62"/>
      <c r="AC529" s="61">
        <f t="shared" si="339"/>
        <v>0</v>
      </c>
      <c r="AD529" s="1" t="str">
        <f t="shared" si="340"/>
        <v>Nincs VKR kiválasztva!</v>
      </c>
      <c r="AF529" s="60"/>
      <c r="AG529" s="60"/>
      <c r="AH529" s="60"/>
      <c r="AI529" s="60"/>
      <c r="AJ529" s="60"/>
      <c r="AK529" s="60"/>
      <c r="AL529" s="60"/>
      <c r="AM529" s="60"/>
      <c r="AN529" s="60"/>
      <c r="AO529" s="60"/>
      <c r="AP529" s="60"/>
      <c r="AQ529" s="61">
        <f t="shared" si="341"/>
        <v>0</v>
      </c>
      <c r="AR529" s="130" t="s">
        <v>36</v>
      </c>
      <c r="AS529" s="1" t="str">
        <f t="shared" si="342"/>
        <v>Nincs VKR kiválasztva!</v>
      </c>
      <c r="AU529" s="46"/>
      <c r="AV529" s="46"/>
      <c r="AY529" s="64" t="str">
        <f>IF($D529="","",INDEX(Osszesito!$E:$E,MATCH($F529,Osszesito!$C:$C,0)))</f>
        <v/>
      </c>
      <c r="AZ529" s="64">
        <f t="shared" si="350"/>
        <v>0</v>
      </c>
      <c r="BA529" s="65">
        <f t="shared" si="351"/>
        <v>0</v>
      </c>
      <c r="BB529" s="65" t="str">
        <f t="shared" si="352"/>
        <v>x</v>
      </c>
      <c r="BC529" s="65">
        <f t="shared" si="343"/>
        <v>0</v>
      </c>
      <c r="BD529" s="65">
        <f t="shared" si="377"/>
        <v>0</v>
      </c>
      <c r="BE529" s="65">
        <f t="shared" si="353"/>
        <v>0</v>
      </c>
      <c r="BF529" s="64" t="str">
        <f t="shared" si="354"/>
        <v>A forrás egyenlő a költséggel (I.ütem).</v>
      </c>
      <c r="BG529" s="65">
        <f t="shared" si="355"/>
        <v>0</v>
      </c>
      <c r="BH529" s="65">
        <f t="shared" si="356"/>
        <v>0</v>
      </c>
      <c r="BI529" s="65">
        <f t="shared" si="357"/>
        <v>0</v>
      </c>
      <c r="BJ529" s="65">
        <f t="shared" si="358"/>
        <v>0</v>
      </c>
      <c r="BK529" s="65">
        <f t="shared" si="344"/>
        <v>0</v>
      </c>
      <c r="BL529" s="66" t="str">
        <f t="shared" si="378"/>
        <v>Nem hosszútávú a feladat.</v>
      </c>
      <c r="BM529" s="67">
        <f t="shared" si="359"/>
        <v>1</v>
      </c>
      <c r="BN529" s="67">
        <f t="shared" si="360"/>
        <v>0</v>
      </c>
      <c r="BO529" s="67">
        <f t="shared" si="361"/>
        <v>1</v>
      </c>
      <c r="BP529" s="67">
        <f t="shared" si="362"/>
        <v>0</v>
      </c>
      <c r="BQ529" s="65">
        <f t="shared" si="363"/>
        <v>0</v>
      </c>
      <c r="BR529" s="64" t="str">
        <f t="shared" si="364"/>
        <v>Nincs hosszútávú terv!</v>
      </c>
      <c r="BS529" s="65">
        <f t="shared" si="365"/>
        <v>0</v>
      </c>
      <c r="BT529" s="65">
        <f t="shared" si="366"/>
        <v>0</v>
      </c>
      <c r="BU529" s="65">
        <f t="shared" si="367"/>
        <v>0</v>
      </c>
      <c r="BV529" s="65">
        <f t="shared" si="368"/>
        <v>0</v>
      </c>
      <c r="BW529" s="65">
        <f t="shared" si="369"/>
        <v>0</v>
      </c>
      <c r="BX529" s="65">
        <f t="shared" si="370"/>
        <v>0</v>
      </c>
      <c r="BY529" s="65">
        <f t="shared" si="371"/>
        <v>0</v>
      </c>
      <c r="BZ529" s="65">
        <f t="shared" si="372"/>
        <v>0</v>
      </c>
      <c r="CA529" s="65">
        <f t="shared" si="373"/>
        <v>0</v>
      </c>
      <c r="CB529" s="65">
        <f t="shared" si="374"/>
        <v>0</v>
      </c>
      <c r="CC529" s="65">
        <f t="shared" si="375"/>
        <v>0</v>
      </c>
      <c r="CD529" s="65" t="str">
        <f t="shared" si="345"/>
        <v>Hiányos kitöltés! (B-oszlop üres)</v>
      </c>
      <c r="CE529" s="66" t="str">
        <f t="shared" si="346"/>
        <v>Hiányos kitöltés! (B-oszlop üres)</v>
      </c>
      <c r="CF529" s="65">
        <f t="shared" si="347"/>
        <v>0</v>
      </c>
      <c r="CG529" s="65">
        <f t="shared" si="348"/>
        <v>0</v>
      </c>
      <c r="CH529" s="65">
        <f t="shared" si="349"/>
        <v>0</v>
      </c>
    </row>
    <row r="530" spans="1:86" ht="31.25" x14ac:dyDescent="0.25">
      <c r="A530" s="54" t="str">
        <f t="shared" si="338"/>
        <v>Nincs VKR kiválasztva!</v>
      </c>
      <c r="B530" s="68"/>
      <c r="C530" s="55"/>
      <c r="D530" s="47"/>
      <c r="E530" s="47"/>
      <c r="F530" s="56" t="str">
        <f>IF($G530="","Nincs VKR kiválasztva!",INDEX(Osszesito!$C:$C,MATCH($G530,Osszesito!$D:$D,0)))</f>
        <v>Nincs VKR kiválasztva!</v>
      </c>
      <c r="G530" s="45"/>
      <c r="H530" s="51" t="str">
        <f>IF($D530="","",CONCATENATE($AY530,"_",COUNTA($D$3:$D530),"_FSZV_2026"))</f>
        <v/>
      </c>
      <c r="I530" s="56" t="str">
        <f>IF($G530="","Nincs VKR kiválasztva!",INDEX(Osszesito!$G:$G,MATCH($F530,Osszesito!$C:$C,0)))</f>
        <v>Nincs VKR kiválasztva!</v>
      </c>
      <c r="J530" s="56" t="str">
        <f>IF($G530="","Nincs VKR kiválasztva!",INDEX(Osszesito!$F:$F,MATCH($F530,Osszesito!$C:$C,0)))</f>
        <v>Nincs VKR kiválasztva!</v>
      </c>
      <c r="K530" s="48" t="str">
        <f t="shared" si="376"/>
        <v>Nincs kitöltve a költség rész!</v>
      </c>
      <c r="L530" s="49"/>
      <c r="M530" s="49"/>
      <c r="N530" s="60"/>
      <c r="O530" s="60"/>
      <c r="P530" s="90"/>
      <c r="R530" s="62"/>
      <c r="S530" s="62"/>
      <c r="T530" s="62"/>
      <c r="U530" s="62"/>
      <c r="V530" s="62"/>
      <c r="W530" s="62"/>
      <c r="X530" s="62"/>
      <c r="Y530" s="62"/>
      <c r="Z530" s="62"/>
      <c r="AA530" s="62"/>
      <c r="AB530" s="62"/>
      <c r="AC530" s="61">
        <f t="shared" si="339"/>
        <v>0</v>
      </c>
      <c r="AD530" s="1" t="str">
        <f t="shared" si="340"/>
        <v>Nincs VKR kiválasztva!</v>
      </c>
      <c r="AF530" s="60"/>
      <c r="AG530" s="60"/>
      <c r="AH530" s="60"/>
      <c r="AI530" s="60"/>
      <c r="AJ530" s="60"/>
      <c r="AK530" s="60"/>
      <c r="AL530" s="60"/>
      <c r="AM530" s="60"/>
      <c r="AN530" s="60"/>
      <c r="AO530" s="60"/>
      <c r="AP530" s="60"/>
      <c r="AQ530" s="61">
        <f t="shared" si="341"/>
        <v>0</v>
      </c>
      <c r="AR530" s="130" t="s">
        <v>36</v>
      </c>
      <c r="AS530" s="1" t="str">
        <f t="shared" si="342"/>
        <v>Nincs VKR kiválasztva!</v>
      </c>
      <c r="AU530" s="46"/>
      <c r="AV530" s="46"/>
      <c r="AY530" s="64" t="str">
        <f>IF($D530="","",INDEX(Osszesito!$E:$E,MATCH($F530,Osszesito!$C:$C,0)))</f>
        <v/>
      </c>
      <c r="AZ530" s="64">
        <f t="shared" si="350"/>
        <v>0</v>
      </c>
      <c r="BA530" s="65">
        <f t="shared" si="351"/>
        <v>0</v>
      </c>
      <c r="BB530" s="65" t="str">
        <f t="shared" si="352"/>
        <v>x</v>
      </c>
      <c r="BC530" s="65">
        <f t="shared" si="343"/>
        <v>0</v>
      </c>
      <c r="BD530" s="65">
        <f t="shared" si="377"/>
        <v>0</v>
      </c>
      <c r="BE530" s="65">
        <f t="shared" si="353"/>
        <v>0</v>
      </c>
      <c r="BF530" s="64" t="str">
        <f t="shared" si="354"/>
        <v>A forrás egyenlő a költséggel (I.ütem).</v>
      </c>
      <c r="BG530" s="65">
        <f t="shared" si="355"/>
        <v>0</v>
      </c>
      <c r="BH530" s="65">
        <f t="shared" si="356"/>
        <v>0</v>
      </c>
      <c r="BI530" s="65">
        <f t="shared" si="357"/>
        <v>0</v>
      </c>
      <c r="BJ530" s="65">
        <f t="shared" si="358"/>
        <v>0</v>
      </c>
      <c r="BK530" s="65">
        <f t="shared" si="344"/>
        <v>0</v>
      </c>
      <c r="BL530" s="66" t="str">
        <f t="shared" si="378"/>
        <v>Nem hosszútávú a feladat.</v>
      </c>
      <c r="BM530" s="67">
        <f t="shared" si="359"/>
        <v>1</v>
      </c>
      <c r="BN530" s="67">
        <f t="shared" si="360"/>
        <v>0</v>
      </c>
      <c r="BO530" s="67">
        <f t="shared" si="361"/>
        <v>1</v>
      </c>
      <c r="BP530" s="67">
        <f t="shared" si="362"/>
        <v>0</v>
      </c>
      <c r="BQ530" s="65">
        <f t="shared" si="363"/>
        <v>0</v>
      </c>
      <c r="BR530" s="64" t="str">
        <f t="shared" si="364"/>
        <v>Nincs hosszútávú terv!</v>
      </c>
      <c r="BS530" s="65">
        <f t="shared" si="365"/>
        <v>0</v>
      </c>
      <c r="BT530" s="65">
        <f t="shared" si="366"/>
        <v>0</v>
      </c>
      <c r="BU530" s="65">
        <f t="shared" si="367"/>
        <v>0</v>
      </c>
      <c r="BV530" s="65">
        <f t="shared" si="368"/>
        <v>0</v>
      </c>
      <c r="BW530" s="65">
        <f t="shared" si="369"/>
        <v>0</v>
      </c>
      <c r="BX530" s="65">
        <f t="shared" si="370"/>
        <v>0</v>
      </c>
      <c r="BY530" s="65">
        <f t="shared" si="371"/>
        <v>0</v>
      </c>
      <c r="BZ530" s="65">
        <f t="shared" si="372"/>
        <v>0</v>
      </c>
      <c r="CA530" s="65">
        <f t="shared" si="373"/>
        <v>0</v>
      </c>
      <c r="CB530" s="65">
        <f t="shared" si="374"/>
        <v>0</v>
      </c>
      <c r="CC530" s="65">
        <f t="shared" si="375"/>
        <v>0</v>
      </c>
      <c r="CD530" s="65" t="str">
        <f t="shared" si="345"/>
        <v>Hiányos kitöltés! (B-oszlop üres)</v>
      </c>
      <c r="CE530" s="66" t="str">
        <f t="shared" si="346"/>
        <v>Hiányos kitöltés! (B-oszlop üres)</v>
      </c>
      <c r="CF530" s="65">
        <f t="shared" si="347"/>
        <v>0</v>
      </c>
      <c r="CG530" s="65">
        <f t="shared" si="348"/>
        <v>0</v>
      </c>
      <c r="CH530" s="65">
        <f t="shared" si="349"/>
        <v>0</v>
      </c>
    </row>
    <row r="531" spans="1:86" ht="31.25" x14ac:dyDescent="0.25">
      <c r="A531" s="54" t="str">
        <f t="shared" si="338"/>
        <v>Nincs VKR kiválasztva!</v>
      </c>
      <c r="B531" s="68"/>
      <c r="C531" s="55"/>
      <c r="D531" s="47"/>
      <c r="E531" s="47"/>
      <c r="F531" s="56" t="str">
        <f>IF($G531="","Nincs VKR kiválasztva!",INDEX(Osszesito!$C:$C,MATCH($G531,Osszesito!$D:$D,0)))</f>
        <v>Nincs VKR kiválasztva!</v>
      </c>
      <c r="G531" s="45"/>
      <c r="H531" s="51" t="str">
        <f>IF($D531="","",CONCATENATE($AY531,"_",COUNTA($D$3:$D531),"_FSZV_2026"))</f>
        <v/>
      </c>
      <c r="I531" s="56" t="str">
        <f>IF($G531="","Nincs VKR kiválasztva!",INDEX(Osszesito!$G:$G,MATCH($F531,Osszesito!$C:$C,0)))</f>
        <v>Nincs VKR kiválasztva!</v>
      </c>
      <c r="J531" s="56" t="str">
        <f>IF($G531="","Nincs VKR kiválasztva!",INDEX(Osszesito!$F:$F,MATCH($F531,Osszesito!$C:$C,0)))</f>
        <v>Nincs VKR kiválasztva!</v>
      </c>
      <c r="K531" s="48" t="str">
        <f t="shared" si="376"/>
        <v>Nincs kitöltve a költség rész!</v>
      </c>
      <c r="L531" s="49"/>
      <c r="M531" s="49"/>
      <c r="N531" s="60"/>
      <c r="O531" s="60"/>
      <c r="P531" s="90"/>
      <c r="R531" s="62"/>
      <c r="S531" s="62"/>
      <c r="T531" s="62"/>
      <c r="U531" s="62"/>
      <c r="V531" s="62"/>
      <c r="W531" s="62"/>
      <c r="X531" s="62"/>
      <c r="Y531" s="62"/>
      <c r="Z531" s="62"/>
      <c r="AA531" s="62"/>
      <c r="AB531" s="62"/>
      <c r="AC531" s="61">
        <f t="shared" si="339"/>
        <v>0</v>
      </c>
      <c r="AD531" s="1" t="str">
        <f t="shared" si="340"/>
        <v>Nincs VKR kiválasztva!</v>
      </c>
      <c r="AF531" s="60"/>
      <c r="AG531" s="60"/>
      <c r="AH531" s="60"/>
      <c r="AI531" s="60"/>
      <c r="AJ531" s="60"/>
      <c r="AK531" s="60"/>
      <c r="AL531" s="60"/>
      <c r="AM531" s="60"/>
      <c r="AN531" s="60"/>
      <c r="AO531" s="60"/>
      <c r="AP531" s="60"/>
      <c r="AQ531" s="61">
        <f t="shared" si="341"/>
        <v>0</v>
      </c>
      <c r="AR531" s="130" t="s">
        <v>36</v>
      </c>
      <c r="AS531" s="1" t="str">
        <f t="shared" si="342"/>
        <v>Nincs VKR kiválasztva!</v>
      </c>
      <c r="AU531" s="46"/>
      <c r="AV531" s="46"/>
      <c r="AY531" s="64" t="str">
        <f>IF($D531="","",INDEX(Osszesito!$E:$E,MATCH($F531,Osszesito!$C:$C,0)))</f>
        <v/>
      </c>
      <c r="AZ531" s="64">
        <f t="shared" si="350"/>
        <v>0</v>
      </c>
      <c r="BA531" s="65">
        <f t="shared" si="351"/>
        <v>0</v>
      </c>
      <c r="BB531" s="65" t="str">
        <f t="shared" si="352"/>
        <v>x</v>
      </c>
      <c r="BC531" s="65">
        <f t="shared" si="343"/>
        <v>0</v>
      </c>
      <c r="BD531" s="65">
        <f t="shared" si="377"/>
        <v>0</v>
      </c>
      <c r="BE531" s="65">
        <f t="shared" si="353"/>
        <v>0</v>
      </c>
      <c r="BF531" s="64" t="str">
        <f t="shared" si="354"/>
        <v>A forrás egyenlő a költséggel (I.ütem).</v>
      </c>
      <c r="BG531" s="65">
        <f t="shared" si="355"/>
        <v>0</v>
      </c>
      <c r="BH531" s="65">
        <f t="shared" si="356"/>
        <v>0</v>
      </c>
      <c r="BI531" s="65">
        <f t="shared" si="357"/>
        <v>0</v>
      </c>
      <c r="BJ531" s="65">
        <f t="shared" si="358"/>
        <v>0</v>
      </c>
      <c r="BK531" s="65">
        <f t="shared" si="344"/>
        <v>0</v>
      </c>
      <c r="BL531" s="66" t="str">
        <f t="shared" si="378"/>
        <v>Nem hosszútávú a feladat.</v>
      </c>
      <c r="BM531" s="67">
        <f t="shared" si="359"/>
        <v>1</v>
      </c>
      <c r="BN531" s="67">
        <f t="shared" si="360"/>
        <v>0</v>
      </c>
      <c r="BO531" s="67">
        <f t="shared" si="361"/>
        <v>1</v>
      </c>
      <c r="BP531" s="67">
        <f t="shared" si="362"/>
        <v>0</v>
      </c>
      <c r="BQ531" s="65">
        <f t="shared" si="363"/>
        <v>0</v>
      </c>
      <c r="BR531" s="64" t="str">
        <f t="shared" si="364"/>
        <v>Nincs hosszútávú terv!</v>
      </c>
      <c r="BS531" s="65">
        <f t="shared" si="365"/>
        <v>0</v>
      </c>
      <c r="BT531" s="65">
        <f t="shared" si="366"/>
        <v>0</v>
      </c>
      <c r="BU531" s="65">
        <f t="shared" si="367"/>
        <v>0</v>
      </c>
      <c r="BV531" s="65">
        <f t="shared" si="368"/>
        <v>0</v>
      </c>
      <c r="BW531" s="65">
        <f t="shared" si="369"/>
        <v>0</v>
      </c>
      <c r="BX531" s="65">
        <f t="shared" si="370"/>
        <v>0</v>
      </c>
      <c r="BY531" s="65">
        <f t="shared" si="371"/>
        <v>0</v>
      </c>
      <c r="BZ531" s="65">
        <f t="shared" si="372"/>
        <v>0</v>
      </c>
      <c r="CA531" s="65">
        <f t="shared" si="373"/>
        <v>0</v>
      </c>
      <c r="CB531" s="65">
        <f t="shared" si="374"/>
        <v>0</v>
      </c>
      <c r="CC531" s="65">
        <f t="shared" si="375"/>
        <v>0</v>
      </c>
      <c r="CD531" s="65" t="str">
        <f t="shared" si="345"/>
        <v>Hiányos kitöltés! (B-oszlop üres)</v>
      </c>
      <c r="CE531" s="66" t="str">
        <f t="shared" si="346"/>
        <v>Hiányos kitöltés! (B-oszlop üres)</v>
      </c>
      <c r="CF531" s="65">
        <f t="shared" si="347"/>
        <v>0</v>
      </c>
      <c r="CG531" s="65">
        <f t="shared" si="348"/>
        <v>0</v>
      </c>
      <c r="CH531" s="65">
        <f t="shared" si="349"/>
        <v>0</v>
      </c>
    </row>
    <row r="532" spans="1:86" ht="31.25" x14ac:dyDescent="0.25">
      <c r="A532" s="54" t="str">
        <f t="shared" si="338"/>
        <v>Nincs VKR kiválasztva!</v>
      </c>
      <c r="B532" s="68"/>
      <c r="C532" s="55"/>
      <c r="D532" s="47"/>
      <c r="E532" s="47"/>
      <c r="F532" s="56" t="str">
        <f>IF($G532="","Nincs VKR kiválasztva!",INDEX(Osszesito!$C:$C,MATCH($G532,Osszesito!$D:$D,0)))</f>
        <v>Nincs VKR kiválasztva!</v>
      </c>
      <c r="G532" s="45"/>
      <c r="H532" s="51" t="str">
        <f>IF($D532="","",CONCATENATE($AY532,"_",COUNTA($D$3:$D532),"_FSZV_2026"))</f>
        <v/>
      </c>
      <c r="I532" s="56" t="str">
        <f>IF($G532="","Nincs VKR kiválasztva!",INDEX(Osszesito!$G:$G,MATCH($F532,Osszesito!$C:$C,0)))</f>
        <v>Nincs VKR kiválasztva!</v>
      </c>
      <c r="J532" s="56" t="str">
        <f>IF($G532="","Nincs VKR kiválasztva!",INDEX(Osszesito!$F:$F,MATCH($F532,Osszesito!$C:$C,0)))</f>
        <v>Nincs VKR kiválasztva!</v>
      </c>
      <c r="K532" s="48" t="str">
        <f t="shared" si="376"/>
        <v>Nincs kitöltve a költség rész!</v>
      </c>
      <c r="L532" s="49"/>
      <c r="M532" s="49"/>
      <c r="N532" s="60"/>
      <c r="O532" s="60"/>
      <c r="P532" s="90"/>
      <c r="R532" s="62"/>
      <c r="S532" s="62"/>
      <c r="T532" s="62"/>
      <c r="U532" s="62"/>
      <c r="V532" s="62"/>
      <c r="W532" s="62"/>
      <c r="X532" s="62"/>
      <c r="Y532" s="62"/>
      <c r="Z532" s="62"/>
      <c r="AA532" s="62"/>
      <c r="AB532" s="62"/>
      <c r="AC532" s="61">
        <f t="shared" si="339"/>
        <v>0</v>
      </c>
      <c r="AD532" s="1" t="str">
        <f t="shared" si="340"/>
        <v>Nincs VKR kiválasztva!</v>
      </c>
      <c r="AF532" s="60"/>
      <c r="AG532" s="60"/>
      <c r="AH532" s="60"/>
      <c r="AI532" s="60"/>
      <c r="AJ532" s="60"/>
      <c r="AK532" s="60"/>
      <c r="AL532" s="60"/>
      <c r="AM532" s="60"/>
      <c r="AN532" s="60"/>
      <c r="AO532" s="60"/>
      <c r="AP532" s="60"/>
      <c r="AQ532" s="61">
        <f t="shared" si="341"/>
        <v>0</v>
      </c>
      <c r="AR532" s="130" t="s">
        <v>36</v>
      </c>
      <c r="AS532" s="1" t="str">
        <f t="shared" si="342"/>
        <v>Nincs VKR kiválasztva!</v>
      </c>
      <c r="AU532" s="46"/>
      <c r="AV532" s="46"/>
      <c r="AY532" s="64" t="str">
        <f>IF($D532="","",INDEX(Osszesito!$E:$E,MATCH($F532,Osszesito!$C:$C,0)))</f>
        <v/>
      </c>
      <c r="AZ532" s="64">
        <f t="shared" si="350"/>
        <v>0</v>
      </c>
      <c r="BA532" s="65">
        <f t="shared" si="351"/>
        <v>0</v>
      </c>
      <c r="BB532" s="65" t="str">
        <f t="shared" si="352"/>
        <v>x</v>
      </c>
      <c r="BC532" s="65">
        <f t="shared" si="343"/>
        <v>0</v>
      </c>
      <c r="BD532" s="65">
        <f t="shared" si="377"/>
        <v>0</v>
      </c>
      <c r="BE532" s="65">
        <f t="shared" si="353"/>
        <v>0</v>
      </c>
      <c r="BF532" s="64" t="str">
        <f t="shared" si="354"/>
        <v>A forrás egyenlő a költséggel (I.ütem).</v>
      </c>
      <c r="BG532" s="65">
        <f t="shared" si="355"/>
        <v>0</v>
      </c>
      <c r="BH532" s="65">
        <f t="shared" si="356"/>
        <v>0</v>
      </c>
      <c r="BI532" s="65">
        <f t="shared" si="357"/>
        <v>0</v>
      </c>
      <c r="BJ532" s="65">
        <f t="shared" si="358"/>
        <v>0</v>
      </c>
      <c r="BK532" s="65">
        <f t="shared" si="344"/>
        <v>0</v>
      </c>
      <c r="BL532" s="66" t="str">
        <f t="shared" si="378"/>
        <v>Nem hosszútávú a feladat.</v>
      </c>
      <c r="BM532" s="67">
        <f t="shared" si="359"/>
        <v>1</v>
      </c>
      <c r="BN532" s="67">
        <f t="shared" si="360"/>
        <v>0</v>
      </c>
      <c r="BO532" s="67">
        <f t="shared" si="361"/>
        <v>1</v>
      </c>
      <c r="BP532" s="67">
        <f t="shared" si="362"/>
        <v>0</v>
      </c>
      <c r="BQ532" s="65">
        <f t="shared" si="363"/>
        <v>0</v>
      </c>
      <c r="BR532" s="64" t="str">
        <f t="shared" si="364"/>
        <v>Nincs hosszútávú terv!</v>
      </c>
      <c r="BS532" s="65">
        <f t="shared" si="365"/>
        <v>0</v>
      </c>
      <c r="BT532" s="65">
        <f t="shared" si="366"/>
        <v>0</v>
      </c>
      <c r="BU532" s="65">
        <f t="shared" si="367"/>
        <v>0</v>
      </c>
      <c r="BV532" s="65">
        <f t="shared" si="368"/>
        <v>0</v>
      </c>
      <c r="BW532" s="65">
        <f t="shared" si="369"/>
        <v>0</v>
      </c>
      <c r="BX532" s="65">
        <f t="shared" si="370"/>
        <v>0</v>
      </c>
      <c r="BY532" s="65">
        <f t="shared" si="371"/>
        <v>0</v>
      </c>
      <c r="BZ532" s="65">
        <f t="shared" si="372"/>
        <v>0</v>
      </c>
      <c r="CA532" s="65">
        <f t="shared" si="373"/>
        <v>0</v>
      </c>
      <c r="CB532" s="65">
        <f t="shared" si="374"/>
        <v>0</v>
      </c>
      <c r="CC532" s="65">
        <f t="shared" si="375"/>
        <v>0</v>
      </c>
      <c r="CD532" s="65" t="str">
        <f t="shared" si="345"/>
        <v>Hiányos kitöltés! (B-oszlop üres)</v>
      </c>
      <c r="CE532" s="66" t="str">
        <f t="shared" si="346"/>
        <v>Hiányos kitöltés! (B-oszlop üres)</v>
      </c>
      <c r="CF532" s="65">
        <f t="shared" si="347"/>
        <v>0</v>
      </c>
      <c r="CG532" s="65">
        <f t="shared" si="348"/>
        <v>0</v>
      </c>
      <c r="CH532" s="65">
        <f t="shared" si="349"/>
        <v>0</v>
      </c>
    </row>
    <row r="533" spans="1:86" ht="31.25" x14ac:dyDescent="0.25">
      <c r="A533" s="54" t="str">
        <f t="shared" si="338"/>
        <v>Nincs VKR kiválasztva!</v>
      </c>
      <c r="B533" s="68"/>
      <c r="C533" s="55"/>
      <c r="D533" s="47"/>
      <c r="E533" s="47"/>
      <c r="F533" s="56" t="str">
        <f>IF($G533="","Nincs VKR kiválasztva!",INDEX(Osszesito!$C:$C,MATCH($G533,Osszesito!$D:$D,0)))</f>
        <v>Nincs VKR kiválasztva!</v>
      </c>
      <c r="G533" s="45"/>
      <c r="H533" s="51" t="str">
        <f>IF($D533="","",CONCATENATE($AY533,"_",COUNTA($D$3:$D533),"_FSZV_2026"))</f>
        <v/>
      </c>
      <c r="I533" s="56" t="str">
        <f>IF($G533="","Nincs VKR kiválasztva!",INDEX(Osszesito!$G:$G,MATCH($F533,Osszesito!$C:$C,0)))</f>
        <v>Nincs VKR kiválasztva!</v>
      </c>
      <c r="J533" s="56" t="str">
        <f>IF($G533="","Nincs VKR kiválasztva!",INDEX(Osszesito!$F:$F,MATCH($F533,Osszesito!$C:$C,0)))</f>
        <v>Nincs VKR kiválasztva!</v>
      </c>
      <c r="K533" s="48" t="str">
        <f t="shared" si="376"/>
        <v>Nincs kitöltve a költség rész!</v>
      </c>
      <c r="L533" s="49"/>
      <c r="M533" s="49"/>
      <c r="N533" s="60"/>
      <c r="O533" s="60"/>
      <c r="P533" s="90"/>
      <c r="R533" s="62"/>
      <c r="S533" s="62"/>
      <c r="T533" s="62"/>
      <c r="U533" s="62"/>
      <c r="V533" s="62"/>
      <c r="W533" s="62"/>
      <c r="X533" s="62"/>
      <c r="Y533" s="62"/>
      <c r="Z533" s="62"/>
      <c r="AA533" s="62"/>
      <c r="AB533" s="62"/>
      <c r="AC533" s="61">
        <f t="shared" si="339"/>
        <v>0</v>
      </c>
      <c r="AD533" s="1" t="str">
        <f t="shared" si="340"/>
        <v>Nincs VKR kiválasztva!</v>
      </c>
      <c r="AF533" s="60"/>
      <c r="AG533" s="60"/>
      <c r="AH533" s="60"/>
      <c r="AI533" s="60"/>
      <c r="AJ533" s="60"/>
      <c r="AK533" s="60"/>
      <c r="AL533" s="60"/>
      <c r="AM533" s="60"/>
      <c r="AN533" s="60"/>
      <c r="AO533" s="60"/>
      <c r="AP533" s="60"/>
      <c r="AQ533" s="61">
        <f t="shared" si="341"/>
        <v>0</v>
      </c>
      <c r="AR533" s="130" t="s">
        <v>36</v>
      </c>
      <c r="AS533" s="1" t="str">
        <f t="shared" si="342"/>
        <v>Nincs VKR kiválasztva!</v>
      </c>
      <c r="AU533" s="46"/>
      <c r="AV533" s="46"/>
      <c r="AY533" s="64" t="str">
        <f>IF($D533="","",INDEX(Osszesito!$E:$E,MATCH($F533,Osszesito!$C:$C,0)))</f>
        <v/>
      </c>
      <c r="AZ533" s="64">
        <f t="shared" si="350"/>
        <v>0</v>
      </c>
      <c r="BA533" s="65">
        <f t="shared" si="351"/>
        <v>0</v>
      </c>
      <c r="BB533" s="65" t="str">
        <f t="shared" si="352"/>
        <v>x</v>
      </c>
      <c r="BC533" s="65">
        <f t="shared" si="343"/>
        <v>0</v>
      </c>
      <c r="BD533" s="65">
        <f t="shared" si="377"/>
        <v>0</v>
      </c>
      <c r="BE533" s="65">
        <f t="shared" si="353"/>
        <v>0</v>
      </c>
      <c r="BF533" s="64" t="str">
        <f t="shared" si="354"/>
        <v>A forrás egyenlő a költséggel (I.ütem).</v>
      </c>
      <c r="BG533" s="65">
        <f t="shared" si="355"/>
        <v>0</v>
      </c>
      <c r="BH533" s="65">
        <f t="shared" si="356"/>
        <v>0</v>
      </c>
      <c r="BI533" s="65">
        <f t="shared" si="357"/>
        <v>0</v>
      </c>
      <c r="BJ533" s="65">
        <f t="shared" si="358"/>
        <v>0</v>
      </c>
      <c r="BK533" s="65">
        <f t="shared" si="344"/>
        <v>0</v>
      </c>
      <c r="BL533" s="66" t="str">
        <f t="shared" si="378"/>
        <v>Nem hosszútávú a feladat.</v>
      </c>
      <c r="BM533" s="67">
        <f t="shared" si="359"/>
        <v>1</v>
      </c>
      <c r="BN533" s="67">
        <f t="shared" si="360"/>
        <v>0</v>
      </c>
      <c r="BO533" s="67">
        <f t="shared" si="361"/>
        <v>1</v>
      </c>
      <c r="BP533" s="67">
        <f t="shared" si="362"/>
        <v>0</v>
      </c>
      <c r="BQ533" s="65">
        <f t="shared" si="363"/>
        <v>0</v>
      </c>
      <c r="BR533" s="64" t="str">
        <f t="shared" si="364"/>
        <v>Nincs hosszútávú terv!</v>
      </c>
      <c r="BS533" s="65">
        <f t="shared" si="365"/>
        <v>0</v>
      </c>
      <c r="BT533" s="65">
        <f t="shared" si="366"/>
        <v>0</v>
      </c>
      <c r="BU533" s="65">
        <f t="shared" si="367"/>
        <v>0</v>
      </c>
      <c r="BV533" s="65">
        <f t="shared" si="368"/>
        <v>0</v>
      </c>
      <c r="BW533" s="65">
        <f t="shared" si="369"/>
        <v>0</v>
      </c>
      <c r="BX533" s="65">
        <f t="shared" si="370"/>
        <v>0</v>
      </c>
      <c r="BY533" s="65">
        <f t="shared" si="371"/>
        <v>0</v>
      </c>
      <c r="BZ533" s="65">
        <f t="shared" si="372"/>
        <v>0</v>
      </c>
      <c r="CA533" s="65">
        <f t="shared" si="373"/>
        <v>0</v>
      </c>
      <c r="CB533" s="65">
        <f t="shared" si="374"/>
        <v>0</v>
      </c>
      <c r="CC533" s="65">
        <f t="shared" si="375"/>
        <v>0</v>
      </c>
      <c r="CD533" s="65" t="str">
        <f t="shared" si="345"/>
        <v>Hiányos kitöltés! (B-oszlop üres)</v>
      </c>
      <c r="CE533" s="66" t="str">
        <f t="shared" si="346"/>
        <v>Hiányos kitöltés! (B-oszlop üres)</v>
      </c>
      <c r="CF533" s="65">
        <f t="shared" si="347"/>
        <v>0</v>
      </c>
      <c r="CG533" s="65">
        <f t="shared" si="348"/>
        <v>0</v>
      </c>
      <c r="CH533" s="65">
        <f t="shared" si="349"/>
        <v>0</v>
      </c>
    </row>
    <row r="534" spans="1:86" ht="31.25" x14ac:dyDescent="0.25">
      <c r="A534" s="54" t="str">
        <f t="shared" si="338"/>
        <v>Nincs VKR kiválasztva!</v>
      </c>
      <c r="B534" s="68"/>
      <c r="C534" s="55"/>
      <c r="D534" s="47"/>
      <c r="E534" s="47"/>
      <c r="F534" s="56" t="str">
        <f>IF($G534="","Nincs VKR kiválasztva!",INDEX(Osszesito!$C:$C,MATCH($G534,Osszesito!$D:$D,0)))</f>
        <v>Nincs VKR kiválasztva!</v>
      </c>
      <c r="G534" s="45"/>
      <c r="H534" s="51" t="str">
        <f>IF($D534="","",CONCATENATE($AY534,"_",COUNTA($D$3:$D534),"_FSZV_2026"))</f>
        <v/>
      </c>
      <c r="I534" s="56" t="str">
        <f>IF($G534="","Nincs VKR kiválasztva!",INDEX(Osszesito!$G:$G,MATCH($F534,Osszesito!$C:$C,0)))</f>
        <v>Nincs VKR kiválasztva!</v>
      </c>
      <c r="J534" s="56" t="str">
        <f>IF($G534="","Nincs VKR kiválasztva!",INDEX(Osszesito!$F:$F,MATCH($F534,Osszesito!$C:$C,0)))</f>
        <v>Nincs VKR kiválasztva!</v>
      </c>
      <c r="K534" s="48" t="str">
        <f t="shared" si="376"/>
        <v>Nincs kitöltve a költség rész!</v>
      </c>
      <c r="L534" s="49"/>
      <c r="M534" s="49"/>
      <c r="N534" s="60"/>
      <c r="O534" s="60"/>
      <c r="P534" s="90"/>
      <c r="R534" s="62"/>
      <c r="S534" s="62"/>
      <c r="T534" s="62"/>
      <c r="U534" s="62"/>
      <c r="V534" s="62"/>
      <c r="W534" s="62"/>
      <c r="X534" s="62"/>
      <c r="Y534" s="62"/>
      <c r="Z534" s="62"/>
      <c r="AA534" s="62"/>
      <c r="AB534" s="62"/>
      <c r="AC534" s="61">
        <f t="shared" si="339"/>
        <v>0</v>
      </c>
      <c r="AD534" s="1" t="str">
        <f t="shared" si="340"/>
        <v>Nincs VKR kiválasztva!</v>
      </c>
      <c r="AF534" s="60"/>
      <c r="AG534" s="60"/>
      <c r="AH534" s="60"/>
      <c r="AI534" s="60"/>
      <c r="AJ534" s="60"/>
      <c r="AK534" s="60"/>
      <c r="AL534" s="60"/>
      <c r="AM534" s="60"/>
      <c r="AN534" s="60"/>
      <c r="AO534" s="60"/>
      <c r="AP534" s="60"/>
      <c r="AQ534" s="61">
        <f t="shared" si="341"/>
        <v>0</v>
      </c>
      <c r="AR534" s="130" t="s">
        <v>36</v>
      </c>
      <c r="AS534" s="1" t="str">
        <f t="shared" si="342"/>
        <v>Nincs VKR kiválasztva!</v>
      </c>
      <c r="AU534" s="46"/>
      <c r="AV534" s="46"/>
      <c r="AY534" s="64" t="str">
        <f>IF($D534="","",INDEX(Osszesito!$E:$E,MATCH($F534,Osszesito!$C:$C,0)))</f>
        <v/>
      </c>
      <c r="AZ534" s="64">
        <f t="shared" si="350"/>
        <v>0</v>
      </c>
      <c r="BA534" s="65">
        <f t="shared" si="351"/>
        <v>0</v>
      </c>
      <c r="BB534" s="65" t="str">
        <f t="shared" si="352"/>
        <v>x</v>
      </c>
      <c r="BC534" s="65">
        <f t="shared" si="343"/>
        <v>0</v>
      </c>
      <c r="BD534" s="65">
        <f t="shared" si="377"/>
        <v>0</v>
      </c>
      <c r="BE534" s="65">
        <f t="shared" si="353"/>
        <v>0</v>
      </c>
      <c r="BF534" s="64" t="str">
        <f t="shared" si="354"/>
        <v>A forrás egyenlő a költséggel (I.ütem).</v>
      </c>
      <c r="BG534" s="65">
        <f t="shared" si="355"/>
        <v>0</v>
      </c>
      <c r="BH534" s="65">
        <f t="shared" si="356"/>
        <v>0</v>
      </c>
      <c r="BI534" s="65">
        <f t="shared" si="357"/>
        <v>0</v>
      </c>
      <c r="BJ534" s="65">
        <f t="shared" si="358"/>
        <v>0</v>
      </c>
      <c r="BK534" s="65">
        <f t="shared" si="344"/>
        <v>0</v>
      </c>
      <c r="BL534" s="66" t="str">
        <f t="shared" si="378"/>
        <v>Nem hosszútávú a feladat.</v>
      </c>
      <c r="BM534" s="67">
        <f t="shared" si="359"/>
        <v>1</v>
      </c>
      <c r="BN534" s="67">
        <f t="shared" si="360"/>
        <v>0</v>
      </c>
      <c r="BO534" s="67">
        <f t="shared" si="361"/>
        <v>1</v>
      </c>
      <c r="BP534" s="67">
        <f t="shared" si="362"/>
        <v>0</v>
      </c>
      <c r="BQ534" s="65">
        <f t="shared" si="363"/>
        <v>0</v>
      </c>
      <c r="BR534" s="64" t="str">
        <f t="shared" si="364"/>
        <v>Nincs hosszútávú terv!</v>
      </c>
      <c r="BS534" s="65">
        <f t="shared" si="365"/>
        <v>0</v>
      </c>
      <c r="BT534" s="65">
        <f t="shared" si="366"/>
        <v>0</v>
      </c>
      <c r="BU534" s="65">
        <f t="shared" si="367"/>
        <v>0</v>
      </c>
      <c r="BV534" s="65">
        <f t="shared" si="368"/>
        <v>0</v>
      </c>
      <c r="BW534" s="65">
        <f t="shared" si="369"/>
        <v>0</v>
      </c>
      <c r="BX534" s="65">
        <f t="shared" si="370"/>
        <v>0</v>
      </c>
      <c r="BY534" s="65">
        <f t="shared" si="371"/>
        <v>0</v>
      </c>
      <c r="BZ534" s="65">
        <f t="shared" si="372"/>
        <v>0</v>
      </c>
      <c r="CA534" s="65">
        <f t="shared" si="373"/>
        <v>0</v>
      </c>
      <c r="CB534" s="65">
        <f t="shared" si="374"/>
        <v>0</v>
      </c>
      <c r="CC534" s="65">
        <f t="shared" si="375"/>
        <v>0</v>
      </c>
      <c r="CD534" s="65" t="str">
        <f t="shared" si="345"/>
        <v>Hiányos kitöltés! (B-oszlop üres)</v>
      </c>
      <c r="CE534" s="66" t="str">
        <f t="shared" si="346"/>
        <v>Hiányos kitöltés! (B-oszlop üres)</v>
      </c>
      <c r="CF534" s="65">
        <f t="shared" si="347"/>
        <v>0</v>
      </c>
      <c r="CG534" s="65">
        <f t="shared" si="348"/>
        <v>0</v>
      </c>
      <c r="CH534" s="65">
        <f t="shared" si="349"/>
        <v>0</v>
      </c>
    </row>
    <row r="535" spans="1:86" ht="31.25" x14ac:dyDescent="0.25">
      <c r="A535" s="54" t="str">
        <f t="shared" si="338"/>
        <v>Nincs VKR kiválasztva!</v>
      </c>
      <c r="B535" s="68"/>
      <c r="C535" s="55"/>
      <c r="D535" s="47"/>
      <c r="E535" s="47"/>
      <c r="F535" s="56" t="str">
        <f>IF($G535="","Nincs VKR kiválasztva!",INDEX(Osszesito!$C:$C,MATCH($G535,Osszesito!$D:$D,0)))</f>
        <v>Nincs VKR kiválasztva!</v>
      </c>
      <c r="G535" s="45"/>
      <c r="H535" s="51" t="str">
        <f>IF($D535="","",CONCATENATE($AY535,"_",COUNTA($D$3:$D535),"_FSZV_2026"))</f>
        <v/>
      </c>
      <c r="I535" s="56" t="str">
        <f>IF($G535="","Nincs VKR kiválasztva!",INDEX(Osszesito!$G:$G,MATCH($F535,Osszesito!$C:$C,0)))</f>
        <v>Nincs VKR kiválasztva!</v>
      </c>
      <c r="J535" s="56" t="str">
        <f>IF($G535="","Nincs VKR kiválasztva!",INDEX(Osszesito!$F:$F,MATCH($F535,Osszesito!$C:$C,0)))</f>
        <v>Nincs VKR kiválasztva!</v>
      </c>
      <c r="K535" s="48" t="str">
        <f t="shared" si="376"/>
        <v>Nincs kitöltve a költség rész!</v>
      </c>
      <c r="L535" s="49"/>
      <c r="M535" s="49"/>
      <c r="N535" s="60"/>
      <c r="O535" s="60"/>
      <c r="P535" s="90"/>
      <c r="R535" s="62"/>
      <c r="S535" s="62"/>
      <c r="T535" s="62"/>
      <c r="U535" s="62"/>
      <c r="V535" s="62"/>
      <c r="W535" s="62"/>
      <c r="X535" s="62"/>
      <c r="Y535" s="62"/>
      <c r="Z535" s="62"/>
      <c r="AA535" s="62"/>
      <c r="AB535" s="62"/>
      <c r="AC535" s="61">
        <f t="shared" si="339"/>
        <v>0</v>
      </c>
      <c r="AD535" s="1" t="str">
        <f t="shared" si="340"/>
        <v>Nincs VKR kiválasztva!</v>
      </c>
      <c r="AF535" s="60"/>
      <c r="AG535" s="60"/>
      <c r="AH535" s="60"/>
      <c r="AI535" s="60"/>
      <c r="AJ535" s="60"/>
      <c r="AK535" s="60"/>
      <c r="AL535" s="60"/>
      <c r="AM535" s="60"/>
      <c r="AN535" s="60"/>
      <c r="AO535" s="60"/>
      <c r="AP535" s="60"/>
      <c r="AQ535" s="61">
        <f t="shared" si="341"/>
        <v>0</v>
      </c>
      <c r="AR535" s="130" t="s">
        <v>36</v>
      </c>
      <c r="AS535" s="1" t="str">
        <f t="shared" si="342"/>
        <v>Nincs VKR kiválasztva!</v>
      </c>
      <c r="AU535" s="46"/>
      <c r="AV535" s="46"/>
      <c r="AY535" s="64" t="str">
        <f>IF($D535="","",INDEX(Osszesito!$E:$E,MATCH($F535,Osszesito!$C:$C,0)))</f>
        <v/>
      </c>
      <c r="AZ535" s="64">
        <f t="shared" si="350"/>
        <v>0</v>
      </c>
      <c r="BA535" s="65">
        <f t="shared" si="351"/>
        <v>0</v>
      </c>
      <c r="BB535" s="65" t="str">
        <f t="shared" si="352"/>
        <v>x</v>
      </c>
      <c r="BC535" s="65">
        <f t="shared" si="343"/>
        <v>0</v>
      </c>
      <c r="BD535" s="65">
        <f t="shared" si="377"/>
        <v>0</v>
      </c>
      <c r="BE535" s="65">
        <f t="shared" si="353"/>
        <v>0</v>
      </c>
      <c r="BF535" s="64" t="str">
        <f t="shared" si="354"/>
        <v>A forrás egyenlő a költséggel (I.ütem).</v>
      </c>
      <c r="BG535" s="65">
        <f t="shared" si="355"/>
        <v>0</v>
      </c>
      <c r="BH535" s="65">
        <f t="shared" si="356"/>
        <v>0</v>
      </c>
      <c r="BI535" s="65">
        <f t="shared" si="357"/>
        <v>0</v>
      </c>
      <c r="BJ535" s="65">
        <f t="shared" si="358"/>
        <v>0</v>
      </c>
      <c r="BK535" s="65">
        <f t="shared" si="344"/>
        <v>0</v>
      </c>
      <c r="BL535" s="66" t="str">
        <f t="shared" si="378"/>
        <v>Nem hosszútávú a feladat.</v>
      </c>
      <c r="BM535" s="67">
        <f t="shared" si="359"/>
        <v>1</v>
      </c>
      <c r="BN535" s="67">
        <f t="shared" si="360"/>
        <v>0</v>
      </c>
      <c r="BO535" s="67">
        <f t="shared" si="361"/>
        <v>1</v>
      </c>
      <c r="BP535" s="67">
        <f t="shared" si="362"/>
        <v>0</v>
      </c>
      <c r="BQ535" s="65">
        <f t="shared" si="363"/>
        <v>0</v>
      </c>
      <c r="BR535" s="64" t="str">
        <f t="shared" si="364"/>
        <v>Nincs hosszútávú terv!</v>
      </c>
      <c r="BS535" s="65">
        <f t="shared" si="365"/>
        <v>0</v>
      </c>
      <c r="BT535" s="65">
        <f t="shared" si="366"/>
        <v>0</v>
      </c>
      <c r="BU535" s="65">
        <f t="shared" si="367"/>
        <v>0</v>
      </c>
      <c r="BV535" s="65">
        <f t="shared" si="368"/>
        <v>0</v>
      </c>
      <c r="BW535" s="65">
        <f t="shared" si="369"/>
        <v>0</v>
      </c>
      <c r="BX535" s="65">
        <f t="shared" si="370"/>
        <v>0</v>
      </c>
      <c r="BY535" s="65">
        <f t="shared" si="371"/>
        <v>0</v>
      </c>
      <c r="BZ535" s="65">
        <f t="shared" si="372"/>
        <v>0</v>
      </c>
      <c r="CA535" s="65">
        <f t="shared" si="373"/>
        <v>0</v>
      </c>
      <c r="CB535" s="65">
        <f t="shared" si="374"/>
        <v>0</v>
      </c>
      <c r="CC535" s="65">
        <f t="shared" si="375"/>
        <v>0</v>
      </c>
      <c r="CD535" s="65" t="str">
        <f t="shared" si="345"/>
        <v>Hiányos kitöltés! (B-oszlop üres)</v>
      </c>
      <c r="CE535" s="66" t="str">
        <f t="shared" si="346"/>
        <v>Hiányos kitöltés! (B-oszlop üres)</v>
      </c>
      <c r="CF535" s="65">
        <f t="shared" si="347"/>
        <v>0</v>
      </c>
      <c r="CG535" s="65">
        <f t="shared" si="348"/>
        <v>0</v>
      </c>
      <c r="CH535" s="65">
        <f t="shared" si="349"/>
        <v>0</v>
      </c>
    </row>
    <row r="536" spans="1:86" ht="31.25" x14ac:dyDescent="0.25">
      <c r="A536" s="54" t="str">
        <f t="shared" si="338"/>
        <v>Nincs VKR kiválasztva!</v>
      </c>
      <c r="B536" s="68"/>
      <c r="C536" s="55"/>
      <c r="D536" s="47"/>
      <c r="E536" s="47"/>
      <c r="F536" s="56" t="str">
        <f>IF($G536="","Nincs VKR kiválasztva!",INDEX(Osszesito!$C:$C,MATCH($G536,Osszesito!$D:$D,0)))</f>
        <v>Nincs VKR kiválasztva!</v>
      </c>
      <c r="G536" s="45"/>
      <c r="H536" s="51" t="str">
        <f>IF($D536="","",CONCATENATE($AY536,"_",COUNTA($D$3:$D536),"_FSZV_2026"))</f>
        <v/>
      </c>
      <c r="I536" s="56" t="str">
        <f>IF($G536="","Nincs VKR kiválasztva!",INDEX(Osszesito!$G:$G,MATCH($F536,Osszesito!$C:$C,0)))</f>
        <v>Nincs VKR kiválasztva!</v>
      </c>
      <c r="J536" s="56" t="str">
        <f>IF($G536="","Nincs VKR kiválasztva!",INDEX(Osszesito!$F:$F,MATCH($F536,Osszesito!$C:$C,0)))</f>
        <v>Nincs VKR kiválasztva!</v>
      </c>
      <c r="K536" s="48" t="str">
        <f t="shared" si="376"/>
        <v>Nincs kitöltve a költség rész!</v>
      </c>
      <c r="L536" s="49"/>
      <c r="M536" s="49"/>
      <c r="N536" s="60"/>
      <c r="O536" s="60"/>
      <c r="P536" s="90"/>
      <c r="R536" s="62"/>
      <c r="S536" s="62"/>
      <c r="T536" s="62"/>
      <c r="U536" s="62"/>
      <c r="V536" s="62"/>
      <c r="W536" s="62"/>
      <c r="X536" s="62"/>
      <c r="Y536" s="62"/>
      <c r="Z536" s="62"/>
      <c r="AA536" s="62"/>
      <c r="AB536" s="62"/>
      <c r="AC536" s="61">
        <f t="shared" si="339"/>
        <v>0</v>
      </c>
      <c r="AD536" s="1" t="str">
        <f t="shared" si="340"/>
        <v>Nincs VKR kiválasztva!</v>
      </c>
      <c r="AF536" s="60"/>
      <c r="AG536" s="60"/>
      <c r="AH536" s="60"/>
      <c r="AI536" s="60"/>
      <c r="AJ536" s="60"/>
      <c r="AK536" s="60"/>
      <c r="AL536" s="60"/>
      <c r="AM536" s="60"/>
      <c r="AN536" s="60"/>
      <c r="AO536" s="60"/>
      <c r="AP536" s="60"/>
      <c r="AQ536" s="61">
        <f t="shared" si="341"/>
        <v>0</v>
      </c>
      <c r="AR536" s="130" t="s">
        <v>36</v>
      </c>
      <c r="AS536" s="1" t="str">
        <f t="shared" si="342"/>
        <v>Nincs VKR kiválasztva!</v>
      </c>
      <c r="AU536" s="46"/>
      <c r="AV536" s="46"/>
      <c r="AY536" s="64" t="str">
        <f>IF($D536="","",INDEX(Osszesito!$E:$E,MATCH($F536,Osszesito!$C:$C,0)))</f>
        <v/>
      </c>
      <c r="AZ536" s="64">
        <f t="shared" si="350"/>
        <v>0</v>
      </c>
      <c r="BA536" s="65">
        <f t="shared" si="351"/>
        <v>0</v>
      </c>
      <c r="BB536" s="65" t="str">
        <f t="shared" si="352"/>
        <v>x</v>
      </c>
      <c r="BC536" s="65">
        <f t="shared" si="343"/>
        <v>0</v>
      </c>
      <c r="BD536" s="65">
        <f t="shared" si="377"/>
        <v>0</v>
      </c>
      <c r="BE536" s="65">
        <f t="shared" si="353"/>
        <v>0</v>
      </c>
      <c r="BF536" s="64" t="str">
        <f t="shared" si="354"/>
        <v>A forrás egyenlő a költséggel (I.ütem).</v>
      </c>
      <c r="BG536" s="65">
        <f t="shared" si="355"/>
        <v>0</v>
      </c>
      <c r="BH536" s="65">
        <f t="shared" si="356"/>
        <v>0</v>
      </c>
      <c r="BI536" s="65">
        <f t="shared" si="357"/>
        <v>0</v>
      </c>
      <c r="BJ536" s="65">
        <f t="shared" si="358"/>
        <v>0</v>
      </c>
      <c r="BK536" s="65">
        <f t="shared" si="344"/>
        <v>0</v>
      </c>
      <c r="BL536" s="66" t="str">
        <f t="shared" si="378"/>
        <v>Nem hosszútávú a feladat.</v>
      </c>
      <c r="BM536" s="67">
        <f t="shared" si="359"/>
        <v>1</v>
      </c>
      <c r="BN536" s="67">
        <f t="shared" si="360"/>
        <v>0</v>
      </c>
      <c r="BO536" s="67">
        <f t="shared" si="361"/>
        <v>1</v>
      </c>
      <c r="BP536" s="67">
        <f t="shared" si="362"/>
        <v>0</v>
      </c>
      <c r="BQ536" s="65">
        <f t="shared" si="363"/>
        <v>0</v>
      </c>
      <c r="BR536" s="64" t="str">
        <f t="shared" si="364"/>
        <v>Nincs hosszútávú terv!</v>
      </c>
      <c r="BS536" s="65">
        <f t="shared" si="365"/>
        <v>0</v>
      </c>
      <c r="BT536" s="65">
        <f t="shared" si="366"/>
        <v>0</v>
      </c>
      <c r="BU536" s="65">
        <f t="shared" si="367"/>
        <v>0</v>
      </c>
      <c r="BV536" s="65">
        <f t="shared" si="368"/>
        <v>0</v>
      </c>
      <c r="BW536" s="65">
        <f t="shared" si="369"/>
        <v>0</v>
      </c>
      <c r="BX536" s="65">
        <f t="shared" si="370"/>
        <v>0</v>
      </c>
      <c r="BY536" s="65">
        <f t="shared" si="371"/>
        <v>0</v>
      </c>
      <c r="BZ536" s="65">
        <f t="shared" si="372"/>
        <v>0</v>
      </c>
      <c r="CA536" s="65">
        <f t="shared" si="373"/>
        <v>0</v>
      </c>
      <c r="CB536" s="65">
        <f t="shared" si="374"/>
        <v>0</v>
      </c>
      <c r="CC536" s="65">
        <f t="shared" si="375"/>
        <v>0</v>
      </c>
      <c r="CD536" s="65" t="str">
        <f t="shared" si="345"/>
        <v>Hiányos kitöltés! (B-oszlop üres)</v>
      </c>
      <c r="CE536" s="66" t="str">
        <f t="shared" si="346"/>
        <v>Hiányos kitöltés! (B-oszlop üres)</v>
      </c>
      <c r="CF536" s="65">
        <f t="shared" si="347"/>
        <v>0</v>
      </c>
      <c r="CG536" s="65">
        <f t="shared" si="348"/>
        <v>0</v>
      </c>
      <c r="CH536" s="65">
        <f t="shared" si="349"/>
        <v>0</v>
      </c>
    </row>
    <row r="537" spans="1:86" ht="31.25" x14ac:dyDescent="0.25">
      <c r="A537" s="54" t="str">
        <f t="shared" si="338"/>
        <v>Nincs VKR kiválasztva!</v>
      </c>
      <c r="B537" s="68"/>
      <c r="C537" s="55"/>
      <c r="D537" s="47"/>
      <c r="E537" s="47"/>
      <c r="F537" s="56" t="str">
        <f>IF($G537="","Nincs VKR kiválasztva!",INDEX(Osszesito!$C:$C,MATCH($G537,Osszesito!$D:$D,0)))</f>
        <v>Nincs VKR kiválasztva!</v>
      </c>
      <c r="G537" s="45"/>
      <c r="H537" s="51" t="str">
        <f>IF($D537="","",CONCATENATE($AY537,"_",COUNTA($D$3:$D537),"_FSZV_2026"))</f>
        <v/>
      </c>
      <c r="I537" s="56" t="str">
        <f>IF($G537="","Nincs VKR kiválasztva!",INDEX(Osszesito!$G:$G,MATCH($F537,Osszesito!$C:$C,0)))</f>
        <v>Nincs VKR kiválasztva!</v>
      </c>
      <c r="J537" s="56" t="str">
        <f>IF($G537="","Nincs VKR kiválasztva!",INDEX(Osszesito!$F:$F,MATCH($F537,Osszesito!$C:$C,0)))</f>
        <v>Nincs VKR kiválasztva!</v>
      </c>
      <c r="K537" s="48" t="str">
        <f t="shared" si="376"/>
        <v>Nincs kitöltve a költség rész!</v>
      </c>
      <c r="L537" s="49"/>
      <c r="M537" s="49"/>
      <c r="N537" s="60"/>
      <c r="O537" s="60"/>
      <c r="P537" s="90"/>
      <c r="R537" s="62"/>
      <c r="S537" s="62"/>
      <c r="T537" s="62"/>
      <c r="U537" s="62"/>
      <c r="V537" s="62"/>
      <c r="W537" s="62"/>
      <c r="X537" s="62"/>
      <c r="Y537" s="62"/>
      <c r="Z537" s="62"/>
      <c r="AA537" s="62"/>
      <c r="AB537" s="62"/>
      <c r="AC537" s="61">
        <f t="shared" si="339"/>
        <v>0</v>
      </c>
      <c r="AD537" s="1" t="str">
        <f t="shared" si="340"/>
        <v>Nincs VKR kiválasztva!</v>
      </c>
      <c r="AF537" s="60"/>
      <c r="AG537" s="60"/>
      <c r="AH537" s="60"/>
      <c r="AI537" s="60"/>
      <c r="AJ537" s="60"/>
      <c r="AK537" s="60"/>
      <c r="AL537" s="60"/>
      <c r="AM537" s="60"/>
      <c r="AN537" s="60"/>
      <c r="AO537" s="60"/>
      <c r="AP537" s="60"/>
      <c r="AQ537" s="61">
        <f t="shared" si="341"/>
        <v>0</v>
      </c>
      <c r="AR537" s="130" t="s">
        <v>36</v>
      </c>
      <c r="AS537" s="1" t="str">
        <f t="shared" si="342"/>
        <v>Nincs VKR kiválasztva!</v>
      </c>
      <c r="AU537" s="46"/>
      <c r="AV537" s="46"/>
      <c r="AY537" s="64" t="str">
        <f>IF($D537="","",INDEX(Osszesito!$E:$E,MATCH($F537,Osszesito!$C:$C,0)))</f>
        <v/>
      </c>
      <c r="AZ537" s="64">
        <f t="shared" si="350"/>
        <v>0</v>
      </c>
      <c r="BA537" s="65">
        <f t="shared" si="351"/>
        <v>0</v>
      </c>
      <c r="BB537" s="65" t="str">
        <f t="shared" si="352"/>
        <v>x</v>
      </c>
      <c r="BC537" s="65">
        <f t="shared" si="343"/>
        <v>0</v>
      </c>
      <c r="BD537" s="65">
        <f t="shared" si="377"/>
        <v>0</v>
      </c>
      <c r="BE537" s="65">
        <f t="shared" si="353"/>
        <v>0</v>
      </c>
      <c r="BF537" s="64" t="str">
        <f t="shared" si="354"/>
        <v>A forrás egyenlő a költséggel (I.ütem).</v>
      </c>
      <c r="BG537" s="65">
        <f t="shared" si="355"/>
        <v>0</v>
      </c>
      <c r="BH537" s="65">
        <f t="shared" si="356"/>
        <v>0</v>
      </c>
      <c r="BI537" s="65">
        <f t="shared" si="357"/>
        <v>0</v>
      </c>
      <c r="BJ537" s="65">
        <f t="shared" si="358"/>
        <v>0</v>
      </c>
      <c r="BK537" s="65">
        <f t="shared" si="344"/>
        <v>0</v>
      </c>
      <c r="BL537" s="66" t="str">
        <f t="shared" si="378"/>
        <v>Nem hosszútávú a feladat.</v>
      </c>
      <c r="BM537" s="67">
        <f t="shared" si="359"/>
        <v>1</v>
      </c>
      <c r="BN537" s="67">
        <f t="shared" si="360"/>
        <v>0</v>
      </c>
      <c r="BO537" s="67">
        <f t="shared" si="361"/>
        <v>1</v>
      </c>
      <c r="BP537" s="67">
        <f t="shared" si="362"/>
        <v>0</v>
      </c>
      <c r="BQ537" s="65">
        <f t="shared" si="363"/>
        <v>0</v>
      </c>
      <c r="BR537" s="64" t="str">
        <f t="shared" si="364"/>
        <v>Nincs hosszútávú terv!</v>
      </c>
      <c r="BS537" s="65">
        <f t="shared" si="365"/>
        <v>0</v>
      </c>
      <c r="BT537" s="65">
        <f t="shared" si="366"/>
        <v>0</v>
      </c>
      <c r="BU537" s="65">
        <f t="shared" si="367"/>
        <v>0</v>
      </c>
      <c r="BV537" s="65">
        <f t="shared" si="368"/>
        <v>0</v>
      </c>
      <c r="BW537" s="65">
        <f t="shared" si="369"/>
        <v>0</v>
      </c>
      <c r="BX537" s="65">
        <f t="shared" si="370"/>
        <v>0</v>
      </c>
      <c r="BY537" s="65">
        <f t="shared" si="371"/>
        <v>0</v>
      </c>
      <c r="BZ537" s="65">
        <f t="shared" si="372"/>
        <v>0</v>
      </c>
      <c r="CA537" s="65">
        <f t="shared" si="373"/>
        <v>0</v>
      </c>
      <c r="CB537" s="65">
        <f t="shared" si="374"/>
        <v>0</v>
      </c>
      <c r="CC537" s="65">
        <f t="shared" si="375"/>
        <v>0</v>
      </c>
      <c r="CD537" s="65" t="str">
        <f t="shared" si="345"/>
        <v>Hiányos kitöltés! (B-oszlop üres)</v>
      </c>
      <c r="CE537" s="66" t="str">
        <f t="shared" si="346"/>
        <v>Hiányos kitöltés! (B-oszlop üres)</v>
      </c>
      <c r="CF537" s="65">
        <f t="shared" si="347"/>
        <v>0</v>
      </c>
      <c r="CG537" s="65">
        <f t="shared" si="348"/>
        <v>0</v>
      </c>
      <c r="CH537" s="65">
        <f t="shared" si="349"/>
        <v>0</v>
      </c>
    </row>
    <row r="538" spans="1:86" ht="31.25" x14ac:dyDescent="0.25">
      <c r="A538" s="54" t="str">
        <f t="shared" si="338"/>
        <v>Nincs VKR kiválasztva!</v>
      </c>
      <c r="B538" s="68"/>
      <c r="C538" s="55"/>
      <c r="D538" s="47"/>
      <c r="E538" s="47"/>
      <c r="F538" s="56" t="str">
        <f>IF($G538="","Nincs VKR kiválasztva!",INDEX(Osszesito!$C:$C,MATCH($G538,Osszesito!$D:$D,0)))</f>
        <v>Nincs VKR kiválasztva!</v>
      </c>
      <c r="G538" s="45"/>
      <c r="H538" s="51" t="str">
        <f>IF($D538="","",CONCATENATE($AY538,"_",COUNTA($D$3:$D538),"_FSZV_2026"))</f>
        <v/>
      </c>
      <c r="I538" s="56" t="str">
        <f>IF($G538="","Nincs VKR kiválasztva!",INDEX(Osszesito!$G:$G,MATCH($F538,Osszesito!$C:$C,0)))</f>
        <v>Nincs VKR kiválasztva!</v>
      </c>
      <c r="J538" s="56" t="str">
        <f>IF($G538="","Nincs VKR kiválasztva!",INDEX(Osszesito!$F:$F,MATCH($F538,Osszesito!$C:$C,0)))</f>
        <v>Nincs VKR kiválasztva!</v>
      </c>
      <c r="K538" s="48" t="str">
        <f t="shared" si="376"/>
        <v>Nincs kitöltve a költség rész!</v>
      </c>
      <c r="L538" s="49"/>
      <c r="M538" s="49"/>
      <c r="N538" s="60"/>
      <c r="O538" s="60"/>
      <c r="P538" s="90"/>
      <c r="R538" s="62"/>
      <c r="S538" s="62"/>
      <c r="T538" s="62"/>
      <c r="U538" s="62"/>
      <c r="V538" s="62"/>
      <c r="W538" s="62"/>
      <c r="X538" s="62"/>
      <c r="Y538" s="62"/>
      <c r="Z538" s="62"/>
      <c r="AA538" s="62"/>
      <c r="AB538" s="62"/>
      <c r="AC538" s="61">
        <f t="shared" si="339"/>
        <v>0</v>
      </c>
      <c r="AD538" s="1" t="str">
        <f t="shared" si="340"/>
        <v>Nincs VKR kiválasztva!</v>
      </c>
      <c r="AF538" s="60"/>
      <c r="AG538" s="60"/>
      <c r="AH538" s="60"/>
      <c r="AI538" s="60"/>
      <c r="AJ538" s="60"/>
      <c r="AK538" s="60"/>
      <c r="AL538" s="60"/>
      <c r="AM538" s="60"/>
      <c r="AN538" s="60"/>
      <c r="AO538" s="60"/>
      <c r="AP538" s="60"/>
      <c r="AQ538" s="61">
        <f t="shared" si="341"/>
        <v>0</v>
      </c>
      <c r="AR538" s="130" t="s">
        <v>36</v>
      </c>
      <c r="AS538" s="1" t="str">
        <f t="shared" si="342"/>
        <v>Nincs VKR kiválasztva!</v>
      </c>
      <c r="AU538" s="46"/>
      <c r="AV538" s="46"/>
      <c r="AY538" s="64" t="str">
        <f>IF($D538="","",INDEX(Osszesito!$E:$E,MATCH($F538,Osszesito!$C:$C,0)))</f>
        <v/>
      </c>
      <c r="AZ538" s="64">
        <f t="shared" si="350"/>
        <v>0</v>
      </c>
      <c r="BA538" s="65">
        <f t="shared" si="351"/>
        <v>0</v>
      </c>
      <c r="BB538" s="65" t="str">
        <f t="shared" si="352"/>
        <v>x</v>
      </c>
      <c r="BC538" s="65">
        <f t="shared" si="343"/>
        <v>0</v>
      </c>
      <c r="BD538" s="65">
        <f t="shared" si="377"/>
        <v>0</v>
      </c>
      <c r="BE538" s="65">
        <f t="shared" si="353"/>
        <v>0</v>
      </c>
      <c r="BF538" s="64" t="str">
        <f t="shared" si="354"/>
        <v>A forrás egyenlő a költséggel (I.ütem).</v>
      </c>
      <c r="BG538" s="65">
        <f t="shared" si="355"/>
        <v>0</v>
      </c>
      <c r="BH538" s="65">
        <f t="shared" si="356"/>
        <v>0</v>
      </c>
      <c r="BI538" s="65">
        <f t="shared" si="357"/>
        <v>0</v>
      </c>
      <c r="BJ538" s="65">
        <f t="shared" si="358"/>
        <v>0</v>
      </c>
      <c r="BK538" s="65">
        <f t="shared" si="344"/>
        <v>0</v>
      </c>
      <c r="BL538" s="66" t="str">
        <f t="shared" si="378"/>
        <v>Nem hosszútávú a feladat.</v>
      </c>
      <c r="BM538" s="67">
        <f t="shared" si="359"/>
        <v>1</v>
      </c>
      <c r="BN538" s="67">
        <f t="shared" si="360"/>
        <v>0</v>
      </c>
      <c r="BO538" s="67">
        <f t="shared" si="361"/>
        <v>1</v>
      </c>
      <c r="BP538" s="67">
        <f t="shared" si="362"/>
        <v>0</v>
      </c>
      <c r="BQ538" s="65">
        <f t="shared" si="363"/>
        <v>0</v>
      </c>
      <c r="BR538" s="64" t="str">
        <f t="shared" si="364"/>
        <v>Nincs hosszútávú terv!</v>
      </c>
      <c r="BS538" s="65">
        <f t="shared" si="365"/>
        <v>0</v>
      </c>
      <c r="BT538" s="65">
        <f t="shared" si="366"/>
        <v>0</v>
      </c>
      <c r="BU538" s="65">
        <f t="shared" si="367"/>
        <v>0</v>
      </c>
      <c r="BV538" s="65">
        <f t="shared" si="368"/>
        <v>0</v>
      </c>
      <c r="BW538" s="65">
        <f t="shared" si="369"/>
        <v>0</v>
      </c>
      <c r="BX538" s="65">
        <f t="shared" si="370"/>
        <v>0</v>
      </c>
      <c r="BY538" s="65">
        <f t="shared" si="371"/>
        <v>0</v>
      </c>
      <c r="BZ538" s="65">
        <f t="shared" si="372"/>
        <v>0</v>
      </c>
      <c r="CA538" s="65">
        <f t="shared" si="373"/>
        <v>0</v>
      </c>
      <c r="CB538" s="65">
        <f t="shared" si="374"/>
        <v>0</v>
      </c>
      <c r="CC538" s="65">
        <f t="shared" si="375"/>
        <v>0</v>
      </c>
      <c r="CD538" s="65" t="str">
        <f t="shared" si="345"/>
        <v>Hiányos kitöltés! (B-oszlop üres)</v>
      </c>
      <c r="CE538" s="66" t="str">
        <f t="shared" si="346"/>
        <v>Hiányos kitöltés! (B-oszlop üres)</v>
      </c>
      <c r="CF538" s="65">
        <f t="shared" si="347"/>
        <v>0</v>
      </c>
      <c r="CG538" s="65">
        <f t="shared" si="348"/>
        <v>0</v>
      </c>
      <c r="CH538" s="65">
        <f t="shared" si="349"/>
        <v>0</v>
      </c>
    </row>
    <row r="539" spans="1:86" ht="31.25" x14ac:dyDescent="0.25">
      <c r="A539" s="54" t="str">
        <f t="shared" si="338"/>
        <v>Nincs VKR kiválasztva!</v>
      </c>
      <c r="B539" s="68"/>
      <c r="C539" s="55"/>
      <c r="D539" s="47"/>
      <c r="E539" s="47"/>
      <c r="F539" s="56" t="str">
        <f>IF($G539="","Nincs VKR kiválasztva!",INDEX(Osszesito!$C:$C,MATCH($G539,Osszesito!$D:$D,0)))</f>
        <v>Nincs VKR kiválasztva!</v>
      </c>
      <c r="G539" s="45"/>
      <c r="H539" s="51" t="str">
        <f>IF($D539="","",CONCATENATE($AY539,"_",COUNTA($D$3:$D539),"_FSZV_2026"))</f>
        <v/>
      </c>
      <c r="I539" s="56" t="str">
        <f>IF($G539="","Nincs VKR kiválasztva!",INDEX(Osszesito!$G:$G,MATCH($F539,Osszesito!$C:$C,0)))</f>
        <v>Nincs VKR kiválasztva!</v>
      </c>
      <c r="J539" s="56" t="str">
        <f>IF($G539="","Nincs VKR kiválasztva!",INDEX(Osszesito!$F:$F,MATCH($F539,Osszesito!$C:$C,0)))</f>
        <v>Nincs VKR kiválasztva!</v>
      </c>
      <c r="K539" s="48" t="str">
        <f t="shared" si="376"/>
        <v>Nincs kitöltve a költség rész!</v>
      </c>
      <c r="L539" s="49"/>
      <c r="M539" s="49"/>
      <c r="N539" s="60"/>
      <c r="O539" s="60"/>
      <c r="P539" s="90"/>
      <c r="R539" s="62"/>
      <c r="S539" s="62"/>
      <c r="T539" s="62"/>
      <c r="U539" s="62"/>
      <c r="V539" s="62"/>
      <c r="W539" s="62"/>
      <c r="X539" s="62"/>
      <c r="Y539" s="62"/>
      <c r="Z539" s="62"/>
      <c r="AA539" s="62"/>
      <c r="AB539" s="62"/>
      <c r="AC539" s="61">
        <f t="shared" si="339"/>
        <v>0</v>
      </c>
      <c r="AD539" s="1" t="str">
        <f t="shared" si="340"/>
        <v>Nincs VKR kiválasztva!</v>
      </c>
      <c r="AF539" s="60"/>
      <c r="AG539" s="60"/>
      <c r="AH539" s="60"/>
      <c r="AI539" s="60"/>
      <c r="AJ539" s="60"/>
      <c r="AK539" s="60"/>
      <c r="AL539" s="60"/>
      <c r="AM539" s="60"/>
      <c r="AN539" s="60"/>
      <c r="AO539" s="60"/>
      <c r="AP539" s="60"/>
      <c r="AQ539" s="61">
        <f t="shared" si="341"/>
        <v>0</v>
      </c>
      <c r="AR539" s="130" t="s">
        <v>36</v>
      </c>
      <c r="AS539" s="1" t="str">
        <f t="shared" si="342"/>
        <v>Nincs VKR kiválasztva!</v>
      </c>
      <c r="AU539" s="46"/>
      <c r="AV539" s="46"/>
      <c r="AY539" s="64" t="str">
        <f>IF($D539="","",INDEX(Osszesito!$E:$E,MATCH($F539,Osszesito!$C:$C,0)))</f>
        <v/>
      </c>
      <c r="AZ539" s="64">
        <f t="shared" si="350"/>
        <v>0</v>
      </c>
      <c r="BA539" s="65">
        <f t="shared" si="351"/>
        <v>0</v>
      </c>
      <c r="BB539" s="65" t="str">
        <f t="shared" si="352"/>
        <v>x</v>
      </c>
      <c r="BC539" s="65">
        <f t="shared" si="343"/>
        <v>0</v>
      </c>
      <c r="BD539" s="65">
        <f t="shared" si="377"/>
        <v>0</v>
      </c>
      <c r="BE539" s="65">
        <f t="shared" si="353"/>
        <v>0</v>
      </c>
      <c r="BF539" s="64" t="str">
        <f t="shared" si="354"/>
        <v>A forrás egyenlő a költséggel (I.ütem).</v>
      </c>
      <c r="BG539" s="65">
        <f t="shared" si="355"/>
        <v>0</v>
      </c>
      <c r="BH539" s="65">
        <f t="shared" si="356"/>
        <v>0</v>
      </c>
      <c r="BI539" s="65">
        <f t="shared" si="357"/>
        <v>0</v>
      </c>
      <c r="BJ539" s="65">
        <f t="shared" si="358"/>
        <v>0</v>
      </c>
      <c r="BK539" s="65">
        <f t="shared" si="344"/>
        <v>0</v>
      </c>
      <c r="BL539" s="66" t="str">
        <f t="shared" si="378"/>
        <v>Nem hosszútávú a feladat.</v>
      </c>
      <c r="BM539" s="67">
        <f t="shared" si="359"/>
        <v>1</v>
      </c>
      <c r="BN539" s="67">
        <f t="shared" si="360"/>
        <v>0</v>
      </c>
      <c r="BO539" s="67">
        <f t="shared" si="361"/>
        <v>1</v>
      </c>
      <c r="BP539" s="67">
        <f t="shared" si="362"/>
        <v>0</v>
      </c>
      <c r="BQ539" s="65">
        <f t="shared" si="363"/>
        <v>0</v>
      </c>
      <c r="BR539" s="64" t="str">
        <f t="shared" si="364"/>
        <v>Nincs hosszútávú terv!</v>
      </c>
      <c r="BS539" s="65">
        <f t="shared" si="365"/>
        <v>0</v>
      </c>
      <c r="BT539" s="65">
        <f t="shared" si="366"/>
        <v>0</v>
      </c>
      <c r="BU539" s="65">
        <f t="shared" si="367"/>
        <v>0</v>
      </c>
      <c r="BV539" s="65">
        <f t="shared" si="368"/>
        <v>0</v>
      </c>
      <c r="BW539" s="65">
        <f t="shared" si="369"/>
        <v>0</v>
      </c>
      <c r="BX539" s="65">
        <f t="shared" si="370"/>
        <v>0</v>
      </c>
      <c r="BY539" s="65">
        <f t="shared" si="371"/>
        <v>0</v>
      </c>
      <c r="BZ539" s="65">
        <f t="shared" si="372"/>
        <v>0</v>
      </c>
      <c r="CA539" s="65">
        <f t="shared" si="373"/>
        <v>0</v>
      </c>
      <c r="CB539" s="65">
        <f t="shared" si="374"/>
        <v>0</v>
      </c>
      <c r="CC539" s="65">
        <f t="shared" si="375"/>
        <v>0</v>
      </c>
      <c r="CD539" s="65" t="str">
        <f t="shared" si="345"/>
        <v>Hiányos kitöltés! (B-oszlop üres)</v>
      </c>
      <c r="CE539" s="66" t="str">
        <f t="shared" si="346"/>
        <v>Hiányos kitöltés! (B-oszlop üres)</v>
      </c>
      <c r="CF539" s="65">
        <f t="shared" si="347"/>
        <v>0</v>
      </c>
      <c r="CG539" s="65">
        <f t="shared" si="348"/>
        <v>0</v>
      </c>
      <c r="CH539" s="65">
        <f t="shared" si="349"/>
        <v>0</v>
      </c>
    </row>
    <row r="540" spans="1:86" ht="31.25" x14ac:dyDescent="0.25">
      <c r="A540" s="54" t="str">
        <f t="shared" si="338"/>
        <v>Nincs VKR kiválasztva!</v>
      </c>
      <c r="B540" s="68"/>
      <c r="C540" s="55"/>
      <c r="D540" s="47"/>
      <c r="E540" s="47"/>
      <c r="F540" s="56" t="str">
        <f>IF($G540="","Nincs VKR kiválasztva!",INDEX(Osszesito!$C:$C,MATCH($G540,Osszesito!$D:$D,0)))</f>
        <v>Nincs VKR kiválasztva!</v>
      </c>
      <c r="G540" s="45"/>
      <c r="H540" s="51" t="str">
        <f>IF($D540="","",CONCATENATE($AY540,"_",COUNTA($D$3:$D540),"_FSZV_2026"))</f>
        <v/>
      </c>
      <c r="I540" s="56" t="str">
        <f>IF($G540="","Nincs VKR kiválasztva!",INDEX(Osszesito!$G:$G,MATCH($F540,Osszesito!$C:$C,0)))</f>
        <v>Nincs VKR kiválasztva!</v>
      </c>
      <c r="J540" s="56" t="str">
        <f>IF($G540="","Nincs VKR kiválasztva!",INDEX(Osszesito!$F:$F,MATCH($F540,Osszesito!$C:$C,0)))</f>
        <v>Nincs VKR kiválasztva!</v>
      </c>
      <c r="K540" s="48" t="str">
        <f t="shared" si="376"/>
        <v>Nincs kitöltve a költség rész!</v>
      </c>
      <c r="L540" s="49"/>
      <c r="M540" s="49"/>
      <c r="N540" s="60"/>
      <c r="O540" s="60"/>
      <c r="P540" s="90"/>
      <c r="R540" s="62"/>
      <c r="S540" s="62"/>
      <c r="T540" s="62"/>
      <c r="U540" s="62"/>
      <c r="V540" s="62"/>
      <c r="W540" s="62"/>
      <c r="X540" s="62"/>
      <c r="Y540" s="62"/>
      <c r="Z540" s="62"/>
      <c r="AA540" s="62"/>
      <c r="AB540" s="62"/>
      <c r="AC540" s="61">
        <f t="shared" si="339"/>
        <v>0</v>
      </c>
      <c r="AD540" s="1" t="str">
        <f t="shared" si="340"/>
        <v>Nincs VKR kiválasztva!</v>
      </c>
      <c r="AF540" s="60"/>
      <c r="AG540" s="60"/>
      <c r="AH540" s="60"/>
      <c r="AI540" s="60"/>
      <c r="AJ540" s="60"/>
      <c r="AK540" s="60"/>
      <c r="AL540" s="60"/>
      <c r="AM540" s="60"/>
      <c r="AN540" s="60"/>
      <c r="AO540" s="60"/>
      <c r="AP540" s="60"/>
      <c r="AQ540" s="61">
        <f t="shared" si="341"/>
        <v>0</v>
      </c>
      <c r="AR540" s="130" t="s">
        <v>36</v>
      </c>
      <c r="AS540" s="1" t="str">
        <f t="shared" si="342"/>
        <v>Nincs VKR kiválasztva!</v>
      </c>
      <c r="AU540" s="46"/>
      <c r="AV540" s="46"/>
      <c r="AY540" s="64" t="str">
        <f>IF($D540="","",INDEX(Osszesito!$E:$E,MATCH($F540,Osszesito!$C:$C,0)))</f>
        <v/>
      </c>
      <c r="AZ540" s="64">
        <f t="shared" si="350"/>
        <v>0</v>
      </c>
      <c r="BA540" s="65">
        <f t="shared" si="351"/>
        <v>0</v>
      </c>
      <c r="BB540" s="65" t="str">
        <f t="shared" si="352"/>
        <v>x</v>
      </c>
      <c r="BC540" s="65">
        <f t="shared" si="343"/>
        <v>0</v>
      </c>
      <c r="BD540" s="65">
        <f t="shared" si="377"/>
        <v>0</v>
      </c>
      <c r="BE540" s="65">
        <f t="shared" si="353"/>
        <v>0</v>
      </c>
      <c r="BF540" s="64" t="str">
        <f t="shared" si="354"/>
        <v>A forrás egyenlő a költséggel (I.ütem).</v>
      </c>
      <c r="BG540" s="65">
        <f t="shared" si="355"/>
        <v>0</v>
      </c>
      <c r="BH540" s="65">
        <f t="shared" si="356"/>
        <v>0</v>
      </c>
      <c r="BI540" s="65">
        <f t="shared" si="357"/>
        <v>0</v>
      </c>
      <c r="BJ540" s="65">
        <f t="shared" si="358"/>
        <v>0</v>
      </c>
      <c r="BK540" s="65">
        <f t="shared" si="344"/>
        <v>0</v>
      </c>
      <c r="BL540" s="66" t="str">
        <f t="shared" si="378"/>
        <v>Nem hosszútávú a feladat.</v>
      </c>
      <c r="BM540" s="67">
        <f t="shared" si="359"/>
        <v>1</v>
      </c>
      <c r="BN540" s="67">
        <f t="shared" si="360"/>
        <v>0</v>
      </c>
      <c r="BO540" s="67">
        <f t="shared" si="361"/>
        <v>1</v>
      </c>
      <c r="BP540" s="67">
        <f t="shared" si="362"/>
        <v>0</v>
      </c>
      <c r="BQ540" s="65">
        <f t="shared" si="363"/>
        <v>0</v>
      </c>
      <c r="BR540" s="64" t="str">
        <f t="shared" si="364"/>
        <v>Nincs hosszútávú terv!</v>
      </c>
      <c r="BS540" s="65">
        <f t="shared" si="365"/>
        <v>0</v>
      </c>
      <c r="BT540" s="65">
        <f t="shared" si="366"/>
        <v>0</v>
      </c>
      <c r="BU540" s="65">
        <f t="shared" si="367"/>
        <v>0</v>
      </c>
      <c r="BV540" s="65">
        <f t="shared" si="368"/>
        <v>0</v>
      </c>
      <c r="BW540" s="65">
        <f t="shared" si="369"/>
        <v>0</v>
      </c>
      <c r="BX540" s="65">
        <f t="shared" si="370"/>
        <v>0</v>
      </c>
      <c r="BY540" s="65">
        <f t="shared" si="371"/>
        <v>0</v>
      </c>
      <c r="BZ540" s="65">
        <f t="shared" si="372"/>
        <v>0</v>
      </c>
      <c r="CA540" s="65">
        <f t="shared" si="373"/>
        <v>0</v>
      </c>
      <c r="CB540" s="65">
        <f t="shared" si="374"/>
        <v>0</v>
      </c>
      <c r="CC540" s="65">
        <f t="shared" si="375"/>
        <v>0</v>
      </c>
      <c r="CD540" s="65" t="str">
        <f t="shared" si="345"/>
        <v>Hiányos kitöltés! (B-oszlop üres)</v>
      </c>
      <c r="CE540" s="66" t="str">
        <f t="shared" si="346"/>
        <v>Hiányos kitöltés! (B-oszlop üres)</v>
      </c>
      <c r="CF540" s="65">
        <f t="shared" si="347"/>
        <v>0</v>
      </c>
      <c r="CG540" s="65">
        <f t="shared" si="348"/>
        <v>0</v>
      </c>
      <c r="CH540" s="65">
        <f t="shared" si="349"/>
        <v>0</v>
      </c>
    </row>
    <row r="541" spans="1:86" ht="31.25" x14ac:dyDescent="0.25">
      <c r="A541" s="54" t="str">
        <f t="shared" si="338"/>
        <v>Nincs VKR kiválasztva!</v>
      </c>
      <c r="B541" s="68"/>
      <c r="C541" s="55"/>
      <c r="D541" s="47"/>
      <c r="E541" s="47"/>
      <c r="F541" s="56" t="str">
        <f>IF($G541="","Nincs VKR kiválasztva!",INDEX(Osszesito!$C:$C,MATCH($G541,Osszesito!$D:$D,0)))</f>
        <v>Nincs VKR kiválasztva!</v>
      </c>
      <c r="G541" s="45"/>
      <c r="H541" s="51" t="str">
        <f>IF($D541="","",CONCATENATE($AY541,"_",COUNTA($D$3:$D541),"_FSZV_2026"))</f>
        <v/>
      </c>
      <c r="I541" s="56" t="str">
        <f>IF($G541="","Nincs VKR kiválasztva!",INDEX(Osszesito!$G:$G,MATCH($F541,Osszesito!$C:$C,0)))</f>
        <v>Nincs VKR kiválasztva!</v>
      </c>
      <c r="J541" s="56" t="str">
        <f>IF($G541="","Nincs VKR kiválasztva!",INDEX(Osszesito!$F:$F,MATCH($F541,Osszesito!$C:$C,0)))</f>
        <v>Nincs VKR kiválasztva!</v>
      </c>
      <c r="K541" s="48" t="str">
        <f t="shared" si="376"/>
        <v>Nincs kitöltve a költség rész!</v>
      </c>
      <c r="L541" s="49"/>
      <c r="M541" s="49"/>
      <c r="N541" s="60"/>
      <c r="O541" s="60"/>
      <c r="P541" s="90"/>
      <c r="R541" s="62"/>
      <c r="S541" s="62"/>
      <c r="T541" s="62"/>
      <c r="U541" s="62"/>
      <c r="V541" s="62"/>
      <c r="W541" s="62"/>
      <c r="X541" s="62"/>
      <c r="Y541" s="62"/>
      <c r="Z541" s="62"/>
      <c r="AA541" s="62"/>
      <c r="AB541" s="62"/>
      <c r="AC541" s="61">
        <f t="shared" si="339"/>
        <v>0</v>
      </c>
      <c r="AD541" s="1" t="str">
        <f t="shared" si="340"/>
        <v>Nincs VKR kiválasztva!</v>
      </c>
      <c r="AF541" s="60"/>
      <c r="AG541" s="60"/>
      <c r="AH541" s="60"/>
      <c r="AI541" s="60"/>
      <c r="AJ541" s="60"/>
      <c r="AK541" s="60"/>
      <c r="AL541" s="60"/>
      <c r="AM541" s="60"/>
      <c r="AN541" s="60"/>
      <c r="AO541" s="60"/>
      <c r="AP541" s="60"/>
      <c r="AQ541" s="61">
        <f t="shared" si="341"/>
        <v>0</v>
      </c>
      <c r="AR541" s="130" t="s">
        <v>36</v>
      </c>
      <c r="AS541" s="1" t="str">
        <f t="shared" si="342"/>
        <v>Nincs VKR kiválasztva!</v>
      </c>
      <c r="AU541" s="46"/>
      <c r="AV541" s="46"/>
      <c r="AY541" s="64" t="str">
        <f>IF($D541="","",INDEX(Osszesito!$E:$E,MATCH($F541,Osszesito!$C:$C,0)))</f>
        <v/>
      </c>
      <c r="AZ541" s="64">
        <f t="shared" si="350"/>
        <v>0</v>
      </c>
      <c r="BA541" s="65">
        <f t="shared" si="351"/>
        <v>0</v>
      </c>
      <c r="BB541" s="65" t="str">
        <f t="shared" si="352"/>
        <v>x</v>
      </c>
      <c r="BC541" s="65">
        <f t="shared" si="343"/>
        <v>0</v>
      </c>
      <c r="BD541" s="65">
        <f t="shared" si="377"/>
        <v>0</v>
      </c>
      <c r="BE541" s="65">
        <f t="shared" si="353"/>
        <v>0</v>
      </c>
      <c r="BF541" s="64" t="str">
        <f t="shared" si="354"/>
        <v>A forrás egyenlő a költséggel (I.ütem).</v>
      </c>
      <c r="BG541" s="65">
        <f t="shared" si="355"/>
        <v>0</v>
      </c>
      <c r="BH541" s="65">
        <f t="shared" si="356"/>
        <v>0</v>
      </c>
      <c r="BI541" s="65">
        <f t="shared" si="357"/>
        <v>0</v>
      </c>
      <c r="BJ541" s="65">
        <f t="shared" si="358"/>
        <v>0</v>
      </c>
      <c r="BK541" s="65">
        <f t="shared" si="344"/>
        <v>0</v>
      </c>
      <c r="BL541" s="66" t="str">
        <f t="shared" si="378"/>
        <v>Nem hosszútávú a feladat.</v>
      </c>
      <c r="BM541" s="67">
        <f t="shared" si="359"/>
        <v>1</v>
      </c>
      <c r="BN541" s="67">
        <f t="shared" si="360"/>
        <v>0</v>
      </c>
      <c r="BO541" s="67">
        <f t="shared" si="361"/>
        <v>1</v>
      </c>
      <c r="BP541" s="67">
        <f t="shared" si="362"/>
        <v>0</v>
      </c>
      <c r="BQ541" s="65">
        <f t="shared" si="363"/>
        <v>0</v>
      </c>
      <c r="BR541" s="64" t="str">
        <f t="shared" si="364"/>
        <v>Nincs hosszútávú terv!</v>
      </c>
      <c r="BS541" s="65">
        <f t="shared" si="365"/>
        <v>0</v>
      </c>
      <c r="BT541" s="65">
        <f t="shared" si="366"/>
        <v>0</v>
      </c>
      <c r="BU541" s="65">
        <f t="shared" si="367"/>
        <v>0</v>
      </c>
      <c r="BV541" s="65">
        <f t="shared" si="368"/>
        <v>0</v>
      </c>
      <c r="BW541" s="65">
        <f t="shared" si="369"/>
        <v>0</v>
      </c>
      <c r="BX541" s="65">
        <f t="shared" si="370"/>
        <v>0</v>
      </c>
      <c r="BY541" s="65">
        <f t="shared" si="371"/>
        <v>0</v>
      </c>
      <c r="BZ541" s="65">
        <f t="shared" si="372"/>
        <v>0</v>
      </c>
      <c r="CA541" s="65">
        <f t="shared" si="373"/>
        <v>0</v>
      </c>
      <c r="CB541" s="65">
        <f t="shared" si="374"/>
        <v>0</v>
      </c>
      <c r="CC541" s="65">
        <f t="shared" si="375"/>
        <v>0</v>
      </c>
      <c r="CD541" s="65" t="str">
        <f t="shared" si="345"/>
        <v>Hiányos kitöltés! (B-oszlop üres)</v>
      </c>
      <c r="CE541" s="66" t="str">
        <f t="shared" si="346"/>
        <v>Hiányos kitöltés! (B-oszlop üres)</v>
      </c>
      <c r="CF541" s="65">
        <f t="shared" si="347"/>
        <v>0</v>
      </c>
      <c r="CG541" s="65">
        <f t="shared" si="348"/>
        <v>0</v>
      </c>
      <c r="CH541" s="65">
        <f t="shared" si="349"/>
        <v>0</v>
      </c>
    </row>
    <row r="542" spans="1:86" ht="31.25" x14ac:dyDescent="0.25">
      <c r="A542" s="54" t="str">
        <f t="shared" si="338"/>
        <v>Nincs VKR kiválasztva!</v>
      </c>
      <c r="B542" s="68"/>
      <c r="C542" s="55"/>
      <c r="D542" s="47"/>
      <c r="E542" s="47"/>
      <c r="F542" s="56" t="str">
        <f>IF($G542="","Nincs VKR kiválasztva!",INDEX(Osszesito!$C:$C,MATCH($G542,Osszesito!$D:$D,0)))</f>
        <v>Nincs VKR kiválasztva!</v>
      </c>
      <c r="G542" s="45"/>
      <c r="H542" s="51" t="str">
        <f>IF($D542="","",CONCATENATE($AY542,"_",COUNTA($D$3:$D542),"_FSZV_2026"))</f>
        <v/>
      </c>
      <c r="I542" s="56" t="str">
        <f>IF($G542="","Nincs VKR kiválasztva!",INDEX(Osszesito!$G:$G,MATCH($F542,Osszesito!$C:$C,0)))</f>
        <v>Nincs VKR kiválasztva!</v>
      </c>
      <c r="J542" s="56" t="str">
        <f>IF($G542="","Nincs VKR kiválasztva!",INDEX(Osszesito!$F:$F,MATCH($F542,Osszesito!$C:$C,0)))</f>
        <v>Nincs VKR kiválasztva!</v>
      </c>
      <c r="K542" s="48" t="str">
        <f t="shared" si="376"/>
        <v>Nincs kitöltve a költség rész!</v>
      </c>
      <c r="L542" s="49"/>
      <c r="M542" s="49"/>
      <c r="N542" s="60"/>
      <c r="O542" s="60"/>
      <c r="P542" s="90"/>
      <c r="R542" s="62"/>
      <c r="S542" s="62"/>
      <c r="T542" s="62"/>
      <c r="U542" s="62"/>
      <c r="V542" s="62"/>
      <c r="W542" s="62"/>
      <c r="X542" s="62"/>
      <c r="Y542" s="62"/>
      <c r="Z542" s="62"/>
      <c r="AA542" s="62"/>
      <c r="AB542" s="62"/>
      <c r="AC542" s="61">
        <f t="shared" si="339"/>
        <v>0</v>
      </c>
      <c r="AD542" s="1" t="str">
        <f t="shared" si="340"/>
        <v>Nincs VKR kiválasztva!</v>
      </c>
      <c r="AF542" s="60"/>
      <c r="AG542" s="60"/>
      <c r="AH542" s="60"/>
      <c r="AI542" s="60"/>
      <c r="AJ542" s="60"/>
      <c r="AK542" s="60"/>
      <c r="AL542" s="60"/>
      <c r="AM542" s="60"/>
      <c r="AN542" s="60"/>
      <c r="AO542" s="60"/>
      <c r="AP542" s="60"/>
      <c r="AQ542" s="61">
        <f t="shared" si="341"/>
        <v>0</v>
      </c>
      <c r="AR542" s="130" t="s">
        <v>36</v>
      </c>
      <c r="AS542" s="1" t="str">
        <f t="shared" si="342"/>
        <v>Nincs VKR kiválasztva!</v>
      </c>
      <c r="AU542" s="46"/>
      <c r="AV542" s="46"/>
      <c r="AY542" s="64" t="str">
        <f>IF($D542="","",INDEX(Osszesito!$E:$E,MATCH($F542,Osszesito!$C:$C,0)))</f>
        <v/>
      </c>
      <c r="AZ542" s="64">
        <f t="shared" si="350"/>
        <v>0</v>
      </c>
      <c r="BA542" s="65">
        <f t="shared" si="351"/>
        <v>0</v>
      </c>
      <c r="BB542" s="65" t="str">
        <f t="shared" si="352"/>
        <v>x</v>
      </c>
      <c r="BC542" s="65">
        <f t="shared" si="343"/>
        <v>0</v>
      </c>
      <c r="BD542" s="65">
        <f t="shared" si="377"/>
        <v>0</v>
      </c>
      <c r="BE542" s="65">
        <f t="shared" si="353"/>
        <v>0</v>
      </c>
      <c r="BF542" s="64" t="str">
        <f t="shared" si="354"/>
        <v>A forrás egyenlő a költséggel (I.ütem).</v>
      </c>
      <c r="BG542" s="65">
        <f t="shared" si="355"/>
        <v>0</v>
      </c>
      <c r="BH542" s="65">
        <f t="shared" si="356"/>
        <v>0</v>
      </c>
      <c r="BI542" s="65">
        <f t="shared" si="357"/>
        <v>0</v>
      </c>
      <c r="BJ542" s="65">
        <f t="shared" si="358"/>
        <v>0</v>
      </c>
      <c r="BK542" s="65">
        <f t="shared" si="344"/>
        <v>0</v>
      </c>
      <c r="BL542" s="66" t="str">
        <f t="shared" si="378"/>
        <v>Nem hosszútávú a feladat.</v>
      </c>
      <c r="BM542" s="67">
        <f t="shared" si="359"/>
        <v>1</v>
      </c>
      <c r="BN542" s="67">
        <f t="shared" si="360"/>
        <v>0</v>
      </c>
      <c r="BO542" s="67">
        <f t="shared" si="361"/>
        <v>1</v>
      </c>
      <c r="BP542" s="67">
        <f t="shared" si="362"/>
        <v>0</v>
      </c>
      <c r="BQ542" s="65">
        <f t="shared" si="363"/>
        <v>0</v>
      </c>
      <c r="BR542" s="64" t="str">
        <f t="shared" si="364"/>
        <v>Nincs hosszútávú terv!</v>
      </c>
      <c r="BS542" s="65">
        <f t="shared" si="365"/>
        <v>0</v>
      </c>
      <c r="BT542" s="65">
        <f t="shared" si="366"/>
        <v>0</v>
      </c>
      <c r="BU542" s="65">
        <f t="shared" si="367"/>
        <v>0</v>
      </c>
      <c r="BV542" s="65">
        <f t="shared" si="368"/>
        <v>0</v>
      </c>
      <c r="BW542" s="65">
        <f t="shared" si="369"/>
        <v>0</v>
      </c>
      <c r="BX542" s="65">
        <f t="shared" si="370"/>
        <v>0</v>
      </c>
      <c r="BY542" s="65">
        <f t="shared" si="371"/>
        <v>0</v>
      </c>
      <c r="BZ542" s="65">
        <f t="shared" si="372"/>
        <v>0</v>
      </c>
      <c r="CA542" s="65">
        <f t="shared" si="373"/>
        <v>0</v>
      </c>
      <c r="CB542" s="65">
        <f t="shared" si="374"/>
        <v>0</v>
      </c>
      <c r="CC542" s="65">
        <f t="shared" si="375"/>
        <v>0</v>
      </c>
      <c r="CD542" s="65" t="str">
        <f t="shared" si="345"/>
        <v>Hiányos kitöltés! (B-oszlop üres)</v>
      </c>
      <c r="CE542" s="66" t="str">
        <f t="shared" si="346"/>
        <v>Hiányos kitöltés! (B-oszlop üres)</v>
      </c>
      <c r="CF542" s="65">
        <f t="shared" si="347"/>
        <v>0</v>
      </c>
      <c r="CG542" s="65">
        <f t="shared" si="348"/>
        <v>0</v>
      </c>
      <c r="CH542" s="65">
        <f t="shared" si="349"/>
        <v>0</v>
      </c>
    </row>
    <row r="543" spans="1:86" ht="31.25" x14ac:dyDescent="0.25">
      <c r="A543" s="54" t="str">
        <f t="shared" si="338"/>
        <v>Nincs VKR kiválasztva!</v>
      </c>
      <c r="B543" s="68"/>
      <c r="C543" s="55"/>
      <c r="D543" s="47"/>
      <c r="E543" s="47"/>
      <c r="F543" s="56" t="str">
        <f>IF($G543="","Nincs VKR kiválasztva!",INDEX(Osszesito!$C:$C,MATCH($G543,Osszesito!$D:$D,0)))</f>
        <v>Nincs VKR kiválasztva!</v>
      </c>
      <c r="G543" s="45"/>
      <c r="H543" s="51" t="str">
        <f>IF($D543="","",CONCATENATE($AY543,"_",COUNTA($D$3:$D543),"_FSZV_2026"))</f>
        <v/>
      </c>
      <c r="I543" s="56" t="str">
        <f>IF($G543="","Nincs VKR kiválasztva!",INDEX(Osszesito!$G:$G,MATCH($F543,Osszesito!$C:$C,0)))</f>
        <v>Nincs VKR kiválasztva!</v>
      </c>
      <c r="J543" s="56" t="str">
        <f>IF($G543="","Nincs VKR kiválasztva!",INDEX(Osszesito!$F:$F,MATCH($F543,Osszesito!$C:$C,0)))</f>
        <v>Nincs VKR kiválasztva!</v>
      </c>
      <c r="K543" s="48" t="str">
        <f t="shared" si="376"/>
        <v>Nincs kitöltve a költség rész!</v>
      </c>
      <c r="L543" s="49"/>
      <c r="M543" s="49"/>
      <c r="N543" s="60"/>
      <c r="O543" s="60"/>
      <c r="P543" s="90"/>
      <c r="R543" s="62"/>
      <c r="S543" s="62"/>
      <c r="T543" s="62"/>
      <c r="U543" s="62"/>
      <c r="V543" s="62"/>
      <c r="W543" s="62"/>
      <c r="X543" s="62"/>
      <c r="Y543" s="62"/>
      <c r="Z543" s="62"/>
      <c r="AA543" s="62"/>
      <c r="AB543" s="62"/>
      <c r="AC543" s="61">
        <f t="shared" si="339"/>
        <v>0</v>
      </c>
      <c r="AD543" s="1" t="str">
        <f t="shared" si="340"/>
        <v>Nincs VKR kiválasztva!</v>
      </c>
      <c r="AF543" s="60"/>
      <c r="AG543" s="60"/>
      <c r="AH543" s="60"/>
      <c r="AI543" s="60"/>
      <c r="AJ543" s="60"/>
      <c r="AK543" s="60"/>
      <c r="AL543" s="60"/>
      <c r="AM543" s="60"/>
      <c r="AN543" s="60"/>
      <c r="AO543" s="60"/>
      <c r="AP543" s="60"/>
      <c r="AQ543" s="61">
        <f t="shared" si="341"/>
        <v>0</v>
      </c>
      <c r="AR543" s="130" t="s">
        <v>36</v>
      </c>
      <c r="AS543" s="1" t="str">
        <f t="shared" si="342"/>
        <v>Nincs VKR kiválasztva!</v>
      </c>
      <c r="AU543" s="46"/>
      <c r="AV543" s="46"/>
      <c r="AY543" s="64" t="str">
        <f>IF($D543="","",INDEX(Osszesito!$E:$E,MATCH($F543,Osszesito!$C:$C,0)))</f>
        <v/>
      </c>
      <c r="AZ543" s="64">
        <f t="shared" si="350"/>
        <v>0</v>
      </c>
      <c r="BA543" s="65">
        <f t="shared" si="351"/>
        <v>0</v>
      </c>
      <c r="BB543" s="65" t="str">
        <f t="shared" si="352"/>
        <v>x</v>
      </c>
      <c r="BC543" s="65">
        <f t="shared" si="343"/>
        <v>0</v>
      </c>
      <c r="BD543" s="65">
        <f t="shared" si="377"/>
        <v>0</v>
      </c>
      <c r="BE543" s="65">
        <f t="shared" si="353"/>
        <v>0</v>
      </c>
      <c r="BF543" s="64" t="str">
        <f t="shared" si="354"/>
        <v>A forrás egyenlő a költséggel (I.ütem).</v>
      </c>
      <c r="BG543" s="65">
        <f t="shared" si="355"/>
        <v>0</v>
      </c>
      <c r="BH543" s="65">
        <f t="shared" si="356"/>
        <v>0</v>
      </c>
      <c r="BI543" s="65">
        <f t="shared" si="357"/>
        <v>0</v>
      </c>
      <c r="BJ543" s="65">
        <f t="shared" si="358"/>
        <v>0</v>
      </c>
      <c r="BK543" s="65">
        <f t="shared" si="344"/>
        <v>0</v>
      </c>
      <c r="BL543" s="66" t="str">
        <f t="shared" si="378"/>
        <v>Nem hosszútávú a feladat.</v>
      </c>
      <c r="BM543" s="67">
        <f t="shared" si="359"/>
        <v>1</v>
      </c>
      <c r="BN543" s="67">
        <f t="shared" si="360"/>
        <v>0</v>
      </c>
      <c r="BO543" s="67">
        <f t="shared" si="361"/>
        <v>1</v>
      </c>
      <c r="BP543" s="67">
        <f t="shared" si="362"/>
        <v>0</v>
      </c>
      <c r="BQ543" s="65">
        <f t="shared" si="363"/>
        <v>0</v>
      </c>
      <c r="BR543" s="64" t="str">
        <f t="shared" si="364"/>
        <v>Nincs hosszútávú terv!</v>
      </c>
      <c r="BS543" s="65">
        <f t="shared" si="365"/>
        <v>0</v>
      </c>
      <c r="BT543" s="65">
        <f t="shared" si="366"/>
        <v>0</v>
      </c>
      <c r="BU543" s="65">
        <f t="shared" si="367"/>
        <v>0</v>
      </c>
      <c r="BV543" s="65">
        <f t="shared" si="368"/>
        <v>0</v>
      </c>
      <c r="BW543" s="65">
        <f t="shared" si="369"/>
        <v>0</v>
      </c>
      <c r="BX543" s="65">
        <f t="shared" si="370"/>
        <v>0</v>
      </c>
      <c r="BY543" s="65">
        <f t="shared" si="371"/>
        <v>0</v>
      </c>
      <c r="BZ543" s="65">
        <f t="shared" si="372"/>
        <v>0</v>
      </c>
      <c r="CA543" s="65">
        <f t="shared" si="373"/>
        <v>0</v>
      </c>
      <c r="CB543" s="65">
        <f t="shared" si="374"/>
        <v>0</v>
      </c>
      <c r="CC543" s="65">
        <f t="shared" si="375"/>
        <v>0</v>
      </c>
      <c r="CD543" s="65" t="str">
        <f t="shared" si="345"/>
        <v>Hiányos kitöltés! (B-oszlop üres)</v>
      </c>
      <c r="CE543" s="66" t="str">
        <f t="shared" si="346"/>
        <v>Hiányos kitöltés! (B-oszlop üres)</v>
      </c>
      <c r="CF543" s="65">
        <f t="shared" si="347"/>
        <v>0</v>
      </c>
      <c r="CG543" s="65">
        <f t="shared" si="348"/>
        <v>0</v>
      </c>
      <c r="CH543" s="65">
        <f t="shared" si="349"/>
        <v>0</v>
      </c>
    </row>
    <row r="544" spans="1:86" ht="31.25" x14ac:dyDescent="0.25">
      <c r="A544" s="54" t="str">
        <f t="shared" si="338"/>
        <v>Nincs VKR kiválasztva!</v>
      </c>
      <c r="B544" s="68"/>
      <c r="C544" s="55"/>
      <c r="D544" s="47"/>
      <c r="E544" s="47"/>
      <c r="F544" s="56" t="str">
        <f>IF($G544="","Nincs VKR kiválasztva!",INDEX(Osszesito!$C:$C,MATCH($G544,Osszesito!$D:$D,0)))</f>
        <v>Nincs VKR kiválasztva!</v>
      </c>
      <c r="G544" s="45"/>
      <c r="H544" s="51" t="str">
        <f>IF($D544="","",CONCATENATE($AY544,"_",COUNTA($D$3:$D544),"_FSZV_2026"))</f>
        <v/>
      </c>
      <c r="I544" s="56" t="str">
        <f>IF($G544="","Nincs VKR kiválasztva!",INDEX(Osszesito!$G:$G,MATCH($F544,Osszesito!$C:$C,0)))</f>
        <v>Nincs VKR kiválasztva!</v>
      </c>
      <c r="J544" s="56" t="str">
        <f>IF($G544="","Nincs VKR kiválasztva!",INDEX(Osszesito!$F:$F,MATCH($F544,Osszesito!$C:$C,0)))</f>
        <v>Nincs VKR kiválasztva!</v>
      </c>
      <c r="K544" s="48" t="str">
        <f t="shared" si="376"/>
        <v>Nincs kitöltve a költség rész!</v>
      </c>
      <c r="L544" s="49"/>
      <c r="M544" s="49"/>
      <c r="N544" s="60"/>
      <c r="O544" s="60"/>
      <c r="P544" s="90"/>
      <c r="R544" s="62"/>
      <c r="S544" s="62"/>
      <c r="T544" s="62"/>
      <c r="U544" s="62"/>
      <c r="V544" s="62"/>
      <c r="W544" s="62"/>
      <c r="X544" s="62"/>
      <c r="Y544" s="62"/>
      <c r="Z544" s="62"/>
      <c r="AA544" s="62"/>
      <c r="AB544" s="62"/>
      <c r="AC544" s="61">
        <f t="shared" si="339"/>
        <v>0</v>
      </c>
      <c r="AD544" s="1" t="str">
        <f t="shared" si="340"/>
        <v>Nincs VKR kiválasztva!</v>
      </c>
      <c r="AF544" s="60"/>
      <c r="AG544" s="60"/>
      <c r="AH544" s="60"/>
      <c r="AI544" s="60"/>
      <c r="AJ544" s="60"/>
      <c r="AK544" s="60"/>
      <c r="AL544" s="60"/>
      <c r="AM544" s="60"/>
      <c r="AN544" s="60"/>
      <c r="AO544" s="60"/>
      <c r="AP544" s="60"/>
      <c r="AQ544" s="61">
        <f t="shared" si="341"/>
        <v>0</v>
      </c>
      <c r="AR544" s="130" t="s">
        <v>36</v>
      </c>
      <c r="AS544" s="1" t="str">
        <f t="shared" si="342"/>
        <v>Nincs VKR kiválasztva!</v>
      </c>
      <c r="AU544" s="46"/>
      <c r="AV544" s="46"/>
      <c r="AY544" s="64" t="str">
        <f>IF($D544="","",INDEX(Osszesito!$E:$E,MATCH($F544,Osszesito!$C:$C,0)))</f>
        <v/>
      </c>
      <c r="AZ544" s="64">
        <f t="shared" si="350"/>
        <v>0</v>
      </c>
      <c r="BA544" s="65">
        <f t="shared" si="351"/>
        <v>0</v>
      </c>
      <c r="BB544" s="65" t="str">
        <f t="shared" si="352"/>
        <v>x</v>
      </c>
      <c r="BC544" s="65">
        <f t="shared" si="343"/>
        <v>0</v>
      </c>
      <c r="BD544" s="65">
        <f t="shared" si="377"/>
        <v>0</v>
      </c>
      <c r="BE544" s="65">
        <f t="shared" si="353"/>
        <v>0</v>
      </c>
      <c r="BF544" s="64" t="str">
        <f t="shared" si="354"/>
        <v>A forrás egyenlő a költséggel (I.ütem).</v>
      </c>
      <c r="BG544" s="65">
        <f t="shared" si="355"/>
        <v>0</v>
      </c>
      <c r="BH544" s="65">
        <f t="shared" si="356"/>
        <v>0</v>
      </c>
      <c r="BI544" s="65">
        <f t="shared" si="357"/>
        <v>0</v>
      </c>
      <c r="BJ544" s="65">
        <f t="shared" si="358"/>
        <v>0</v>
      </c>
      <c r="BK544" s="65">
        <f t="shared" si="344"/>
        <v>0</v>
      </c>
      <c r="BL544" s="66" t="str">
        <f t="shared" si="378"/>
        <v>Nem hosszútávú a feladat.</v>
      </c>
      <c r="BM544" s="67">
        <f t="shared" si="359"/>
        <v>1</v>
      </c>
      <c r="BN544" s="67">
        <f t="shared" si="360"/>
        <v>0</v>
      </c>
      <c r="BO544" s="67">
        <f t="shared" si="361"/>
        <v>1</v>
      </c>
      <c r="BP544" s="67">
        <f t="shared" si="362"/>
        <v>0</v>
      </c>
      <c r="BQ544" s="65">
        <f t="shared" si="363"/>
        <v>0</v>
      </c>
      <c r="BR544" s="64" t="str">
        <f t="shared" si="364"/>
        <v>Nincs hosszútávú terv!</v>
      </c>
      <c r="BS544" s="65">
        <f t="shared" si="365"/>
        <v>0</v>
      </c>
      <c r="BT544" s="65">
        <f t="shared" si="366"/>
        <v>0</v>
      </c>
      <c r="BU544" s="65">
        <f t="shared" si="367"/>
        <v>0</v>
      </c>
      <c r="BV544" s="65">
        <f t="shared" si="368"/>
        <v>0</v>
      </c>
      <c r="BW544" s="65">
        <f t="shared" si="369"/>
        <v>0</v>
      </c>
      <c r="BX544" s="65">
        <f t="shared" si="370"/>
        <v>0</v>
      </c>
      <c r="BY544" s="65">
        <f t="shared" si="371"/>
        <v>0</v>
      </c>
      <c r="BZ544" s="65">
        <f t="shared" si="372"/>
        <v>0</v>
      </c>
      <c r="CA544" s="65">
        <f t="shared" si="373"/>
        <v>0</v>
      </c>
      <c r="CB544" s="65">
        <f t="shared" si="374"/>
        <v>0</v>
      </c>
      <c r="CC544" s="65">
        <f t="shared" si="375"/>
        <v>0</v>
      </c>
      <c r="CD544" s="65" t="str">
        <f t="shared" si="345"/>
        <v>Hiányos kitöltés! (B-oszlop üres)</v>
      </c>
      <c r="CE544" s="66" t="str">
        <f t="shared" si="346"/>
        <v>Hiányos kitöltés! (B-oszlop üres)</v>
      </c>
      <c r="CF544" s="65">
        <f t="shared" si="347"/>
        <v>0</v>
      </c>
      <c r="CG544" s="65">
        <f t="shared" si="348"/>
        <v>0</v>
      </c>
      <c r="CH544" s="65">
        <f t="shared" si="349"/>
        <v>0</v>
      </c>
    </row>
    <row r="545" spans="1:86" ht="31.25" x14ac:dyDescent="0.25">
      <c r="A545" s="54" t="str">
        <f t="shared" si="338"/>
        <v>Nincs VKR kiválasztva!</v>
      </c>
      <c r="B545" s="68"/>
      <c r="C545" s="55"/>
      <c r="D545" s="47"/>
      <c r="E545" s="47"/>
      <c r="F545" s="56" t="str">
        <f>IF($G545="","Nincs VKR kiválasztva!",INDEX(Osszesito!$C:$C,MATCH($G545,Osszesito!$D:$D,0)))</f>
        <v>Nincs VKR kiválasztva!</v>
      </c>
      <c r="G545" s="45"/>
      <c r="H545" s="51" t="str">
        <f>IF($D545="","",CONCATENATE($AY545,"_",COUNTA($D$3:$D545),"_FSZV_2026"))</f>
        <v/>
      </c>
      <c r="I545" s="56" t="str">
        <f>IF($G545="","Nincs VKR kiválasztva!",INDEX(Osszesito!$G:$G,MATCH($F545,Osszesito!$C:$C,0)))</f>
        <v>Nincs VKR kiválasztva!</v>
      </c>
      <c r="J545" s="56" t="str">
        <f>IF($G545="","Nincs VKR kiválasztva!",INDEX(Osszesito!$F:$F,MATCH($F545,Osszesito!$C:$C,0)))</f>
        <v>Nincs VKR kiválasztva!</v>
      </c>
      <c r="K545" s="48" t="str">
        <f t="shared" si="376"/>
        <v>Nincs kitöltve a költség rész!</v>
      </c>
      <c r="L545" s="49"/>
      <c r="M545" s="49"/>
      <c r="N545" s="60"/>
      <c r="O545" s="60"/>
      <c r="P545" s="90"/>
      <c r="R545" s="62"/>
      <c r="S545" s="62"/>
      <c r="T545" s="62"/>
      <c r="U545" s="62"/>
      <c r="V545" s="62"/>
      <c r="W545" s="62"/>
      <c r="X545" s="62"/>
      <c r="Y545" s="62"/>
      <c r="Z545" s="62"/>
      <c r="AA545" s="62"/>
      <c r="AB545" s="62"/>
      <c r="AC545" s="61">
        <f t="shared" si="339"/>
        <v>0</v>
      </c>
      <c r="AD545" s="1" t="str">
        <f t="shared" si="340"/>
        <v>Nincs VKR kiválasztva!</v>
      </c>
      <c r="AF545" s="60"/>
      <c r="AG545" s="60"/>
      <c r="AH545" s="60"/>
      <c r="AI545" s="60"/>
      <c r="AJ545" s="60"/>
      <c r="AK545" s="60"/>
      <c r="AL545" s="60"/>
      <c r="AM545" s="60"/>
      <c r="AN545" s="60"/>
      <c r="AO545" s="60"/>
      <c r="AP545" s="60"/>
      <c r="AQ545" s="61">
        <f t="shared" si="341"/>
        <v>0</v>
      </c>
      <c r="AR545" s="130" t="s">
        <v>36</v>
      </c>
      <c r="AS545" s="1" t="str">
        <f t="shared" si="342"/>
        <v>Nincs VKR kiválasztva!</v>
      </c>
      <c r="AU545" s="46"/>
      <c r="AV545" s="46"/>
      <c r="AY545" s="64" t="str">
        <f>IF($D545="","",INDEX(Osszesito!$E:$E,MATCH($F545,Osszesito!$C:$C,0)))</f>
        <v/>
      </c>
      <c r="AZ545" s="64">
        <f t="shared" si="350"/>
        <v>0</v>
      </c>
      <c r="BA545" s="65">
        <f t="shared" si="351"/>
        <v>0</v>
      </c>
      <c r="BB545" s="65" t="str">
        <f t="shared" si="352"/>
        <v>x</v>
      </c>
      <c r="BC545" s="65">
        <f t="shared" si="343"/>
        <v>0</v>
      </c>
      <c r="BD545" s="65">
        <f t="shared" si="377"/>
        <v>0</v>
      </c>
      <c r="BE545" s="65">
        <f t="shared" si="353"/>
        <v>0</v>
      </c>
      <c r="BF545" s="64" t="str">
        <f t="shared" si="354"/>
        <v>A forrás egyenlő a költséggel (I.ütem).</v>
      </c>
      <c r="BG545" s="65">
        <f t="shared" si="355"/>
        <v>0</v>
      </c>
      <c r="BH545" s="65">
        <f t="shared" si="356"/>
        <v>0</v>
      </c>
      <c r="BI545" s="65">
        <f t="shared" si="357"/>
        <v>0</v>
      </c>
      <c r="BJ545" s="65">
        <f t="shared" si="358"/>
        <v>0</v>
      </c>
      <c r="BK545" s="65">
        <f t="shared" si="344"/>
        <v>0</v>
      </c>
      <c r="BL545" s="66" t="str">
        <f t="shared" si="378"/>
        <v>Nem hosszútávú a feladat.</v>
      </c>
      <c r="BM545" s="67">
        <f t="shared" si="359"/>
        <v>1</v>
      </c>
      <c r="BN545" s="67">
        <f t="shared" si="360"/>
        <v>0</v>
      </c>
      <c r="BO545" s="67">
        <f t="shared" si="361"/>
        <v>1</v>
      </c>
      <c r="BP545" s="67">
        <f t="shared" si="362"/>
        <v>0</v>
      </c>
      <c r="BQ545" s="65">
        <f t="shared" si="363"/>
        <v>0</v>
      </c>
      <c r="BR545" s="64" t="str">
        <f t="shared" si="364"/>
        <v>Nincs hosszútávú terv!</v>
      </c>
      <c r="BS545" s="65">
        <f t="shared" si="365"/>
        <v>0</v>
      </c>
      <c r="BT545" s="65">
        <f t="shared" si="366"/>
        <v>0</v>
      </c>
      <c r="BU545" s="65">
        <f t="shared" si="367"/>
        <v>0</v>
      </c>
      <c r="BV545" s="65">
        <f t="shared" si="368"/>
        <v>0</v>
      </c>
      <c r="BW545" s="65">
        <f t="shared" si="369"/>
        <v>0</v>
      </c>
      <c r="BX545" s="65">
        <f t="shared" si="370"/>
        <v>0</v>
      </c>
      <c r="BY545" s="65">
        <f t="shared" si="371"/>
        <v>0</v>
      </c>
      <c r="BZ545" s="65">
        <f t="shared" si="372"/>
        <v>0</v>
      </c>
      <c r="CA545" s="65">
        <f t="shared" si="373"/>
        <v>0</v>
      </c>
      <c r="CB545" s="65">
        <f t="shared" si="374"/>
        <v>0</v>
      </c>
      <c r="CC545" s="65">
        <f t="shared" si="375"/>
        <v>0</v>
      </c>
      <c r="CD545" s="65" t="str">
        <f t="shared" si="345"/>
        <v>Hiányos kitöltés! (B-oszlop üres)</v>
      </c>
      <c r="CE545" s="66" t="str">
        <f t="shared" si="346"/>
        <v>Hiányos kitöltés! (B-oszlop üres)</v>
      </c>
      <c r="CF545" s="65">
        <f t="shared" si="347"/>
        <v>0</v>
      </c>
      <c r="CG545" s="65">
        <f t="shared" si="348"/>
        <v>0</v>
      </c>
      <c r="CH545" s="65">
        <f t="shared" si="349"/>
        <v>0</v>
      </c>
    </row>
    <row r="546" spans="1:86" ht="31.25" x14ac:dyDescent="0.25">
      <c r="A546" s="54" t="str">
        <f t="shared" si="338"/>
        <v>Nincs VKR kiválasztva!</v>
      </c>
      <c r="B546" s="68"/>
      <c r="C546" s="55"/>
      <c r="D546" s="47"/>
      <c r="E546" s="47"/>
      <c r="F546" s="56" t="str">
        <f>IF($G546="","Nincs VKR kiválasztva!",INDEX(Osszesito!$C:$C,MATCH($G546,Osszesito!$D:$D,0)))</f>
        <v>Nincs VKR kiválasztva!</v>
      </c>
      <c r="G546" s="45"/>
      <c r="H546" s="51" t="str">
        <f>IF($D546="","",CONCATENATE($AY546,"_",COUNTA($D$3:$D546),"_FSZV_2026"))</f>
        <v/>
      </c>
      <c r="I546" s="56" t="str">
        <f>IF($G546="","Nincs VKR kiválasztva!",INDEX(Osszesito!$G:$G,MATCH($F546,Osszesito!$C:$C,0)))</f>
        <v>Nincs VKR kiválasztva!</v>
      </c>
      <c r="J546" s="56" t="str">
        <f>IF($G546="","Nincs VKR kiválasztva!",INDEX(Osszesito!$F:$F,MATCH($F546,Osszesito!$C:$C,0)))</f>
        <v>Nincs VKR kiválasztva!</v>
      </c>
      <c r="K546" s="48" t="str">
        <f t="shared" si="376"/>
        <v>Nincs kitöltve a költség rész!</v>
      </c>
      <c r="L546" s="49"/>
      <c r="M546" s="49"/>
      <c r="N546" s="60"/>
      <c r="O546" s="60"/>
      <c r="P546" s="90"/>
      <c r="R546" s="62"/>
      <c r="S546" s="62"/>
      <c r="T546" s="62"/>
      <c r="U546" s="62"/>
      <c r="V546" s="62"/>
      <c r="W546" s="62"/>
      <c r="X546" s="62"/>
      <c r="Y546" s="62"/>
      <c r="Z546" s="62"/>
      <c r="AA546" s="62"/>
      <c r="AB546" s="62"/>
      <c r="AC546" s="61">
        <f t="shared" si="339"/>
        <v>0</v>
      </c>
      <c r="AD546" s="1" t="str">
        <f t="shared" si="340"/>
        <v>Nincs VKR kiválasztva!</v>
      </c>
      <c r="AF546" s="60"/>
      <c r="AG546" s="60"/>
      <c r="AH546" s="60"/>
      <c r="AI546" s="60"/>
      <c r="AJ546" s="60"/>
      <c r="AK546" s="60"/>
      <c r="AL546" s="60"/>
      <c r="AM546" s="60"/>
      <c r="AN546" s="60"/>
      <c r="AO546" s="60"/>
      <c r="AP546" s="60"/>
      <c r="AQ546" s="61">
        <f t="shared" si="341"/>
        <v>0</v>
      </c>
      <c r="AR546" s="130" t="s">
        <v>36</v>
      </c>
      <c r="AS546" s="1" t="str">
        <f t="shared" si="342"/>
        <v>Nincs VKR kiválasztva!</v>
      </c>
      <c r="AU546" s="46"/>
      <c r="AV546" s="46"/>
      <c r="AY546" s="64" t="str">
        <f>IF($D546="","",INDEX(Osszesito!$E:$E,MATCH($F546,Osszesito!$C:$C,0)))</f>
        <v/>
      </c>
      <c r="AZ546" s="64">
        <f t="shared" si="350"/>
        <v>0</v>
      </c>
      <c r="BA546" s="65">
        <f t="shared" si="351"/>
        <v>0</v>
      </c>
      <c r="BB546" s="65" t="str">
        <f t="shared" si="352"/>
        <v>x</v>
      </c>
      <c r="BC546" s="65">
        <f t="shared" si="343"/>
        <v>0</v>
      </c>
      <c r="BD546" s="65">
        <f t="shared" si="377"/>
        <v>0</v>
      </c>
      <c r="BE546" s="65">
        <f t="shared" si="353"/>
        <v>0</v>
      </c>
      <c r="BF546" s="64" t="str">
        <f t="shared" si="354"/>
        <v>A forrás egyenlő a költséggel (I.ütem).</v>
      </c>
      <c r="BG546" s="65">
        <f t="shared" si="355"/>
        <v>0</v>
      </c>
      <c r="BH546" s="65">
        <f t="shared" si="356"/>
        <v>0</v>
      </c>
      <c r="BI546" s="65">
        <f t="shared" si="357"/>
        <v>0</v>
      </c>
      <c r="BJ546" s="65">
        <f t="shared" si="358"/>
        <v>0</v>
      </c>
      <c r="BK546" s="65">
        <f t="shared" si="344"/>
        <v>0</v>
      </c>
      <c r="BL546" s="66" t="str">
        <f t="shared" si="378"/>
        <v>Nem hosszútávú a feladat.</v>
      </c>
      <c r="BM546" s="67">
        <f t="shared" si="359"/>
        <v>1</v>
      </c>
      <c r="BN546" s="67">
        <f t="shared" si="360"/>
        <v>0</v>
      </c>
      <c r="BO546" s="67">
        <f t="shared" si="361"/>
        <v>1</v>
      </c>
      <c r="BP546" s="67">
        <f t="shared" si="362"/>
        <v>0</v>
      </c>
      <c r="BQ546" s="65">
        <f t="shared" si="363"/>
        <v>0</v>
      </c>
      <c r="BR546" s="64" t="str">
        <f t="shared" si="364"/>
        <v>Nincs hosszútávú terv!</v>
      </c>
      <c r="BS546" s="65">
        <f t="shared" si="365"/>
        <v>0</v>
      </c>
      <c r="BT546" s="65">
        <f t="shared" si="366"/>
        <v>0</v>
      </c>
      <c r="BU546" s="65">
        <f t="shared" si="367"/>
        <v>0</v>
      </c>
      <c r="BV546" s="65">
        <f t="shared" si="368"/>
        <v>0</v>
      </c>
      <c r="BW546" s="65">
        <f t="shared" si="369"/>
        <v>0</v>
      </c>
      <c r="BX546" s="65">
        <f t="shared" si="370"/>
        <v>0</v>
      </c>
      <c r="BY546" s="65">
        <f t="shared" si="371"/>
        <v>0</v>
      </c>
      <c r="BZ546" s="65">
        <f t="shared" si="372"/>
        <v>0</v>
      </c>
      <c r="CA546" s="65">
        <f t="shared" si="373"/>
        <v>0</v>
      </c>
      <c r="CB546" s="65">
        <f t="shared" si="374"/>
        <v>0</v>
      </c>
      <c r="CC546" s="65">
        <f t="shared" si="375"/>
        <v>0</v>
      </c>
      <c r="CD546" s="65" t="str">
        <f t="shared" si="345"/>
        <v>Hiányos kitöltés! (B-oszlop üres)</v>
      </c>
      <c r="CE546" s="66" t="str">
        <f t="shared" si="346"/>
        <v>Hiányos kitöltés! (B-oszlop üres)</v>
      </c>
      <c r="CF546" s="65">
        <f t="shared" si="347"/>
        <v>0</v>
      </c>
      <c r="CG546" s="65">
        <f t="shared" si="348"/>
        <v>0</v>
      </c>
      <c r="CH546" s="65">
        <f t="shared" si="349"/>
        <v>0</v>
      </c>
    </row>
    <row r="547" spans="1:86" ht="31.25" x14ac:dyDescent="0.25">
      <c r="A547" s="54" t="str">
        <f t="shared" si="338"/>
        <v>Nincs VKR kiválasztva!</v>
      </c>
      <c r="B547" s="68"/>
      <c r="C547" s="55"/>
      <c r="D547" s="47"/>
      <c r="E547" s="47"/>
      <c r="F547" s="56" t="str">
        <f>IF($G547="","Nincs VKR kiválasztva!",INDEX(Osszesito!$C:$C,MATCH($G547,Osszesito!$D:$D,0)))</f>
        <v>Nincs VKR kiválasztva!</v>
      </c>
      <c r="G547" s="45"/>
      <c r="H547" s="51" t="str">
        <f>IF($D547="","",CONCATENATE($AY547,"_",COUNTA($D$3:$D547),"_FSZV_2026"))</f>
        <v/>
      </c>
      <c r="I547" s="56" t="str">
        <f>IF($G547="","Nincs VKR kiválasztva!",INDEX(Osszesito!$G:$G,MATCH($F547,Osszesito!$C:$C,0)))</f>
        <v>Nincs VKR kiválasztva!</v>
      </c>
      <c r="J547" s="56" t="str">
        <f>IF($G547="","Nincs VKR kiválasztva!",INDEX(Osszesito!$F:$F,MATCH($F547,Osszesito!$C:$C,0)))</f>
        <v>Nincs VKR kiválasztva!</v>
      </c>
      <c r="K547" s="48" t="str">
        <f t="shared" si="376"/>
        <v>Nincs kitöltve a költség rész!</v>
      </c>
      <c r="L547" s="49"/>
      <c r="M547" s="49"/>
      <c r="N547" s="60"/>
      <c r="O547" s="60"/>
      <c r="P547" s="90"/>
      <c r="R547" s="62"/>
      <c r="S547" s="62"/>
      <c r="T547" s="62"/>
      <c r="U547" s="62"/>
      <c r="V547" s="62"/>
      <c r="W547" s="62"/>
      <c r="X547" s="62"/>
      <c r="Y547" s="62"/>
      <c r="Z547" s="62"/>
      <c r="AA547" s="62"/>
      <c r="AB547" s="62"/>
      <c r="AC547" s="61">
        <f t="shared" si="339"/>
        <v>0</v>
      </c>
      <c r="AD547" s="1" t="str">
        <f t="shared" si="340"/>
        <v>Nincs VKR kiválasztva!</v>
      </c>
      <c r="AF547" s="60"/>
      <c r="AG547" s="60"/>
      <c r="AH547" s="60"/>
      <c r="AI547" s="60"/>
      <c r="AJ547" s="60"/>
      <c r="AK547" s="60"/>
      <c r="AL547" s="60"/>
      <c r="AM547" s="60"/>
      <c r="AN547" s="60"/>
      <c r="AO547" s="60"/>
      <c r="AP547" s="60"/>
      <c r="AQ547" s="61">
        <f t="shared" si="341"/>
        <v>0</v>
      </c>
      <c r="AR547" s="130" t="s">
        <v>36</v>
      </c>
      <c r="AS547" s="1" t="str">
        <f t="shared" si="342"/>
        <v>Nincs VKR kiválasztva!</v>
      </c>
      <c r="AU547" s="46"/>
      <c r="AV547" s="46"/>
      <c r="AY547" s="64" t="str">
        <f>IF($D547="","",INDEX(Osszesito!$E:$E,MATCH($F547,Osszesito!$C:$C,0)))</f>
        <v/>
      </c>
      <c r="AZ547" s="64">
        <f t="shared" si="350"/>
        <v>0</v>
      </c>
      <c r="BA547" s="65">
        <f t="shared" si="351"/>
        <v>0</v>
      </c>
      <c r="BB547" s="65" t="str">
        <f t="shared" si="352"/>
        <v>x</v>
      </c>
      <c r="BC547" s="65">
        <f t="shared" si="343"/>
        <v>0</v>
      </c>
      <c r="BD547" s="65">
        <f t="shared" si="377"/>
        <v>0</v>
      </c>
      <c r="BE547" s="65">
        <f t="shared" si="353"/>
        <v>0</v>
      </c>
      <c r="BF547" s="64" t="str">
        <f t="shared" si="354"/>
        <v>A forrás egyenlő a költséggel (I.ütem).</v>
      </c>
      <c r="BG547" s="65">
        <f t="shared" si="355"/>
        <v>0</v>
      </c>
      <c r="BH547" s="65">
        <f t="shared" si="356"/>
        <v>0</v>
      </c>
      <c r="BI547" s="65">
        <f t="shared" si="357"/>
        <v>0</v>
      </c>
      <c r="BJ547" s="65">
        <f t="shared" si="358"/>
        <v>0</v>
      </c>
      <c r="BK547" s="65">
        <f t="shared" si="344"/>
        <v>0</v>
      </c>
      <c r="BL547" s="66" t="str">
        <f t="shared" si="378"/>
        <v>Nem hosszútávú a feladat.</v>
      </c>
      <c r="BM547" s="67">
        <f t="shared" si="359"/>
        <v>1</v>
      </c>
      <c r="BN547" s="67">
        <f t="shared" si="360"/>
        <v>0</v>
      </c>
      <c r="BO547" s="67">
        <f t="shared" si="361"/>
        <v>1</v>
      </c>
      <c r="BP547" s="67">
        <f t="shared" si="362"/>
        <v>0</v>
      </c>
      <c r="BQ547" s="65">
        <f t="shared" si="363"/>
        <v>0</v>
      </c>
      <c r="BR547" s="64" t="str">
        <f t="shared" si="364"/>
        <v>Nincs hosszútávú terv!</v>
      </c>
      <c r="BS547" s="65">
        <f t="shared" si="365"/>
        <v>0</v>
      </c>
      <c r="BT547" s="65">
        <f t="shared" si="366"/>
        <v>0</v>
      </c>
      <c r="BU547" s="65">
        <f t="shared" si="367"/>
        <v>0</v>
      </c>
      <c r="BV547" s="65">
        <f t="shared" si="368"/>
        <v>0</v>
      </c>
      <c r="BW547" s="65">
        <f t="shared" si="369"/>
        <v>0</v>
      </c>
      <c r="BX547" s="65">
        <f t="shared" si="370"/>
        <v>0</v>
      </c>
      <c r="BY547" s="65">
        <f t="shared" si="371"/>
        <v>0</v>
      </c>
      <c r="BZ547" s="65">
        <f t="shared" si="372"/>
        <v>0</v>
      </c>
      <c r="CA547" s="65">
        <f t="shared" si="373"/>
        <v>0</v>
      </c>
      <c r="CB547" s="65">
        <f t="shared" si="374"/>
        <v>0</v>
      </c>
      <c r="CC547" s="65">
        <f t="shared" si="375"/>
        <v>0</v>
      </c>
      <c r="CD547" s="65" t="str">
        <f t="shared" si="345"/>
        <v>Hiányos kitöltés! (B-oszlop üres)</v>
      </c>
      <c r="CE547" s="66" t="str">
        <f t="shared" si="346"/>
        <v>Hiányos kitöltés! (B-oszlop üres)</v>
      </c>
      <c r="CF547" s="65">
        <f t="shared" si="347"/>
        <v>0</v>
      </c>
      <c r="CG547" s="65">
        <f t="shared" si="348"/>
        <v>0</v>
      </c>
      <c r="CH547" s="65">
        <f t="shared" si="349"/>
        <v>0</v>
      </c>
    </row>
    <row r="548" spans="1:86" ht="31.25" x14ac:dyDescent="0.25">
      <c r="A548" s="54" t="str">
        <f t="shared" si="338"/>
        <v>Nincs VKR kiválasztva!</v>
      </c>
      <c r="B548" s="68"/>
      <c r="C548" s="55"/>
      <c r="D548" s="47"/>
      <c r="E548" s="47"/>
      <c r="F548" s="56" t="str">
        <f>IF($G548="","Nincs VKR kiválasztva!",INDEX(Osszesito!$C:$C,MATCH($G548,Osszesito!$D:$D,0)))</f>
        <v>Nincs VKR kiválasztva!</v>
      </c>
      <c r="G548" s="45"/>
      <c r="H548" s="51" t="str">
        <f>IF($D548="","",CONCATENATE($AY548,"_",COUNTA($D$3:$D548),"_FSZV_2026"))</f>
        <v/>
      </c>
      <c r="I548" s="56" t="str">
        <f>IF($G548="","Nincs VKR kiválasztva!",INDEX(Osszesito!$G:$G,MATCH($F548,Osszesito!$C:$C,0)))</f>
        <v>Nincs VKR kiválasztva!</v>
      </c>
      <c r="J548" s="56" t="str">
        <f>IF($G548="","Nincs VKR kiválasztva!",INDEX(Osszesito!$F:$F,MATCH($F548,Osszesito!$C:$C,0)))</f>
        <v>Nincs VKR kiválasztva!</v>
      </c>
      <c r="K548" s="48" t="str">
        <f t="shared" si="376"/>
        <v>Nincs kitöltve a költség rész!</v>
      </c>
      <c r="L548" s="49"/>
      <c r="M548" s="49"/>
      <c r="N548" s="60"/>
      <c r="O548" s="60"/>
      <c r="P548" s="90"/>
      <c r="R548" s="62"/>
      <c r="S548" s="62"/>
      <c r="T548" s="62"/>
      <c r="U548" s="62"/>
      <c r="V548" s="62"/>
      <c r="W548" s="62"/>
      <c r="X548" s="62"/>
      <c r="Y548" s="62"/>
      <c r="Z548" s="62"/>
      <c r="AA548" s="62"/>
      <c r="AB548" s="62"/>
      <c r="AC548" s="61">
        <f t="shared" si="339"/>
        <v>0</v>
      </c>
      <c r="AD548" s="1" t="str">
        <f t="shared" si="340"/>
        <v>Nincs VKR kiválasztva!</v>
      </c>
      <c r="AF548" s="60"/>
      <c r="AG548" s="60"/>
      <c r="AH548" s="60"/>
      <c r="AI548" s="60"/>
      <c r="AJ548" s="60"/>
      <c r="AK548" s="60"/>
      <c r="AL548" s="60"/>
      <c r="AM548" s="60"/>
      <c r="AN548" s="60"/>
      <c r="AO548" s="60"/>
      <c r="AP548" s="60"/>
      <c r="AQ548" s="61">
        <f t="shared" si="341"/>
        <v>0</v>
      </c>
      <c r="AR548" s="130" t="s">
        <v>36</v>
      </c>
      <c r="AS548" s="1" t="str">
        <f t="shared" si="342"/>
        <v>Nincs VKR kiválasztva!</v>
      </c>
      <c r="AU548" s="46"/>
      <c r="AV548" s="46"/>
      <c r="AY548" s="64" t="str">
        <f>IF($D548="","",INDEX(Osszesito!$E:$E,MATCH($F548,Osszesito!$C:$C,0)))</f>
        <v/>
      </c>
      <c r="AZ548" s="64">
        <f t="shared" si="350"/>
        <v>0</v>
      </c>
      <c r="BA548" s="65">
        <f t="shared" si="351"/>
        <v>0</v>
      </c>
      <c r="BB548" s="65" t="str">
        <f t="shared" si="352"/>
        <v>x</v>
      </c>
      <c r="BC548" s="65">
        <f t="shared" si="343"/>
        <v>0</v>
      </c>
      <c r="BD548" s="65">
        <f t="shared" si="377"/>
        <v>0</v>
      </c>
      <c r="BE548" s="65">
        <f t="shared" si="353"/>
        <v>0</v>
      </c>
      <c r="BF548" s="64" t="str">
        <f t="shared" si="354"/>
        <v>A forrás egyenlő a költséggel (I.ütem).</v>
      </c>
      <c r="BG548" s="65">
        <f t="shared" si="355"/>
        <v>0</v>
      </c>
      <c r="BH548" s="65">
        <f t="shared" si="356"/>
        <v>0</v>
      </c>
      <c r="BI548" s="65">
        <f t="shared" si="357"/>
        <v>0</v>
      </c>
      <c r="BJ548" s="65">
        <f t="shared" si="358"/>
        <v>0</v>
      </c>
      <c r="BK548" s="65">
        <f t="shared" si="344"/>
        <v>0</v>
      </c>
      <c r="BL548" s="66" t="str">
        <f t="shared" si="378"/>
        <v>Nem hosszútávú a feladat.</v>
      </c>
      <c r="BM548" s="67">
        <f t="shared" si="359"/>
        <v>1</v>
      </c>
      <c r="BN548" s="67">
        <f t="shared" si="360"/>
        <v>0</v>
      </c>
      <c r="BO548" s="67">
        <f t="shared" si="361"/>
        <v>1</v>
      </c>
      <c r="BP548" s="67">
        <f t="shared" si="362"/>
        <v>0</v>
      </c>
      <c r="BQ548" s="65">
        <f t="shared" si="363"/>
        <v>0</v>
      </c>
      <c r="BR548" s="64" t="str">
        <f t="shared" si="364"/>
        <v>Nincs hosszútávú terv!</v>
      </c>
      <c r="BS548" s="65">
        <f t="shared" si="365"/>
        <v>0</v>
      </c>
      <c r="BT548" s="65">
        <f t="shared" si="366"/>
        <v>0</v>
      </c>
      <c r="BU548" s="65">
        <f t="shared" si="367"/>
        <v>0</v>
      </c>
      <c r="BV548" s="65">
        <f t="shared" si="368"/>
        <v>0</v>
      </c>
      <c r="BW548" s="65">
        <f t="shared" si="369"/>
        <v>0</v>
      </c>
      <c r="BX548" s="65">
        <f t="shared" si="370"/>
        <v>0</v>
      </c>
      <c r="BY548" s="65">
        <f t="shared" si="371"/>
        <v>0</v>
      </c>
      <c r="BZ548" s="65">
        <f t="shared" si="372"/>
        <v>0</v>
      </c>
      <c r="CA548" s="65">
        <f t="shared" si="373"/>
        <v>0</v>
      </c>
      <c r="CB548" s="65">
        <f t="shared" si="374"/>
        <v>0</v>
      </c>
      <c r="CC548" s="65">
        <f t="shared" si="375"/>
        <v>0</v>
      </c>
      <c r="CD548" s="65" t="str">
        <f t="shared" si="345"/>
        <v>Hiányos kitöltés! (B-oszlop üres)</v>
      </c>
      <c r="CE548" s="66" t="str">
        <f t="shared" si="346"/>
        <v>Hiányos kitöltés! (B-oszlop üres)</v>
      </c>
      <c r="CF548" s="65">
        <f t="shared" si="347"/>
        <v>0</v>
      </c>
      <c r="CG548" s="65">
        <f t="shared" si="348"/>
        <v>0</v>
      </c>
      <c r="CH548" s="65">
        <f t="shared" si="349"/>
        <v>0</v>
      </c>
    </row>
    <row r="549" spans="1:86" ht="31.25" x14ac:dyDescent="0.25">
      <c r="A549" s="54" t="str">
        <f t="shared" si="338"/>
        <v>Nincs VKR kiválasztva!</v>
      </c>
      <c r="B549" s="68"/>
      <c r="C549" s="55"/>
      <c r="D549" s="47"/>
      <c r="E549" s="47"/>
      <c r="F549" s="56" t="str">
        <f>IF($G549="","Nincs VKR kiválasztva!",INDEX(Osszesito!$C:$C,MATCH($G549,Osszesito!$D:$D,0)))</f>
        <v>Nincs VKR kiválasztva!</v>
      </c>
      <c r="G549" s="45"/>
      <c r="H549" s="51" t="str">
        <f>IF($D549="","",CONCATENATE($AY549,"_",COUNTA($D$3:$D549),"_FSZV_2026"))</f>
        <v/>
      </c>
      <c r="I549" s="56" t="str">
        <f>IF($G549="","Nincs VKR kiválasztva!",INDEX(Osszesito!$G:$G,MATCH($F549,Osszesito!$C:$C,0)))</f>
        <v>Nincs VKR kiválasztva!</v>
      </c>
      <c r="J549" s="56" t="str">
        <f>IF($G549="","Nincs VKR kiválasztva!",INDEX(Osszesito!$F:$F,MATCH($F549,Osszesito!$C:$C,0)))</f>
        <v>Nincs VKR kiválasztva!</v>
      </c>
      <c r="K549" s="48" t="str">
        <f t="shared" si="376"/>
        <v>Nincs kitöltve a költség rész!</v>
      </c>
      <c r="L549" s="49"/>
      <c r="M549" s="49"/>
      <c r="N549" s="60"/>
      <c r="O549" s="60"/>
      <c r="P549" s="90"/>
      <c r="R549" s="62"/>
      <c r="S549" s="62"/>
      <c r="T549" s="62"/>
      <c r="U549" s="62"/>
      <c r="V549" s="62"/>
      <c r="W549" s="62"/>
      <c r="X549" s="62"/>
      <c r="Y549" s="62"/>
      <c r="Z549" s="62"/>
      <c r="AA549" s="62"/>
      <c r="AB549" s="62"/>
      <c r="AC549" s="61">
        <f t="shared" si="339"/>
        <v>0</v>
      </c>
      <c r="AD549" s="1" t="str">
        <f t="shared" si="340"/>
        <v>Nincs VKR kiválasztva!</v>
      </c>
      <c r="AF549" s="60"/>
      <c r="AG549" s="60"/>
      <c r="AH549" s="60"/>
      <c r="AI549" s="60"/>
      <c r="AJ549" s="60"/>
      <c r="AK549" s="60"/>
      <c r="AL549" s="60"/>
      <c r="AM549" s="60"/>
      <c r="AN549" s="60"/>
      <c r="AO549" s="60"/>
      <c r="AP549" s="60"/>
      <c r="AQ549" s="61">
        <f t="shared" si="341"/>
        <v>0</v>
      </c>
      <c r="AR549" s="130" t="s">
        <v>36</v>
      </c>
      <c r="AS549" s="1" t="str">
        <f t="shared" si="342"/>
        <v>Nincs VKR kiválasztva!</v>
      </c>
      <c r="AU549" s="46"/>
      <c r="AV549" s="46"/>
      <c r="AY549" s="64" t="str">
        <f>IF($D549="","",INDEX(Osszesito!$E:$E,MATCH($F549,Osszesito!$C:$C,0)))</f>
        <v/>
      </c>
      <c r="AZ549" s="64">
        <f t="shared" si="350"/>
        <v>0</v>
      </c>
      <c r="BA549" s="65">
        <f t="shared" si="351"/>
        <v>0</v>
      </c>
      <c r="BB549" s="65" t="str">
        <f t="shared" si="352"/>
        <v>x</v>
      </c>
      <c r="BC549" s="65">
        <f t="shared" si="343"/>
        <v>0</v>
      </c>
      <c r="BD549" s="65">
        <f t="shared" si="377"/>
        <v>0</v>
      </c>
      <c r="BE549" s="65">
        <f t="shared" si="353"/>
        <v>0</v>
      </c>
      <c r="BF549" s="64" t="str">
        <f t="shared" si="354"/>
        <v>A forrás egyenlő a költséggel (I.ütem).</v>
      </c>
      <c r="BG549" s="65">
        <f t="shared" si="355"/>
        <v>0</v>
      </c>
      <c r="BH549" s="65">
        <f t="shared" si="356"/>
        <v>0</v>
      </c>
      <c r="BI549" s="65">
        <f t="shared" si="357"/>
        <v>0</v>
      </c>
      <c r="BJ549" s="65">
        <f t="shared" si="358"/>
        <v>0</v>
      </c>
      <c r="BK549" s="65">
        <f t="shared" si="344"/>
        <v>0</v>
      </c>
      <c r="BL549" s="66" t="str">
        <f t="shared" si="378"/>
        <v>Nem hosszútávú a feladat.</v>
      </c>
      <c r="BM549" s="67">
        <f t="shared" si="359"/>
        <v>1</v>
      </c>
      <c r="BN549" s="67">
        <f t="shared" si="360"/>
        <v>0</v>
      </c>
      <c r="BO549" s="67">
        <f t="shared" si="361"/>
        <v>1</v>
      </c>
      <c r="BP549" s="67">
        <f t="shared" si="362"/>
        <v>0</v>
      </c>
      <c r="BQ549" s="65">
        <f t="shared" si="363"/>
        <v>0</v>
      </c>
      <c r="BR549" s="64" t="str">
        <f t="shared" si="364"/>
        <v>Nincs hosszútávú terv!</v>
      </c>
      <c r="BS549" s="65">
        <f t="shared" si="365"/>
        <v>0</v>
      </c>
      <c r="BT549" s="65">
        <f t="shared" si="366"/>
        <v>0</v>
      </c>
      <c r="BU549" s="65">
        <f t="shared" si="367"/>
        <v>0</v>
      </c>
      <c r="BV549" s="65">
        <f t="shared" si="368"/>
        <v>0</v>
      </c>
      <c r="BW549" s="65">
        <f t="shared" si="369"/>
        <v>0</v>
      </c>
      <c r="BX549" s="65">
        <f t="shared" si="370"/>
        <v>0</v>
      </c>
      <c r="BY549" s="65">
        <f t="shared" si="371"/>
        <v>0</v>
      </c>
      <c r="BZ549" s="65">
        <f t="shared" si="372"/>
        <v>0</v>
      </c>
      <c r="CA549" s="65">
        <f t="shared" si="373"/>
        <v>0</v>
      </c>
      <c r="CB549" s="65">
        <f t="shared" si="374"/>
        <v>0</v>
      </c>
      <c r="CC549" s="65">
        <f t="shared" si="375"/>
        <v>0</v>
      </c>
      <c r="CD549" s="65" t="str">
        <f t="shared" si="345"/>
        <v>Hiányos kitöltés! (B-oszlop üres)</v>
      </c>
      <c r="CE549" s="66" t="str">
        <f t="shared" si="346"/>
        <v>Hiányos kitöltés! (B-oszlop üres)</v>
      </c>
      <c r="CF549" s="65">
        <f t="shared" si="347"/>
        <v>0</v>
      </c>
      <c r="CG549" s="65">
        <f t="shared" si="348"/>
        <v>0</v>
      </c>
      <c r="CH549" s="65">
        <f t="shared" si="349"/>
        <v>0</v>
      </c>
    </row>
    <row r="550" spans="1:86" ht="31.25" x14ac:dyDescent="0.25">
      <c r="A550" s="54" t="str">
        <f t="shared" si="338"/>
        <v>Nincs VKR kiválasztva!</v>
      </c>
      <c r="B550" s="68"/>
      <c r="C550" s="55"/>
      <c r="D550" s="47"/>
      <c r="E550" s="47"/>
      <c r="F550" s="56" t="str">
        <f>IF($G550="","Nincs VKR kiválasztva!",INDEX(Osszesito!$C:$C,MATCH($G550,Osszesito!$D:$D,0)))</f>
        <v>Nincs VKR kiválasztva!</v>
      </c>
      <c r="G550" s="45"/>
      <c r="H550" s="51" t="str">
        <f>IF($D550="","",CONCATENATE($AY550,"_",COUNTA($D$3:$D550),"_FSZV_2026"))</f>
        <v/>
      </c>
      <c r="I550" s="56" t="str">
        <f>IF($G550="","Nincs VKR kiválasztva!",INDEX(Osszesito!$G:$G,MATCH($F550,Osszesito!$C:$C,0)))</f>
        <v>Nincs VKR kiválasztva!</v>
      </c>
      <c r="J550" s="56" t="str">
        <f>IF($G550="","Nincs VKR kiválasztva!",INDEX(Osszesito!$F:$F,MATCH($F550,Osszesito!$C:$C,0)))</f>
        <v>Nincs VKR kiválasztva!</v>
      </c>
      <c r="K550" s="48" t="str">
        <f t="shared" si="376"/>
        <v>Nincs kitöltve a költség rész!</v>
      </c>
      <c r="L550" s="49"/>
      <c r="M550" s="49"/>
      <c r="N550" s="60"/>
      <c r="O550" s="60"/>
      <c r="P550" s="90"/>
      <c r="R550" s="62"/>
      <c r="S550" s="62"/>
      <c r="T550" s="62"/>
      <c r="U550" s="62"/>
      <c r="V550" s="62"/>
      <c r="W550" s="62"/>
      <c r="X550" s="62"/>
      <c r="Y550" s="62"/>
      <c r="Z550" s="62"/>
      <c r="AA550" s="62"/>
      <c r="AB550" s="62"/>
      <c r="AC550" s="61">
        <f t="shared" si="339"/>
        <v>0</v>
      </c>
      <c r="AD550" s="1" t="str">
        <f t="shared" si="340"/>
        <v>Nincs VKR kiválasztva!</v>
      </c>
      <c r="AF550" s="60"/>
      <c r="AG550" s="60"/>
      <c r="AH550" s="60"/>
      <c r="AI550" s="60"/>
      <c r="AJ550" s="60"/>
      <c r="AK550" s="60"/>
      <c r="AL550" s="60"/>
      <c r="AM550" s="60"/>
      <c r="AN550" s="60"/>
      <c r="AO550" s="60"/>
      <c r="AP550" s="60"/>
      <c r="AQ550" s="61">
        <f t="shared" si="341"/>
        <v>0</v>
      </c>
      <c r="AR550" s="130" t="s">
        <v>36</v>
      </c>
      <c r="AS550" s="1" t="str">
        <f t="shared" si="342"/>
        <v>Nincs VKR kiválasztva!</v>
      </c>
      <c r="AU550" s="46"/>
      <c r="AV550" s="46"/>
      <c r="AY550" s="64" t="str">
        <f>IF($D550="","",INDEX(Osszesito!$E:$E,MATCH($F550,Osszesito!$C:$C,0)))</f>
        <v/>
      </c>
      <c r="AZ550" s="64">
        <f t="shared" si="350"/>
        <v>0</v>
      </c>
      <c r="BA550" s="65">
        <f t="shared" si="351"/>
        <v>0</v>
      </c>
      <c r="BB550" s="65" t="str">
        <f t="shared" si="352"/>
        <v>x</v>
      </c>
      <c r="BC550" s="65">
        <f t="shared" si="343"/>
        <v>0</v>
      </c>
      <c r="BD550" s="65">
        <f t="shared" si="377"/>
        <v>0</v>
      </c>
      <c r="BE550" s="65">
        <f t="shared" si="353"/>
        <v>0</v>
      </c>
      <c r="BF550" s="64" t="str">
        <f t="shared" si="354"/>
        <v>A forrás egyenlő a költséggel (I.ütem).</v>
      </c>
      <c r="BG550" s="65">
        <f t="shared" si="355"/>
        <v>0</v>
      </c>
      <c r="BH550" s="65">
        <f t="shared" si="356"/>
        <v>0</v>
      </c>
      <c r="BI550" s="65">
        <f t="shared" si="357"/>
        <v>0</v>
      </c>
      <c r="BJ550" s="65">
        <f t="shared" si="358"/>
        <v>0</v>
      </c>
      <c r="BK550" s="65">
        <f t="shared" si="344"/>
        <v>0</v>
      </c>
      <c r="BL550" s="66" t="str">
        <f t="shared" si="378"/>
        <v>Nem hosszútávú a feladat.</v>
      </c>
      <c r="BM550" s="67">
        <f t="shared" si="359"/>
        <v>1</v>
      </c>
      <c r="BN550" s="67">
        <f t="shared" si="360"/>
        <v>0</v>
      </c>
      <c r="BO550" s="67">
        <f t="shared" si="361"/>
        <v>1</v>
      </c>
      <c r="BP550" s="67">
        <f t="shared" si="362"/>
        <v>0</v>
      </c>
      <c r="BQ550" s="65">
        <f t="shared" si="363"/>
        <v>0</v>
      </c>
      <c r="BR550" s="64" t="str">
        <f t="shared" si="364"/>
        <v>Nincs hosszútávú terv!</v>
      </c>
      <c r="BS550" s="65">
        <f t="shared" si="365"/>
        <v>0</v>
      </c>
      <c r="BT550" s="65">
        <f t="shared" si="366"/>
        <v>0</v>
      </c>
      <c r="BU550" s="65">
        <f t="shared" si="367"/>
        <v>0</v>
      </c>
      <c r="BV550" s="65">
        <f t="shared" si="368"/>
        <v>0</v>
      </c>
      <c r="BW550" s="65">
        <f t="shared" si="369"/>
        <v>0</v>
      </c>
      <c r="BX550" s="65">
        <f t="shared" si="370"/>
        <v>0</v>
      </c>
      <c r="BY550" s="65">
        <f t="shared" si="371"/>
        <v>0</v>
      </c>
      <c r="BZ550" s="65">
        <f t="shared" si="372"/>
        <v>0</v>
      </c>
      <c r="CA550" s="65">
        <f t="shared" si="373"/>
        <v>0</v>
      </c>
      <c r="CB550" s="65">
        <f t="shared" si="374"/>
        <v>0</v>
      </c>
      <c r="CC550" s="65">
        <f t="shared" si="375"/>
        <v>0</v>
      </c>
      <c r="CD550" s="65" t="str">
        <f t="shared" si="345"/>
        <v>Hiányos kitöltés! (B-oszlop üres)</v>
      </c>
      <c r="CE550" s="66" t="str">
        <f t="shared" si="346"/>
        <v>Hiányos kitöltés! (B-oszlop üres)</v>
      </c>
      <c r="CF550" s="65">
        <f t="shared" si="347"/>
        <v>0</v>
      </c>
      <c r="CG550" s="65">
        <f t="shared" si="348"/>
        <v>0</v>
      </c>
      <c r="CH550" s="65">
        <f t="shared" si="349"/>
        <v>0</v>
      </c>
    </row>
    <row r="551" spans="1:86" ht="31.25" x14ac:dyDescent="0.25">
      <c r="A551" s="54" t="str">
        <f t="shared" si="338"/>
        <v>Nincs VKR kiválasztva!</v>
      </c>
      <c r="B551" s="68"/>
      <c r="C551" s="55"/>
      <c r="D551" s="47"/>
      <c r="E551" s="47"/>
      <c r="F551" s="56" t="str">
        <f>IF($G551="","Nincs VKR kiválasztva!",INDEX(Osszesito!$C:$C,MATCH($G551,Osszesito!$D:$D,0)))</f>
        <v>Nincs VKR kiválasztva!</v>
      </c>
      <c r="G551" s="45"/>
      <c r="H551" s="51" t="str">
        <f>IF($D551="","",CONCATENATE($AY551,"_",COUNTA($D$3:$D551),"_FSZV_2026"))</f>
        <v/>
      </c>
      <c r="I551" s="56" t="str">
        <f>IF($G551="","Nincs VKR kiválasztva!",INDEX(Osszesito!$G:$G,MATCH($F551,Osszesito!$C:$C,0)))</f>
        <v>Nincs VKR kiválasztva!</v>
      </c>
      <c r="J551" s="56" t="str">
        <f>IF($G551="","Nincs VKR kiválasztva!",INDEX(Osszesito!$F:$F,MATCH($F551,Osszesito!$C:$C,0)))</f>
        <v>Nincs VKR kiválasztva!</v>
      </c>
      <c r="K551" s="48" t="str">
        <f t="shared" si="376"/>
        <v>Nincs kitöltve a költség rész!</v>
      </c>
      <c r="L551" s="49"/>
      <c r="M551" s="49"/>
      <c r="N551" s="60"/>
      <c r="O551" s="60"/>
      <c r="P551" s="90"/>
      <c r="R551" s="62"/>
      <c r="S551" s="62"/>
      <c r="T551" s="62"/>
      <c r="U551" s="62"/>
      <c r="V551" s="62"/>
      <c r="W551" s="62"/>
      <c r="X551" s="62"/>
      <c r="Y551" s="62"/>
      <c r="Z551" s="62"/>
      <c r="AA551" s="62"/>
      <c r="AB551" s="62"/>
      <c r="AC551" s="61">
        <f t="shared" si="339"/>
        <v>0</v>
      </c>
      <c r="AD551" s="1" t="str">
        <f t="shared" si="340"/>
        <v>Nincs VKR kiválasztva!</v>
      </c>
      <c r="AF551" s="60"/>
      <c r="AG551" s="60"/>
      <c r="AH551" s="60"/>
      <c r="AI551" s="60"/>
      <c r="AJ551" s="60"/>
      <c r="AK551" s="60"/>
      <c r="AL551" s="60"/>
      <c r="AM551" s="60"/>
      <c r="AN551" s="60"/>
      <c r="AO551" s="60"/>
      <c r="AP551" s="60"/>
      <c r="AQ551" s="61">
        <f t="shared" si="341"/>
        <v>0</v>
      </c>
      <c r="AR551" s="130" t="s">
        <v>36</v>
      </c>
      <c r="AS551" s="1" t="str">
        <f t="shared" si="342"/>
        <v>Nincs VKR kiválasztva!</v>
      </c>
      <c r="AU551" s="46"/>
      <c r="AV551" s="46"/>
      <c r="AY551" s="64" t="str">
        <f>IF($D551="","",INDEX(Osszesito!$E:$E,MATCH($F551,Osszesito!$C:$C,0)))</f>
        <v/>
      </c>
      <c r="AZ551" s="64">
        <f t="shared" si="350"/>
        <v>0</v>
      </c>
      <c r="BA551" s="65">
        <f t="shared" si="351"/>
        <v>0</v>
      </c>
      <c r="BB551" s="65" t="str">
        <f t="shared" si="352"/>
        <v>x</v>
      </c>
      <c r="BC551" s="65">
        <f t="shared" si="343"/>
        <v>0</v>
      </c>
      <c r="BD551" s="65">
        <f t="shared" si="377"/>
        <v>0</v>
      </c>
      <c r="BE551" s="65">
        <f t="shared" si="353"/>
        <v>0</v>
      </c>
      <c r="BF551" s="64" t="str">
        <f t="shared" si="354"/>
        <v>A forrás egyenlő a költséggel (I.ütem).</v>
      </c>
      <c r="BG551" s="65">
        <f t="shared" si="355"/>
        <v>0</v>
      </c>
      <c r="BH551" s="65">
        <f t="shared" si="356"/>
        <v>0</v>
      </c>
      <c r="BI551" s="65">
        <f t="shared" si="357"/>
        <v>0</v>
      </c>
      <c r="BJ551" s="65">
        <f t="shared" si="358"/>
        <v>0</v>
      </c>
      <c r="BK551" s="65">
        <f t="shared" si="344"/>
        <v>0</v>
      </c>
      <c r="BL551" s="66" t="str">
        <f t="shared" si="378"/>
        <v>Nem hosszútávú a feladat.</v>
      </c>
      <c r="BM551" s="67">
        <f t="shared" si="359"/>
        <v>1</v>
      </c>
      <c r="BN551" s="67">
        <f t="shared" si="360"/>
        <v>0</v>
      </c>
      <c r="BO551" s="67">
        <f t="shared" si="361"/>
        <v>1</v>
      </c>
      <c r="BP551" s="67">
        <f t="shared" si="362"/>
        <v>0</v>
      </c>
      <c r="BQ551" s="65">
        <f t="shared" si="363"/>
        <v>0</v>
      </c>
      <c r="BR551" s="64" t="str">
        <f t="shared" si="364"/>
        <v>Nincs hosszútávú terv!</v>
      </c>
      <c r="BS551" s="65">
        <f t="shared" si="365"/>
        <v>0</v>
      </c>
      <c r="BT551" s="65">
        <f t="shared" si="366"/>
        <v>0</v>
      </c>
      <c r="BU551" s="65">
        <f t="shared" si="367"/>
        <v>0</v>
      </c>
      <c r="BV551" s="65">
        <f t="shared" si="368"/>
        <v>0</v>
      </c>
      <c r="BW551" s="65">
        <f t="shared" si="369"/>
        <v>0</v>
      </c>
      <c r="BX551" s="65">
        <f t="shared" si="370"/>
        <v>0</v>
      </c>
      <c r="BY551" s="65">
        <f t="shared" si="371"/>
        <v>0</v>
      </c>
      <c r="BZ551" s="65">
        <f t="shared" si="372"/>
        <v>0</v>
      </c>
      <c r="CA551" s="65">
        <f t="shared" si="373"/>
        <v>0</v>
      </c>
      <c r="CB551" s="65">
        <f t="shared" si="374"/>
        <v>0</v>
      </c>
      <c r="CC551" s="65">
        <f t="shared" si="375"/>
        <v>0</v>
      </c>
      <c r="CD551" s="65" t="str">
        <f t="shared" si="345"/>
        <v>Hiányos kitöltés! (B-oszlop üres)</v>
      </c>
      <c r="CE551" s="66" t="str">
        <f t="shared" si="346"/>
        <v>Hiányos kitöltés! (B-oszlop üres)</v>
      </c>
      <c r="CF551" s="65">
        <f t="shared" si="347"/>
        <v>0</v>
      </c>
      <c r="CG551" s="65">
        <f t="shared" si="348"/>
        <v>0</v>
      </c>
      <c r="CH551" s="65">
        <f t="shared" si="349"/>
        <v>0</v>
      </c>
    </row>
    <row r="552" spans="1:86" ht="31.25" x14ac:dyDescent="0.25">
      <c r="A552" s="54" t="str">
        <f t="shared" si="338"/>
        <v>Nincs VKR kiválasztva!</v>
      </c>
      <c r="B552" s="68"/>
      <c r="C552" s="55"/>
      <c r="D552" s="47"/>
      <c r="E552" s="47"/>
      <c r="F552" s="56" t="str">
        <f>IF($G552="","Nincs VKR kiválasztva!",INDEX(Osszesito!$C:$C,MATCH($G552,Osszesito!$D:$D,0)))</f>
        <v>Nincs VKR kiválasztva!</v>
      </c>
      <c r="G552" s="45"/>
      <c r="H552" s="51" t="str">
        <f>IF($D552="","",CONCATENATE($AY552,"_",COUNTA($D$3:$D552),"_FSZV_2026"))</f>
        <v/>
      </c>
      <c r="I552" s="56" t="str">
        <f>IF($G552="","Nincs VKR kiválasztva!",INDEX(Osszesito!$G:$G,MATCH($F552,Osszesito!$C:$C,0)))</f>
        <v>Nincs VKR kiválasztva!</v>
      </c>
      <c r="J552" s="56" t="str">
        <f>IF($G552="","Nincs VKR kiválasztva!",INDEX(Osszesito!$F:$F,MATCH($F552,Osszesito!$C:$C,0)))</f>
        <v>Nincs VKR kiválasztva!</v>
      </c>
      <c r="K552" s="48" t="str">
        <f t="shared" si="376"/>
        <v>Nincs kitöltve a költség rész!</v>
      </c>
      <c r="L552" s="49"/>
      <c r="M552" s="49"/>
      <c r="N552" s="60"/>
      <c r="O552" s="60"/>
      <c r="P552" s="90"/>
      <c r="R552" s="62"/>
      <c r="S552" s="62"/>
      <c r="T552" s="62"/>
      <c r="U552" s="62"/>
      <c r="V552" s="62"/>
      <c r="W552" s="62"/>
      <c r="X552" s="62"/>
      <c r="Y552" s="62"/>
      <c r="Z552" s="62"/>
      <c r="AA552" s="62"/>
      <c r="AB552" s="62"/>
      <c r="AC552" s="61">
        <f t="shared" si="339"/>
        <v>0</v>
      </c>
      <c r="AD552" s="1" t="str">
        <f t="shared" si="340"/>
        <v>Nincs VKR kiválasztva!</v>
      </c>
      <c r="AF552" s="60"/>
      <c r="AG552" s="60"/>
      <c r="AH552" s="60"/>
      <c r="AI552" s="60"/>
      <c r="AJ552" s="60"/>
      <c r="AK552" s="60"/>
      <c r="AL552" s="60"/>
      <c r="AM552" s="60"/>
      <c r="AN552" s="60"/>
      <c r="AO552" s="60"/>
      <c r="AP552" s="60"/>
      <c r="AQ552" s="61">
        <f t="shared" si="341"/>
        <v>0</v>
      </c>
      <c r="AR552" s="130" t="s">
        <v>36</v>
      </c>
      <c r="AS552" s="1" t="str">
        <f t="shared" si="342"/>
        <v>Nincs VKR kiválasztva!</v>
      </c>
      <c r="AU552" s="46"/>
      <c r="AV552" s="46"/>
      <c r="AY552" s="64" t="str">
        <f>IF($D552="","",INDEX(Osszesito!$E:$E,MATCH($F552,Osszesito!$C:$C,0)))</f>
        <v/>
      </c>
      <c r="AZ552" s="64">
        <f t="shared" si="350"/>
        <v>0</v>
      </c>
      <c r="BA552" s="65">
        <f t="shared" si="351"/>
        <v>0</v>
      </c>
      <c r="BB552" s="65" t="str">
        <f t="shared" si="352"/>
        <v>x</v>
      </c>
      <c r="BC552" s="65">
        <f t="shared" si="343"/>
        <v>0</v>
      </c>
      <c r="BD552" s="65">
        <f t="shared" si="377"/>
        <v>0</v>
      </c>
      <c r="BE552" s="65">
        <f t="shared" si="353"/>
        <v>0</v>
      </c>
      <c r="BF552" s="64" t="str">
        <f t="shared" si="354"/>
        <v>A forrás egyenlő a költséggel (I.ütem).</v>
      </c>
      <c r="BG552" s="65">
        <f t="shared" si="355"/>
        <v>0</v>
      </c>
      <c r="BH552" s="65">
        <f t="shared" si="356"/>
        <v>0</v>
      </c>
      <c r="BI552" s="65">
        <f t="shared" si="357"/>
        <v>0</v>
      </c>
      <c r="BJ552" s="65">
        <f t="shared" si="358"/>
        <v>0</v>
      </c>
      <c r="BK552" s="65">
        <f t="shared" si="344"/>
        <v>0</v>
      </c>
      <c r="BL552" s="66" t="str">
        <f t="shared" si="378"/>
        <v>Nem hosszútávú a feladat.</v>
      </c>
      <c r="BM552" s="67">
        <f t="shared" si="359"/>
        <v>1</v>
      </c>
      <c r="BN552" s="67">
        <f t="shared" si="360"/>
        <v>0</v>
      </c>
      <c r="BO552" s="67">
        <f t="shared" si="361"/>
        <v>1</v>
      </c>
      <c r="BP552" s="67">
        <f t="shared" si="362"/>
        <v>0</v>
      </c>
      <c r="BQ552" s="65">
        <f t="shared" si="363"/>
        <v>0</v>
      </c>
      <c r="BR552" s="64" t="str">
        <f t="shared" si="364"/>
        <v>Nincs hosszútávú terv!</v>
      </c>
      <c r="BS552" s="65">
        <f t="shared" si="365"/>
        <v>0</v>
      </c>
      <c r="BT552" s="65">
        <f t="shared" si="366"/>
        <v>0</v>
      </c>
      <c r="BU552" s="65">
        <f t="shared" si="367"/>
        <v>0</v>
      </c>
      <c r="BV552" s="65">
        <f t="shared" si="368"/>
        <v>0</v>
      </c>
      <c r="BW552" s="65">
        <f t="shared" si="369"/>
        <v>0</v>
      </c>
      <c r="BX552" s="65">
        <f t="shared" si="370"/>
        <v>0</v>
      </c>
      <c r="BY552" s="65">
        <f t="shared" si="371"/>
        <v>0</v>
      </c>
      <c r="BZ552" s="65">
        <f t="shared" si="372"/>
        <v>0</v>
      </c>
      <c r="CA552" s="65">
        <f t="shared" si="373"/>
        <v>0</v>
      </c>
      <c r="CB552" s="65">
        <f t="shared" si="374"/>
        <v>0</v>
      </c>
      <c r="CC552" s="65">
        <f t="shared" si="375"/>
        <v>0</v>
      </c>
      <c r="CD552" s="65" t="str">
        <f t="shared" si="345"/>
        <v>Hiányos kitöltés! (B-oszlop üres)</v>
      </c>
      <c r="CE552" s="66" t="str">
        <f t="shared" si="346"/>
        <v>Hiányos kitöltés! (B-oszlop üres)</v>
      </c>
      <c r="CF552" s="65">
        <f t="shared" si="347"/>
        <v>0</v>
      </c>
      <c r="CG552" s="65">
        <f t="shared" si="348"/>
        <v>0</v>
      </c>
      <c r="CH552" s="65">
        <f t="shared" si="349"/>
        <v>0</v>
      </c>
    </row>
    <row r="553" spans="1:86" ht="31.25" x14ac:dyDescent="0.25">
      <c r="A553" s="54" t="str">
        <f t="shared" si="338"/>
        <v>Nincs VKR kiválasztva!</v>
      </c>
      <c r="B553" s="68"/>
      <c r="C553" s="55"/>
      <c r="D553" s="47"/>
      <c r="E553" s="47"/>
      <c r="F553" s="56" t="str">
        <f>IF($G553="","Nincs VKR kiválasztva!",INDEX(Osszesito!$C:$C,MATCH($G553,Osszesito!$D:$D,0)))</f>
        <v>Nincs VKR kiválasztva!</v>
      </c>
      <c r="G553" s="45"/>
      <c r="H553" s="51" t="str">
        <f>IF($D553="","",CONCATENATE($AY553,"_",COUNTA($D$3:$D553),"_FSZV_2026"))</f>
        <v/>
      </c>
      <c r="I553" s="56" t="str">
        <f>IF($G553="","Nincs VKR kiválasztva!",INDEX(Osszesito!$G:$G,MATCH($F553,Osszesito!$C:$C,0)))</f>
        <v>Nincs VKR kiválasztva!</v>
      </c>
      <c r="J553" s="56" t="str">
        <f>IF($G553="","Nincs VKR kiválasztva!",INDEX(Osszesito!$F:$F,MATCH($F553,Osszesito!$C:$C,0)))</f>
        <v>Nincs VKR kiválasztva!</v>
      </c>
      <c r="K553" s="48" t="str">
        <f t="shared" si="376"/>
        <v>Nincs kitöltve a költség rész!</v>
      </c>
      <c r="L553" s="49"/>
      <c r="M553" s="49"/>
      <c r="N553" s="60"/>
      <c r="O553" s="60"/>
      <c r="P553" s="90"/>
      <c r="R553" s="62"/>
      <c r="S553" s="62"/>
      <c r="T553" s="62"/>
      <c r="U553" s="62"/>
      <c r="V553" s="62"/>
      <c r="W553" s="62"/>
      <c r="X553" s="62"/>
      <c r="Y553" s="62"/>
      <c r="Z553" s="62"/>
      <c r="AA553" s="62"/>
      <c r="AB553" s="62"/>
      <c r="AC553" s="61">
        <f t="shared" si="339"/>
        <v>0</v>
      </c>
      <c r="AD553" s="1" t="str">
        <f t="shared" si="340"/>
        <v>Nincs VKR kiválasztva!</v>
      </c>
      <c r="AF553" s="60"/>
      <c r="AG553" s="60"/>
      <c r="AH553" s="60"/>
      <c r="AI553" s="60"/>
      <c r="AJ553" s="60"/>
      <c r="AK553" s="60"/>
      <c r="AL553" s="60"/>
      <c r="AM553" s="60"/>
      <c r="AN553" s="60"/>
      <c r="AO553" s="60"/>
      <c r="AP553" s="60"/>
      <c r="AQ553" s="61">
        <f t="shared" si="341"/>
        <v>0</v>
      </c>
      <c r="AR553" s="130" t="s">
        <v>36</v>
      </c>
      <c r="AS553" s="1" t="str">
        <f t="shared" si="342"/>
        <v>Nincs VKR kiválasztva!</v>
      </c>
      <c r="AU553" s="46"/>
      <c r="AV553" s="46"/>
      <c r="AY553" s="64" t="str">
        <f>IF($D553="","",INDEX(Osszesito!$E:$E,MATCH($F553,Osszesito!$C:$C,0)))</f>
        <v/>
      </c>
      <c r="AZ553" s="64">
        <f t="shared" si="350"/>
        <v>0</v>
      </c>
      <c r="BA553" s="65">
        <f t="shared" si="351"/>
        <v>0</v>
      </c>
      <c r="BB553" s="65" t="str">
        <f t="shared" si="352"/>
        <v>x</v>
      </c>
      <c r="BC553" s="65">
        <f t="shared" si="343"/>
        <v>0</v>
      </c>
      <c r="BD553" s="65">
        <f t="shared" si="377"/>
        <v>0</v>
      </c>
      <c r="BE553" s="65">
        <f t="shared" si="353"/>
        <v>0</v>
      </c>
      <c r="BF553" s="64" t="str">
        <f t="shared" si="354"/>
        <v>A forrás egyenlő a költséggel (I.ütem).</v>
      </c>
      <c r="BG553" s="65">
        <f t="shared" si="355"/>
        <v>0</v>
      </c>
      <c r="BH553" s="65">
        <f t="shared" si="356"/>
        <v>0</v>
      </c>
      <c r="BI553" s="65">
        <f t="shared" si="357"/>
        <v>0</v>
      </c>
      <c r="BJ553" s="65">
        <f t="shared" si="358"/>
        <v>0</v>
      </c>
      <c r="BK553" s="65">
        <f t="shared" si="344"/>
        <v>0</v>
      </c>
      <c r="BL553" s="66" t="str">
        <f t="shared" si="378"/>
        <v>Nem hosszútávú a feladat.</v>
      </c>
      <c r="BM553" s="67">
        <f t="shared" si="359"/>
        <v>1</v>
      </c>
      <c r="BN553" s="67">
        <f t="shared" si="360"/>
        <v>0</v>
      </c>
      <c r="BO553" s="67">
        <f t="shared" si="361"/>
        <v>1</v>
      </c>
      <c r="BP553" s="67">
        <f t="shared" si="362"/>
        <v>0</v>
      </c>
      <c r="BQ553" s="65">
        <f t="shared" si="363"/>
        <v>0</v>
      </c>
      <c r="BR553" s="64" t="str">
        <f t="shared" si="364"/>
        <v>Nincs hosszútávú terv!</v>
      </c>
      <c r="BS553" s="65">
        <f t="shared" si="365"/>
        <v>0</v>
      </c>
      <c r="BT553" s="65">
        <f t="shared" si="366"/>
        <v>0</v>
      </c>
      <c r="BU553" s="65">
        <f t="shared" si="367"/>
        <v>0</v>
      </c>
      <c r="BV553" s="65">
        <f t="shared" si="368"/>
        <v>0</v>
      </c>
      <c r="BW553" s="65">
        <f t="shared" si="369"/>
        <v>0</v>
      </c>
      <c r="BX553" s="65">
        <f t="shared" si="370"/>
        <v>0</v>
      </c>
      <c r="BY553" s="65">
        <f t="shared" si="371"/>
        <v>0</v>
      </c>
      <c r="BZ553" s="65">
        <f t="shared" si="372"/>
        <v>0</v>
      </c>
      <c r="CA553" s="65">
        <f t="shared" si="373"/>
        <v>0</v>
      </c>
      <c r="CB553" s="65">
        <f t="shared" si="374"/>
        <v>0</v>
      </c>
      <c r="CC553" s="65">
        <f t="shared" si="375"/>
        <v>0</v>
      </c>
      <c r="CD553" s="65" t="str">
        <f t="shared" si="345"/>
        <v>Hiányos kitöltés! (B-oszlop üres)</v>
      </c>
      <c r="CE553" s="66" t="str">
        <f t="shared" si="346"/>
        <v>Hiányos kitöltés! (B-oszlop üres)</v>
      </c>
      <c r="CF553" s="65">
        <f t="shared" si="347"/>
        <v>0</v>
      </c>
      <c r="CG553" s="65">
        <f t="shared" si="348"/>
        <v>0</v>
      </c>
      <c r="CH553" s="65">
        <f t="shared" si="349"/>
        <v>0</v>
      </c>
    </row>
    <row r="554" spans="1:86" ht="31.25" x14ac:dyDescent="0.25">
      <c r="A554" s="54" t="str">
        <f t="shared" si="338"/>
        <v>Nincs VKR kiválasztva!</v>
      </c>
      <c r="B554" s="68"/>
      <c r="C554" s="55"/>
      <c r="D554" s="47"/>
      <c r="E554" s="47"/>
      <c r="F554" s="56" t="str">
        <f>IF($G554="","Nincs VKR kiválasztva!",INDEX(Osszesito!$C:$C,MATCH($G554,Osszesito!$D:$D,0)))</f>
        <v>Nincs VKR kiválasztva!</v>
      </c>
      <c r="G554" s="45"/>
      <c r="H554" s="51" t="str">
        <f>IF($D554="","",CONCATENATE($AY554,"_",COUNTA($D$3:$D554),"_FSZV_2026"))</f>
        <v/>
      </c>
      <c r="I554" s="56" t="str">
        <f>IF($G554="","Nincs VKR kiválasztva!",INDEX(Osszesito!$G:$G,MATCH($F554,Osszesito!$C:$C,0)))</f>
        <v>Nincs VKR kiválasztva!</v>
      </c>
      <c r="J554" s="56" t="str">
        <f>IF($G554="","Nincs VKR kiválasztva!",INDEX(Osszesito!$F:$F,MATCH($F554,Osszesito!$C:$C,0)))</f>
        <v>Nincs VKR kiválasztva!</v>
      </c>
      <c r="K554" s="48" t="str">
        <f t="shared" si="376"/>
        <v>Nincs kitöltve a költség rész!</v>
      </c>
      <c r="L554" s="49"/>
      <c r="M554" s="49"/>
      <c r="N554" s="60"/>
      <c r="O554" s="60"/>
      <c r="P554" s="90"/>
      <c r="R554" s="62"/>
      <c r="S554" s="62"/>
      <c r="T554" s="62"/>
      <c r="U554" s="62"/>
      <c r="V554" s="62"/>
      <c r="W554" s="62"/>
      <c r="X554" s="62"/>
      <c r="Y554" s="62"/>
      <c r="Z554" s="62"/>
      <c r="AA554" s="62"/>
      <c r="AB554" s="62"/>
      <c r="AC554" s="61">
        <f t="shared" si="339"/>
        <v>0</v>
      </c>
      <c r="AD554" s="1" t="str">
        <f t="shared" si="340"/>
        <v>Nincs VKR kiválasztva!</v>
      </c>
      <c r="AF554" s="60"/>
      <c r="AG554" s="60"/>
      <c r="AH554" s="60"/>
      <c r="AI554" s="60"/>
      <c r="AJ554" s="60"/>
      <c r="AK554" s="60"/>
      <c r="AL554" s="60"/>
      <c r="AM554" s="60"/>
      <c r="AN554" s="60"/>
      <c r="AO554" s="60"/>
      <c r="AP554" s="60"/>
      <c r="AQ554" s="61">
        <f t="shared" si="341"/>
        <v>0</v>
      </c>
      <c r="AR554" s="130" t="s">
        <v>36</v>
      </c>
      <c r="AS554" s="1" t="str">
        <f t="shared" si="342"/>
        <v>Nincs VKR kiválasztva!</v>
      </c>
      <c r="AU554" s="46"/>
      <c r="AV554" s="46"/>
      <c r="AY554" s="64" t="str">
        <f>IF($D554="","",INDEX(Osszesito!$E:$E,MATCH($F554,Osszesito!$C:$C,0)))</f>
        <v/>
      </c>
      <c r="AZ554" s="64">
        <f t="shared" si="350"/>
        <v>0</v>
      </c>
      <c r="BA554" s="65">
        <f t="shared" si="351"/>
        <v>0</v>
      </c>
      <c r="BB554" s="65" t="str">
        <f t="shared" si="352"/>
        <v>x</v>
      </c>
      <c r="BC554" s="65">
        <f t="shared" si="343"/>
        <v>0</v>
      </c>
      <c r="BD554" s="65">
        <f t="shared" si="377"/>
        <v>0</v>
      </c>
      <c r="BE554" s="65">
        <f t="shared" si="353"/>
        <v>0</v>
      </c>
      <c r="BF554" s="64" t="str">
        <f t="shared" si="354"/>
        <v>A forrás egyenlő a költséggel (I.ütem).</v>
      </c>
      <c r="BG554" s="65">
        <f t="shared" si="355"/>
        <v>0</v>
      </c>
      <c r="BH554" s="65">
        <f t="shared" si="356"/>
        <v>0</v>
      </c>
      <c r="BI554" s="65">
        <f t="shared" si="357"/>
        <v>0</v>
      </c>
      <c r="BJ554" s="65">
        <f t="shared" si="358"/>
        <v>0</v>
      </c>
      <c r="BK554" s="65">
        <f t="shared" si="344"/>
        <v>0</v>
      </c>
      <c r="BL554" s="66" t="str">
        <f t="shared" si="378"/>
        <v>Nem hosszútávú a feladat.</v>
      </c>
      <c r="BM554" s="67">
        <f t="shared" si="359"/>
        <v>1</v>
      </c>
      <c r="BN554" s="67">
        <f t="shared" si="360"/>
        <v>0</v>
      </c>
      <c r="BO554" s="67">
        <f t="shared" si="361"/>
        <v>1</v>
      </c>
      <c r="BP554" s="67">
        <f t="shared" si="362"/>
        <v>0</v>
      </c>
      <c r="BQ554" s="65">
        <f t="shared" si="363"/>
        <v>0</v>
      </c>
      <c r="BR554" s="64" t="str">
        <f t="shared" si="364"/>
        <v>Nincs hosszútávú terv!</v>
      </c>
      <c r="BS554" s="65">
        <f t="shared" si="365"/>
        <v>0</v>
      </c>
      <c r="BT554" s="65">
        <f t="shared" si="366"/>
        <v>0</v>
      </c>
      <c r="BU554" s="65">
        <f t="shared" si="367"/>
        <v>0</v>
      </c>
      <c r="BV554" s="65">
        <f t="shared" si="368"/>
        <v>0</v>
      </c>
      <c r="BW554" s="65">
        <f t="shared" si="369"/>
        <v>0</v>
      </c>
      <c r="BX554" s="65">
        <f t="shared" si="370"/>
        <v>0</v>
      </c>
      <c r="BY554" s="65">
        <f t="shared" si="371"/>
        <v>0</v>
      </c>
      <c r="BZ554" s="65">
        <f t="shared" si="372"/>
        <v>0</v>
      </c>
      <c r="CA554" s="65">
        <f t="shared" si="373"/>
        <v>0</v>
      </c>
      <c r="CB554" s="65">
        <f t="shared" si="374"/>
        <v>0</v>
      </c>
      <c r="CC554" s="65">
        <f t="shared" si="375"/>
        <v>0</v>
      </c>
      <c r="CD554" s="65" t="str">
        <f t="shared" si="345"/>
        <v>Hiányos kitöltés! (B-oszlop üres)</v>
      </c>
      <c r="CE554" s="66" t="str">
        <f t="shared" si="346"/>
        <v>Hiányos kitöltés! (B-oszlop üres)</v>
      </c>
      <c r="CF554" s="65">
        <f t="shared" si="347"/>
        <v>0</v>
      </c>
      <c r="CG554" s="65">
        <f t="shared" si="348"/>
        <v>0</v>
      </c>
      <c r="CH554" s="65">
        <f t="shared" si="349"/>
        <v>0</v>
      </c>
    </row>
    <row r="555" spans="1:86" ht="31.25" x14ac:dyDescent="0.25">
      <c r="A555" s="54" t="str">
        <f t="shared" si="338"/>
        <v>Nincs VKR kiválasztva!</v>
      </c>
      <c r="B555" s="68"/>
      <c r="C555" s="55"/>
      <c r="D555" s="47"/>
      <c r="E555" s="47"/>
      <c r="F555" s="56" t="str">
        <f>IF($G555="","Nincs VKR kiválasztva!",INDEX(Osszesito!$C:$C,MATCH($G555,Osszesito!$D:$D,0)))</f>
        <v>Nincs VKR kiválasztva!</v>
      </c>
      <c r="G555" s="45"/>
      <c r="H555" s="51" t="str">
        <f>IF($D555="","",CONCATENATE($AY555,"_",COUNTA($D$3:$D555),"_FSZV_2026"))</f>
        <v/>
      </c>
      <c r="I555" s="56" t="str">
        <f>IF($G555="","Nincs VKR kiválasztva!",INDEX(Osszesito!$G:$G,MATCH($F555,Osszesito!$C:$C,0)))</f>
        <v>Nincs VKR kiválasztva!</v>
      </c>
      <c r="J555" s="56" t="str">
        <f>IF($G555="","Nincs VKR kiválasztva!",INDEX(Osszesito!$F:$F,MATCH($F555,Osszesito!$C:$C,0)))</f>
        <v>Nincs VKR kiválasztva!</v>
      </c>
      <c r="K555" s="48" t="str">
        <f t="shared" si="376"/>
        <v>Nincs kitöltve a költség rész!</v>
      </c>
      <c r="L555" s="49"/>
      <c r="M555" s="49"/>
      <c r="N555" s="60"/>
      <c r="O555" s="60"/>
      <c r="P555" s="90"/>
      <c r="R555" s="62"/>
      <c r="S555" s="62"/>
      <c r="T555" s="62"/>
      <c r="U555" s="62"/>
      <c r="V555" s="62"/>
      <c r="W555" s="62"/>
      <c r="X555" s="62"/>
      <c r="Y555" s="62"/>
      <c r="Z555" s="62"/>
      <c r="AA555" s="62"/>
      <c r="AB555" s="62"/>
      <c r="AC555" s="61">
        <f t="shared" si="339"/>
        <v>0</v>
      </c>
      <c r="AD555" s="1" t="str">
        <f t="shared" si="340"/>
        <v>Nincs VKR kiválasztva!</v>
      </c>
      <c r="AF555" s="60"/>
      <c r="AG555" s="60"/>
      <c r="AH555" s="60"/>
      <c r="AI555" s="60"/>
      <c r="AJ555" s="60"/>
      <c r="AK555" s="60"/>
      <c r="AL555" s="60"/>
      <c r="AM555" s="60"/>
      <c r="AN555" s="60"/>
      <c r="AO555" s="60"/>
      <c r="AP555" s="60"/>
      <c r="AQ555" s="61">
        <f t="shared" si="341"/>
        <v>0</v>
      </c>
      <c r="AR555" s="130" t="s">
        <v>36</v>
      </c>
      <c r="AS555" s="1" t="str">
        <f t="shared" si="342"/>
        <v>Nincs VKR kiválasztva!</v>
      </c>
      <c r="AU555" s="46"/>
      <c r="AV555" s="46"/>
      <c r="AY555" s="64" t="str">
        <f>IF($D555="","",INDEX(Osszesito!$E:$E,MATCH($F555,Osszesito!$C:$C,0)))</f>
        <v/>
      </c>
      <c r="AZ555" s="64">
        <f t="shared" si="350"/>
        <v>0</v>
      </c>
      <c r="BA555" s="65">
        <f t="shared" si="351"/>
        <v>0</v>
      </c>
      <c r="BB555" s="65" t="str">
        <f t="shared" si="352"/>
        <v>x</v>
      </c>
      <c r="BC555" s="65">
        <f t="shared" si="343"/>
        <v>0</v>
      </c>
      <c r="BD555" s="65">
        <f t="shared" si="377"/>
        <v>0</v>
      </c>
      <c r="BE555" s="65">
        <f t="shared" si="353"/>
        <v>0</v>
      </c>
      <c r="BF555" s="64" t="str">
        <f t="shared" si="354"/>
        <v>A forrás egyenlő a költséggel (I.ütem).</v>
      </c>
      <c r="BG555" s="65">
        <f t="shared" si="355"/>
        <v>0</v>
      </c>
      <c r="BH555" s="65">
        <f t="shared" si="356"/>
        <v>0</v>
      </c>
      <c r="BI555" s="65">
        <f t="shared" si="357"/>
        <v>0</v>
      </c>
      <c r="BJ555" s="65">
        <f t="shared" si="358"/>
        <v>0</v>
      </c>
      <c r="BK555" s="65">
        <f t="shared" si="344"/>
        <v>0</v>
      </c>
      <c r="BL555" s="66" t="str">
        <f t="shared" si="378"/>
        <v>Nem hosszútávú a feladat.</v>
      </c>
      <c r="BM555" s="67">
        <f t="shared" si="359"/>
        <v>1</v>
      </c>
      <c r="BN555" s="67">
        <f t="shared" si="360"/>
        <v>0</v>
      </c>
      <c r="BO555" s="67">
        <f t="shared" si="361"/>
        <v>1</v>
      </c>
      <c r="BP555" s="67">
        <f t="shared" si="362"/>
        <v>0</v>
      </c>
      <c r="BQ555" s="65">
        <f t="shared" si="363"/>
        <v>0</v>
      </c>
      <c r="BR555" s="64" t="str">
        <f t="shared" si="364"/>
        <v>Nincs hosszútávú terv!</v>
      </c>
      <c r="BS555" s="65">
        <f t="shared" si="365"/>
        <v>0</v>
      </c>
      <c r="BT555" s="65">
        <f t="shared" si="366"/>
        <v>0</v>
      </c>
      <c r="BU555" s="65">
        <f t="shared" si="367"/>
        <v>0</v>
      </c>
      <c r="BV555" s="65">
        <f t="shared" si="368"/>
        <v>0</v>
      </c>
      <c r="BW555" s="65">
        <f t="shared" si="369"/>
        <v>0</v>
      </c>
      <c r="BX555" s="65">
        <f t="shared" si="370"/>
        <v>0</v>
      </c>
      <c r="BY555" s="65">
        <f t="shared" si="371"/>
        <v>0</v>
      </c>
      <c r="BZ555" s="65">
        <f t="shared" si="372"/>
        <v>0</v>
      </c>
      <c r="CA555" s="65">
        <f t="shared" si="373"/>
        <v>0</v>
      </c>
      <c r="CB555" s="65">
        <f t="shared" si="374"/>
        <v>0</v>
      </c>
      <c r="CC555" s="65">
        <f t="shared" si="375"/>
        <v>0</v>
      </c>
      <c r="CD555" s="65" t="str">
        <f t="shared" si="345"/>
        <v>Hiányos kitöltés! (B-oszlop üres)</v>
      </c>
      <c r="CE555" s="66" t="str">
        <f t="shared" si="346"/>
        <v>Hiányos kitöltés! (B-oszlop üres)</v>
      </c>
      <c r="CF555" s="65">
        <f t="shared" si="347"/>
        <v>0</v>
      </c>
      <c r="CG555" s="65">
        <f t="shared" si="348"/>
        <v>0</v>
      </c>
      <c r="CH555" s="65">
        <f t="shared" si="349"/>
        <v>0</v>
      </c>
    </row>
    <row r="556" spans="1:86" ht="31.25" x14ac:dyDescent="0.25">
      <c r="A556" s="54" t="str">
        <f t="shared" si="338"/>
        <v>Nincs VKR kiválasztva!</v>
      </c>
      <c r="B556" s="68"/>
      <c r="C556" s="55"/>
      <c r="D556" s="47"/>
      <c r="E556" s="47"/>
      <c r="F556" s="56" t="str">
        <f>IF($G556="","Nincs VKR kiválasztva!",INDEX(Osszesito!$C:$C,MATCH($G556,Osszesito!$D:$D,0)))</f>
        <v>Nincs VKR kiválasztva!</v>
      </c>
      <c r="G556" s="45"/>
      <c r="H556" s="51" t="str">
        <f>IF($D556="","",CONCATENATE($AY556,"_",COUNTA($D$3:$D556),"_FSZV_2026"))</f>
        <v/>
      </c>
      <c r="I556" s="56" t="str">
        <f>IF($G556="","Nincs VKR kiválasztva!",INDEX(Osszesito!$G:$G,MATCH($F556,Osszesito!$C:$C,0)))</f>
        <v>Nincs VKR kiválasztva!</v>
      </c>
      <c r="J556" s="56" t="str">
        <f>IF($G556="","Nincs VKR kiválasztva!",INDEX(Osszesito!$F:$F,MATCH($F556,Osszesito!$C:$C,0)))</f>
        <v>Nincs VKR kiválasztva!</v>
      </c>
      <c r="K556" s="48" t="str">
        <f t="shared" si="376"/>
        <v>Nincs kitöltve a költség rész!</v>
      </c>
      <c r="L556" s="49"/>
      <c r="M556" s="49"/>
      <c r="N556" s="60"/>
      <c r="O556" s="60"/>
      <c r="P556" s="90"/>
      <c r="R556" s="62"/>
      <c r="S556" s="62"/>
      <c r="T556" s="62"/>
      <c r="U556" s="62"/>
      <c r="V556" s="62"/>
      <c r="W556" s="62"/>
      <c r="X556" s="62"/>
      <c r="Y556" s="62"/>
      <c r="Z556" s="62"/>
      <c r="AA556" s="62"/>
      <c r="AB556" s="62"/>
      <c r="AC556" s="61">
        <f t="shared" si="339"/>
        <v>0</v>
      </c>
      <c r="AD556" s="1" t="str">
        <f t="shared" si="340"/>
        <v>Nincs VKR kiválasztva!</v>
      </c>
      <c r="AF556" s="60"/>
      <c r="AG556" s="60"/>
      <c r="AH556" s="60"/>
      <c r="AI556" s="60"/>
      <c r="AJ556" s="60"/>
      <c r="AK556" s="60"/>
      <c r="AL556" s="60"/>
      <c r="AM556" s="60"/>
      <c r="AN556" s="60"/>
      <c r="AO556" s="60"/>
      <c r="AP556" s="60"/>
      <c r="AQ556" s="61">
        <f t="shared" si="341"/>
        <v>0</v>
      </c>
      <c r="AR556" s="130" t="s">
        <v>36</v>
      </c>
      <c r="AS556" s="1" t="str">
        <f t="shared" si="342"/>
        <v>Nincs VKR kiválasztva!</v>
      </c>
      <c r="AU556" s="46"/>
      <c r="AV556" s="46"/>
      <c r="AY556" s="64" t="str">
        <f>IF($D556="","",INDEX(Osszesito!$E:$E,MATCH($F556,Osszesito!$C:$C,0)))</f>
        <v/>
      </c>
      <c r="AZ556" s="64">
        <f t="shared" si="350"/>
        <v>0</v>
      </c>
      <c r="BA556" s="65">
        <f t="shared" si="351"/>
        <v>0</v>
      </c>
      <c r="BB556" s="65" t="str">
        <f t="shared" si="352"/>
        <v>x</v>
      </c>
      <c r="BC556" s="65">
        <f t="shared" si="343"/>
        <v>0</v>
      </c>
      <c r="BD556" s="65">
        <f t="shared" si="377"/>
        <v>0</v>
      </c>
      <c r="BE556" s="65">
        <f t="shared" si="353"/>
        <v>0</v>
      </c>
      <c r="BF556" s="64" t="str">
        <f t="shared" si="354"/>
        <v>A forrás egyenlő a költséggel (I.ütem).</v>
      </c>
      <c r="BG556" s="65">
        <f t="shared" si="355"/>
        <v>0</v>
      </c>
      <c r="BH556" s="65">
        <f t="shared" si="356"/>
        <v>0</v>
      </c>
      <c r="BI556" s="65">
        <f t="shared" si="357"/>
        <v>0</v>
      </c>
      <c r="BJ556" s="65">
        <f t="shared" si="358"/>
        <v>0</v>
      </c>
      <c r="BK556" s="65">
        <f t="shared" si="344"/>
        <v>0</v>
      </c>
      <c r="BL556" s="66" t="str">
        <f t="shared" si="378"/>
        <v>Nem hosszútávú a feladat.</v>
      </c>
      <c r="BM556" s="67">
        <f t="shared" si="359"/>
        <v>1</v>
      </c>
      <c r="BN556" s="67">
        <f t="shared" si="360"/>
        <v>0</v>
      </c>
      <c r="BO556" s="67">
        <f t="shared" si="361"/>
        <v>1</v>
      </c>
      <c r="BP556" s="67">
        <f t="shared" si="362"/>
        <v>0</v>
      </c>
      <c r="BQ556" s="65">
        <f t="shared" si="363"/>
        <v>0</v>
      </c>
      <c r="BR556" s="64" t="str">
        <f t="shared" si="364"/>
        <v>Nincs hosszútávú terv!</v>
      </c>
      <c r="BS556" s="65">
        <f t="shared" si="365"/>
        <v>0</v>
      </c>
      <c r="BT556" s="65">
        <f t="shared" si="366"/>
        <v>0</v>
      </c>
      <c r="BU556" s="65">
        <f t="shared" si="367"/>
        <v>0</v>
      </c>
      <c r="BV556" s="65">
        <f t="shared" si="368"/>
        <v>0</v>
      </c>
      <c r="BW556" s="65">
        <f t="shared" si="369"/>
        <v>0</v>
      </c>
      <c r="BX556" s="65">
        <f t="shared" si="370"/>
        <v>0</v>
      </c>
      <c r="BY556" s="65">
        <f t="shared" si="371"/>
        <v>0</v>
      </c>
      <c r="BZ556" s="65">
        <f t="shared" si="372"/>
        <v>0</v>
      </c>
      <c r="CA556" s="65">
        <f t="shared" si="373"/>
        <v>0</v>
      </c>
      <c r="CB556" s="65">
        <f t="shared" si="374"/>
        <v>0</v>
      </c>
      <c r="CC556" s="65">
        <f t="shared" si="375"/>
        <v>0</v>
      </c>
      <c r="CD556" s="65" t="str">
        <f t="shared" si="345"/>
        <v>Hiányos kitöltés! (B-oszlop üres)</v>
      </c>
      <c r="CE556" s="66" t="str">
        <f t="shared" si="346"/>
        <v>Hiányos kitöltés! (B-oszlop üres)</v>
      </c>
      <c r="CF556" s="65">
        <f t="shared" si="347"/>
        <v>0</v>
      </c>
      <c r="CG556" s="65">
        <f t="shared" si="348"/>
        <v>0</v>
      </c>
      <c r="CH556" s="65">
        <f t="shared" si="349"/>
        <v>0</v>
      </c>
    </row>
    <row r="557" spans="1:86" ht="31.25" x14ac:dyDescent="0.25">
      <c r="A557" s="54" t="str">
        <f t="shared" si="338"/>
        <v>Nincs VKR kiválasztva!</v>
      </c>
      <c r="B557" s="68"/>
      <c r="C557" s="55"/>
      <c r="D557" s="47"/>
      <c r="E557" s="47"/>
      <c r="F557" s="56" t="str">
        <f>IF($G557="","Nincs VKR kiválasztva!",INDEX(Osszesito!$C:$C,MATCH($G557,Osszesito!$D:$D,0)))</f>
        <v>Nincs VKR kiválasztva!</v>
      </c>
      <c r="G557" s="45"/>
      <c r="H557" s="51" t="str">
        <f>IF($D557="","",CONCATENATE($AY557,"_",COUNTA($D$3:$D557),"_FSZV_2026"))</f>
        <v/>
      </c>
      <c r="I557" s="56" t="str">
        <f>IF($G557="","Nincs VKR kiválasztva!",INDEX(Osszesito!$G:$G,MATCH($F557,Osszesito!$C:$C,0)))</f>
        <v>Nincs VKR kiválasztva!</v>
      </c>
      <c r="J557" s="56" t="str">
        <f>IF($G557="","Nincs VKR kiválasztva!",INDEX(Osszesito!$F:$F,MATCH($F557,Osszesito!$C:$C,0)))</f>
        <v>Nincs VKR kiválasztva!</v>
      </c>
      <c r="K557" s="48" t="str">
        <f t="shared" si="376"/>
        <v>Nincs kitöltve a költség rész!</v>
      </c>
      <c r="L557" s="49"/>
      <c r="M557" s="49"/>
      <c r="N557" s="60"/>
      <c r="O557" s="60"/>
      <c r="P557" s="90"/>
      <c r="R557" s="62"/>
      <c r="S557" s="62"/>
      <c r="T557" s="62"/>
      <c r="U557" s="62"/>
      <c r="V557" s="62"/>
      <c r="W557" s="62"/>
      <c r="X557" s="62"/>
      <c r="Y557" s="62"/>
      <c r="Z557" s="62"/>
      <c r="AA557" s="62"/>
      <c r="AB557" s="62"/>
      <c r="AC557" s="61">
        <f t="shared" si="339"/>
        <v>0</v>
      </c>
      <c r="AD557" s="1" t="str">
        <f t="shared" si="340"/>
        <v>Nincs VKR kiválasztva!</v>
      </c>
      <c r="AF557" s="60"/>
      <c r="AG557" s="60"/>
      <c r="AH557" s="60"/>
      <c r="AI557" s="60"/>
      <c r="AJ557" s="60"/>
      <c r="AK557" s="60"/>
      <c r="AL557" s="60"/>
      <c r="AM557" s="60"/>
      <c r="AN557" s="60"/>
      <c r="AO557" s="60"/>
      <c r="AP557" s="60"/>
      <c r="AQ557" s="61">
        <f t="shared" si="341"/>
        <v>0</v>
      </c>
      <c r="AR557" s="130" t="s">
        <v>36</v>
      </c>
      <c r="AS557" s="1" t="str">
        <f t="shared" si="342"/>
        <v>Nincs VKR kiválasztva!</v>
      </c>
      <c r="AU557" s="46"/>
      <c r="AV557" s="46"/>
      <c r="AY557" s="64" t="str">
        <f>IF($D557="","",INDEX(Osszesito!$E:$E,MATCH($F557,Osszesito!$C:$C,0)))</f>
        <v/>
      </c>
      <c r="AZ557" s="64">
        <f t="shared" si="350"/>
        <v>0</v>
      </c>
      <c r="BA557" s="65">
        <f t="shared" si="351"/>
        <v>0</v>
      </c>
      <c r="BB557" s="65" t="str">
        <f t="shared" si="352"/>
        <v>x</v>
      </c>
      <c r="BC557" s="65">
        <f t="shared" si="343"/>
        <v>0</v>
      </c>
      <c r="BD557" s="65">
        <f t="shared" si="377"/>
        <v>0</v>
      </c>
      <c r="BE557" s="65">
        <f t="shared" si="353"/>
        <v>0</v>
      </c>
      <c r="BF557" s="64" t="str">
        <f t="shared" si="354"/>
        <v>A forrás egyenlő a költséggel (I.ütem).</v>
      </c>
      <c r="BG557" s="65">
        <f t="shared" si="355"/>
        <v>0</v>
      </c>
      <c r="BH557" s="65">
        <f t="shared" si="356"/>
        <v>0</v>
      </c>
      <c r="BI557" s="65">
        <f t="shared" si="357"/>
        <v>0</v>
      </c>
      <c r="BJ557" s="65">
        <f t="shared" si="358"/>
        <v>0</v>
      </c>
      <c r="BK557" s="65">
        <f t="shared" si="344"/>
        <v>0</v>
      </c>
      <c r="BL557" s="66" t="str">
        <f t="shared" si="378"/>
        <v>Nem hosszútávú a feladat.</v>
      </c>
      <c r="BM557" s="67">
        <f t="shared" si="359"/>
        <v>1</v>
      </c>
      <c r="BN557" s="67">
        <f t="shared" si="360"/>
        <v>0</v>
      </c>
      <c r="BO557" s="67">
        <f t="shared" si="361"/>
        <v>1</v>
      </c>
      <c r="BP557" s="67">
        <f t="shared" si="362"/>
        <v>0</v>
      </c>
      <c r="BQ557" s="65">
        <f t="shared" si="363"/>
        <v>0</v>
      </c>
      <c r="BR557" s="64" t="str">
        <f t="shared" si="364"/>
        <v>Nincs hosszútávú terv!</v>
      </c>
      <c r="BS557" s="65">
        <f t="shared" si="365"/>
        <v>0</v>
      </c>
      <c r="BT557" s="65">
        <f t="shared" si="366"/>
        <v>0</v>
      </c>
      <c r="BU557" s="65">
        <f t="shared" si="367"/>
        <v>0</v>
      </c>
      <c r="BV557" s="65">
        <f t="shared" si="368"/>
        <v>0</v>
      </c>
      <c r="BW557" s="65">
        <f t="shared" si="369"/>
        <v>0</v>
      </c>
      <c r="BX557" s="65">
        <f t="shared" si="370"/>
        <v>0</v>
      </c>
      <c r="BY557" s="65">
        <f t="shared" si="371"/>
        <v>0</v>
      </c>
      <c r="BZ557" s="65">
        <f t="shared" si="372"/>
        <v>0</v>
      </c>
      <c r="CA557" s="65">
        <f t="shared" si="373"/>
        <v>0</v>
      </c>
      <c r="CB557" s="65">
        <f t="shared" si="374"/>
        <v>0</v>
      </c>
      <c r="CC557" s="65">
        <f t="shared" si="375"/>
        <v>0</v>
      </c>
      <c r="CD557" s="65" t="str">
        <f t="shared" si="345"/>
        <v>Hiányos kitöltés! (B-oszlop üres)</v>
      </c>
      <c r="CE557" s="66" t="str">
        <f t="shared" si="346"/>
        <v>Hiányos kitöltés! (B-oszlop üres)</v>
      </c>
      <c r="CF557" s="65">
        <f t="shared" si="347"/>
        <v>0</v>
      </c>
      <c r="CG557" s="65">
        <f t="shared" si="348"/>
        <v>0</v>
      </c>
      <c r="CH557" s="65">
        <f t="shared" si="349"/>
        <v>0</v>
      </c>
    </row>
    <row r="558" spans="1:86" ht="31.25" x14ac:dyDescent="0.25">
      <c r="A558" s="54" t="str">
        <f t="shared" si="338"/>
        <v>Nincs VKR kiválasztva!</v>
      </c>
      <c r="B558" s="68"/>
      <c r="C558" s="55"/>
      <c r="D558" s="47"/>
      <c r="E558" s="47"/>
      <c r="F558" s="56" t="str">
        <f>IF($G558="","Nincs VKR kiválasztva!",INDEX(Osszesito!$C:$C,MATCH($G558,Osszesito!$D:$D,0)))</f>
        <v>Nincs VKR kiválasztva!</v>
      </c>
      <c r="G558" s="45"/>
      <c r="H558" s="51" t="str">
        <f>IF($D558="","",CONCATENATE($AY558,"_",COUNTA($D$3:$D558),"_FSZV_2026"))</f>
        <v/>
      </c>
      <c r="I558" s="56" t="str">
        <f>IF($G558="","Nincs VKR kiválasztva!",INDEX(Osszesito!$G:$G,MATCH($F558,Osszesito!$C:$C,0)))</f>
        <v>Nincs VKR kiválasztva!</v>
      </c>
      <c r="J558" s="56" t="str">
        <f>IF($G558="","Nincs VKR kiválasztva!",INDEX(Osszesito!$F:$F,MATCH($F558,Osszesito!$C:$C,0)))</f>
        <v>Nincs VKR kiválasztva!</v>
      </c>
      <c r="K558" s="48" t="str">
        <f t="shared" si="376"/>
        <v>Nincs kitöltve a költség rész!</v>
      </c>
      <c r="L558" s="49"/>
      <c r="M558" s="49"/>
      <c r="N558" s="60"/>
      <c r="O558" s="60"/>
      <c r="P558" s="90"/>
      <c r="R558" s="62"/>
      <c r="S558" s="62"/>
      <c r="T558" s="62"/>
      <c r="U558" s="62"/>
      <c r="V558" s="62"/>
      <c r="W558" s="62"/>
      <c r="X558" s="62"/>
      <c r="Y558" s="62"/>
      <c r="Z558" s="62"/>
      <c r="AA558" s="62"/>
      <c r="AB558" s="62"/>
      <c r="AC558" s="61">
        <f t="shared" si="339"/>
        <v>0</v>
      </c>
      <c r="AD558" s="1" t="str">
        <f t="shared" si="340"/>
        <v>Nincs VKR kiválasztva!</v>
      </c>
      <c r="AF558" s="60"/>
      <c r="AG558" s="60"/>
      <c r="AH558" s="60"/>
      <c r="AI558" s="60"/>
      <c r="AJ558" s="60"/>
      <c r="AK558" s="60"/>
      <c r="AL558" s="60"/>
      <c r="AM558" s="60"/>
      <c r="AN558" s="60"/>
      <c r="AO558" s="60"/>
      <c r="AP558" s="60"/>
      <c r="AQ558" s="61">
        <f t="shared" si="341"/>
        <v>0</v>
      </c>
      <c r="AR558" s="130" t="s">
        <v>36</v>
      </c>
      <c r="AS558" s="1" t="str">
        <f t="shared" si="342"/>
        <v>Nincs VKR kiválasztva!</v>
      </c>
      <c r="AU558" s="46"/>
      <c r="AV558" s="46"/>
      <c r="AY558" s="64" t="str">
        <f>IF($D558="","",INDEX(Osszesito!$E:$E,MATCH($F558,Osszesito!$C:$C,0)))</f>
        <v/>
      </c>
      <c r="AZ558" s="64">
        <f t="shared" si="350"/>
        <v>0</v>
      </c>
      <c r="BA558" s="65">
        <f t="shared" si="351"/>
        <v>0</v>
      </c>
      <c r="BB558" s="65" t="str">
        <f t="shared" si="352"/>
        <v>x</v>
      </c>
      <c r="BC558" s="65">
        <f t="shared" si="343"/>
        <v>0</v>
      </c>
      <c r="BD558" s="65">
        <f t="shared" si="377"/>
        <v>0</v>
      </c>
      <c r="BE558" s="65">
        <f t="shared" si="353"/>
        <v>0</v>
      </c>
      <c r="BF558" s="64" t="str">
        <f t="shared" si="354"/>
        <v>A forrás egyenlő a költséggel (I.ütem).</v>
      </c>
      <c r="BG558" s="65">
        <f t="shared" si="355"/>
        <v>0</v>
      </c>
      <c r="BH558" s="65">
        <f t="shared" si="356"/>
        <v>0</v>
      </c>
      <c r="BI558" s="65">
        <f t="shared" si="357"/>
        <v>0</v>
      </c>
      <c r="BJ558" s="65">
        <f t="shared" si="358"/>
        <v>0</v>
      </c>
      <c r="BK558" s="65">
        <f t="shared" si="344"/>
        <v>0</v>
      </c>
      <c r="BL558" s="66" t="str">
        <f t="shared" si="378"/>
        <v>Nem hosszútávú a feladat.</v>
      </c>
      <c r="BM558" s="67">
        <f t="shared" si="359"/>
        <v>1</v>
      </c>
      <c r="BN558" s="67">
        <f t="shared" si="360"/>
        <v>0</v>
      </c>
      <c r="BO558" s="67">
        <f t="shared" si="361"/>
        <v>1</v>
      </c>
      <c r="BP558" s="67">
        <f t="shared" si="362"/>
        <v>0</v>
      </c>
      <c r="BQ558" s="65">
        <f t="shared" si="363"/>
        <v>0</v>
      </c>
      <c r="BR558" s="64" t="str">
        <f t="shared" si="364"/>
        <v>Nincs hosszútávú terv!</v>
      </c>
      <c r="BS558" s="65">
        <f t="shared" si="365"/>
        <v>0</v>
      </c>
      <c r="BT558" s="65">
        <f t="shared" si="366"/>
        <v>0</v>
      </c>
      <c r="BU558" s="65">
        <f t="shared" si="367"/>
        <v>0</v>
      </c>
      <c r="BV558" s="65">
        <f t="shared" si="368"/>
        <v>0</v>
      </c>
      <c r="BW558" s="65">
        <f t="shared" si="369"/>
        <v>0</v>
      </c>
      <c r="BX558" s="65">
        <f t="shared" si="370"/>
        <v>0</v>
      </c>
      <c r="BY558" s="65">
        <f t="shared" si="371"/>
        <v>0</v>
      </c>
      <c r="BZ558" s="65">
        <f t="shared" si="372"/>
        <v>0</v>
      </c>
      <c r="CA558" s="65">
        <f t="shared" si="373"/>
        <v>0</v>
      </c>
      <c r="CB558" s="65">
        <f t="shared" si="374"/>
        <v>0</v>
      </c>
      <c r="CC558" s="65">
        <f t="shared" si="375"/>
        <v>0</v>
      </c>
      <c r="CD558" s="65" t="str">
        <f t="shared" si="345"/>
        <v>Hiányos kitöltés! (B-oszlop üres)</v>
      </c>
      <c r="CE558" s="66" t="str">
        <f t="shared" si="346"/>
        <v>Hiányos kitöltés! (B-oszlop üres)</v>
      </c>
      <c r="CF558" s="65">
        <f t="shared" si="347"/>
        <v>0</v>
      </c>
      <c r="CG558" s="65">
        <f t="shared" si="348"/>
        <v>0</v>
      </c>
      <c r="CH558" s="65">
        <f t="shared" si="349"/>
        <v>0</v>
      </c>
    </row>
    <row r="559" spans="1:86" ht="31.25" x14ac:dyDescent="0.25">
      <c r="A559" s="54" t="str">
        <f t="shared" si="338"/>
        <v>Nincs VKR kiválasztva!</v>
      </c>
      <c r="B559" s="68"/>
      <c r="C559" s="55"/>
      <c r="D559" s="47"/>
      <c r="E559" s="47"/>
      <c r="F559" s="56" t="str">
        <f>IF($G559="","Nincs VKR kiválasztva!",INDEX(Osszesito!$C:$C,MATCH($G559,Osszesito!$D:$D,0)))</f>
        <v>Nincs VKR kiválasztva!</v>
      </c>
      <c r="G559" s="45"/>
      <c r="H559" s="51" t="str">
        <f>IF($D559="","",CONCATENATE($AY559,"_",COUNTA($D$3:$D559),"_FSZV_2026"))</f>
        <v/>
      </c>
      <c r="I559" s="56" t="str">
        <f>IF($G559="","Nincs VKR kiválasztva!",INDEX(Osszesito!$G:$G,MATCH($F559,Osszesito!$C:$C,0)))</f>
        <v>Nincs VKR kiválasztva!</v>
      </c>
      <c r="J559" s="56" t="str">
        <f>IF($G559="","Nincs VKR kiválasztva!",INDEX(Osszesito!$F:$F,MATCH($F559,Osszesito!$C:$C,0)))</f>
        <v>Nincs VKR kiválasztva!</v>
      </c>
      <c r="K559" s="48" t="str">
        <f t="shared" si="376"/>
        <v>Nincs kitöltve a költség rész!</v>
      </c>
      <c r="L559" s="49"/>
      <c r="M559" s="49"/>
      <c r="N559" s="60"/>
      <c r="O559" s="60"/>
      <c r="P559" s="90"/>
      <c r="R559" s="62"/>
      <c r="S559" s="62"/>
      <c r="T559" s="62"/>
      <c r="U559" s="62"/>
      <c r="V559" s="62"/>
      <c r="W559" s="62"/>
      <c r="X559" s="62"/>
      <c r="Y559" s="62"/>
      <c r="Z559" s="62"/>
      <c r="AA559" s="62"/>
      <c r="AB559" s="62"/>
      <c r="AC559" s="61">
        <f t="shared" si="339"/>
        <v>0</v>
      </c>
      <c r="AD559" s="1" t="str">
        <f t="shared" si="340"/>
        <v>Nincs VKR kiválasztva!</v>
      </c>
      <c r="AF559" s="60"/>
      <c r="AG559" s="60"/>
      <c r="AH559" s="60"/>
      <c r="AI559" s="60"/>
      <c r="AJ559" s="60"/>
      <c r="AK559" s="60"/>
      <c r="AL559" s="60"/>
      <c r="AM559" s="60"/>
      <c r="AN559" s="60"/>
      <c r="AO559" s="60"/>
      <c r="AP559" s="60"/>
      <c r="AQ559" s="61">
        <f t="shared" si="341"/>
        <v>0</v>
      </c>
      <c r="AR559" s="130" t="s">
        <v>36</v>
      </c>
      <c r="AS559" s="1" t="str">
        <f t="shared" si="342"/>
        <v>Nincs VKR kiválasztva!</v>
      </c>
      <c r="AU559" s="46"/>
      <c r="AV559" s="46"/>
      <c r="AY559" s="64" t="str">
        <f>IF($D559="","",INDEX(Osszesito!$E:$E,MATCH($F559,Osszesito!$C:$C,0)))</f>
        <v/>
      </c>
      <c r="AZ559" s="64">
        <f t="shared" si="350"/>
        <v>0</v>
      </c>
      <c r="BA559" s="65">
        <f t="shared" si="351"/>
        <v>0</v>
      </c>
      <c r="BB559" s="65" t="str">
        <f t="shared" si="352"/>
        <v>x</v>
      </c>
      <c r="BC559" s="65">
        <f t="shared" si="343"/>
        <v>0</v>
      </c>
      <c r="BD559" s="65">
        <f t="shared" si="377"/>
        <v>0</v>
      </c>
      <c r="BE559" s="65">
        <f t="shared" si="353"/>
        <v>0</v>
      </c>
      <c r="BF559" s="64" t="str">
        <f t="shared" si="354"/>
        <v>A forrás egyenlő a költséggel (I.ütem).</v>
      </c>
      <c r="BG559" s="65">
        <f t="shared" si="355"/>
        <v>0</v>
      </c>
      <c r="BH559" s="65">
        <f t="shared" si="356"/>
        <v>0</v>
      </c>
      <c r="BI559" s="65">
        <f t="shared" si="357"/>
        <v>0</v>
      </c>
      <c r="BJ559" s="65">
        <f t="shared" si="358"/>
        <v>0</v>
      </c>
      <c r="BK559" s="65">
        <f t="shared" si="344"/>
        <v>0</v>
      </c>
      <c r="BL559" s="66" t="str">
        <f t="shared" si="378"/>
        <v>Nem hosszútávú a feladat.</v>
      </c>
      <c r="BM559" s="67">
        <f t="shared" si="359"/>
        <v>1</v>
      </c>
      <c r="BN559" s="67">
        <f t="shared" si="360"/>
        <v>0</v>
      </c>
      <c r="BO559" s="67">
        <f t="shared" si="361"/>
        <v>1</v>
      </c>
      <c r="BP559" s="67">
        <f t="shared" si="362"/>
        <v>0</v>
      </c>
      <c r="BQ559" s="65">
        <f t="shared" si="363"/>
        <v>0</v>
      </c>
      <c r="BR559" s="64" t="str">
        <f t="shared" si="364"/>
        <v>Nincs hosszútávú terv!</v>
      </c>
      <c r="BS559" s="65">
        <f t="shared" si="365"/>
        <v>0</v>
      </c>
      <c r="BT559" s="65">
        <f t="shared" si="366"/>
        <v>0</v>
      </c>
      <c r="BU559" s="65">
        <f t="shared" si="367"/>
        <v>0</v>
      </c>
      <c r="BV559" s="65">
        <f t="shared" si="368"/>
        <v>0</v>
      </c>
      <c r="BW559" s="65">
        <f t="shared" si="369"/>
        <v>0</v>
      </c>
      <c r="BX559" s="65">
        <f t="shared" si="370"/>
        <v>0</v>
      </c>
      <c r="BY559" s="65">
        <f t="shared" si="371"/>
        <v>0</v>
      </c>
      <c r="BZ559" s="65">
        <f t="shared" si="372"/>
        <v>0</v>
      </c>
      <c r="CA559" s="65">
        <f t="shared" si="373"/>
        <v>0</v>
      </c>
      <c r="CB559" s="65">
        <f t="shared" si="374"/>
        <v>0</v>
      </c>
      <c r="CC559" s="65">
        <f t="shared" si="375"/>
        <v>0</v>
      </c>
      <c r="CD559" s="65" t="str">
        <f t="shared" si="345"/>
        <v>Hiányos kitöltés! (B-oszlop üres)</v>
      </c>
      <c r="CE559" s="66" t="str">
        <f t="shared" si="346"/>
        <v>Hiányos kitöltés! (B-oszlop üres)</v>
      </c>
      <c r="CF559" s="65">
        <f t="shared" si="347"/>
        <v>0</v>
      </c>
      <c r="CG559" s="65">
        <f t="shared" si="348"/>
        <v>0</v>
      </c>
      <c r="CH559" s="65">
        <f t="shared" si="349"/>
        <v>0</v>
      </c>
    </row>
    <row r="560" spans="1:86" ht="31.25" x14ac:dyDescent="0.25">
      <c r="A560" s="54" t="str">
        <f t="shared" si="338"/>
        <v>Nincs VKR kiválasztva!</v>
      </c>
      <c r="B560" s="68"/>
      <c r="C560" s="55"/>
      <c r="D560" s="47"/>
      <c r="E560" s="47"/>
      <c r="F560" s="56" t="str">
        <f>IF($G560="","Nincs VKR kiválasztva!",INDEX(Osszesito!$C:$C,MATCH($G560,Osszesito!$D:$D,0)))</f>
        <v>Nincs VKR kiválasztva!</v>
      </c>
      <c r="G560" s="45"/>
      <c r="H560" s="51" t="str">
        <f>IF($D560="","",CONCATENATE($AY560,"_",COUNTA($D$3:$D560),"_FSZV_2026"))</f>
        <v/>
      </c>
      <c r="I560" s="56" t="str">
        <f>IF($G560="","Nincs VKR kiválasztva!",INDEX(Osszesito!$G:$G,MATCH($F560,Osszesito!$C:$C,0)))</f>
        <v>Nincs VKR kiválasztva!</v>
      </c>
      <c r="J560" s="56" t="str">
        <f>IF($G560="","Nincs VKR kiválasztva!",INDEX(Osszesito!$F:$F,MATCH($F560,Osszesito!$C:$C,0)))</f>
        <v>Nincs VKR kiválasztva!</v>
      </c>
      <c r="K560" s="48" t="str">
        <f t="shared" si="376"/>
        <v>Nincs kitöltve a költség rész!</v>
      </c>
      <c r="L560" s="49"/>
      <c r="M560" s="49"/>
      <c r="N560" s="60"/>
      <c r="O560" s="60"/>
      <c r="P560" s="90"/>
      <c r="R560" s="62"/>
      <c r="S560" s="62"/>
      <c r="T560" s="62"/>
      <c r="U560" s="62"/>
      <c r="V560" s="62"/>
      <c r="W560" s="62"/>
      <c r="X560" s="62"/>
      <c r="Y560" s="62"/>
      <c r="Z560" s="62"/>
      <c r="AA560" s="62"/>
      <c r="AB560" s="62"/>
      <c r="AC560" s="61">
        <f t="shared" si="339"/>
        <v>0</v>
      </c>
      <c r="AD560" s="1" t="str">
        <f t="shared" si="340"/>
        <v>Nincs VKR kiválasztva!</v>
      </c>
      <c r="AF560" s="60"/>
      <c r="AG560" s="60"/>
      <c r="AH560" s="60"/>
      <c r="AI560" s="60"/>
      <c r="AJ560" s="60"/>
      <c r="AK560" s="60"/>
      <c r="AL560" s="60"/>
      <c r="AM560" s="60"/>
      <c r="AN560" s="60"/>
      <c r="AO560" s="60"/>
      <c r="AP560" s="60"/>
      <c r="AQ560" s="61">
        <f t="shared" si="341"/>
        <v>0</v>
      </c>
      <c r="AR560" s="130" t="s">
        <v>36</v>
      </c>
      <c r="AS560" s="1" t="str">
        <f t="shared" si="342"/>
        <v>Nincs VKR kiválasztva!</v>
      </c>
      <c r="AU560" s="46"/>
      <c r="AV560" s="46"/>
      <c r="AY560" s="64" t="str">
        <f>IF($D560="","",INDEX(Osszesito!$E:$E,MATCH($F560,Osszesito!$C:$C,0)))</f>
        <v/>
      </c>
      <c r="AZ560" s="64">
        <f t="shared" si="350"/>
        <v>0</v>
      </c>
      <c r="BA560" s="65">
        <f t="shared" si="351"/>
        <v>0</v>
      </c>
      <c r="BB560" s="65" t="str">
        <f t="shared" si="352"/>
        <v>x</v>
      </c>
      <c r="BC560" s="65">
        <f t="shared" si="343"/>
        <v>0</v>
      </c>
      <c r="BD560" s="65">
        <f t="shared" si="377"/>
        <v>0</v>
      </c>
      <c r="BE560" s="65">
        <f t="shared" si="353"/>
        <v>0</v>
      </c>
      <c r="BF560" s="64" t="str">
        <f t="shared" si="354"/>
        <v>A forrás egyenlő a költséggel (I.ütem).</v>
      </c>
      <c r="BG560" s="65">
        <f t="shared" si="355"/>
        <v>0</v>
      </c>
      <c r="BH560" s="65">
        <f t="shared" si="356"/>
        <v>0</v>
      </c>
      <c r="BI560" s="65">
        <f t="shared" si="357"/>
        <v>0</v>
      </c>
      <c r="BJ560" s="65">
        <f t="shared" si="358"/>
        <v>0</v>
      </c>
      <c r="BK560" s="65">
        <f t="shared" si="344"/>
        <v>0</v>
      </c>
      <c r="BL560" s="66" t="str">
        <f t="shared" si="378"/>
        <v>Nem hosszútávú a feladat.</v>
      </c>
      <c r="BM560" s="67">
        <f t="shared" si="359"/>
        <v>1</v>
      </c>
      <c r="BN560" s="67">
        <f t="shared" si="360"/>
        <v>0</v>
      </c>
      <c r="BO560" s="67">
        <f t="shared" si="361"/>
        <v>1</v>
      </c>
      <c r="BP560" s="67">
        <f t="shared" si="362"/>
        <v>0</v>
      </c>
      <c r="BQ560" s="65">
        <f t="shared" si="363"/>
        <v>0</v>
      </c>
      <c r="BR560" s="64" t="str">
        <f t="shared" si="364"/>
        <v>Nincs hosszútávú terv!</v>
      </c>
      <c r="BS560" s="65">
        <f t="shared" si="365"/>
        <v>0</v>
      </c>
      <c r="BT560" s="65">
        <f t="shared" si="366"/>
        <v>0</v>
      </c>
      <c r="BU560" s="65">
        <f t="shared" si="367"/>
        <v>0</v>
      </c>
      <c r="BV560" s="65">
        <f t="shared" si="368"/>
        <v>0</v>
      </c>
      <c r="BW560" s="65">
        <f t="shared" si="369"/>
        <v>0</v>
      </c>
      <c r="BX560" s="65">
        <f t="shared" si="370"/>
        <v>0</v>
      </c>
      <c r="BY560" s="65">
        <f t="shared" si="371"/>
        <v>0</v>
      </c>
      <c r="BZ560" s="65">
        <f t="shared" si="372"/>
        <v>0</v>
      </c>
      <c r="CA560" s="65">
        <f t="shared" si="373"/>
        <v>0</v>
      </c>
      <c r="CB560" s="65">
        <f t="shared" si="374"/>
        <v>0</v>
      </c>
      <c r="CC560" s="65">
        <f t="shared" si="375"/>
        <v>0</v>
      </c>
      <c r="CD560" s="65" t="str">
        <f t="shared" si="345"/>
        <v>Hiányos kitöltés! (B-oszlop üres)</v>
      </c>
      <c r="CE560" s="66" t="str">
        <f t="shared" si="346"/>
        <v>Hiányos kitöltés! (B-oszlop üres)</v>
      </c>
      <c r="CF560" s="65">
        <f t="shared" si="347"/>
        <v>0</v>
      </c>
      <c r="CG560" s="65">
        <f t="shared" si="348"/>
        <v>0</v>
      </c>
      <c r="CH560" s="65">
        <f t="shared" si="349"/>
        <v>0</v>
      </c>
    </row>
    <row r="561" spans="1:86" ht="31.25" x14ac:dyDescent="0.25">
      <c r="A561" s="54" t="str">
        <f t="shared" si="338"/>
        <v>Nincs VKR kiválasztva!</v>
      </c>
      <c r="B561" s="68"/>
      <c r="C561" s="55"/>
      <c r="D561" s="47"/>
      <c r="E561" s="47"/>
      <c r="F561" s="56" t="str">
        <f>IF($G561="","Nincs VKR kiválasztva!",INDEX(Osszesito!$C:$C,MATCH($G561,Osszesito!$D:$D,0)))</f>
        <v>Nincs VKR kiválasztva!</v>
      </c>
      <c r="G561" s="45"/>
      <c r="H561" s="51" t="str">
        <f>IF($D561="","",CONCATENATE($AY561,"_",COUNTA($D$3:$D561),"_FSZV_2026"))</f>
        <v/>
      </c>
      <c r="I561" s="56" t="str">
        <f>IF($G561="","Nincs VKR kiválasztva!",INDEX(Osszesito!$G:$G,MATCH($F561,Osszesito!$C:$C,0)))</f>
        <v>Nincs VKR kiválasztva!</v>
      </c>
      <c r="J561" s="56" t="str">
        <f>IF($G561="","Nincs VKR kiválasztva!",INDEX(Osszesito!$F:$F,MATCH($F561,Osszesito!$C:$C,0)))</f>
        <v>Nincs VKR kiválasztva!</v>
      </c>
      <c r="K561" s="48" t="str">
        <f t="shared" si="376"/>
        <v>Nincs kitöltve a költség rész!</v>
      </c>
      <c r="L561" s="49"/>
      <c r="M561" s="49"/>
      <c r="N561" s="60"/>
      <c r="O561" s="60"/>
      <c r="P561" s="90"/>
      <c r="R561" s="62"/>
      <c r="S561" s="62"/>
      <c r="T561" s="62"/>
      <c r="U561" s="62"/>
      <c r="V561" s="62"/>
      <c r="W561" s="62"/>
      <c r="X561" s="62"/>
      <c r="Y561" s="62"/>
      <c r="Z561" s="62"/>
      <c r="AA561" s="62"/>
      <c r="AB561" s="62"/>
      <c r="AC561" s="61">
        <f t="shared" si="339"/>
        <v>0</v>
      </c>
      <c r="AD561" s="1" t="str">
        <f t="shared" si="340"/>
        <v>Nincs VKR kiválasztva!</v>
      </c>
      <c r="AF561" s="60"/>
      <c r="AG561" s="60"/>
      <c r="AH561" s="60"/>
      <c r="AI561" s="60"/>
      <c r="AJ561" s="60"/>
      <c r="AK561" s="60"/>
      <c r="AL561" s="60"/>
      <c r="AM561" s="60"/>
      <c r="AN561" s="60"/>
      <c r="AO561" s="60"/>
      <c r="AP561" s="60"/>
      <c r="AQ561" s="61">
        <f t="shared" si="341"/>
        <v>0</v>
      </c>
      <c r="AR561" s="130" t="s">
        <v>36</v>
      </c>
      <c r="AS561" s="1" t="str">
        <f t="shared" si="342"/>
        <v>Nincs VKR kiválasztva!</v>
      </c>
      <c r="AU561" s="46"/>
      <c r="AV561" s="46"/>
      <c r="AY561" s="64" t="str">
        <f>IF($D561="","",INDEX(Osszesito!$E:$E,MATCH($F561,Osszesito!$C:$C,0)))</f>
        <v/>
      </c>
      <c r="AZ561" s="64">
        <f t="shared" si="350"/>
        <v>0</v>
      </c>
      <c r="BA561" s="65">
        <f t="shared" si="351"/>
        <v>0</v>
      </c>
      <c r="BB561" s="65" t="str">
        <f t="shared" si="352"/>
        <v>x</v>
      </c>
      <c r="BC561" s="65">
        <f t="shared" si="343"/>
        <v>0</v>
      </c>
      <c r="BD561" s="65">
        <f t="shared" si="377"/>
        <v>0</v>
      </c>
      <c r="BE561" s="65">
        <f t="shared" si="353"/>
        <v>0</v>
      </c>
      <c r="BF561" s="64" t="str">
        <f t="shared" si="354"/>
        <v>A forrás egyenlő a költséggel (I.ütem).</v>
      </c>
      <c r="BG561" s="65">
        <f t="shared" si="355"/>
        <v>0</v>
      </c>
      <c r="BH561" s="65">
        <f t="shared" si="356"/>
        <v>0</v>
      </c>
      <c r="BI561" s="65">
        <f t="shared" si="357"/>
        <v>0</v>
      </c>
      <c r="BJ561" s="65">
        <f t="shared" si="358"/>
        <v>0</v>
      </c>
      <c r="BK561" s="65">
        <f t="shared" si="344"/>
        <v>0</v>
      </c>
      <c r="BL561" s="66" t="str">
        <f t="shared" si="378"/>
        <v>Nem hosszútávú a feladat.</v>
      </c>
      <c r="BM561" s="67">
        <f t="shared" si="359"/>
        <v>1</v>
      </c>
      <c r="BN561" s="67">
        <f t="shared" si="360"/>
        <v>0</v>
      </c>
      <c r="BO561" s="67">
        <f t="shared" si="361"/>
        <v>1</v>
      </c>
      <c r="BP561" s="67">
        <f t="shared" si="362"/>
        <v>0</v>
      </c>
      <c r="BQ561" s="65">
        <f t="shared" si="363"/>
        <v>0</v>
      </c>
      <c r="BR561" s="64" t="str">
        <f t="shared" si="364"/>
        <v>Nincs hosszútávú terv!</v>
      </c>
      <c r="BS561" s="65">
        <f t="shared" si="365"/>
        <v>0</v>
      </c>
      <c r="BT561" s="65">
        <f t="shared" si="366"/>
        <v>0</v>
      </c>
      <c r="BU561" s="65">
        <f t="shared" si="367"/>
        <v>0</v>
      </c>
      <c r="BV561" s="65">
        <f t="shared" si="368"/>
        <v>0</v>
      </c>
      <c r="BW561" s="65">
        <f t="shared" si="369"/>
        <v>0</v>
      </c>
      <c r="BX561" s="65">
        <f t="shared" si="370"/>
        <v>0</v>
      </c>
      <c r="BY561" s="65">
        <f t="shared" si="371"/>
        <v>0</v>
      </c>
      <c r="BZ561" s="65">
        <f t="shared" si="372"/>
        <v>0</v>
      </c>
      <c r="CA561" s="65">
        <f t="shared" si="373"/>
        <v>0</v>
      </c>
      <c r="CB561" s="65">
        <f t="shared" si="374"/>
        <v>0</v>
      </c>
      <c r="CC561" s="65">
        <f t="shared" si="375"/>
        <v>0</v>
      </c>
      <c r="CD561" s="65" t="str">
        <f t="shared" si="345"/>
        <v>Hiányos kitöltés! (B-oszlop üres)</v>
      </c>
      <c r="CE561" s="66" t="str">
        <f t="shared" si="346"/>
        <v>Hiányos kitöltés! (B-oszlop üres)</v>
      </c>
      <c r="CF561" s="65">
        <f t="shared" si="347"/>
        <v>0</v>
      </c>
      <c r="CG561" s="65">
        <f t="shared" si="348"/>
        <v>0</v>
      </c>
      <c r="CH561" s="65">
        <f t="shared" si="349"/>
        <v>0</v>
      </c>
    </row>
    <row r="562" spans="1:86" ht="31.25" x14ac:dyDescent="0.25">
      <c r="A562" s="54" t="str">
        <f t="shared" si="338"/>
        <v>Nincs VKR kiválasztva!</v>
      </c>
      <c r="B562" s="68"/>
      <c r="C562" s="55"/>
      <c r="D562" s="47"/>
      <c r="E562" s="47"/>
      <c r="F562" s="56" t="str">
        <f>IF($G562="","Nincs VKR kiválasztva!",INDEX(Osszesito!$C:$C,MATCH($G562,Osszesito!$D:$D,0)))</f>
        <v>Nincs VKR kiválasztva!</v>
      </c>
      <c r="G562" s="45"/>
      <c r="H562" s="51" t="str">
        <f>IF($D562="","",CONCATENATE($AY562,"_",COUNTA($D$3:$D562),"_FSZV_2026"))</f>
        <v/>
      </c>
      <c r="I562" s="56" t="str">
        <f>IF($G562="","Nincs VKR kiválasztva!",INDEX(Osszesito!$G:$G,MATCH($F562,Osszesito!$C:$C,0)))</f>
        <v>Nincs VKR kiválasztva!</v>
      </c>
      <c r="J562" s="56" t="str">
        <f>IF($G562="","Nincs VKR kiválasztva!",INDEX(Osszesito!$F:$F,MATCH($F562,Osszesito!$C:$C,0)))</f>
        <v>Nincs VKR kiválasztva!</v>
      </c>
      <c r="K562" s="48" t="str">
        <f t="shared" si="376"/>
        <v>Nincs kitöltve a költség rész!</v>
      </c>
      <c r="L562" s="49"/>
      <c r="M562" s="49"/>
      <c r="N562" s="60"/>
      <c r="O562" s="60"/>
      <c r="P562" s="90"/>
      <c r="R562" s="62"/>
      <c r="S562" s="62"/>
      <c r="T562" s="62"/>
      <c r="U562" s="62"/>
      <c r="V562" s="62"/>
      <c r="W562" s="62"/>
      <c r="X562" s="62"/>
      <c r="Y562" s="62"/>
      <c r="Z562" s="62"/>
      <c r="AA562" s="62"/>
      <c r="AB562" s="62"/>
      <c r="AC562" s="61">
        <f t="shared" si="339"/>
        <v>0</v>
      </c>
      <c r="AD562" s="1" t="str">
        <f t="shared" si="340"/>
        <v>Nincs VKR kiválasztva!</v>
      </c>
      <c r="AF562" s="60"/>
      <c r="AG562" s="60"/>
      <c r="AH562" s="60"/>
      <c r="AI562" s="60"/>
      <c r="AJ562" s="60"/>
      <c r="AK562" s="60"/>
      <c r="AL562" s="60"/>
      <c r="AM562" s="60"/>
      <c r="AN562" s="60"/>
      <c r="AO562" s="60"/>
      <c r="AP562" s="60"/>
      <c r="AQ562" s="61">
        <f t="shared" si="341"/>
        <v>0</v>
      </c>
      <c r="AR562" s="130" t="s">
        <v>36</v>
      </c>
      <c r="AS562" s="1" t="str">
        <f t="shared" si="342"/>
        <v>Nincs VKR kiválasztva!</v>
      </c>
      <c r="AU562" s="46"/>
      <c r="AV562" s="46"/>
      <c r="AY562" s="64" t="str">
        <f>IF($D562="","",INDEX(Osszesito!$E:$E,MATCH($F562,Osszesito!$C:$C,0)))</f>
        <v/>
      </c>
      <c r="AZ562" s="64">
        <f t="shared" si="350"/>
        <v>0</v>
      </c>
      <c r="BA562" s="65">
        <f t="shared" si="351"/>
        <v>0</v>
      </c>
      <c r="BB562" s="65" t="str">
        <f t="shared" si="352"/>
        <v>x</v>
      </c>
      <c r="BC562" s="65">
        <f t="shared" si="343"/>
        <v>0</v>
      </c>
      <c r="BD562" s="65">
        <f t="shared" si="377"/>
        <v>0</v>
      </c>
      <c r="BE562" s="65">
        <f t="shared" si="353"/>
        <v>0</v>
      </c>
      <c r="BF562" s="64" t="str">
        <f t="shared" si="354"/>
        <v>A forrás egyenlő a költséggel (I.ütem).</v>
      </c>
      <c r="BG562" s="65">
        <f t="shared" si="355"/>
        <v>0</v>
      </c>
      <c r="BH562" s="65">
        <f t="shared" si="356"/>
        <v>0</v>
      </c>
      <c r="BI562" s="65">
        <f t="shared" si="357"/>
        <v>0</v>
      </c>
      <c r="BJ562" s="65">
        <f t="shared" si="358"/>
        <v>0</v>
      </c>
      <c r="BK562" s="65">
        <f t="shared" si="344"/>
        <v>0</v>
      </c>
      <c r="BL562" s="66" t="str">
        <f t="shared" si="378"/>
        <v>Nem hosszútávú a feladat.</v>
      </c>
      <c r="BM562" s="67">
        <f t="shared" si="359"/>
        <v>1</v>
      </c>
      <c r="BN562" s="67">
        <f t="shared" si="360"/>
        <v>0</v>
      </c>
      <c r="BO562" s="67">
        <f t="shared" si="361"/>
        <v>1</v>
      </c>
      <c r="BP562" s="67">
        <f t="shared" si="362"/>
        <v>0</v>
      </c>
      <c r="BQ562" s="65">
        <f t="shared" si="363"/>
        <v>0</v>
      </c>
      <c r="BR562" s="64" t="str">
        <f t="shared" si="364"/>
        <v>Nincs hosszútávú terv!</v>
      </c>
      <c r="BS562" s="65">
        <f t="shared" si="365"/>
        <v>0</v>
      </c>
      <c r="BT562" s="65">
        <f t="shared" si="366"/>
        <v>0</v>
      </c>
      <c r="BU562" s="65">
        <f t="shared" si="367"/>
        <v>0</v>
      </c>
      <c r="BV562" s="65">
        <f t="shared" si="368"/>
        <v>0</v>
      </c>
      <c r="BW562" s="65">
        <f t="shared" si="369"/>
        <v>0</v>
      </c>
      <c r="BX562" s="65">
        <f t="shared" si="370"/>
        <v>0</v>
      </c>
      <c r="BY562" s="65">
        <f t="shared" si="371"/>
        <v>0</v>
      </c>
      <c r="BZ562" s="65">
        <f t="shared" si="372"/>
        <v>0</v>
      </c>
      <c r="CA562" s="65">
        <f t="shared" si="373"/>
        <v>0</v>
      </c>
      <c r="CB562" s="65">
        <f t="shared" si="374"/>
        <v>0</v>
      </c>
      <c r="CC562" s="65">
        <f t="shared" si="375"/>
        <v>0</v>
      </c>
      <c r="CD562" s="65" t="str">
        <f t="shared" si="345"/>
        <v>Hiányos kitöltés! (B-oszlop üres)</v>
      </c>
      <c r="CE562" s="66" t="str">
        <f t="shared" si="346"/>
        <v>Hiányos kitöltés! (B-oszlop üres)</v>
      </c>
      <c r="CF562" s="65">
        <f t="shared" si="347"/>
        <v>0</v>
      </c>
      <c r="CG562" s="65">
        <f t="shared" si="348"/>
        <v>0</v>
      </c>
      <c r="CH562" s="65">
        <f t="shared" si="349"/>
        <v>0</v>
      </c>
    </row>
    <row r="563" spans="1:86" ht="31.25" x14ac:dyDescent="0.25">
      <c r="A563" s="54" t="str">
        <f t="shared" si="338"/>
        <v>Nincs VKR kiválasztva!</v>
      </c>
      <c r="B563" s="68"/>
      <c r="C563" s="55"/>
      <c r="D563" s="47"/>
      <c r="E563" s="47"/>
      <c r="F563" s="56" t="str">
        <f>IF($G563="","Nincs VKR kiválasztva!",INDEX(Osszesito!$C:$C,MATCH($G563,Osszesito!$D:$D,0)))</f>
        <v>Nincs VKR kiválasztva!</v>
      </c>
      <c r="G563" s="45"/>
      <c r="H563" s="51" t="str">
        <f>IF($D563="","",CONCATENATE($AY563,"_",COUNTA($D$3:$D563),"_FSZV_2026"))</f>
        <v/>
      </c>
      <c r="I563" s="56" t="str">
        <f>IF($G563="","Nincs VKR kiválasztva!",INDEX(Osszesito!$G:$G,MATCH($F563,Osszesito!$C:$C,0)))</f>
        <v>Nincs VKR kiválasztva!</v>
      </c>
      <c r="J563" s="56" t="str">
        <f>IF($G563="","Nincs VKR kiválasztva!",INDEX(Osszesito!$F:$F,MATCH($F563,Osszesito!$C:$C,0)))</f>
        <v>Nincs VKR kiválasztva!</v>
      </c>
      <c r="K563" s="48" t="str">
        <f t="shared" si="376"/>
        <v>Nincs kitöltve a költség rész!</v>
      </c>
      <c r="L563" s="49"/>
      <c r="M563" s="49"/>
      <c r="N563" s="60"/>
      <c r="O563" s="60"/>
      <c r="P563" s="90"/>
      <c r="R563" s="62"/>
      <c r="S563" s="62"/>
      <c r="T563" s="62"/>
      <c r="U563" s="62"/>
      <c r="V563" s="62"/>
      <c r="W563" s="62"/>
      <c r="X563" s="62"/>
      <c r="Y563" s="62"/>
      <c r="Z563" s="62"/>
      <c r="AA563" s="62"/>
      <c r="AB563" s="62"/>
      <c r="AC563" s="61">
        <f t="shared" si="339"/>
        <v>0</v>
      </c>
      <c r="AD563" s="1" t="str">
        <f t="shared" si="340"/>
        <v>Nincs VKR kiválasztva!</v>
      </c>
      <c r="AF563" s="60"/>
      <c r="AG563" s="60"/>
      <c r="AH563" s="60"/>
      <c r="AI563" s="60"/>
      <c r="AJ563" s="60"/>
      <c r="AK563" s="60"/>
      <c r="AL563" s="60"/>
      <c r="AM563" s="60"/>
      <c r="AN563" s="60"/>
      <c r="AO563" s="60"/>
      <c r="AP563" s="60"/>
      <c r="AQ563" s="61">
        <f t="shared" si="341"/>
        <v>0</v>
      </c>
      <c r="AR563" s="130" t="s">
        <v>36</v>
      </c>
      <c r="AS563" s="1" t="str">
        <f t="shared" si="342"/>
        <v>Nincs VKR kiválasztva!</v>
      </c>
      <c r="AU563" s="46"/>
      <c r="AV563" s="46"/>
      <c r="AY563" s="64" t="str">
        <f>IF($D563="","",INDEX(Osszesito!$E:$E,MATCH($F563,Osszesito!$C:$C,0)))</f>
        <v/>
      </c>
      <c r="AZ563" s="64">
        <f t="shared" si="350"/>
        <v>0</v>
      </c>
      <c r="BA563" s="65">
        <f t="shared" si="351"/>
        <v>0</v>
      </c>
      <c r="BB563" s="65" t="str">
        <f t="shared" si="352"/>
        <v>x</v>
      </c>
      <c r="BC563" s="65">
        <f t="shared" si="343"/>
        <v>0</v>
      </c>
      <c r="BD563" s="65">
        <f t="shared" si="377"/>
        <v>0</v>
      </c>
      <c r="BE563" s="65">
        <f t="shared" si="353"/>
        <v>0</v>
      </c>
      <c r="BF563" s="64" t="str">
        <f t="shared" si="354"/>
        <v>A forrás egyenlő a költséggel (I.ütem).</v>
      </c>
      <c r="BG563" s="65">
        <f t="shared" si="355"/>
        <v>0</v>
      </c>
      <c r="BH563" s="65">
        <f t="shared" si="356"/>
        <v>0</v>
      </c>
      <c r="BI563" s="65">
        <f t="shared" si="357"/>
        <v>0</v>
      </c>
      <c r="BJ563" s="65">
        <f t="shared" si="358"/>
        <v>0</v>
      </c>
      <c r="BK563" s="65">
        <f t="shared" si="344"/>
        <v>0</v>
      </c>
      <c r="BL563" s="66" t="str">
        <f t="shared" si="378"/>
        <v>Nem hosszútávú a feladat.</v>
      </c>
      <c r="BM563" s="67">
        <f t="shared" si="359"/>
        <v>1</v>
      </c>
      <c r="BN563" s="67">
        <f t="shared" si="360"/>
        <v>0</v>
      </c>
      <c r="BO563" s="67">
        <f t="shared" si="361"/>
        <v>1</v>
      </c>
      <c r="BP563" s="67">
        <f t="shared" si="362"/>
        <v>0</v>
      </c>
      <c r="BQ563" s="65">
        <f t="shared" si="363"/>
        <v>0</v>
      </c>
      <c r="BR563" s="64" t="str">
        <f t="shared" si="364"/>
        <v>Nincs hosszútávú terv!</v>
      </c>
      <c r="BS563" s="65">
        <f t="shared" si="365"/>
        <v>0</v>
      </c>
      <c r="BT563" s="65">
        <f t="shared" si="366"/>
        <v>0</v>
      </c>
      <c r="BU563" s="65">
        <f t="shared" si="367"/>
        <v>0</v>
      </c>
      <c r="BV563" s="65">
        <f t="shared" si="368"/>
        <v>0</v>
      </c>
      <c r="BW563" s="65">
        <f t="shared" si="369"/>
        <v>0</v>
      </c>
      <c r="BX563" s="65">
        <f t="shared" si="370"/>
        <v>0</v>
      </c>
      <c r="BY563" s="65">
        <f t="shared" si="371"/>
        <v>0</v>
      </c>
      <c r="BZ563" s="65">
        <f t="shared" si="372"/>
        <v>0</v>
      </c>
      <c r="CA563" s="65">
        <f t="shared" si="373"/>
        <v>0</v>
      </c>
      <c r="CB563" s="65">
        <f t="shared" si="374"/>
        <v>0</v>
      </c>
      <c r="CC563" s="65">
        <f t="shared" si="375"/>
        <v>0</v>
      </c>
      <c r="CD563" s="65" t="str">
        <f t="shared" si="345"/>
        <v>Hiányos kitöltés! (B-oszlop üres)</v>
      </c>
      <c r="CE563" s="66" t="str">
        <f t="shared" si="346"/>
        <v>Hiányos kitöltés! (B-oszlop üres)</v>
      </c>
      <c r="CF563" s="65">
        <f t="shared" si="347"/>
        <v>0</v>
      </c>
      <c r="CG563" s="65">
        <f t="shared" si="348"/>
        <v>0</v>
      </c>
      <c r="CH563" s="65">
        <f t="shared" si="349"/>
        <v>0</v>
      </c>
    </row>
    <row r="564" spans="1:86" ht="31.25" x14ac:dyDescent="0.25">
      <c r="A564" s="54" t="str">
        <f t="shared" ref="A564:A627" si="379">IF($G564="","Nincs VKR kiválasztva!",CE564)</f>
        <v>Nincs VKR kiválasztva!</v>
      </c>
      <c r="B564" s="68"/>
      <c r="C564" s="55"/>
      <c r="D564" s="47"/>
      <c r="E564" s="47"/>
      <c r="F564" s="56" t="str">
        <f>IF($G564="","Nincs VKR kiválasztva!",INDEX(Osszesito!$C:$C,MATCH($G564,Osszesito!$D:$D,0)))</f>
        <v>Nincs VKR kiválasztva!</v>
      </c>
      <c r="G564" s="45"/>
      <c r="H564" s="51" t="str">
        <f>IF($D564="","",CONCATENATE($AY564,"_",COUNTA($D$3:$D564),"_FSZV_2026"))</f>
        <v/>
      </c>
      <c r="I564" s="56" t="str">
        <f>IF($G564="","Nincs VKR kiválasztva!",INDEX(Osszesito!$G:$G,MATCH($F564,Osszesito!$C:$C,0)))</f>
        <v>Nincs VKR kiválasztva!</v>
      </c>
      <c r="J564" s="56" t="str">
        <f>IF($G564="","Nincs VKR kiválasztva!",INDEX(Osszesito!$F:$F,MATCH($F564,Osszesito!$C:$C,0)))</f>
        <v>Nincs VKR kiválasztva!</v>
      </c>
      <c r="K564" s="48" t="str">
        <f t="shared" si="376"/>
        <v>Nincs kitöltve a költség rész!</v>
      </c>
      <c r="L564" s="49"/>
      <c r="M564" s="49"/>
      <c r="N564" s="60"/>
      <c r="O564" s="60"/>
      <c r="P564" s="90"/>
      <c r="R564" s="62"/>
      <c r="S564" s="62"/>
      <c r="T564" s="62"/>
      <c r="U564" s="62"/>
      <c r="V564" s="62"/>
      <c r="W564" s="62"/>
      <c r="X564" s="62"/>
      <c r="Y564" s="62"/>
      <c r="Z564" s="62"/>
      <c r="AA564" s="62"/>
      <c r="AB564" s="62"/>
      <c r="AC564" s="61">
        <f t="shared" ref="AC564:AC627" si="380">SUM(R564:AB564)</f>
        <v>0</v>
      </c>
      <c r="AD564" s="1" t="str">
        <f t="shared" ref="AD564:AD627" si="381">IF($G564="","Nincs VKR kiválasztva!",IF(BA564=0,"Hiányos kitöltés!",BF564))</f>
        <v>Nincs VKR kiválasztva!</v>
      </c>
      <c r="AF564" s="60"/>
      <c r="AG564" s="60"/>
      <c r="AH564" s="60"/>
      <c r="AI564" s="60"/>
      <c r="AJ564" s="60"/>
      <c r="AK564" s="60"/>
      <c r="AL564" s="60"/>
      <c r="AM564" s="60"/>
      <c r="AN564" s="60"/>
      <c r="AO564" s="60"/>
      <c r="AP564" s="60"/>
      <c r="AQ564" s="61">
        <f t="shared" ref="AQ564:AQ627" si="382">SUM(AF564:AP564)</f>
        <v>0</v>
      </c>
      <c r="AR564" s="130" t="s">
        <v>36</v>
      </c>
      <c r="AS564" s="1" t="str">
        <f t="shared" ref="AS564:AS627" si="383">IF($G564="","Nincs VKR kiválasztva!",IF(BA564=0,"Hiányos kitöltés!",IF(BB564="R","Nincs hosszútávú terv!",BL564)))</f>
        <v>Nincs VKR kiválasztva!</v>
      </c>
      <c r="AU564" s="46"/>
      <c r="AV564" s="46"/>
      <c r="AY564" s="64" t="str">
        <f>IF($D564="","",INDEX(Osszesito!$E:$E,MATCH($F564,Osszesito!$C:$C,0)))</f>
        <v/>
      </c>
      <c r="AZ564" s="64">
        <f t="shared" si="350"/>
        <v>0</v>
      </c>
      <c r="BA564" s="65">
        <f t="shared" si="351"/>
        <v>0</v>
      </c>
      <c r="BB564" s="65" t="str">
        <f t="shared" si="352"/>
        <v>x</v>
      </c>
      <c r="BC564" s="65">
        <f t="shared" ref="BC564:BC627" si="384">IF(OR(BB564="R",BB564="RH"),1,0)</f>
        <v>0</v>
      </c>
      <c r="BD564" s="65">
        <f t="shared" si="377"/>
        <v>0</v>
      </c>
      <c r="BE564" s="65">
        <f t="shared" si="353"/>
        <v>0</v>
      </c>
      <c r="BF564" s="64" t="str">
        <f t="shared" si="354"/>
        <v>A forrás egyenlő a költséggel (I.ütem).</v>
      </c>
      <c r="BG564" s="65">
        <f t="shared" si="355"/>
        <v>0</v>
      </c>
      <c r="BH564" s="65">
        <f t="shared" si="356"/>
        <v>0</v>
      </c>
      <c r="BI564" s="65">
        <f t="shared" si="357"/>
        <v>0</v>
      </c>
      <c r="BJ564" s="65">
        <f t="shared" si="358"/>
        <v>0</v>
      </c>
      <c r="BK564" s="65">
        <f t="shared" ref="BK564:BK627" si="385">IF(AND($BJ564=1,$O564=$AQ564),1,IF(AND($BJ564=1,$O564&gt;$AQ564,AR564="igen"),1,0))</f>
        <v>0</v>
      </c>
      <c r="BL564" s="66" t="str">
        <f t="shared" si="378"/>
        <v>Nem hosszútávú a feladat.</v>
      </c>
      <c r="BM564" s="67">
        <f t="shared" si="359"/>
        <v>1</v>
      </c>
      <c r="BN564" s="67">
        <f t="shared" si="360"/>
        <v>0</v>
      </c>
      <c r="BO564" s="67">
        <f t="shared" si="361"/>
        <v>1</v>
      </c>
      <c r="BP564" s="67">
        <f t="shared" si="362"/>
        <v>0</v>
      </c>
      <c r="BQ564" s="65">
        <f t="shared" si="363"/>
        <v>0</v>
      </c>
      <c r="BR564" s="64" t="str">
        <f t="shared" si="364"/>
        <v>Nincs hosszútávú terv!</v>
      </c>
      <c r="BS564" s="65">
        <f t="shared" si="365"/>
        <v>0</v>
      </c>
      <c r="BT564" s="65">
        <f t="shared" si="366"/>
        <v>0</v>
      </c>
      <c r="BU564" s="65">
        <f t="shared" si="367"/>
        <v>0</v>
      </c>
      <c r="BV564" s="65">
        <f t="shared" si="368"/>
        <v>0</v>
      </c>
      <c r="BW564" s="65">
        <f t="shared" si="369"/>
        <v>0</v>
      </c>
      <c r="BX564" s="65">
        <f t="shared" si="370"/>
        <v>0</v>
      </c>
      <c r="BY564" s="65">
        <f t="shared" si="371"/>
        <v>0</v>
      </c>
      <c r="BZ564" s="65">
        <f t="shared" si="372"/>
        <v>0</v>
      </c>
      <c r="CA564" s="65">
        <f t="shared" si="373"/>
        <v>0</v>
      </c>
      <c r="CB564" s="65">
        <f t="shared" si="374"/>
        <v>0</v>
      </c>
      <c r="CC564" s="65">
        <f t="shared" si="375"/>
        <v>0</v>
      </c>
      <c r="CD564" s="65" t="str">
        <f t="shared" ref="CD564:CD627" si="386">IF(AND($BA564=0,$BU564=0),"Hiányos kitöltés! (B-oszlop üres)",IF(AND($BA564=0,$BV564=0),"Hiányos kitöltés! (C-oszlop üres)",IF(AND($BA564=0,$BW564=0),"Hiányos kitöltés! (D-oszlop üres)",IF(AND($BA564=0,$BX564=0),"Hiányos kitöltés! (E-oszlop üres)",IF(AND($BA564=0,$BY564=0),"Hiányos kitöltés! (L-oszlop üres)",IF(AND($BA564=0,$BZ564=0),"Hiányos kitöltés! (M-oszlop üres)",IF(AND($BA564=0,$CA564=0),"Hiányos kitöltés! (N-oszlop üres)",IF(AND($BA564=0,$CB564=0),"Hiányos kitöltés! (O-oszlop üres)",IF(AND($BA564=0,$BG564=0),"Hiányos kitöltés! (I.ütem forrása hiányos!","?")))))))))</f>
        <v>Hiányos kitöltés! (B-oszlop üres)</v>
      </c>
      <c r="CE564" s="66" t="str">
        <f t="shared" ref="CE564:CE627" si="387">IF($BA564=0,$CD564,IF($BG564=0,"I. ütem forrása nincs kitöltve!",IF($BJ564=0,"II. ütem forrása nincs kitöltve!",IF($BD564=1,"Költségek üteme nem megfelelő (az időtartam és a költség üteme eltér)!",IF(AND(BH564=0,$BA564=1,$BJ564=1,$BD564=1),"Kötelező cellák kitöltve, de az I. ütem forrása hibás!",IF(AND(BJ564=0,$BA564=1,$BJ564=1,$BD564=1),"Kötelező cellák kitöltve, de a II. ütem forrása hibás!",IF(AND($BO564=1,$AZ564&lt;30),"Nullás a rövidtávú feladat és rövid (hiányzik) a hozzá tartozó indoklás!",IF(AND($BP564=1,$AZ564&lt;30),"Nullás a hosszútávú feladat és rövid (hiányzik) a hozzá tartozó indoklás!",IF(AND(BN564=1,C564="1811_RENDKÍVÜLI"),"II. ütemre nem tervezhet Rendkívüli feladatot!",IF(BH564=0,AD564,IF(BK564=0,AS564,IF(AND(BC564=1,$P564&gt;$N564),"EM rendelet 2. melléklet terhére elszámolt költség nem lehet nagyobb az I. ütemre tervezett tényleges költségnél!",IF($AC564&gt;$N564,"Többlet forrást jelölt meg az I. ütemnél! Kérjük, a többletet az 'Osszesito' fülön tüntesse fel!",IF($AQ564&gt;$O564,"Többlet forrást jelölt meg a II. ütemnél! Kérjük, a többletet az 'Osszesito' fülön tüntesse fel!","Kitöltés rendben!"))))))))))))))</f>
        <v>Hiányos kitöltés! (B-oszlop üres)</v>
      </c>
      <c r="CF564" s="65">
        <f t="shared" ref="CF564:CF627" si="388">IF(A564="Kitöltés rendben!",1,0)</f>
        <v>0</v>
      </c>
      <c r="CG564" s="65">
        <f t="shared" ref="CG564:CG627" si="389">IF(AND($BB564="R",$CF564=1),1,IF(AND($BB564="RH",$CF564=1),1,0))</f>
        <v>0</v>
      </c>
      <c r="CH564" s="65">
        <f t="shared" ref="CH564:CH627" si="390">IF(AND($BB564="H",$CF564=1),1,IF(AND($BB564="RH",$CF564=1),1,0))</f>
        <v>0</v>
      </c>
    </row>
    <row r="565" spans="1:86" ht="31.25" x14ac:dyDescent="0.25">
      <c r="A565" s="54" t="str">
        <f t="shared" si="379"/>
        <v>Nincs VKR kiválasztva!</v>
      </c>
      <c r="B565" s="68"/>
      <c r="C565" s="55"/>
      <c r="D565" s="47"/>
      <c r="E565" s="47"/>
      <c r="F565" s="56" t="str">
        <f>IF($G565="","Nincs VKR kiválasztva!",INDEX(Osszesito!$C:$C,MATCH($G565,Osszesito!$D:$D,0)))</f>
        <v>Nincs VKR kiválasztva!</v>
      </c>
      <c r="G565" s="45"/>
      <c r="H565" s="51" t="str">
        <f>IF($D565="","",CONCATENATE($AY565,"_",COUNTA($D$3:$D565),"_FSZV_2026"))</f>
        <v/>
      </c>
      <c r="I565" s="56" t="str">
        <f>IF($G565="","Nincs VKR kiválasztva!",INDEX(Osszesito!$G:$G,MATCH($F565,Osszesito!$C:$C,0)))</f>
        <v>Nincs VKR kiválasztva!</v>
      </c>
      <c r="J565" s="56" t="str">
        <f>IF($G565="","Nincs VKR kiválasztva!",INDEX(Osszesito!$F:$F,MATCH($F565,Osszesito!$C:$C,0)))</f>
        <v>Nincs VKR kiválasztva!</v>
      </c>
      <c r="K565" s="48" t="str">
        <f t="shared" si="376"/>
        <v>Nincs kitöltve a költség rész!</v>
      </c>
      <c r="L565" s="49"/>
      <c r="M565" s="49"/>
      <c r="N565" s="60"/>
      <c r="O565" s="60"/>
      <c r="P565" s="90"/>
      <c r="R565" s="62"/>
      <c r="S565" s="62"/>
      <c r="T565" s="62"/>
      <c r="U565" s="62"/>
      <c r="V565" s="62"/>
      <c r="W565" s="62"/>
      <c r="X565" s="62"/>
      <c r="Y565" s="62"/>
      <c r="Z565" s="62"/>
      <c r="AA565" s="62"/>
      <c r="AB565" s="62"/>
      <c r="AC565" s="61">
        <f t="shared" si="380"/>
        <v>0</v>
      </c>
      <c r="AD565" s="1" t="str">
        <f t="shared" si="381"/>
        <v>Nincs VKR kiválasztva!</v>
      </c>
      <c r="AF565" s="60"/>
      <c r="AG565" s="60"/>
      <c r="AH565" s="60"/>
      <c r="AI565" s="60"/>
      <c r="AJ565" s="60"/>
      <c r="AK565" s="60"/>
      <c r="AL565" s="60"/>
      <c r="AM565" s="60"/>
      <c r="AN565" s="60"/>
      <c r="AO565" s="60"/>
      <c r="AP565" s="60"/>
      <c r="AQ565" s="61">
        <f t="shared" si="382"/>
        <v>0</v>
      </c>
      <c r="AR565" s="130" t="s">
        <v>36</v>
      </c>
      <c r="AS565" s="1" t="str">
        <f t="shared" si="383"/>
        <v>Nincs VKR kiválasztva!</v>
      </c>
      <c r="AU565" s="46"/>
      <c r="AV565" s="46"/>
      <c r="AY565" s="64" t="str">
        <f>IF($D565="","",INDEX(Osszesito!$E:$E,MATCH($F565,Osszesito!$C:$C,0)))</f>
        <v/>
      </c>
      <c r="AZ565" s="64">
        <f t="shared" si="350"/>
        <v>0</v>
      </c>
      <c r="BA565" s="65">
        <f t="shared" si="351"/>
        <v>0</v>
      </c>
      <c r="BB565" s="65" t="str">
        <f t="shared" si="352"/>
        <v>x</v>
      </c>
      <c r="BC565" s="65">
        <f t="shared" si="384"/>
        <v>0</v>
      </c>
      <c r="BD565" s="65">
        <f t="shared" si="377"/>
        <v>0</v>
      </c>
      <c r="BE565" s="65">
        <f t="shared" si="353"/>
        <v>0</v>
      </c>
      <c r="BF565" s="64" t="str">
        <f t="shared" si="354"/>
        <v>A forrás egyenlő a költséggel (I.ütem).</v>
      </c>
      <c r="BG565" s="65">
        <f t="shared" si="355"/>
        <v>0</v>
      </c>
      <c r="BH565" s="65">
        <f t="shared" si="356"/>
        <v>0</v>
      </c>
      <c r="BI565" s="65">
        <f t="shared" si="357"/>
        <v>0</v>
      </c>
      <c r="BJ565" s="65">
        <f t="shared" si="358"/>
        <v>0</v>
      </c>
      <c r="BK565" s="65">
        <f t="shared" si="385"/>
        <v>0</v>
      </c>
      <c r="BL565" s="66" t="str">
        <f t="shared" si="378"/>
        <v>Nem hosszútávú a feladat.</v>
      </c>
      <c r="BM565" s="67">
        <f t="shared" si="359"/>
        <v>1</v>
      </c>
      <c r="BN565" s="67">
        <f t="shared" si="360"/>
        <v>0</v>
      </c>
      <c r="BO565" s="67">
        <f t="shared" si="361"/>
        <v>1</v>
      </c>
      <c r="BP565" s="67">
        <f t="shared" si="362"/>
        <v>0</v>
      </c>
      <c r="BQ565" s="65">
        <f t="shared" si="363"/>
        <v>0</v>
      </c>
      <c r="BR565" s="64" t="str">
        <f t="shared" si="364"/>
        <v>Nincs hosszútávú terv!</v>
      </c>
      <c r="BS565" s="65">
        <f t="shared" si="365"/>
        <v>0</v>
      </c>
      <c r="BT565" s="65">
        <f t="shared" si="366"/>
        <v>0</v>
      </c>
      <c r="BU565" s="65">
        <f t="shared" si="367"/>
        <v>0</v>
      </c>
      <c r="BV565" s="65">
        <f t="shared" si="368"/>
        <v>0</v>
      </c>
      <c r="BW565" s="65">
        <f t="shared" si="369"/>
        <v>0</v>
      </c>
      <c r="BX565" s="65">
        <f t="shared" si="370"/>
        <v>0</v>
      </c>
      <c r="BY565" s="65">
        <f t="shared" si="371"/>
        <v>0</v>
      </c>
      <c r="BZ565" s="65">
        <f t="shared" si="372"/>
        <v>0</v>
      </c>
      <c r="CA565" s="65">
        <f t="shared" si="373"/>
        <v>0</v>
      </c>
      <c r="CB565" s="65">
        <f t="shared" si="374"/>
        <v>0</v>
      </c>
      <c r="CC565" s="65">
        <f t="shared" si="375"/>
        <v>0</v>
      </c>
      <c r="CD565" s="65" t="str">
        <f t="shared" si="386"/>
        <v>Hiányos kitöltés! (B-oszlop üres)</v>
      </c>
      <c r="CE565" s="66" t="str">
        <f t="shared" si="387"/>
        <v>Hiányos kitöltés! (B-oszlop üres)</v>
      </c>
      <c r="CF565" s="65">
        <f t="shared" si="388"/>
        <v>0</v>
      </c>
      <c r="CG565" s="65">
        <f t="shared" si="389"/>
        <v>0</v>
      </c>
      <c r="CH565" s="65">
        <f t="shared" si="390"/>
        <v>0</v>
      </c>
    </row>
    <row r="566" spans="1:86" ht="31.25" x14ac:dyDescent="0.25">
      <c r="A566" s="54" t="str">
        <f t="shared" si="379"/>
        <v>Nincs VKR kiválasztva!</v>
      </c>
      <c r="B566" s="68"/>
      <c r="C566" s="55"/>
      <c r="D566" s="47"/>
      <c r="E566" s="47"/>
      <c r="F566" s="56" t="str">
        <f>IF($G566="","Nincs VKR kiválasztva!",INDEX(Osszesito!$C:$C,MATCH($G566,Osszesito!$D:$D,0)))</f>
        <v>Nincs VKR kiválasztva!</v>
      </c>
      <c r="G566" s="45"/>
      <c r="H566" s="51" t="str">
        <f>IF($D566="","",CONCATENATE($AY566,"_",COUNTA($D$3:$D566),"_FSZV_2026"))</f>
        <v/>
      </c>
      <c r="I566" s="56" t="str">
        <f>IF($G566="","Nincs VKR kiválasztva!",INDEX(Osszesito!$G:$G,MATCH($F566,Osszesito!$C:$C,0)))</f>
        <v>Nincs VKR kiválasztva!</v>
      </c>
      <c r="J566" s="56" t="str">
        <f>IF($G566="","Nincs VKR kiválasztva!",INDEX(Osszesito!$F:$F,MATCH($F566,Osszesito!$C:$C,0)))</f>
        <v>Nincs VKR kiválasztva!</v>
      </c>
      <c r="K566" s="48" t="str">
        <f t="shared" si="376"/>
        <v>Nincs kitöltve a költség rész!</v>
      </c>
      <c r="L566" s="49"/>
      <c r="M566" s="49"/>
      <c r="N566" s="60"/>
      <c r="O566" s="60"/>
      <c r="P566" s="90"/>
      <c r="R566" s="62"/>
      <c r="S566" s="62"/>
      <c r="T566" s="62"/>
      <c r="U566" s="62"/>
      <c r="V566" s="62"/>
      <c r="W566" s="62"/>
      <c r="X566" s="62"/>
      <c r="Y566" s="62"/>
      <c r="Z566" s="62"/>
      <c r="AA566" s="62"/>
      <c r="AB566" s="62"/>
      <c r="AC566" s="61">
        <f t="shared" si="380"/>
        <v>0</v>
      </c>
      <c r="AD566" s="1" t="str">
        <f t="shared" si="381"/>
        <v>Nincs VKR kiválasztva!</v>
      </c>
      <c r="AF566" s="60"/>
      <c r="AG566" s="60"/>
      <c r="AH566" s="60"/>
      <c r="AI566" s="60"/>
      <c r="AJ566" s="60"/>
      <c r="AK566" s="60"/>
      <c r="AL566" s="60"/>
      <c r="AM566" s="60"/>
      <c r="AN566" s="60"/>
      <c r="AO566" s="60"/>
      <c r="AP566" s="60"/>
      <c r="AQ566" s="61">
        <f t="shared" si="382"/>
        <v>0</v>
      </c>
      <c r="AR566" s="130" t="s">
        <v>36</v>
      </c>
      <c r="AS566" s="1" t="str">
        <f t="shared" si="383"/>
        <v>Nincs VKR kiválasztva!</v>
      </c>
      <c r="AU566" s="46"/>
      <c r="AV566" s="46"/>
      <c r="AY566" s="64" t="str">
        <f>IF($D566="","",INDEX(Osszesito!$E:$E,MATCH($F566,Osszesito!$C:$C,0)))</f>
        <v/>
      </c>
      <c r="AZ566" s="64">
        <f t="shared" si="350"/>
        <v>0</v>
      </c>
      <c r="BA566" s="65">
        <f t="shared" si="351"/>
        <v>0</v>
      </c>
      <c r="BB566" s="65" t="str">
        <f t="shared" si="352"/>
        <v>x</v>
      </c>
      <c r="BC566" s="65">
        <f t="shared" si="384"/>
        <v>0</v>
      </c>
      <c r="BD566" s="65">
        <f t="shared" si="377"/>
        <v>0</v>
      </c>
      <c r="BE566" s="65">
        <f t="shared" si="353"/>
        <v>0</v>
      </c>
      <c r="BF566" s="64" t="str">
        <f t="shared" si="354"/>
        <v>A forrás egyenlő a költséggel (I.ütem).</v>
      </c>
      <c r="BG566" s="65">
        <f t="shared" si="355"/>
        <v>0</v>
      </c>
      <c r="BH566" s="65">
        <f t="shared" si="356"/>
        <v>0</v>
      </c>
      <c r="BI566" s="65">
        <f t="shared" si="357"/>
        <v>0</v>
      </c>
      <c r="BJ566" s="65">
        <f t="shared" si="358"/>
        <v>0</v>
      </c>
      <c r="BK566" s="65">
        <f t="shared" si="385"/>
        <v>0</v>
      </c>
      <c r="BL566" s="66" t="str">
        <f t="shared" si="378"/>
        <v>Nem hosszútávú a feladat.</v>
      </c>
      <c r="BM566" s="67">
        <f t="shared" si="359"/>
        <v>1</v>
      </c>
      <c r="BN566" s="67">
        <f t="shared" si="360"/>
        <v>0</v>
      </c>
      <c r="BO566" s="67">
        <f t="shared" si="361"/>
        <v>1</v>
      </c>
      <c r="BP566" s="67">
        <f t="shared" si="362"/>
        <v>0</v>
      </c>
      <c r="BQ566" s="65">
        <f t="shared" si="363"/>
        <v>0</v>
      </c>
      <c r="BR566" s="64" t="str">
        <f t="shared" si="364"/>
        <v>Nincs hosszútávú terv!</v>
      </c>
      <c r="BS566" s="65">
        <f t="shared" si="365"/>
        <v>0</v>
      </c>
      <c r="BT566" s="65">
        <f t="shared" si="366"/>
        <v>0</v>
      </c>
      <c r="BU566" s="65">
        <f t="shared" si="367"/>
        <v>0</v>
      </c>
      <c r="BV566" s="65">
        <f t="shared" si="368"/>
        <v>0</v>
      </c>
      <c r="BW566" s="65">
        <f t="shared" si="369"/>
        <v>0</v>
      </c>
      <c r="BX566" s="65">
        <f t="shared" si="370"/>
        <v>0</v>
      </c>
      <c r="BY566" s="65">
        <f t="shared" si="371"/>
        <v>0</v>
      </c>
      <c r="BZ566" s="65">
        <f t="shared" si="372"/>
        <v>0</v>
      </c>
      <c r="CA566" s="65">
        <f t="shared" si="373"/>
        <v>0</v>
      </c>
      <c r="CB566" s="65">
        <f t="shared" si="374"/>
        <v>0</v>
      </c>
      <c r="CC566" s="65">
        <f t="shared" si="375"/>
        <v>0</v>
      </c>
      <c r="CD566" s="65" t="str">
        <f t="shared" si="386"/>
        <v>Hiányos kitöltés! (B-oszlop üres)</v>
      </c>
      <c r="CE566" s="66" t="str">
        <f t="shared" si="387"/>
        <v>Hiányos kitöltés! (B-oszlop üres)</v>
      </c>
      <c r="CF566" s="65">
        <f t="shared" si="388"/>
        <v>0</v>
      </c>
      <c r="CG566" s="65">
        <f t="shared" si="389"/>
        <v>0</v>
      </c>
      <c r="CH566" s="65">
        <f t="shared" si="390"/>
        <v>0</v>
      </c>
    </row>
    <row r="567" spans="1:86" ht="31.25" x14ac:dyDescent="0.25">
      <c r="A567" s="54" t="str">
        <f t="shared" si="379"/>
        <v>Nincs VKR kiválasztva!</v>
      </c>
      <c r="B567" s="68"/>
      <c r="C567" s="55"/>
      <c r="D567" s="47"/>
      <c r="E567" s="47"/>
      <c r="F567" s="56" t="str">
        <f>IF($G567="","Nincs VKR kiválasztva!",INDEX(Osszesito!$C:$C,MATCH($G567,Osszesito!$D:$D,0)))</f>
        <v>Nincs VKR kiválasztva!</v>
      </c>
      <c r="G567" s="45"/>
      <c r="H567" s="51" t="str">
        <f>IF($D567="","",CONCATENATE($AY567,"_",COUNTA($D$3:$D567),"_FSZV_2026"))</f>
        <v/>
      </c>
      <c r="I567" s="56" t="str">
        <f>IF($G567="","Nincs VKR kiválasztva!",INDEX(Osszesito!$G:$G,MATCH($F567,Osszesito!$C:$C,0)))</f>
        <v>Nincs VKR kiválasztva!</v>
      </c>
      <c r="J567" s="56" t="str">
        <f>IF($G567="","Nincs VKR kiválasztva!",INDEX(Osszesito!$F:$F,MATCH($F567,Osszesito!$C:$C,0)))</f>
        <v>Nincs VKR kiválasztva!</v>
      </c>
      <c r="K567" s="48" t="str">
        <f t="shared" si="376"/>
        <v>Nincs kitöltve a költség rész!</v>
      </c>
      <c r="L567" s="49"/>
      <c r="M567" s="49"/>
      <c r="N567" s="60"/>
      <c r="O567" s="60"/>
      <c r="P567" s="90"/>
      <c r="R567" s="62"/>
      <c r="S567" s="62"/>
      <c r="T567" s="62"/>
      <c r="U567" s="62"/>
      <c r="V567" s="62"/>
      <c r="W567" s="62"/>
      <c r="X567" s="62"/>
      <c r="Y567" s="62"/>
      <c r="Z567" s="62"/>
      <c r="AA567" s="62"/>
      <c r="AB567" s="62"/>
      <c r="AC567" s="61">
        <f t="shared" si="380"/>
        <v>0</v>
      </c>
      <c r="AD567" s="1" t="str">
        <f t="shared" si="381"/>
        <v>Nincs VKR kiválasztva!</v>
      </c>
      <c r="AF567" s="60"/>
      <c r="AG567" s="60"/>
      <c r="AH567" s="60"/>
      <c r="AI567" s="60"/>
      <c r="AJ567" s="60"/>
      <c r="AK567" s="60"/>
      <c r="AL567" s="60"/>
      <c r="AM567" s="60"/>
      <c r="AN567" s="60"/>
      <c r="AO567" s="60"/>
      <c r="AP567" s="60"/>
      <c r="AQ567" s="61">
        <f t="shared" si="382"/>
        <v>0</v>
      </c>
      <c r="AR567" s="130" t="s">
        <v>36</v>
      </c>
      <c r="AS567" s="1" t="str">
        <f t="shared" si="383"/>
        <v>Nincs VKR kiválasztva!</v>
      </c>
      <c r="AU567" s="46"/>
      <c r="AV567" s="46"/>
      <c r="AY567" s="64" t="str">
        <f>IF($D567="","",INDEX(Osszesito!$E:$E,MATCH($F567,Osszesito!$C:$C,0)))</f>
        <v/>
      </c>
      <c r="AZ567" s="64">
        <f t="shared" si="350"/>
        <v>0</v>
      </c>
      <c r="BA567" s="65">
        <f t="shared" si="351"/>
        <v>0</v>
      </c>
      <c r="BB567" s="65" t="str">
        <f t="shared" si="352"/>
        <v>x</v>
      </c>
      <c r="BC567" s="65">
        <f t="shared" si="384"/>
        <v>0</v>
      </c>
      <c r="BD567" s="65">
        <f t="shared" si="377"/>
        <v>0</v>
      </c>
      <c r="BE567" s="65">
        <f t="shared" si="353"/>
        <v>0</v>
      </c>
      <c r="BF567" s="64" t="str">
        <f t="shared" si="354"/>
        <v>A forrás egyenlő a költséggel (I.ütem).</v>
      </c>
      <c r="BG567" s="65">
        <f t="shared" si="355"/>
        <v>0</v>
      </c>
      <c r="BH567" s="65">
        <f t="shared" si="356"/>
        <v>0</v>
      </c>
      <c r="BI567" s="65">
        <f t="shared" si="357"/>
        <v>0</v>
      </c>
      <c r="BJ567" s="65">
        <f t="shared" si="358"/>
        <v>0</v>
      </c>
      <c r="BK567" s="65">
        <f t="shared" si="385"/>
        <v>0</v>
      </c>
      <c r="BL567" s="66" t="str">
        <f t="shared" si="378"/>
        <v>Nem hosszútávú a feladat.</v>
      </c>
      <c r="BM567" s="67">
        <f t="shared" si="359"/>
        <v>1</v>
      </c>
      <c r="BN567" s="67">
        <f t="shared" si="360"/>
        <v>0</v>
      </c>
      <c r="BO567" s="67">
        <f t="shared" si="361"/>
        <v>1</v>
      </c>
      <c r="BP567" s="67">
        <f t="shared" si="362"/>
        <v>0</v>
      </c>
      <c r="BQ567" s="65">
        <f t="shared" si="363"/>
        <v>0</v>
      </c>
      <c r="BR567" s="64" t="str">
        <f t="shared" si="364"/>
        <v>Nincs hosszútávú terv!</v>
      </c>
      <c r="BS567" s="65">
        <f t="shared" si="365"/>
        <v>0</v>
      </c>
      <c r="BT567" s="65">
        <f t="shared" si="366"/>
        <v>0</v>
      </c>
      <c r="BU567" s="65">
        <f t="shared" si="367"/>
        <v>0</v>
      </c>
      <c r="BV567" s="65">
        <f t="shared" si="368"/>
        <v>0</v>
      </c>
      <c r="BW567" s="65">
        <f t="shared" si="369"/>
        <v>0</v>
      </c>
      <c r="BX567" s="65">
        <f t="shared" si="370"/>
        <v>0</v>
      </c>
      <c r="BY567" s="65">
        <f t="shared" si="371"/>
        <v>0</v>
      </c>
      <c r="BZ567" s="65">
        <f t="shared" si="372"/>
        <v>0</v>
      </c>
      <c r="CA567" s="65">
        <f t="shared" si="373"/>
        <v>0</v>
      </c>
      <c r="CB567" s="65">
        <f t="shared" si="374"/>
        <v>0</v>
      </c>
      <c r="CC567" s="65">
        <f t="shared" si="375"/>
        <v>0</v>
      </c>
      <c r="CD567" s="65" t="str">
        <f t="shared" si="386"/>
        <v>Hiányos kitöltés! (B-oszlop üres)</v>
      </c>
      <c r="CE567" s="66" t="str">
        <f t="shared" si="387"/>
        <v>Hiányos kitöltés! (B-oszlop üres)</v>
      </c>
      <c r="CF567" s="65">
        <f t="shared" si="388"/>
        <v>0</v>
      </c>
      <c r="CG567" s="65">
        <f t="shared" si="389"/>
        <v>0</v>
      </c>
      <c r="CH567" s="65">
        <f t="shared" si="390"/>
        <v>0</v>
      </c>
    </row>
    <row r="568" spans="1:86" ht="31.25" x14ac:dyDescent="0.25">
      <c r="A568" s="54" t="str">
        <f t="shared" si="379"/>
        <v>Nincs VKR kiválasztva!</v>
      </c>
      <c r="B568" s="68"/>
      <c r="C568" s="55"/>
      <c r="D568" s="47"/>
      <c r="E568" s="47"/>
      <c r="F568" s="56" t="str">
        <f>IF($G568="","Nincs VKR kiválasztva!",INDEX(Osszesito!$C:$C,MATCH($G568,Osszesito!$D:$D,0)))</f>
        <v>Nincs VKR kiválasztva!</v>
      </c>
      <c r="G568" s="45"/>
      <c r="H568" s="51" t="str">
        <f>IF($D568="","",CONCATENATE($AY568,"_",COUNTA($D$3:$D568),"_FSZV_2026"))</f>
        <v/>
      </c>
      <c r="I568" s="56" t="str">
        <f>IF($G568="","Nincs VKR kiválasztva!",INDEX(Osszesito!$G:$G,MATCH($F568,Osszesito!$C:$C,0)))</f>
        <v>Nincs VKR kiválasztva!</v>
      </c>
      <c r="J568" s="56" t="str">
        <f>IF($G568="","Nincs VKR kiválasztva!",INDEX(Osszesito!$F:$F,MATCH($F568,Osszesito!$C:$C,0)))</f>
        <v>Nincs VKR kiválasztva!</v>
      </c>
      <c r="K568" s="48" t="str">
        <f t="shared" si="376"/>
        <v>Nincs kitöltve a költség rész!</v>
      </c>
      <c r="L568" s="49"/>
      <c r="M568" s="49"/>
      <c r="N568" s="60"/>
      <c r="O568" s="60"/>
      <c r="P568" s="90"/>
      <c r="R568" s="62"/>
      <c r="S568" s="62"/>
      <c r="T568" s="62"/>
      <c r="U568" s="62"/>
      <c r="V568" s="62"/>
      <c r="W568" s="62"/>
      <c r="X568" s="62"/>
      <c r="Y568" s="62"/>
      <c r="Z568" s="62"/>
      <c r="AA568" s="62"/>
      <c r="AB568" s="62"/>
      <c r="AC568" s="61">
        <f t="shared" si="380"/>
        <v>0</v>
      </c>
      <c r="AD568" s="1" t="str">
        <f t="shared" si="381"/>
        <v>Nincs VKR kiválasztva!</v>
      </c>
      <c r="AF568" s="60"/>
      <c r="AG568" s="60"/>
      <c r="AH568" s="60"/>
      <c r="AI568" s="60"/>
      <c r="AJ568" s="60"/>
      <c r="AK568" s="60"/>
      <c r="AL568" s="60"/>
      <c r="AM568" s="60"/>
      <c r="AN568" s="60"/>
      <c r="AO568" s="60"/>
      <c r="AP568" s="60"/>
      <c r="AQ568" s="61">
        <f t="shared" si="382"/>
        <v>0</v>
      </c>
      <c r="AR568" s="130" t="s">
        <v>36</v>
      </c>
      <c r="AS568" s="1" t="str">
        <f t="shared" si="383"/>
        <v>Nincs VKR kiválasztva!</v>
      </c>
      <c r="AU568" s="46"/>
      <c r="AV568" s="46"/>
      <c r="AY568" s="64" t="str">
        <f>IF($D568="","",INDEX(Osszesito!$E:$E,MATCH($F568,Osszesito!$C:$C,0)))</f>
        <v/>
      </c>
      <c r="AZ568" s="64">
        <f t="shared" si="350"/>
        <v>0</v>
      </c>
      <c r="BA568" s="65">
        <f t="shared" si="351"/>
        <v>0</v>
      </c>
      <c r="BB568" s="65" t="str">
        <f t="shared" si="352"/>
        <v>x</v>
      </c>
      <c r="BC568" s="65">
        <f t="shared" si="384"/>
        <v>0</v>
      </c>
      <c r="BD568" s="65">
        <f t="shared" si="377"/>
        <v>0</v>
      </c>
      <c r="BE568" s="65">
        <f t="shared" si="353"/>
        <v>0</v>
      </c>
      <c r="BF568" s="64" t="str">
        <f t="shared" si="354"/>
        <v>A forrás egyenlő a költséggel (I.ütem).</v>
      </c>
      <c r="BG568" s="65">
        <f t="shared" si="355"/>
        <v>0</v>
      </c>
      <c r="BH568" s="65">
        <f t="shared" si="356"/>
        <v>0</v>
      </c>
      <c r="BI568" s="65">
        <f t="shared" si="357"/>
        <v>0</v>
      </c>
      <c r="BJ568" s="65">
        <f t="shared" si="358"/>
        <v>0</v>
      </c>
      <c r="BK568" s="65">
        <f t="shared" si="385"/>
        <v>0</v>
      </c>
      <c r="BL568" s="66" t="str">
        <f t="shared" si="378"/>
        <v>Nem hosszútávú a feladat.</v>
      </c>
      <c r="BM568" s="67">
        <f t="shared" si="359"/>
        <v>1</v>
      </c>
      <c r="BN568" s="67">
        <f t="shared" si="360"/>
        <v>0</v>
      </c>
      <c r="BO568" s="67">
        <f t="shared" si="361"/>
        <v>1</v>
      </c>
      <c r="BP568" s="67">
        <f t="shared" si="362"/>
        <v>0</v>
      </c>
      <c r="BQ568" s="65">
        <f t="shared" si="363"/>
        <v>0</v>
      </c>
      <c r="BR568" s="64" t="str">
        <f t="shared" si="364"/>
        <v>Nincs hosszútávú terv!</v>
      </c>
      <c r="BS568" s="65">
        <f t="shared" si="365"/>
        <v>0</v>
      </c>
      <c r="BT568" s="65">
        <f t="shared" si="366"/>
        <v>0</v>
      </c>
      <c r="BU568" s="65">
        <f t="shared" si="367"/>
        <v>0</v>
      </c>
      <c r="BV568" s="65">
        <f t="shared" si="368"/>
        <v>0</v>
      </c>
      <c r="BW568" s="65">
        <f t="shared" si="369"/>
        <v>0</v>
      </c>
      <c r="BX568" s="65">
        <f t="shared" si="370"/>
        <v>0</v>
      </c>
      <c r="BY568" s="65">
        <f t="shared" si="371"/>
        <v>0</v>
      </c>
      <c r="BZ568" s="65">
        <f t="shared" si="372"/>
        <v>0</v>
      </c>
      <c r="CA568" s="65">
        <f t="shared" si="373"/>
        <v>0</v>
      </c>
      <c r="CB568" s="65">
        <f t="shared" si="374"/>
        <v>0</v>
      </c>
      <c r="CC568" s="65">
        <f t="shared" si="375"/>
        <v>0</v>
      </c>
      <c r="CD568" s="65" t="str">
        <f t="shared" si="386"/>
        <v>Hiányos kitöltés! (B-oszlop üres)</v>
      </c>
      <c r="CE568" s="66" t="str">
        <f t="shared" si="387"/>
        <v>Hiányos kitöltés! (B-oszlop üres)</v>
      </c>
      <c r="CF568" s="65">
        <f t="shared" si="388"/>
        <v>0</v>
      </c>
      <c r="CG568" s="65">
        <f t="shared" si="389"/>
        <v>0</v>
      </c>
      <c r="CH568" s="65">
        <f t="shared" si="390"/>
        <v>0</v>
      </c>
    </row>
    <row r="569" spans="1:86" ht="31.25" x14ac:dyDescent="0.25">
      <c r="A569" s="54" t="str">
        <f t="shared" si="379"/>
        <v>Nincs VKR kiválasztva!</v>
      </c>
      <c r="B569" s="68"/>
      <c r="C569" s="55"/>
      <c r="D569" s="47"/>
      <c r="E569" s="47"/>
      <c r="F569" s="56" t="str">
        <f>IF($G569="","Nincs VKR kiválasztva!",INDEX(Osszesito!$C:$C,MATCH($G569,Osszesito!$D:$D,0)))</f>
        <v>Nincs VKR kiválasztva!</v>
      </c>
      <c r="G569" s="45"/>
      <c r="H569" s="51" t="str">
        <f>IF($D569="","",CONCATENATE($AY569,"_",COUNTA($D$3:$D569),"_FSZV_2026"))</f>
        <v/>
      </c>
      <c r="I569" s="56" t="str">
        <f>IF($G569="","Nincs VKR kiválasztva!",INDEX(Osszesito!$G:$G,MATCH($F569,Osszesito!$C:$C,0)))</f>
        <v>Nincs VKR kiválasztva!</v>
      </c>
      <c r="J569" s="56" t="str">
        <f>IF($G569="","Nincs VKR kiválasztva!",INDEX(Osszesito!$F:$F,MATCH($F569,Osszesito!$C:$C,0)))</f>
        <v>Nincs VKR kiválasztva!</v>
      </c>
      <c r="K569" s="48" t="str">
        <f t="shared" si="376"/>
        <v>Nincs kitöltve a költség rész!</v>
      </c>
      <c r="L569" s="49"/>
      <c r="M569" s="49"/>
      <c r="N569" s="60"/>
      <c r="O569" s="60"/>
      <c r="P569" s="90"/>
      <c r="R569" s="62"/>
      <c r="S569" s="62"/>
      <c r="T569" s="62"/>
      <c r="U569" s="62"/>
      <c r="V569" s="62"/>
      <c r="W569" s="62"/>
      <c r="X569" s="62"/>
      <c r="Y569" s="62"/>
      <c r="Z569" s="62"/>
      <c r="AA569" s="62"/>
      <c r="AB569" s="62"/>
      <c r="AC569" s="61">
        <f t="shared" si="380"/>
        <v>0</v>
      </c>
      <c r="AD569" s="1" t="str">
        <f t="shared" si="381"/>
        <v>Nincs VKR kiválasztva!</v>
      </c>
      <c r="AF569" s="60"/>
      <c r="AG569" s="60"/>
      <c r="AH569" s="60"/>
      <c r="AI569" s="60"/>
      <c r="AJ569" s="60"/>
      <c r="AK569" s="60"/>
      <c r="AL569" s="60"/>
      <c r="AM569" s="60"/>
      <c r="AN569" s="60"/>
      <c r="AO569" s="60"/>
      <c r="AP569" s="60"/>
      <c r="AQ569" s="61">
        <f t="shared" si="382"/>
        <v>0</v>
      </c>
      <c r="AR569" s="130" t="s">
        <v>36</v>
      </c>
      <c r="AS569" s="1" t="str">
        <f t="shared" si="383"/>
        <v>Nincs VKR kiválasztva!</v>
      </c>
      <c r="AU569" s="46"/>
      <c r="AV569" s="46"/>
      <c r="AY569" s="64" t="str">
        <f>IF($D569="","",INDEX(Osszesito!$E:$E,MATCH($F569,Osszesito!$C:$C,0)))</f>
        <v/>
      </c>
      <c r="AZ569" s="64">
        <f t="shared" si="350"/>
        <v>0</v>
      </c>
      <c r="BA569" s="65">
        <f t="shared" si="351"/>
        <v>0</v>
      </c>
      <c r="BB569" s="65" t="str">
        <f t="shared" si="352"/>
        <v>x</v>
      </c>
      <c r="BC569" s="65">
        <f t="shared" si="384"/>
        <v>0</v>
      </c>
      <c r="BD569" s="65">
        <f t="shared" si="377"/>
        <v>0</v>
      </c>
      <c r="BE569" s="65">
        <f t="shared" si="353"/>
        <v>0</v>
      </c>
      <c r="BF569" s="64" t="str">
        <f t="shared" si="354"/>
        <v>A forrás egyenlő a költséggel (I.ütem).</v>
      </c>
      <c r="BG569" s="65">
        <f t="shared" si="355"/>
        <v>0</v>
      </c>
      <c r="BH569" s="65">
        <f t="shared" si="356"/>
        <v>0</v>
      </c>
      <c r="BI569" s="65">
        <f t="shared" si="357"/>
        <v>0</v>
      </c>
      <c r="BJ569" s="65">
        <f t="shared" si="358"/>
        <v>0</v>
      </c>
      <c r="BK569" s="65">
        <f t="shared" si="385"/>
        <v>0</v>
      </c>
      <c r="BL569" s="66" t="str">
        <f t="shared" si="378"/>
        <v>Nem hosszútávú a feladat.</v>
      </c>
      <c r="BM569" s="67">
        <f t="shared" si="359"/>
        <v>1</v>
      </c>
      <c r="BN569" s="67">
        <f t="shared" si="360"/>
        <v>0</v>
      </c>
      <c r="BO569" s="67">
        <f t="shared" si="361"/>
        <v>1</v>
      </c>
      <c r="BP569" s="67">
        <f t="shared" si="362"/>
        <v>0</v>
      </c>
      <c r="BQ569" s="65">
        <f t="shared" si="363"/>
        <v>0</v>
      </c>
      <c r="BR569" s="64" t="str">
        <f t="shared" si="364"/>
        <v>Nincs hosszútávú terv!</v>
      </c>
      <c r="BS569" s="65">
        <f t="shared" si="365"/>
        <v>0</v>
      </c>
      <c r="BT569" s="65">
        <f t="shared" si="366"/>
        <v>0</v>
      </c>
      <c r="BU569" s="65">
        <f t="shared" si="367"/>
        <v>0</v>
      </c>
      <c r="BV569" s="65">
        <f t="shared" si="368"/>
        <v>0</v>
      </c>
      <c r="BW569" s="65">
        <f t="shared" si="369"/>
        <v>0</v>
      </c>
      <c r="BX569" s="65">
        <f t="shared" si="370"/>
        <v>0</v>
      </c>
      <c r="BY569" s="65">
        <f t="shared" si="371"/>
        <v>0</v>
      </c>
      <c r="BZ569" s="65">
        <f t="shared" si="372"/>
        <v>0</v>
      </c>
      <c r="CA569" s="65">
        <f t="shared" si="373"/>
        <v>0</v>
      </c>
      <c r="CB569" s="65">
        <f t="shared" si="374"/>
        <v>0</v>
      </c>
      <c r="CC569" s="65">
        <f t="shared" si="375"/>
        <v>0</v>
      </c>
      <c r="CD569" s="65" t="str">
        <f t="shared" si="386"/>
        <v>Hiányos kitöltés! (B-oszlop üres)</v>
      </c>
      <c r="CE569" s="66" t="str">
        <f t="shared" si="387"/>
        <v>Hiányos kitöltés! (B-oszlop üres)</v>
      </c>
      <c r="CF569" s="65">
        <f t="shared" si="388"/>
        <v>0</v>
      </c>
      <c r="CG569" s="65">
        <f t="shared" si="389"/>
        <v>0</v>
      </c>
      <c r="CH569" s="65">
        <f t="shared" si="390"/>
        <v>0</v>
      </c>
    </row>
    <row r="570" spans="1:86" ht="31.25" x14ac:dyDescent="0.25">
      <c r="A570" s="54" t="str">
        <f t="shared" si="379"/>
        <v>Nincs VKR kiválasztva!</v>
      </c>
      <c r="B570" s="68"/>
      <c r="C570" s="55"/>
      <c r="D570" s="47"/>
      <c r="E570" s="47"/>
      <c r="F570" s="56" t="str">
        <f>IF($G570="","Nincs VKR kiválasztva!",INDEX(Osszesito!$C:$C,MATCH($G570,Osszesito!$D:$D,0)))</f>
        <v>Nincs VKR kiválasztva!</v>
      </c>
      <c r="G570" s="45"/>
      <c r="H570" s="51" t="str">
        <f>IF($D570="","",CONCATENATE($AY570,"_",COUNTA($D$3:$D570),"_FSZV_2026"))</f>
        <v/>
      </c>
      <c r="I570" s="56" t="str">
        <f>IF($G570="","Nincs VKR kiválasztva!",INDEX(Osszesito!$G:$G,MATCH($F570,Osszesito!$C:$C,0)))</f>
        <v>Nincs VKR kiválasztva!</v>
      </c>
      <c r="J570" s="56" t="str">
        <f>IF($G570="","Nincs VKR kiválasztva!",INDEX(Osszesito!$F:$F,MATCH($F570,Osszesito!$C:$C,0)))</f>
        <v>Nincs VKR kiválasztva!</v>
      </c>
      <c r="K570" s="48" t="str">
        <f t="shared" si="376"/>
        <v>Nincs kitöltve a költség rész!</v>
      </c>
      <c r="L570" s="49"/>
      <c r="M570" s="49"/>
      <c r="N570" s="60"/>
      <c r="O570" s="60"/>
      <c r="P570" s="90"/>
      <c r="R570" s="62"/>
      <c r="S570" s="62"/>
      <c r="T570" s="62"/>
      <c r="U570" s="62"/>
      <c r="V570" s="62"/>
      <c r="W570" s="62"/>
      <c r="X570" s="62"/>
      <c r="Y570" s="62"/>
      <c r="Z570" s="62"/>
      <c r="AA570" s="62"/>
      <c r="AB570" s="62"/>
      <c r="AC570" s="61">
        <f t="shared" si="380"/>
        <v>0</v>
      </c>
      <c r="AD570" s="1" t="str">
        <f t="shared" si="381"/>
        <v>Nincs VKR kiválasztva!</v>
      </c>
      <c r="AF570" s="60"/>
      <c r="AG570" s="60"/>
      <c r="AH570" s="60"/>
      <c r="AI570" s="60"/>
      <c r="AJ570" s="60"/>
      <c r="AK570" s="60"/>
      <c r="AL570" s="60"/>
      <c r="AM570" s="60"/>
      <c r="AN570" s="60"/>
      <c r="AO570" s="60"/>
      <c r="AP570" s="60"/>
      <c r="AQ570" s="61">
        <f t="shared" si="382"/>
        <v>0</v>
      </c>
      <c r="AR570" s="130" t="s">
        <v>36</v>
      </c>
      <c r="AS570" s="1" t="str">
        <f t="shared" si="383"/>
        <v>Nincs VKR kiválasztva!</v>
      </c>
      <c r="AU570" s="46"/>
      <c r="AV570" s="46"/>
      <c r="AY570" s="64" t="str">
        <f>IF($D570="","",INDEX(Osszesito!$E:$E,MATCH($F570,Osszesito!$C:$C,0)))</f>
        <v/>
      </c>
      <c r="AZ570" s="64">
        <f t="shared" si="350"/>
        <v>0</v>
      </c>
      <c r="BA570" s="65">
        <f t="shared" si="351"/>
        <v>0</v>
      </c>
      <c r="BB570" s="65" t="str">
        <f t="shared" si="352"/>
        <v>x</v>
      </c>
      <c r="BC570" s="65">
        <f t="shared" si="384"/>
        <v>0</v>
      </c>
      <c r="BD570" s="65">
        <f t="shared" si="377"/>
        <v>0</v>
      </c>
      <c r="BE570" s="65">
        <f t="shared" si="353"/>
        <v>0</v>
      </c>
      <c r="BF570" s="64" t="str">
        <f t="shared" si="354"/>
        <v>A forrás egyenlő a költséggel (I.ütem).</v>
      </c>
      <c r="BG570" s="65">
        <f t="shared" si="355"/>
        <v>0</v>
      </c>
      <c r="BH570" s="65">
        <f t="shared" si="356"/>
        <v>0</v>
      </c>
      <c r="BI570" s="65">
        <f t="shared" si="357"/>
        <v>0</v>
      </c>
      <c r="BJ570" s="65">
        <f t="shared" si="358"/>
        <v>0</v>
      </c>
      <c r="BK570" s="65">
        <f t="shared" si="385"/>
        <v>0</v>
      </c>
      <c r="BL570" s="66" t="str">
        <f t="shared" si="378"/>
        <v>Nem hosszútávú a feladat.</v>
      </c>
      <c r="BM570" s="67">
        <f t="shared" si="359"/>
        <v>1</v>
      </c>
      <c r="BN570" s="67">
        <f t="shared" si="360"/>
        <v>0</v>
      </c>
      <c r="BO570" s="67">
        <f t="shared" si="361"/>
        <v>1</v>
      </c>
      <c r="BP570" s="67">
        <f t="shared" si="362"/>
        <v>0</v>
      </c>
      <c r="BQ570" s="65">
        <f t="shared" si="363"/>
        <v>0</v>
      </c>
      <c r="BR570" s="64" t="str">
        <f t="shared" si="364"/>
        <v>Nincs hosszútávú terv!</v>
      </c>
      <c r="BS570" s="65">
        <f t="shared" si="365"/>
        <v>0</v>
      </c>
      <c r="BT570" s="65">
        <f t="shared" si="366"/>
        <v>0</v>
      </c>
      <c r="BU570" s="65">
        <f t="shared" si="367"/>
        <v>0</v>
      </c>
      <c r="BV570" s="65">
        <f t="shared" si="368"/>
        <v>0</v>
      </c>
      <c r="BW570" s="65">
        <f t="shared" si="369"/>
        <v>0</v>
      </c>
      <c r="BX570" s="65">
        <f t="shared" si="370"/>
        <v>0</v>
      </c>
      <c r="BY570" s="65">
        <f t="shared" si="371"/>
        <v>0</v>
      </c>
      <c r="BZ570" s="65">
        <f t="shared" si="372"/>
        <v>0</v>
      </c>
      <c r="CA570" s="65">
        <f t="shared" si="373"/>
        <v>0</v>
      </c>
      <c r="CB570" s="65">
        <f t="shared" si="374"/>
        <v>0</v>
      </c>
      <c r="CC570" s="65">
        <f t="shared" si="375"/>
        <v>0</v>
      </c>
      <c r="CD570" s="65" t="str">
        <f t="shared" si="386"/>
        <v>Hiányos kitöltés! (B-oszlop üres)</v>
      </c>
      <c r="CE570" s="66" t="str">
        <f t="shared" si="387"/>
        <v>Hiányos kitöltés! (B-oszlop üres)</v>
      </c>
      <c r="CF570" s="65">
        <f t="shared" si="388"/>
        <v>0</v>
      </c>
      <c r="CG570" s="65">
        <f t="shared" si="389"/>
        <v>0</v>
      </c>
      <c r="CH570" s="65">
        <f t="shared" si="390"/>
        <v>0</v>
      </c>
    </row>
    <row r="571" spans="1:86" ht="31.25" x14ac:dyDescent="0.25">
      <c r="A571" s="54" t="str">
        <f t="shared" si="379"/>
        <v>Nincs VKR kiválasztva!</v>
      </c>
      <c r="B571" s="68"/>
      <c r="C571" s="55"/>
      <c r="D571" s="47"/>
      <c r="E571" s="47"/>
      <c r="F571" s="56" t="str">
        <f>IF($G571="","Nincs VKR kiválasztva!",INDEX(Osszesito!$C:$C,MATCH($G571,Osszesito!$D:$D,0)))</f>
        <v>Nincs VKR kiválasztva!</v>
      </c>
      <c r="G571" s="45"/>
      <c r="H571" s="51" t="str">
        <f>IF($D571="","",CONCATENATE($AY571,"_",COUNTA($D$3:$D571),"_FSZV_2026"))</f>
        <v/>
      </c>
      <c r="I571" s="56" t="str">
        <f>IF($G571="","Nincs VKR kiválasztva!",INDEX(Osszesito!$G:$G,MATCH($F571,Osszesito!$C:$C,0)))</f>
        <v>Nincs VKR kiválasztva!</v>
      </c>
      <c r="J571" s="56" t="str">
        <f>IF($G571="","Nincs VKR kiválasztva!",INDEX(Osszesito!$F:$F,MATCH($F571,Osszesito!$C:$C,0)))</f>
        <v>Nincs VKR kiválasztva!</v>
      </c>
      <c r="K571" s="48" t="str">
        <f t="shared" si="376"/>
        <v>Nincs kitöltve a költség rész!</v>
      </c>
      <c r="L571" s="49"/>
      <c r="M571" s="49"/>
      <c r="N571" s="60"/>
      <c r="O571" s="60"/>
      <c r="P571" s="90"/>
      <c r="R571" s="62"/>
      <c r="S571" s="62"/>
      <c r="T571" s="62"/>
      <c r="U571" s="62"/>
      <c r="V571" s="62"/>
      <c r="W571" s="62"/>
      <c r="X571" s="62"/>
      <c r="Y571" s="62"/>
      <c r="Z571" s="62"/>
      <c r="AA571" s="62"/>
      <c r="AB571" s="62"/>
      <c r="AC571" s="61">
        <f t="shared" si="380"/>
        <v>0</v>
      </c>
      <c r="AD571" s="1" t="str">
        <f t="shared" si="381"/>
        <v>Nincs VKR kiválasztva!</v>
      </c>
      <c r="AF571" s="60"/>
      <c r="AG571" s="60"/>
      <c r="AH571" s="60"/>
      <c r="AI571" s="60"/>
      <c r="AJ571" s="60"/>
      <c r="AK571" s="60"/>
      <c r="AL571" s="60"/>
      <c r="AM571" s="60"/>
      <c r="AN571" s="60"/>
      <c r="AO571" s="60"/>
      <c r="AP571" s="60"/>
      <c r="AQ571" s="61">
        <f t="shared" si="382"/>
        <v>0</v>
      </c>
      <c r="AR571" s="130" t="s">
        <v>36</v>
      </c>
      <c r="AS571" s="1" t="str">
        <f t="shared" si="383"/>
        <v>Nincs VKR kiválasztva!</v>
      </c>
      <c r="AU571" s="46"/>
      <c r="AV571" s="46"/>
      <c r="AY571" s="64" t="str">
        <f>IF($D571="","",INDEX(Osszesito!$E:$E,MATCH($F571,Osszesito!$C:$C,0)))</f>
        <v/>
      </c>
      <c r="AZ571" s="64">
        <f t="shared" si="350"/>
        <v>0</v>
      </c>
      <c r="BA571" s="65">
        <f t="shared" si="351"/>
        <v>0</v>
      </c>
      <c r="BB571" s="65" t="str">
        <f t="shared" si="352"/>
        <v>x</v>
      </c>
      <c r="BC571" s="65">
        <f t="shared" si="384"/>
        <v>0</v>
      </c>
      <c r="BD571" s="65">
        <f t="shared" si="377"/>
        <v>0</v>
      </c>
      <c r="BE571" s="65">
        <f t="shared" si="353"/>
        <v>0</v>
      </c>
      <c r="BF571" s="64" t="str">
        <f t="shared" si="354"/>
        <v>A forrás egyenlő a költséggel (I.ütem).</v>
      </c>
      <c r="BG571" s="65">
        <f t="shared" si="355"/>
        <v>0</v>
      </c>
      <c r="BH571" s="65">
        <f t="shared" si="356"/>
        <v>0</v>
      </c>
      <c r="BI571" s="65">
        <f t="shared" si="357"/>
        <v>0</v>
      </c>
      <c r="BJ571" s="65">
        <f t="shared" si="358"/>
        <v>0</v>
      </c>
      <c r="BK571" s="65">
        <f t="shared" si="385"/>
        <v>0</v>
      </c>
      <c r="BL571" s="66" t="str">
        <f t="shared" si="378"/>
        <v>Nem hosszútávú a feladat.</v>
      </c>
      <c r="BM571" s="67">
        <f t="shared" si="359"/>
        <v>1</v>
      </c>
      <c r="BN571" s="67">
        <f t="shared" si="360"/>
        <v>0</v>
      </c>
      <c r="BO571" s="67">
        <f t="shared" si="361"/>
        <v>1</v>
      </c>
      <c r="BP571" s="67">
        <f t="shared" si="362"/>
        <v>0</v>
      </c>
      <c r="BQ571" s="65">
        <f t="shared" si="363"/>
        <v>0</v>
      </c>
      <c r="BR571" s="64" t="str">
        <f t="shared" si="364"/>
        <v>Nincs hosszútávú terv!</v>
      </c>
      <c r="BS571" s="65">
        <f t="shared" si="365"/>
        <v>0</v>
      </c>
      <c r="BT571" s="65">
        <f t="shared" si="366"/>
        <v>0</v>
      </c>
      <c r="BU571" s="65">
        <f t="shared" si="367"/>
        <v>0</v>
      </c>
      <c r="BV571" s="65">
        <f t="shared" si="368"/>
        <v>0</v>
      </c>
      <c r="BW571" s="65">
        <f t="shared" si="369"/>
        <v>0</v>
      </c>
      <c r="BX571" s="65">
        <f t="shared" si="370"/>
        <v>0</v>
      </c>
      <c r="BY571" s="65">
        <f t="shared" si="371"/>
        <v>0</v>
      </c>
      <c r="BZ571" s="65">
        <f t="shared" si="372"/>
        <v>0</v>
      </c>
      <c r="CA571" s="65">
        <f t="shared" si="373"/>
        <v>0</v>
      </c>
      <c r="CB571" s="65">
        <f t="shared" si="374"/>
        <v>0</v>
      </c>
      <c r="CC571" s="65">
        <f t="shared" si="375"/>
        <v>0</v>
      </c>
      <c r="CD571" s="65" t="str">
        <f t="shared" si="386"/>
        <v>Hiányos kitöltés! (B-oszlop üres)</v>
      </c>
      <c r="CE571" s="66" t="str">
        <f t="shared" si="387"/>
        <v>Hiányos kitöltés! (B-oszlop üres)</v>
      </c>
      <c r="CF571" s="65">
        <f t="shared" si="388"/>
        <v>0</v>
      </c>
      <c r="CG571" s="65">
        <f t="shared" si="389"/>
        <v>0</v>
      </c>
      <c r="CH571" s="65">
        <f t="shared" si="390"/>
        <v>0</v>
      </c>
    </row>
    <row r="572" spans="1:86" ht="31.25" x14ac:dyDescent="0.25">
      <c r="A572" s="54" t="str">
        <f t="shared" si="379"/>
        <v>Nincs VKR kiválasztva!</v>
      </c>
      <c r="B572" s="68"/>
      <c r="C572" s="55"/>
      <c r="D572" s="47"/>
      <c r="E572" s="47"/>
      <c r="F572" s="56" t="str">
        <f>IF($G572="","Nincs VKR kiválasztva!",INDEX(Osszesito!$C:$C,MATCH($G572,Osszesito!$D:$D,0)))</f>
        <v>Nincs VKR kiválasztva!</v>
      </c>
      <c r="G572" s="45"/>
      <c r="H572" s="51" t="str">
        <f>IF($D572="","",CONCATENATE($AY572,"_",COUNTA($D$3:$D572),"_FSZV_2026"))</f>
        <v/>
      </c>
      <c r="I572" s="56" t="str">
        <f>IF($G572="","Nincs VKR kiválasztva!",INDEX(Osszesito!$G:$G,MATCH($F572,Osszesito!$C:$C,0)))</f>
        <v>Nincs VKR kiválasztva!</v>
      </c>
      <c r="J572" s="56" t="str">
        <f>IF($G572="","Nincs VKR kiválasztva!",INDEX(Osszesito!$F:$F,MATCH($F572,Osszesito!$C:$C,0)))</f>
        <v>Nincs VKR kiválasztva!</v>
      </c>
      <c r="K572" s="48" t="str">
        <f t="shared" si="376"/>
        <v>Nincs kitöltve a költség rész!</v>
      </c>
      <c r="L572" s="49"/>
      <c r="M572" s="49"/>
      <c r="N572" s="60"/>
      <c r="O572" s="60"/>
      <c r="P572" s="90"/>
      <c r="R572" s="62"/>
      <c r="S572" s="62"/>
      <c r="T572" s="62"/>
      <c r="U572" s="62"/>
      <c r="V572" s="62"/>
      <c r="W572" s="62"/>
      <c r="X572" s="62"/>
      <c r="Y572" s="62"/>
      <c r="Z572" s="62"/>
      <c r="AA572" s="62"/>
      <c r="AB572" s="62"/>
      <c r="AC572" s="61">
        <f t="shared" si="380"/>
        <v>0</v>
      </c>
      <c r="AD572" s="1" t="str">
        <f t="shared" si="381"/>
        <v>Nincs VKR kiválasztva!</v>
      </c>
      <c r="AF572" s="60"/>
      <c r="AG572" s="60"/>
      <c r="AH572" s="60"/>
      <c r="AI572" s="60"/>
      <c r="AJ572" s="60"/>
      <c r="AK572" s="60"/>
      <c r="AL572" s="60"/>
      <c r="AM572" s="60"/>
      <c r="AN572" s="60"/>
      <c r="AO572" s="60"/>
      <c r="AP572" s="60"/>
      <c r="AQ572" s="61">
        <f t="shared" si="382"/>
        <v>0</v>
      </c>
      <c r="AR572" s="130" t="s">
        <v>36</v>
      </c>
      <c r="AS572" s="1" t="str">
        <f t="shared" si="383"/>
        <v>Nincs VKR kiválasztva!</v>
      </c>
      <c r="AU572" s="46"/>
      <c r="AV572" s="46"/>
      <c r="AY572" s="64" t="str">
        <f>IF($D572="","",INDEX(Osszesito!$E:$E,MATCH($F572,Osszesito!$C:$C,0)))</f>
        <v/>
      </c>
      <c r="AZ572" s="64">
        <f t="shared" si="350"/>
        <v>0</v>
      </c>
      <c r="BA572" s="65">
        <f t="shared" si="351"/>
        <v>0</v>
      </c>
      <c r="BB572" s="65" t="str">
        <f t="shared" si="352"/>
        <v>x</v>
      </c>
      <c r="BC572" s="65">
        <f t="shared" si="384"/>
        <v>0</v>
      </c>
      <c r="BD572" s="65">
        <f t="shared" si="377"/>
        <v>0</v>
      </c>
      <c r="BE572" s="65">
        <f t="shared" si="353"/>
        <v>0</v>
      </c>
      <c r="BF572" s="64" t="str">
        <f t="shared" si="354"/>
        <v>A forrás egyenlő a költséggel (I.ütem).</v>
      </c>
      <c r="BG572" s="65">
        <f t="shared" si="355"/>
        <v>0</v>
      </c>
      <c r="BH572" s="65">
        <f t="shared" si="356"/>
        <v>0</v>
      </c>
      <c r="BI572" s="65">
        <f t="shared" si="357"/>
        <v>0</v>
      </c>
      <c r="BJ572" s="65">
        <f t="shared" si="358"/>
        <v>0</v>
      </c>
      <c r="BK572" s="65">
        <f t="shared" si="385"/>
        <v>0</v>
      </c>
      <c r="BL572" s="66" t="str">
        <f t="shared" si="378"/>
        <v>Nem hosszútávú a feladat.</v>
      </c>
      <c r="BM572" s="67">
        <f t="shared" si="359"/>
        <v>1</v>
      </c>
      <c r="BN572" s="67">
        <f t="shared" si="360"/>
        <v>0</v>
      </c>
      <c r="BO572" s="67">
        <f t="shared" si="361"/>
        <v>1</v>
      </c>
      <c r="BP572" s="67">
        <f t="shared" si="362"/>
        <v>0</v>
      </c>
      <c r="BQ572" s="65">
        <f t="shared" si="363"/>
        <v>0</v>
      </c>
      <c r="BR572" s="64" t="str">
        <f t="shared" si="364"/>
        <v>Nincs hosszútávú terv!</v>
      </c>
      <c r="BS572" s="65">
        <f t="shared" si="365"/>
        <v>0</v>
      </c>
      <c r="BT572" s="65">
        <f t="shared" si="366"/>
        <v>0</v>
      </c>
      <c r="BU572" s="65">
        <f t="shared" si="367"/>
        <v>0</v>
      </c>
      <c r="BV572" s="65">
        <f t="shared" si="368"/>
        <v>0</v>
      </c>
      <c r="BW572" s="65">
        <f t="shared" si="369"/>
        <v>0</v>
      </c>
      <c r="BX572" s="65">
        <f t="shared" si="370"/>
        <v>0</v>
      </c>
      <c r="BY572" s="65">
        <f t="shared" si="371"/>
        <v>0</v>
      </c>
      <c r="BZ572" s="65">
        <f t="shared" si="372"/>
        <v>0</v>
      </c>
      <c r="CA572" s="65">
        <f t="shared" si="373"/>
        <v>0</v>
      </c>
      <c r="CB572" s="65">
        <f t="shared" si="374"/>
        <v>0</v>
      </c>
      <c r="CC572" s="65">
        <f t="shared" si="375"/>
        <v>0</v>
      </c>
      <c r="CD572" s="65" t="str">
        <f t="shared" si="386"/>
        <v>Hiányos kitöltés! (B-oszlop üres)</v>
      </c>
      <c r="CE572" s="66" t="str">
        <f t="shared" si="387"/>
        <v>Hiányos kitöltés! (B-oszlop üres)</v>
      </c>
      <c r="CF572" s="65">
        <f t="shared" si="388"/>
        <v>0</v>
      </c>
      <c r="CG572" s="65">
        <f t="shared" si="389"/>
        <v>0</v>
      </c>
      <c r="CH572" s="65">
        <f t="shared" si="390"/>
        <v>0</v>
      </c>
    </row>
    <row r="573" spans="1:86" ht="31.25" x14ac:dyDescent="0.25">
      <c r="A573" s="54" t="str">
        <f t="shared" si="379"/>
        <v>Nincs VKR kiválasztva!</v>
      </c>
      <c r="B573" s="68"/>
      <c r="C573" s="55"/>
      <c r="D573" s="47"/>
      <c r="E573" s="47"/>
      <c r="F573" s="56" t="str">
        <f>IF($G573="","Nincs VKR kiválasztva!",INDEX(Osszesito!$C:$C,MATCH($G573,Osszesito!$D:$D,0)))</f>
        <v>Nincs VKR kiválasztva!</v>
      </c>
      <c r="G573" s="45"/>
      <c r="H573" s="51" t="str">
        <f>IF($D573="","",CONCATENATE($AY573,"_",COUNTA($D$3:$D573),"_FSZV_2026"))</f>
        <v/>
      </c>
      <c r="I573" s="56" t="str">
        <f>IF($G573="","Nincs VKR kiválasztva!",INDEX(Osszesito!$G:$G,MATCH($F573,Osszesito!$C:$C,0)))</f>
        <v>Nincs VKR kiválasztva!</v>
      </c>
      <c r="J573" s="56" t="str">
        <f>IF($G573="","Nincs VKR kiválasztva!",INDEX(Osszesito!$F:$F,MATCH($F573,Osszesito!$C:$C,0)))</f>
        <v>Nincs VKR kiválasztva!</v>
      </c>
      <c r="K573" s="48" t="str">
        <f t="shared" si="376"/>
        <v>Nincs kitöltve a költség rész!</v>
      </c>
      <c r="L573" s="49"/>
      <c r="M573" s="49"/>
      <c r="N573" s="60"/>
      <c r="O573" s="60"/>
      <c r="P573" s="90"/>
      <c r="R573" s="62"/>
      <c r="S573" s="62"/>
      <c r="T573" s="62"/>
      <c r="U573" s="62"/>
      <c r="V573" s="62"/>
      <c r="W573" s="62"/>
      <c r="X573" s="62"/>
      <c r="Y573" s="62"/>
      <c r="Z573" s="62"/>
      <c r="AA573" s="62"/>
      <c r="AB573" s="62"/>
      <c r="AC573" s="61">
        <f t="shared" si="380"/>
        <v>0</v>
      </c>
      <c r="AD573" s="1" t="str">
        <f t="shared" si="381"/>
        <v>Nincs VKR kiválasztva!</v>
      </c>
      <c r="AF573" s="60"/>
      <c r="AG573" s="60"/>
      <c r="AH573" s="60"/>
      <c r="AI573" s="60"/>
      <c r="AJ573" s="60"/>
      <c r="AK573" s="60"/>
      <c r="AL573" s="60"/>
      <c r="AM573" s="60"/>
      <c r="AN573" s="60"/>
      <c r="AO573" s="60"/>
      <c r="AP573" s="60"/>
      <c r="AQ573" s="61">
        <f t="shared" si="382"/>
        <v>0</v>
      </c>
      <c r="AR573" s="130" t="s">
        <v>36</v>
      </c>
      <c r="AS573" s="1" t="str">
        <f t="shared" si="383"/>
        <v>Nincs VKR kiválasztva!</v>
      </c>
      <c r="AU573" s="46"/>
      <c r="AV573" s="46"/>
      <c r="AY573" s="64" t="str">
        <f>IF($D573="","",INDEX(Osszesito!$E:$E,MATCH($F573,Osszesito!$C:$C,0)))</f>
        <v/>
      </c>
      <c r="AZ573" s="64">
        <f t="shared" si="350"/>
        <v>0</v>
      </c>
      <c r="BA573" s="65">
        <f t="shared" si="351"/>
        <v>0</v>
      </c>
      <c r="BB573" s="65" t="str">
        <f t="shared" si="352"/>
        <v>x</v>
      </c>
      <c r="BC573" s="65">
        <f t="shared" si="384"/>
        <v>0</v>
      </c>
      <c r="BD573" s="65">
        <f t="shared" si="377"/>
        <v>0</v>
      </c>
      <c r="BE573" s="65">
        <f t="shared" si="353"/>
        <v>0</v>
      </c>
      <c r="BF573" s="64" t="str">
        <f t="shared" si="354"/>
        <v>A forrás egyenlő a költséggel (I.ütem).</v>
      </c>
      <c r="BG573" s="65">
        <f t="shared" si="355"/>
        <v>0</v>
      </c>
      <c r="BH573" s="65">
        <f t="shared" si="356"/>
        <v>0</v>
      </c>
      <c r="BI573" s="65">
        <f t="shared" si="357"/>
        <v>0</v>
      </c>
      <c r="BJ573" s="65">
        <f t="shared" si="358"/>
        <v>0</v>
      </c>
      <c r="BK573" s="65">
        <f t="shared" si="385"/>
        <v>0</v>
      </c>
      <c r="BL573" s="66" t="str">
        <f t="shared" si="378"/>
        <v>Nem hosszútávú a feladat.</v>
      </c>
      <c r="BM573" s="67">
        <f t="shared" si="359"/>
        <v>1</v>
      </c>
      <c r="BN573" s="67">
        <f t="shared" si="360"/>
        <v>0</v>
      </c>
      <c r="BO573" s="67">
        <f t="shared" si="361"/>
        <v>1</v>
      </c>
      <c r="BP573" s="67">
        <f t="shared" si="362"/>
        <v>0</v>
      </c>
      <c r="BQ573" s="65">
        <f t="shared" si="363"/>
        <v>0</v>
      </c>
      <c r="BR573" s="64" t="str">
        <f t="shared" si="364"/>
        <v>Nincs hosszútávú terv!</v>
      </c>
      <c r="BS573" s="65">
        <f t="shared" si="365"/>
        <v>0</v>
      </c>
      <c r="BT573" s="65">
        <f t="shared" si="366"/>
        <v>0</v>
      </c>
      <c r="BU573" s="65">
        <f t="shared" si="367"/>
        <v>0</v>
      </c>
      <c r="BV573" s="65">
        <f t="shared" si="368"/>
        <v>0</v>
      </c>
      <c r="BW573" s="65">
        <f t="shared" si="369"/>
        <v>0</v>
      </c>
      <c r="BX573" s="65">
        <f t="shared" si="370"/>
        <v>0</v>
      </c>
      <c r="BY573" s="65">
        <f t="shared" si="371"/>
        <v>0</v>
      </c>
      <c r="BZ573" s="65">
        <f t="shared" si="372"/>
        <v>0</v>
      </c>
      <c r="CA573" s="65">
        <f t="shared" si="373"/>
        <v>0</v>
      </c>
      <c r="CB573" s="65">
        <f t="shared" si="374"/>
        <v>0</v>
      </c>
      <c r="CC573" s="65">
        <f t="shared" si="375"/>
        <v>0</v>
      </c>
      <c r="CD573" s="65" t="str">
        <f t="shared" si="386"/>
        <v>Hiányos kitöltés! (B-oszlop üres)</v>
      </c>
      <c r="CE573" s="66" t="str">
        <f t="shared" si="387"/>
        <v>Hiányos kitöltés! (B-oszlop üres)</v>
      </c>
      <c r="CF573" s="65">
        <f t="shared" si="388"/>
        <v>0</v>
      </c>
      <c r="CG573" s="65">
        <f t="shared" si="389"/>
        <v>0</v>
      </c>
      <c r="CH573" s="65">
        <f t="shared" si="390"/>
        <v>0</v>
      </c>
    </row>
    <row r="574" spans="1:86" ht="31.25" x14ac:dyDescent="0.25">
      <c r="A574" s="54" t="str">
        <f t="shared" si="379"/>
        <v>Nincs VKR kiválasztva!</v>
      </c>
      <c r="B574" s="68"/>
      <c r="C574" s="55"/>
      <c r="D574" s="47"/>
      <c r="E574" s="47"/>
      <c r="F574" s="56" t="str">
        <f>IF($G574="","Nincs VKR kiválasztva!",INDEX(Osszesito!$C:$C,MATCH($G574,Osszesito!$D:$D,0)))</f>
        <v>Nincs VKR kiválasztva!</v>
      </c>
      <c r="G574" s="45"/>
      <c r="H574" s="51" t="str">
        <f>IF($D574="","",CONCATENATE($AY574,"_",COUNTA($D$3:$D574),"_FSZV_2026"))</f>
        <v/>
      </c>
      <c r="I574" s="56" t="str">
        <f>IF($G574="","Nincs VKR kiválasztva!",INDEX(Osszesito!$G:$G,MATCH($F574,Osszesito!$C:$C,0)))</f>
        <v>Nincs VKR kiválasztva!</v>
      </c>
      <c r="J574" s="56" t="str">
        <f>IF($G574="","Nincs VKR kiválasztva!",INDEX(Osszesito!$F:$F,MATCH($F574,Osszesito!$C:$C,0)))</f>
        <v>Nincs VKR kiválasztva!</v>
      </c>
      <c r="K574" s="48" t="str">
        <f t="shared" si="376"/>
        <v>Nincs kitöltve a költség rész!</v>
      </c>
      <c r="L574" s="49"/>
      <c r="M574" s="49"/>
      <c r="N574" s="60"/>
      <c r="O574" s="60"/>
      <c r="P574" s="90"/>
      <c r="R574" s="62"/>
      <c r="S574" s="62"/>
      <c r="T574" s="62"/>
      <c r="U574" s="62"/>
      <c r="V574" s="62"/>
      <c r="W574" s="62"/>
      <c r="X574" s="62"/>
      <c r="Y574" s="62"/>
      <c r="Z574" s="62"/>
      <c r="AA574" s="62"/>
      <c r="AB574" s="62"/>
      <c r="AC574" s="61">
        <f t="shared" si="380"/>
        <v>0</v>
      </c>
      <c r="AD574" s="1" t="str">
        <f t="shared" si="381"/>
        <v>Nincs VKR kiválasztva!</v>
      </c>
      <c r="AF574" s="60"/>
      <c r="AG574" s="60"/>
      <c r="AH574" s="60"/>
      <c r="AI574" s="60"/>
      <c r="AJ574" s="60"/>
      <c r="AK574" s="60"/>
      <c r="AL574" s="60"/>
      <c r="AM574" s="60"/>
      <c r="AN574" s="60"/>
      <c r="AO574" s="60"/>
      <c r="AP574" s="60"/>
      <c r="AQ574" s="61">
        <f t="shared" si="382"/>
        <v>0</v>
      </c>
      <c r="AR574" s="130" t="s">
        <v>36</v>
      </c>
      <c r="AS574" s="1" t="str">
        <f t="shared" si="383"/>
        <v>Nincs VKR kiválasztva!</v>
      </c>
      <c r="AU574" s="46"/>
      <c r="AV574" s="46"/>
      <c r="AY574" s="64" t="str">
        <f>IF($D574="","",INDEX(Osszesito!$E:$E,MATCH($F574,Osszesito!$C:$C,0)))</f>
        <v/>
      </c>
      <c r="AZ574" s="64">
        <f t="shared" si="350"/>
        <v>0</v>
      </c>
      <c r="BA574" s="65">
        <f t="shared" si="351"/>
        <v>0</v>
      </c>
      <c r="BB574" s="65" t="str">
        <f t="shared" si="352"/>
        <v>x</v>
      </c>
      <c r="BC574" s="65">
        <f t="shared" si="384"/>
        <v>0</v>
      </c>
      <c r="BD574" s="65">
        <f t="shared" si="377"/>
        <v>0</v>
      </c>
      <c r="BE574" s="65">
        <f t="shared" si="353"/>
        <v>0</v>
      </c>
      <c r="BF574" s="64" t="str">
        <f t="shared" si="354"/>
        <v>A forrás egyenlő a költséggel (I.ütem).</v>
      </c>
      <c r="BG574" s="65">
        <f t="shared" si="355"/>
        <v>0</v>
      </c>
      <c r="BH574" s="65">
        <f t="shared" si="356"/>
        <v>0</v>
      </c>
      <c r="BI574" s="65">
        <f t="shared" si="357"/>
        <v>0</v>
      </c>
      <c r="BJ574" s="65">
        <f t="shared" si="358"/>
        <v>0</v>
      </c>
      <c r="BK574" s="65">
        <f t="shared" si="385"/>
        <v>0</v>
      </c>
      <c r="BL574" s="66" t="str">
        <f t="shared" si="378"/>
        <v>Nem hosszútávú a feladat.</v>
      </c>
      <c r="BM574" s="67">
        <f t="shared" si="359"/>
        <v>1</v>
      </c>
      <c r="BN574" s="67">
        <f t="shared" si="360"/>
        <v>0</v>
      </c>
      <c r="BO574" s="67">
        <f t="shared" si="361"/>
        <v>1</v>
      </c>
      <c r="BP574" s="67">
        <f t="shared" si="362"/>
        <v>0</v>
      </c>
      <c r="BQ574" s="65">
        <f t="shared" si="363"/>
        <v>0</v>
      </c>
      <c r="BR574" s="64" t="str">
        <f t="shared" si="364"/>
        <v>Nincs hosszútávú terv!</v>
      </c>
      <c r="BS574" s="65">
        <f t="shared" si="365"/>
        <v>0</v>
      </c>
      <c r="BT574" s="65">
        <f t="shared" si="366"/>
        <v>0</v>
      </c>
      <c r="BU574" s="65">
        <f t="shared" si="367"/>
        <v>0</v>
      </c>
      <c r="BV574" s="65">
        <f t="shared" si="368"/>
        <v>0</v>
      </c>
      <c r="BW574" s="65">
        <f t="shared" si="369"/>
        <v>0</v>
      </c>
      <c r="BX574" s="65">
        <f t="shared" si="370"/>
        <v>0</v>
      </c>
      <c r="BY574" s="65">
        <f t="shared" si="371"/>
        <v>0</v>
      </c>
      <c r="BZ574" s="65">
        <f t="shared" si="372"/>
        <v>0</v>
      </c>
      <c r="CA574" s="65">
        <f t="shared" si="373"/>
        <v>0</v>
      </c>
      <c r="CB574" s="65">
        <f t="shared" si="374"/>
        <v>0</v>
      </c>
      <c r="CC574" s="65">
        <f t="shared" si="375"/>
        <v>0</v>
      </c>
      <c r="CD574" s="65" t="str">
        <f t="shared" si="386"/>
        <v>Hiányos kitöltés! (B-oszlop üres)</v>
      </c>
      <c r="CE574" s="66" t="str">
        <f t="shared" si="387"/>
        <v>Hiányos kitöltés! (B-oszlop üres)</v>
      </c>
      <c r="CF574" s="65">
        <f t="shared" si="388"/>
        <v>0</v>
      </c>
      <c r="CG574" s="65">
        <f t="shared" si="389"/>
        <v>0</v>
      </c>
      <c r="CH574" s="65">
        <f t="shared" si="390"/>
        <v>0</v>
      </c>
    </row>
    <row r="575" spans="1:86" ht="31.25" x14ac:dyDescent="0.25">
      <c r="A575" s="54" t="str">
        <f t="shared" si="379"/>
        <v>Nincs VKR kiválasztva!</v>
      </c>
      <c r="B575" s="68"/>
      <c r="C575" s="55"/>
      <c r="D575" s="47"/>
      <c r="E575" s="47"/>
      <c r="F575" s="56" t="str">
        <f>IF($G575="","Nincs VKR kiválasztva!",INDEX(Osszesito!$C:$C,MATCH($G575,Osszesito!$D:$D,0)))</f>
        <v>Nincs VKR kiválasztva!</v>
      </c>
      <c r="G575" s="45"/>
      <c r="H575" s="51" t="str">
        <f>IF($D575="","",CONCATENATE($AY575,"_",COUNTA($D$3:$D575),"_FSZV_2026"))</f>
        <v/>
      </c>
      <c r="I575" s="56" t="str">
        <f>IF($G575="","Nincs VKR kiválasztva!",INDEX(Osszesito!$G:$G,MATCH($F575,Osszesito!$C:$C,0)))</f>
        <v>Nincs VKR kiválasztva!</v>
      </c>
      <c r="J575" s="56" t="str">
        <f>IF($G575="","Nincs VKR kiválasztva!",INDEX(Osszesito!$F:$F,MATCH($F575,Osszesito!$C:$C,0)))</f>
        <v>Nincs VKR kiválasztva!</v>
      </c>
      <c r="K575" s="48" t="str">
        <f t="shared" si="376"/>
        <v>Nincs kitöltve a költség rész!</v>
      </c>
      <c r="L575" s="49"/>
      <c r="M575" s="49"/>
      <c r="N575" s="60"/>
      <c r="O575" s="60"/>
      <c r="P575" s="90"/>
      <c r="R575" s="62"/>
      <c r="S575" s="62"/>
      <c r="T575" s="62"/>
      <c r="U575" s="62"/>
      <c r="V575" s="62"/>
      <c r="W575" s="62"/>
      <c r="X575" s="62"/>
      <c r="Y575" s="62"/>
      <c r="Z575" s="62"/>
      <c r="AA575" s="62"/>
      <c r="AB575" s="62"/>
      <c r="AC575" s="61">
        <f t="shared" si="380"/>
        <v>0</v>
      </c>
      <c r="AD575" s="1" t="str">
        <f t="shared" si="381"/>
        <v>Nincs VKR kiválasztva!</v>
      </c>
      <c r="AF575" s="60"/>
      <c r="AG575" s="60"/>
      <c r="AH575" s="60"/>
      <c r="AI575" s="60"/>
      <c r="AJ575" s="60"/>
      <c r="AK575" s="60"/>
      <c r="AL575" s="60"/>
      <c r="AM575" s="60"/>
      <c r="AN575" s="60"/>
      <c r="AO575" s="60"/>
      <c r="AP575" s="60"/>
      <c r="AQ575" s="61">
        <f t="shared" si="382"/>
        <v>0</v>
      </c>
      <c r="AR575" s="130" t="s">
        <v>36</v>
      </c>
      <c r="AS575" s="1" t="str">
        <f t="shared" si="383"/>
        <v>Nincs VKR kiválasztva!</v>
      </c>
      <c r="AU575" s="46"/>
      <c r="AV575" s="46"/>
      <c r="AY575" s="64" t="str">
        <f>IF($D575="","",INDEX(Osszesito!$E:$E,MATCH($F575,Osszesito!$C:$C,0)))</f>
        <v/>
      </c>
      <c r="AZ575" s="64">
        <f t="shared" si="350"/>
        <v>0</v>
      </c>
      <c r="BA575" s="65">
        <f t="shared" si="351"/>
        <v>0</v>
      </c>
      <c r="BB575" s="65" t="str">
        <f t="shared" si="352"/>
        <v>x</v>
      </c>
      <c r="BC575" s="65">
        <f t="shared" si="384"/>
        <v>0</v>
      </c>
      <c r="BD575" s="65">
        <f t="shared" si="377"/>
        <v>0</v>
      </c>
      <c r="BE575" s="65">
        <f t="shared" si="353"/>
        <v>0</v>
      </c>
      <c r="BF575" s="64" t="str">
        <f t="shared" si="354"/>
        <v>A forrás egyenlő a költséggel (I.ütem).</v>
      </c>
      <c r="BG575" s="65">
        <f t="shared" si="355"/>
        <v>0</v>
      </c>
      <c r="BH575" s="65">
        <f t="shared" si="356"/>
        <v>0</v>
      </c>
      <c r="BI575" s="65">
        <f t="shared" si="357"/>
        <v>0</v>
      </c>
      <c r="BJ575" s="65">
        <f t="shared" si="358"/>
        <v>0</v>
      </c>
      <c r="BK575" s="65">
        <f t="shared" si="385"/>
        <v>0</v>
      </c>
      <c r="BL575" s="66" t="str">
        <f t="shared" si="378"/>
        <v>Nem hosszútávú a feladat.</v>
      </c>
      <c r="BM575" s="67">
        <f t="shared" si="359"/>
        <v>1</v>
      </c>
      <c r="BN575" s="67">
        <f t="shared" si="360"/>
        <v>0</v>
      </c>
      <c r="BO575" s="67">
        <f t="shared" si="361"/>
        <v>1</v>
      </c>
      <c r="BP575" s="67">
        <f t="shared" si="362"/>
        <v>0</v>
      </c>
      <c r="BQ575" s="65">
        <f t="shared" si="363"/>
        <v>0</v>
      </c>
      <c r="BR575" s="64" t="str">
        <f t="shared" si="364"/>
        <v>Nincs hosszútávú terv!</v>
      </c>
      <c r="BS575" s="65">
        <f t="shared" si="365"/>
        <v>0</v>
      </c>
      <c r="BT575" s="65">
        <f t="shared" si="366"/>
        <v>0</v>
      </c>
      <c r="BU575" s="65">
        <f t="shared" si="367"/>
        <v>0</v>
      </c>
      <c r="BV575" s="65">
        <f t="shared" si="368"/>
        <v>0</v>
      </c>
      <c r="BW575" s="65">
        <f t="shared" si="369"/>
        <v>0</v>
      </c>
      <c r="BX575" s="65">
        <f t="shared" si="370"/>
        <v>0</v>
      </c>
      <c r="BY575" s="65">
        <f t="shared" si="371"/>
        <v>0</v>
      </c>
      <c r="BZ575" s="65">
        <f t="shared" si="372"/>
        <v>0</v>
      </c>
      <c r="CA575" s="65">
        <f t="shared" si="373"/>
        <v>0</v>
      </c>
      <c r="CB575" s="65">
        <f t="shared" si="374"/>
        <v>0</v>
      </c>
      <c r="CC575" s="65">
        <f t="shared" si="375"/>
        <v>0</v>
      </c>
      <c r="CD575" s="65" t="str">
        <f t="shared" si="386"/>
        <v>Hiányos kitöltés! (B-oszlop üres)</v>
      </c>
      <c r="CE575" s="66" t="str">
        <f t="shared" si="387"/>
        <v>Hiányos kitöltés! (B-oszlop üres)</v>
      </c>
      <c r="CF575" s="65">
        <f t="shared" si="388"/>
        <v>0</v>
      </c>
      <c r="CG575" s="65">
        <f t="shared" si="389"/>
        <v>0</v>
      </c>
      <c r="CH575" s="65">
        <f t="shared" si="390"/>
        <v>0</v>
      </c>
    </row>
    <row r="576" spans="1:86" ht="31.25" x14ac:dyDescent="0.25">
      <c r="A576" s="54" t="str">
        <f t="shared" si="379"/>
        <v>Nincs VKR kiválasztva!</v>
      </c>
      <c r="B576" s="68"/>
      <c r="C576" s="55"/>
      <c r="D576" s="47"/>
      <c r="E576" s="47"/>
      <c r="F576" s="56" t="str">
        <f>IF($G576="","Nincs VKR kiválasztva!",INDEX(Osszesito!$C:$C,MATCH($G576,Osszesito!$D:$D,0)))</f>
        <v>Nincs VKR kiválasztva!</v>
      </c>
      <c r="G576" s="45"/>
      <c r="H576" s="51" t="str">
        <f>IF($D576="","",CONCATENATE($AY576,"_",COUNTA($D$3:$D576),"_FSZV_2026"))</f>
        <v/>
      </c>
      <c r="I576" s="56" t="str">
        <f>IF($G576="","Nincs VKR kiválasztva!",INDEX(Osszesito!$G:$G,MATCH($F576,Osszesito!$C:$C,0)))</f>
        <v>Nincs VKR kiválasztva!</v>
      </c>
      <c r="J576" s="56" t="str">
        <f>IF($G576="","Nincs VKR kiválasztva!",INDEX(Osszesito!$F:$F,MATCH($F576,Osszesito!$C:$C,0)))</f>
        <v>Nincs VKR kiválasztva!</v>
      </c>
      <c r="K576" s="48" t="str">
        <f t="shared" si="376"/>
        <v>Nincs kitöltve a költség rész!</v>
      </c>
      <c r="L576" s="49"/>
      <c r="M576" s="49"/>
      <c r="N576" s="60"/>
      <c r="O576" s="60"/>
      <c r="P576" s="90"/>
      <c r="R576" s="62"/>
      <c r="S576" s="62"/>
      <c r="T576" s="62"/>
      <c r="U576" s="62"/>
      <c r="V576" s="62"/>
      <c r="W576" s="62"/>
      <c r="X576" s="62"/>
      <c r="Y576" s="62"/>
      <c r="Z576" s="62"/>
      <c r="AA576" s="62"/>
      <c r="AB576" s="62"/>
      <c r="AC576" s="61">
        <f t="shared" si="380"/>
        <v>0</v>
      </c>
      <c r="AD576" s="1" t="str">
        <f t="shared" si="381"/>
        <v>Nincs VKR kiválasztva!</v>
      </c>
      <c r="AF576" s="60"/>
      <c r="AG576" s="60"/>
      <c r="AH576" s="60"/>
      <c r="AI576" s="60"/>
      <c r="AJ576" s="60"/>
      <c r="AK576" s="60"/>
      <c r="AL576" s="60"/>
      <c r="AM576" s="60"/>
      <c r="AN576" s="60"/>
      <c r="AO576" s="60"/>
      <c r="AP576" s="60"/>
      <c r="AQ576" s="61">
        <f t="shared" si="382"/>
        <v>0</v>
      </c>
      <c r="AR576" s="130" t="s">
        <v>36</v>
      </c>
      <c r="AS576" s="1" t="str">
        <f t="shared" si="383"/>
        <v>Nincs VKR kiválasztva!</v>
      </c>
      <c r="AU576" s="46"/>
      <c r="AV576" s="46"/>
      <c r="AY576" s="64" t="str">
        <f>IF($D576="","",INDEX(Osszesito!$E:$E,MATCH($F576,Osszesito!$C:$C,0)))</f>
        <v/>
      </c>
      <c r="AZ576" s="64">
        <f t="shared" si="350"/>
        <v>0</v>
      </c>
      <c r="BA576" s="65">
        <f t="shared" si="351"/>
        <v>0</v>
      </c>
      <c r="BB576" s="65" t="str">
        <f t="shared" si="352"/>
        <v>x</v>
      </c>
      <c r="BC576" s="65">
        <f t="shared" si="384"/>
        <v>0</v>
      </c>
      <c r="BD576" s="65">
        <f t="shared" si="377"/>
        <v>0</v>
      </c>
      <c r="BE576" s="65">
        <f t="shared" si="353"/>
        <v>0</v>
      </c>
      <c r="BF576" s="64" t="str">
        <f t="shared" si="354"/>
        <v>A forrás egyenlő a költséggel (I.ütem).</v>
      </c>
      <c r="BG576" s="65">
        <f t="shared" si="355"/>
        <v>0</v>
      </c>
      <c r="BH576" s="65">
        <f t="shared" si="356"/>
        <v>0</v>
      </c>
      <c r="BI576" s="65">
        <f t="shared" si="357"/>
        <v>0</v>
      </c>
      <c r="BJ576" s="65">
        <f t="shared" si="358"/>
        <v>0</v>
      </c>
      <c r="BK576" s="65">
        <f t="shared" si="385"/>
        <v>0</v>
      </c>
      <c r="BL576" s="66" t="str">
        <f t="shared" si="378"/>
        <v>Nem hosszútávú a feladat.</v>
      </c>
      <c r="BM576" s="67">
        <f t="shared" si="359"/>
        <v>1</v>
      </c>
      <c r="BN576" s="67">
        <f t="shared" si="360"/>
        <v>0</v>
      </c>
      <c r="BO576" s="67">
        <f t="shared" si="361"/>
        <v>1</v>
      </c>
      <c r="BP576" s="67">
        <f t="shared" si="362"/>
        <v>0</v>
      </c>
      <c r="BQ576" s="65">
        <f t="shared" si="363"/>
        <v>0</v>
      </c>
      <c r="BR576" s="64" t="str">
        <f t="shared" si="364"/>
        <v>Nincs hosszútávú terv!</v>
      </c>
      <c r="BS576" s="65">
        <f t="shared" si="365"/>
        <v>0</v>
      </c>
      <c r="BT576" s="65">
        <f t="shared" si="366"/>
        <v>0</v>
      </c>
      <c r="BU576" s="65">
        <f t="shared" si="367"/>
        <v>0</v>
      </c>
      <c r="BV576" s="65">
        <f t="shared" si="368"/>
        <v>0</v>
      </c>
      <c r="BW576" s="65">
        <f t="shared" si="369"/>
        <v>0</v>
      </c>
      <c r="BX576" s="65">
        <f t="shared" si="370"/>
        <v>0</v>
      </c>
      <c r="BY576" s="65">
        <f t="shared" si="371"/>
        <v>0</v>
      </c>
      <c r="BZ576" s="65">
        <f t="shared" si="372"/>
        <v>0</v>
      </c>
      <c r="CA576" s="65">
        <f t="shared" si="373"/>
        <v>0</v>
      </c>
      <c r="CB576" s="65">
        <f t="shared" si="374"/>
        <v>0</v>
      </c>
      <c r="CC576" s="65">
        <f t="shared" si="375"/>
        <v>0</v>
      </c>
      <c r="CD576" s="65" t="str">
        <f t="shared" si="386"/>
        <v>Hiányos kitöltés! (B-oszlop üres)</v>
      </c>
      <c r="CE576" s="66" t="str">
        <f t="shared" si="387"/>
        <v>Hiányos kitöltés! (B-oszlop üres)</v>
      </c>
      <c r="CF576" s="65">
        <f t="shared" si="388"/>
        <v>0</v>
      </c>
      <c r="CG576" s="65">
        <f t="shared" si="389"/>
        <v>0</v>
      </c>
      <c r="CH576" s="65">
        <f t="shared" si="390"/>
        <v>0</v>
      </c>
    </row>
    <row r="577" spans="1:86" ht="31.25" x14ac:dyDescent="0.25">
      <c r="A577" s="54" t="str">
        <f t="shared" si="379"/>
        <v>Nincs VKR kiválasztva!</v>
      </c>
      <c r="B577" s="68"/>
      <c r="C577" s="55"/>
      <c r="D577" s="47"/>
      <c r="E577" s="47"/>
      <c r="F577" s="56" t="str">
        <f>IF($G577="","Nincs VKR kiválasztva!",INDEX(Osszesito!$C:$C,MATCH($G577,Osszesito!$D:$D,0)))</f>
        <v>Nincs VKR kiválasztva!</v>
      </c>
      <c r="G577" s="45"/>
      <c r="H577" s="51" t="str">
        <f>IF($D577="","",CONCATENATE($AY577,"_",COUNTA($D$3:$D577),"_FSZV_2026"))</f>
        <v/>
      </c>
      <c r="I577" s="56" t="str">
        <f>IF($G577="","Nincs VKR kiválasztva!",INDEX(Osszesito!$G:$G,MATCH($F577,Osszesito!$C:$C,0)))</f>
        <v>Nincs VKR kiválasztva!</v>
      </c>
      <c r="J577" s="56" t="str">
        <f>IF($G577="","Nincs VKR kiválasztva!",INDEX(Osszesito!$F:$F,MATCH($F577,Osszesito!$C:$C,0)))</f>
        <v>Nincs VKR kiválasztva!</v>
      </c>
      <c r="K577" s="48" t="str">
        <f t="shared" si="376"/>
        <v>Nincs kitöltve a költség rész!</v>
      </c>
      <c r="L577" s="49"/>
      <c r="M577" s="49"/>
      <c r="N577" s="60"/>
      <c r="O577" s="60"/>
      <c r="P577" s="90"/>
      <c r="R577" s="62"/>
      <c r="S577" s="62"/>
      <c r="T577" s="62"/>
      <c r="U577" s="62"/>
      <c r="V577" s="62"/>
      <c r="W577" s="62"/>
      <c r="X577" s="62"/>
      <c r="Y577" s="62"/>
      <c r="Z577" s="62"/>
      <c r="AA577" s="62"/>
      <c r="AB577" s="62"/>
      <c r="AC577" s="61">
        <f t="shared" si="380"/>
        <v>0</v>
      </c>
      <c r="AD577" s="1" t="str">
        <f t="shared" si="381"/>
        <v>Nincs VKR kiválasztva!</v>
      </c>
      <c r="AF577" s="60"/>
      <c r="AG577" s="60"/>
      <c r="AH577" s="60"/>
      <c r="AI577" s="60"/>
      <c r="AJ577" s="60"/>
      <c r="AK577" s="60"/>
      <c r="AL577" s="60"/>
      <c r="AM577" s="60"/>
      <c r="AN577" s="60"/>
      <c r="AO577" s="60"/>
      <c r="AP577" s="60"/>
      <c r="AQ577" s="61">
        <f t="shared" si="382"/>
        <v>0</v>
      </c>
      <c r="AR577" s="130" t="s">
        <v>36</v>
      </c>
      <c r="AS577" s="1" t="str">
        <f t="shared" si="383"/>
        <v>Nincs VKR kiválasztva!</v>
      </c>
      <c r="AU577" s="46"/>
      <c r="AV577" s="46"/>
      <c r="AY577" s="64" t="str">
        <f>IF($D577="","",INDEX(Osszesito!$E:$E,MATCH($F577,Osszesito!$C:$C,0)))</f>
        <v/>
      </c>
      <c r="AZ577" s="64">
        <f t="shared" si="350"/>
        <v>0</v>
      </c>
      <c r="BA577" s="65">
        <f t="shared" si="351"/>
        <v>0</v>
      </c>
      <c r="BB577" s="65" t="str">
        <f t="shared" si="352"/>
        <v>x</v>
      </c>
      <c r="BC577" s="65">
        <f t="shared" si="384"/>
        <v>0</v>
      </c>
      <c r="BD577" s="65">
        <f t="shared" si="377"/>
        <v>0</v>
      </c>
      <c r="BE577" s="65">
        <f t="shared" si="353"/>
        <v>0</v>
      </c>
      <c r="BF577" s="64" t="str">
        <f t="shared" si="354"/>
        <v>A forrás egyenlő a költséggel (I.ütem).</v>
      </c>
      <c r="BG577" s="65">
        <f t="shared" si="355"/>
        <v>0</v>
      </c>
      <c r="BH577" s="65">
        <f t="shared" si="356"/>
        <v>0</v>
      </c>
      <c r="BI577" s="65">
        <f t="shared" si="357"/>
        <v>0</v>
      </c>
      <c r="BJ577" s="65">
        <f t="shared" si="358"/>
        <v>0</v>
      </c>
      <c r="BK577" s="65">
        <f t="shared" si="385"/>
        <v>0</v>
      </c>
      <c r="BL577" s="66" t="str">
        <f t="shared" si="378"/>
        <v>Nem hosszútávú a feladat.</v>
      </c>
      <c r="BM577" s="67">
        <f t="shared" si="359"/>
        <v>1</v>
      </c>
      <c r="BN577" s="67">
        <f t="shared" si="360"/>
        <v>0</v>
      </c>
      <c r="BO577" s="67">
        <f t="shared" si="361"/>
        <v>1</v>
      </c>
      <c r="BP577" s="67">
        <f t="shared" si="362"/>
        <v>0</v>
      </c>
      <c r="BQ577" s="65">
        <f t="shared" si="363"/>
        <v>0</v>
      </c>
      <c r="BR577" s="64" t="str">
        <f t="shared" si="364"/>
        <v>Nincs hosszútávú terv!</v>
      </c>
      <c r="BS577" s="65">
        <f t="shared" si="365"/>
        <v>0</v>
      </c>
      <c r="BT577" s="65">
        <f t="shared" si="366"/>
        <v>0</v>
      </c>
      <c r="BU577" s="65">
        <f t="shared" si="367"/>
        <v>0</v>
      </c>
      <c r="BV577" s="65">
        <f t="shared" si="368"/>
        <v>0</v>
      </c>
      <c r="BW577" s="65">
        <f t="shared" si="369"/>
        <v>0</v>
      </c>
      <c r="BX577" s="65">
        <f t="shared" si="370"/>
        <v>0</v>
      </c>
      <c r="BY577" s="65">
        <f t="shared" si="371"/>
        <v>0</v>
      </c>
      <c r="BZ577" s="65">
        <f t="shared" si="372"/>
        <v>0</v>
      </c>
      <c r="CA577" s="65">
        <f t="shared" si="373"/>
        <v>0</v>
      </c>
      <c r="CB577" s="65">
        <f t="shared" si="374"/>
        <v>0</v>
      </c>
      <c r="CC577" s="65">
        <f t="shared" si="375"/>
        <v>0</v>
      </c>
      <c r="CD577" s="65" t="str">
        <f t="shared" si="386"/>
        <v>Hiányos kitöltés! (B-oszlop üres)</v>
      </c>
      <c r="CE577" s="66" t="str">
        <f t="shared" si="387"/>
        <v>Hiányos kitöltés! (B-oszlop üres)</v>
      </c>
      <c r="CF577" s="65">
        <f t="shared" si="388"/>
        <v>0</v>
      </c>
      <c r="CG577" s="65">
        <f t="shared" si="389"/>
        <v>0</v>
      </c>
      <c r="CH577" s="65">
        <f t="shared" si="390"/>
        <v>0</v>
      </c>
    </row>
    <row r="578" spans="1:86" ht="31.25" x14ac:dyDescent="0.25">
      <c r="A578" s="54" t="str">
        <f t="shared" si="379"/>
        <v>Nincs VKR kiválasztva!</v>
      </c>
      <c r="B578" s="68"/>
      <c r="C578" s="55"/>
      <c r="D578" s="47"/>
      <c r="E578" s="47"/>
      <c r="F578" s="56" t="str">
        <f>IF($G578="","Nincs VKR kiválasztva!",INDEX(Osszesito!$C:$C,MATCH($G578,Osszesito!$D:$D,0)))</f>
        <v>Nincs VKR kiválasztva!</v>
      </c>
      <c r="G578" s="45"/>
      <c r="H578" s="51" t="str">
        <f>IF($D578="","",CONCATENATE($AY578,"_",COUNTA($D$3:$D578),"_FSZV_2026"))</f>
        <v/>
      </c>
      <c r="I578" s="56" t="str">
        <f>IF($G578="","Nincs VKR kiválasztva!",INDEX(Osszesito!$G:$G,MATCH($F578,Osszesito!$C:$C,0)))</f>
        <v>Nincs VKR kiválasztva!</v>
      </c>
      <c r="J578" s="56" t="str">
        <f>IF($G578="","Nincs VKR kiválasztva!",INDEX(Osszesito!$F:$F,MATCH($F578,Osszesito!$C:$C,0)))</f>
        <v>Nincs VKR kiválasztva!</v>
      </c>
      <c r="K578" s="48" t="str">
        <f t="shared" si="376"/>
        <v>Nincs kitöltve a költség rész!</v>
      </c>
      <c r="L578" s="49"/>
      <c r="M578" s="49"/>
      <c r="N578" s="60"/>
      <c r="O578" s="60"/>
      <c r="P578" s="90"/>
      <c r="R578" s="62"/>
      <c r="S578" s="62"/>
      <c r="T578" s="62"/>
      <c r="U578" s="62"/>
      <c r="V578" s="62"/>
      <c r="W578" s="62"/>
      <c r="X578" s="62"/>
      <c r="Y578" s="62"/>
      <c r="Z578" s="62"/>
      <c r="AA578" s="62"/>
      <c r="AB578" s="62"/>
      <c r="AC578" s="61">
        <f t="shared" si="380"/>
        <v>0</v>
      </c>
      <c r="AD578" s="1" t="str">
        <f t="shared" si="381"/>
        <v>Nincs VKR kiválasztva!</v>
      </c>
      <c r="AF578" s="60"/>
      <c r="AG578" s="60"/>
      <c r="AH578" s="60"/>
      <c r="AI578" s="60"/>
      <c r="AJ578" s="60"/>
      <c r="AK578" s="60"/>
      <c r="AL578" s="60"/>
      <c r="AM578" s="60"/>
      <c r="AN578" s="60"/>
      <c r="AO578" s="60"/>
      <c r="AP578" s="60"/>
      <c r="AQ578" s="61">
        <f t="shared" si="382"/>
        <v>0</v>
      </c>
      <c r="AR578" s="130" t="s">
        <v>36</v>
      </c>
      <c r="AS578" s="1" t="str">
        <f t="shared" si="383"/>
        <v>Nincs VKR kiválasztva!</v>
      </c>
      <c r="AU578" s="46"/>
      <c r="AV578" s="46"/>
      <c r="AY578" s="64" t="str">
        <f>IF($D578="","",INDEX(Osszesito!$E:$E,MATCH($F578,Osszesito!$C:$C,0)))</f>
        <v/>
      </c>
      <c r="AZ578" s="64">
        <f t="shared" si="350"/>
        <v>0</v>
      </c>
      <c r="BA578" s="65">
        <f t="shared" si="351"/>
        <v>0</v>
      </c>
      <c r="BB578" s="65" t="str">
        <f t="shared" si="352"/>
        <v>x</v>
      </c>
      <c r="BC578" s="65">
        <f t="shared" si="384"/>
        <v>0</v>
      </c>
      <c r="BD578" s="65">
        <f t="shared" si="377"/>
        <v>0</v>
      </c>
      <c r="BE578" s="65">
        <f t="shared" si="353"/>
        <v>0</v>
      </c>
      <c r="BF578" s="64" t="str">
        <f t="shared" si="354"/>
        <v>A forrás egyenlő a költséggel (I.ütem).</v>
      </c>
      <c r="BG578" s="65">
        <f t="shared" si="355"/>
        <v>0</v>
      </c>
      <c r="BH578" s="65">
        <f t="shared" si="356"/>
        <v>0</v>
      </c>
      <c r="BI578" s="65">
        <f t="shared" si="357"/>
        <v>0</v>
      </c>
      <c r="BJ578" s="65">
        <f t="shared" si="358"/>
        <v>0</v>
      </c>
      <c r="BK578" s="65">
        <f t="shared" si="385"/>
        <v>0</v>
      </c>
      <c r="BL578" s="66" t="str">
        <f t="shared" si="378"/>
        <v>Nem hosszútávú a feladat.</v>
      </c>
      <c r="BM578" s="67">
        <f t="shared" si="359"/>
        <v>1</v>
      </c>
      <c r="BN578" s="67">
        <f t="shared" si="360"/>
        <v>0</v>
      </c>
      <c r="BO578" s="67">
        <f t="shared" si="361"/>
        <v>1</v>
      </c>
      <c r="BP578" s="67">
        <f t="shared" si="362"/>
        <v>0</v>
      </c>
      <c r="BQ578" s="65">
        <f t="shared" si="363"/>
        <v>0</v>
      </c>
      <c r="BR578" s="64" t="str">
        <f t="shared" si="364"/>
        <v>Nincs hosszútávú terv!</v>
      </c>
      <c r="BS578" s="65">
        <f t="shared" si="365"/>
        <v>0</v>
      </c>
      <c r="BT578" s="65">
        <f t="shared" si="366"/>
        <v>0</v>
      </c>
      <c r="BU578" s="65">
        <f t="shared" si="367"/>
        <v>0</v>
      </c>
      <c r="BV578" s="65">
        <f t="shared" si="368"/>
        <v>0</v>
      </c>
      <c r="BW578" s="65">
        <f t="shared" si="369"/>
        <v>0</v>
      </c>
      <c r="BX578" s="65">
        <f t="shared" si="370"/>
        <v>0</v>
      </c>
      <c r="BY578" s="65">
        <f t="shared" si="371"/>
        <v>0</v>
      </c>
      <c r="BZ578" s="65">
        <f t="shared" si="372"/>
        <v>0</v>
      </c>
      <c r="CA578" s="65">
        <f t="shared" si="373"/>
        <v>0</v>
      </c>
      <c r="CB578" s="65">
        <f t="shared" si="374"/>
        <v>0</v>
      </c>
      <c r="CC578" s="65">
        <f t="shared" si="375"/>
        <v>0</v>
      </c>
      <c r="CD578" s="65" t="str">
        <f t="shared" si="386"/>
        <v>Hiányos kitöltés! (B-oszlop üres)</v>
      </c>
      <c r="CE578" s="66" t="str">
        <f t="shared" si="387"/>
        <v>Hiányos kitöltés! (B-oszlop üres)</v>
      </c>
      <c r="CF578" s="65">
        <f t="shared" si="388"/>
        <v>0</v>
      </c>
      <c r="CG578" s="65">
        <f t="shared" si="389"/>
        <v>0</v>
      </c>
      <c r="CH578" s="65">
        <f t="shared" si="390"/>
        <v>0</v>
      </c>
    </row>
    <row r="579" spans="1:86" ht="31.25" x14ac:dyDescent="0.25">
      <c r="A579" s="54" t="str">
        <f t="shared" si="379"/>
        <v>Nincs VKR kiválasztva!</v>
      </c>
      <c r="B579" s="68"/>
      <c r="C579" s="55"/>
      <c r="D579" s="47"/>
      <c r="E579" s="47"/>
      <c r="F579" s="56" t="str">
        <f>IF($G579="","Nincs VKR kiválasztva!",INDEX(Osszesito!$C:$C,MATCH($G579,Osszesito!$D:$D,0)))</f>
        <v>Nincs VKR kiválasztva!</v>
      </c>
      <c r="G579" s="45"/>
      <c r="H579" s="51" t="str">
        <f>IF($D579="","",CONCATENATE($AY579,"_",COUNTA($D$3:$D579),"_FSZV_2026"))</f>
        <v/>
      </c>
      <c r="I579" s="56" t="str">
        <f>IF($G579="","Nincs VKR kiválasztva!",INDEX(Osszesito!$G:$G,MATCH($F579,Osszesito!$C:$C,0)))</f>
        <v>Nincs VKR kiválasztva!</v>
      </c>
      <c r="J579" s="56" t="str">
        <f>IF($G579="","Nincs VKR kiválasztva!",INDEX(Osszesito!$F:$F,MATCH($F579,Osszesito!$C:$C,0)))</f>
        <v>Nincs VKR kiválasztva!</v>
      </c>
      <c r="K579" s="48" t="str">
        <f t="shared" si="376"/>
        <v>Nincs kitöltve a költség rész!</v>
      </c>
      <c r="L579" s="49"/>
      <c r="M579" s="49"/>
      <c r="N579" s="60"/>
      <c r="O579" s="60"/>
      <c r="P579" s="90"/>
      <c r="R579" s="62"/>
      <c r="S579" s="62"/>
      <c r="T579" s="62"/>
      <c r="U579" s="62"/>
      <c r="V579" s="62"/>
      <c r="W579" s="62"/>
      <c r="X579" s="62"/>
      <c r="Y579" s="62"/>
      <c r="Z579" s="62"/>
      <c r="AA579" s="62"/>
      <c r="AB579" s="62"/>
      <c r="AC579" s="61">
        <f t="shared" si="380"/>
        <v>0</v>
      </c>
      <c r="AD579" s="1" t="str">
        <f t="shared" si="381"/>
        <v>Nincs VKR kiválasztva!</v>
      </c>
      <c r="AF579" s="60"/>
      <c r="AG579" s="60"/>
      <c r="AH579" s="60"/>
      <c r="AI579" s="60"/>
      <c r="AJ579" s="60"/>
      <c r="AK579" s="60"/>
      <c r="AL579" s="60"/>
      <c r="AM579" s="60"/>
      <c r="AN579" s="60"/>
      <c r="AO579" s="60"/>
      <c r="AP579" s="60"/>
      <c r="AQ579" s="61">
        <f t="shared" si="382"/>
        <v>0</v>
      </c>
      <c r="AR579" s="130" t="s">
        <v>36</v>
      </c>
      <c r="AS579" s="1" t="str">
        <f t="shared" si="383"/>
        <v>Nincs VKR kiválasztva!</v>
      </c>
      <c r="AU579" s="46"/>
      <c r="AV579" s="46"/>
      <c r="AY579" s="64" t="str">
        <f>IF($D579="","",INDEX(Osszesito!$E:$E,MATCH($F579,Osszesito!$C:$C,0)))</f>
        <v/>
      </c>
      <c r="AZ579" s="64">
        <f t="shared" si="350"/>
        <v>0</v>
      </c>
      <c r="BA579" s="65">
        <f t="shared" si="351"/>
        <v>0</v>
      </c>
      <c r="BB579" s="65" t="str">
        <f t="shared" si="352"/>
        <v>x</v>
      </c>
      <c r="BC579" s="65">
        <f t="shared" si="384"/>
        <v>0</v>
      </c>
      <c r="BD579" s="65">
        <f t="shared" si="377"/>
        <v>0</v>
      </c>
      <c r="BE579" s="65">
        <f t="shared" si="353"/>
        <v>0</v>
      </c>
      <c r="BF579" s="64" t="str">
        <f t="shared" si="354"/>
        <v>A forrás egyenlő a költséggel (I.ütem).</v>
      </c>
      <c r="BG579" s="65">
        <f t="shared" si="355"/>
        <v>0</v>
      </c>
      <c r="BH579" s="65">
        <f t="shared" si="356"/>
        <v>0</v>
      </c>
      <c r="BI579" s="65">
        <f t="shared" si="357"/>
        <v>0</v>
      </c>
      <c r="BJ579" s="65">
        <f t="shared" si="358"/>
        <v>0</v>
      </c>
      <c r="BK579" s="65">
        <f t="shared" si="385"/>
        <v>0</v>
      </c>
      <c r="BL579" s="66" t="str">
        <f t="shared" si="378"/>
        <v>Nem hosszútávú a feladat.</v>
      </c>
      <c r="BM579" s="67">
        <f t="shared" si="359"/>
        <v>1</v>
      </c>
      <c r="BN579" s="67">
        <f t="shared" si="360"/>
        <v>0</v>
      </c>
      <c r="BO579" s="67">
        <f t="shared" si="361"/>
        <v>1</v>
      </c>
      <c r="BP579" s="67">
        <f t="shared" si="362"/>
        <v>0</v>
      </c>
      <c r="BQ579" s="65">
        <f t="shared" si="363"/>
        <v>0</v>
      </c>
      <c r="BR579" s="64" t="str">
        <f t="shared" si="364"/>
        <v>Nincs hosszútávú terv!</v>
      </c>
      <c r="BS579" s="65">
        <f t="shared" si="365"/>
        <v>0</v>
      </c>
      <c r="BT579" s="65">
        <f t="shared" si="366"/>
        <v>0</v>
      </c>
      <c r="BU579" s="65">
        <f t="shared" si="367"/>
        <v>0</v>
      </c>
      <c r="BV579" s="65">
        <f t="shared" si="368"/>
        <v>0</v>
      </c>
      <c r="BW579" s="65">
        <f t="shared" si="369"/>
        <v>0</v>
      </c>
      <c r="BX579" s="65">
        <f t="shared" si="370"/>
        <v>0</v>
      </c>
      <c r="BY579" s="65">
        <f t="shared" si="371"/>
        <v>0</v>
      </c>
      <c r="BZ579" s="65">
        <f t="shared" si="372"/>
        <v>0</v>
      </c>
      <c r="CA579" s="65">
        <f t="shared" si="373"/>
        <v>0</v>
      </c>
      <c r="CB579" s="65">
        <f t="shared" si="374"/>
        <v>0</v>
      </c>
      <c r="CC579" s="65">
        <f t="shared" si="375"/>
        <v>0</v>
      </c>
      <c r="CD579" s="65" t="str">
        <f t="shared" si="386"/>
        <v>Hiányos kitöltés! (B-oszlop üres)</v>
      </c>
      <c r="CE579" s="66" t="str">
        <f t="shared" si="387"/>
        <v>Hiányos kitöltés! (B-oszlop üres)</v>
      </c>
      <c r="CF579" s="65">
        <f t="shared" si="388"/>
        <v>0</v>
      </c>
      <c r="CG579" s="65">
        <f t="shared" si="389"/>
        <v>0</v>
      </c>
      <c r="CH579" s="65">
        <f t="shared" si="390"/>
        <v>0</v>
      </c>
    </row>
    <row r="580" spans="1:86" ht="31.25" x14ac:dyDescent="0.25">
      <c r="A580" s="54" t="str">
        <f t="shared" si="379"/>
        <v>Nincs VKR kiválasztva!</v>
      </c>
      <c r="B580" s="68"/>
      <c r="C580" s="55"/>
      <c r="D580" s="47"/>
      <c r="E580" s="47"/>
      <c r="F580" s="56" t="str">
        <f>IF($G580="","Nincs VKR kiválasztva!",INDEX(Osszesito!$C:$C,MATCH($G580,Osszesito!$D:$D,0)))</f>
        <v>Nincs VKR kiválasztva!</v>
      </c>
      <c r="G580" s="45"/>
      <c r="H580" s="51" t="str">
        <f>IF($D580="","",CONCATENATE($AY580,"_",COUNTA($D$3:$D580),"_FSZV_2026"))</f>
        <v/>
      </c>
      <c r="I580" s="56" t="str">
        <f>IF($G580="","Nincs VKR kiválasztva!",INDEX(Osszesito!$G:$G,MATCH($F580,Osszesito!$C:$C,0)))</f>
        <v>Nincs VKR kiválasztva!</v>
      </c>
      <c r="J580" s="56" t="str">
        <f>IF($G580="","Nincs VKR kiválasztva!",INDEX(Osszesito!$F:$F,MATCH($F580,Osszesito!$C:$C,0)))</f>
        <v>Nincs VKR kiválasztva!</v>
      </c>
      <c r="K580" s="48" t="str">
        <f t="shared" si="376"/>
        <v>Nincs kitöltve a költség rész!</v>
      </c>
      <c r="L580" s="49"/>
      <c r="M580" s="49"/>
      <c r="N580" s="60"/>
      <c r="O580" s="60"/>
      <c r="P580" s="90"/>
      <c r="R580" s="62"/>
      <c r="S580" s="62"/>
      <c r="T580" s="62"/>
      <c r="U580" s="62"/>
      <c r="V580" s="62"/>
      <c r="W580" s="62"/>
      <c r="X580" s="62"/>
      <c r="Y580" s="62"/>
      <c r="Z580" s="62"/>
      <c r="AA580" s="62"/>
      <c r="AB580" s="62"/>
      <c r="AC580" s="61">
        <f t="shared" si="380"/>
        <v>0</v>
      </c>
      <c r="AD580" s="1" t="str">
        <f t="shared" si="381"/>
        <v>Nincs VKR kiválasztva!</v>
      </c>
      <c r="AF580" s="60"/>
      <c r="AG580" s="60"/>
      <c r="AH580" s="60"/>
      <c r="AI580" s="60"/>
      <c r="AJ580" s="60"/>
      <c r="AK580" s="60"/>
      <c r="AL580" s="60"/>
      <c r="AM580" s="60"/>
      <c r="AN580" s="60"/>
      <c r="AO580" s="60"/>
      <c r="AP580" s="60"/>
      <c r="AQ580" s="61">
        <f t="shared" si="382"/>
        <v>0</v>
      </c>
      <c r="AR580" s="130" t="s">
        <v>36</v>
      </c>
      <c r="AS580" s="1" t="str">
        <f t="shared" si="383"/>
        <v>Nincs VKR kiválasztva!</v>
      </c>
      <c r="AU580" s="46"/>
      <c r="AV580" s="46"/>
      <c r="AY580" s="64" t="str">
        <f>IF($D580="","",INDEX(Osszesito!$E:$E,MATCH($F580,Osszesito!$C:$C,0)))</f>
        <v/>
      </c>
      <c r="AZ580" s="64">
        <f t="shared" ref="AZ580:AZ643" si="391">LEN($AU580)</f>
        <v>0</v>
      </c>
      <c r="BA580" s="65">
        <f t="shared" ref="BA580:BA643" si="392">IF(OR($B580="",$C580="",$D580="",$E580="",$F580="",$L580="",$M580="",$N580="",$O580=""),0,1)</f>
        <v>0</v>
      </c>
      <c r="BB580" s="65" t="str">
        <f t="shared" ref="BB580:BB643" si="393">IF($F580="",0,IF(AND($L580=2027,$M580=2027),"R",IF(AND($L580=2027,$M580&gt;2027),"RH",IF(AND($L580&gt;2027,$M580&gt;2027),"H","x"))))</f>
        <v>x</v>
      </c>
      <c r="BC580" s="65">
        <f t="shared" si="384"/>
        <v>0</v>
      </c>
      <c r="BD580" s="65">
        <f t="shared" si="377"/>
        <v>0</v>
      </c>
      <c r="BE580" s="65">
        <f t="shared" ref="BE580:BE643" si="394">IF($AC580&lt;$N580,1,IF($AC580=$N580,0))</f>
        <v>0</v>
      </c>
      <c r="BF580" s="64" t="str">
        <f t="shared" ref="BF580:BF643" si="395">IF($L580&gt;2027,"Nem rövidtávú a feladat.",IF($BE580=1,"Az I. ütem nem lehet forráshiányos!",IF($AC580&gt;$N580,"Többlet forrást jelölt meg az I.ütemnél! Kérjük, a többletet az 'Osszesito' fülön tüntesse fel!",IF($AC580=$N580,"A forrás egyenlő a költséggel (I.ütem).",0))))</f>
        <v>A forrás egyenlő a költséggel (I.ütem).</v>
      </c>
      <c r="BG580" s="65">
        <f t="shared" ref="BG580:BG643" si="396">IF(AND($R580&lt;&gt;"",$S580&lt;&gt;"",$T580&lt;&gt;"",$U580&lt;&gt;"",$V580&lt;&gt;"",$W580&lt;&gt;"",$X580&lt;&gt;"",$Y580&lt;&gt;"",$Z580&lt;&gt;"",$AA580&lt;&gt;"",$AB580&lt;&gt;""),1,0)</f>
        <v>0</v>
      </c>
      <c r="BH580" s="65">
        <f t="shared" ref="BH580:BH643" si="397">IF(AND($BG580=1,$N580=$AC580),1,0)</f>
        <v>0</v>
      </c>
      <c r="BI580" s="65">
        <f t="shared" ref="BI580:BI643" si="398">IF($AQ580&lt;$O580,1,0)</f>
        <v>0</v>
      </c>
      <c r="BJ580" s="65">
        <f t="shared" ref="BJ580:BJ643" si="399">IF(AND($AF580&lt;&gt;"",$AG580&lt;&gt;"",$AH580&lt;&gt;"",$AI580&lt;&gt;"",$AJ580&lt;&gt;"",$AK580&lt;&gt;"",$AL580&lt;&gt;"",$AM580&lt;&gt;"",$AN580&lt;&gt;"",$AO580&lt;&gt;"",$AP580&lt;&gt;""),1,0)</f>
        <v>0</v>
      </c>
      <c r="BK580" s="65">
        <f t="shared" si="385"/>
        <v>0</v>
      </c>
      <c r="BL580" s="66" t="str">
        <f t="shared" si="378"/>
        <v>Nem hosszútávú a feladat.</v>
      </c>
      <c r="BM580" s="67">
        <f t="shared" ref="BM580:BM643" si="400">IF($M580&lt;2028,1,0)</f>
        <v>1</v>
      </c>
      <c r="BN580" s="67">
        <f t="shared" ref="BN580:BN643" si="401">IF($M580&gt;2027,1,0)</f>
        <v>0</v>
      </c>
      <c r="BO580" s="67">
        <f t="shared" ref="BO580:BO643" si="402">IF(AND($BM580=1,$N580=0),1,0)</f>
        <v>1</v>
      </c>
      <c r="BP580" s="67">
        <f t="shared" ref="BP580:BP643" si="403">IF(AND($BN580=1,$O580=0),1,0)</f>
        <v>0</v>
      </c>
      <c r="BQ580" s="65">
        <f t="shared" ref="BQ580:BQ643" si="404">IF(AND($BB580="R",$N580=0,$AZ580&gt;29),1,IF(AND($BB580="RH",$N580=0,$AZ580&gt;29),1,0))</f>
        <v>0</v>
      </c>
      <c r="BR580" s="64" t="str">
        <f t="shared" ref="BR580:BR643" si="405">IF($BN580=0,"Nincs hosszútávú terv!",IF(AND($BB580="H",$O580=0,$AZ580=0),"Nullás a hosszútávú feladat és nincs hozzá indoklás!",IF(AND($BB580="RH",$O580=0,$AZ580=0),"Nullás a hosszútávú feladat és nincs hozzá indoklás!",IF(AND($BB580="R",$O580=0,$AZ580&lt;300),"Nullás a hosszútávú feladat és rövid hozzá az indoklás!",IF(AND($BB580="RH",$O580=0,$AZ580&lt;300),"Nullás a hosszútávú feladat és rövid hozzá az indoklás!",0)))))</f>
        <v>Nincs hosszútávú terv!</v>
      </c>
      <c r="BS580" s="65">
        <f t="shared" ref="BS580:BS643" si="406">IF(AND($BB580="R",$N580=0,$AZ580&gt;29),1,IF(AND($BB580="RH",$N580=0,$AZ580&gt;29),1,0))</f>
        <v>0</v>
      </c>
      <c r="BT580" s="65">
        <f t="shared" ref="BT580:BT643" si="407">IF(AND($BB580="H",$O580=0,$AZ580&gt;29),1,IF(AND($BB580="RH",$O580=0,$AZ580&gt;29),1,0))</f>
        <v>0</v>
      </c>
      <c r="BU580" s="65">
        <f t="shared" ref="BU580:BU643" si="408">IF($B580="",0,1)</f>
        <v>0</v>
      </c>
      <c r="BV580" s="65">
        <f t="shared" ref="BV580:BV643" si="409">IF($C580="",0,1)</f>
        <v>0</v>
      </c>
      <c r="BW580" s="65">
        <f t="shared" ref="BW580:BW643" si="410">IF($D580="",0,1)</f>
        <v>0</v>
      </c>
      <c r="BX580" s="65">
        <f t="shared" ref="BX580:BX643" si="411">IF($E580="",0,1)</f>
        <v>0</v>
      </c>
      <c r="BY580" s="65">
        <f t="shared" ref="BY580:BY643" si="412">IF($L580="",0,1)</f>
        <v>0</v>
      </c>
      <c r="BZ580" s="65">
        <f t="shared" ref="BZ580:BZ643" si="413">IF($M580="",0,1)</f>
        <v>0</v>
      </c>
      <c r="CA580" s="65">
        <f t="shared" ref="CA580:CA643" si="414">IF($N580="",0,1)</f>
        <v>0</v>
      </c>
      <c r="CB580" s="65">
        <f t="shared" ref="CB580:CB643" si="415">IF($O580="",0,1)</f>
        <v>0</v>
      </c>
      <c r="CC580" s="65">
        <f t="shared" ref="CC580:CC643" si="416">IF($P580="",0,1)</f>
        <v>0</v>
      </c>
      <c r="CD580" s="65" t="str">
        <f t="shared" si="386"/>
        <v>Hiányos kitöltés! (B-oszlop üres)</v>
      </c>
      <c r="CE580" s="66" t="str">
        <f t="shared" si="387"/>
        <v>Hiányos kitöltés! (B-oszlop üres)</v>
      </c>
      <c r="CF580" s="65">
        <f t="shared" si="388"/>
        <v>0</v>
      </c>
      <c r="CG580" s="65">
        <f t="shared" si="389"/>
        <v>0</v>
      </c>
      <c r="CH580" s="65">
        <f t="shared" si="390"/>
        <v>0</v>
      </c>
    </row>
    <row r="581" spans="1:86" ht="31.25" x14ac:dyDescent="0.25">
      <c r="A581" s="54" t="str">
        <f t="shared" si="379"/>
        <v>Nincs VKR kiválasztva!</v>
      </c>
      <c r="B581" s="68"/>
      <c r="C581" s="55"/>
      <c r="D581" s="47"/>
      <c r="E581" s="47"/>
      <c r="F581" s="56" t="str">
        <f>IF($G581="","Nincs VKR kiválasztva!",INDEX(Osszesito!$C:$C,MATCH($G581,Osszesito!$D:$D,0)))</f>
        <v>Nincs VKR kiválasztva!</v>
      </c>
      <c r="G581" s="45"/>
      <c r="H581" s="51" t="str">
        <f>IF($D581="","",CONCATENATE($AY581,"_",COUNTA($D$3:$D581),"_FSZV_2026"))</f>
        <v/>
      </c>
      <c r="I581" s="56" t="str">
        <f>IF($G581="","Nincs VKR kiválasztva!",INDEX(Osszesito!$G:$G,MATCH($F581,Osszesito!$C:$C,0)))</f>
        <v>Nincs VKR kiválasztva!</v>
      </c>
      <c r="J581" s="56" t="str">
        <f>IF($G581="","Nincs VKR kiválasztva!",INDEX(Osszesito!$F:$F,MATCH($F581,Osszesito!$C:$C,0)))</f>
        <v>Nincs VKR kiválasztva!</v>
      </c>
      <c r="K581" s="48" t="str">
        <f t="shared" ref="K581:K644" si="417">IF(AND($N581="",$O581=""),"Nincs kitöltve a költség rész!",IF($N581="","Az N-oszlop üres!",IF($O581="","Az O-oszlop üres!",$N581+$O581)))</f>
        <v>Nincs kitöltve a költség rész!</v>
      </c>
      <c r="L581" s="49"/>
      <c r="M581" s="49"/>
      <c r="N581" s="60"/>
      <c r="O581" s="60"/>
      <c r="P581" s="90"/>
      <c r="R581" s="62"/>
      <c r="S581" s="62"/>
      <c r="T581" s="62"/>
      <c r="U581" s="62"/>
      <c r="V581" s="62"/>
      <c r="W581" s="62"/>
      <c r="X581" s="62"/>
      <c r="Y581" s="62"/>
      <c r="Z581" s="62"/>
      <c r="AA581" s="62"/>
      <c r="AB581" s="62"/>
      <c r="AC581" s="61">
        <f t="shared" si="380"/>
        <v>0</v>
      </c>
      <c r="AD581" s="1" t="str">
        <f t="shared" si="381"/>
        <v>Nincs VKR kiválasztva!</v>
      </c>
      <c r="AF581" s="60"/>
      <c r="AG581" s="60"/>
      <c r="AH581" s="60"/>
      <c r="AI581" s="60"/>
      <c r="AJ581" s="60"/>
      <c r="AK581" s="60"/>
      <c r="AL581" s="60"/>
      <c r="AM581" s="60"/>
      <c r="AN581" s="60"/>
      <c r="AO581" s="60"/>
      <c r="AP581" s="60"/>
      <c r="AQ581" s="61">
        <f t="shared" si="382"/>
        <v>0</v>
      </c>
      <c r="AR581" s="130" t="s">
        <v>36</v>
      </c>
      <c r="AS581" s="1" t="str">
        <f t="shared" si="383"/>
        <v>Nincs VKR kiválasztva!</v>
      </c>
      <c r="AU581" s="46"/>
      <c r="AV581" s="46"/>
      <c r="AY581" s="64" t="str">
        <f>IF($D581="","",INDEX(Osszesito!$E:$E,MATCH($F581,Osszesito!$C:$C,0)))</f>
        <v/>
      </c>
      <c r="AZ581" s="64">
        <f t="shared" si="391"/>
        <v>0</v>
      </c>
      <c r="BA581" s="65">
        <f t="shared" si="392"/>
        <v>0</v>
      </c>
      <c r="BB581" s="65" t="str">
        <f t="shared" si="393"/>
        <v>x</v>
      </c>
      <c r="BC581" s="65">
        <f t="shared" si="384"/>
        <v>0</v>
      </c>
      <c r="BD581" s="65">
        <f t="shared" ref="BD581:BD644" si="418">IF(AND($BB581="R",$O581&gt;0),1,IF(AND($BB581="H",$N581&gt;0),1,0))</f>
        <v>0</v>
      </c>
      <c r="BE581" s="65">
        <f t="shared" si="394"/>
        <v>0</v>
      </c>
      <c r="BF581" s="64" t="str">
        <f t="shared" si="395"/>
        <v>A forrás egyenlő a költséggel (I.ütem).</v>
      </c>
      <c r="BG581" s="65">
        <f t="shared" si="396"/>
        <v>0</v>
      </c>
      <c r="BH581" s="65">
        <f t="shared" si="397"/>
        <v>0</v>
      </c>
      <c r="BI581" s="65">
        <f t="shared" si="398"/>
        <v>0</v>
      </c>
      <c r="BJ581" s="65">
        <f t="shared" si="399"/>
        <v>0</v>
      </c>
      <c r="BK581" s="65">
        <f t="shared" si="385"/>
        <v>0</v>
      </c>
      <c r="BL581" s="66" t="str">
        <f t="shared" ref="BL581:BL644" si="419">IF($M581&lt;2028,"Nem hosszútávú a feladat.",IF(AND($BI581=1,$AR581="nem"),"Forráshiányos a feladat? Jelölje az AR-oszlopban!",IF(AND($BI581=0,$AR581="igen"),"Forráshiányosnak jelölte a feladat az AR-oszlopban, de a forrás költség adatok alapnján nem az!",IF(AND($BI581=1,$AR581="igen"),"Forráshiányos a feladat!",IF($AQ581&gt;$O581,"Többlet forrást jelölt meg az II.ütemnél! Kérjük, a többletet az 'Osszesito' fülön tüntesse fel!",IF($AQ581=$O581,"A forrás egyenlő a költséggel (II.ütem).",0))))))</f>
        <v>Nem hosszútávú a feladat.</v>
      </c>
      <c r="BM581" s="67">
        <f t="shared" si="400"/>
        <v>1</v>
      </c>
      <c r="BN581" s="67">
        <f t="shared" si="401"/>
        <v>0</v>
      </c>
      <c r="BO581" s="67">
        <f t="shared" si="402"/>
        <v>1</v>
      </c>
      <c r="BP581" s="67">
        <f t="shared" si="403"/>
        <v>0</v>
      </c>
      <c r="BQ581" s="65">
        <f t="shared" si="404"/>
        <v>0</v>
      </c>
      <c r="BR581" s="64" t="str">
        <f t="shared" si="405"/>
        <v>Nincs hosszútávú terv!</v>
      </c>
      <c r="BS581" s="65">
        <f t="shared" si="406"/>
        <v>0</v>
      </c>
      <c r="BT581" s="65">
        <f t="shared" si="407"/>
        <v>0</v>
      </c>
      <c r="BU581" s="65">
        <f t="shared" si="408"/>
        <v>0</v>
      </c>
      <c r="BV581" s="65">
        <f t="shared" si="409"/>
        <v>0</v>
      </c>
      <c r="BW581" s="65">
        <f t="shared" si="410"/>
        <v>0</v>
      </c>
      <c r="BX581" s="65">
        <f t="shared" si="411"/>
        <v>0</v>
      </c>
      <c r="BY581" s="65">
        <f t="shared" si="412"/>
        <v>0</v>
      </c>
      <c r="BZ581" s="65">
        <f t="shared" si="413"/>
        <v>0</v>
      </c>
      <c r="CA581" s="65">
        <f t="shared" si="414"/>
        <v>0</v>
      </c>
      <c r="CB581" s="65">
        <f t="shared" si="415"/>
        <v>0</v>
      </c>
      <c r="CC581" s="65">
        <f t="shared" si="416"/>
        <v>0</v>
      </c>
      <c r="CD581" s="65" t="str">
        <f t="shared" si="386"/>
        <v>Hiányos kitöltés! (B-oszlop üres)</v>
      </c>
      <c r="CE581" s="66" t="str">
        <f t="shared" si="387"/>
        <v>Hiányos kitöltés! (B-oszlop üres)</v>
      </c>
      <c r="CF581" s="65">
        <f t="shared" si="388"/>
        <v>0</v>
      </c>
      <c r="CG581" s="65">
        <f t="shared" si="389"/>
        <v>0</v>
      </c>
      <c r="CH581" s="65">
        <f t="shared" si="390"/>
        <v>0</v>
      </c>
    </row>
    <row r="582" spans="1:86" ht="31.25" x14ac:dyDescent="0.25">
      <c r="A582" s="54" t="str">
        <f t="shared" si="379"/>
        <v>Nincs VKR kiválasztva!</v>
      </c>
      <c r="B582" s="68"/>
      <c r="C582" s="55"/>
      <c r="D582" s="47"/>
      <c r="E582" s="47"/>
      <c r="F582" s="56" t="str">
        <f>IF($G582="","Nincs VKR kiválasztva!",INDEX(Osszesito!$C:$C,MATCH($G582,Osszesito!$D:$D,0)))</f>
        <v>Nincs VKR kiválasztva!</v>
      </c>
      <c r="G582" s="45"/>
      <c r="H582" s="51" t="str">
        <f>IF($D582="","",CONCATENATE($AY582,"_",COUNTA($D$3:$D582),"_FSZV_2026"))</f>
        <v/>
      </c>
      <c r="I582" s="56" t="str">
        <f>IF($G582="","Nincs VKR kiválasztva!",INDEX(Osszesito!$G:$G,MATCH($F582,Osszesito!$C:$C,0)))</f>
        <v>Nincs VKR kiválasztva!</v>
      </c>
      <c r="J582" s="56" t="str">
        <f>IF($G582="","Nincs VKR kiválasztva!",INDEX(Osszesito!$F:$F,MATCH($F582,Osszesito!$C:$C,0)))</f>
        <v>Nincs VKR kiválasztva!</v>
      </c>
      <c r="K582" s="48" t="str">
        <f t="shared" si="417"/>
        <v>Nincs kitöltve a költség rész!</v>
      </c>
      <c r="L582" s="49"/>
      <c r="M582" s="49"/>
      <c r="N582" s="60"/>
      <c r="O582" s="60"/>
      <c r="P582" s="90"/>
      <c r="R582" s="62"/>
      <c r="S582" s="62"/>
      <c r="T582" s="62"/>
      <c r="U582" s="62"/>
      <c r="V582" s="62"/>
      <c r="W582" s="62"/>
      <c r="X582" s="62"/>
      <c r="Y582" s="62"/>
      <c r="Z582" s="62"/>
      <c r="AA582" s="62"/>
      <c r="AB582" s="62"/>
      <c r="AC582" s="61">
        <f t="shared" si="380"/>
        <v>0</v>
      </c>
      <c r="AD582" s="1" t="str">
        <f t="shared" si="381"/>
        <v>Nincs VKR kiválasztva!</v>
      </c>
      <c r="AF582" s="60"/>
      <c r="AG582" s="60"/>
      <c r="AH582" s="60"/>
      <c r="AI582" s="60"/>
      <c r="AJ582" s="60"/>
      <c r="AK582" s="60"/>
      <c r="AL582" s="60"/>
      <c r="AM582" s="60"/>
      <c r="AN582" s="60"/>
      <c r="AO582" s="60"/>
      <c r="AP582" s="60"/>
      <c r="AQ582" s="61">
        <f t="shared" si="382"/>
        <v>0</v>
      </c>
      <c r="AR582" s="130" t="s">
        <v>36</v>
      </c>
      <c r="AS582" s="1" t="str">
        <f t="shared" si="383"/>
        <v>Nincs VKR kiválasztva!</v>
      </c>
      <c r="AU582" s="46"/>
      <c r="AV582" s="46"/>
      <c r="AY582" s="64" t="str">
        <f>IF($D582="","",INDEX(Osszesito!$E:$E,MATCH($F582,Osszesito!$C:$C,0)))</f>
        <v/>
      </c>
      <c r="AZ582" s="64">
        <f t="shared" si="391"/>
        <v>0</v>
      </c>
      <c r="BA582" s="65">
        <f t="shared" si="392"/>
        <v>0</v>
      </c>
      <c r="BB582" s="65" t="str">
        <f t="shared" si="393"/>
        <v>x</v>
      </c>
      <c r="BC582" s="65">
        <f t="shared" si="384"/>
        <v>0</v>
      </c>
      <c r="BD582" s="65">
        <f t="shared" si="418"/>
        <v>0</v>
      </c>
      <c r="BE582" s="65">
        <f t="shared" si="394"/>
        <v>0</v>
      </c>
      <c r="BF582" s="64" t="str">
        <f t="shared" si="395"/>
        <v>A forrás egyenlő a költséggel (I.ütem).</v>
      </c>
      <c r="BG582" s="65">
        <f t="shared" si="396"/>
        <v>0</v>
      </c>
      <c r="BH582" s="65">
        <f t="shared" si="397"/>
        <v>0</v>
      </c>
      <c r="BI582" s="65">
        <f t="shared" si="398"/>
        <v>0</v>
      </c>
      <c r="BJ582" s="65">
        <f t="shared" si="399"/>
        <v>0</v>
      </c>
      <c r="BK582" s="65">
        <f t="shared" si="385"/>
        <v>0</v>
      </c>
      <c r="BL582" s="66" t="str">
        <f t="shared" si="419"/>
        <v>Nem hosszútávú a feladat.</v>
      </c>
      <c r="BM582" s="67">
        <f t="shared" si="400"/>
        <v>1</v>
      </c>
      <c r="BN582" s="67">
        <f t="shared" si="401"/>
        <v>0</v>
      </c>
      <c r="BO582" s="67">
        <f t="shared" si="402"/>
        <v>1</v>
      </c>
      <c r="BP582" s="67">
        <f t="shared" si="403"/>
        <v>0</v>
      </c>
      <c r="BQ582" s="65">
        <f t="shared" si="404"/>
        <v>0</v>
      </c>
      <c r="BR582" s="64" t="str">
        <f t="shared" si="405"/>
        <v>Nincs hosszútávú terv!</v>
      </c>
      <c r="BS582" s="65">
        <f t="shared" si="406"/>
        <v>0</v>
      </c>
      <c r="BT582" s="65">
        <f t="shared" si="407"/>
        <v>0</v>
      </c>
      <c r="BU582" s="65">
        <f t="shared" si="408"/>
        <v>0</v>
      </c>
      <c r="BV582" s="65">
        <f t="shared" si="409"/>
        <v>0</v>
      </c>
      <c r="BW582" s="65">
        <f t="shared" si="410"/>
        <v>0</v>
      </c>
      <c r="BX582" s="65">
        <f t="shared" si="411"/>
        <v>0</v>
      </c>
      <c r="BY582" s="65">
        <f t="shared" si="412"/>
        <v>0</v>
      </c>
      <c r="BZ582" s="65">
        <f t="shared" si="413"/>
        <v>0</v>
      </c>
      <c r="CA582" s="65">
        <f t="shared" si="414"/>
        <v>0</v>
      </c>
      <c r="CB582" s="65">
        <f t="shared" si="415"/>
        <v>0</v>
      </c>
      <c r="CC582" s="65">
        <f t="shared" si="416"/>
        <v>0</v>
      </c>
      <c r="CD582" s="65" t="str">
        <f t="shared" si="386"/>
        <v>Hiányos kitöltés! (B-oszlop üres)</v>
      </c>
      <c r="CE582" s="66" t="str">
        <f t="shared" si="387"/>
        <v>Hiányos kitöltés! (B-oszlop üres)</v>
      </c>
      <c r="CF582" s="65">
        <f t="shared" si="388"/>
        <v>0</v>
      </c>
      <c r="CG582" s="65">
        <f t="shared" si="389"/>
        <v>0</v>
      </c>
      <c r="CH582" s="65">
        <f t="shared" si="390"/>
        <v>0</v>
      </c>
    </row>
    <row r="583" spans="1:86" ht="31.25" x14ac:dyDescent="0.25">
      <c r="A583" s="54" t="str">
        <f t="shared" si="379"/>
        <v>Nincs VKR kiválasztva!</v>
      </c>
      <c r="B583" s="68"/>
      <c r="C583" s="55"/>
      <c r="D583" s="47"/>
      <c r="E583" s="47"/>
      <c r="F583" s="56" t="str">
        <f>IF($G583="","Nincs VKR kiválasztva!",INDEX(Osszesito!$C:$C,MATCH($G583,Osszesito!$D:$D,0)))</f>
        <v>Nincs VKR kiválasztva!</v>
      </c>
      <c r="G583" s="45"/>
      <c r="H583" s="51" t="str">
        <f>IF($D583="","",CONCATENATE($AY583,"_",COUNTA($D$3:$D583),"_FSZV_2026"))</f>
        <v/>
      </c>
      <c r="I583" s="56" t="str">
        <f>IF($G583="","Nincs VKR kiválasztva!",INDEX(Osszesito!$G:$G,MATCH($F583,Osszesito!$C:$C,0)))</f>
        <v>Nincs VKR kiválasztva!</v>
      </c>
      <c r="J583" s="56" t="str">
        <f>IF($G583="","Nincs VKR kiválasztva!",INDEX(Osszesito!$F:$F,MATCH($F583,Osszesito!$C:$C,0)))</f>
        <v>Nincs VKR kiválasztva!</v>
      </c>
      <c r="K583" s="48" t="str">
        <f t="shared" si="417"/>
        <v>Nincs kitöltve a költség rész!</v>
      </c>
      <c r="L583" s="49"/>
      <c r="M583" s="49"/>
      <c r="N583" s="60"/>
      <c r="O583" s="60"/>
      <c r="P583" s="90"/>
      <c r="R583" s="62"/>
      <c r="S583" s="62"/>
      <c r="T583" s="62"/>
      <c r="U583" s="62"/>
      <c r="V583" s="62"/>
      <c r="W583" s="62"/>
      <c r="X583" s="62"/>
      <c r="Y583" s="62"/>
      <c r="Z583" s="62"/>
      <c r="AA583" s="62"/>
      <c r="AB583" s="62"/>
      <c r="AC583" s="61">
        <f t="shared" si="380"/>
        <v>0</v>
      </c>
      <c r="AD583" s="1" t="str">
        <f t="shared" si="381"/>
        <v>Nincs VKR kiválasztva!</v>
      </c>
      <c r="AF583" s="60"/>
      <c r="AG583" s="60"/>
      <c r="AH583" s="60"/>
      <c r="AI583" s="60"/>
      <c r="AJ583" s="60"/>
      <c r="AK583" s="60"/>
      <c r="AL583" s="60"/>
      <c r="AM583" s="60"/>
      <c r="AN583" s="60"/>
      <c r="AO583" s="60"/>
      <c r="AP583" s="60"/>
      <c r="AQ583" s="61">
        <f t="shared" si="382"/>
        <v>0</v>
      </c>
      <c r="AR583" s="130" t="s">
        <v>36</v>
      </c>
      <c r="AS583" s="1" t="str">
        <f t="shared" si="383"/>
        <v>Nincs VKR kiválasztva!</v>
      </c>
      <c r="AU583" s="46"/>
      <c r="AV583" s="46"/>
      <c r="AY583" s="64" t="str">
        <f>IF($D583="","",INDEX(Osszesito!$E:$E,MATCH($F583,Osszesito!$C:$C,0)))</f>
        <v/>
      </c>
      <c r="AZ583" s="64">
        <f t="shared" si="391"/>
        <v>0</v>
      </c>
      <c r="BA583" s="65">
        <f t="shared" si="392"/>
        <v>0</v>
      </c>
      <c r="BB583" s="65" t="str">
        <f t="shared" si="393"/>
        <v>x</v>
      </c>
      <c r="BC583" s="65">
        <f t="shared" si="384"/>
        <v>0</v>
      </c>
      <c r="BD583" s="65">
        <f t="shared" si="418"/>
        <v>0</v>
      </c>
      <c r="BE583" s="65">
        <f t="shared" si="394"/>
        <v>0</v>
      </c>
      <c r="BF583" s="64" t="str">
        <f t="shared" si="395"/>
        <v>A forrás egyenlő a költséggel (I.ütem).</v>
      </c>
      <c r="BG583" s="65">
        <f t="shared" si="396"/>
        <v>0</v>
      </c>
      <c r="BH583" s="65">
        <f t="shared" si="397"/>
        <v>0</v>
      </c>
      <c r="BI583" s="65">
        <f t="shared" si="398"/>
        <v>0</v>
      </c>
      <c r="BJ583" s="65">
        <f t="shared" si="399"/>
        <v>0</v>
      </c>
      <c r="BK583" s="65">
        <f t="shared" si="385"/>
        <v>0</v>
      </c>
      <c r="BL583" s="66" t="str">
        <f t="shared" si="419"/>
        <v>Nem hosszútávú a feladat.</v>
      </c>
      <c r="BM583" s="67">
        <f t="shared" si="400"/>
        <v>1</v>
      </c>
      <c r="BN583" s="67">
        <f t="shared" si="401"/>
        <v>0</v>
      </c>
      <c r="BO583" s="67">
        <f t="shared" si="402"/>
        <v>1</v>
      </c>
      <c r="BP583" s="67">
        <f t="shared" si="403"/>
        <v>0</v>
      </c>
      <c r="BQ583" s="65">
        <f t="shared" si="404"/>
        <v>0</v>
      </c>
      <c r="BR583" s="64" t="str">
        <f t="shared" si="405"/>
        <v>Nincs hosszútávú terv!</v>
      </c>
      <c r="BS583" s="65">
        <f t="shared" si="406"/>
        <v>0</v>
      </c>
      <c r="BT583" s="65">
        <f t="shared" si="407"/>
        <v>0</v>
      </c>
      <c r="BU583" s="65">
        <f t="shared" si="408"/>
        <v>0</v>
      </c>
      <c r="BV583" s="65">
        <f t="shared" si="409"/>
        <v>0</v>
      </c>
      <c r="BW583" s="65">
        <f t="shared" si="410"/>
        <v>0</v>
      </c>
      <c r="BX583" s="65">
        <f t="shared" si="411"/>
        <v>0</v>
      </c>
      <c r="BY583" s="65">
        <f t="shared" si="412"/>
        <v>0</v>
      </c>
      <c r="BZ583" s="65">
        <f t="shared" si="413"/>
        <v>0</v>
      </c>
      <c r="CA583" s="65">
        <f t="shared" si="414"/>
        <v>0</v>
      </c>
      <c r="CB583" s="65">
        <f t="shared" si="415"/>
        <v>0</v>
      </c>
      <c r="CC583" s="65">
        <f t="shared" si="416"/>
        <v>0</v>
      </c>
      <c r="CD583" s="65" t="str">
        <f t="shared" si="386"/>
        <v>Hiányos kitöltés! (B-oszlop üres)</v>
      </c>
      <c r="CE583" s="66" t="str">
        <f t="shared" si="387"/>
        <v>Hiányos kitöltés! (B-oszlop üres)</v>
      </c>
      <c r="CF583" s="65">
        <f t="shared" si="388"/>
        <v>0</v>
      </c>
      <c r="CG583" s="65">
        <f t="shared" si="389"/>
        <v>0</v>
      </c>
      <c r="CH583" s="65">
        <f t="shared" si="390"/>
        <v>0</v>
      </c>
    </row>
    <row r="584" spans="1:86" ht="31.25" x14ac:dyDescent="0.25">
      <c r="A584" s="54" t="str">
        <f t="shared" si="379"/>
        <v>Nincs VKR kiválasztva!</v>
      </c>
      <c r="B584" s="68"/>
      <c r="C584" s="55"/>
      <c r="D584" s="47"/>
      <c r="E584" s="47"/>
      <c r="F584" s="56" t="str">
        <f>IF($G584="","Nincs VKR kiválasztva!",INDEX(Osszesito!$C:$C,MATCH($G584,Osszesito!$D:$D,0)))</f>
        <v>Nincs VKR kiválasztva!</v>
      </c>
      <c r="G584" s="45"/>
      <c r="H584" s="51" t="str">
        <f>IF($D584="","",CONCATENATE($AY584,"_",COUNTA($D$3:$D584),"_FSZV_2026"))</f>
        <v/>
      </c>
      <c r="I584" s="56" t="str">
        <f>IF($G584="","Nincs VKR kiválasztva!",INDEX(Osszesito!$G:$G,MATCH($F584,Osszesito!$C:$C,0)))</f>
        <v>Nincs VKR kiválasztva!</v>
      </c>
      <c r="J584" s="56" t="str">
        <f>IF($G584="","Nincs VKR kiválasztva!",INDEX(Osszesito!$F:$F,MATCH($F584,Osszesito!$C:$C,0)))</f>
        <v>Nincs VKR kiválasztva!</v>
      </c>
      <c r="K584" s="48" t="str">
        <f t="shared" si="417"/>
        <v>Nincs kitöltve a költség rész!</v>
      </c>
      <c r="L584" s="49"/>
      <c r="M584" s="49"/>
      <c r="N584" s="60"/>
      <c r="O584" s="60"/>
      <c r="P584" s="90"/>
      <c r="R584" s="62"/>
      <c r="S584" s="62"/>
      <c r="T584" s="62"/>
      <c r="U584" s="62"/>
      <c r="V584" s="62"/>
      <c r="W584" s="62"/>
      <c r="X584" s="62"/>
      <c r="Y584" s="62"/>
      <c r="Z584" s="62"/>
      <c r="AA584" s="62"/>
      <c r="AB584" s="62"/>
      <c r="AC584" s="61">
        <f t="shared" si="380"/>
        <v>0</v>
      </c>
      <c r="AD584" s="1" t="str">
        <f t="shared" si="381"/>
        <v>Nincs VKR kiválasztva!</v>
      </c>
      <c r="AF584" s="60"/>
      <c r="AG584" s="60"/>
      <c r="AH584" s="60"/>
      <c r="AI584" s="60"/>
      <c r="AJ584" s="60"/>
      <c r="AK584" s="60"/>
      <c r="AL584" s="60"/>
      <c r="AM584" s="60"/>
      <c r="AN584" s="60"/>
      <c r="AO584" s="60"/>
      <c r="AP584" s="60"/>
      <c r="AQ584" s="61">
        <f t="shared" si="382"/>
        <v>0</v>
      </c>
      <c r="AR584" s="130" t="s">
        <v>36</v>
      </c>
      <c r="AS584" s="1" t="str">
        <f t="shared" si="383"/>
        <v>Nincs VKR kiválasztva!</v>
      </c>
      <c r="AU584" s="46"/>
      <c r="AV584" s="46"/>
      <c r="AY584" s="64" t="str">
        <f>IF($D584="","",INDEX(Osszesito!$E:$E,MATCH($F584,Osszesito!$C:$C,0)))</f>
        <v/>
      </c>
      <c r="AZ584" s="64">
        <f t="shared" si="391"/>
        <v>0</v>
      </c>
      <c r="BA584" s="65">
        <f t="shared" si="392"/>
        <v>0</v>
      </c>
      <c r="BB584" s="65" t="str">
        <f t="shared" si="393"/>
        <v>x</v>
      </c>
      <c r="BC584" s="65">
        <f t="shared" si="384"/>
        <v>0</v>
      </c>
      <c r="BD584" s="65">
        <f t="shared" si="418"/>
        <v>0</v>
      </c>
      <c r="BE584" s="65">
        <f t="shared" si="394"/>
        <v>0</v>
      </c>
      <c r="BF584" s="64" t="str">
        <f t="shared" si="395"/>
        <v>A forrás egyenlő a költséggel (I.ütem).</v>
      </c>
      <c r="BG584" s="65">
        <f t="shared" si="396"/>
        <v>0</v>
      </c>
      <c r="BH584" s="65">
        <f t="shared" si="397"/>
        <v>0</v>
      </c>
      <c r="BI584" s="65">
        <f t="shared" si="398"/>
        <v>0</v>
      </c>
      <c r="BJ584" s="65">
        <f t="shared" si="399"/>
        <v>0</v>
      </c>
      <c r="BK584" s="65">
        <f t="shared" si="385"/>
        <v>0</v>
      </c>
      <c r="BL584" s="66" t="str">
        <f t="shared" si="419"/>
        <v>Nem hosszútávú a feladat.</v>
      </c>
      <c r="BM584" s="67">
        <f t="shared" si="400"/>
        <v>1</v>
      </c>
      <c r="BN584" s="67">
        <f t="shared" si="401"/>
        <v>0</v>
      </c>
      <c r="BO584" s="67">
        <f t="shared" si="402"/>
        <v>1</v>
      </c>
      <c r="BP584" s="67">
        <f t="shared" si="403"/>
        <v>0</v>
      </c>
      <c r="BQ584" s="65">
        <f t="shared" si="404"/>
        <v>0</v>
      </c>
      <c r="BR584" s="64" t="str">
        <f t="shared" si="405"/>
        <v>Nincs hosszútávú terv!</v>
      </c>
      <c r="BS584" s="65">
        <f t="shared" si="406"/>
        <v>0</v>
      </c>
      <c r="BT584" s="65">
        <f t="shared" si="407"/>
        <v>0</v>
      </c>
      <c r="BU584" s="65">
        <f t="shared" si="408"/>
        <v>0</v>
      </c>
      <c r="BV584" s="65">
        <f t="shared" si="409"/>
        <v>0</v>
      </c>
      <c r="BW584" s="65">
        <f t="shared" si="410"/>
        <v>0</v>
      </c>
      <c r="BX584" s="65">
        <f t="shared" si="411"/>
        <v>0</v>
      </c>
      <c r="BY584" s="65">
        <f t="shared" si="412"/>
        <v>0</v>
      </c>
      <c r="BZ584" s="65">
        <f t="shared" si="413"/>
        <v>0</v>
      </c>
      <c r="CA584" s="65">
        <f t="shared" si="414"/>
        <v>0</v>
      </c>
      <c r="CB584" s="65">
        <f t="shared" si="415"/>
        <v>0</v>
      </c>
      <c r="CC584" s="65">
        <f t="shared" si="416"/>
        <v>0</v>
      </c>
      <c r="CD584" s="65" t="str">
        <f t="shared" si="386"/>
        <v>Hiányos kitöltés! (B-oszlop üres)</v>
      </c>
      <c r="CE584" s="66" t="str">
        <f t="shared" si="387"/>
        <v>Hiányos kitöltés! (B-oszlop üres)</v>
      </c>
      <c r="CF584" s="65">
        <f t="shared" si="388"/>
        <v>0</v>
      </c>
      <c r="CG584" s="65">
        <f t="shared" si="389"/>
        <v>0</v>
      </c>
      <c r="CH584" s="65">
        <f t="shared" si="390"/>
        <v>0</v>
      </c>
    </row>
    <row r="585" spans="1:86" ht="31.25" x14ac:dyDescent="0.25">
      <c r="A585" s="54" t="str">
        <f t="shared" si="379"/>
        <v>Nincs VKR kiválasztva!</v>
      </c>
      <c r="B585" s="68"/>
      <c r="C585" s="55"/>
      <c r="D585" s="47"/>
      <c r="E585" s="47"/>
      <c r="F585" s="56" t="str">
        <f>IF($G585="","Nincs VKR kiválasztva!",INDEX(Osszesito!$C:$C,MATCH($G585,Osszesito!$D:$D,0)))</f>
        <v>Nincs VKR kiválasztva!</v>
      </c>
      <c r="G585" s="45"/>
      <c r="H585" s="51" t="str">
        <f>IF($D585="","",CONCATENATE($AY585,"_",COUNTA($D$3:$D585),"_FSZV_2026"))</f>
        <v/>
      </c>
      <c r="I585" s="56" t="str">
        <f>IF($G585="","Nincs VKR kiválasztva!",INDEX(Osszesito!$G:$G,MATCH($F585,Osszesito!$C:$C,0)))</f>
        <v>Nincs VKR kiválasztva!</v>
      </c>
      <c r="J585" s="56" t="str">
        <f>IF($G585="","Nincs VKR kiválasztva!",INDEX(Osszesito!$F:$F,MATCH($F585,Osszesito!$C:$C,0)))</f>
        <v>Nincs VKR kiválasztva!</v>
      </c>
      <c r="K585" s="48" t="str">
        <f t="shared" si="417"/>
        <v>Nincs kitöltve a költség rész!</v>
      </c>
      <c r="L585" s="49"/>
      <c r="M585" s="49"/>
      <c r="N585" s="60"/>
      <c r="O585" s="60"/>
      <c r="P585" s="90"/>
      <c r="R585" s="62"/>
      <c r="S585" s="62"/>
      <c r="T585" s="62"/>
      <c r="U585" s="62"/>
      <c r="V585" s="62"/>
      <c r="W585" s="62"/>
      <c r="X585" s="62"/>
      <c r="Y585" s="62"/>
      <c r="Z585" s="62"/>
      <c r="AA585" s="62"/>
      <c r="AB585" s="62"/>
      <c r="AC585" s="61">
        <f t="shared" si="380"/>
        <v>0</v>
      </c>
      <c r="AD585" s="1" t="str">
        <f t="shared" si="381"/>
        <v>Nincs VKR kiválasztva!</v>
      </c>
      <c r="AF585" s="60"/>
      <c r="AG585" s="60"/>
      <c r="AH585" s="60"/>
      <c r="AI585" s="60"/>
      <c r="AJ585" s="60"/>
      <c r="AK585" s="60"/>
      <c r="AL585" s="60"/>
      <c r="AM585" s="60"/>
      <c r="AN585" s="60"/>
      <c r="AO585" s="60"/>
      <c r="AP585" s="60"/>
      <c r="AQ585" s="61">
        <f t="shared" si="382"/>
        <v>0</v>
      </c>
      <c r="AR585" s="130" t="s">
        <v>36</v>
      </c>
      <c r="AS585" s="1" t="str">
        <f t="shared" si="383"/>
        <v>Nincs VKR kiválasztva!</v>
      </c>
      <c r="AU585" s="46"/>
      <c r="AV585" s="46"/>
      <c r="AY585" s="64" t="str">
        <f>IF($D585="","",INDEX(Osszesito!$E:$E,MATCH($F585,Osszesito!$C:$C,0)))</f>
        <v/>
      </c>
      <c r="AZ585" s="64">
        <f t="shared" si="391"/>
        <v>0</v>
      </c>
      <c r="BA585" s="65">
        <f t="shared" si="392"/>
        <v>0</v>
      </c>
      <c r="BB585" s="65" t="str">
        <f t="shared" si="393"/>
        <v>x</v>
      </c>
      <c r="BC585" s="65">
        <f t="shared" si="384"/>
        <v>0</v>
      </c>
      <c r="BD585" s="65">
        <f t="shared" si="418"/>
        <v>0</v>
      </c>
      <c r="BE585" s="65">
        <f t="shared" si="394"/>
        <v>0</v>
      </c>
      <c r="BF585" s="64" t="str">
        <f t="shared" si="395"/>
        <v>A forrás egyenlő a költséggel (I.ütem).</v>
      </c>
      <c r="BG585" s="65">
        <f t="shared" si="396"/>
        <v>0</v>
      </c>
      <c r="BH585" s="65">
        <f t="shared" si="397"/>
        <v>0</v>
      </c>
      <c r="BI585" s="65">
        <f t="shared" si="398"/>
        <v>0</v>
      </c>
      <c r="BJ585" s="65">
        <f t="shared" si="399"/>
        <v>0</v>
      </c>
      <c r="BK585" s="65">
        <f t="shared" si="385"/>
        <v>0</v>
      </c>
      <c r="BL585" s="66" t="str">
        <f t="shared" si="419"/>
        <v>Nem hosszútávú a feladat.</v>
      </c>
      <c r="BM585" s="67">
        <f t="shared" si="400"/>
        <v>1</v>
      </c>
      <c r="BN585" s="67">
        <f t="shared" si="401"/>
        <v>0</v>
      </c>
      <c r="BO585" s="67">
        <f t="shared" si="402"/>
        <v>1</v>
      </c>
      <c r="BP585" s="67">
        <f t="shared" si="403"/>
        <v>0</v>
      </c>
      <c r="BQ585" s="65">
        <f t="shared" si="404"/>
        <v>0</v>
      </c>
      <c r="BR585" s="64" t="str">
        <f t="shared" si="405"/>
        <v>Nincs hosszútávú terv!</v>
      </c>
      <c r="BS585" s="65">
        <f t="shared" si="406"/>
        <v>0</v>
      </c>
      <c r="BT585" s="65">
        <f t="shared" si="407"/>
        <v>0</v>
      </c>
      <c r="BU585" s="65">
        <f t="shared" si="408"/>
        <v>0</v>
      </c>
      <c r="BV585" s="65">
        <f t="shared" si="409"/>
        <v>0</v>
      </c>
      <c r="BW585" s="65">
        <f t="shared" si="410"/>
        <v>0</v>
      </c>
      <c r="BX585" s="65">
        <f t="shared" si="411"/>
        <v>0</v>
      </c>
      <c r="BY585" s="65">
        <f t="shared" si="412"/>
        <v>0</v>
      </c>
      <c r="BZ585" s="65">
        <f t="shared" si="413"/>
        <v>0</v>
      </c>
      <c r="CA585" s="65">
        <f t="shared" si="414"/>
        <v>0</v>
      </c>
      <c r="CB585" s="65">
        <f t="shared" si="415"/>
        <v>0</v>
      </c>
      <c r="CC585" s="65">
        <f t="shared" si="416"/>
        <v>0</v>
      </c>
      <c r="CD585" s="65" t="str">
        <f t="shared" si="386"/>
        <v>Hiányos kitöltés! (B-oszlop üres)</v>
      </c>
      <c r="CE585" s="66" t="str">
        <f t="shared" si="387"/>
        <v>Hiányos kitöltés! (B-oszlop üres)</v>
      </c>
      <c r="CF585" s="65">
        <f t="shared" si="388"/>
        <v>0</v>
      </c>
      <c r="CG585" s="65">
        <f t="shared" si="389"/>
        <v>0</v>
      </c>
      <c r="CH585" s="65">
        <f t="shared" si="390"/>
        <v>0</v>
      </c>
    </row>
    <row r="586" spans="1:86" ht="31.25" x14ac:dyDescent="0.25">
      <c r="A586" s="54" t="str">
        <f t="shared" si="379"/>
        <v>Nincs VKR kiválasztva!</v>
      </c>
      <c r="B586" s="68"/>
      <c r="C586" s="55"/>
      <c r="D586" s="47"/>
      <c r="E586" s="47"/>
      <c r="F586" s="56" t="str">
        <f>IF($G586="","Nincs VKR kiválasztva!",INDEX(Osszesito!$C:$C,MATCH($G586,Osszesito!$D:$D,0)))</f>
        <v>Nincs VKR kiválasztva!</v>
      </c>
      <c r="G586" s="45"/>
      <c r="H586" s="51" t="str">
        <f>IF($D586="","",CONCATENATE($AY586,"_",COUNTA($D$3:$D586),"_FSZV_2026"))</f>
        <v/>
      </c>
      <c r="I586" s="56" t="str">
        <f>IF($G586="","Nincs VKR kiválasztva!",INDEX(Osszesito!$G:$G,MATCH($F586,Osszesito!$C:$C,0)))</f>
        <v>Nincs VKR kiválasztva!</v>
      </c>
      <c r="J586" s="56" t="str">
        <f>IF($G586="","Nincs VKR kiválasztva!",INDEX(Osszesito!$F:$F,MATCH($F586,Osszesito!$C:$C,0)))</f>
        <v>Nincs VKR kiválasztva!</v>
      </c>
      <c r="K586" s="48" t="str">
        <f t="shared" si="417"/>
        <v>Nincs kitöltve a költség rész!</v>
      </c>
      <c r="L586" s="49"/>
      <c r="M586" s="49"/>
      <c r="N586" s="60"/>
      <c r="O586" s="60"/>
      <c r="P586" s="90"/>
      <c r="R586" s="62"/>
      <c r="S586" s="62"/>
      <c r="T586" s="62"/>
      <c r="U586" s="62"/>
      <c r="V586" s="62"/>
      <c r="W586" s="62"/>
      <c r="X586" s="62"/>
      <c r="Y586" s="62"/>
      <c r="Z586" s="62"/>
      <c r="AA586" s="62"/>
      <c r="AB586" s="62"/>
      <c r="AC586" s="61">
        <f t="shared" si="380"/>
        <v>0</v>
      </c>
      <c r="AD586" s="1" t="str">
        <f t="shared" si="381"/>
        <v>Nincs VKR kiválasztva!</v>
      </c>
      <c r="AF586" s="60"/>
      <c r="AG586" s="60"/>
      <c r="AH586" s="60"/>
      <c r="AI586" s="60"/>
      <c r="AJ586" s="60"/>
      <c r="AK586" s="60"/>
      <c r="AL586" s="60"/>
      <c r="AM586" s="60"/>
      <c r="AN586" s="60"/>
      <c r="AO586" s="60"/>
      <c r="AP586" s="60"/>
      <c r="AQ586" s="61">
        <f t="shared" si="382"/>
        <v>0</v>
      </c>
      <c r="AR586" s="130" t="s">
        <v>36</v>
      </c>
      <c r="AS586" s="1" t="str">
        <f t="shared" si="383"/>
        <v>Nincs VKR kiválasztva!</v>
      </c>
      <c r="AU586" s="46"/>
      <c r="AV586" s="46"/>
      <c r="AY586" s="64" t="str">
        <f>IF($D586="","",INDEX(Osszesito!$E:$E,MATCH($F586,Osszesito!$C:$C,0)))</f>
        <v/>
      </c>
      <c r="AZ586" s="64">
        <f t="shared" si="391"/>
        <v>0</v>
      </c>
      <c r="BA586" s="65">
        <f t="shared" si="392"/>
        <v>0</v>
      </c>
      <c r="BB586" s="65" t="str">
        <f t="shared" si="393"/>
        <v>x</v>
      </c>
      <c r="BC586" s="65">
        <f t="shared" si="384"/>
        <v>0</v>
      </c>
      <c r="BD586" s="65">
        <f t="shared" si="418"/>
        <v>0</v>
      </c>
      <c r="BE586" s="65">
        <f t="shared" si="394"/>
        <v>0</v>
      </c>
      <c r="BF586" s="64" t="str">
        <f t="shared" si="395"/>
        <v>A forrás egyenlő a költséggel (I.ütem).</v>
      </c>
      <c r="BG586" s="65">
        <f t="shared" si="396"/>
        <v>0</v>
      </c>
      <c r="BH586" s="65">
        <f t="shared" si="397"/>
        <v>0</v>
      </c>
      <c r="BI586" s="65">
        <f t="shared" si="398"/>
        <v>0</v>
      </c>
      <c r="BJ586" s="65">
        <f t="shared" si="399"/>
        <v>0</v>
      </c>
      <c r="BK586" s="65">
        <f t="shared" si="385"/>
        <v>0</v>
      </c>
      <c r="BL586" s="66" t="str">
        <f t="shared" si="419"/>
        <v>Nem hosszútávú a feladat.</v>
      </c>
      <c r="BM586" s="67">
        <f t="shared" si="400"/>
        <v>1</v>
      </c>
      <c r="BN586" s="67">
        <f t="shared" si="401"/>
        <v>0</v>
      </c>
      <c r="BO586" s="67">
        <f t="shared" si="402"/>
        <v>1</v>
      </c>
      <c r="BP586" s="67">
        <f t="shared" si="403"/>
        <v>0</v>
      </c>
      <c r="BQ586" s="65">
        <f t="shared" si="404"/>
        <v>0</v>
      </c>
      <c r="BR586" s="64" t="str">
        <f t="shared" si="405"/>
        <v>Nincs hosszútávú terv!</v>
      </c>
      <c r="BS586" s="65">
        <f t="shared" si="406"/>
        <v>0</v>
      </c>
      <c r="BT586" s="65">
        <f t="shared" si="407"/>
        <v>0</v>
      </c>
      <c r="BU586" s="65">
        <f t="shared" si="408"/>
        <v>0</v>
      </c>
      <c r="BV586" s="65">
        <f t="shared" si="409"/>
        <v>0</v>
      </c>
      <c r="BW586" s="65">
        <f t="shared" si="410"/>
        <v>0</v>
      </c>
      <c r="BX586" s="65">
        <f t="shared" si="411"/>
        <v>0</v>
      </c>
      <c r="BY586" s="65">
        <f t="shared" si="412"/>
        <v>0</v>
      </c>
      <c r="BZ586" s="65">
        <f t="shared" si="413"/>
        <v>0</v>
      </c>
      <c r="CA586" s="65">
        <f t="shared" si="414"/>
        <v>0</v>
      </c>
      <c r="CB586" s="65">
        <f t="shared" si="415"/>
        <v>0</v>
      </c>
      <c r="CC586" s="65">
        <f t="shared" si="416"/>
        <v>0</v>
      </c>
      <c r="CD586" s="65" t="str">
        <f t="shared" si="386"/>
        <v>Hiányos kitöltés! (B-oszlop üres)</v>
      </c>
      <c r="CE586" s="66" t="str">
        <f t="shared" si="387"/>
        <v>Hiányos kitöltés! (B-oszlop üres)</v>
      </c>
      <c r="CF586" s="65">
        <f t="shared" si="388"/>
        <v>0</v>
      </c>
      <c r="CG586" s="65">
        <f t="shared" si="389"/>
        <v>0</v>
      </c>
      <c r="CH586" s="65">
        <f t="shared" si="390"/>
        <v>0</v>
      </c>
    </row>
    <row r="587" spans="1:86" ht="31.25" x14ac:dyDescent="0.25">
      <c r="A587" s="54" t="str">
        <f t="shared" si="379"/>
        <v>Nincs VKR kiválasztva!</v>
      </c>
      <c r="B587" s="68"/>
      <c r="C587" s="55"/>
      <c r="D587" s="47"/>
      <c r="E587" s="47"/>
      <c r="F587" s="56" t="str">
        <f>IF($G587="","Nincs VKR kiválasztva!",INDEX(Osszesito!$C:$C,MATCH($G587,Osszesito!$D:$D,0)))</f>
        <v>Nincs VKR kiválasztva!</v>
      </c>
      <c r="G587" s="45"/>
      <c r="H587" s="51" t="str">
        <f>IF($D587="","",CONCATENATE($AY587,"_",COUNTA($D$3:$D587),"_FSZV_2026"))</f>
        <v/>
      </c>
      <c r="I587" s="56" t="str">
        <f>IF($G587="","Nincs VKR kiválasztva!",INDEX(Osszesito!$G:$G,MATCH($F587,Osszesito!$C:$C,0)))</f>
        <v>Nincs VKR kiválasztva!</v>
      </c>
      <c r="J587" s="56" t="str">
        <f>IF($G587="","Nincs VKR kiválasztva!",INDEX(Osszesito!$F:$F,MATCH($F587,Osszesito!$C:$C,0)))</f>
        <v>Nincs VKR kiválasztva!</v>
      </c>
      <c r="K587" s="48" t="str">
        <f t="shared" si="417"/>
        <v>Nincs kitöltve a költség rész!</v>
      </c>
      <c r="L587" s="49"/>
      <c r="M587" s="49"/>
      <c r="N587" s="60"/>
      <c r="O587" s="60"/>
      <c r="P587" s="90"/>
      <c r="R587" s="62"/>
      <c r="S587" s="62"/>
      <c r="T587" s="62"/>
      <c r="U587" s="62"/>
      <c r="V587" s="62"/>
      <c r="W587" s="62"/>
      <c r="X587" s="62"/>
      <c r="Y587" s="62"/>
      <c r="Z587" s="62"/>
      <c r="AA587" s="62"/>
      <c r="AB587" s="62"/>
      <c r="AC587" s="61">
        <f t="shared" si="380"/>
        <v>0</v>
      </c>
      <c r="AD587" s="1" t="str">
        <f t="shared" si="381"/>
        <v>Nincs VKR kiválasztva!</v>
      </c>
      <c r="AF587" s="60"/>
      <c r="AG587" s="60"/>
      <c r="AH587" s="60"/>
      <c r="AI587" s="60"/>
      <c r="AJ587" s="60"/>
      <c r="AK587" s="60"/>
      <c r="AL587" s="60"/>
      <c r="AM587" s="60"/>
      <c r="AN587" s="60"/>
      <c r="AO587" s="60"/>
      <c r="AP587" s="60"/>
      <c r="AQ587" s="61">
        <f t="shared" si="382"/>
        <v>0</v>
      </c>
      <c r="AR587" s="130" t="s">
        <v>36</v>
      </c>
      <c r="AS587" s="1" t="str">
        <f t="shared" si="383"/>
        <v>Nincs VKR kiválasztva!</v>
      </c>
      <c r="AU587" s="46"/>
      <c r="AV587" s="46"/>
      <c r="AY587" s="64" t="str">
        <f>IF($D587="","",INDEX(Osszesito!$E:$E,MATCH($F587,Osszesito!$C:$C,0)))</f>
        <v/>
      </c>
      <c r="AZ587" s="64">
        <f t="shared" si="391"/>
        <v>0</v>
      </c>
      <c r="BA587" s="65">
        <f t="shared" si="392"/>
        <v>0</v>
      </c>
      <c r="BB587" s="65" t="str">
        <f t="shared" si="393"/>
        <v>x</v>
      </c>
      <c r="BC587" s="65">
        <f t="shared" si="384"/>
        <v>0</v>
      </c>
      <c r="BD587" s="65">
        <f t="shared" si="418"/>
        <v>0</v>
      </c>
      <c r="BE587" s="65">
        <f t="shared" si="394"/>
        <v>0</v>
      </c>
      <c r="BF587" s="64" t="str">
        <f t="shared" si="395"/>
        <v>A forrás egyenlő a költséggel (I.ütem).</v>
      </c>
      <c r="BG587" s="65">
        <f t="shared" si="396"/>
        <v>0</v>
      </c>
      <c r="BH587" s="65">
        <f t="shared" si="397"/>
        <v>0</v>
      </c>
      <c r="BI587" s="65">
        <f t="shared" si="398"/>
        <v>0</v>
      </c>
      <c r="BJ587" s="65">
        <f t="shared" si="399"/>
        <v>0</v>
      </c>
      <c r="BK587" s="65">
        <f t="shared" si="385"/>
        <v>0</v>
      </c>
      <c r="BL587" s="66" t="str">
        <f t="shared" si="419"/>
        <v>Nem hosszútávú a feladat.</v>
      </c>
      <c r="BM587" s="67">
        <f t="shared" si="400"/>
        <v>1</v>
      </c>
      <c r="BN587" s="67">
        <f t="shared" si="401"/>
        <v>0</v>
      </c>
      <c r="BO587" s="67">
        <f t="shared" si="402"/>
        <v>1</v>
      </c>
      <c r="BP587" s="67">
        <f t="shared" si="403"/>
        <v>0</v>
      </c>
      <c r="BQ587" s="65">
        <f t="shared" si="404"/>
        <v>0</v>
      </c>
      <c r="BR587" s="64" t="str">
        <f t="shared" si="405"/>
        <v>Nincs hosszútávú terv!</v>
      </c>
      <c r="BS587" s="65">
        <f t="shared" si="406"/>
        <v>0</v>
      </c>
      <c r="BT587" s="65">
        <f t="shared" si="407"/>
        <v>0</v>
      </c>
      <c r="BU587" s="65">
        <f t="shared" si="408"/>
        <v>0</v>
      </c>
      <c r="BV587" s="65">
        <f t="shared" si="409"/>
        <v>0</v>
      </c>
      <c r="BW587" s="65">
        <f t="shared" si="410"/>
        <v>0</v>
      </c>
      <c r="BX587" s="65">
        <f t="shared" si="411"/>
        <v>0</v>
      </c>
      <c r="BY587" s="65">
        <f t="shared" si="412"/>
        <v>0</v>
      </c>
      <c r="BZ587" s="65">
        <f t="shared" si="413"/>
        <v>0</v>
      </c>
      <c r="CA587" s="65">
        <f t="shared" si="414"/>
        <v>0</v>
      </c>
      <c r="CB587" s="65">
        <f t="shared" si="415"/>
        <v>0</v>
      </c>
      <c r="CC587" s="65">
        <f t="shared" si="416"/>
        <v>0</v>
      </c>
      <c r="CD587" s="65" t="str">
        <f t="shared" si="386"/>
        <v>Hiányos kitöltés! (B-oszlop üres)</v>
      </c>
      <c r="CE587" s="66" t="str">
        <f t="shared" si="387"/>
        <v>Hiányos kitöltés! (B-oszlop üres)</v>
      </c>
      <c r="CF587" s="65">
        <f t="shared" si="388"/>
        <v>0</v>
      </c>
      <c r="CG587" s="65">
        <f t="shared" si="389"/>
        <v>0</v>
      </c>
      <c r="CH587" s="65">
        <f t="shared" si="390"/>
        <v>0</v>
      </c>
    </row>
    <row r="588" spans="1:86" ht="31.25" x14ac:dyDescent="0.25">
      <c r="A588" s="54" t="str">
        <f t="shared" si="379"/>
        <v>Nincs VKR kiválasztva!</v>
      </c>
      <c r="B588" s="68"/>
      <c r="C588" s="55"/>
      <c r="D588" s="47"/>
      <c r="E588" s="47"/>
      <c r="F588" s="56" t="str">
        <f>IF($G588="","Nincs VKR kiválasztva!",INDEX(Osszesito!$C:$C,MATCH($G588,Osszesito!$D:$D,0)))</f>
        <v>Nincs VKR kiválasztva!</v>
      </c>
      <c r="G588" s="45"/>
      <c r="H588" s="51" t="str">
        <f>IF($D588="","",CONCATENATE($AY588,"_",COUNTA($D$3:$D588),"_FSZV_2026"))</f>
        <v/>
      </c>
      <c r="I588" s="56" t="str">
        <f>IF($G588="","Nincs VKR kiválasztva!",INDEX(Osszesito!$G:$G,MATCH($F588,Osszesito!$C:$C,0)))</f>
        <v>Nincs VKR kiválasztva!</v>
      </c>
      <c r="J588" s="56" t="str">
        <f>IF($G588="","Nincs VKR kiválasztva!",INDEX(Osszesito!$F:$F,MATCH($F588,Osszesito!$C:$C,0)))</f>
        <v>Nincs VKR kiválasztva!</v>
      </c>
      <c r="K588" s="48" t="str">
        <f t="shared" si="417"/>
        <v>Nincs kitöltve a költség rész!</v>
      </c>
      <c r="L588" s="49"/>
      <c r="M588" s="49"/>
      <c r="N588" s="60"/>
      <c r="O588" s="60"/>
      <c r="P588" s="90"/>
      <c r="R588" s="62"/>
      <c r="S588" s="62"/>
      <c r="T588" s="62"/>
      <c r="U588" s="62"/>
      <c r="V588" s="62"/>
      <c r="W588" s="62"/>
      <c r="X588" s="62"/>
      <c r="Y588" s="62"/>
      <c r="Z588" s="62"/>
      <c r="AA588" s="62"/>
      <c r="AB588" s="62"/>
      <c r="AC588" s="61">
        <f t="shared" si="380"/>
        <v>0</v>
      </c>
      <c r="AD588" s="1" t="str">
        <f t="shared" si="381"/>
        <v>Nincs VKR kiválasztva!</v>
      </c>
      <c r="AF588" s="60"/>
      <c r="AG588" s="60"/>
      <c r="AH588" s="60"/>
      <c r="AI588" s="60"/>
      <c r="AJ588" s="60"/>
      <c r="AK588" s="60"/>
      <c r="AL588" s="60"/>
      <c r="AM588" s="60"/>
      <c r="AN588" s="60"/>
      <c r="AO588" s="60"/>
      <c r="AP588" s="60"/>
      <c r="AQ588" s="61">
        <f t="shared" si="382"/>
        <v>0</v>
      </c>
      <c r="AR588" s="130" t="s">
        <v>36</v>
      </c>
      <c r="AS588" s="1" t="str">
        <f t="shared" si="383"/>
        <v>Nincs VKR kiválasztva!</v>
      </c>
      <c r="AU588" s="46"/>
      <c r="AV588" s="46"/>
      <c r="AY588" s="64" t="str">
        <f>IF($D588="","",INDEX(Osszesito!$E:$E,MATCH($F588,Osszesito!$C:$C,0)))</f>
        <v/>
      </c>
      <c r="AZ588" s="64">
        <f t="shared" si="391"/>
        <v>0</v>
      </c>
      <c r="BA588" s="65">
        <f t="shared" si="392"/>
        <v>0</v>
      </c>
      <c r="BB588" s="65" t="str">
        <f t="shared" si="393"/>
        <v>x</v>
      </c>
      <c r="BC588" s="65">
        <f t="shared" si="384"/>
        <v>0</v>
      </c>
      <c r="BD588" s="65">
        <f t="shared" si="418"/>
        <v>0</v>
      </c>
      <c r="BE588" s="65">
        <f t="shared" si="394"/>
        <v>0</v>
      </c>
      <c r="BF588" s="64" t="str">
        <f t="shared" si="395"/>
        <v>A forrás egyenlő a költséggel (I.ütem).</v>
      </c>
      <c r="BG588" s="65">
        <f t="shared" si="396"/>
        <v>0</v>
      </c>
      <c r="BH588" s="65">
        <f t="shared" si="397"/>
        <v>0</v>
      </c>
      <c r="BI588" s="65">
        <f t="shared" si="398"/>
        <v>0</v>
      </c>
      <c r="BJ588" s="65">
        <f t="shared" si="399"/>
        <v>0</v>
      </c>
      <c r="BK588" s="65">
        <f t="shared" si="385"/>
        <v>0</v>
      </c>
      <c r="BL588" s="66" t="str">
        <f t="shared" si="419"/>
        <v>Nem hosszútávú a feladat.</v>
      </c>
      <c r="BM588" s="67">
        <f t="shared" si="400"/>
        <v>1</v>
      </c>
      <c r="BN588" s="67">
        <f t="shared" si="401"/>
        <v>0</v>
      </c>
      <c r="BO588" s="67">
        <f t="shared" si="402"/>
        <v>1</v>
      </c>
      <c r="BP588" s="67">
        <f t="shared" si="403"/>
        <v>0</v>
      </c>
      <c r="BQ588" s="65">
        <f t="shared" si="404"/>
        <v>0</v>
      </c>
      <c r="BR588" s="64" t="str">
        <f t="shared" si="405"/>
        <v>Nincs hosszútávú terv!</v>
      </c>
      <c r="BS588" s="65">
        <f t="shared" si="406"/>
        <v>0</v>
      </c>
      <c r="BT588" s="65">
        <f t="shared" si="407"/>
        <v>0</v>
      </c>
      <c r="BU588" s="65">
        <f t="shared" si="408"/>
        <v>0</v>
      </c>
      <c r="BV588" s="65">
        <f t="shared" si="409"/>
        <v>0</v>
      </c>
      <c r="BW588" s="65">
        <f t="shared" si="410"/>
        <v>0</v>
      </c>
      <c r="BX588" s="65">
        <f t="shared" si="411"/>
        <v>0</v>
      </c>
      <c r="BY588" s="65">
        <f t="shared" si="412"/>
        <v>0</v>
      </c>
      <c r="BZ588" s="65">
        <f t="shared" si="413"/>
        <v>0</v>
      </c>
      <c r="CA588" s="65">
        <f t="shared" si="414"/>
        <v>0</v>
      </c>
      <c r="CB588" s="65">
        <f t="shared" si="415"/>
        <v>0</v>
      </c>
      <c r="CC588" s="65">
        <f t="shared" si="416"/>
        <v>0</v>
      </c>
      <c r="CD588" s="65" t="str">
        <f t="shared" si="386"/>
        <v>Hiányos kitöltés! (B-oszlop üres)</v>
      </c>
      <c r="CE588" s="66" t="str">
        <f t="shared" si="387"/>
        <v>Hiányos kitöltés! (B-oszlop üres)</v>
      </c>
      <c r="CF588" s="65">
        <f t="shared" si="388"/>
        <v>0</v>
      </c>
      <c r="CG588" s="65">
        <f t="shared" si="389"/>
        <v>0</v>
      </c>
      <c r="CH588" s="65">
        <f t="shared" si="390"/>
        <v>0</v>
      </c>
    </row>
    <row r="589" spans="1:86" ht="31.25" x14ac:dyDescent="0.25">
      <c r="A589" s="54" t="str">
        <f t="shared" si="379"/>
        <v>Nincs VKR kiválasztva!</v>
      </c>
      <c r="B589" s="68"/>
      <c r="C589" s="55"/>
      <c r="D589" s="47"/>
      <c r="E589" s="47"/>
      <c r="F589" s="56" t="str">
        <f>IF($G589="","Nincs VKR kiválasztva!",INDEX(Osszesito!$C:$C,MATCH($G589,Osszesito!$D:$D,0)))</f>
        <v>Nincs VKR kiválasztva!</v>
      </c>
      <c r="G589" s="45"/>
      <c r="H589" s="51" t="str">
        <f>IF($D589="","",CONCATENATE($AY589,"_",COUNTA($D$3:$D589),"_FSZV_2026"))</f>
        <v/>
      </c>
      <c r="I589" s="56" t="str">
        <f>IF($G589="","Nincs VKR kiválasztva!",INDEX(Osszesito!$G:$G,MATCH($F589,Osszesito!$C:$C,0)))</f>
        <v>Nincs VKR kiválasztva!</v>
      </c>
      <c r="J589" s="56" t="str">
        <f>IF($G589="","Nincs VKR kiválasztva!",INDEX(Osszesito!$F:$F,MATCH($F589,Osszesito!$C:$C,0)))</f>
        <v>Nincs VKR kiválasztva!</v>
      </c>
      <c r="K589" s="48" t="str">
        <f t="shared" si="417"/>
        <v>Nincs kitöltve a költség rész!</v>
      </c>
      <c r="L589" s="49"/>
      <c r="M589" s="49"/>
      <c r="N589" s="60"/>
      <c r="O589" s="60"/>
      <c r="P589" s="90"/>
      <c r="R589" s="62"/>
      <c r="S589" s="62"/>
      <c r="T589" s="62"/>
      <c r="U589" s="62"/>
      <c r="V589" s="62"/>
      <c r="W589" s="62"/>
      <c r="X589" s="62"/>
      <c r="Y589" s="62"/>
      <c r="Z589" s="62"/>
      <c r="AA589" s="62"/>
      <c r="AB589" s="62"/>
      <c r="AC589" s="61">
        <f t="shared" si="380"/>
        <v>0</v>
      </c>
      <c r="AD589" s="1" t="str">
        <f t="shared" si="381"/>
        <v>Nincs VKR kiválasztva!</v>
      </c>
      <c r="AF589" s="60"/>
      <c r="AG589" s="60"/>
      <c r="AH589" s="60"/>
      <c r="AI589" s="60"/>
      <c r="AJ589" s="60"/>
      <c r="AK589" s="60"/>
      <c r="AL589" s="60"/>
      <c r="AM589" s="60"/>
      <c r="AN589" s="60"/>
      <c r="AO589" s="60"/>
      <c r="AP589" s="60"/>
      <c r="AQ589" s="61">
        <f t="shared" si="382"/>
        <v>0</v>
      </c>
      <c r="AR589" s="130" t="s">
        <v>36</v>
      </c>
      <c r="AS589" s="1" t="str">
        <f t="shared" si="383"/>
        <v>Nincs VKR kiválasztva!</v>
      </c>
      <c r="AU589" s="46"/>
      <c r="AV589" s="46"/>
      <c r="AY589" s="64" t="str">
        <f>IF($D589="","",INDEX(Osszesito!$E:$E,MATCH($F589,Osszesito!$C:$C,0)))</f>
        <v/>
      </c>
      <c r="AZ589" s="64">
        <f t="shared" si="391"/>
        <v>0</v>
      </c>
      <c r="BA589" s="65">
        <f t="shared" si="392"/>
        <v>0</v>
      </c>
      <c r="BB589" s="65" t="str">
        <f t="shared" si="393"/>
        <v>x</v>
      </c>
      <c r="BC589" s="65">
        <f t="shared" si="384"/>
        <v>0</v>
      </c>
      <c r="BD589" s="65">
        <f t="shared" si="418"/>
        <v>0</v>
      </c>
      <c r="BE589" s="65">
        <f t="shared" si="394"/>
        <v>0</v>
      </c>
      <c r="BF589" s="64" t="str">
        <f t="shared" si="395"/>
        <v>A forrás egyenlő a költséggel (I.ütem).</v>
      </c>
      <c r="BG589" s="65">
        <f t="shared" si="396"/>
        <v>0</v>
      </c>
      <c r="BH589" s="65">
        <f t="shared" si="397"/>
        <v>0</v>
      </c>
      <c r="BI589" s="65">
        <f t="shared" si="398"/>
        <v>0</v>
      </c>
      <c r="BJ589" s="65">
        <f t="shared" si="399"/>
        <v>0</v>
      </c>
      <c r="BK589" s="65">
        <f t="shared" si="385"/>
        <v>0</v>
      </c>
      <c r="BL589" s="66" t="str">
        <f t="shared" si="419"/>
        <v>Nem hosszútávú a feladat.</v>
      </c>
      <c r="BM589" s="67">
        <f t="shared" si="400"/>
        <v>1</v>
      </c>
      <c r="BN589" s="67">
        <f t="shared" si="401"/>
        <v>0</v>
      </c>
      <c r="BO589" s="67">
        <f t="shared" si="402"/>
        <v>1</v>
      </c>
      <c r="BP589" s="67">
        <f t="shared" si="403"/>
        <v>0</v>
      </c>
      <c r="BQ589" s="65">
        <f t="shared" si="404"/>
        <v>0</v>
      </c>
      <c r="BR589" s="64" t="str">
        <f t="shared" si="405"/>
        <v>Nincs hosszútávú terv!</v>
      </c>
      <c r="BS589" s="65">
        <f t="shared" si="406"/>
        <v>0</v>
      </c>
      <c r="BT589" s="65">
        <f t="shared" si="407"/>
        <v>0</v>
      </c>
      <c r="BU589" s="65">
        <f t="shared" si="408"/>
        <v>0</v>
      </c>
      <c r="BV589" s="65">
        <f t="shared" si="409"/>
        <v>0</v>
      </c>
      <c r="BW589" s="65">
        <f t="shared" si="410"/>
        <v>0</v>
      </c>
      <c r="BX589" s="65">
        <f t="shared" si="411"/>
        <v>0</v>
      </c>
      <c r="BY589" s="65">
        <f t="shared" si="412"/>
        <v>0</v>
      </c>
      <c r="BZ589" s="65">
        <f t="shared" si="413"/>
        <v>0</v>
      </c>
      <c r="CA589" s="65">
        <f t="shared" si="414"/>
        <v>0</v>
      </c>
      <c r="CB589" s="65">
        <f t="shared" si="415"/>
        <v>0</v>
      </c>
      <c r="CC589" s="65">
        <f t="shared" si="416"/>
        <v>0</v>
      </c>
      <c r="CD589" s="65" t="str">
        <f t="shared" si="386"/>
        <v>Hiányos kitöltés! (B-oszlop üres)</v>
      </c>
      <c r="CE589" s="66" t="str">
        <f t="shared" si="387"/>
        <v>Hiányos kitöltés! (B-oszlop üres)</v>
      </c>
      <c r="CF589" s="65">
        <f t="shared" si="388"/>
        <v>0</v>
      </c>
      <c r="CG589" s="65">
        <f t="shared" si="389"/>
        <v>0</v>
      </c>
      <c r="CH589" s="65">
        <f t="shared" si="390"/>
        <v>0</v>
      </c>
    </row>
    <row r="590" spans="1:86" ht="31.25" x14ac:dyDescent="0.25">
      <c r="A590" s="54" t="str">
        <f t="shared" si="379"/>
        <v>Nincs VKR kiválasztva!</v>
      </c>
      <c r="B590" s="68"/>
      <c r="C590" s="55"/>
      <c r="D590" s="47"/>
      <c r="E590" s="47"/>
      <c r="F590" s="56" t="str">
        <f>IF($G590="","Nincs VKR kiválasztva!",INDEX(Osszesito!$C:$C,MATCH($G590,Osszesito!$D:$D,0)))</f>
        <v>Nincs VKR kiválasztva!</v>
      </c>
      <c r="G590" s="45"/>
      <c r="H590" s="51" t="str">
        <f>IF($D590="","",CONCATENATE($AY590,"_",COUNTA($D$3:$D590),"_FSZV_2026"))</f>
        <v/>
      </c>
      <c r="I590" s="56" t="str">
        <f>IF($G590="","Nincs VKR kiválasztva!",INDEX(Osszesito!$G:$G,MATCH($F590,Osszesito!$C:$C,0)))</f>
        <v>Nincs VKR kiválasztva!</v>
      </c>
      <c r="J590" s="56" t="str">
        <f>IF($G590="","Nincs VKR kiválasztva!",INDEX(Osszesito!$F:$F,MATCH($F590,Osszesito!$C:$C,0)))</f>
        <v>Nincs VKR kiválasztva!</v>
      </c>
      <c r="K590" s="48" t="str">
        <f t="shared" si="417"/>
        <v>Nincs kitöltve a költség rész!</v>
      </c>
      <c r="L590" s="49"/>
      <c r="M590" s="49"/>
      <c r="N590" s="60"/>
      <c r="O590" s="60"/>
      <c r="P590" s="90"/>
      <c r="R590" s="62"/>
      <c r="S590" s="62"/>
      <c r="T590" s="62"/>
      <c r="U590" s="62"/>
      <c r="V590" s="62"/>
      <c r="W590" s="62"/>
      <c r="X590" s="62"/>
      <c r="Y590" s="62"/>
      <c r="Z590" s="62"/>
      <c r="AA590" s="62"/>
      <c r="AB590" s="62"/>
      <c r="AC590" s="61">
        <f t="shared" si="380"/>
        <v>0</v>
      </c>
      <c r="AD590" s="1" t="str">
        <f t="shared" si="381"/>
        <v>Nincs VKR kiválasztva!</v>
      </c>
      <c r="AF590" s="60"/>
      <c r="AG590" s="60"/>
      <c r="AH590" s="60"/>
      <c r="AI590" s="60"/>
      <c r="AJ590" s="60"/>
      <c r="AK590" s="60"/>
      <c r="AL590" s="60"/>
      <c r="AM590" s="60"/>
      <c r="AN590" s="60"/>
      <c r="AO590" s="60"/>
      <c r="AP590" s="60"/>
      <c r="AQ590" s="61">
        <f t="shared" si="382"/>
        <v>0</v>
      </c>
      <c r="AR590" s="130" t="s">
        <v>36</v>
      </c>
      <c r="AS590" s="1" t="str">
        <f t="shared" si="383"/>
        <v>Nincs VKR kiválasztva!</v>
      </c>
      <c r="AU590" s="46"/>
      <c r="AV590" s="46"/>
      <c r="AY590" s="64" t="str">
        <f>IF($D590="","",INDEX(Osszesito!$E:$E,MATCH($F590,Osszesito!$C:$C,0)))</f>
        <v/>
      </c>
      <c r="AZ590" s="64">
        <f t="shared" si="391"/>
        <v>0</v>
      </c>
      <c r="BA590" s="65">
        <f t="shared" si="392"/>
        <v>0</v>
      </c>
      <c r="BB590" s="65" t="str">
        <f t="shared" si="393"/>
        <v>x</v>
      </c>
      <c r="BC590" s="65">
        <f t="shared" si="384"/>
        <v>0</v>
      </c>
      <c r="BD590" s="65">
        <f t="shared" si="418"/>
        <v>0</v>
      </c>
      <c r="BE590" s="65">
        <f t="shared" si="394"/>
        <v>0</v>
      </c>
      <c r="BF590" s="64" t="str">
        <f t="shared" si="395"/>
        <v>A forrás egyenlő a költséggel (I.ütem).</v>
      </c>
      <c r="BG590" s="65">
        <f t="shared" si="396"/>
        <v>0</v>
      </c>
      <c r="BH590" s="65">
        <f t="shared" si="397"/>
        <v>0</v>
      </c>
      <c r="BI590" s="65">
        <f t="shared" si="398"/>
        <v>0</v>
      </c>
      <c r="BJ590" s="65">
        <f t="shared" si="399"/>
        <v>0</v>
      </c>
      <c r="BK590" s="65">
        <f t="shared" si="385"/>
        <v>0</v>
      </c>
      <c r="BL590" s="66" t="str">
        <f t="shared" si="419"/>
        <v>Nem hosszútávú a feladat.</v>
      </c>
      <c r="BM590" s="67">
        <f t="shared" si="400"/>
        <v>1</v>
      </c>
      <c r="BN590" s="67">
        <f t="shared" si="401"/>
        <v>0</v>
      </c>
      <c r="BO590" s="67">
        <f t="shared" si="402"/>
        <v>1</v>
      </c>
      <c r="BP590" s="67">
        <f t="shared" si="403"/>
        <v>0</v>
      </c>
      <c r="BQ590" s="65">
        <f t="shared" si="404"/>
        <v>0</v>
      </c>
      <c r="BR590" s="64" t="str">
        <f t="shared" si="405"/>
        <v>Nincs hosszútávú terv!</v>
      </c>
      <c r="BS590" s="65">
        <f t="shared" si="406"/>
        <v>0</v>
      </c>
      <c r="BT590" s="65">
        <f t="shared" si="407"/>
        <v>0</v>
      </c>
      <c r="BU590" s="65">
        <f t="shared" si="408"/>
        <v>0</v>
      </c>
      <c r="BV590" s="65">
        <f t="shared" si="409"/>
        <v>0</v>
      </c>
      <c r="BW590" s="65">
        <f t="shared" si="410"/>
        <v>0</v>
      </c>
      <c r="BX590" s="65">
        <f t="shared" si="411"/>
        <v>0</v>
      </c>
      <c r="BY590" s="65">
        <f t="shared" si="412"/>
        <v>0</v>
      </c>
      <c r="BZ590" s="65">
        <f t="shared" si="413"/>
        <v>0</v>
      </c>
      <c r="CA590" s="65">
        <f t="shared" si="414"/>
        <v>0</v>
      </c>
      <c r="CB590" s="65">
        <f t="shared" si="415"/>
        <v>0</v>
      </c>
      <c r="CC590" s="65">
        <f t="shared" si="416"/>
        <v>0</v>
      </c>
      <c r="CD590" s="65" t="str">
        <f t="shared" si="386"/>
        <v>Hiányos kitöltés! (B-oszlop üres)</v>
      </c>
      <c r="CE590" s="66" t="str">
        <f t="shared" si="387"/>
        <v>Hiányos kitöltés! (B-oszlop üres)</v>
      </c>
      <c r="CF590" s="65">
        <f t="shared" si="388"/>
        <v>0</v>
      </c>
      <c r="CG590" s="65">
        <f t="shared" si="389"/>
        <v>0</v>
      </c>
      <c r="CH590" s="65">
        <f t="shared" si="390"/>
        <v>0</v>
      </c>
    </row>
    <row r="591" spans="1:86" ht="31.25" x14ac:dyDescent="0.25">
      <c r="A591" s="54" t="str">
        <f t="shared" si="379"/>
        <v>Nincs VKR kiválasztva!</v>
      </c>
      <c r="B591" s="68"/>
      <c r="C591" s="55"/>
      <c r="D591" s="47"/>
      <c r="E591" s="47"/>
      <c r="F591" s="56" t="str">
        <f>IF($G591="","Nincs VKR kiválasztva!",INDEX(Osszesito!$C:$C,MATCH($G591,Osszesito!$D:$D,0)))</f>
        <v>Nincs VKR kiválasztva!</v>
      </c>
      <c r="G591" s="45"/>
      <c r="H591" s="51" t="str">
        <f>IF($D591="","",CONCATENATE($AY591,"_",COUNTA($D$3:$D591),"_FSZV_2026"))</f>
        <v/>
      </c>
      <c r="I591" s="56" t="str">
        <f>IF($G591="","Nincs VKR kiválasztva!",INDEX(Osszesito!$G:$G,MATCH($F591,Osszesito!$C:$C,0)))</f>
        <v>Nincs VKR kiválasztva!</v>
      </c>
      <c r="J591" s="56" t="str">
        <f>IF($G591="","Nincs VKR kiválasztva!",INDEX(Osszesito!$F:$F,MATCH($F591,Osszesito!$C:$C,0)))</f>
        <v>Nincs VKR kiválasztva!</v>
      </c>
      <c r="K591" s="48" t="str">
        <f t="shared" si="417"/>
        <v>Nincs kitöltve a költség rész!</v>
      </c>
      <c r="L591" s="49"/>
      <c r="M591" s="49"/>
      <c r="N591" s="60"/>
      <c r="O591" s="60"/>
      <c r="P591" s="90"/>
      <c r="R591" s="62"/>
      <c r="S591" s="62"/>
      <c r="T591" s="62"/>
      <c r="U591" s="62"/>
      <c r="V591" s="62"/>
      <c r="W591" s="62"/>
      <c r="X591" s="62"/>
      <c r="Y591" s="62"/>
      <c r="Z591" s="62"/>
      <c r="AA591" s="62"/>
      <c r="AB591" s="62"/>
      <c r="AC591" s="61">
        <f t="shared" si="380"/>
        <v>0</v>
      </c>
      <c r="AD591" s="1" t="str">
        <f t="shared" si="381"/>
        <v>Nincs VKR kiválasztva!</v>
      </c>
      <c r="AF591" s="60"/>
      <c r="AG591" s="60"/>
      <c r="AH591" s="60"/>
      <c r="AI591" s="60"/>
      <c r="AJ591" s="60"/>
      <c r="AK591" s="60"/>
      <c r="AL591" s="60"/>
      <c r="AM591" s="60"/>
      <c r="AN591" s="60"/>
      <c r="AO591" s="60"/>
      <c r="AP591" s="60"/>
      <c r="AQ591" s="61">
        <f t="shared" si="382"/>
        <v>0</v>
      </c>
      <c r="AR591" s="130" t="s">
        <v>36</v>
      </c>
      <c r="AS591" s="1" t="str">
        <f t="shared" si="383"/>
        <v>Nincs VKR kiválasztva!</v>
      </c>
      <c r="AU591" s="46"/>
      <c r="AV591" s="46"/>
      <c r="AY591" s="64" t="str">
        <f>IF($D591="","",INDEX(Osszesito!$E:$E,MATCH($F591,Osszesito!$C:$C,0)))</f>
        <v/>
      </c>
      <c r="AZ591" s="64">
        <f t="shared" si="391"/>
        <v>0</v>
      </c>
      <c r="BA591" s="65">
        <f t="shared" si="392"/>
        <v>0</v>
      </c>
      <c r="BB591" s="65" t="str">
        <f t="shared" si="393"/>
        <v>x</v>
      </c>
      <c r="BC591" s="65">
        <f t="shared" si="384"/>
        <v>0</v>
      </c>
      <c r="BD591" s="65">
        <f t="shared" si="418"/>
        <v>0</v>
      </c>
      <c r="BE591" s="65">
        <f t="shared" si="394"/>
        <v>0</v>
      </c>
      <c r="BF591" s="64" t="str">
        <f t="shared" si="395"/>
        <v>A forrás egyenlő a költséggel (I.ütem).</v>
      </c>
      <c r="BG591" s="65">
        <f t="shared" si="396"/>
        <v>0</v>
      </c>
      <c r="BH591" s="65">
        <f t="shared" si="397"/>
        <v>0</v>
      </c>
      <c r="BI591" s="65">
        <f t="shared" si="398"/>
        <v>0</v>
      </c>
      <c r="BJ591" s="65">
        <f t="shared" si="399"/>
        <v>0</v>
      </c>
      <c r="BK591" s="65">
        <f t="shared" si="385"/>
        <v>0</v>
      </c>
      <c r="BL591" s="66" t="str">
        <f t="shared" si="419"/>
        <v>Nem hosszútávú a feladat.</v>
      </c>
      <c r="BM591" s="67">
        <f t="shared" si="400"/>
        <v>1</v>
      </c>
      <c r="BN591" s="67">
        <f t="shared" si="401"/>
        <v>0</v>
      </c>
      <c r="BO591" s="67">
        <f t="shared" si="402"/>
        <v>1</v>
      </c>
      <c r="BP591" s="67">
        <f t="shared" si="403"/>
        <v>0</v>
      </c>
      <c r="BQ591" s="65">
        <f t="shared" si="404"/>
        <v>0</v>
      </c>
      <c r="BR591" s="64" t="str">
        <f t="shared" si="405"/>
        <v>Nincs hosszútávú terv!</v>
      </c>
      <c r="BS591" s="65">
        <f t="shared" si="406"/>
        <v>0</v>
      </c>
      <c r="BT591" s="65">
        <f t="shared" si="407"/>
        <v>0</v>
      </c>
      <c r="BU591" s="65">
        <f t="shared" si="408"/>
        <v>0</v>
      </c>
      <c r="BV591" s="65">
        <f t="shared" si="409"/>
        <v>0</v>
      </c>
      <c r="BW591" s="65">
        <f t="shared" si="410"/>
        <v>0</v>
      </c>
      <c r="BX591" s="65">
        <f t="shared" si="411"/>
        <v>0</v>
      </c>
      <c r="BY591" s="65">
        <f t="shared" si="412"/>
        <v>0</v>
      </c>
      <c r="BZ591" s="65">
        <f t="shared" si="413"/>
        <v>0</v>
      </c>
      <c r="CA591" s="65">
        <f t="shared" si="414"/>
        <v>0</v>
      </c>
      <c r="CB591" s="65">
        <f t="shared" si="415"/>
        <v>0</v>
      </c>
      <c r="CC591" s="65">
        <f t="shared" si="416"/>
        <v>0</v>
      </c>
      <c r="CD591" s="65" t="str">
        <f t="shared" si="386"/>
        <v>Hiányos kitöltés! (B-oszlop üres)</v>
      </c>
      <c r="CE591" s="66" t="str">
        <f t="shared" si="387"/>
        <v>Hiányos kitöltés! (B-oszlop üres)</v>
      </c>
      <c r="CF591" s="65">
        <f t="shared" si="388"/>
        <v>0</v>
      </c>
      <c r="CG591" s="65">
        <f t="shared" si="389"/>
        <v>0</v>
      </c>
      <c r="CH591" s="65">
        <f t="shared" si="390"/>
        <v>0</v>
      </c>
    </row>
    <row r="592" spans="1:86" ht="31.25" x14ac:dyDescent="0.25">
      <c r="A592" s="54" t="str">
        <f t="shared" si="379"/>
        <v>Nincs VKR kiválasztva!</v>
      </c>
      <c r="B592" s="68"/>
      <c r="C592" s="55"/>
      <c r="D592" s="47"/>
      <c r="E592" s="47"/>
      <c r="F592" s="56" t="str">
        <f>IF($G592="","Nincs VKR kiválasztva!",INDEX(Osszesito!$C:$C,MATCH($G592,Osszesito!$D:$D,0)))</f>
        <v>Nincs VKR kiválasztva!</v>
      </c>
      <c r="G592" s="45"/>
      <c r="H592" s="51" t="str">
        <f>IF($D592="","",CONCATENATE($AY592,"_",COUNTA($D$3:$D592),"_FSZV_2026"))</f>
        <v/>
      </c>
      <c r="I592" s="56" t="str">
        <f>IF($G592="","Nincs VKR kiválasztva!",INDEX(Osszesito!$G:$G,MATCH($F592,Osszesito!$C:$C,0)))</f>
        <v>Nincs VKR kiválasztva!</v>
      </c>
      <c r="J592" s="56" t="str">
        <f>IF($G592="","Nincs VKR kiválasztva!",INDEX(Osszesito!$F:$F,MATCH($F592,Osszesito!$C:$C,0)))</f>
        <v>Nincs VKR kiválasztva!</v>
      </c>
      <c r="K592" s="48" t="str">
        <f t="shared" si="417"/>
        <v>Nincs kitöltve a költség rész!</v>
      </c>
      <c r="L592" s="49"/>
      <c r="M592" s="49"/>
      <c r="N592" s="60"/>
      <c r="O592" s="60"/>
      <c r="P592" s="90"/>
      <c r="R592" s="62"/>
      <c r="S592" s="62"/>
      <c r="T592" s="62"/>
      <c r="U592" s="62"/>
      <c r="V592" s="62"/>
      <c r="W592" s="62"/>
      <c r="X592" s="62"/>
      <c r="Y592" s="62"/>
      <c r="Z592" s="62"/>
      <c r="AA592" s="62"/>
      <c r="AB592" s="62"/>
      <c r="AC592" s="61">
        <f t="shared" si="380"/>
        <v>0</v>
      </c>
      <c r="AD592" s="1" t="str">
        <f t="shared" si="381"/>
        <v>Nincs VKR kiválasztva!</v>
      </c>
      <c r="AF592" s="60"/>
      <c r="AG592" s="60"/>
      <c r="AH592" s="60"/>
      <c r="AI592" s="60"/>
      <c r="AJ592" s="60"/>
      <c r="AK592" s="60"/>
      <c r="AL592" s="60"/>
      <c r="AM592" s="60"/>
      <c r="AN592" s="60"/>
      <c r="AO592" s="60"/>
      <c r="AP592" s="60"/>
      <c r="AQ592" s="61">
        <f t="shared" si="382"/>
        <v>0</v>
      </c>
      <c r="AR592" s="130" t="s">
        <v>36</v>
      </c>
      <c r="AS592" s="1" t="str">
        <f t="shared" si="383"/>
        <v>Nincs VKR kiválasztva!</v>
      </c>
      <c r="AU592" s="46"/>
      <c r="AV592" s="46"/>
      <c r="AY592" s="64" t="str">
        <f>IF($D592="","",INDEX(Osszesito!$E:$E,MATCH($F592,Osszesito!$C:$C,0)))</f>
        <v/>
      </c>
      <c r="AZ592" s="64">
        <f t="shared" si="391"/>
        <v>0</v>
      </c>
      <c r="BA592" s="65">
        <f t="shared" si="392"/>
        <v>0</v>
      </c>
      <c r="BB592" s="65" t="str">
        <f t="shared" si="393"/>
        <v>x</v>
      </c>
      <c r="BC592" s="65">
        <f t="shared" si="384"/>
        <v>0</v>
      </c>
      <c r="BD592" s="65">
        <f t="shared" si="418"/>
        <v>0</v>
      </c>
      <c r="BE592" s="65">
        <f t="shared" si="394"/>
        <v>0</v>
      </c>
      <c r="BF592" s="64" t="str">
        <f t="shared" si="395"/>
        <v>A forrás egyenlő a költséggel (I.ütem).</v>
      </c>
      <c r="BG592" s="65">
        <f t="shared" si="396"/>
        <v>0</v>
      </c>
      <c r="BH592" s="65">
        <f t="shared" si="397"/>
        <v>0</v>
      </c>
      <c r="BI592" s="65">
        <f t="shared" si="398"/>
        <v>0</v>
      </c>
      <c r="BJ592" s="65">
        <f t="shared" si="399"/>
        <v>0</v>
      </c>
      <c r="BK592" s="65">
        <f t="shared" si="385"/>
        <v>0</v>
      </c>
      <c r="BL592" s="66" t="str">
        <f t="shared" si="419"/>
        <v>Nem hosszútávú a feladat.</v>
      </c>
      <c r="BM592" s="67">
        <f t="shared" si="400"/>
        <v>1</v>
      </c>
      <c r="BN592" s="67">
        <f t="shared" si="401"/>
        <v>0</v>
      </c>
      <c r="BO592" s="67">
        <f t="shared" si="402"/>
        <v>1</v>
      </c>
      <c r="BP592" s="67">
        <f t="shared" si="403"/>
        <v>0</v>
      </c>
      <c r="BQ592" s="65">
        <f t="shared" si="404"/>
        <v>0</v>
      </c>
      <c r="BR592" s="64" t="str">
        <f t="shared" si="405"/>
        <v>Nincs hosszútávú terv!</v>
      </c>
      <c r="BS592" s="65">
        <f t="shared" si="406"/>
        <v>0</v>
      </c>
      <c r="BT592" s="65">
        <f t="shared" si="407"/>
        <v>0</v>
      </c>
      <c r="BU592" s="65">
        <f t="shared" si="408"/>
        <v>0</v>
      </c>
      <c r="BV592" s="65">
        <f t="shared" si="409"/>
        <v>0</v>
      </c>
      <c r="BW592" s="65">
        <f t="shared" si="410"/>
        <v>0</v>
      </c>
      <c r="BX592" s="65">
        <f t="shared" si="411"/>
        <v>0</v>
      </c>
      <c r="BY592" s="65">
        <f t="shared" si="412"/>
        <v>0</v>
      </c>
      <c r="BZ592" s="65">
        <f t="shared" si="413"/>
        <v>0</v>
      </c>
      <c r="CA592" s="65">
        <f t="shared" si="414"/>
        <v>0</v>
      </c>
      <c r="CB592" s="65">
        <f t="shared" si="415"/>
        <v>0</v>
      </c>
      <c r="CC592" s="65">
        <f t="shared" si="416"/>
        <v>0</v>
      </c>
      <c r="CD592" s="65" t="str">
        <f t="shared" si="386"/>
        <v>Hiányos kitöltés! (B-oszlop üres)</v>
      </c>
      <c r="CE592" s="66" t="str">
        <f t="shared" si="387"/>
        <v>Hiányos kitöltés! (B-oszlop üres)</v>
      </c>
      <c r="CF592" s="65">
        <f t="shared" si="388"/>
        <v>0</v>
      </c>
      <c r="CG592" s="65">
        <f t="shared" si="389"/>
        <v>0</v>
      </c>
      <c r="CH592" s="65">
        <f t="shared" si="390"/>
        <v>0</v>
      </c>
    </row>
    <row r="593" spans="1:86" ht="31.25" x14ac:dyDescent="0.25">
      <c r="A593" s="54" t="str">
        <f t="shared" si="379"/>
        <v>Nincs VKR kiválasztva!</v>
      </c>
      <c r="B593" s="68"/>
      <c r="C593" s="55"/>
      <c r="D593" s="47"/>
      <c r="E593" s="47"/>
      <c r="F593" s="56" t="str">
        <f>IF($G593="","Nincs VKR kiválasztva!",INDEX(Osszesito!$C:$C,MATCH($G593,Osszesito!$D:$D,0)))</f>
        <v>Nincs VKR kiválasztva!</v>
      </c>
      <c r="G593" s="45"/>
      <c r="H593" s="51" t="str">
        <f>IF($D593="","",CONCATENATE($AY593,"_",COUNTA($D$3:$D593),"_FSZV_2026"))</f>
        <v/>
      </c>
      <c r="I593" s="56" t="str">
        <f>IF($G593="","Nincs VKR kiválasztva!",INDEX(Osszesito!$G:$G,MATCH($F593,Osszesito!$C:$C,0)))</f>
        <v>Nincs VKR kiválasztva!</v>
      </c>
      <c r="J593" s="56" t="str">
        <f>IF($G593="","Nincs VKR kiválasztva!",INDEX(Osszesito!$F:$F,MATCH($F593,Osszesito!$C:$C,0)))</f>
        <v>Nincs VKR kiválasztva!</v>
      </c>
      <c r="K593" s="48" t="str">
        <f t="shared" si="417"/>
        <v>Nincs kitöltve a költség rész!</v>
      </c>
      <c r="L593" s="49"/>
      <c r="M593" s="49"/>
      <c r="N593" s="60"/>
      <c r="O593" s="60"/>
      <c r="P593" s="90"/>
      <c r="R593" s="62"/>
      <c r="S593" s="62"/>
      <c r="T593" s="62"/>
      <c r="U593" s="62"/>
      <c r="V593" s="62"/>
      <c r="W593" s="62"/>
      <c r="X593" s="62"/>
      <c r="Y593" s="62"/>
      <c r="Z593" s="62"/>
      <c r="AA593" s="62"/>
      <c r="AB593" s="62"/>
      <c r="AC593" s="61">
        <f t="shared" si="380"/>
        <v>0</v>
      </c>
      <c r="AD593" s="1" t="str">
        <f t="shared" si="381"/>
        <v>Nincs VKR kiválasztva!</v>
      </c>
      <c r="AF593" s="60"/>
      <c r="AG593" s="60"/>
      <c r="AH593" s="60"/>
      <c r="AI593" s="60"/>
      <c r="AJ593" s="60"/>
      <c r="AK593" s="60"/>
      <c r="AL593" s="60"/>
      <c r="AM593" s="60"/>
      <c r="AN593" s="60"/>
      <c r="AO593" s="60"/>
      <c r="AP593" s="60"/>
      <c r="AQ593" s="61">
        <f t="shared" si="382"/>
        <v>0</v>
      </c>
      <c r="AR593" s="130" t="s">
        <v>36</v>
      </c>
      <c r="AS593" s="1" t="str">
        <f t="shared" si="383"/>
        <v>Nincs VKR kiválasztva!</v>
      </c>
      <c r="AU593" s="46"/>
      <c r="AV593" s="46"/>
      <c r="AY593" s="64" t="str">
        <f>IF($D593="","",INDEX(Osszesito!$E:$E,MATCH($F593,Osszesito!$C:$C,0)))</f>
        <v/>
      </c>
      <c r="AZ593" s="64">
        <f t="shared" si="391"/>
        <v>0</v>
      </c>
      <c r="BA593" s="65">
        <f t="shared" si="392"/>
        <v>0</v>
      </c>
      <c r="BB593" s="65" t="str">
        <f t="shared" si="393"/>
        <v>x</v>
      </c>
      <c r="BC593" s="65">
        <f t="shared" si="384"/>
        <v>0</v>
      </c>
      <c r="BD593" s="65">
        <f t="shared" si="418"/>
        <v>0</v>
      </c>
      <c r="BE593" s="65">
        <f t="shared" si="394"/>
        <v>0</v>
      </c>
      <c r="BF593" s="64" t="str">
        <f t="shared" si="395"/>
        <v>A forrás egyenlő a költséggel (I.ütem).</v>
      </c>
      <c r="BG593" s="65">
        <f t="shared" si="396"/>
        <v>0</v>
      </c>
      <c r="BH593" s="65">
        <f t="shared" si="397"/>
        <v>0</v>
      </c>
      <c r="BI593" s="65">
        <f t="shared" si="398"/>
        <v>0</v>
      </c>
      <c r="BJ593" s="65">
        <f t="shared" si="399"/>
        <v>0</v>
      </c>
      <c r="BK593" s="65">
        <f t="shared" si="385"/>
        <v>0</v>
      </c>
      <c r="BL593" s="66" t="str">
        <f t="shared" si="419"/>
        <v>Nem hosszútávú a feladat.</v>
      </c>
      <c r="BM593" s="67">
        <f t="shared" si="400"/>
        <v>1</v>
      </c>
      <c r="BN593" s="67">
        <f t="shared" si="401"/>
        <v>0</v>
      </c>
      <c r="BO593" s="67">
        <f t="shared" si="402"/>
        <v>1</v>
      </c>
      <c r="BP593" s="67">
        <f t="shared" si="403"/>
        <v>0</v>
      </c>
      <c r="BQ593" s="65">
        <f t="shared" si="404"/>
        <v>0</v>
      </c>
      <c r="BR593" s="64" t="str">
        <f t="shared" si="405"/>
        <v>Nincs hosszútávú terv!</v>
      </c>
      <c r="BS593" s="65">
        <f t="shared" si="406"/>
        <v>0</v>
      </c>
      <c r="BT593" s="65">
        <f t="shared" si="407"/>
        <v>0</v>
      </c>
      <c r="BU593" s="65">
        <f t="shared" si="408"/>
        <v>0</v>
      </c>
      <c r="BV593" s="65">
        <f t="shared" si="409"/>
        <v>0</v>
      </c>
      <c r="BW593" s="65">
        <f t="shared" si="410"/>
        <v>0</v>
      </c>
      <c r="BX593" s="65">
        <f t="shared" si="411"/>
        <v>0</v>
      </c>
      <c r="BY593" s="65">
        <f t="shared" si="412"/>
        <v>0</v>
      </c>
      <c r="BZ593" s="65">
        <f t="shared" si="413"/>
        <v>0</v>
      </c>
      <c r="CA593" s="65">
        <f t="shared" si="414"/>
        <v>0</v>
      </c>
      <c r="CB593" s="65">
        <f t="shared" si="415"/>
        <v>0</v>
      </c>
      <c r="CC593" s="65">
        <f t="shared" si="416"/>
        <v>0</v>
      </c>
      <c r="CD593" s="65" t="str">
        <f t="shared" si="386"/>
        <v>Hiányos kitöltés! (B-oszlop üres)</v>
      </c>
      <c r="CE593" s="66" t="str">
        <f t="shared" si="387"/>
        <v>Hiányos kitöltés! (B-oszlop üres)</v>
      </c>
      <c r="CF593" s="65">
        <f t="shared" si="388"/>
        <v>0</v>
      </c>
      <c r="CG593" s="65">
        <f t="shared" si="389"/>
        <v>0</v>
      </c>
      <c r="CH593" s="65">
        <f t="shared" si="390"/>
        <v>0</v>
      </c>
    </row>
    <row r="594" spans="1:86" ht="31.25" x14ac:dyDescent="0.25">
      <c r="A594" s="54" t="str">
        <f t="shared" si="379"/>
        <v>Nincs VKR kiválasztva!</v>
      </c>
      <c r="B594" s="68"/>
      <c r="C594" s="55"/>
      <c r="D594" s="47"/>
      <c r="E594" s="47"/>
      <c r="F594" s="56" t="str">
        <f>IF($G594="","Nincs VKR kiválasztva!",INDEX(Osszesito!$C:$C,MATCH($G594,Osszesito!$D:$D,0)))</f>
        <v>Nincs VKR kiválasztva!</v>
      </c>
      <c r="G594" s="45"/>
      <c r="H594" s="51" t="str">
        <f>IF($D594="","",CONCATENATE($AY594,"_",COUNTA($D$3:$D594),"_FSZV_2026"))</f>
        <v/>
      </c>
      <c r="I594" s="56" t="str">
        <f>IF($G594="","Nincs VKR kiválasztva!",INDEX(Osszesito!$G:$G,MATCH($F594,Osszesito!$C:$C,0)))</f>
        <v>Nincs VKR kiválasztva!</v>
      </c>
      <c r="J594" s="56" t="str">
        <f>IF($G594="","Nincs VKR kiválasztva!",INDEX(Osszesito!$F:$F,MATCH($F594,Osszesito!$C:$C,0)))</f>
        <v>Nincs VKR kiválasztva!</v>
      </c>
      <c r="K594" s="48" t="str">
        <f t="shared" si="417"/>
        <v>Nincs kitöltve a költség rész!</v>
      </c>
      <c r="L594" s="49"/>
      <c r="M594" s="49"/>
      <c r="N594" s="60"/>
      <c r="O594" s="60"/>
      <c r="P594" s="90"/>
      <c r="R594" s="62"/>
      <c r="S594" s="62"/>
      <c r="T594" s="62"/>
      <c r="U594" s="62"/>
      <c r="V594" s="62"/>
      <c r="W594" s="62"/>
      <c r="X594" s="62"/>
      <c r="Y594" s="62"/>
      <c r="Z594" s="62"/>
      <c r="AA594" s="62"/>
      <c r="AB594" s="62"/>
      <c r="AC594" s="61">
        <f t="shared" si="380"/>
        <v>0</v>
      </c>
      <c r="AD594" s="1" t="str">
        <f t="shared" si="381"/>
        <v>Nincs VKR kiválasztva!</v>
      </c>
      <c r="AF594" s="60"/>
      <c r="AG594" s="60"/>
      <c r="AH594" s="60"/>
      <c r="AI594" s="60"/>
      <c r="AJ594" s="60"/>
      <c r="AK594" s="60"/>
      <c r="AL594" s="60"/>
      <c r="AM594" s="60"/>
      <c r="AN594" s="60"/>
      <c r="AO594" s="60"/>
      <c r="AP594" s="60"/>
      <c r="AQ594" s="61">
        <f t="shared" si="382"/>
        <v>0</v>
      </c>
      <c r="AR594" s="130" t="s">
        <v>36</v>
      </c>
      <c r="AS594" s="1" t="str">
        <f t="shared" si="383"/>
        <v>Nincs VKR kiválasztva!</v>
      </c>
      <c r="AU594" s="46"/>
      <c r="AV594" s="46"/>
      <c r="AY594" s="64" t="str">
        <f>IF($D594="","",INDEX(Osszesito!$E:$E,MATCH($F594,Osszesito!$C:$C,0)))</f>
        <v/>
      </c>
      <c r="AZ594" s="64">
        <f t="shared" si="391"/>
        <v>0</v>
      </c>
      <c r="BA594" s="65">
        <f t="shared" si="392"/>
        <v>0</v>
      </c>
      <c r="BB594" s="65" t="str">
        <f t="shared" si="393"/>
        <v>x</v>
      </c>
      <c r="BC594" s="65">
        <f t="shared" si="384"/>
        <v>0</v>
      </c>
      <c r="BD594" s="65">
        <f t="shared" si="418"/>
        <v>0</v>
      </c>
      <c r="BE594" s="65">
        <f t="shared" si="394"/>
        <v>0</v>
      </c>
      <c r="BF594" s="64" t="str">
        <f t="shared" si="395"/>
        <v>A forrás egyenlő a költséggel (I.ütem).</v>
      </c>
      <c r="BG594" s="65">
        <f t="shared" si="396"/>
        <v>0</v>
      </c>
      <c r="BH594" s="65">
        <f t="shared" si="397"/>
        <v>0</v>
      </c>
      <c r="BI594" s="65">
        <f t="shared" si="398"/>
        <v>0</v>
      </c>
      <c r="BJ594" s="65">
        <f t="shared" si="399"/>
        <v>0</v>
      </c>
      <c r="BK594" s="65">
        <f t="shared" si="385"/>
        <v>0</v>
      </c>
      <c r="BL594" s="66" t="str">
        <f t="shared" si="419"/>
        <v>Nem hosszútávú a feladat.</v>
      </c>
      <c r="BM594" s="67">
        <f t="shared" si="400"/>
        <v>1</v>
      </c>
      <c r="BN594" s="67">
        <f t="shared" si="401"/>
        <v>0</v>
      </c>
      <c r="BO594" s="67">
        <f t="shared" si="402"/>
        <v>1</v>
      </c>
      <c r="BP594" s="67">
        <f t="shared" si="403"/>
        <v>0</v>
      </c>
      <c r="BQ594" s="65">
        <f t="shared" si="404"/>
        <v>0</v>
      </c>
      <c r="BR594" s="64" t="str">
        <f t="shared" si="405"/>
        <v>Nincs hosszútávú terv!</v>
      </c>
      <c r="BS594" s="65">
        <f t="shared" si="406"/>
        <v>0</v>
      </c>
      <c r="BT594" s="65">
        <f t="shared" si="407"/>
        <v>0</v>
      </c>
      <c r="BU594" s="65">
        <f t="shared" si="408"/>
        <v>0</v>
      </c>
      <c r="BV594" s="65">
        <f t="shared" si="409"/>
        <v>0</v>
      </c>
      <c r="BW594" s="65">
        <f t="shared" si="410"/>
        <v>0</v>
      </c>
      <c r="BX594" s="65">
        <f t="shared" si="411"/>
        <v>0</v>
      </c>
      <c r="BY594" s="65">
        <f t="shared" si="412"/>
        <v>0</v>
      </c>
      <c r="BZ594" s="65">
        <f t="shared" si="413"/>
        <v>0</v>
      </c>
      <c r="CA594" s="65">
        <f t="shared" si="414"/>
        <v>0</v>
      </c>
      <c r="CB594" s="65">
        <f t="shared" si="415"/>
        <v>0</v>
      </c>
      <c r="CC594" s="65">
        <f t="shared" si="416"/>
        <v>0</v>
      </c>
      <c r="CD594" s="65" t="str">
        <f t="shared" si="386"/>
        <v>Hiányos kitöltés! (B-oszlop üres)</v>
      </c>
      <c r="CE594" s="66" t="str">
        <f t="shared" si="387"/>
        <v>Hiányos kitöltés! (B-oszlop üres)</v>
      </c>
      <c r="CF594" s="65">
        <f t="shared" si="388"/>
        <v>0</v>
      </c>
      <c r="CG594" s="65">
        <f t="shared" si="389"/>
        <v>0</v>
      </c>
      <c r="CH594" s="65">
        <f t="shared" si="390"/>
        <v>0</v>
      </c>
    </row>
    <row r="595" spans="1:86" ht="31.25" x14ac:dyDescent="0.25">
      <c r="A595" s="54" t="str">
        <f t="shared" si="379"/>
        <v>Nincs VKR kiválasztva!</v>
      </c>
      <c r="B595" s="68"/>
      <c r="C595" s="55"/>
      <c r="D595" s="47"/>
      <c r="E595" s="47"/>
      <c r="F595" s="56" t="str">
        <f>IF($G595="","Nincs VKR kiválasztva!",INDEX(Osszesito!$C:$C,MATCH($G595,Osszesito!$D:$D,0)))</f>
        <v>Nincs VKR kiválasztva!</v>
      </c>
      <c r="G595" s="45"/>
      <c r="H595" s="51" t="str">
        <f>IF($D595="","",CONCATENATE($AY595,"_",COUNTA($D$3:$D595),"_FSZV_2026"))</f>
        <v/>
      </c>
      <c r="I595" s="56" t="str">
        <f>IF($G595="","Nincs VKR kiválasztva!",INDEX(Osszesito!$G:$G,MATCH($F595,Osszesito!$C:$C,0)))</f>
        <v>Nincs VKR kiválasztva!</v>
      </c>
      <c r="J595" s="56" t="str">
        <f>IF($G595="","Nincs VKR kiválasztva!",INDEX(Osszesito!$F:$F,MATCH($F595,Osszesito!$C:$C,0)))</f>
        <v>Nincs VKR kiválasztva!</v>
      </c>
      <c r="K595" s="48" t="str">
        <f t="shared" si="417"/>
        <v>Nincs kitöltve a költség rész!</v>
      </c>
      <c r="L595" s="49"/>
      <c r="M595" s="49"/>
      <c r="N595" s="60"/>
      <c r="O595" s="60"/>
      <c r="P595" s="90"/>
      <c r="R595" s="62"/>
      <c r="S595" s="62"/>
      <c r="T595" s="62"/>
      <c r="U595" s="62"/>
      <c r="V595" s="62"/>
      <c r="W595" s="62"/>
      <c r="X595" s="62"/>
      <c r="Y595" s="62"/>
      <c r="Z595" s="62"/>
      <c r="AA595" s="62"/>
      <c r="AB595" s="62"/>
      <c r="AC595" s="61">
        <f t="shared" si="380"/>
        <v>0</v>
      </c>
      <c r="AD595" s="1" t="str">
        <f t="shared" si="381"/>
        <v>Nincs VKR kiválasztva!</v>
      </c>
      <c r="AF595" s="60"/>
      <c r="AG595" s="60"/>
      <c r="AH595" s="60"/>
      <c r="AI595" s="60"/>
      <c r="AJ595" s="60"/>
      <c r="AK595" s="60"/>
      <c r="AL595" s="60"/>
      <c r="AM595" s="60"/>
      <c r="AN595" s="60"/>
      <c r="AO595" s="60"/>
      <c r="AP595" s="60"/>
      <c r="AQ595" s="61">
        <f t="shared" si="382"/>
        <v>0</v>
      </c>
      <c r="AR595" s="130" t="s">
        <v>36</v>
      </c>
      <c r="AS595" s="1" t="str">
        <f t="shared" si="383"/>
        <v>Nincs VKR kiválasztva!</v>
      </c>
      <c r="AU595" s="46"/>
      <c r="AV595" s="46"/>
      <c r="AY595" s="64" t="str">
        <f>IF($D595="","",INDEX(Osszesito!$E:$E,MATCH($F595,Osszesito!$C:$C,0)))</f>
        <v/>
      </c>
      <c r="AZ595" s="64">
        <f t="shared" si="391"/>
        <v>0</v>
      </c>
      <c r="BA595" s="65">
        <f t="shared" si="392"/>
        <v>0</v>
      </c>
      <c r="BB595" s="65" t="str">
        <f t="shared" si="393"/>
        <v>x</v>
      </c>
      <c r="BC595" s="65">
        <f t="shared" si="384"/>
        <v>0</v>
      </c>
      <c r="BD595" s="65">
        <f t="shared" si="418"/>
        <v>0</v>
      </c>
      <c r="BE595" s="65">
        <f t="shared" si="394"/>
        <v>0</v>
      </c>
      <c r="BF595" s="64" t="str">
        <f t="shared" si="395"/>
        <v>A forrás egyenlő a költséggel (I.ütem).</v>
      </c>
      <c r="BG595" s="65">
        <f t="shared" si="396"/>
        <v>0</v>
      </c>
      <c r="BH595" s="65">
        <f t="shared" si="397"/>
        <v>0</v>
      </c>
      <c r="BI595" s="65">
        <f t="shared" si="398"/>
        <v>0</v>
      </c>
      <c r="BJ595" s="65">
        <f t="shared" si="399"/>
        <v>0</v>
      </c>
      <c r="BK595" s="65">
        <f t="shared" si="385"/>
        <v>0</v>
      </c>
      <c r="BL595" s="66" t="str">
        <f t="shared" si="419"/>
        <v>Nem hosszútávú a feladat.</v>
      </c>
      <c r="BM595" s="67">
        <f t="shared" si="400"/>
        <v>1</v>
      </c>
      <c r="BN595" s="67">
        <f t="shared" si="401"/>
        <v>0</v>
      </c>
      <c r="BO595" s="67">
        <f t="shared" si="402"/>
        <v>1</v>
      </c>
      <c r="BP595" s="67">
        <f t="shared" si="403"/>
        <v>0</v>
      </c>
      <c r="BQ595" s="65">
        <f t="shared" si="404"/>
        <v>0</v>
      </c>
      <c r="BR595" s="64" t="str">
        <f t="shared" si="405"/>
        <v>Nincs hosszútávú terv!</v>
      </c>
      <c r="BS595" s="65">
        <f t="shared" si="406"/>
        <v>0</v>
      </c>
      <c r="BT595" s="65">
        <f t="shared" si="407"/>
        <v>0</v>
      </c>
      <c r="BU595" s="65">
        <f t="shared" si="408"/>
        <v>0</v>
      </c>
      <c r="BV595" s="65">
        <f t="shared" si="409"/>
        <v>0</v>
      </c>
      <c r="BW595" s="65">
        <f t="shared" si="410"/>
        <v>0</v>
      </c>
      <c r="BX595" s="65">
        <f t="shared" si="411"/>
        <v>0</v>
      </c>
      <c r="BY595" s="65">
        <f t="shared" si="412"/>
        <v>0</v>
      </c>
      <c r="BZ595" s="65">
        <f t="shared" si="413"/>
        <v>0</v>
      </c>
      <c r="CA595" s="65">
        <f t="shared" si="414"/>
        <v>0</v>
      </c>
      <c r="CB595" s="65">
        <f t="shared" si="415"/>
        <v>0</v>
      </c>
      <c r="CC595" s="65">
        <f t="shared" si="416"/>
        <v>0</v>
      </c>
      <c r="CD595" s="65" t="str">
        <f t="shared" si="386"/>
        <v>Hiányos kitöltés! (B-oszlop üres)</v>
      </c>
      <c r="CE595" s="66" t="str">
        <f t="shared" si="387"/>
        <v>Hiányos kitöltés! (B-oszlop üres)</v>
      </c>
      <c r="CF595" s="65">
        <f t="shared" si="388"/>
        <v>0</v>
      </c>
      <c r="CG595" s="65">
        <f t="shared" si="389"/>
        <v>0</v>
      </c>
      <c r="CH595" s="65">
        <f t="shared" si="390"/>
        <v>0</v>
      </c>
    </row>
    <row r="596" spans="1:86" ht="31.25" x14ac:dyDescent="0.25">
      <c r="A596" s="54" t="str">
        <f t="shared" si="379"/>
        <v>Nincs VKR kiválasztva!</v>
      </c>
      <c r="B596" s="68"/>
      <c r="C596" s="55"/>
      <c r="D596" s="47"/>
      <c r="E596" s="47"/>
      <c r="F596" s="56" t="str">
        <f>IF($G596="","Nincs VKR kiválasztva!",INDEX(Osszesito!$C:$C,MATCH($G596,Osszesito!$D:$D,0)))</f>
        <v>Nincs VKR kiválasztva!</v>
      </c>
      <c r="G596" s="45"/>
      <c r="H596" s="51" t="str">
        <f>IF($D596="","",CONCATENATE($AY596,"_",COUNTA($D$3:$D596),"_FSZV_2026"))</f>
        <v/>
      </c>
      <c r="I596" s="56" t="str">
        <f>IF($G596="","Nincs VKR kiválasztva!",INDEX(Osszesito!$G:$G,MATCH($F596,Osszesito!$C:$C,0)))</f>
        <v>Nincs VKR kiválasztva!</v>
      </c>
      <c r="J596" s="56" t="str">
        <f>IF($G596="","Nincs VKR kiválasztva!",INDEX(Osszesito!$F:$F,MATCH($F596,Osszesito!$C:$C,0)))</f>
        <v>Nincs VKR kiválasztva!</v>
      </c>
      <c r="K596" s="48" t="str">
        <f t="shared" si="417"/>
        <v>Nincs kitöltve a költség rész!</v>
      </c>
      <c r="L596" s="49"/>
      <c r="M596" s="49"/>
      <c r="N596" s="60"/>
      <c r="O596" s="60"/>
      <c r="P596" s="90"/>
      <c r="R596" s="62"/>
      <c r="S596" s="62"/>
      <c r="T596" s="62"/>
      <c r="U596" s="62"/>
      <c r="V596" s="62"/>
      <c r="W596" s="62"/>
      <c r="X596" s="62"/>
      <c r="Y596" s="62"/>
      <c r="Z596" s="62"/>
      <c r="AA596" s="62"/>
      <c r="AB596" s="62"/>
      <c r="AC596" s="61">
        <f t="shared" si="380"/>
        <v>0</v>
      </c>
      <c r="AD596" s="1" t="str">
        <f t="shared" si="381"/>
        <v>Nincs VKR kiválasztva!</v>
      </c>
      <c r="AF596" s="60"/>
      <c r="AG596" s="60"/>
      <c r="AH596" s="60"/>
      <c r="AI596" s="60"/>
      <c r="AJ596" s="60"/>
      <c r="AK596" s="60"/>
      <c r="AL596" s="60"/>
      <c r="AM596" s="60"/>
      <c r="AN596" s="60"/>
      <c r="AO596" s="60"/>
      <c r="AP596" s="60"/>
      <c r="AQ596" s="61">
        <f t="shared" si="382"/>
        <v>0</v>
      </c>
      <c r="AR596" s="130" t="s">
        <v>36</v>
      </c>
      <c r="AS596" s="1" t="str">
        <f t="shared" si="383"/>
        <v>Nincs VKR kiválasztva!</v>
      </c>
      <c r="AU596" s="46"/>
      <c r="AV596" s="46"/>
      <c r="AY596" s="64" t="str">
        <f>IF($D596="","",INDEX(Osszesito!$E:$E,MATCH($F596,Osszesito!$C:$C,0)))</f>
        <v/>
      </c>
      <c r="AZ596" s="64">
        <f t="shared" si="391"/>
        <v>0</v>
      </c>
      <c r="BA596" s="65">
        <f t="shared" si="392"/>
        <v>0</v>
      </c>
      <c r="BB596" s="65" t="str">
        <f t="shared" si="393"/>
        <v>x</v>
      </c>
      <c r="BC596" s="65">
        <f t="shared" si="384"/>
        <v>0</v>
      </c>
      <c r="BD596" s="65">
        <f t="shared" si="418"/>
        <v>0</v>
      </c>
      <c r="BE596" s="65">
        <f t="shared" si="394"/>
        <v>0</v>
      </c>
      <c r="BF596" s="64" t="str">
        <f t="shared" si="395"/>
        <v>A forrás egyenlő a költséggel (I.ütem).</v>
      </c>
      <c r="BG596" s="65">
        <f t="shared" si="396"/>
        <v>0</v>
      </c>
      <c r="BH596" s="65">
        <f t="shared" si="397"/>
        <v>0</v>
      </c>
      <c r="BI596" s="65">
        <f t="shared" si="398"/>
        <v>0</v>
      </c>
      <c r="BJ596" s="65">
        <f t="shared" si="399"/>
        <v>0</v>
      </c>
      <c r="BK596" s="65">
        <f t="shared" si="385"/>
        <v>0</v>
      </c>
      <c r="BL596" s="66" t="str">
        <f t="shared" si="419"/>
        <v>Nem hosszútávú a feladat.</v>
      </c>
      <c r="BM596" s="67">
        <f t="shared" si="400"/>
        <v>1</v>
      </c>
      <c r="BN596" s="67">
        <f t="shared" si="401"/>
        <v>0</v>
      </c>
      <c r="BO596" s="67">
        <f t="shared" si="402"/>
        <v>1</v>
      </c>
      <c r="BP596" s="67">
        <f t="shared" si="403"/>
        <v>0</v>
      </c>
      <c r="BQ596" s="65">
        <f t="shared" si="404"/>
        <v>0</v>
      </c>
      <c r="BR596" s="64" t="str">
        <f t="shared" si="405"/>
        <v>Nincs hosszútávú terv!</v>
      </c>
      <c r="BS596" s="65">
        <f t="shared" si="406"/>
        <v>0</v>
      </c>
      <c r="BT596" s="65">
        <f t="shared" si="407"/>
        <v>0</v>
      </c>
      <c r="BU596" s="65">
        <f t="shared" si="408"/>
        <v>0</v>
      </c>
      <c r="BV596" s="65">
        <f t="shared" si="409"/>
        <v>0</v>
      </c>
      <c r="BW596" s="65">
        <f t="shared" si="410"/>
        <v>0</v>
      </c>
      <c r="BX596" s="65">
        <f t="shared" si="411"/>
        <v>0</v>
      </c>
      <c r="BY596" s="65">
        <f t="shared" si="412"/>
        <v>0</v>
      </c>
      <c r="BZ596" s="65">
        <f t="shared" si="413"/>
        <v>0</v>
      </c>
      <c r="CA596" s="65">
        <f t="shared" si="414"/>
        <v>0</v>
      </c>
      <c r="CB596" s="65">
        <f t="shared" si="415"/>
        <v>0</v>
      </c>
      <c r="CC596" s="65">
        <f t="shared" si="416"/>
        <v>0</v>
      </c>
      <c r="CD596" s="65" t="str">
        <f t="shared" si="386"/>
        <v>Hiányos kitöltés! (B-oszlop üres)</v>
      </c>
      <c r="CE596" s="66" t="str">
        <f t="shared" si="387"/>
        <v>Hiányos kitöltés! (B-oszlop üres)</v>
      </c>
      <c r="CF596" s="65">
        <f t="shared" si="388"/>
        <v>0</v>
      </c>
      <c r="CG596" s="65">
        <f t="shared" si="389"/>
        <v>0</v>
      </c>
      <c r="CH596" s="65">
        <f t="shared" si="390"/>
        <v>0</v>
      </c>
    </row>
    <row r="597" spans="1:86" ht="31.25" x14ac:dyDescent="0.25">
      <c r="A597" s="54" t="str">
        <f t="shared" si="379"/>
        <v>Nincs VKR kiválasztva!</v>
      </c>
      <c r="B597" s="68"/>
      <c r="C597" s="55"/>
      <c r="D597" s="47"/>
      <c r="E597" s="47"/>
      <c r="F597" s="56" t="str">
        <f>IF($G597="","Nincs VKR kiválasztva!",INDEX(Osszesito!$C:$C,MATCH($G597,Osszesito!$D:$D,0)))</f>
        <v>Nincs VKR kiválasztva!</v>
      </c>
      <c r="G597" s="45"/>
      <c r="H597" s="51" t="str">
        <f>IF($D597="","",CONCATENATE($AY597,"_",COUNTA($D$3:$D597),"_FSZV_2026"))</f>
        <v/>
      </c>
      <c r="I597" s="56" t="str">
        <f>IF($G597="","Nincs VKR kiválasztva!",INDEX(Osszesito!$G:$G,MATCH($F597,Osszesito!$C:$C,0)))</f>
        <v>Nincs VKR kiválasztva!</v>
      </c>
      <c r="J597" s="56" t="str">
        <f>IF($G597="","Nincs VKR kiválasztva!",INDEX(Osszesito!$F:$F,MATCH($F597,Osszesito!$C:$C,0)))</f>
        <v>Nincs VKR kiválasztva!</v>
      </c>
      <c r="K597" s="48" t="str">
        <f t="shared" si="417"/>
        <v>Nincs kitöltve a költség rész!</v>
      </c>
      <c r="L597" s="49"/>
      <c r="M597" s="49"/>
      <c r="N597" s="60"/>
      <c r="O597" s="60"/>
      <c r="P597" s="90"/>
      <c r="R597" s="62"/>
      <c r="S597" s="62"/>
      <c r="T597" s="62"/>
      <c r="U597" s="62"/>
      <c r="V597" s="62"/>
      <c r="W597" s="62"/>
      <c r="X597" s="62"/>
      <c r="Y597" s="62"/>
      <c r="Z597" s="62"/>
      <c r="AA597" s="62"/>
      <c r="AB597" s="62"/>
      <c r="AC597" s="61">
        <f t="shared" si="380"/>
        <v>0</v>
      </c>
      <c r="AD597" s="1" t="str">
        <f t="shared" si="381"/>
        <v>Nincs VKR kiválasztva!</v>
      </c>
      <c r="AF597" s="60"/>
      <c r="AG597" s="60"/>
      <c r="AH597" s="60"/>
      <c r="AI597" s="60"/>
      <c r="AJ597" s="60"/>
      <c r="AK597" s="60"/>
      <c r="AL597" s="60"/>
      <c r="AM597" s="60"/>
      <c r="AN597" s="60"/>
      <c r="AO597" s="60"/>
      <c r="AP597" s="60"/>
      <c r="AQ597" s="61">
        <f t="shared" si="382"/>
        <v>0</v>
      </c>
      <c r="AR597" s="130" t="s">
        <v>36</v>
      </c>
      <c r="AS597" s="1" t="str">
        <f t="shared" si="383"/>
        <v>Nincs VKR kiválasztva!</v>
      </c>
      <c r="AU597" s="46"/>
      <c r="AV597" s="46"/>
      <c r="AY597" s="64" t="str">
        <f>IF($D597="","",INDEX(Osszesito!$E:$E,MATCH($F597,Osszesito!$C:$C,0)))</f>
        <v/>
      </c>
      <c r="AZ597" s="64">
        <f t="shared" si="391"/>
        <v>0</v>
      </c>
      <c r="BA597" s="65">
        <f t="shared" si="392"/>
        <v>0</v>
      </c>
      <c r="BB597" s="65" t="str">
        <f t="shared" si="393"/>
        <v>x</v>
      </c>
      <c r="BC597" s="65">
        <f t="shared" si="384"/>
        <v>0</v>
      </c>
      <c r="BD597" s="65">
        <f t="shared" si="418"/>
        <v>0</v>
      </c>
      <c r="BE597" s="65">
        <f t="shared" si="394"/>
        <v>0</v>
      </c>
      <c r="BF597" s="64" t="str">
        <f t="shared" si="395"/>
        <v>A forrás egyenlő a költséggel (I.ütem).</v>
      </c>
      <c r="BG597" s="65">
        <f t="shared" si="396"/>
        <v>0</v>
      </c>
      <c r="BH597" s="65">
        <f t="shared" si="397"/>
        <v>0</v>
      </c>
      <c r="BI597" s="65">
        <f t="shared" si="398"/>
        <v>0</v>
      </c>
      <c r="BJ597" s="65">
        <f t="shared" si="399"/>
        <v>0</v>
      </c>
      <c r="BK597" s="65">
        <f t="shared" si="385"/>
        <v>0</v>
      </c>
      <c r="BL597" s="66" t="str">
        <f t="shared" si="419"/>
        <v>Nem hosszútávú a feladat.</v>
      </c>
      <c r="BM597" s="67">
        <f t="shared" si="400"/>
        <v>1</v>
      </c>
      <c r="BN597" s="67">
        <f t="shared" si="401"/>
        <v>0</v>
      </c>
      <c r="BO597" s="67">
        <f t="shared" si="402"/>
        <v>1</v>
      </c>
      <c r="BP597" s="67">
        <f t="shared" si="403"/>
        <v>0</v>
      </c>
      <c r="BQ597" s="65">
        <f t="shared" si="404"/>
        <v>0</v>
      </c>
      <c r="BR597" s="64" t="str">
        <f t="shared" si="405"/>
        <v>Nincs hosszútávú terv!</v>
      </c>
      <c r="BS597" s="65">
        <f t="shared" si="406"/>
        <v>0</v>
      </c>
      <c r="BT597" s="65">
        <f t="shared" si="407"/>
        <v>0</v>
      </c>
      <c r="BU597" s="65">
        <f t="shared" si="408"/>
        <v>0</v>
      </c>
      <c r="BV597" s="65">
        <f t="shared" si="409"/>
        <v>0</v>
      </c>
      <c r="BW597" s="65">
        <f t="shared" si="410"/>
        <v>0</v>
      </c>
      <c r="BX597" s="65">
        <f t="shared" si="411"/>
        <v>0</v>
      </c>
      <c r="BY597" s="65">
        <f t="shared" si="412"/>
        <v>0</v>
      </c>
      <c r="BZ597" s="65">
        <f t="shared" si="413"/>
        <v>0</v>
      </c>
      <c r="CA597" s="65">
        <f t="shared" si="414"/>
        <v>0</v>
      </c>
      <c r="CB597" s="65">
        <f t="shared" si="415"/>
        <v>0</v>
      </c>
      <c r="CC597" s="65">
        <f t="shared" si="416"/>
        <v>0</v>
      </c>
      <c r="CD597" s="65" t="str">
        <f t="shared" si="386"/>
        <v>Hiányos kitöltés! (B-oszlop üres)</v>
      </c>
      <c r="CE597" s="66" t="str">
        <f t="shared" si="387"/>
        <v>Hiányos kitöltés! (B-oszlop üres)</v>
      </c>
      <c r="CF597" s="65">
        <f t="shared" si="388"/>
        <v>0</v>
      </c>
      <c r="CG597" s="65">
        <f t="shared" si="389"/>
        <v>0</v>
      </c>
      <c r="CH597" s="65">
        <f t="shared" si="390"/>
        <v>0</v>
      </c>
    </row>
    <row r="598" spans="1:86" ht="31.25" x14ac:dyDescent="0.25">
      <c r="A598" s="54" t="str">
        <f t="shared" si="379"/>
        <v>Nincs VKR kiválasztva!</v>
      </c>
      <c r="B598" s="68"/>
      <c r="C598" s="55"/>
      <c r="D598" s="47"/>
      <c r="E598" s="47"/>
      <c r="F598" s="56" t="str">
        <f>IF($G598="","Nincs VKR kiválasztva!",INDEX(Osszesito!$C:$C,MATCH($G598,Osszesito!$D:$D,0)))</f>
        <v>Nincs VKR kiválasztva!</v>
      </c>
      <c r="G598" s="45"/>
      <c r="H598" s="51" t="str">
        <f>IF($D598="","",CONCATENATE($AY598,"_",COUNTA($D$3:$D598),"_FSZV_2026"))</f>
        <v/>
      </c>
      <c r="I598" s="56" t="str">
        <f>IF($G598="","Nincs VKR kiválasztva!",INDEX(Osszesito!$G:$G,MATCH($F598,Osszesito!$C:$C,0)))</f>
        <v>Nincs VKR kiválasztva!</v>
      </c>
      <c r="J598" s="56" t="str">
        <f>IF($G598="","Nincs VKR kiválasztva!",INDEX(Osszesito!$F:$F,MATCH($F598,Osszesito!$C:$C,0)))</f>
        <v>Nincs VKR kiválasztva!</v>
      </c>
      <c r="K598" s="48" t="str">
        <f t="shared" si="417"/>
        <v>Nincs kitöltve a költség rész!</v>
      </c>
      <c r="L598" s="49"/>
      <c r="M598" s="49"/>
      <c r="N598" s="60"/>
      <c r="O598" s="60"/>
      <c r="P598" s="90"/>
      <c r="R598" s="62"/>
      <c r="S598" s="62"/>
      <c r="T598" s="62"/>
      <c r="U598" s="62"/>
      <c r="V598" s="62"/>
      <c r="W598" s="62"/>
      <c r="X598" s="62"/>
      <c r="Y598" s="62"/>
      <c r="Z598" s="62"/>
      <c r="AA598" s="62"/>
      <c r="AB598" s="62"/>
      <c r="AC598" s="61">
        <f t="shared" si="380"/>
        <v>0</v>
      </c>
      <c r="AD598" s="1" t="str">
        <f t="shared" si="381"/>
        <v>Nincs VKR kiválasztva!</v>
      </c>
      <c r="AF598" s="60"/>
      <c r="AG598" s="60"/>
      <c r="AH598" s="60"/>
      <c r="AI598" s="60"/>
      <c r="AJ598" s="60"/>
      <c r="AK598" s="60"/>
      <c r="AL598" s="60"/>
      <c r="AM598" s="60"/>
      <c r="AN598" s="60"/>
      <c r="AO598" s="60"/>
      <c r="AP598" s="60"/>
      <c r="AQ598" s="61">
        <f t="shared" si="382"/>
        <v>0</v>
      </c>
      <c r="AR598" s="130" t="s">
        <v>36</v>
      </c>
      <c r="AS598" s="1" t="str">
        <f t="shared" si="383"/>
        <v>Nincs VKR kiválasztva!</v>
      </c>
      <c r="AU598" s="46"/>
      <c r="AV598" s="46"/>
      <c r="AY598" s="64" t="str">
        <f>IF($D598="","",INDEX(Osszesito!$E:$E,MATCH($F598,Osszesito!$C:$C,0)))</f>
        <v/>
      </c>
      <c r="AZ598" s="64">
        <f t="shared" si="391"/>
        <v>0</v>
      </c>
      <c r="BA598" s="65">
        <f t="shared" si="392"/>
        <v>0</v>
      </c>
      <c r="BB598" s="65" t="str">
        <f t="shared" si="393"/>
        <v>x</v>
      </c>
      <c r="BC598" s="65">
        <f t="shared" si="384"/>
        <v>0</v>
      </c>
      <c r="BD598" s="65">
        <f t="shared" si="418"/>
        <v>0</v>
      </c>
      <c r="BE598" s="65">
        <f t="shared" si="394"/>
        <v>0</v>
      </c>
      <c r="BF598" s="64" t="str">
        <f t="shared" si="395"/>
        <v>A forrás egyenlő a költséggel (I.ütem).</v>
      </c>
      <c r="BG598" s="65">
        <f t="shared" si="396"/>
        <v>0</v>
      </c>
      <c r="BH598" s="65">
        <f t="shared" si="397"/>
        <v>0</v>
      </c>
      <c r="BI598" s="65">
        <f t="shared" si="398"/>
        <v>0</v>
      </c>
      <c r="BJ598" s="65">
        <f t="shared" si="399"/>
        <v>0</v>
      </c>
      <c r="BK598" s="65">
        <f t="shared" si="385"/>
        <v>0</v>
      </c>
      <c r="BL598" s="66" t="str">
        <f t="shared" si="419"/>
        <v>Nem hosszútávú a feladat.</v>
      </c>
      <c r="BM598" s="67">
        <f t="shared" si="400"/>
        <v>1</v>
      </c>
      <c r="BN598" s="67">
        <f t="shared" si="401"/>
        <v>0</v>
      </c>
      <c r="BO598" s="67">
        <f t="shared" si="402"/>
        <v>1</v>
      </c>
      <c r="BP598" s="67">
        <f t="shared" si="403"/>
        <v>0</v>
      </c>
      <c r="BQ598" s="65">
        <f t="shared" si="404"/>
        <v>0</v>
      </c>
      <c r="BR598" s="64" t="str">
        <f t="shared" si="405"/>
        <v>Nincs hosszútávú terv!</v>
      </c>
      <c r="BS598" s="65">
        <f t="shared" si="406"/>
        <v>0</v>
      </c>
      <c r="BT598" s="65">
        <f t="shared" si="407"/>
        <v>0</v>
      </c>
      <c r="BU598" s="65">
        <f t="shared" si="408"/>
        <v>0</v>
      </c>
      <c r="BV598" s="65">
        <f t="shared" si="409"/>
        <v>0</v>
      </c>
      <c r="BW598" s="65">
        <f t="shared" si="410"/>
        <v>0</v>
      </c>
      <c r="BX598" s="65">
        <f t="shared" si="411"/>
        <v>0</v>
      </c>
      <c r="BY598" s="65">
        <f t="shared" si="412"/>
        <v>0</v>
      </c>
      <c r="BZ598" s="65">
        <f t="shared" si="413"/>
        <v>0</v>
      </c>
      <c r="CA598" s="65">
        <f t="shared" si="414"/>
        <v>0</v>
      </c>
      <c r="CB598" s="65">
        <f t="shared" si="415"/>
        <v>0</v>
      </c>
      <c r="CC598" s="65">
        <f t="shared" si="416"/>
        <v>0</v>
      </c>
      <c r="CD598" s="65" t="str">
        <f t="shared" si="386"/>
        <v>Hiányos kitöltés! (B-oszlop üres)</v>
      </c>
      <c r="CE598" s="66" t="str">
        <f t="shared" si="387"/>
        <v>Hiányos kitöltés! (B-oszlop üres)</v>
      </c>
      <c r="CF598" s="65">
        <f t="shared" si="388"/>
        <v>0</v>
      </c>
      <c r="CG598" s="65">
        <f t="shared" si="389"/>
        <v>0</v>
      </c>
      <c r="CH598" s="65">
        <f t="shared" si="390"/>
        <v>0</v>
      </c>
    </row>
    <row r="599" spans="1:86" ht="31.25" x14ac:dyDescent="0.25">
      <c r="A599" s="54" t="str">
        <f t="shared" si="379"/>
        <v>Nincs VKR kiválasztva!</v>
      </c>
      <c r="B599" s="68"/>
      <c r="C599" s="55"/>
      <c r="D599" s="47"/>
      <c r="E599" s="47"/>
      <c r="F599" s="56" t="str">
        <f>IF($G599="","Nincs VKR kiválasztva!",INDEX(Osszesito!$C:$C,MATCH($G599,Osszesito!$D:$D,0)))</f>
        <v>Nincs VKR kiválasztva!</v>
      </c>
      <c r="G599" s="45"/>
      <c r="H599" s="51" t="str">
        <f>IF($D599="","",CONCATENATE($AY599,"_",COUNTA($D$3:$D599),"_FSZV_2026"))</f>
        <v/>
      </c>
      <c r="I599" s="56" t="str">
        <f>IF($G599="","Nincs VKR kiválasztva!",INDEX(Osszesito!$G:$G,MATCH($F599,Osszesito!$C:$C,0)))</f>
        <v>Nincs VKR kiválasztva!</v>
      </c>
      <c r="J599" s="56" t="str">
        <f>IF($G599="","Nincs VKR kiválasztva!",INDEX(Osszesito!$F:$F,MATCH($F599,Osszesito!$C:$C,0)))</f>
        <v>Nincs VKR kiválasztva!</v>
      </c>
      <c r="K599" s="48" t="str">
        <f t="shared" si="417"/>
        <v>Nincs kitöltve a költség rész!</v>
      </c>
      <c r="L599" s="49"/>
      <c r="M599" s="49"/>
      <c r="N599" s="60"/>
      <c r="O599" s="60"/>
      <c r="P599" s="90"/>
      <c r="R599" s="62"/>
      <c r="S599" s="62"/>
      <c r="T599" s="62"/>
      <c r="U599" s="62"/>
      <c r="V599" s="62"/>
      <c r="W599" s="62"/>
      <c r="X599" s="62"/>
      <c r="Y599" s="62"/>
      <c r="Z599" s="62"/>
      <c r="AA599" s="62"/>
      <c r="AB599" s="62"/>
      <c r="AC599" s="61">
        <f t="shared" si="380"/>
        <v>0</v>
      </c>
      <c r="AD599" s="1" t="str">
        <f t="shared" si="381"/>
        <v>Nincs VKR kiválasztva!</v>
      </c>
      <c r="AF599" s="60"/>
      <c r="AG599" s="60"/>
      <c r="AH599" s="60"/>
      <c r="AI599" s="60"/>
      <c r="AJ599" s="60"/>
      <c r="AK599" s="60"/>
      <c r="AL599" s="60"/>
      <c r="AM599" s="60"/>
      <c r="AN599" s="60"/>
      <c r="AO599" s="60"/>
      <c r="AP599" s="60"/>
      <c r="AQ599" s="61">
        <f t="shared" si="382"/>
        <v>0</v>
      </c>
      <c r="AR599" s="130" t="s">
        <v>36</v>
      </c>
      <c r="AS599" s="1" t="str">
        <f t="shared" si="383"/>
        <v>Nincs VKR kiválasztva!</v>
      </c>
      <c r="AU599" s="46"/>
      <c r="AV599" s="46"/>
      <c r="AY599" s="64" t="str">
        <f>IF($D599="","",INDEX(Osszesito!$E:$E,MATCH($F599,Osszesito!$C:$C,0)))</f>
        <v/>
      </c>
      <c r="AZ599" s="64">
        <f t="shared" si="391"/>
        <v>0</v>
      </c>
      <c r="BA599" s="65">
        <f t="shared" si="392"/>
        <v>0</v>
      </c>
      <c r="BB599" s="65" t="str">
        <f t="shared" si="393"/>
        <v>x</v>
      </c>
      <c r="BC599" s="65">
        <f t="shared" si="384"/>
        <v>0</v>
      </c>
      <c r="BD599" s="65">
        <f t="shared" si="418"/>
        <v>0</v>
      </c>
      <c r="BE599" s="65">
        <f t="shared" si="394"/>
        <v>0</v>
      </c>
      <c r="BF599" s="64" t="str">
        <f t="shared" si="395"/>
        <v>A forrás egyenlő a költséggel (I.ütem).</v>
      </c>
      <c r="BG599" s="65">
        <f t="shared" si="396"/>
        <v>0</v>
      </c>
      <c r="BH599" s="65">
        <f t="shared" si="397"/>
        <v>0</v>
      </c>
      <c r="BI599" s="65">
        <f t="shared" si="398"/>
        <v>0</v>
      </c>
      <c r="BJ599" s="65">
        <f t="shared" si="399"/>
        <v>0</v>
      </c>
      <c r="BK599" s="65">
        <f t="shared" si="385"/>
        <v>0</v>
      </c>
      <c r="BL599" s="66" t="str">
        <f t="shared" si="419"/>
        <v>Nem hosszútávú a feladat.</v>
      </c>
      <c r="BM599" s="67">
        <f t="shared" si="400"/>
        <v>1</v>
      </c>
      <c r="BN599" s="67">
        <f t="shared" si="401"/>
        <v>0</v>
      </c>
      <c r="BO599" s="67">
        <f t="shared" si="402"/>
        <v>1</v>
      </c>
      <c r="BP599" s="67">
        <f t="shared" si="403"/>
        <v>0</v>
      </c>
      <c r="BQ599" s="65">
        <f t="shared" si="404"/>
        <v>0</v>
      </c>
      <c r="BR599" s="64" t="str">
        <f t="shared" si="405"/>
        <v>Nincs hosszútávú terv!</v>
      </c>
      <c r="BS599" s="65">
        <f t="shared" si="406"/>
        <v>0</v>
      </c>
      <c r="BT599" s="65">
        <f t="shared" si="407"/>
        <v>0</v>
      </c>
      <c r="BU599" s="65">
        <f t="shared" si="408"/>
        <v>0</v>
      </c>
      <c r="BV599" s="65">
        <f t="shared" si="409"/>
        <v>0</v>
      </c>
      <c r="BW599" s="65">
        <f t="shared" si="410"/>
        <v>0</v>
      </c>
      <c r="BX599" s="65">
        <f t="shared" si="411"/>
        <v>0</v>
      </c>
      <c r="BY599" s="65">
        <f t="shared" si="412"/>
        <v>0</v>
      </c>
      <c r="BZ599" s="65">
        <f t="shared" si="413"/>
        <v>0</v>
      </c>
      <c r="CA599" s="65">
        <f t="shared" si="414"/>
        <v>0</v>
      </c>
      <c r="CB599" s="65">
        <f t="shared" si="415"/>
        <v>0</v>
      </c>
      <c r="CC599" s="65">
        <f t="shared" si="416"/>
        <v>0</v>
      </c>
      <c r="CD599" s="65" t="str">
        <f t="shared" si="386"/>
        <v>Hiányos kitöltés! (B-oszlop üres)</v>
      </c>
      <c r="CE599" s="66" t="str">
        <f t="shared" si="387"/>
        <v>Hiányos kitöltés! (B-oszlop üres)</v>
      </c>
      <c r="CF599" s="65">
        <f t="shared" si="388"/>
        <v>0</v>
      </c>
      <c r="CG599" s="65">
        <f t="shared" si="389"/>
        <v>0</v>
      </c>
      <c r="CH599" s="65">
        <f t="shared" si="390"/>
        <v>0</v>
      </c>
    </row>
    <row r="600" spans="1:86" ht="31.25" x14ac:dyDescent="0.25">
      <c r="A600" s="54" t="str">
        <f t="shared" si="379"/>
        <v>Nincs VKR kiválasztva!</v>
      </c>
      <c r="B600" s="68"/>
      <c r="C600" s="55"/>
      <c r="D600" s="47"/>
      <c r="E600" s="47"/>
      <c r="F600" s="56" t="str">
        <f>IF($G600="","Nincs VKR kiválasztva!",INDEX(Osszesito!$C:$C,MATCH($G600,Osszesito!$D:$D,0)))</f>
        <v>Nincs VKR kiválasztva!</v>
      </c>
      <c r="G600" s="45"/>
      <c r="H600" s="51" t="str">
        <f>IF($D600="","",CONCATENATE($AY600,"_",COUNTA($D$3:$D600),"_FSZV_2026"))</f>
        <v/>
      </c>
      <c r="I600" s="56" t="str">
        <f>IF($G600="","Nincs VKR kiválasztva!",INDEX(Osszesito!$G:$G,MATCH($F600,Osszesito!$C:$C,0)))</f>
        <v>Nincs VKR kiválasztva!</v>
      </c>
      <c r="J600" s="56" t="str">
        <f>IF($G600="","Nincs VKR kiválasztva!",INDEX(Osszesito!$F:$F,MATCH($F600,Osszesito!$C:$C,0)))</f>
        <v>Nincs VKR kiválasztva!</v>
      </c>
      <c r="K600" s="48" t="str">
        <f t="shared" si="417"/>
        <v>Nincs kitöltve a költség rész!</v>
      </c>
      <c r="L600" s="49"/>
      <c r="M600" s="49"/>
      <c r="N600" s="60"/>
      <c r="O600" s="60"/>
      <c r="P600" s="90"/>
      <c r="R600" s="62"/>
      <c r="S600" s="62"/>
      <c r="T600" s="62"/>
      <c r="U600" s="62"/>
      <c r="V600" s="62"/>
      <c r="W600" s="62"/>
      <c r="X600" s="62"/>
      <c r="Y600" s="62"/>
      <c r="Z600" s="62"/>
      <c r="AA600" s="62"/>
      <c r="AB600" s="62"/>
      <c r="AC600" s="61">
        <f t="shared" si="380"/>
        <v>0</v>
      </c>
      <c r="AD600" s="1" t="str">
        <f t="shared" si="381"/>
        <v>Nincs VKR kiválasztva!</v>
      </c>
      <c r="AF600" s="60"/>
      <c r="AG600" s="60"/>
      <c r="AH600" s="60"/>
      <c r="AI600" s="60"/>
      <c r="AJ600" s="60"/>
      <c r="AK600" s="60"/>
      <c r="AL600" s="60"/>
      <c r="AM600" s="60"/>
      <c r="AN600" s="60"/>
      <c r="AO600" s="60"/>
      <c r="AP600" s="60"/>
      <c r="AQ600" s="61">
        <f t="shared" si="382"/>
        <v>0</v>
      </c>
      <c r="AR600" s="130" t="s">
        <v>36</v>
      </c>
      <c r="AS600" s="1" t="str">
        <f t="shared" si="383"/>
        <v>Nincs VKR kiválasztva!</v>
      </c>
      <c r="AU600" s="46"/>
      <c r="AV600" s="46"/>
      <c r="AY600" s="64" t="str">
        <f>IF($D600="","",INDEX(Osszesito!$E:$E,MATCH($F600,Osszesito!$C:$C,0)))</f>
        <v/>
      </c>
      <c r="AZ600" s="64">
        <f t="shared" si="391"/>
        <v>0</v>
      </c>
      <c r="BA600" s="65">
        <f t="shared" si="392"/>
        <v>0</v>
      </c>
      <c r="BB600" s="65" t="str">
        <f t="shared" si="393"/>
        <v>x</v>
      </c>
      <c r="BC600" s="65">
        <f t="shared" si="384"/>
        <v>0</v>
      </c>
      <c r="BD600" s="65">
        <f t="shared" si="418"/>
        <v>0</v>
      </c>
      <c r="BE600" s="65">
        <f t="shared" si="394"/>
        <v>0</v>
      </c>
      <c r="BF600" s="64" t="str">
        <f t="shared" si="395"/>
        <v>A forrás egyenlő a költséggel (I.ütem).</v>
      </c>
      <c r="BG600" s="65">
        <f t="shared" si="396"/>
        <v>0</v>
      </c>
      <c r="BH600" s="65">
        <f t="shared" si="397"/>
        <v>0</v>
      </c>
      <c r="BI600" s="65">
        <f t="shared" si="398"/>
        <v>0</v>
      </c>
      <c r="BJ600" s="65">
        <f t="shared" si="399"/>
        <v>0</v>
      </c>
      <c r="BK600" s="65">
        <f t="shared" si="385"/>
        <v>0</v>
      </c>
      <c r="BL600" s="66" t="str">
        <f t="shared" si="419"/>
        <v>Nem hosszútávú a feladat.</v>
      </c>
      <c r="BM600" s="67">
        <f t="shared" si="400"/>
        <v>1</v>
      </c>
      <c r="BN600" s="67">
        <f t="shared" si="401"/>
        <v>0</v>
      </c>
      <c r="BO600" s="67">
        <f t="shared" si="402"/>
        <v>1</v>
      </c>
      <c r="BP600" s="67">
        <f t="shared" si="403"/>
        <v>0</v>
      </c>
      <c r="BQ600" s="65">
        <f t="shared" si="404"/>
        <v>0</v>
      </c>
      <c r="BR600" s="64" t="str">
        <f t="shared" si="405"/>
        <v>Nincs hosszútávú terv!</v>
      </c>
      <c r="BS600" s="65">
        <f t="shared" si="406"/>
        <v>0</v>
      </c>
      <c r="BT600" s="65">
        <f t="shared" si="407"/>
        <v>0</v>
      </c>
      <c r="BU600" s="65">
        <f t="shared" si="408"/>
        <v>0</v>
      </c>
      <c r="BV600" s="65">
        <f t="shared" si="409"/>
        <v>0</v>
      </c>
      <c r="BW600" s="65">
        <f t="shared" si="410"/>
        <v>0</v>
      </c>
      <c r="BX600" s="65">
        <f t="shared" si="411"/>
        <v>0</v>
      </c>
      <c r="BY600" s="65">
        <f t="shared" si="412"/>
        <v>0</v>
      </c>
      <c r="BZ600" s="65">
        <f t="shared" si="413"/>
        <v>0</v>
      </c>
      <c r="CA600" s="65">
        <f t="shared" si="414"/>
        <v>0</v>
      </c>
      <c r="CB600" s="65">
        <f t="shared" si="415"/>
        <v>0</v>
      </c>
      <c r="CC600" s="65">
        <f t="shared" si="416"/>
        <v>0</v>
      </c>
      <c r="CD600" s="65" t="str">
        <f t="shared" si="386"/>
        <v>Hiányos kitöltés! (B-oszlop üres)</v>
      </c>
      <c r="CE600" s="66" t="str">
        <f t="shared" si="387"/>
        <v>Hiányos kitöltés! (B-oszlop üres)</v>
      </c>
      <c r="CF600" s="65">
        <f t="shared" si="388"/>
        <v>0</v>
      </c>
      <c r="CG600" s="65">
        <f t="shared" si="389"/>
        <v>0</v>
      </c>
      <c r="CH600" s="65">
        <f t="shared" si="390"/>
        <v>0</v>
      </c>
    </row>
    <row r="601" spans="1:86" ht="31.25" x14ac:dyDescent="0.25">
      <c r="A601" s="54" t="str">
        <f t="shared" si="379"/>
        <v>Nincs VKR kiválasztva!</v>
      </c>
      <c r="B601" s="68"/>
      <c r="C601" s="55"/>
      <c r="D601" s="47"/>
      <c r="E601" s="47"/>
      <c r="F601" s="56" t="str">
        <f>IF($G601="","Nincs VKR kiválasztva!",INDEX(Osszesito!$C:$C,MATCH($G601,Osszesito!$D:$D,0)))</f>
        <v>Nincs VKR kiválasztva!</v>
      </c>
      <c r="G601" s="45"/>
      <c r="H601" s="51" t="str">
        <f>IF($D601="","",CONCATENATE($AY601,"_",COUNTA($D$3:$D601),"_FSZV_2026"))</f>
        <v/>
      </c>
      <c r="I601" s="56" t="str">
        <f>IF($G601="","Nincs VKR kiválasztva!",INDEX(Osszesito!$G:$G,MATCH($F601,Osszesito!$C:$C,0)))</f>
        <v>Nincs VKR kiválasztva!</v>
      </c>
      <c r="J601" s="56" t="str">
        <f>IF($G601="","Nincs VKR kiválasztva!",INDEX(Osszesito!$F:$F,MATCH($F601,Osszesito!$C:$C,0)))</f>
        <v>Nincs VKR kiválasztva!</v>
      </c>
      <c r="K601" s="48" t="str">
        <f t="shared" si="417"/>
        <v>Nincs kitöltve a költség rész!</v>
      </c>
      <c r="L601" s="49"/>
      <c r="M601" s="49"/>
      <c r="N601" s="60"/>
      <c r="O601" s="60"/>
      <c r="P601" s="90"/>
      <c r="R601" s="62"/>
      <c r="S601" s="62"/>
      <c r="T601" s="62"/>
      <c r="U601" s="62"/>
      <c r="V601" s="62"/>
      <c r="W601" s="62"/>
      <c r="X601" s="62"/>
      <c r="Y601" s="62"/>
      <c r="Z601" s="62"/>
      <c r="AA601" s="62"/>
      <c r="AB601" s="62"/>
      <c r="AC601" s="61">
        <f t="shared" si="380"/>
        <v>0</v>
      </c>
      <c r="AD601" s="1" t="str">
        <f t="shared" si="381"/>
        <v>Nincs VKR kiválasztva!</v>
      </c>
      <c r="AF601" s="60"/>
      <c r="AG601" s="60"/>
      <c r="AH601" s="60"/>
      <c r="AI601" s="60"/>
      <c r="AJ601" s="60"/>
      <c r="AK601" s="60"/>
      <c r="AL601" s="60"/>
      <c r="AM601" s="60"/>
      <c r="AN601" s="60"/>
      <c r="AO601" s="60"/>
      <c r="AP601" s="60"/>
      <c r="AQ601" s="61">
        <f t="shared" si="382"/>
        <v>0</v>
      </c>
      <c r="AR601" s="130" t="s">
        <v>36</v>
      </c>
      <c r="AS601" s="1" t="str">
        <f t="shared" si="383"/>
        <v>Nincs VKR kiválasztva!</v>
      </c>
      <c r="AU601" s="46"/>
      <c r="AV601" s="46"/>
      <c r="AY601" s="64" t="str">
        <f>IF($D601="","",INDEX(Osszesito!$E:$E,MATCH($F601,Osszesito!$C:$C,0)))</f>
        <v/>
      </c>
      <c r="AZ601" s="64">
        <f t="shared" si="391"/>
        <v>0</v>
      </c>
      <c r="BA601" s="65">
        <f t="shared" si="392"/>
        <v>0</v>
      </c>
      <c r="BB601" s="65" t="str">
        <f t="shared" si="393"/>
        <v>x</v>
      </c>
      <c r="BC601" s="65">
        <f t="shared" si="384"/>
        <v>0</v>
      </c>
      <c r="BD601" s="65">
        <f t="shared" si="418"/>
        <v>0</v>
      </c>
      <c r="BE601" s="65">
        <f t="shared" si="394"/>
        <v>0</v>
      </c>
      <c r="BF601" s="64" t="str">
        <f t="shared" si="395"/>
        <v>A forrás egyenlő a költséggel (I.ütem).</v>
      </c>
      <c r="BG601" s="65">
        <f t="shared" si="396"/>
        <v>0</v>
      </c>
      <c r="BH601" s="65">
        <f t="shared" si="397"/>
        <v>0</v>
      </c>
      <c r="BI601" s="65">
        <f t="shared" si="398"/>
        <v>0</v>
      </c>
      <c r="BJ601" s="65">
        <f t="shared" si="399"/>
        <v>0</v>
      </c>
      <c r="BK601" s="65">
        <f t="shared" si="385"/>
        <v>0</v>
      </c>
      <c r="BL601" s="66" t="str">
        <f t="shared" si="419"/>
        <v>Nem hosszútávú a feladat.</v>
      </c>
      <c r="BM601" s="67">
        <f t="shared" si="400"/>
        <v>1</v>
      </c>
      <c r="BN601" s="67">
        <f t="shared" si="401"/>
        <v>0</v>
      </c>
      <c r="BO601" s="67">
        <f t="shared" si="402"/>
        <v>1</v>
      </c>
      <c r="BP601" s="67">
        <f t="shared" si="403"/>
        <v>0</v>
      </c>
      <c r="BQ601" s="65">
        <f t="shared" si="404"/>
        <v>0</v>
      </c>
      <c r="BR601" s="64" t="str">
        <f t="shared" si="405"/>
        <v>Nincs hosszútávú terv!</v>
      </c>
      <c r="BS601" s="65">
        <f t="shared" si="406"/>
        <v>0</v>
      </c>
      <c r="BT601" s="65">
        <f t="shared" si="407"/>
        <v>0</v>
      </c>
      <c r="BU601" s="65">
        <f t="shared" si="408"/>
        <v>0</v>
      </c>
      <c r="BV601" s="65">
        <f t="shared" si="409"/>
        <v>0</v>
      </c>
      <c r="BW601" s="65">
        <f t="shared" si="410"/>
        <v>0</v>
      </c>
      <c r="BX601" s="65">
        <f t="shared" si="411"/>
        <v>0</v>
      </c>
      <c r="BY601" s="65">
        <f t="shared" si="412"/>
        <v>0</v>
      </c>
      <c r="BZ601" s="65">
        <f t="shared" si="413"/>
        <v>0</v>
      </c>
      <c r="CA601" s="65">
        <f t="shared" si="414"/>
        <v>0</v>
      </c>
      <c r="CB601" s="65">
        <f t="shared" si="415"/>
        <v>0</v>
      </c>
      <c r="CC601" s="65">
        <f t="shared" si="416"/>
        <v>0</v>
      </c>
      <c r="CD601" s="65" t="str">
        <f t="shared" si="386"/>
        <v>Hiányos kitöltés! (B-oszlop üres)</v>
      </c>
      <c r="CE601" s="66" t="str">
        <f t="shared" si="387"/>
        <v>Hiányos kitöltés! (B-oszlop üres)</v>
      </c>
      <c r="CF601" s="65">
        <f t="shared" si="388"/>
        <v>0</v>
      </c>
      <c r="CG601" s="65">
        <f t="shared" si="389"/>
        <v>0</v>
      </c>
      <c r="CH601" s="65">
        <f t="shared" si="390"/>
        <v>0</v>
      </c>
    </row>
    <row r="602" spans="1:86" ht="31.25" x14ac:dyDescent="0.25">
      <c r="A602" s="54" t="str">
        <f t="shared" si="379"/>
        <v>Nincs VKR kiválasztva!</v>
      </c>
      <c r="B602" s="68"/>
      <c r="C602" s="55"/>
      <c r="D602" s="47"/>
      <c r="E602" s="47"/>
      <c r="F602" s="56" t="str">
        <f>IF($G602="","Nincs VKR kiválasztva!",INDEX(Osszesito!$C:$C,MATCH($G602,Osszesito!$D:$D,0)))</f>
        <v>Nincs VKR kiválasztva!</v>
      </c>
      <c r="G602" s="45"/>
      <c r="H602" s="51" t="str">
        <f>IF($D602="","",CONCATENATE($AY602,"_",COUNTA($D$3:$D602),"_FSZV_2026"))</f>
        <v/>
      </c>
      <c r="I602" s="56" t="str">
        <f>IF($G602="","Nincs VKR kiválasztva!",INDEX(Osszesito!$G:$G,MATCH($F602,Osszesito!$C:$C,0)))</f>
        <v>Nincs VKR kiválasztva!</v>
      </c>
      <c r="J602" s="56" t="str">
        <f>IF($G602="","Nincs VKR kiválasztva!",INDEX(Osszesito!$F:$F,MATCH($F602,Osszesito!$C:$C,0)))</f>
        <v>Nincs VKR kiválasztva!</v>
      </c>
      <c r="K602" s="48" t="str">
        <f t="shared" si="417"/>
        <v>Nincs kitöltve a költség rész!</v>
      </c>
      <c r="L602" s="49"/>
      <c r="M602" s="49"/>
      <c r="N602" s="60"/>
      <c r="O602" s="60"/>
      <c r="P602" s="90"/>
      <c r="R602" s="62"/>
      <c r="S602" s="62"/>
      <c r="T602" s="62"/>
      <c r="U602" s="62"/>
      <c r="V602" s="62"/>
      <c r="W602" s="62"/>
      <c r="X602" s="62"/>
      <c r="Y602" s="62"/>
      <c r="Z602" s="62"/>
      <c r="AA602" s="62"/>
      <c r="AB602" s="62"/>
      <c r="AC602" s="61">
        <f t="shared" si="380"/>
        <v>0</v>
      </c>
      <c r="AD602" s="1" t="str">
        <f t="shared" si="381"/>
        <v>Nincs VKR kiválasztva!</v>
      </c>
      <c r="AF602" s="60"/>
      <c r="AG602" s="60"/>
      <c r="AH602" s="60"/>
      <c r="AI602" s="60"/>
      <c r="AJ602" s="60"/>
      <c r="AK602" s="60"/>
      <c r="AL602" s="60"/>
      <c r="AM602" s="60"/>
      <c r="AN602" s="60"/>
      <c r="AO602" s="60"/>
      <c r="AP602" s="60"/>
      <c r="AQ602" s="61">
        <f t="shared" si="382"/>
        <v>0</v>
      </c>
      <c r="AR602" s="130" t="s">
        <v>36</v>
      </c>
      <c r="AS602" s="1" t="str">
        <f t="shared" si="383"/>
        <v>Nincs VKR kiválasztva!</v>
      </c>
      <c r="AU602" s="46"/>
      <c r="AV602" s="46"/>
      <c r="AY602" s="64" t="str">
        <f>IF($D602="","",INDEX(Osszesito!$E:$E,MATCH($F602,Osszesito!$C:$C,0)))</f>
        <v/>
      </c>
      <c r="AZ602" s="64">
        <f t="shared" si="391"/>
        <v>0</v>
      </c>
      <c r="BA602" s="65">
        <f t="shared" si="392"/>
        <v>0</v>
      </c>
      <c r="BB602" s="65" t="str">
        <f t="shared" si="393"/>
        <v>x</v>
      </c>
      <c r="BC602" s="65">
        <f t="shared" si="384"/>
        <v>0</v>
      </c>
      <c r="BD602" s="65">
        <f t="shared" si="418"/>
        <v>0</v>
      </c>
      <c r="BE602" s="65">
        <f t="shared" si="394"/>
        <v>0</v>
      </c>
      <c r="BF602" s="64" t="str">
        <f t="shared" si="395"/>
        <v>A forrás egyenlő a költséggel (I.ütem).</v>
      </c>
      <c r="BG602" s="65">
        <f t="shared" si="396"/>
        <v>0</v>
      </c>
      <c r="BH602" s="65">
        <f t="shared" si="397"/>
        <v>0</v>
      </c>
      <c r="BI602" s="65">
        <f t="shared" si="398"/>
        <v>0</v>
      </c>
      <c r="BJ602" s="65">
        <f t="shared" si="399"/>
        <v>0</v>
      </c>
      <c r="BK602" s="65">
        <f t="shared" si="385"/>
        <v>0</v>
      </c>
      <c r="BL602" s="66" t="str">
        <f t="shared" si="419"/>
        <v>Nem hosszútávú a feladat.</v>
      </c>
      <c r="BM602" s="67">
        <f t="shared" si="400"/>
        <v>1</v>
      </c>
      <c r="BN602" s="67">
        <f t="shared" si="401"/>
        <v>0</v>
      </c>
      <c r="BO602" s="67">
        <f t="shared" si="402"/>
        <v>1</v>
      </c>
      <c r="BP602" s="67">
        <f t="shared" si="403"/>
        <v>0</v>
      </c>
      <c r="BQ602" s="65">
        <f t="shared" si="404"/>
        <v>0</v>
      </c>
      <c r="BR602" s="64" t="str">
        <f t="shared" si="405"/>
        <v>Nincs hosszútávú terv!</v>
      </c>
      <c r="BS602" s="65">
        <f t="shared" si="406"/>
        <v>0</v>
      </c>
      <c r="BT602" s="65">
        <f t="shared" si="407"/>
        <v>0</v>
      </c>
      <c r="BU602" s="65">
        <f t="shared" si="408"/>
        <v>0</v>
      </c>
      <c r="BV602" s="65">
        <f t="shared" si="409"/>
        <v>0</v>
      </c>
      <c r="BW602" s="65">
        <f t="shared" si="410"/>
        <v>0</v>
      </c>
      <c r="BX602" s="65">
        <f t="shared" si="411"/>
        <v>0</v>
      </c>
      <c r="BY602" s="65">
        <f t="shared" si="412"/>
        <v>0</v>
      </c>
      <c r="BZ602" s="65">
        <f t="shared" si="413"/>
        <v>0</v>
      </c>
      <c r="CA602" s="65">
        <f t="shared" si="414"/>
        <v>0</v>
      </c>
      <c r="CB602" s="65">
        <f t="shared" si="415"/>
        <v>0</v>
      </c>
      <c r="CC602" s="65">
        <f t="shared" si="416"/>
        <v>0</v>
      </c>
      <c r="CD602" s="65" t="str">
        <f t="shared" si="386"/>
        <v>Hiányos kitöltés! (B-oszlop üres)</v>
      </c>
      <c r="CE602" s="66" t="str">
        <f t="shared" si="387"/>
        <v>Hiányos kitöltés! (B-oszlop üres)</v>
      </c>
      <c r="CF602" s="65">
        <f t="shared" si="388"/>
        <v>0</v>
      </c>
      <c r="CG602" s="65">
        <f t="shared" si="389"/>
        <v>0</v>
      </c>
      <c r="CH602" s="65">
        <f t="shared" si="390"/>
        <v>0</v>
      </c>
    </row>
    <row r="603" spans="1:86" ht="31.25" x14ac:dyDescent="0.25">
      <c r="A603" s="54" t="str">
        <f t="shared" si="379"/>
        <v>Nincs VKR kiválasztva!</v>
      </c>
      <c r="B603" s="68"/>
      <c r="C603" s="55"/>
      <c r="D603" s="47"/>
      <c r="E603" s="47"/>
      <c r="F603" s="56" t="str">
        <f>IF($G603="","Nincs VKR kiválasztva!",INDEX(Osszesito!$C:$C,MATCH($G603,Osszesito!$D:$D,0)))</f>
        <v>Nincs VKR kiválasztva!</v>
      </c>
      <c r="G603" s="45"/>
      <c r="H603" s="51" t="str">
        <f>IF($D603="","",CONCATENATE($AY603,"_",COUNTA($D$3:$D603),"_FSZV_2026"))</f>
        <v/>
      </c>
      <c r="I603" s="56" t="str">
        <f>IF($G603="","Nincs VKR kiválasztva!",INDEX(Osszesito!$G:$G,MATCH($F603,Osszesito!$C:$C,0)))</f>
        <v>Nincs VKR kiválasztva!</v>
      </c>
      <c r="J603" s="56" t="str">
        <f>IF($G603="","Nincs VKR kiválasztva!",INDEX(Osszesito!$F:$F,MATCH($F603,Osszesito!$C:$C,0)))</f>
        <v>Nincs VKR kiválasztva!</v>
      </c>
      <c r="K603" s="48" t="str">
        <f t="shared" si="417"/>
        <v>Nincs kitöltve a költség rész!</v>
      </c>
      <c r="L603" s="49"/>
      <c r="M603" s="49"/>
      <c r="N603" s="60"/>
      <c r="O603" s="60"/>
      <c r="P603" s="90"/>
      <c r="R603" s="62"/>
      <c r="S603" s="62"/>
      <c r="T603" s="62"/>
      <c r="U603" s="62"/>
      <c r="V603" s="62"/>
      <c r="W603" s="62"/>
      <c r="X603" s="62"/>
      <c r="Y603" s="62"/>
      <c r="Z603" s="62"/>
      <c r="AA603" s="62"/>
      <c r="AB603" s="62"/>
      <c r="AC603" s="61">
        <f t="shared" si="380"/>
        <v>0</v>
      </c>
      <c r="AD603" s="1" t="str">
        <f t="shared" si="381"/>
        <v>Nincs VKR kiválasztva!</v>
      </c>
      <c r="AF603" s="60"/>
      <c r="AG603" s="60"/>
      <c r="AH603" s="60"/>
      <c r="AI603" s="60"/>
      <c r="AJ603" s="60"/>
      <c r="AK603" s="60"/>
      <c r="AL603" s="60"/>
      <c r="AM603" s="60"/>
      <c r="AN603" s="60"/>
      <c r="AO603" s="60"/>
      <c r="AP603" s="60"/>
      <c r="AQ603" s="61">
        <f t="shared" si="382"/>
        <v>0</v>
      </c>
      <c r="AR603" s="130" t="s">
        <v>36</v>
      </c>
      <c r="AS603" s="1" t="str">
        <f t="shared" si="383"/>
        <v>Nincs VKR kiválasztva!</v>
      </c>
      <c r="AU603" s="46"/>
      <c r="AV603" s="46"/>
      <c r="AY603" s="64" t="str">
        <f>IF($D603="","",INDEX(Osszesito!$E:$E,MATCH($F603,Osszesito!$C:$C,0)))</f>
        <v/>
      </c>
      <c r="AZ603" s="64">
        <f t="shared" si="391"/>
        <v>0</v>
      </c>
      <c r="BA603" s="65">
        <f t="shared" si="392"/>
        <v>0</v>
      </c>
      <c r="BB603" s="65" t="str">
        <f t="shared" si="393"/>
        <v>x</v>
      </c>
      <c r="BC603" s="65">
        <f t="shared" si="384"/>
        <v>0</v>
      </c>
      <c r="BD603" s="65">
        <f t="shared" si="418"/>
        <v>0</v>
      </c>
      <c r="BE603" s="65">
        <f t="shared" si="394"/>
        <v>0</v>
      </c>
      <c r="BF603" s="64" t="str">
        <f t="shared" si="395"/>
        <v>A forrás egyenlő a költséggel (I.ütem).</v>
      </c>
      <c r="BG603" s="65">
        <f t="shared" si="396"/>
        <v>0</v>
      </c>
      <c r="BH603" s="65">
        <f t="shared" si="397"/>
        <v>0</v>
      </c>
      <c r="BI603" s="65">
        <f t="shared" si="398"/>
        <v>0</v>
      </c>
      <c r="BJ603" s="65">
        <f t="shared" si="399"/>
        <v>0</v>
      </c>
      <c r="BK603" s="65">
        <f t="shared" si="385"/>
        <v>0</v>
      </c>
      <c r="BL603" s="66" t="str">
        <f t="shared" si="419"/>
        <v>Nem hosszútávú a feladat.</v>
      </c>
      <c r="BM603" s="67">
        <f t="shared" si="400"/>
        <v>1</v>
      </c>
      <c r="BN603" s="67">
        <f t="shared" si="401"/>
        <v>0</v>
      </c>
      <c r="BO603" s="67">
        <f t="shared" si="402"/>
        <v>1</v>
      </c>
      <c r="BP603" s="67">
        <f t="shared" si="403"/>
        <v>0</v>
      </c>
      <c r="BQ603" s="65">
        <f t="shared" si="404"/>
        <v>0</v>
      </c>
      <c r="BR603" s="64" t="str">
        <f t="shared" si="405"/>
        <v>Nincs hosszútávú terv!</v>
      </c>
      <c r="BS603" s="65">
        <f t="shared" si="406"/>
        <v>0</v>
      </c>
      <c r="BT603" s="65">
        <f t="shared" si="407"/>
        <v>0</v>
      </c>
      <c r="BU603" s="65">
        <f t="shared" si="408"/>
        <v>0</v>
      </c>
      <c r="BV603" s="65">
        <f t="shared" si="409"/>
        <v>0</v>
      </c>
      <c r="BW603" s="65">
        <f t="shared" si="410"/>
        <v>0</v>
      </c>
      <c r="BX603" s="65">
        <f t="shared" si="411"/>
        <v>0</v>
      </c>
      <c r="BY603" s="65">
        <f t="shared" si="412"/>
        <v>0</v>
      </c>
      <c r="BZ603" s="65">
        <f t="shared" si="413"/>
        <v>0</v>
      </c>
      <c r="CA603" s="65">
        <f t="shared" si="414"/>
        <v>0</v>
      </c>
      <c r="CB603" s="65">
        <f t="shared" si="415"/>
        <v>0</v>
      </c>
      <c r="CC603" s="65">
        <f t="shared" si="416"/>
        <v>0</v>
      </c>
      <c r="CD603" s="65" t="str">
        <f t="shared" si="386"/>
        <v>Hiányos kitöltés! (B-oszlop üres)</v>
      </c>
      <c r="CE603" s="66" t="str">
        <f t="shared" si="387"/>
        <v>Hiányos kitöltés! (B-oszlop üres)</v>
      </c>
      <c r="CF603" s="65">
        <f t="shared" si="388"/>
        <v>0</v>
      </c>
      <c r="CG603" s="65">
        <f t="shared" si="389"/>
        <v>0</v>
      </c>
      <c r="CH603" s="65">
        <f t="shared" si="390"/>
        <v>0</v>
      </c>
    </row>
    <row r="604" spans="1:86" ht="31.25" x14ac:dyDescent="0.25">
      <c r="A604" s="54" t="str">
        <f t="shared" si="379"/>
        <v>Nincs VKR kiválasztva!</v>
      </c>
      <c r="B604" s="68"/>
      <c r="C604" s="55"/>
      <c r="D604" s="47"/>
      <c r="E604" s="47"/>
      <c r="F604" s="56" t="str">
        <f>IF($G604="","Nincs VKR kiválasztva!",INDEX(Osszesito!$C:$C,MATCH($G604,Osszesito!$D:$D,0)))</f>
        <v>Nincs VKR kiválasztva!</v>
      </c>
      <c r="G604" s="45"/>
      <c r="H604" s="51" t="str">
        <f>IF($D604="","",CONCATENATE($AY604,"_",COUNTA($D$3:$D604),"_FSZV_2026"))</f>
        <v/>
      </c>
      <c r="I604" s="56" t="str">
        <f>IF($G604="","Nincs VKR kiválasztva!",INDEX(Osszesito!$G:$G,MATCH($F604,Osszesito!$C:$C,0)))</f>
        <v>Nincs VKR kiválasztva!</v>
      </c>
      <c r="J604" s="56" t="str">
        <f>IF($G604="","Nincs VKR kiválasztva!",INDEX(Osszesito!$F:$F,MATCH($F604,Osszesito!$C:$C,0)))</f>
        <v>Nincs VKR kiválasztva!</v>
      </c>
      <c r="K604" s="48" t="str">
        <f t="shared" si="417"/>
        <v>Nincs kitöltve a költség rész!</v>
      </c>
      <c r="L604" s="49"/>
      <c r="M604" s="49"/>
      <c r="N604" s="60"/>
      <c r="O604" s="60"/>
      <c r="P604" s="90"/>
      <c r="R604" s="62"/>
      <c r="S604" s="62"/>
      <c r="T604" s="62"/>
      <c r="U604" s="62"/>
      <c r="V604" s="62"/>
      <c r="W604" s="62"/>
      <c r="X604" s="62"/>
      <c r="Y604" s="62"/>
      <c r="Z604" s="62"/>
      <c r="AA604" s="62"/>
      <c r="AB604" s="62"/>
      <c r="AC604" s="61">
        <f t="shared" si="380"/>
        <v>0</v>
      </c>
      <c r="AD604" s="1" t="str">
        <f t="shared" si="381"/>
        <v>Nincs VKR kiválasztva!</v>
      </c>
      <c r="AF604" s="60"/>
      <c r="AG604" s="60"/>
      <c r="AH604" s="60"/>
      <c r="AI604" s="60"/>
      <c r="AJ604" s="60"/>
      <c r="AK604" s="60"/>
      <c r="AL604" s="60"/>
      <c r="AM604" s="60"/>
      <c r="AN604" s="60"/>
      <c r="AO604" s="60"/>
      <c r="AP604" s="60"/>
      <c r="AQ604" s="61">
        <f t="shared" si="382"/>
        <v>0</v>
      </c>
      <c r="AR604" s="130" t="s">
        <v>36</v>
      </c>
      <c r="AS604" s="1" t="str">
        <f t="shared" si="383"/>
        <v>Nincs VKR kiválasztva!</v>
      </c>
      <c r="AU604" s="46"/>
      <c r="AV604" s="46"/>
      <c r="AY604" s="64" t="str">
        <f>IF($D604="","",INDEX(Osszesito!$E:$E,MATCH($F604,Osszesito!$C:$C,0)))</f>
        <v/>
      </c>
      <c r="AZ604" s="64">
        <f t="shared" si="391"/>
        <v>0</v>
      </c>
      <c r="BA604" s="65">
        <f t="shared" si="392"/>
        <v>0</v>
      </c>
      <c r="BB604" s="65" t="str">
        <f t="shared" si="393"/>
        <v>x</v>
      </c>
      <c r="BC604" s="65">
        <f t="shared" si="384"/>
        <v>0</v>
      </c>
      <c r="BD604" s="65">
        <f t="shared" si="418"/>
        <v>0</v>
      </c>
      <c r="BE604" s="65">
        <f t="shared" si="394"/>
        <v>0</v>
      </c>
      <c r="BF604" s="64" t="str">
        <f t="shared" si="395"/>
        <v>A forrás egyenlő a költséggel (I.ütem).</v>
      </c>
      <c r="BG604" s="65">
        <f t="shared" si="396"/>
        <v>0</v>
      </c>
      <c r="BH604" s="65">
        <f t="shared" si="397"/>
        <v>0</v>
      </c>
      <c r="BI604" s="65">
        <f t="shared" si="398"/>
        <v>0</v>
      </c>
      <c r="BJ604" s="65">
        <f t="shared" si="399"/>
        <v>0</v>
      </c>
      <c r="BK604" s="65">
        <f t="shared" si="385"/>
        <v>0</v>
      </c>
      <c r="BL604" s="66" t="str">
        <f t="shared" si="419"/>
        <v>Nem hosszútávú a feladat.</v>
      </c>
      <c r="BM604" s="67">
        <f t="shared" si="400"/>
        <v>1</v>
      </c>
      <c r="BN604" s="67">
        <f t="shared" si="401"/>
        <v>0</v>
      </c>
      <c r="BO604" s="67">
        <f t="shared" si="402"/>
        <v>1</v>
      </c>
      <c r="BP604" s="67">
        <f t="shared" si="403"/>
        <v>0</v>
      </c>
      <c r="BQ604" s="65">
        <f t="shared" si="404"/>
        <v>0</v>
      </c>
      <c r="BR604" s="64" t="str">
        <f t="shared" si="405"/>
        <v>Nincs hosszútávú terv!</v>
      </c>
      <c r="BS604" s="65">
        <f t="shared" si="406"/>
        <v>0</v>
      </c>
      <c r="BT604" s="65">
        <f t="shared" si="407"/>
        <v>0</v>
      </c>
      <c r="BU604" s="65">
        <f t="shared" si="408"/>
        <v>0</v>
      </c>
      <c r="BV604" s="65">
        <f t="shared" si="409"/>
        <v>0</v>
      </c>
      <c r="BW604" s="65">
        <f t="shared" si="410"/>
        <v>0</v>
      </c>
      <c r="BX604" s="65">
        <f t="shared" si="411"/>
        <v>0</v>
      </c>
      <c r="BY604" s="65">
        <f t="shared" si="412"/>
        <v>0</v>
      </c>
      <c r="BZ604" s="65">
        <f t="shared" si="413"/>
        <v>0</v>
      </c>
      <c r="CA604" s="65">
        <f t="shared" si="414"/>
        <v>0</v>
      </c>
      <c r="CB604" s="65">
        <f t="shared" si="415"/>
        <v>0</v>
      </c>
      <c r="CC604" s="65">
        <f t="shared" si="416"/>
        <v>0</v>
      </c>
      <c r="CD604" s="65" t="str">
        <f t="shared" si="386"/>
        <v>Hiányos kitöltés! (B-oszlop üres)</v>
      </c>
      <c r="CE604" s="66" t="str">
        <f t="shared" si="387"/>
        <v>Hiányos kitöltés! (B-oszlop üres)</v>
      </c>
      <c r="CF604" s="65">
        <f t="shared" si="388"/>
        <v>0</v>
      </c>
      <c r="CG604" s="65">
        <f t="shared" si="389"/>
        <v>0</v>
      </c>
      <c r="CH604" s="65">
        <f t="shared" si="390"/>
        <v>0</v>
      </c>
    </row>
    <row r="605" spans="1:86" ht="31.25" x14ac:dyDescent="0.25">
      <c r="A605" s="54" t="str">
        <f t="shared" si="379"/>
        <v>Nincs VKR kiválasztva!</v>
      </c>
      <c r="B605" s="68"/>
      <c r="C605" s="55"/>
      <c r="D605" s="47"/>
      <c r="E605" s="47"/>
      <c r="F605" s="56" t="str">
        <f>IF($G605="","Nincs VKR kiválasztva!",INDEX(Osszesito!$C:$C,MATCH($G605,Osszesito!$D:$D,0)))</f>
        <v>Nincs VKR kiválasztva!</v>
      </c>
      <c r="G605" s="45"/>
      <c r="H605" s="51" t="str">
        <f>IF($D605="","",CONCATENATE($AY605,"_",COUNTA($D$3:$D605),"_FSZV_2026"))</f>
        <v/>
      </c>
      <c r="I605" s="56" t="str">
        <f>IF($G605="","Nincs VKR kiválasztva!",INDEX(Osszesito!$G:$G,MATCH($F605,Osszesito!$C:$C,0)))</f>
        <v>Nincs VKR kiválasztva!</v>
      </c>
      <c r="J605" s="56" t="str">
        <f>IF($G605="","Nincs VKR kiválasztva!",INDEX(Osszesito!$F:$F,MATCH($F605,Osszesito!$C:$C,0)))</f>
        <v>Nincs VKR kiválasztva!</v>
      </c>
      <c r="K605" s="48" t="str">
        <f t="shared" si="417"/>
        <v>Nincs kitöltve a költség rész!</v>
      </c>
      <c r="L605" s="49"/>
      <c r="M605" s="49"/>
      <c r="N605" s="60"/>
      <c r="O605" s="60"/>
      <c r="P605" s="90"/>
      <c r="R605" s="62"/>
      <c r="S605" s="62"/>
      <c r="T605" s="62"/>
      <c r="U605" s="62"/>
      <c r="V605" s="62"/>
      <c r="W605" s="62"/>
      <c r="X605" s="62"/>
      <c r="Y605" s="62"/>
      <c r="Z605" s="62"/>
      <c r="AA605" s="62"/>
      <c r="AB605" s="62"/>
      <c r="AC605" s="61">
        <f t="shared" si="380"/>
        <v>0</v>
      </c>
      <c r="AD605" s="1" t="str">
        <f t="shared" si="381"/>
        <v>Nincs VKR kiválasztva!</v>
      </c>
      <c r="AF605" s="60"/>
      <c r="AG605" s="60"/>
      <c r="AH605" s="60"/>
      <c r="AI605" s="60"/>
      <c r="AJ605" s="60"/>
      <c r="AK605" s="60"/>
      <c r="AL605" s="60"/>
      <c r="AM605" s="60"/>
      <c r="AN605" s="60"/>
      <c r="AO605" s="60"/>
      <c r="AP605" s="60"/>
      <c r="AQ605" s="61">
        <f t="shared" si="382"/>
        <v>0</v>
      </c>
      <c r="AR605" s="130" t="s">
        <v>36</v>
      </c>
      <c r="AS605" s="1" t="str">
        <f t="shared" si="383"/>
        <v>Nincs VKR kiválasztva!</v>
      </c>
      <c r="AU605" s="46"/>
      <c r="AV605" s="46"/>
      <c r="AY605" s="64" t="str">
        <f>IF($D605="","",INDEX(Osszesito!$E:$E,MATCH($F605,Osszesito!$C:$C,0)))</f>
        <v/>
      </c>
      <c r="AZ605" s="64">
        <f t="shared" si="391"/>
        <v>0</v>
      </c>
      <c r="BA605" s="65">
        <f t="shared" si="392"/>
        <v>0</v>
      </c>
      <c r="BB605" s="65" t="str">
        <f t="shared" si="393"/>
        <v>x</v>
      </c>
      <c r="BC605" s="65">
        <f t="shared" si="384"/>
        <v>0</v>
      </c>
      <c r="BD605" s="65">
        <f t="shared" si="418"/>
        <v>0</v>
      </c>
      <c r="BE605" s="65">
        <f t="shared" si="394"/>
        <v>0</v>
      </c>
      <c r="BF605" s="64" t="str">
        <f t="shared" si="395"/>
        <v>A forrás egyenlő a költséggel (I.ütem).</v>
      </c>
      <c r="BG605" s="65">
        <f t="shared" si="396"/>
        <v>0</v>
      </c>
      <c r="BH605" s="65">
        <f t="shared" si="397"/>
        <v>0</v>
      </c>
      <c r="BI605" s="65">
        <f t="shared" si="398"/>
        <v>0</v>
      </c>
      <c r="BJ605" s="65">
        <f t="shared" si="399"/>
        <v>0</v>
      </c>
      <c r="BK605" s="65">
        <f t="shared" si="385"/>
        <v>0</v>
      </c>
      <c r="BL605" s="66" t="str">
        <f t="shared" si="419"/>
        <v>Nem hosszútávú a feladat.</v>
      </c>
      <c r="BM605" s="67">
        <f t="shared" si="400"/>
        <v>1</v>
      </c>
      <c r="BN605" s="67">
        <f t="shared" si="401"/>
        <v>0</v>
      </c>
      <c r="BO605" s="67">
        <f t="shared" si="402"/>
        <v>1</v>
      </c>
      <c r="BP605" s="67">
        <f t="shared" si="403"/>
        <v>0</v>
      </c>
      <c r="BQ605" s="65">
        <f t="shared" si="404"/>
        <v>0</v>
      </c>
      <c r="BR605" s="64" t="str">
        <f t="shared" si="405"/>
        <v>Nincs hosszútávú terv!</v>
      </c>
      <c r="BS605" s="65">
        <f t="shared" si="406"/>
        <v>0</v>
      </c>
      <c r="BT605" s="65">
        <f t="shared" si="407"/>
        <v>0</v>
      </c>
      <c r="BU605" s="65">
        <f t="shared" si="408"/>
        <v>0</v>
      </c>
      <c r="BV605" s="65">
        <f t="shared" si="409"/>
        <v>0</v>
      </c>
      <c r="BW605" s="65">
        <f t="shared" si="410"/>
        <v>0</v>
      </c>
      <c r="BX605" s="65">
        <f t="shared" si="411"/>
        <v>0</v>
      </c>
      <c r="BY605" s="65">
        <f t="shared" si="412"/>
        <v>0</v>
      </c>
      <c r="BZ605" s="65">
        <f t="shared" si="413"/>
        <v>0</v>
      </c>
      <c r="CA605" s="65">
        <f t="shared" si="414"/>
        <v>0</v>
      </c>
      <c r="CB605" s="65">
        <f t="shared" si="415"/>
        <v>0</v>
      </c>
      <c r="CC605" s="65">
        <f t="shared" si="416"/>
        <v>0</v>
      </c>
      <c r="CD605" s="65" t="str">
        <f t="shared" si="386"/>
        <v>Hiányos kitöltés! (B-oszlop üres)</v>
      </c>
      <c r="CE605" s="66" t="str">
        <f t="shared" si="387"/>
        <v>Hiányos kitöltés! (B-oszlop üres)</v>
      </c>
      <c r="CF605" s="65">
        <f t="shared" si="388"/>
        <v>0</v>
      </c>
      <c r="CG605" s="65">
        <f t="shared" si="389"/>
        <v>0</v>
      </c>
      <c r="CH605" s="65">
        <f t="shared" si="390"/>
        <v>0</v>
      </c>
    </row>
    <row r="606" spans="1:86" ht="31.25" x14ac:dyDescent="0.25">
      <c r="A606" s="54" t="str">
        <f t="shared" si="379"/>
        <v>Nincs VKR kiválasztva!</v>
      </c>
      <c r="B606" s="68"/>
      <c r="C606" s="55"/>
      <c r="D606" s="47"/>
      <c r="E606" s="47"/>
      <c r="F606" s="56" t="str">
        <f>IF($G606="","Nincs VKR kiválasztva!",INDEX(Osszesito!$C:$C,MATCH($G606,Osszesito!$D:$D,0)))</f>
        <v>Nincs VKR kiválasztva!</v>
      </c>
      <c r="G606" s="45"/>
      <c r="H606" s="51" t="str">
        <f>IF($D606="","",CONCATENATE($AY606,"_",COUNTA($D$3:$D606),"_FSZV_2026"))</f>
        <v/>
      </c>
      <c r="I606" s="56" t="str">
        <f>IF($G606="","Nincs VKR kiválasztva!",INDEX(Osszesito!$G:$G,MATCH($F606,Osszesito!$C:$C,0)))</f>
        <v>Nincs VKR kiválasztva!</v>
      </c>
      <c r="J606" s="56" t="str">
        <f>IF($G606="","Nincs VKR kiválasztva!",INDEX(Osszesito!$F:$F,MATCH($F606,Osszesito!$C:$C,0)))</f>
        <v>Nincs VKR kiválasztva!</v>
      </c>
      <c r="K606" s="48" t="str">
        <f t="shared" si="417"/>
        <v>Nincs kitöltve a költség rész!</v>
      </c>
      <c r="L606" s="49"/>
      <c r="M606" s="49"/>
      <c r="N606" s="60"/>
      <c r="O606" s="60"/>
      <c r="P606" s="90"/>
      <c r="R606" s="62"/>
      <c r="S606" s="62"/>
      <c r="T606" s="62"/>
      <c r="U606" s="62"/>
      <c r="V606" s="62"/>
      <c r="W606" s="62"/>
      <c r="X606" s="62"/>
      <c r="Y606" s="62"/>
      <c r="Z606" s="62"/>
      <c r="AA606" s="62"/>
      <c r="AB606" s="62"/>
      <c r="AC606" s="61">
        <f t="shared" si="380"/>
        <v>0</v>
      </c>
      <c r="AD606" s="1" t="str">
        <f t="shared" si="381"/>
        <v>Nincs VKR kiválasztva!</v>
      </c>
      <c r="AF606" s="60"/>
      <c r="AG606" s="60"/>
      <c r="AH606" s="60"/>
      <c r="AI606" s="60"/>
      <c r="AJ606" s="60"/>
      <c r="AK606" s="60"/>
      <c r="AL606" s="60"/>
      <c r="AM606" s="60"/>
      <c r="AN606" s="60"/>
      <c r="AO606" s="60"/>
      <c r="AP606" s="60"/>
      <c r="AQ606" s="61">
        <f t="shared" si="382"/>
        <v>0</v>
      </c>
      <c r="AR606" s="130" t="s">
        <v>36</v>
      </c>
      <c r="AS606" s="1" t="str">
        <f t="shared" si="383"/>
        <v>Nincs VKR kiválasztva!</v>
      </c>
      <c r="AU606" s="46"/>
      <c r="AV606" s="46"/>
      <c r="AY606" s="64" t="str">
        <f>IF($D606="","",INDEX(Osszesito!$E:$E,MATCH($F606,Osszesito!$C:$C,0)))</f>
        <v/>
      </c>
      <c r="AZ606" s="64">
        <f t="shared" si="391"/>
        <v>0</v>
      </c>
      <c r="BA606" s="65">
        <f t="shared" si="392"/>
        <v>0</v>
      </c>
      <c r="BB606" s="65" t="str">
        <f t="shared" si="393"/>
        <v>x</v>
      </c>
      <c r="BC606" s="65">
        <f t="shared" si="384"/>
        <v>0</v>
      </c>
      <c r="BD606" s="65">
        <f t="shared" si="418"/>
        <v>0</v>
      </c>
      <c r="BE606" s="65">
        <f t="shared" si="394"/>
        <v>0</v>
      </c>
      <c r="BF606" s="64" t="str">
        <f t="shared" si="395"/>
        <v>A forrás egyenlő a költséggel (I.ütem).</v>
      </c>
      <c r="BG606" s="65">
        <f t="shared" si="396"/>
        <v>0</v>
      </c>
      <c r="BH606" s="65">
        <f t="shared" si="397"/>
        <v>0</v>
      </c>
      <c r="BI606" s="65">
        <f t="shared" si="398"/>
        <v>0</v>
      </c>
      <c r="BJ606" s="65">
        <f t="shared" si="399"/>
        <v>0</v>
      </c>
      <c r="BK606" s="65">
        <f t="shared" si="385"/>
        <v>0</v>
      </c>
      <c r="BL606" s="66" t="str">
        <f t="shared" si="419"/>
        <v>Nem hosszútávú a feladat.</v>
      </c>
      <c r="BM606" s="67">
        <f t="shared" si="400"/>
        <v>1</v>
      </c>
      <c r="BN606" s="67">
        <f t="shared" si="401"/>
        <v>0</v>
      </c>
      <c r="BO606" s="67">
        <f t="shared" si="402"/>
        <v>1</v>
      </c>
      <c r="BP606" s="67">
        <f t="shared" si="403"/>
        <v>0</v>
      </c>
      <c r="BQ606" s="65">
        <f t="shared" si="404"/>
        <v>0</v>
      </c>
      <c r="BR606" s="64" t="str">
        <f t="shared" si="405"/>
        <v>Nincs hosszútávú terv!</v>
      </c>
      <c r="BS606" s="65">
        <f t="shared" si="406"/>
        <v>0</v>
      </c>
      <c r="BT606" s="65">
        <f t="shared" si="407"/>
        <v>0</v>
      </c>
      <c r="BU606" s="65">
        <f t="shared" si="408"/>
        <v>0</v>
      </c>
      <c r="BV606" s="65">
        <f t="shared" si="409"/>
        <v>0</v>
      </c>
      <c r="BW606" s="65">
        <f t="shared" si="410"/>
        <v>0</v>
      </c>
      <c r="BX606" s="65">
        <f t="shared" si="411"/>
        <v>0</v>
      </c>
      <c r="BY606" s="65">
        <f t="shared" si="412"/>
        <v>0</v>
      </c>
      <c r="BZ606" s="65">
        <f t="shared" si="413"/>
        <v>0</v>
      </c>
      <c r="CA606" s="65">
        <f t="shared" si="414"/>
        <v>0</v>
      </c>
      <c r="CB606" s="65">
        <f t="shared" si="415"/>
        <v>0</v>
      </c>
      <c r="CC606" s="65">
        <f t="shared" si="416"/>
        <v>0</v>
      </c>
      <c r="CD606" s="65" t="str">
        <f t="shared" si="386"/>
        <v>Hiányos kitöltés! (B-oszlop üres)</v>
      </c>
      <c r="CE606" s="66" t="str">
        <f t="shared" si="387"/>
        <v>Hiányos kitöltés! (B-oszlop üres)</v>
      </c>
      <c r="CF606" s="65">
        <f t="shared" si="388"/>
        <v>0</v>
      </c>
      <c r="CG606" s="65">
        <f t="shared" si="389"/>
        <v>0</v>
      </c>
      <c r="CH606" s="65">
        <f t="shared" si="390"/>
        <v>0</v>
      </c>
    </row>
    <row r="607" spans="1:86" ht="31.25" x14ac:dyDescent="0.25">
      <c r="A607" s="54" t="str">
        <f t="shared" si="379"/>
        <v>Nincs VKR kiválasztva!</v>
      </c>
      <c r="B607" s="68"/>
      <c r="C607" s="55"/>
      <c r="D607" s="47"/>
      <c r="E607" s="47"/>
      <c r="F607" s="56" t="str">
        <f>IF($G607="","Nincs VKR kiválasztva!",INDEX(Osszesito!$C:$C,MATCH($G607,Osszesito!$D:$D,0)))</f>
        <v>Nincs VKR kiválasztva!</v>
      </c>
      <c r="G607" s="45"/>
      <c r="H607" s="51" t="str">
        <f>IF($D607="","",CONCATENATE($AY607,"_",COUNTA($D$3:$D607),"_FSZV_2026"))</f>
        <v/>
      </c>
      <c r="I607" s="56" t="str">
        <f>IF($G607="","Nincs VKR kiválasztva!",INDEX(Osszesito!$G:$G,MATCH($F607,Osszesito!$C:$C,0)))</f>
        <v>Nincs VKR kiválasztva!</v>
      </c>
      <c r="J607" s="56" t="str">
        <f>IF($G607="","Nincs VKR kiválasztva!",INDEX(Osszesito!$F:$F,MATCH($F607,Osszesito!$C:$C,0)))</f>
        <v>Nincs VKR kiválasztva!</v>
      </c>
      <c r="K607" s="48" t="str">
        <f t="shared" si="417"/>
        <v>Nincs kitöltve a költség rész!</v>
      </c>
      <c r="L607" s="49"/>
      <c r="M607" s="49"/>
      <c r="N607" s="60"/>
      <c r="O607" s="60"/>
      <c r="P607" s="90"/>
      <c r="R607" s="62"/>
      <c r="S607" s="62"/>
      <c r="T607" s="62"/>
      <c r="U607" s="62"/>
      <c r="V607" s="62"/>
      <c r="W607" s="62"/>
      <c r="X607" s="62"/>
      <c r="Y607" s="62"/>
      <c r="Z607" s="62"/>
      <c r="AA607" s="62"/>
      <c r="AB607" s="62"/>
      <c r="AC607" s="61">
        <f t="shared" si="380"/>
        <v>0</v>
      </c>
      <c r="AD607" s="1" t="str">
        <f t="shared" si="381"/>
        <v>Nincs VKR kiválasztva!</v>
      </c>
      <c r="AF607" s="60"/>
      <c r="AG607" s="60"/>
      <c r="AH607" s="60"/>
      <c r="AI607" s="60"/>
      <c r="AJ607" s="60"/>
      <c r="AK607" s="60"/>
      <c r="AL607" s="60"/>
      <c r="AM607" s="60"/>
      <c r="AN607" s="60"/>
      <c r="AO607" s="60"/>
      <c r="AP607" s="60"/>
      <c r="AQ607" s="61">
        <f t="shared" si="382"/>
        <v>0</v>
      </c>
      <c r="AR607" s="130" t="s">
        <v>36</v>
      </c>
      <c r="AS607" s="1" t="str">
        <f t="shared" si="383"/>
        <v>Nincs VKR kiválasztva!</v>
      </c>
      <c r="AU607" s="46"/>
      <c r="AV607" s="46"/>
      <c r="AY607" s="64" t="str">
        <f>IF($D607="","",INDEX(Osszesito!$E:$E,MATCH($F607,Osszesito!$C:$C,0)))</f>
        <v/>
      </c>
      <c r="AZ607" s="64">
        <f t="shared" si="391"/>
        <v>0</v>
      </c>
      <c r="BA607" s="65">
        <f t="shared" si="392"/>
        <v>0</v>
      </c>
      <c r="BB607" s="65" t="str">
        <f t="shared" si="393"/>
        <v>x</v>
      </c>
      <c r="BC607" s="65">
        <f t="shared" si="384"/>
        <v>0</v>
      </c>
      <c r="BD607" s="65">
        <f t="shared" si="418"/>
        <v>0</v>
      </c>
      <c r="BE607" s="65">
        <f t="shared" si="394"/>
        <v>0</v>
      </c>
      <c r="BF607" s="64" t="str">
        <f t="shared" si="395"/>
        <v>A forrás egyenlő a költséggel (I.ütem).</v>
      </c>
      <c r="BG607" s="65">
        <f t="shared" si="396"/>
        <v>0</v>
      </c>
      <c r="BH607" s="65">
        <f t="shared" si="397"/>
        <v>0</v>
      </c>
      <c r="BI607" s="65">
        <f t="shared" si="398"/>
        <v>0</v>
      </c>
      <c r="BJ607" s="65">
        <f t="shared" si="399"/>
        <v>0</v>
      </c>
      <c r="BK607" s="65">
        <f t="shared" si="385"/>
        <v>0</v>
      </c>
      <c r="BL607" s="66" t="str">
        <f t="shared" si="419"/>
        <v>Nem hosszútávú a feladat.</v>
      </c>
      <c r="BM607" s="67">
        <f t="shared" si="400"/>
        <v>1</v>
      </c>
      <c r="BN607" s="67">
        <f t="shared" si="401"/>
        <v>0</v>
      </c>
      <c r="BO607" s="67">
        <f t="shared" si="402"/>
        <v>1</v>
      </c>
      <c r="BP607" s="67">
        <f t="shared" si="403"/>
        <v>0</v>
      </c>
      <c r="BQ607" s="65">
        <f t="shared" si="404"/>
        <v>0</v>
      </c>
      <c r="BR607" s="64" t="str">
        <f t="shared" si="405"/>
        <v>Nincs hosszútávú terv!</v>
      </c>
      <c r="BS607" s="65">
        <f t="shared" si="406"/>
        <v>0</v>
      </c>
      <c r="BT607" s="65">
        <f t="shared" si="407"/>
        <v>0</v>
      </c>
      <c r="BU607" s="65">
        <f t="shared" si="408"/>
        <v>0</v>
      </c>
      <c r="BV607" s="65">
        <f t="shared" si="409"/>
        <v>0</v>
      </c>
      <c r="BW607" s="65">
        <f t="shared" si="410"/>
        <v>0</v>
      </c>
      <c r="BX607" s="65">
        <f t="shared" si="411"/>
        <v>0</v>
      </c>
      <c r="BY607" s="65">
        <f t="shared" si="412"/>
        <v>0</v>
      </c>
      <c r="BZ607" s="65">
        <f t="shared" si="413"/>
        <v>0</v>
      </c>
      <c r="CA607" s="65">
        <f t="shared" si="414"/>
        <v>0</v>
      </c>
      <c r="CB607" s="65">
        <f t="shared" si="415"/>
        <v>0</v>
      </c>
      <c r="CC607" s="65">
        <f t="shared" si="416"/>
        <v>0</v>
      </c>
      <c r="CD607" s="65" t="str">
        <f t="shared" si="386"/>
        <v>Hiányos kitöltés! (B-oszlop üres)</v>
      </c>
      <c r="CE607" s="66" t="str">
        <f t="shared" si="387"/>
        <v>Hiányos kitöltés! (B-oszlop üres)</v>
      </c>
      <c r="CF607" s="65">
        <f t="shared" si="388"/>
        <v>0</v>
      </c>
      <c r="CG607" s="65">
        <f t="shared" si="389"/>
        <v>0</v>
      </c>
      <c r="CH607" s="65">
        <f t="shared" si="390"/>
        <v>0</v>
      </c>
    </row>
    <row r="608" spans="1:86" ht="31.25" x14ac:dyDescent="0.25">
      <c r="A608" s="54" t="str">
        <f t="shared" si="379"/>
        <v>Nincs VKR kiválasztva!</v>
      </c>
      <c r="B608" s="68"/>
      <c r="C608" s="55"/>
      <c r="D608" s="47"/>
      <c r="E608" s="47"/>
      <c r="F608" s="56" t="str">
        <f>IF($G608="","Nincs VKR kiválasztva!",INDEX(Osszesito!$C:$C,MATCH($G608,Osszesito!$D:$D,0)))</f>
        <v>Nincs VKR kiválasztva!</v>
      </c>
      <c r="G608" s="45"/>
      <c r="H608" s="51" t="str">
        <f>IF($D608="","",CONCATENATE($AY608,"_",COUNTA($D$3:$D608),"_FSZV_2026"))</f>
        <v/>
      </c>
      <c r="I608" s="56" t="str">
        <f>IF($G608="","Nincs VKR kiválasztva!",INDEX(Osszesito!$G:$G,MATCH($F608,Osszesito!$C:$C,0)))</f>
        <v>Nincs VKR kiválasztva!</v>
      </c>
      <c r="J608" s="56" t="str">
        <f>IF($G608="","Nincs VKR kiválasztva!",INDEX(Osszesito!$F:$F,MATCH($F608,Osszesito!$C:$C,0)))</f>
        <v>Nincs VKR kiválasztva!</v>
      </c>
      <c r="K608" s="48" t="str">
        <f t="shared" si="417"/>
        <v>Nincs kitöltve a költség rész!</v>
      </c>
      <c r="L608" s="49"/>
      <c r="M608" s="49"/>
      <c r="N608" s="60"/>
      <c r="O608" s="60"/>
      <c r="P608" s="90"/>
      <c r="R608" s="62"/>
      <c r="S608" s="62"/>
      <c r="T608" s="62"/>
      <c r="U608" s="62"/>
      <c r="V608" s="62"/>
      <c r="W608" s="62"/>
      <c r="X608" s="62"/>
      <c r="Y608" s="62"/>
      <c r="Z608" s="62"/>
      <c r="AA608" s="62"/>
      <c r="AB608" s="62"/>
      <c r="AC608" s="61">
        <f t="shared" si="380"/>
        <v>0</v>
      </c>
      <c r="AD608" s="1" t="str">
        <f t="shared" si="381"/>
        <v>Nincs VKR kiválasztva!</v>
      </c>
      <c r="AF608" s="60"/>
      <c r="AG608" s="60"/>
      <c r="AH608" s="60"/>
      <c r="AI608" s="60"/>
      <c r="AJ608" s="60"/>
      <c r="AK608" s="60"/>
      <c r="AL608" s="60"/>
      <c r="AM608" s="60"/>
      <c r="AN608" s="60"/>
      <c r="AO608" s="60"/>
      <c r="AP608" s="60"/>
      <c r="AQ608" s="61">
        <f t="shared" si="382"/>
        <v>0</v>
      </c>
      <c r="AR608" s="130" t="s">
        <v>36</v>
      </c>
      <c r="AS608" s="1" t="str">
        <f t="shared" si="383"/>
        <v>Nincs VKR kiválasztva!</v>
      </c>
      <c r="AU608" s="46"/>
      <c r="AV608" s="46"/>
      <c r="AY608" s="64" t="str">
        <f>IF($D608="","",INDEX(Osszesito!$E:$E,MATCH($F608,Osszesito!$C:$C,0)))</f>
        <v/>
      </c>
      <c r="AZ608" s="64">
        <f t="shared" si="391"/>
        <v>0</v>
      </c>
      <c r="BA608" s="65">
        <f t="shared" si="392"/>
        <v>0</v>
      </c>
      <c r="BB608" s="65" t="str">
        <f t="shared" si="393"/>
        <v>x</v>
      </c>
      <c r="BC608" s="65">
        <f t="shared" si="384"/>
        <v>0</v>
      </c>
      <c r="BD608" s="65">
        <f t="shared" si="418"/>
        <v>0</v>
      </c>
      <c r="BE608" s="65">
        <f t="shared" si="394"/>
        <v>0</v>
      </c>
      <c r="BF608" s="64" t="str">
        <f t="shared" si="395"/>
        <v>A forrás egyenlő a költséggel (I.ütem).</v>
      </c>
      <c r="BG608" s="65">
        <f t="shared" si="396"/>
        <v>0</v>
      </c>
      <c r="BH608" s="65">
        <f t="shared" si="397"/>
        <v>0</v>
      </c>
      <c r="BI608" s="65">
        <f t="shared" si="398"/>
        <v>0</v>
      </c>
      <c r="BJ608" s="65">
        <f t="shared" si="399"/>
        <v>0</v>
      </c>
      <c r="BK608" s="65">
        <f t="shared" si="385"/>
        <v>0</v>
      </c>
      <c r="BL608" s="66" t="str">
        <f t="shared" si="419"/>
        <v>Nem hosszútávú a feladat.</v>
      </c>
      <c r="BM608" s="67">
        <f t="shared" si="400"/>
        <v>1</v>
      </c>
      <c r="BN608" s="67">
        <f t="shared" si="401"/>
        <v>0</v>
      </c>
      <c r="BO608" s="67">
        <f t="shared" si="402"/>
        <v>1</v>
      </c>
      <c r="BP608" s="67">
        <f t="shared" si="403"/>
        <v>0</v>
      </c>
      <c r="BQ608" s="65">
        <f t="shared" si="404"/>
        <v>0</v>
      </c>
      <c r="BR608" s="64" t="str">
        <f t="shared" si="405"/>
        <v>Nincs hosszútávú terv!</v>
      </c>
      <c r="BS608" s="65">
        <f t="shared" si="406"/>
        <v>0</v>
      </c>
      <c r="BT608" s="65">
        <f t="shared" si="407"/>
        <v>0</v>
      </c>
      <c r="BU608" s="65">
        <f t="shared" si="408"/>
        <v>0</v>
      </c>
      <c r="BV608" s="65">
        <f t="shared" si="409"/>
        <v>0</v>
      </c>
      <c r="BW608" s="65">
        <f t="shared" si="410"/>
        <v>0</v>
      </c>
      <c r="BX608" s="65">
        <f t="shared" si="411"/>
        <v>0</v>
      </c>
      <c r="BY608" s="65">
        <f t="shared" si="412"/>
        <v>0</v>
      </c>
      <c r="BZ608" s="65">
        <f t="shared" si="413"/>
        <v>0</v>
      </c>
      <c r="CA608" s="65">
        <f t="shared" si="414"/>
        <v>0</v>
      </c>
      <c r="CB608" s="65">
        <f t="shared" si="415"/>
        <v>0</v>
      </c>
      <c r="CC608" s="65">
        <f t="shared" si="416"/>
        <v>0</v>
      </c>
      <c r="CD608" s="65" t="str">
        <f t="shared" si="386"/>
        <v>Hiányos kitöltés! (B-oszlop üres)</v>
      </c>
      <c r="CE608" s="66" t="str">
        <f t="shared" si="387"/>
        <v>Hiányos kitöltés! (B-oszlop üres)</v>
      </c>
      <c r="CF608" s="65">
        <f t="shared" si="388"/>
        <v>0</v>
      </c>
      <c r="CG608" s="65">
        <f t="shared" si="389"/>
        <v>0</v>
      </c>
      <c r="CH608" s="65">
        <f t="shared" si="390"/>
        <v>0</v>
      </c>
    </row>
    <row r="609" spans="1:86" ht="31.25" x14ac:dyDescent="0.25">
      <c r="A609" s="54" t="str">
        <f t="shared" si="379"/>
        <v>Nincs VKR kiválasztva!</v>
      </c>
      <c r="B609" s="68"/>
      <c r="C609" s="55"/>
      <c r="D609" s="47"/>
      <c r="E609" s="47"/>
      <c r="F609" s="56" t="str">
        <f>IF($G609="","Nincs VKR kiválasztva!",INDEX(Osszesito!$C:$C,MATCH($G609,Osszesito!$D:$D,0)))</f>
        <v>Nincs VKR kiválasztva!</v>
      </c>
      <c r="G609" s="45"/>
      <c r="H609" s="51" t="str">
        <f>IF($D609="","",CONCATENATE($AY609,"_",COUNTA($D$3:$D609),"_FSZV_2026"))</f>
        <v/>
      </c>
      <c r="I609" s="56" t="str">
        <f>IF($G609="","Nincs VKR kiválasztva!",INDEX(Osszesito!$G:$G,MATCH($F609,Osszesito!$C:$C,0)))</f>
        <v>Nincs VKR kiválasztva!</v>
      </c>
      <c r="J609" s="56" t="str">
        <f>IF($G609="","Nincs VKR kiválasztva!",INDEX(Osszesito!$F:$F,MATCH($F609,Osszesito!$C:$C,0)))</f>
        <v>Nincs VKR kiválasztva!</v>
      </c>
      <c r="K609" s="48" t="str">
        <f t="shared" si="417"/>
        <v>Nincs kitöltve a költség rész!</v>
      </c>
      <c r="L609" s="49"/>
      <c r="M609" s="49"/>
      <c r="N609" s="60"/>
      <c r="O609" s="60"/>
      <c r="P609" s="90"/>
      <c r="R609" s="62"/>
      <c r="S609" s="62"/>
      <c r="T609" s="62"/>
      <c r="U609" s="62"/>
      <c r="V609" s="62"/>
      <c r="W609" s="62"/>
      <c r="X609" s="62"/>
      <c r="Y609" s="62"/>
      <c r="Z609" s="62"/>
      <c r="AA609" s="62"/>
      <c r="AB609" s="62"/>
      <c r="AC609" s="61">
        <f t="shared" si="380"/>
        <v>0</v>
      </c>
      <c r="AD609" s="1" t="str">
        <f t="shared" si="381"/>
        <v>Nincs VKR kiválasztva!</v>
      </c>
      <c r="AF609" s="60"/>
      <c r="AG609" s="60"/>
      <c r="AH609" s="60"/>
      <c r="AI609" s="60"/>
      <c r="AJ609" s="60"/>
      <c r="AK609" s="60"/>
      <c r="AL609" s="60"/>
      <c r="AM609" s="60"/>
      <c r="AN609" s="60"/>
      <c r="AO609" s="60"/>
      <c r="AP609" s="60"/>
      <c r="AQ609" s="61">
        <f t="shared" si="382"/>
        <v>0</v>
      </c>
      <c r="AR609" s="130" t="s">
        <v>36</v>
      </c>
      <c r="AS609" s="1" t="str">
        <f t="shared" si="383"/>
        <v>Nincs VKR kiválasztva!</v>
      </c>
      <c r="AU609" s="46"/>
      <c r="AV609" s="46"/>
      <c r="AY609" s="64" t="str">
        <f>IF($D609="","",INDEX(Osszesito!$E:$E,MATCH($F609,Osszesito!$C:$C,0)))</f>
        <v/>
      </c>
      <c r="AZ609" s="64">
        <f t="shared" si="391"/>
        <v>0</v>
      </c>
      <c r="BA609" s="65">
        <f t="shared" si="392"/>
        <v>0</v>
      </c>
      <c r="BB609" s="65" t="str">
        <f t="shared" si="393"/>
        <v>x</v>
      </c>
      <c r="BC609" s="65">
        <f t="shared" si="384"/>
        <v>0</v>
      </c>
      <c r="BD609" s="65">
        <f t="shared" si="418"/>
        <v>0</v>
      </c>
      <c r="BE609" s="65">
        <f t="shared" si="394"/>
        <v>0</v>
      </c>
      <c r="BF609" s="64" t="str">
        <f t="shared" si="395"/>
        <v>A forrás egyenlő a költséggel (I.ütem).</v>
      </c>
      <c r="BG609" s="65">
        <f t="shared" si="396"/>
        <v>0</v>
      </c>
      <c r="BH609" s="65">
        <f t="shared" si="397"/>
        <v>0</v>
      </c>
      <c r="BI609" s="65">
        <f t="shared" si="398"/>
        <v>0</v>
      </c>
      <c r="BJ609" s="65">
        <f t="shared" si="399"/>
        <v>0</v>
      </c>
      <c r="BK609" s="65">
        <f t="shared" si="385"/>
        <v>0</v>
      </c>
      <c r="BL609" s="66" t="str">
        <f t="shared" si="419"/>
        <v>Nem hosszútávú a feladat.</v>
      </c>
      <c r="BM609" s="67">
        <f t="shared" si="400"/>
        <v>1</v>
      </c>
      <c r="BN609" s="67">
        <f t="shared" si="401"/>
        <v>0</v>
      </c>
      <c r="BO609" s="67">
        <f t="shared" si="402"/>
        <v>1</v>
      </c>
      <c r="BP609" s="67">
        <f t="shared" si="403"/>
        <v>0</v>
      </c>
      <c r="BQ609" s="65">
        <f t="shared" si="404"/>
        <v>0</v>
      </c>
      <c r="BR609" s="64" t="str">
        <f t="shared" si="405"/>
        <v>Nincs hosszútávú terv!</v>
      </c>
      <c r="BS609" s="65">
        <f t="shared" si="406"/>
        <v>0</v>
      </c>
      <c r="BT609" s="65">
        <f t="shared" si="407"/>
        <v>0</v>
      </c>
      <c r="BU609" s="65">
        <f t="shared" si="408"/>
        <v>0</v>
      </c>
      <c r="BV609" s="65">
        <f t="shared" si="409"/>
        <v>0</v>
      </c>
      <c r="BW609" s="65">
        <f t="shared" si="410"/>
        <v>0</v>
      </c>
      <c r="BX609" s="65">
        <f t="shared" si="411"/>
        <v>0</v>
      </c>
      <c r="BY609" s="65">
        <f t="shared" si="412"/>
        <v>0</v>
      </c>
      <c r="BZ609" s="65">
        <f t="shared" si="413"/>
        <v>0</v>
      </c>
      <c r="CA609" s="65">
        <f t="shared" si="414"/>
        <v>0</v>
      </c>
      <c r="CB609" s="65">
        <f t="shared" si="415"/>
        <v>0</v>
      </c>
      <c r="CC609" s="65">
        <f t="shared" si="416"/>
        <v>0</v>
      </c>
      <c r="CD609" s="65" t="str">
        <f t="shared" si="386"/>
        <v>Hiányos kitöltés! (B-oszlop üres)</v>
      </c>
      <c r="CE609" s="66" t="str">
        <f t="shared" si="387"/>
        <v>Hiányos kitöltés! (B-oszlop üres)</v>
      </c>
      <c r="CF609" s="65">
        <f t="shared" si="388"/>
        <v>0</v>
      </c>
      <c r="CG609" s="65">
        <f t="shared" si="389"/>
        <v>0</v>
      </c>
      <c r="CH609" s="65">
        <f t="shared" si="390"/>
        <v>0</v>
      </c>
    </row>
    <row r="610" spans="1:86" ht="31.25" x14ac:dyDescent="0.25">
      <c r="A610" s="54" t="str">
        <f t="shared" si="379"/>
        <v>Nincs VKR kiválasztva!</v>
      </c>
      <c r="B610" s="68"/>
      <c r="C610" s="55"/>
      <c r="D610" s="47"/>
      <c r="E610" s="47"/>
      <c r="F610" s="56" t="str">
        <f>IF($G610="","Nincs VKR kiválasztva!",INDEX(Osszesito!$C:$C,MATCH($G610,Osszesito!$D:$D,0)))</f>
        <v>Nincs VKR kiválasztva!</v>
      </c>
      <c r="G610" s="45"/>
      <c r="H610" s="51" t="str">
        <f>IF($D610="","",CONCATENATE($AY610,"_",COUNTA($D$3:$D610),"_FSZV_2026"))</f>
        <v/>
      </c>
      <c r="I610" s="56" t="str">
        <f>IF($G610="","Nincs VKR kiválasztva!",INDEX(Osszesito!$G:$G,MATCH($F610,Osszesito!$C:$C,0)))</f>
        <v>Nincs VKR kiválasztva!</v>
      </c>
      <c r="J610" s="56" t="str">
        <f>IF($G610="","Nincs VKR kiválasztva!",INDEX(Osszesito!$F:$F,MATCH($F610,Osszesito!$C:$C,0)))</f>
        <v>Nincs VKR kiválasztva!</v>
      </c>
      <c r="K610" s="48" t="str">
        <f t="shared" si="417"/>
        <v>Nincs kitöltve a költség rész!</v>
      </c>
      <c r="L610" s="49"/>
      <c r="M610" s="49"/>
      <c r="N610" s="60"/>
      <c r="O610" s="60"/>
      <c r="P610" s="90"/>
      <c r="R610" s="62"/>
      <c r="S610" s="62"/>
      <c r="T610" s="62"/>
      <c r="U610" s="62"/>
      <c r="V610" s="62"/>
      <c r="W610" s="62"/>
      <c r="X610" s="62"/>
      <c r="Y610" s="62"/>
      <c r="Z610" s="62"/>
      <c r="AA610" s="62"/>
      <c r="AB610" s="62"/>
      <c r="AC610" s="61">
        <f t="shared" si="380"/>
        <v>0</v>
      </c>
      <c r="AD610" s="1" t="str">
        <f t="shared" si="381"/>
        <v>Nincs VKR kiválasztva!</v>
      </c>
      <c r="AF610" s="60"/>
      <c r="AG610" s="60"/>
      <c r="AH610" s="60"/>
      <c r="AI610" s="60"/>
      <c r="AJ610" s="60"/>
      <c r="AK610" s="60"/>
      <c r="AL610" s="60"/>
      <c r="AM610" s="60"/>
      <c r="AN610" s="60"/>
      <c r="AO610" s="60"/>
      <c r="AP610" s="60"/>
      <c r="AQ610" s="61">
        <f t="shared" si="382"/>
        <v>0</v>
      </c>
      <c r="AR610" s="130" t="s">
        <v>36</v>
      </c>
      <c r="AS610" s="1" t="str">
        <f t="shared" si="383"/>
        <v>Nincs VKR kiválasztva!</v>
      </c>
      <c r="AU610" s="46"/>
      <c r="AV610" s="46"/>
      <c r="AY610" s="64" t="str">
        <f>IF($D610="","",INDEX(Osszesito!$E:$E,MATCH($F610,Osszesito!$C:$C,0)))</f>
        <v/>
      </c>
      <c r="AZ610" s="64">
        <f t="shared" si="391"/>
        <v>0</v>
      </c>
      <c r="BA610" s="65">
        <f t="shared" si="392"/>
        <v>0</v>
      </c>
      <c r="BB610" s="65" t="str">
        <f t="shared" si="393"/>
        <v>x</v>
      </c>
      <c r="BC610" s="65">
        <f t="shared" si="384"/>
        <v>0</v>
      </c>
      <c r="BD610" s="65">
        <f t="shared" si="418"/>
        <v>0</v>
      </c>
      <c r="BE610" s="65">
        <f t="shared" si="394"/>
        <v>0</v>
      </c>
      <c r="BF610" s="64" t="str">
        <f t="shared" si="395"/>
        <v>A forrás egyenlő a költséggel (I.ütem).</v>
      </c>
      <c r="BG610" s="65">
        <f t="shared" si="396"/>
        <v>0</v>
      </c>
      <c r="BH610" s="65">
        <f t="shared" si="397"/>
        <v>0</v>
      </c>
      <c r="BI610" s="65">
        <f t="shared" si="398"/>
        <v>0</v>
      </c>
      <c r="BJ610" s="65">
        <f t="shared" si="399"/>
        <v>0</v>
      </c>
      <c r="BK610" s="65">
        <f t="shared" si="385"/>
        <v>0</v>
      </c>
      <c r="BL610" s="66" t="str">
        <f t="shared" si="419"/>
        <v>Nem hosszútávú a feladat.</v>
      </c>
      <c r="BM610" s="67">
        <f t="shared" si="400"/>
        <v>1</v>
      </c>
      <c r="BN610" s="67">
        <f t="shared" si="401"/>
        <v>0</v>
      </c>
      <c r="BO610" s="67">
        <f t="shared" si="402"/>
        <v>1</v>
      </c>
      <c r="BP610" s="67">
        <f t="shared" si="403"/>
        <v>0</v>
      </c>
      <c r="BQ610" s="65">
        <f t="shared" si="404"/>
        <v>0</v>
      </c>
      <c r="BR610" s="64" t="str">
        <f t="shared" si="405"/>
        <v>Nincs hosszútávú terv!</v>
      </c>
      <c r="BS610" s="65">
        <f t="shared" si="406"/>
        <v>0</v>
      </c>
      <c r="BT610" s="65">
        <f t="shared" si="407"/>
        <v>0</v>
      </c>
      <c r="BU610" s="65">
        <f t="shared" si="408"/>
        <v>0</v>
      </c>
      <c r="BV610" s="65">
        <f t="shared" si="409"/>
        <v>0</v>
      </c>
      <c r="BW610" s="65">
        <f t="shared" si="410"/>
        <v>0</v>
      </c>
      <c r="BX610" s="65">
        <f t="shared" si="411"/>
        <v>0</v>
      </c>
      <c r="BY610" s="65">
        <f t="shared" si="412"/>
        <v>0</v>
      </c>
      <c r="BZ610" s="65">
        <f t="shared" si="413"/>
        <v>0</v>
      </c>
      <c r="CA610" s="65">
        <f t="shared" si="414"/>
        <v>0</v>
      </c>
      <c r="CB610" s="65">
        <f t="shared" si="415"/>
        <v>0</v>
      </c>
      <c r="CC610" s="65">
        <f t="shared" si="416"/>
        <v>0</v>
      </c>
      <c r="CD610" s="65" t="str">
        <f t="shared" si="386"/>
        <v>Hiányos kitöltés! (B-oszlop üres)</v>
      </c>
      <c r="CE610" s="66" t="str">
        <f t="shared" si="387"/>
        <v>Hiányos kitöltés! (B-oszlop üres)</v>
      </c>
      <c r="CF610" s="65">
        <f t="shared" si="388"/>
        <v>0</v>
      </c>
      <c r="CG610" s="65">
        <f t="shared" si="389"/>
        <v>0</v>
      </c>
      <c r="CH610" s="65">
        <f t="shared" si="390"/>
        <v>0</v>
      </c>
    </row>
    <row r="611" spans="1:86" ht="31.25" x14ac:dyDescent="0.25">
      <c r="A611" s="54" t="str">
        <f t="shared" si="379"/>
        <v>Nincs VKR kiválasztva!</v>
      </c>
      <c r="B611" s="68"/>
      <c r="C611" s="55"/>
      <c r="D611" s="47"/>
      <c r="E611" s="47"/>
      <c r="F611" s="56" t="str">
        <f>IF($G611="","Nincs VKR kiválasztva!",INDEX(Osszesito!$C:$C,MATCH($G611,Osszesito!$D:$D,0)))</f>
        <v>Nincs VKR kiválasztva!</v>
      </c>
      <c r="G611" s="45"/>
      <c r="H611" s="51" t="str">
        <f>IF($D611="","",CONCATENATE($AY611,"_",COUNTA($D$3:$D611),"_FSZV_2026"))</f>
        <v/>
      </c>
      <c r="I611" s="56" t="str">
        <f>IF($G611="","Nincs VKR kiválasztva!",INDEX(Osszesito!$G:$G,MATCH($F611,Osszesito!$C:$C,0)))</f>
        <v>Nincs VKR kiválasztva!</v>
      </c>
      <c r="J611" s="56" t="str">
        <f>IF($G611="","Nincs VKR kiválasztva!",INDEX(Osszesito!$F:$F,MATCH($F611,Osszesito!$C:$C,0)))</f>
        <v>Nincs VKR kiválasztva!</v>
      </c>
      <c r="K611" s="48" t="str">
        <f t="shared" si="417"/>
        <v>Nincs kitöltve a költség rész!</v>
      </c>
      <c r="L611" s="49"/>
      <c r="M611" s="49"/>
      <c r="N611" s="60"/>
      <c r="O611" s="60"/>
      <c r="P611" s="90"/>
      <c r="R611" s="62"/>
      <c r="S611" s="62"/>
      <c r="T611" s="62"/>
      <c r="U611" s="62"/>
      <c r="V611" s="62"/>
      <c r="W611" s="62"/>
      <c r="X611" s="62"/>
      <c r="Y611" s="62"/>
      <c r="Z611" s="62"/>
      <c r="AA611" s="62"/>
      <c r="AB611" s="62"/>
      <c r="AC611" s="61">
        <f t="shared" si="380"/>
        <v>0</v>
      </c>
      <c r="AD611" s="1" t="str">
        <f t="shared" si="381"/>
        <v>Nincs VKR kiválasztva!</v>
      </c>
      <c r="AF611" s="60"/>
      <c r="AG611" s="60"/>
      <c r="AH611" s="60"/>
      <c r="AI611" s="60"/>
      <c r="AJ611" s="60"/>
      <c r="AK611" s="60"/>
      <c r="AL611" s="60"/>
      <c r="AM611" s="60"/>
      <c r="AN611" s="60"/>
      <c r="AO611" s="60"/>
      <c r="AP611" s="60"/>
      <c r="AQ611" s="61">
        <f t="shared" si="382"/>
        <v>0</v>
      </c>
      <c r="AR611" s="130" t="s">
        <v>36</v>
      </c>
      <c r="AS611" s="1" t="str">
        <f t="shared" si="383"/>
        <v>Nincs VKR kiválasztva!</v>
      </c>
      <c r="AU611" s="46"/>
      <c r="AV611" s="46"/>
      <c r="AY611" s="64" t="str">
        <f>IF($D611="","",INDEX(Osszesito!$E:$E,MATCH($F611,Osszesito!$C:$C,0)))</f>
        <v/>
      </c>
      <c r="AZ611" s="64">
        <f t="shared" si="391"/>
        <v>0</v>
      </c>
      <c r="BA611" s="65">
        <f t="shared" si="392"/>
        <v>0</v>
      </c>
      <c r="BB611" s="65" t="str">
        <f t="shared" si="393"/>
        <v>x</v>
      </c>
      <c r="BC611" s="65">
        <f t="shared" si="384"/>
        <v>0</v>
      </c>
      <c r="BD611" s="65">
        <f t="shared" si="418"/>
        <v>0</v>
      </c>
      <c r="BE611" s="65">
        <f t="shared" si="394"/>
        <v>0</v>
      </c>
      <c r="BF611" s="64" t="str">
        <f t="shared" si="395"/>
        <v>A forrás egyenlő a költséggel (I.ütem).</v>
      </c>
      <c r="BG611" s="65">
        <f t="shared" si="396"/>
        <v>0</v>
      </c>
      <c r="BH611" s="65">
        <f t="shared" si="397"/>
        <v>0</v>
      </c>
      <c r="BI611" s="65">
        <f t="shared" si="398"/>
        <v>0</v>
      </c>
      <c r="BJ611" s="65">
        <f t="shared" si="399"/>
        <v>0</v>
      </c>
      <c r="BK611" s="65">
        <f t="shared" si="385"/>
        <v>0</v>
      </c>
      <c r="BL611" s="66" t="str">
        <f t="shared" si="419"/>
        <v>Nem hosszútávú a feladat.</v>
      </c>
      <c r="BM611" s="67">
        <f t="shared" si="400"/>
        <v>1</v>
      </c>
      <c r="BN611" s="67">
        <f t="shared" si="401"/>
        <v>0</v>
      </c>
      <c r="BO611" s="67">
        <f t="shared" si="402"/>
        <v>1</v>
      </c>
      <c r="BP611" s="67">
        <f t="shared" si="403"/>
        <v>0</v>
      </c>
      <c r="BQ611" s="65">
        <f t="shared" si="404"/>
        <v>0</v>
      </c>
      <c r="BR611" s="64" t="str">
        <f t="shared" si="405"/>
        <v>Nincs hosszútávú terv!</v>
      </c>
      <c r="BS611" s="65">
        <f t="shared" si="406"/>
        <v>0</v>
      </c>
      <c r="BT611" s="65">
        <f t="shared" si="407"/>
        <v>0</v>
      </c>
      <c r="BU611" s="65">
        <f t="shared" si="408"/>
        <v>0</v>
      </c>
      <c r="BV611" s="65">
        <f t="shared" si="409"/>
        <v>0</v>
      </c>
      <c r="BW611" s="65">
        <f t="shared" si="410"/>
        <v>0</v>
      </c>
      <c r="BX611" s="65">
        <f t="shared" si="411"/>
        <v>0</v>
      </c>
      <c r="BY611" s="65">
        <f t="shared" si="412"/>
        <v>0</v>
      </c>
      <c r="BZ611" s="65">
        <f t="shared" si="413"/>
        <v>0</v>
      </c>
      <c r="CA611" s="65">
        <f t="shared" si="414"/>
        <v>0</v>
      </c>
      <c r="CB611" s="65">
        <f t="shared" si="415"/>
        <v>0</v>
      </c>
      <c r="CC611" s="65">
        <f t="shared" si="416"/>
        <v>0</v>
      </c>
      <c r="CD611" s="65" t="str">
        <f t="shared" si="386"/>
        <v>Hiányos kitöltés! (B-oszlop üres)</v>
      </c>
      <c r="CE611" s="66" t="str">
        <f t="shared" si="387"/>
        <v>Hiányos kitöltés! (B-oszlop üres)</v>
      </c>
      <c r="CF611" s="65">
        <f t="shared" si="388"/>
        <v>0</v>
      </c>
      <c r="CG611" s="65">
        <f t="shared" si="389"/>
        <v>0</v>
      </c>
      <c r="CH611" s="65">
        <f t="shared" si="390"/>
        <v>0</v>
      </c>
    </row>
    <row r="612" spans="1:86" ht="31.25" x14ac:dyDescent="0.25">
      <c r="A612" s="54" t="str">
        <f t="shared" si="379"/>
        <v>Nincs VKR kiválasztva!</v>
      </c>
      <c r="B612" s="68"/>
      <c r="C612" s="55"/>
      <c r="D612" s="47"/>
      <c r="E612" s="47"/>
      <c r="F612" s="56" t="str">
        <f>IF($G612="","Nincs VKR kiválasztva!",INDEX(Osszesito!$C:$C,MATCH($G612,Osszesito!$D:$D,0)))</f>
        <v>Nincs VKR kiválasztva!</v>
      </c>
      <c r="G612" s="45"/>
      <c r="H612" s="51" t="str">
        <f>IF($D612="","",CONCATENATE($AY612,"_",COUNTA($D$3:$D612),"_FSZV_2026"))</f>
        <v/>
      </c>
      <c r="I612" s="56" t="str">
        <f>IF($G612="","Nincs VKR kiválasztva!",INDEX(Osszesito!$G:$G,MATCH($F612,Osszesito!$C:$C,0)))</f>
        <v>Nincs VKR kiválasztva!</v>
      </c>
      <c r="J612" s="56" t="str">
        <f>IF($G612="","Nincs VKR kiválasztva!",INDEX(Osszesito!$F:$F,MATCH($F612,Osszesito!$C:$C,0)))</f>
        <v>Nincs VKR kiválasztva!</v>
      </c>
      <c r="K612" s="48" t="str">
        <f t="shared" si="417"/>
        <v>Nincs kitöltve a költség rész!</v>
      </c>
      <c r="L612" s="49"/>
      <c r="M612" s="49"/>
      <c r="N612" s="60"/>
      <c r="O612" s="60"/>
      <c r="P612" s="90"/>
      <c r="R612" s="62"/>
      <c r="S612" s="62"/>
      <c r="T612" s="62"/>
      <c r="U612" s="62"/>
      <c r="V612" s="62"/>
      <c r="W612" s="62"/>
      <c r="X612" s="62"/>
      <c r="Y612" s="62"/>
      <c r="Z612" s="62"/>
      <c r="AA612" s="62"/>
      <c r="AB612" s="62"/>
      <c r="AC612" s="61">
        <f t="shared" si="380"/>
        <v>0</v>
      </c>
      <c r="AD612" s="1" t="str">
        <f t="shared" si="381"/>
        <v>Nincs VKR kiválasztva!</v>
      </c>
      <c r="AF612" s="60"/>
      <c r="AG612" s="60"/>
      <c r="AH612" s="60"/>
      <c r="AI612" s="60"/>
      <c r="AJ612" s="60"/>
      <c r="AK612" s="60"/>
      <c r="AL612" s="60"/>
      <c r="AM612" s="60"/>
      <c r="AN612" s="60"/>
      <c r="AO612" s="60"/>
      <c r="AP612" s="60"/>
      <c r="AQ612" s="61">
        <f t="shared" si="382"/>
        <v>0</v>
      </c>
      <c r="AR612" s="130" t="s">
        <v>36</v>
      </c>
      <c r="AS612" s="1" t="str">
        <f t="shared" si="383"/>
        <v>Nincs VKR kiválasztva!</v>
      </c>
      <c r="AU612" s="46"/>
      <c r="AV612" s="46"/>
      <c r="AY612" s="64" t="str">
        <f>IF($D612="","",INDEX(Osszesito!$E:$E,MATCH($F612,Osszesito!$C:$C,0)))</f>
        <v/>
      </c>
      <c r="AZ612" s="64">
        <f t="shared" si="391"/>
        <v>0</v>
      </c>
      <c r="BA612" s="65">
        <f t="shared" si="392"/>
        <v>0</v>
      </c>
      <c r="BB612" s="65" t="str">
        <f t="shared" si="393"/>
        <v>x</v>
      </c>
      <c r="BC612" s="65">
        <f t="shared" si="384"/>
        <v>0</v>
      </c>
      <c r="BD612" s="65">
        <f t="shared" si="418"/>
        <v>0</v>
      </c>
      <c r="BE612" s="65">
        <f t="shared" si="394"/>
        <v>0</v>
      </c>
      <c r="BF612" s="64" t="str">
        <f t="shared" si="395"/>
        <v>A forrás egyenlő a költséggel (I.ütem).</v>
      </c>
      <c r="BG612" s="65">
        <f t="shared" si="396"/>
        <v>0</v>
      </c>
      <c r="BH612" s="65">
        <f t="shared" si="397"/>
        <v>0</v>
      </c>
      <c r="BI612" s="65">
        <f t="shared" si="398"/>
        <v>0</v>
      </c>
      <c r="BJ612" s="65">
        <f t="shared" si="399"/>
        <v>0</v>
      </c>
      <c r="BK612" s="65">
        <f t="shared" si="385"/>
        <v>0</v>
      </c>
      <c r="BL612" s="66" t="str">
        <f t="shared" si="419"/>
        <v>Nem hosszútávú a feladat.</v>
      </c>
      <c r="BM612" s="67">
        <f t="shared" si="400"/>
        <v>1</v>
      </c>
      <c r="BN612" s="67">
        <f t="shared" si="401"/>
        <v>0</v>
      </c>
      <c r="BO612" s="67">
        <f t="shared" si="402"/>
        <v>1</v>
      </c>
      <c r="BP612" s="67">
        <f t="shared" si="403"/>
        <v>0</v>
      </c>
      <c r="BQ612" s="65">
        <f t="shared" si="404"/>
        <v>0</v>
      </c>
      <c r="BR612" s="64" t="str">
        <f t="shared" si="405"/>
        <v>Nincs hosszútávú terv!</v>
      </c>
      <c r="BS612" s="65">
        <f t="shared" si="406"/>
        <v>0</v>
      </c>
      <c r="BT612" s="65">
        <f t="shared" si="407"/>
        <v>0</v>
      </c>
      <c r="BU612" s="65">
        <f t="shared" si="408"/>
        <v>0</v>
      </c>
      <c r="BV612" s="65">
        <f t="shared" si="409"/>
        <v>0</v>
      </c>
      <c r="BW612" s="65">
        <f t="shared" si="410"/>
        <v>0</v>
      </c>
      <c r="BX612" s="65">
        <f t="shared" si="411"/>
        <v>0</v>
      </c>
      <c r="BY612" s="65">
        <f t="shared" si="412"/>
        <v>0</v>
      </c>
      <c r="BZ612" s="65">
        <f t="shared" si="413"/>
        <v>0</v>
      </c>
      <c r="CA612" s="65">
        <f t="shared" si="414"/>
        <v>0</v>
      </c>
      <c r="CB612" s="65">
        <f t="shared" si="415"/>
        <v>0</v>
      </c>
      <c r="CC612" s="65">
        <f t="shared" si="416"/>
        <v>0</v>
      </c>
      <c r="CD612" s="65" t="str">
        <f t="shared" si="386"/>
        <v>Hiányos kitöltés! (B-oszlop üres)</v>
      </c>
      <c r="CE612" s="66" t="str">
        <f t="shared" si="387"/>
        <v>Hiányos kitöltés! (B-oszlop üres)</v>
      </c>
      <c r="CF612" s="65">
        <f t="shared" si="388"/>
        <v>0</v>
      </c>
      <c r="CG612" s="65">
        <f t="shared" si="389"/>
        <v>0</v>
      </c>
      <c r="CH612" s="65">
        <f t="shared" si="390"/>
        <v>0</v>
      </c>
    </row>
    <row r="613" spans="1:86" ht="31.25" x14ac:dyDescent="0.25">
      <c r="A613" s="54" t="str">
        <f t="shared" si="379"/>
        <v>Nincs VKR kiválasztva!</v>
      </c>
      <c r="B613" s="68"/>
      <c r="C613" s="55"/>
      <c r="D613" s="47"/>
      <c r="E613" s="47"/>
      <c r="F613" s="56" t="str">
        <f>IF($G613="","Nincs VKR kiválasztva!",INDEX(Osszesito!$C:$C,MATCH($G613,Osszesito!$D:$D,0)))</f>
        <v>Nincs VKR kiválasztva!</v>
      </c>
      <c r="G613" s="45"/>
      <c r="H613" s="51" t="str">
        <f>IF($D613="","",CONCATENATE($AY613,"_",COUNTA($D$3:$D613),"_FSZV_2026"))</f>
        <v/>
      </c>
      <c r="I613" s="56" t="str">
        <f>IF($G613="","Nincs VKR kiválasztva!",INDEX(Osszesito!$G:$G,MATCH($F613,Osszesito!$C:$C,0)))</f>
        <v>Nincs VKR kiválasztva!</v>
      </c>
      <c r="J613" s="56" t="str">
        <f>IF($G613="","Nincs VKR kiválasztva!",INDEX(Osszesito!$F:$F,MATCH($F613,Osszesito!$C:$C,0)))</f>
        <v>Nincs VKR kiválasztva!</v>
      </c>
      <c r="K613" s="48" t="str">
        <f t="shared" si="417"/>
        <v>Nincs kitöltve a költség rész!</v>
      </c>
      <c r="L613" s="49"/>
      <c r="M613" s="49"/>
      <c r="N613" s="60"/>
      <c r="O613" s="60"/>
      <c r="P613" s="90"/>
      <c r="R613" s="62"/>
      <c r="S613" s="62"/>
      <c r="T613" s="62"/>
      <c r="U613" s="62"/>
      <c r="V613" s="62"/>
      <c r="W613" s="62"/>
      <c r="X613" s="62"/>
      <c r="Y613" s="62"/>
      <c r="Z613" s="62"/>
      <c r="AA613" s="62"/>
      <c r="AB613" s="62"/>
      <c r="AC613" s="61">
        <f t="shared" si="380"/>
        <v>0</v>
      </c>
      <c r="AD613" s="1" t="str">
        <f t="shared" si="381"/>
        <v>Nincs VKR kiválasztva!</v>
      </c>
      <c r="AF613" s="60"/>
      <c r="AG613" s="60"/>
      <c r="AH613" s="60"/>
      <c r="AI613" s="60"/>
      <c r="AJ613" s="60"/>
      <c r="AK613" s="60"/>
      <c r="AL613" s="60"/>
      <c r="AM613" s="60"/>
      <c r="AN613" s="60"/>
      <c r="AO613" s="60"/>
      <c r="AP613" s="60"/>
      <c r="AQ613" s="61">
        <f t="shared" si="382"/>
        <v>0</v>
      </c>
      <c r="AR613" s="130" t="s">
        <v>36</v>
      </c>
      <c r="AS613" s="1" t="str">
        <f t="shared" si="383"/>
        <v>Nincs VKR kiválasztva!</v>
      </c>
      <c r="AU613" s="46"/>
      <c r="AV613" s="46"/>
      <c r="AY613" s="64" t="str">
        <f>IF($D613="","",INDEX(Osszesito!$E:$E,MATCH($F613,Osszesito!$C:$C,0)))</f>
        <v/>
      </c>
      <c r="AZ613" s="64">
        <f t="shared" si="391"/>
        <v>0</v>
      </c>
      <c r="BA613" s="65">
        <f t="shared" si="392"/>
        <v>0</v>
      </c>
      <c r="BB613" s="65" t="str">
        <f t="shared" si="393"/>
        <v>x</v>
      </c>
      <c r="BC613" s="65">
        <f t="shared" si="384"/>
        <v>0</v>
      </c>
      <c r="BD613" s="65">
        <f t="shared" si="418"/>
        <v>0</v>
      </c>
      <c r="BE613" s="65">
        <f t="shared" si="394"/>
        <v>0</v>
      </c>
      <c r="BF613" s="64" t="str">
        <f t="shared" si="395"/>
        <v>A forrás egyenlő a költséggel (I.ütem).</v>
      </c>
      <c r="BG613" s="65">
        <f t="shared" si="396"/>
        <v>0</v>
      </c>
      <c r="BH613" s="65">
        <f t="shared" si="397"/>
        <v>0</v>
      </c>
      <c r="BI613" s="65">
        <f t="shared" si="398"/>
        <v>0</v>
      </c>
      <c r="BJ613" s="65">
        <f t="shared" si="399"/>
        <v>0</v>
      </c>
      <c r="BK613" s="65">
        <f t="shared" si="385"/>
        <v>0</v>
      </c>
      <c r="BL613" s="66" t="str">
        <f t="shared" si="419"/>
        <v>Nem hosszútávú a feladat.</v>
      </c>
      <c r="BM613" s="67">
        <f t="shared" si="400"/>
        <v>1</v>
      </c>
      <c r="BN613" s="67">
        <f t="shared" si="401"/>
        <v>0</v>
      </c>
      <c r="BO613" s="67">
        <f t="shared" si="402"/>
        <v>1</v>
      </c>
      <c r="BP613" s="67">
        <f t="shared" si="403"/>
        <v>0</v>
      </c>
      <c r="BQ613" s="65">
        <f t="shared" si="404"/>
        <v>0</v>
      </c>
      <c r="BR613" s="64" t="str">
        <f t="shared" si="405"/>
        <v>Nincs hosszútávú terv!</v>
      </c>
      <c r="BS613" s="65">
        <f t="shared" si="406"/>
        <v>0</v>
      </c>
      <c r="BT613" s="65">
        <f t="shared" si="407"/>
        <v>0</v>
      </c>
      <c r="BU613" s="65">
        <f t="shared" si="408"/>
        <v>0</v>
      </c>
      <c r="BV613" s="65">
        <f t="shared" si="409"/>
        <v>0</v>
      </c>
      <c r="BW613" s="65">
        <f t="shared" si="410"/>
        <v>0</v>
      </c>
      <c r="BX613" s="65">
        <f t="shared" si="411"/>
        <v>0</v>
      </c>
      <c r="BY613" s="65">
        <f t="shared" si="412"/>
        <v>0</v>
      </c>
      <c r="BZ613" s="65">
        <f t="shared" si="413"/>
        <v>0</v>
      </c>
      <c r="CA613" s="65">
        <f t="shared" si="414"/>
        <v>0</v>
      </c>
      <c r="CB613" s="65">
        <f t="shared" si="415"/>
        <v>0</v>
      </c>
      <c r="CC613" s="65">
        <f t="shared" si="416"/>
        <v>0</v>
      </c>
      <c r="CD613" s="65" t="str">
        <f t="shared" si="386"/>
        <v>Hiányos kitöltés! (B-oszlop üres)</v>
      </c>
      <c r="CE613" s="66" t="str">
        <f t="shared" si="387"/>
        <v>Hiányos kitöltés! (B-oszlop üres)</v>
      </c>
      <c r="CF613" s="65">
        <f t="shared" si="388"/>
        <v>0</v>
      </c>
      <c r="CG613" s="65">
        <f t="shared" si="389"/>
        <v>0</v>
      </c>
      <c r="CH613" s="65">
        <f t="shared" si="390"/>
        <v>0</v>
      </c>
    </row>
    <row r="614" spans="1:86" ht="31.25" x14ac:dyDescent="0.25">
      <c r="A614" s="54" t="str">
        <f t="shared" si="379"/>
        <v>Nincs VKR kiválasztva!</v>
      </c>
      <c r="B614" s="68"/>
      <c r="C614" s="55"/>
      <c r="D614" s="47"/>
      <c r="E614" s="47"/>
      <c r="F614" s="56" t="str">
        <f>IF($G614="","Nincs VKR kiválasztva!",INDEX(Osszesito!$C:$C,MATCH($G614,Osszesito!$D:$D,0)))</f>
        <v>Nincs VKR kiválasztva!</v>
      </c>
      <c r="G614" s="45"/>
      <c r="H614" s="51" t="str">
        <f>IF($D614="","",CONCATENATE($AY614,"_",COUNTA($D$3:$D614),"_FSZV_2026"))</f>
        <v/>
      </c>
      <c r="I614" s="56" t="str">
        <f>IF($G614="","Nincs VKR kiválasztva!",INDEX(Osszesito!$G:$G,MATCH($F614,Osszesito!$C:$C,0)))</f>
        <v>Nincs VKR kiválasztva!</v>
      </c>
      <c r="J614" s="56" t="str">
        <f>IF($G614="","Nincs VKR kiválasztva!",INDEX(Osszesito!$F:$F,MATCH($F614,Osszesito!$C:$C,0)))</f>
        <v>Nincs VKR kiválasztva!</v>
      </c>
      <c r="K614" s="48" t="str">
        <f t="shared" si="417"/>
        <v>Nincs kitöltve a költség rész!</v>
      </c>
      <c r="L614" s="49"/>
      <c r="M614" s="49"/>
      <c r="N614" s="60"/>
      <c r="O614" s="60"/>
      <c r="P614" s="90"/>
      <c r="R614" s="62"/>
      <c r="S614" s="62"/>
      <c r="T614" s="62"/>
      <c r="U614" s="62"/>
      <c r="V614" s="62"/>
      <c r="W614" s="62"/>
      <c r="X614" s="62"/>
      <c r="Y614" s="62"/>
      <c r="Z614" s="62"/>
      <c r="AA614" s="62"/>
      <c r="AB614" s="62"/>
      <c r="AC614" s="61">
        <f t="shared" si="380"/>
        <v>0</v>
      </c>
      <c r="AD614" s="1" t="str">
        <f t="shared" si="381"/>
        <v>Nincs VKR kiválasztva!</v>
      </c>
      <c r="AF614" s="60"/>
      <c r="AG614" s="60"/>
      <c r="AH614" s="60"/>
      <c r="AI614" s="60"/>
      <c r="AJ614" s="60"/>
      <c r="AK614" s="60"/>
      <c r="AL614" s="60"/>
      <c r="AM614" s="60"/>
      <c r="AN614" s="60"/>
      <c r="AO614" s="60"/>
      <c r="AP614" s="60"/>
      <c r="AQ614" s="61">
        <f t="shared" si="382"/>
        <v>0</v>
      </c>
      <c r="AR614" s="130" t="s">
        <v>36</v>
      </c>
      <c r="AS614" s="1" t="str">
        <f t="shared" si="383"/>
        <v>Nincs VKR kiválasztva!</v>
      </c>
      <c r="AU614" s="46"/>
      <c r="AV614" s="46"/>
      <c r="AY614" s="64" t="str">
        <f>IF($D614="","",INDEX(Osszesito!$E:$E,MATCH($F614,Osszesito!$C:$C,0)))</f>
        <v/>
      </c>
      <c r="AZ614" s="64">
        <f t="shared" si="391"/>
        <v>0</v>
      </c>
      <c r="BA614" s="65">
        <f t="shared" si="392"/>
        <v>0</v>
      </c>
      <c r="BB614" s="65" t="str">
        <f t="shared" si="393"/>
        <v>x</v>
      </c>
      <c r="BC614" s="65">
        <f t="shared" si="384"/>
        <v>0</v>
      </c>
      <c r="BD614" s="65">
        <f t="shared" si="418"/>
        <v>0</v>
      </c>
      <c r="BE614" s="65">
        <f t="shared" si="394"/>
        <v>0</v>
      </c>
      <c r="BF614" s="64" t="str">
        <f t="shared" si="395"/>
        <v>A forrás egyenlő a költséggel (I.ütem).</v>
      </c>
      <c r="BG614" s="65">
        <f t="shared" si="396"/>
        <v>0</v>
      </c>
      <c r="BH614" s="65">
        <f t="shared" si="397"/>
        <v>0</v>
      </c>
      <c r="BI614" s="65">
        <f t="shared" si="398"/>
        <v>0</v>
      </c>
      <c r="BJ614" s="65">
        <f t="shared" si="399"/>
        <v>0</v>
      </c>
      <c r="BK614" s="65">
        <f t="shared" si="385"/>
        <v>0</v>
      </c>
      <c r="BL614" s="66" t="str">
        <f t="shared" si="419"/>
        <v>Nem hosszútávú a feladat.</v>
      </c>
      <c r="BM614" s="67">
        <f t="shared" si="400"/>
        <v>1</v>
      </c>
      <c r="BN614" s="67">
        <f t="shared" si="401"/>
        <v>0</v>
      </c>
      <c r="BO614" s="67">
        <f t="shared" si="402"/>
        <v>1</v>
      </c>
      <c r="BP614" s="67">
        <f t="shared" si="403"/>
        <v>0</v>
      </c>
      <c r="BQ614" s="65">
        <f t="shared" si="404"/>
        <v>0</v>
      </c>
      <c r="BR614" s="64" t="str">
        <f t="shared" si="405"/>
        <v>Nincs hosszútávú terv!</v>
      </c>
      <c r="BS614" s="65">
        <f t="shared" si="406"/>
        <v>0</v>
      </c>
      <c r="BT614" s="65">
        <f t="shared" si="407"/>
        <v>0</v>
      </c>
      <c r="BU614" s="65">
        <f t="shared" si="408"/>
        <v>0</v>
      </c>
      <c r="BV614" s="65">
        <f t="shared" si="409"/>
        <v>0</v>
      </c>
      <c r="BW614" s="65">
        <f t="shared" si="410"/>
        <v>0</v>
      </c>
      <c r="BX614" s="65">
        <f t="shared" si="411"/>
        <v>0</v>
      </c>
      <c r="BY614" s="65">
        <f t="shared" si="412"/>
        <v>0</v>
      </c>
      <c r="BZ614" s="65">
        <f t="shared" si="413"/>
        <v>0</v>
      </c>
      <c r="CA614" s="65">
        <f t="shared" si="414"/>
        <v>0</v>
      </c>
      <c r="CB614" s="65">
        <f t="shared" si="415"/>
        <v>0</v>
      </c>
      <c r="CC614" s="65">
        <f t="shared" si="416"/>
        <v>0</v>
      </c>
      <c r="CD614" s="65" t="str">
        <f t="shared" si="386"/>
        <v>Hiányos kitöltés! (B-oszlop üres)</v>
      </c>
      <c r="CE614" s="66" t="str">
        <f t="shared" si="387"/>
        <v>Hiányos kitöltés! (B-oszlop üres)</v>
      </c>
      <c r="CF614" s="65">
        <f t="shared" si="388"/>
        <v>0</v>
      </c>
      <c r="CG614" s="65">
        <f t="shared" si="389"/>
        <v>0</v>
      </c>
      <c r="CH614" s="65">
        <f t="shared" si="390"/>
        <v>0</v>
      </c>
    </row>
    <row r="615" spans="1:86" ht="31.25" x14ac:dyDescent="0.25">
      <c r="A615" s="54" t="str">
        <f t="shared" si="379"/>
        <v>Nincs VKR kiválasztva!</v>
      </c>
      <c r="B615" s="68"/>
      <c r="C615" s="55"/>
      <c r="D615" s="47"/>
      <c r="E615" s="47"/>
      <c r="F615" s="56" t="str">
        <f>IF($G615="","Nincs VKR kiválasztva!",INDEX(Osszesito!$C:$C,MATCH($G615,Osszesito!$D:$D,0)))</f>
        <v>Nincs VKR kiválasztva!</v>
      </c>
      <c r="G615" s="45"/>
      <c r="H615" s="51" t="str">
        <f>IF($D615="","",CONCATENATE($AY615,"_",COUNTA($D$3:$D615),"_FSZV_2026"))</f>
        <v/>
      </c>
      <c r="I615" s="56" t="str">
        <f>IF($G615="","Nincs VKR kiválasztva!",INDEX(Osszesito!$G:$G,MATCH($F615,Osszesito!$C:$C,0)))</f>
        <v>Nincs VKR kiválasztva!</v>
      </c>
      <c r="J615" s="56" t="str">
        <f>IF($G615="","Nincs VKR kiválasztva!",INDEX(Osszesito!$F:$F,MATCH($F615,Osszesito!$C:$C,0)))</f>
        <v>Nincs VKR kiválasztva!</v>
      </c>
      <c r="K615" s="48" t="str">
        <f t="shared" si="417"/>
        <v>Nincs kitöltve a költség rész!</v>
      </c>
      <c r="L615" s="49"/>
      <c r="M615" s="49"/>
      <c r="N615" s="60"/>
      <c r="O615" s="60"/>
      <c r="P615" s="90"/>
      <c r="R615" s="62"/>
      <c r="S615" s="62"/>
      <c r="T615" s="62"/>
      <c r="U615" s="62"/>
      <c r="V615" s="62"/>
      <c r="W615" s="62"/>
      <c r="X615" s="62"/>
      <c r="Y615" s="62"/>
      <c r="Z615" s="62"/>
      <c r="AA615" s="62"/>
      <c r="AB615" s="62"/>
      <c r="AC615" s="61">
        <f t="shared" si="380"/>
        <v>0</v>
      </c>
      <c r="AD615" s="1" t="str">
        <f t="shared" si="381"/>
        <v>Nincs VKR kiválasztva!</v>
      </c>
      <c r="AF615" s="60"/>
      <c r="AG615" s="60"/>
      <c r="AH615" s="60"/>
      <c r="AI615" s="60"/>
      <c r="AJ615" s="60"/>
      <c r="AK615" s="60"/>
      <c r="AL615" s="60"/>
      <c r="AM615" s="60"/>
      <c r="AN615" s="60"/>
      <c r="AO615" s="60"/>
      <c r="AP615" s="60"/>
      <c r="AQ615" s="61">
        <f t="shared" si="382"/>
        <v>0</v>
      </c>
      <c r="AR615" s="130" t="s">
        <v>36</v>
      </c>
      <c r="AS615" s="1" t="str">
        <f t="shared" si="383"/>
        <v>Nincs VKR kiválasztva!</v>
      </c>
      <c r="AU615" s="46"/>
      <c r="AV615" s="46"/>
      <c r="AY615" s="64" t="str">
        <f>IF($D615="","",INDEX(Osszesito!$E:$E,MATCH($F615,Osszesito!$C:$C,0)))</f>
        <v/>
      </c>
      <c r="AZ615" s="64">
        <f t="shared" si="391"/>
        <v>0</v>
      </c>
      <c r="BA615" s="65">
        <f t="shared" si="392"/>
        <v>0</v>
      </c>
      <c r="BB615" s="65" t="str">
        <f t="shared" si="393"/>
        <v>x</v>
      </c>
      <c r="BC615" s="65">
        <f t="shared" si="384"/>
        <v>0</v>
      </c>
      <c r="BD615" s="65">
        <f t="shared" si="418"/>
        <v>0</v>
      </c>
      <c r="BE615" s="65">
        <f t="shared" si="394"/>
        <v>0</v>
      </c>
      <c r="BF615" s="64" t="str">
        <f t="shared" si="395"/>
        <v>A forrás egyenlő a költséggel (I.ütem).</v>
      </c>
      <c r="BG615" s="65">
        <f t="shared" si="396"/>
        <v>0</v>
      </c>
      <c r="BH615" s="65">
        <f t="shared" si="397"/>
        <v>0</v>
      </c>
      <c r="BI615" s="65">
        <f t="shared" si="398"/>
        <v>0</v>
      </c>
      <c r="BJ615" s="65">
        <f t="shared" si="399"/>
        <v>0</v>
      </c>
      <c r="BK615" s="65">
        <f t="shared" si="385"/>
        <v>0</v>
      </c>
      <c r="BL615" s="66" t="str">
        <f t="shared" si="419"/>
        <v>Nem hosszútávú a feladat.</v>
      </c>
      <c r="BM615" s="67">
        <f t="shared" si="400"/>
        <v>1</v>
      </c>
      <c r="BN615" s="67">
        <f t="shared" si="401"/>
        <v>0</v>
      </c>
      <c r="BO615" s="67">
        <f t="shared" si="402"/>
        <v>1</v>
      </c>
      <c r="BP615" s="67">
        <f t="shared" si="403"/>
        <v>0</v>
      </c>
      <c r="BQ615" s="65">
        <f t="shared" si="404"/>
        <v>0</v>
      </c>
      <c r="BR615" s="64" t="str">
        <f t="shared" si="405"/>
        <v>Nincs hosszútávú terv!</v>
      </c>
      <c r="BS615" s="65">
        <f t="shared" si="406"/>
        <v>0</v>
      </c>
      <c r="BT615" s="65">
        <f t="shared" si="407"/>
        <v>0</v>
      </c>
      <c r="BU615" s="65">
        <f t="shared" si="408"/>
        <v>0</v>
      </c>
      <c r="BV615" s="65">
        <f t="shared" si="409"/>
        <v>0</v>
      </c>
      <c r="BW615" s="65">
        <f t="shared" si="410"/>
        <v>0</v>
      </c>
      <c r="BX615" s="65">
        <f t="shared" si="411"/>
        <v>0</v>
      </c>
      <c r="BY615" s="65">
        <f t="shared" si="412"/>
        <v>0</v>
      </c>
      <c r="BZ615" s="65">
        <f t="shared" si="413"/>
        <v>0</v>
      </c>
      <c r="CA615" s="65">
        <f t="shared" si="414"/>
        <v>0</v>
      </c>
      <c r="CB615" s="65">
        <f t="shared" si="415"/>
        <v>0</v>
      </c>
      <c r="CC615" s="65">
        <f t="shared" si="416"/>
        <v>0</v>
      </c>
      <c r="CD615" s="65" t="str">
        <f t="shared" si="386"/>
        <v>Hiányos kitöltés! (B-oszlop üres)</v>
      </c>
      <c r="CE615" s="66" t="str">
        <f t="shared" si="387"/>
        <v>Hiányos kitöltés! (B-oszlop üres)</v>
      </c>
      <c r="CF615" s="65">
        <f t="shared" si="388"/>
        <v>0</v>
      </c>
      <c r="CG615" s="65">
        <f t="shared" si="389"/>
        <v>0</v>
      </c>
      <c r="CH615" s="65">
        <f t="shared" si="390"/>
        <v>0</v>
      </c>
    </row>
    <row r="616" spans="1:86" ht="31.25" x14ac:dyDescent="0.25">
      <c r="A616" s="54" t="str">
        <f t="shared" si="379"/>
        <v>Nincs VKR kiválasztva!</v>
      </c>
      <c r="B616" s="68"/>
      <c r="C616" s="55"/>
      <c r="D616" s="47"/>
      <c r="E616" s="47"/>
      <c r="F616" s="56" t="str">
        <f>IF($G616="","Nincs VKR kiválasztva!",INDEX(Osszesito!$C:$C,MATCH($G616,Osszesito!$D:$D,0)))</f>
        <v>Nincs VKR kiválasztva!</v>
      </c>
      <c r="G616" s="45"/>
      <c r="H616" s="51" t="str">
        <f>IF($D616="","",CONCATENATE($AY616,"_",COUNTA($D$3:$D616),"_FSZV_2026"))</f>
        <v/>
      </c>
      <c r="I616" s="56" t="str">
        <f>IF($G616="","Nincs VKR kiválasztva!",INDEX(Osszesito!$G:$G,MATCH($F616,Osszesito!$C:$C,0)))</f>
        <v>Nincs VKR kiválasztva!</v>
      </c>
      <c r="J616" s="56" t="str">
        <f>IF($G616="","Nincs VKR kiválasztva!",INDEX(Osszesito!$F:$F,MATCH($F616,Osszesito!$C:$C,0)))</f>
        <v>Nincs VKR kiválasztva!</v>
      </c>
      <c r="K616" s="48" t="str">
        <f t="shared" si="417"/>
        <v>Nincs kitöltve a költség rész!</v>
      </c>
      <c r="L616" s="49"/>
      <c r="M616" s="49"/>
      <c r="N616" s="60"/>
      <c r="O616" s="60"/>
      <c r="P616" s="90"/>
      <c r="R616" s="62"/>
      <c r="S616" s="62"/>
      <c r="T616" s="62"/>
      <c r="U616" s="62"/>
      <c r="V616" s="62"/>
      <c r="W616" s="62"/>
      <c r="X616" s="62"/>
      <c r="Y616" s="62"/>
      <c r="Z616" s="62"/>
      <c r="AA616" s="62"/>
      <c r="AB616" s="62"/>
      <c r="AC616" s="61">
        <f t="shared" si="380"/>
        <v>0</v>
      </c>
      <c r="AD616" s="1" t="str">
        <f t="shared" si="381"/>
        <v>Nincs VKR kiválasztva!</v>
      </c>
      <c r="AF616" s="60"/>
      <c r="AG616" s="60"/>
      <c r="AH616" s="60"/>
      <c r="AI616" s="60"/>
      <c r="AJ616" s="60"/>
      <c r="AK616" s="60"/>
      <c r="AL616" s="60"/>
      <c r="AM616" s="60"/>
      <c r="AN616" s="60"/>
      <c r="AO616" s="60"/>
      <c r="AP616" s="60"/>
      <c r="AQ616" s="61">
        <f t="shared" si="382"/>
        <v>0</v>
      </c>
      <c r="AR616" s="130" t="s">
        <v>36</v>
      </c>
      <c r="AS616" s="1" t="str">
        <f t="shared" si="383"/>
        <v>Nincs VKR kiválasztva!</v>
      </c>
      <c r="AU616" s="46"/>
      <c r="AV616" s="46"/>
      <c r="AY616" s="64" t="str">
        <f>IF($D616="","",INDEX(Osszesito!$E:$E,MATCH($F616,Osszesito!$C:$C,0)))</f>
        <v/>
      </c>
      <c r="AZ616" s="64">
        <f t="shared" si="391"/>
        <v>0</v>
      </c>
      <c r="BA616" s="65">
        <f t="shared" si="392"/>
        <v>0</v>
      </c>
      <c r="BB616" s="65" t="str">
        <f t="shared" si="393"/>
        <v>x</v>
      </c>
      <c r="BC616" s="65">
        <f t="shared" si="384"/>
        <v>0</v>
      </c>
      <c r="BD616" s="65">
        <f t="shared" si="418"/>
        <v>0</v>
      </c>
      <c r="BE616" s="65">
        <f t="shared" si="394"/>
        <v>0</v>
      </c>
      <c r="BF616" s="64" t="str">
        <f t="shared" si="395"/>
        <v>A forrás egyenlő a költséggel (I.ütem).</v>
      </c>
      <c r="BG616" s="65">
        <f t="shared" si="396"/>
        <v>0</v>
      </c>
      <c r="BH616" s="65">
        <f t="shared" si="397"/>
        <v>0</v>
      </c>
      <c r="BI616" s="65">
        <f t="shared" si="398"/>
        <v>0</v>
      </c>
      <c r="BJ616" s="65">
        <f t="shared" si="399"/>
        <v>0</v>
      </c>
      <c r="BK616" s="65">
        <f t="shared" si="385"/>
        <v>0</v>
      </c>
      <c r="BL616" s="66" t="str">
        <f t="shared" si="419"/>
        <v>Nem hosszútávú a feladat.</v>
      </c>
      <c r="BM616" s="67">
        <f t="shared" si="400"/>
        <v>1</v>
      </c>
      <c r="BN616" s="67">
        <f t="shared" si="401"/>
        <v>0</v>
      </c>
      <c r="BO616" s="67">
        <f t="shared" si="402"/>
        <v>1</v>
      </c>
      <c r="BP616" s="67">
        <f t="shared" si="403"/>
        <v>0</v>
      </c>
      <c r="BQ616" s="65">
        <f t="shared" si="404"/>
        <v>0</v>
      </c>
      <c r="BR616" s="64" t="str">
        <f t="shared" si="405"/>
        <v>Nincs hosszútávú terv!</v>
      </c>
      <c r="BS616" s="65">
        <f t="shared" si="406"/>
        <v>0</v>
      </c>
      <c r="BT616" s="65">
        <f t="shared" si="407"/>
        <v>0</v>
      </c>
      <c r="BU616" s="65">
        <f t="shared" si="408"/>
        <v>0</v>
      </c>
      <c r="BV616" s="65">
        <f t="shared" si="409"/>
        <v>0</v>
      </c>
      <c r="BW616" s="65">
        <f t="shared" si="410"/>
        <v>0</v>
      </c>
      <c r="BX616" s="65">
        <f t="shared" si="411"/>
        <v>0</v>
      </c>
      <c r="BY616" s="65">
        <f t="shared" si="412"/>
        <v>0</v>
      </c>
      <c r="BZ616" s="65">
        <f t="shared" si="413"/>
        <v>0</v>
      </c>
      <c r="CA616" s="65">
        <f t="shared" si="414"/>
        <v>0</v>
      </c>
      <c r="CB616" s="65">
        <f t="shared" si="415"/>
        <v>0</v>
      </c>
      <c r="CC616" s="65">
        <f t="shared" si="416"/>
        <v>0</v>
      </c>
      <c r="CD616" s="65" t="str">
        <f t="shared" si="386"/>
        <v>Hiányos kitöltés! (B-oszlop üres)</v>
      </c>
      <c r="CE616" s="66" t="str">
        <f t="shared" si="387"/>
        <v>Hiányos kitöltés! (B-oszlop üres)</v>
      </c>
      <c r="CF616" s="65">
        <f t="shared" si="388"/>
        <v>0</v>
      </c>
      <c r="CG616" s="65">
        <f t="shared" si="389"/>
        <v>0</v>
      </c>
      <c r="CH616" s="65">
        <f t="shared" si="390"/>
        <v>0</v>
      </c>
    </row>
    <row r="617" spans="1:86" ht="31.25" x14ac:dyDescent="0.25">
      <c r="A617" s="54" t="str">
        <f t="shared" si="379"/>
        <v>Nincs VKR kiválasztva!</v>
      </c>
      <c r="B617" s="68"/>
      <c r="C617" s="55"/>
      <c r="D617" s="47"/>
      <c r="E617" s="47"/>
      <c r="F617" s="56" t="str">
        <f>IF($G617="","Nincs VKR kiválasztva!",INDEX(Osszesito!$C:$C,MATCH($G617,Osszesito!$D:$D,0)))</f>
        <v>Nincs VKR kiválasztva!</v>
      </c>
      <c r="G617" s="45"/>
      <c r="H617" s="51" t="str">
        <f>IF($D617="","",CONCATENATE($AY617,"_",COUNTA($D$3:$D617),"_FSZV_2026"))</f>
        <v/>
      </c>
      <c r="I617" s="56" t="str">
        <f>IF($G617="","Nincs VKR kiválasztva!",INDEX(Osszesito!$G:$G,MATCH($F617,Osszesito!$C:$C,0)))</f>
        <v>Nincs VKR kiválasztva!</v>
      </c>
      <c r="J617" s="56" t="str">
        <f>IF($G617="","Nincs VKR kiválasztva!",INDEX(Osszesito!$F:$F,MATCH($F617,Osszesito!$C:$C,0)))</f>
        <v>Nincs VKR kiválasztva!</v>
      </c>
      <c r="K617" s="48" t="str">
        <f t="shared" si="417"/>
        <v>Nincs kitöltve a költség rész!</v>
      </c>
      <c r="L617" s="49"/>
      <c r="M617" s="49"/>
      <c r="N617" s="60"/>
      <c r="O617" s="60"/>
      <c r="P617" s="90"/>
      <c r="R617" s="62"/>
      <c r="S617" s="62"/>
      <c r="T617" s="62"/>
      <c r="U617" s="62"/>
      <c r="V617" s="62"/>
      <c r="W617" s="62"/>
      <c r="X617" s="62"/>
      <c r="Y617" s="62"/>
      <c r="Z617" s="62"/>
      <c r="AA617" s="62"/>
      <c r="AB617" s="62"/>
      <c r="AC617" s="61">
        <f t="shared" si="380"/>
        <v>0</v>
      </c>
      <c r="AD617" s="1" t="str">
        <f t="shared" si="381"/>
        <v>Nincs VKR kiválasztva!</v>
      </c>
      <c r="AF617" s="60"/>
      <c r="AG617" s="60"/>
      <c r="AH617" s="60"/>
      <c r="AI617" s="60"/>
      <c r="AJ617" s="60"/>
      <c r="AK617" s="60"/>
      <c r="AL617" s="60"/>
      <c r="AM617" s="60"/>
      <c r="AN617" s="60"/>
      <c r="AO617" s="60"/>
      <c r="AP617" s="60"/>
      <c r="AQ617" s="61">
        <f t="shared" si="382"/>
        <v>0</v>
      </c>
      <c r="AR617" s="130" t="s">
        <v>36</v>
      </c>
      <c r="AS617" s="1" t="str">
        <f t="shared" si="383"/>
        <v>Nincs VKR kiválasztva!</v>
      </c>
      <c r="AU617" s="46"/>
      <c r="AV617" s="46"/>
      <c r="AY617" s="64" t="str">
        <f>IF($D617="","",INDEX(Osszesito!$E:$E,MATCH($F617,Osszesito!$C:$C,0)))</f>
        <v/>
      </c>
      <c r="AZ617" s="64">
        <f t="shared" si="391"/>
        <v>0</v>
      </c>
      <c r="BA617" s="65">
        <f t="shared" si="392"/>
        <v>0</v>
      </c>
      <c r="BB617" s="65" t="str">
        <f t="shared" si="393"/>
        <v>x</v>
      </c>
      <c r="BC617" s="65">
        <f t="shared" si="384"/>
        <v>0</v>
      </c>
      <c r="BD617" s="65">
        <f t="shared" si="418"/>
        <v>0</v>
      </c>
      <c r="BE617" s="65">
        <f t="shared" si="394"/>
        <v>0</v>
      </c>
      <c r="BF617" s="64" t="str">
        <f t="shared" si="395"/>
        <v>A forrás egyenlő a költséggel (I.ütem).</v>
      </c>
      <c r="BG617" s="65">
        <f t="shared" si="396"/>
        <v>0</v>
      </c>
      <c r="BH617" s="65">
        <f t="shared" si="397"/>
        <v>0</v>
      </c>
      <c r="BI617" s="65">
        <f t="shared" si="398"/>
        <v>0</v>
      </c>
      <c r="BJ617" s="65">
        <f t="shared" si="399"/>
        <v>0</v>
      </c>
      <c r="BK617" s="65">
        <f t="shared" si="385"/>
        <v>0</v>
      </c>
      <c r="BL617" s="66" t="str">
        <f t="shared" si="419"/>
        <v>Nem hosszútávú a feladat.</v>
      </c>
      <c r="BM617" s="67">
        <f t="shared" si="400"/>
        <v>1</v>
      </c>
      <c r="BN617" s="67">
        <f t="shared" si="401"/>
        <v>0</v>
      </c>
      <c r="BO617" s="67">
        <f t="shared" si="402"/>
        <v>1</v>
      </c>
      <c r="BP617" s="67">
        <f t="shared" si="403"/>
        <v>0</v>
      </c>
      <c r="BQ617" s="65">
        <f t="shared" si="404"/>
        <v>0</v>
      </c>
      <c r="BR617" s="64" t="str">
        <f t="shared" si="405"/>
        <v>Nincs hosszútávú terv!</v>
      </c>
      <c r="BS617" s="65">
        <f t="shared" si="406"/>
        <v>0</v>
      </c>
      <c r="BT617" s="65">
        <f t="shared" si="407"/>
        <v>0</v>
      </c>
      <c r="BU617" s="65">
        <f t="shared" si="408"/>
        <v>0</v>
      </c>
      <c r="BV617" s="65">
        <f t="shared" si="409"/>
        <v>0</v>
      </c>
      <c r="BW617" s="65">
        <f t="shared" si="410"/>
        <v>0</v>
      </c>
      <c r="BX617" s="65">
        <f t="shared" si="411"/>
        <v>0</v>
      </c>
      <c r="BY617" s="65">
        <f t="shared" si="412"/>
        <v>0</v>
      </c>
      <c r="BZ617" s="65">
        <f t="shared" si="413"/>
        <v>0</v>
      </c>
      <c r="CA617" s="65">
        <f t="shared" si="414"/>
        <v>0</v>
      </c>
      <c r="CB617" s="65">
        <f t="shared" si="415"/>
        <v>0</v>
      </c>
      <c r="CC617" s="65">
        <f t="shared" si="416"/>
        <v>0</v>
      </c>
      <c r="CD617" s="65" t="str">
        <f t="shared" si="386"/>
        <v>Hiányos kitöltés! (B-oszlop üres)</v>
      </c>
      <c r="CE617" s="66" t="str">
        <f t="shared" si="387"/>
        <v>Hiányos kitöltés! (B-oszlop üres)</v>
      </c>
      <c r="CF617" s="65">
        <f t="shared" si="388"/>
        <v>0</v>
      </c>
      <c r="CG617" s="65">
        <f t="shared" si="389"/>
        <v>0</v>
      </c>
      <c r="CH617" s="65">
        <f t="shared" si="390"/>
        <v>0</v>
      </c>
    </row>
    <row r="618" spans="1:86" ht="31.25" x14ac:dyDescent="0.25">
      <c r="A618" s="54" t="str">
        <f t="shared" si="379"/>
        <v>Nincs VKR kiválasztva!</v>
      </c>
      <c r="B618" s="68"/>
      <c r="C618" s="55"/>
      <c r="D618" s="47"/>
      <c r="E618" s="47"/>
      <c r="F618" s="56" t="str">
        <f>IF($G618="","Nincs VKR kiválasztva!",INDEX(Osszesito!$C:$C,MATCH($G618,Osszesito!$D:$D,0)))</f>
        <v>Nincs VKR kiválasztva!</v>
      </c>
      <c r="G618" s="45"/>
      <c r="H618" s="51" t="str">
        <f>IF($D618="","",CONCATENATE($AY618,"_",COUNTA($D$3:$D618),"_FSZV_2026"))</f>
        <v/>
      </c>
      <c r="I618" s="56" t="str">
        <f>IF($G618="","Nincs VKR kiválasztva!",INDEX(Osszesito!$G:$G,MATCH($F618,Osszesito!$C:$C,0)))</f>
        <v>Nincs VKR kiválasztva!</v>
      </c>
      <c r="J618" s="56" t="str">
        <f>IF($G618="","Nincs VKR kiválasztva!",INDEX(Osszesito!$F:$F,MATCH($F618,Osszesito!$C:$C,0)))</f>
        <v>Nincs VKR kiválasztva!</v>
      </c>
      <c r="K618" s="48" t="str">
        <f t="shared" si="417"/>
        <v>Nincs kitöltve a költség rész!</v>
      </c>
      <c r="L618" s="49"/>
      <c r="M618" s="49"/>
      <c r="N618" s="60"/>
      <c r="O618" s="60"/>
      <c r="P618" s="90"/>
      <c r="R618" s="62"/>
      <c r="S618" s="62"/>
      <c r="T618" s="62"/>
      <c r="U618" s="62"/>
      <c r="V618" s="62"/>
      <c r="W618" s="62"/>
      <c r="X618" s="62"/>
      <c r="Y618" s="62"/>
      <c r="Z618" s="62"/>
      <c r="AA618" s="62"/>
      <c r="AB618" s="62"/>
      <c r="AC618" s="61">
        <f t="shared" si="380"/>
        <v>0</v>
      </c>
      <c r="AD618" s="1" t="str">
        <f t="shared" si="381"/>
        <v>Nincs VKR kiválasztva!</v>
      </c>
      <c r="AF618" s="60"/>
      <c r="AG618" s="60"/>
      <c r="AH618" s="60"/>
      <c r="AI618" s="60"/>
      <c r="AJ618" s="60"/>
      <c r="AK618" s="60"/>
      <c r="AL618" s="60"/>
      <c r="AM618" s="60"/>
      <c r="AN618" s="60"/>
      <c r="AO618" s="60"/>
      <c r="AP618" s="60"/>
      <c r="AQ618" s="61">
        <f t="shared" si="382"/>
        <v>0</v>
      </c>
      <c r="AR618" s="130" t="s">
        <v>36</v>
      </c>
      <c r="AS618" s="1" t="str">
        <f t="shared" si="383"/>
        <v>Nincs VKR kiválasztva!</v>
      </c>
      <c r="AU618" s="46"/>
      <c r="AV618" s="46"/>
      <c r="AY618" s="64" t="str">
        <f>IF($D618="","",INDEX(Osszesito!$E:$E,MATCH($F618,Osszesito!$C:$C,0)))</f>
        <v/>
      </c>
      <c r="AZ618" s="64">
        <f t="shared" si="391"/>
        <v>0</v>
      </c>
      <c r="BA618" s="65">
        <f t="shared" si="392"/>
        <v>0</v>
      </c>
      <c r="BB618" s="65" t="str">
        <f t="shared" si="393"/>
        <v>x</v>
      </c>
      <c r="BC618" s="65">
        <f t="shared" si="384"/>
        <v>0</v>
      </c>
      <c r="BD618" s="65">
        <f t="shared" si="418"/>
        <v>0</v>
      </c>
      <c r="BE618" s="65">
        <f t="shared" si="394"/>
        <v>0</v>
      </c>
      <c r="BF618" s="64" t="str">
        <f t="shared" si="395"/>
        <v>A forrás egyenlő a költséggel (I.ütem).</v>
      </c>
      <c r="BG618" s="65">
        <f t="shared" si="396"/>
        <v>0</v>
      </c>
      <c r="BH618" s="65">
        <f t="shared" si="397"/>
        <v>0</v>
      </c>
      <c r="BI618" s="65">
        <f t="shared" si="398"/>
        <v>0</v>
      </c>
      <c r="BJ618" s="65">
        <f t="shared" si="399"/>
        <v>0</v>
      </c>
      <c r="BK618" s="65">
        <f t="shared" si="385"/>
        <v>0</v>
      </c>
      <c r="BL618" s="66" t="str">
        <f t="shared" si="419"/>
        <v>Nem hosszútávú a feladat.</v>
      </c>
      <c r="BM618" s="67">
        <f t="shared" si="400"/>
        <v>1</v>
      </c>
      <c r="BN618" s="67">
        <f t="shared" si="401"/>
        <v>0</v>
      </c>
      <c r="BO618" s="67">
        <f t="shared" si="402"/>
        <v>1</v>
      </c>
      <c r="BP618" s="67">
        <f t="shared" si="403"/>
        <v>0</v>
      </c>
      <c r="BQ618" s="65">
        <f t="shared" si="404"/>
        <v>0</v>
      </c>
      <c r="BR618" s="64" t="str">
        <f t="shared" si="405"/>
        <v>Nincs hosszútávú terv!</v>
      </c>
      <c r="BS618" s="65">
        <f t="shared" si="406"/>
        <v>0</v>
      </c>
      <c r="BT618" s="65">
        <f t="shared" si="407"/>
        <v>0</v>
      </c>
      <c r="BU618" s="65">
        <f t="shared" si="408"/>
        <v>0</v>
      </c>
      <c r="BV618" s="65">
        <f t="shared" si="409"/>
        <v>0</v>
      </c>
      <c r="BW618" s="65">
        <f t="shared" si="410"/>
        <v>0</v>
      </c>
      <c r="BX618" s="65">
        <f t="shared" si="411"/>
        <v>0</v>
      </c>
      <c r="BY618" s="65">
        <f t="shared" si="412"/>
        <v>0</v>
      </c>
      <c r="BZ618" s="65">
        <f t="shared" si="413"/>
        <v>0</v>
      </c>
      <c r="CA618" s="65">
        <f t="shared" si="414"/>
        <v>0</v>
      </c>
      <c r="CB618" s="65">
        <f t="shared" si="415"/>
        <v>0</v>
      </c>
      <c r="CC618" s="65">
        <f t="shared" si="416"/>
        <v>0</v>
      </c>
      <c r="CD618" s="65" t="str">
        <f t="shared" si="386"/>
        <v>Hiányos kitöltés! (B-oszlop üres)</v>
      </c>
      <c r="CE618" s="66" t="str">
        <f t="shared" si="387"/>
        <v>Hiányos kitöltés! (B-oszlop üres)</v>
      </c>
      <c r="CF618" s="65">
        <f t="shared" si="388"/>
        <v>0</v>
      </c>
      <c r="CG618" s="65">
        <f t="shared" si="389"/>
        <v>0</v>
      </c>
      <c r="CH618" s="65">
        <f t="shared" si="390"/>
        <v>0</v>
      </c>
    </row>
    <row r="619" spans="1:86" ht="31.25" x14ac:dyDescent="0.25">
      <c r="A619" s="54" t="str">
        <f t="shared" si="379"/>
        <v>Nincs VKR kiválasztva!</v>
      </c>
      <c r="B619" s="68"/>
      <c r="C619" s="55"/>
      <c r="D619" s="47"/>
      <c r="E619" s="47"/>
      <c r="F619" s="56" t="str">
        <f>IF($G619="","Nincs VKR kiválasztva!",INDEX(Osszesito!$C:$C,MATCH($G619,Osszesito!$D:$D,0)))</f>
        <v>Nincs VKR kiválasztva!</v>
      </c>
      <c r="G619" s="45"/>
      <c r="H619" s="51" t="str">
        <f>IF($D619="","",CONCATENATE($AY619,"_",COUNTA($D$3:$D619),"_FSZV_2026"))</f>
        <v/>
      </c>
      <c r="I619" s="56" t="str">
        <f>IF($G619="","Nincs VKR kiválasztva!",INDEX(Osszesito!$G:$G,MATCH($F619,Osszesito!$C:$C,0)))</f>
        <v>Nincs VKR kiválasztva!</v>
      </c>
      <c r="J619" s="56" t="str">
        <f>IF($G619="","Nincs VKR kiválasztva!",INDEX(Osszesito!$F:$F,MATCH($F619,Osszesito!$C:$C,0)))</f>
        <v>Nincs VKR kiválasztva!</v>
      </c>
      <c r="K619" s="48" t="str">
        <f t="shared" si="417"/>
        <v>Nincs kitöltve a költség rész!</v>
      </c>
      <c r="L619" s="49"/>
      <c r="M619" s="49"/>
      <c r="N619" s="60"/>
      <c r="O619" s="60"/>
      <c r="P619" s="90"/>
      <c r="R619" s="62"/>
      <c r="S619" s="62"/>
      <c r="T619" s="62"/>
      <c r="U619" s="62"/>
      <c r="V619" s="62"/>
      <c r="W619" s="62"/>
      <c r="X619" s="62"/>
      <c r="Y619" s="62"/>
      <c r="Z619" s="62"/>
      <c r="AA619" s="62"/>
      <c r="AB619" s="62"/>
      <c r="AC619" s="61">
        <f t="shared" si="380"/>
        <v>0</v>
      </c>
      <c r="AD619" s="1" t="str">
        <f t="shared" si="381"/>
        <v>Nincs VKR kiválasztva!</v>
      </c>
      <c r="AF619" s="60"/>
      <c r="AG619" s="60"/>
      <c r="AH619" s="60"/>
      <c r="AI619" s="60"/>
      <c r="AJ619" s="60"/>
      <c r="AK619" s="60"/>
      <c r="AL619" s="60"/>
      <c r="AM619" s="60"/>
      <c r="AN619" s="60"/>
      <c r="AO619" s="60"/>
      <c r="AP619" s="60"/>
      <c r="AQ619" s="61">
        <f t="shared" si="382"/>
        <v>0</v>
      </c>
      <c r="AR619" s="130" t="s">
        <v>36</v>
      </c>
      <c r="AS619" s="1" t="str">
        <f t="shared" si="383"/>
        <v>Nincs VKR kiválasztva!</v>
      </c>
      <c r="AU619" s="46"/>
      <c r="AV619" s="46"/>
      <c r="AY619" s="64" t="str">
        <f>IF($D619="","",INDEX(Osszesito!$E:$E,MATCH($F619,Osszesito!$C:$C,0)))</f>
        <v/>
      </c>
      <c r="AZ619" s="64">
        <f t="shared" si="391"/>
        <v>0</v>
      </c>
      <c r="BA619" s="65">
        <f t="shared" si="392"/>
        <v>0</v>
      </c>
      <c r="BB619" s="65" t="str">
        <f t="shared" si="393"/>
        <v>x</v>
      </c>
      <c r="BC619" s="65">
        <f t="shared" si="384"/>
        <v>0</v>
      </c>
      <c r="BD619" s="65">
        <f t="shared" si="418"/>
        <v>0</v>
      </c>
      <c r="BE619" s="65">
        <f t="shared" si="394"/>
        <v>0</v>
      </c>
      <c r="BF619" s="64" t="str">
        <f t="shared" si="395"/>
        <v>A forrás egyenlő a költséggel (I.ütem).</v>
      </c>
      <c r="BG619" s="65">
        <f t="shared" si="396"/>
        <v>0</v>
      </c>
      <c r="BH619" s="65">
        <f t="shared" si="397"/>
        <v>0</v>
      </c>
      <c r="BI619" s="65">
        <f t="shared" si="398"/>
        <v>0</v>
      </c>
      <c r="BJ619" s="65">
        <f t="shared" si="399"/>
        <v>0</v>
      </c>
      <c r="BK619" s="65">
        <f t="shared" si="385"/>
        <v>0</v>
      </c>
      <c r="BL619" s="66" t="str">
        <f t="shared" si="419"/>
        <v>Nem hosszútávú a feladat.</v>
      </c>
      <c r="BM619" s="67">
        <f t="shared" si="400"/>
        <v>1</v>
      </c>
      <c r="BN619" s="67">
        <f t="shared" si="401"/>
        <v>0</v>
      </c>
      <c r="BO619" s="67">
        <f t="shared" si="402"/>
        <v>1</v>
      </c>
      <c r="BP619" s="67">
        <f t="shared" si="403"/>
        <v>0</v>
      </c>
      <c r="BQ619" s="65">
        <f t="shared" si="404"/>
        <v>0</v>
      </c>
      <c r="BR619" s="64" t="str">
        <f t="shared" si="405"/>
        <v>Nincs hosszútávú terv!</v>
      </c>
      <c r="BS619" s="65">
        <f t="shared" si="406"/>
        <v>0</v>
      </c>
      <c r="BT619" s="65">
        <f t="shared" si="407"/>
        <v>0</v>
      </c>
      <c r="BU619" s="65">
        <f t="shared" si="408"/>
        <v>0</v>
      </c>
      <c r="BV619" s="65">
        <f t="shared" si="409"/>
        <v>0</v>
      </c>
      <c r="BW619" s="65">
        <f t="shared" si="410"/>
        <v>0</v>
      </c>
      <c r="BX619" s="65">
        <f t="shared" si="411"/>
        <v>0</v>
      </c>
      <c r="BY619" s="65">
        <f t="shared" si="412"/>
        <v>0</v>
      </c>
      <c r="BZ619" s="65">
        <f t="shared" si="413"/>
        <v>0</v>
      </c>
      <c r="CA619" s="65">
        <f t="shared" si="414"/>
        <v>0</v>
      </c>
      <c r="CB619" s="65">
        <f t="shared" si="415"/>
        <v>0</v>
      </c>
      <c r="CC619" s="65">
        <f t="shared" si="416"/>
        <v>0</v>
      </c>
      <c r="CD619" s="65" t="str">
        <f t="shared" si="386"/>
        <v>Hiányos kitöltés! (B-oszlop üres)</v>
      </c>
      <c r="CE619" s="66" t="str">
        <f t="shared" si="387"/>
        <v>Hiányos kitöltés! (B-oszlop üres)</v>
      </c>
      <c r="CF619" s="65">
        <f t="shared" si="388"/>
        <v>0</v>
      </c>
      <c r="CG619" s="65">
        <f t="shared" si="389"/>
        <v>0</v>
      </c>
      <c r="CH619" s="65">
        <f t="shared" si="390"/>
        <v>0</v>
      </c>
    </row>
    <row r="620" spans="1:86" ht="31.25" x14ac:dyDescent="0.25">
      <c r="A620" s="54" t="str">
        <f t="shared" si="379"/>
        <v>Nincs VKR kiválasztva!</v>
      </c>
      <c r="B620" s="68"/>
      <c r="C620" s="55"/>
      <c r="D620" s="47"/>
      <c r="E620" s="47"/>
      <c r="F620" s="56" t="str">
        <f>IF($G620="","Nincs VKR kiválasztva!",INDEX(Osszesito!$C:$C,MATCH($G620,Osszesito!$D:$D,0)))</f>
        <v>Nincs VKR kiválasztva!</v>
      </c>
      <c r="G620" s="45"/>
      <c r="H620" s="51" t="str">
        <f>IF($D620="","",CONCATENATE($AY620,"_",COUNTA($D$3:$D620),"_FSZV_2026"))</f>
        <v/>
      </c>
      <c r="I620" s="56" t="str">
        <f>IF($G620="","Nincs VKR kiválasztva!",INDEX(Osszesito!$G:$G,MATCH($F620,Osszesito!$C:$C,0)))</f>
        <v>Nincs VKR kiválasztva!</v>
      </c>
      <c r="J620" s="56" t="str">
        <f>IF($G620="","Nincs VKR kiválasztva!",INDEX(Osszesito!$F:$F,MATCH($F620,Osszesito!$C:$C,0)))</f>
        <v>Nincs VKR kiválasztva!</v>
      </c>
      <c r="K620" s="48" t="str">
        <f t="shared" si="417"/>
        <v>Nincs kitöltve a költség rész!</v>
      </c>
      <c r="L620" s="49"/>
      <c r="M620" s="49"/>
      <c r="N620" s="60"/>
      <c r="O620" s="60"/>
      <c r="P620" s="90"/>
      <c r="R620" s="62"/>
      <c r="S620" s="62"/>
      <c r="T620" s="62"/>
      <c r="U620" s="62"/>
      <c r="V620" s="62"/>
      <c r="W620" s="62"/>
      <c r="X620" s="62"/>
      <c r="Y620" s="62"/>
      <c r="Z620" s="62"/>
      <c r="AA620" s="62"/>
      <c r="AB620" s="62"/>
      <c r="AC620" s="61">
        <f t="shared" si="380"/>
        <v>0</v>
      </c>
      <c r="AD620" s="1" t="str">
        <f t="shared" si="381"/>
        <v>Nincs VKR kiválasztva!</v>
      </c>
      <c r="AF620" s="60"/>
      <c r="AG620" s="60"/>
      <c r="AH620" s="60"/>
      <c r="AI620" s="60"/>
      <c r="AJ620" s="60"/>
      <c r="AK620" s="60"/>
      <c r="AL620" s="60"/>
      <c r="AM620" s="60"/>
      <c r="AN620" s="60"/>
      <c r="AO620" s="60"/>
      <c r="AP620" s="60"/>
      <c r="AQ620" s="61">
        <f t="shared" si="382"/>
        <v>0</v>
      </c>
      <c r="AR620" s="130" t="s">
        <v>36</v>
      </c>
      <c r="AS620" s="1" t="str">
        <f t="shared" si="383"/>
        <v>Nincs VKR kiválasztva!</v>
      </c>
      <c r="AU620" s="46"/>
      <c r="AV620" s="46"/>
      <c r="AY620" s="64" t="str">
        <f>IF($D620="","",INDEX(Osszesito!$E:$E,MATCH($F620,Osszesito!$C:$C,0)))</f>
        <v/>
      </c>
      <c r="AZ620" s="64">
        <f t="shared" si="391"/>
        <v>0</v>
      </c>
      <c r="BA620" s="65">
        <f t="shared" si="392"/>
        <v>0</v>
      </c>
      <c r="BB620" s="65" t="str">
        <f t="shared" si="393"/>
        <v>x</v>
      </c>
      <c r="BC620" s="65">
        <f t="shared" si="384"/>
        <v>0</v>
      </c>
      <c r="BD620" s="65">
        <f t="shared" si="418"/>
        <v>0</v>
      </c>
      <c r="BE620" s="65">
        <f t="shared" si="394"/>
        <v>0</v>
      </c>
      <c r="BF620" s="64" t="str">
        <f t="shared" si="395"/>
        <v>A forrás egyenlő a költséggel (I.ütem).</v>
      </c>
      <c r="BG620" s="65">
        <f t="shared" si="396"/>
        <v>0</v>
      </c>
      <c r="BH620" s="65">
        <f t="shared" si="397"/>
        <v>0</v>
      </c>
      <c r="BI620" s="65">
        <f t="shared" si="398"/>
        <v>0</v>
      </c>
      <c r="BJ620" s="65">
        <f t="shared" si="399"/>
        <v>0</v>
      </c>
      <c r="BK620" s="65">
        <f t="shared" si="385"/>
        <v>0</v>
      </c>
      <c r="BL620" s="66" t="str">
        <f t="shared" si="419"/>
        <v>Nem hosszútávú a feladat.</v>
      </c>
      <c r="BM620" s="67">
        <f t="shared" si="400"/>
        <v>1</v>
      </c>
      <c r="BN620" s="67">
        <f t="shared" si="401"/>
        <v>0</v>
      </c>
      <c r="BO620" s="67">
        <f t="shared" si="402"/>
        <v>1</v>
      </c>
      <c r="BP620" s="67">
        <f t="shared" si="403"/>
        <v>0</v>
      </c>
      <c r="BQ620" s="65">
        <f t="shared" si="404"/>
        <v>0</v>
      </c>
      <c r="BR620" s="64" t="str">
        <f t="shared" si="405"/>
        <v>Nincs hosszútávú terv!</v>
      </c>
      <c r="BS620" s="65">
        <f t="shared" si="406"/>
        <v>0</v>
      </c>
      <c r="BT620" s="65">
        <f t="shared" si="407"/>
        <v>0</v>
      </c>
      <c r="BU620" s="65">
        <f t="shared" si="408"/>
        <v>0</v>
      </c>
      <c r="BV620" s="65">
        <f t="shared" si="409"/>
        <v>0</v>
      </c>
      <c r="BW620" s="65">
        <f t="shared" si="410"/>
        <v>0</v>
      </c>
      <c r="BX620" s="65">
        <f t="shared" si="411"/>
        <v>0</v>
      </c>
      <c r="BY620" s="65">
        <f t="shared" si="412"/>
        <v>0</v>
      </c>
      <c r="BZ620" s="65">
        <f t="shared" si="413"/>
        <v>0</v>
      </c>
      <c r="CA620" s="65">
        <f t="shared" si="414"/>
        <v>0</v>
      </c>
      <c r="CB620" s="65">
        <f t="shared" si="415"/>
        <v>0</v>
      </c>
      <c r="CC620" s="65">
        <f t="shared" si="416"/>
        <v>0</v>
      </c>
      <c r="CD620" s="65" t="str">
        <f t="shared" si="386"/>
        <v>Hiányos kitöltés! (B-oszlop üres)</v>
      </c>
      <c r="CE620" s="66" t="str">
        <f t="shared" si="387"/>
        <v>Hiányos kitöltés! (B-oszlop üres)</v>
      </c>
      <c r="CF620" s="65">
        <f t="shared" si="388"/>
        <v>0</v>
      </c>
      <c r="CG620" s="65">
        <f t="shared" si="389"/>
        <v>0</v>
      </c>
      <c r="CH620" s="65">
        <f t="shared" si="390"/>
        <v>0</v>
      </c>
    </row>
    <row r="621" spans="1:86" ht="31.25" x14ac:dyDescent="0.25">
      <c r="A621" s="54" t="str">
        <f t="shared" si="379"/>
        <v>Nincs VKR kiválasztva!</v>
      </c>
      <c r="B621" s="68"/>
      <c r="C621" s="55"/>
      <c r="D621" s="47"/>
      <c r="E621" s="47"/>
      <c r="F621" s="56" t="str">
        <f>IF($G621="","Nincs VKR kiválasztva!",INDEX(Osszesito!$C:$C,MATCH($G621,Osszesito!$D:$D,0)))</f>
        <v>Nincs VKR kiválasztva!</v>
      </c>
      <c r="G621" s="45"/>
      <c r="H621" s="51" t="str">
        <f>IF($D621="","",CONCATENATE($AY621,"_",COUNTA($D$3:$D621),"_FSZV_2026"))</f>
        <v/>
      </c>
      <c r="I621" s="56" t="str">
        <f>IF($G621="","Nincs VKR kiválasztva!",INDEX(Osszesito!$G:$G,MATCH($F621,Osszesito!$C:$C,0)))</f>
        <v>Nincs VKR kiválasztva!</v>
      </c>
      <c r="J621" s="56" t="str">
        <f>IF($G621="","Nincs VKR kiválasztva!",INDEX(Osszesito!$F:$F,MATCH($F621,Osszesito!$C:$C,0)))</f>
        <v>Nincs VKR kiválasztva!</v>
      </c>
      <c r="K621" s="48" t="str">
        <f t="shared" si="417"/>
        <v>Nincs kitöltve a költség rész!</v>
      </c>
      <c r="L621" s="49"/>
      <c r="M621" s="49"/>
      <c r="N621" s="60"/>
      <c r="O621" s="60"/>
      <c r="P621" s="90"/>
      <c r="R621" s="62"/>
      <c r="S621" s="62"/>
      <c r="T621" s="62"/>
      <c r="U621" s="62"/>
      <c r="V621" s="62"/>
      <c r="W621" s="62"/>
      <c r="X621" s="62"/>
      <c r="Y621" s="62"/>
      <c r="Z621" s="62"/>
      <c r="AA621" s="62"/>
      <c r="AB621" s="62"/>
      <c r="AC621" s="61">
        <f t="shared" si="380"/>
        <v>0</v>
      </c>
      <c r="AD621" s="1" t="str">
        <f t="shared" si="381"/>
        <v>Nincs VKR kiválasztva!</v>
      </c>
      <c r="AF621" s="60"/>
      <c r="AG621" s="60"/>
      <c r="AH621" s="60"/>
      <c r="AI621" s="60"/>
      <c r="AJ621" s="60"/>
      <c r="AK621" s="60"/>
      <c r="AL621" s="60"/>
      <c r="AM621" s="60"/>
      <c r="AN621" s="60"/>
      <c r="AO621" s="60"/>
      <c r="AP621" s="60"/>
      <c r="AQ621" s="61">
        <f t="shared" si="382"/>
        <v>0</v>
      </c>
      <c r="AR621" s="130" t="s">
        <v>36</v>
      </c>
      <c r="AS621" s="1" t="str">
        <f t="shared" si="383"/>
        <v>Nincs VKR kiválasztva!</v>
      </c>
      <c r="AU621" s="46"/>
      <c r="AV621" s="46"/>
      <c r="AY621" s="64" t="str">
        <f>IF($D621="","",INDEX(Osszesito!$E:$E,MATCH($F621,Osszesito!$C:$C,0)))</f>
        <v/>
      </c>
      <c r="AZ621" s="64">
        <f t="shared" si="391"/>
        <v>0</v>
      </c>
      <c r="BA621" s="65">
        <f t="shared" si="392"/>
        <v>0</v>
      </c>
      <c r="BB621" s="65" t="str">
        <f t="shared" si="393"/>
        <v>x</v>
      </c>
      <c r="BC621" s="65">
        <f t="shared" si="384"/>
        <v>0</v>
      </c>
      <c r="BD621" s="65">
        <f t="shared" si="418"/>
        <v>0</v>
      </c>
      <c r="BE621" s="65">
        <f t="shared" si="394"/>
        <v>0</v>
      </c>
      <c r="BF621" s="64" t="str">
        <f t="shared" si="395"/>
        <v>A forrás egyenlő a költséggel (I.ütem).</v>
      </c>
      <c r="BG621" s="65">
        <f t="shared" si="396"/>
        <v>0</v>
      </c>
      <c r="BH621" s="65">
        <f t="shared" si="397"/>
        <v>0</v>
      </c>
      <c r="BI621" s="65">
        <f t="shared" si="398"/>
        <v>0</v>
      </c>
      <c r="BJ621" s="65">
        <f t="shared" si="399"/>
        <v>0</v>
      </c>
      <c r="BK621" s="65">
        <f t="shared" si="385"/>
        <v>0</v>
      </c>
      <c r="BL621" s="66" t="str">
        <f t="shared" si="419"/>
        <v>Nem hosszútávú a feladat.</v>
      </c>
      <c r="BM621" s="67">
        <f t="shared" si="400"/>
        <v>1</v>
      </c>
      <c r="BN621" s="67">
        <f t="shared" si="401"/>
        <v>0</v>
      </c>
      <c r="BO621" s="67">
        <f t="shared" si="402"/>
        <v>1</v>
      </c>
      <c r="BP621" s="67">
        <f t="shared" si="403"/>
        <v>0</v>
      </c>
      <c r="BQ621" s="65">
        <f t="shared" si="404"/>
        <v>0</v>
      </c>
      <c r="BR621" s="64" t="str">
        <f t="shared" si="405"/>
        <v>Nincs hosszútávú terv!</v>
      </c>
      <c r="BS621" s="65">
        <f t="shared" si="406"/>
        <v>0</v>
      </c>
      <c r="BT621" s="65">
        <f t="shared" si="407"/>
        <v>0</v>
      </c>
      <c r="BU621" s="65">
        <f t="shared" si="408"/>
        <v>0</v>
      </c>
      <c r="BV621" s="65">
        <f t="shared" si="409"/>
        <v>0</v>
      </c>
      <c r="BW621" s="65">
        <f t="shared" si="410"/>
        <v>0</v>
      </c>
      <c r="BX621" s="65">
        <f t="shared" si="411"/>
        <v>0</v>
      </c>
      <c r="BY621" s="65">
        <f t="shared" si="412"/>
        <v>0</v>
      </c>
      <c r="BZ621" s="65">
        <f t="shared" si="413"/>
        <v>0</v>
      </c>
      <c r="CA621" s="65">
        <f t="shared" si="414"/>
        <v>0</v>
      </c>
      <c r="CB621" s="65">
        <f t="shared" si="415"/>
        <v>0</v>
      </c>
      <c r="CC621" s="65">
        <f t="shared" si="416"/>
        <v>0</v>
      </c>
      <c r="CD621" s="65" t="str">
        <f t="shared" si="386"/>
        <v>Hiányos kitöltés! (B-oszlop üres)</v>
      </c>
      <c r="CE621" s="66" t="str">
        <f t="shared" si="387"/>
        <v>Hiányos kitöltés! (B-oszlop üres)</v>
      </c>
      <c r="CF621" s="65">
        <f t="shared" si="388"/>
        <v>0</v>
      </c>
      <c r="CG621" s="65">
        <f t="shared" si="389"/>
        <v>0</v>
      </c>
      <c r="CH621" s="65">
        <f t="shared" si="390"/>
        <v>0</v>
      </c>
    </row>
    <row r="622" spans="1:86" ht="31.25" x14ac:dyDescent="0.25">
      <c r="A622" s="54" t="str">
        <f t="shared" si="379"/>
        <v>Nincs VKR kiválasztva!</v>
      </c>
      <c r="B622" s="68"/>
      <c r="C622" s="55"/>
      <c r="D622" s="47"/>
      <c r="E622" s="47"/>
      <c r="F622" s="56" t="str">
        <f>IF($G622="","Nincs VKR kiválasztva!",INDEX(Osszesito!$C:$C,MATCH($G622,Osszesito!$D:$D,0)))</f>
        <v>Nincs VKR kiválasztva!</v>
      </c>
      <c r="G622" s="45"/>
      <c r="H622" s="51" t="str">
        <f>IF($D622="","",CONCATENATE($AY622,"_",COUNTA($D$3:$D622),"_FSZV_2026"))</f>
        <v/>
      </c>
      <c r="I622" s="56" t="str">
        <f>IF($G622="","Nincs VKR kiválasztva!",INDEX(Osszesito!$G:$G,MATCH($F622,Osszesito!$C:$C,0)))</f>
        <v>Nincs VKR kiválasztva!</v>
      </c>
      <c r="J622" s="56" t="str">
        <f>IF($G622="","Nincs VKR kiválasztva!",INDEX(Osszesito!$F:$F,MATCH($F622,Osszesito!$C:$C,0)))</f>
        <v>Nincs VKR kiválasztva!</v>
      </c>
      <c r="K622" s="48" t="str">
        <f t="shared" si="417"/>
        <v>Nincs kitöltve a költség rész!</v>
      </c>
      <c r="L622" s="49"/>
      <c r="M622" s="49"/>
      <c r="N622" s="60"/>
      <c r="O622" s="60"/>
      <c r="P622" s="90"/>
      <c r="R622" s="62"/>
      <c r="S622" s="62"/>
      <c r="T622" s="62"/>
      <c r="U622" s="62"/>
      <c r="V622" s="62"/>
      <c r="W622" s="62"/>
      <c r="X622" s="62"/>
      <c r="Y622" s="62"/>
      <c r="Z622" s="62"/>
      <c r="AA622" s="62"/>
      <c r="AB622" s="62"/>
      <c r="AC622" s="61">
        <f t="shared" si="380"/>
        <v>0</v>
      </c>
      <c r="AD622" s="1" t="str">
        <f t="shared" si="381"/>
        <v>Nincs VKR kiválasztva!</v>
      </c>
      <c r="AF622" s="60"/>
      <c r="AG622" s="60"/>
      <c r="AH622" s="60"/>
      <c r="AI622" s="60"/>
      <c r="AJ622" s="60"/>
      <c r="AK622" s="60"/>
      <c r="AL622" s="60"/>
      <c r="AM622" s="60"/>
      <c r="AN622" s="60"/>
      <c r="AO622" s="60"/>
      <c r="AP622" s="60"/>
      <c r="AQ622" s="61">
        <f t="shared" si="382"/>
        <v>0</v>
      </c>
      <c r="AR622" s="130" t="s">
        <v>36</v>
      </c>
      <c r="AS622" s="1" t="str">
        <f t="shared" si="383"/>
        <v>Nincs VKR kiválasztva!</v>
      </c>
      <c r="AU622" s="46"/>
      <c r="AV622" s="46"/>
      <c r="AY622" s="64" t="str">
        <f>IF($D622="","",INDEX(Osszesito!$E:$E,MATCH($F622,Osszesito!$C:$C,0)))</f>
        <v/>
      </c>
      <c r="AZ622" s="64">
        <f t="shared" si="391"/>
        <v>0</v>
      </c>
      <c r="BA622" s="65">
        <f t="shared" si="392"/>
        <v>0</v>
      </c>
      <c r="BB622" s="65" t="str">
        <f t="shared" si="393"/>
        <v>x</v>
      </c>
      <c r="BC622" s="65">
        <f t="shared" si="384"/>
        <v>0</v>
      </c>
      <c r="BD622" s="65">
        <f t="shared" si="418"/>
        <v>0</v>
      </c>
      <c r="BE622" s="65">
        <f t="shared" si="394"/>
        <v>0</v>
      </c>
      <c r="BF622" s="64" t="str">
        <f t="shared" si="395"/>
        <v>A forrás egyenlő a költséggel (I.ütem).</v>
      </c>
      <c r="BG622" s="65">
        <f t="shared" si="396"/>
        <v>0</v>
      </c>
      <c r="BH622" s="65">
        <f t="shared" si="397"/>
        <v>0</v>
      </c>
      <c r="BI622" s="65">
        <f t="shared" si="398"/>
        <v>0</v>
      </c>
      <c r="BJ622" s="65">
        <f t="shared" si="399"/>
        <v>0</v>
      </c>
      <c r="BK622" s="65">
        <f t="shared" si="385"/>
        <v>0</v>
      </c>
      <c r="BL622" s="66" t="str">
        <f t="shared" si="419"/>
        <v>Nem hosszútávú a feladat.</v>
      </c>
      <c r="BM622" s="67">
        <f t="shared" si="400"/>
        <v>1</v>
      </c>
      <c r="BN622" s="67">
        <f t="shared" si="401"/>
        <v>0</v>
      </c>
      <c r="BO622" s="67">
        <f t="shared" si="402"/>
        <v>1</v>
      </c>
      <c r="BP622" s="67">
        <f t="shared" si="403"/>
        <v>0</v>
      </c>
      <c r="BQ622" s="65">
        <f t="shared" si="404"/>
        <v>0</v>
      </c>
      <c r="BR622" s="64" t="str">
        <f t="shared" si="405"/>
        <v>Nincs hosszútávú terv!</v>
      </c>
      <c r="BS622" s="65">
        <f t="shared" si="406"/>
        <v>0</v>
      </c>
      <c r="BT622" s="65">
        <f t="shared" si="407"/>
        <v>0</v>
      </c>
      <c r="BU622" s="65">
        <f t="shared" si="408"/>
        <v>0</v>
      </c>
      <c r="BV622" s="65">
        <f t="shared" si="409"/>
        <v>0</v>
      </c>
      <c r="BW622" s="65">
        <f t="shared" si="410"/>
        <v>0</v>
      </c>
      <c r="BX622" s="65">
        <f t="shared" si="411"/>
        <v>0</v>
      </c>
      <c r="BY622" s="65">
        <f t="shared" si="412"/>
        <v>0</v>
      </c>
      <c r="BZ622" s="65">
        <f t="shared" si="413"/>
        <v>0</v>
      </c>
      <c r="CA622" s="65">
        <f t="shared" si="414"/>
        <v>0</v>
      </c>
      <c r="CB622" s="65">
        <f t="shared" si="415"/>
        <v>0</v>
      </c>
      <c r="CC622" s="65">
        <f t="shared" si="416"/>
        <v>0</v>
      </c>
      <c r="CD622" s="65" t="str">
        <f t="shared" si="386"/>
        <v>Hiányos kitöltés! (B-oszlop üres)</v>
      </c>
      <c r="CE622" s="66" t="str">
        <f t="shared" si="387"/>
        <v>Hiányos kitöltés! (B-oszlop üres)</v>
      </c>
      <c r="CF622" s="65">
        <f t="shared" si="388"/>
        <v>0</v>
      </c>
      <c r="CG622" s="65">
        <f t="shared" si="389"/>
        <v>0</v>
      </c>
      <c r="CH622" s="65">
        <f t="shared" si="390"/>
        <v>0</v>
      </c>
    </row>
    <row r="623" spans="1:86" ht="31.25" x14ac:dyDescent="0.25">
      <c r="A623" s="54" t="str">
        <f t="shared" si="379"/>
        <v>Nincs VKR kiválasztva!</v>
      </c>
      <c r="B623" s="68"/>
      <c r="C623" s="55"/>
      <c r="D623" s="47"/>
      <c r="E623" s="47"/>
      <c r="F623" s="56" t="str">
        <f>IF($G623="","Nincs VKR kiválasztva!",INDEX(Osszesito!$C:$C,MATCH($G623,Osszesito!$D:$D,0)))</f>
        <v>Nincs VKR kiválasztva!</v>
      </c>
      <c r="G623" s="45"/>
      <c r="H623" s="51" t="str">
        <f>IF($D623="","",CONCATENATE($AY623,"_",COUNTA($D$3:$D623),"_FSZV_2026"))</f>
        <v/>
      </c>
      <c r="I623" s="56" t="str">
        <f>IF($G623="","Nincs VKR kiválasztva!",INDEX(Osszesito!$G:$G,MATCH($F623,Osszesito!$C:$C,0)))</f>
        <v>Nincs VKR kiválasztva!</v>
      </c>
      <c r="J623" s="56" t="str">
        <f>IF($G623="","Nincs VKR kiválasztva!",INDEX(Osszesito!$F:$F,MATCH($F623,Osszesito!$C:$C,0)))</f>
        <v>Nincs VKR kiválasztva!</v>
      </c>
      <c r="K623" s="48" t="str">
        <f t="shared" si="417"/>
        <v>Nincs kitöltve a költség rész!</v>
      </c>
      <c r="L623" s="49"/>
      <c r="M623" s="49"/>
      <c r="N623" s="60"/>
      <c r="O623" s="60"/>
      <c r="P623" s="90"/>
      <c r="R623" s="62"/>
      <c r="S623" s="62"/>
      <c r="T623" s="62"/>
      <c r="U623" s="62"/>
      <c r="V623" s="62"/>
      <c r="W623" s="62"/>
      <c r="X623" s="62"/>
      <c r="Y623" s="62"/>
      <c r="Z623" s="62"/>
      <c r="AA623" s="62"/>
      <c r="AB623" s="62"/>
      <c r="AC623" s="61">
        <f t="shared" si="380"/>
        <v>0</v>
      </c>
      <c r="AD623" s="1" t="str">
        <f t="shared" si="381"/>
        <v>Nincs VKR kiválasztva!</v>
      </c>
      <c r="AF623" s="60"/>
      <c r="AG623" s="60"/>
      <c r="AH623" s="60"/>
      <c r="AI623" s="60"/>
      <c r="AJ623" s="60"/>
      <c r="AK623" s="60"/>
      <c r="AL623" s="60"/>
      <c r="AM623" s="60"/>
      <c r="AN623" s="60"/>
      <c r="AO623" s="60"/>
      <c r="AP623" s="60"/>
      <c r="AQ623" s="61">
        <f t="shared" si="382"/>
        <v>0</v>
      </c>
      <c r="AR623" s="130" t="s">
        <v>36</v>
      </c>
      <c r="AS623" s="1" t="str">
        <f t="shared" si="383"/>
        <v>Nincs VKR kiválasztva!</v>
      </c>
      <c r="AU623" s="46"/>
      <c r="AV623" s="46"/>
      <c r="AY623" s="64" t="str">
        <f>IF($D623="","",INDEX(Osszesito!$E:$E,MATCH($F623,Osszesito!$C:$C,0)))</f>
        <v/>
      </c>
      <c r="AZ623" s="64">
        <f t="shared" si="391"/>
        <v>0</v>
      </c>
      <c r="BA623" s="65">
        <f t="shared" si="392"/>
        <v>0</v>
      </c>
      <c r="BB623" s="65" t="str">
        <f t="shared" si="393"/>
        <v>x</v>
      </c>
      <c r="BC623" s="65">
        <f t="shared" si="384"/>
        <v>0</v>
      </c>
      <c r="BD623" s="65">
        <f t="shared" si="418"/>
        <v>0</v>
      </c>
      <c r="BE623" s="65">
        <f t="shared" si="394"/>
        <v>0</v>
      </c>
      <c r="BF623" s="64" t="str">
        <f t="shared" si="395"/>
        <v>A forrás egyenlő a költséggel (I.ütem).</v>
      </c>
      <c r="BG623" s="65">
        <f t="shared" si="396"/>
        <v>0</v>
      </c>
      <c r="BH623" s="65">
        <f t="shared" si="397"/>
        <v>0</v>
      </c>
      <c r="BI623" s="65">
        <f t="shared" si="398"/>
        <v>0</v>
      </c>
      <c r="BJ623" s="65">
        <f t="shared" si="399"/>
        <v>0</v>
      </c>
      <c r="BK623" s="65">
        <f t="shared" si="385"/>
        <v>0</v>
      </c>
      <c r="BL623" s="66" t="str">
        <f t="shared" si="419"/>
        <v>Nem hosszútávú a feladat.</v>
      </c>
      <c r="BM623" s="67">
        <f t="shared" si="400"/>
        <v>1</v>
      </c>
      <c r="BN623" s="67">
        <f t="shared" si="401"/>
        <v>0</v>
      </c>
      <c r="BO623" s="67">
        <f t="shared" si="402"/>
        <v>1</v>
      </c>
      <c r="BP623" s="67">
        <f t="shared" si="403"/>
        <v>0</v>
      </c>
      <c r="BQ623" s="65">
        <f t="shared" si="404"/>
        <v>0</v>
      </c>
      <c r="BR623" s="64" t="str">
        <f t="shared" si="405"/>
        <v>Nincs hosszútávú terv!</v>
      </c>
      <c r="BS623" s="65">
        <f t="shared" si="406"/>
        <v>0</v>
      </c>
      <c r="BT623" s="65">
        <f t="shared" si="407"/>
        <v>0</v>
      </c>
      <c r="BU623" s="65">
        <f t="shared" si="408"/>
        <v>0</v>
      </c>
      <c r="BV623" s="65">
        <f t="shared" si="409"/>
        <v>0</v>
      </c>
      <c r="BW623" s="65">
        <f t="shared" si="410"/>
        <v>0</v>
      </c>
      <c r="BX623" s="65">
        <f t="shared" si="411"/>
        <v>0</v>
      </c>
      <c r="BY623" s="65">
        <f t="shared" si="412"/>
        <v>0</v>
      </c>
      <c r="BZ623" s="65">
        <f t="shared" si="413"/>
        <v>0</v>
      </c>
      <c r="CA623" s="65">
        <f t="shared" si="414"/>
        <v>0</v>
      </c>
      <c r="CB623" s="65">
        <f t="shared" si="415"/>
        <v>0</v>
      </c>
      <c r="CC623" s="65">
        <f t="shared" si="416"/>
        <v>0</v>
      </c>
      <c r="CD623" s="65" t="str">
        <f t="shared" si="386"/>
        <v>Hiányos kitöltés! (B-oszlop üres)</v>
      </c>
      <c r="CE623" s="66" t="str">
        <f t="shared" si="387"/>
        <v>Hiányos kitöltés! (B-oszlop üres)</v>
      </c>
      <c r="CF623" s="65">
        <f t="shared" si="388"/>
        <v>0</v>
      </c>
      <c r="CG623" s="65">
        <f t="shared" si="389"/>
        <v>0</v>
      </c>
      <c r="CH623" s="65">
        <f t="shared" si="390"/>
        <v>0</v>
      </c>
    </row>
    <row r="624" spans="1:86" ht="31.25" x14ac:dyDescent="0.25">
      <c r="A624" s="54" t="str">
        <f t="shared" si="379"/>
        <v>Nincs VKR kiválasztva!</v>
      </c>
      <c r="B624" s="68"/>
      <c r="C624" s="55"/>
      <c r="D624" s="47"/>
      <c r="E624" s="47"/>
      <c r="F624" s="56" t="str">
        <f>IF($G624="","Nincs VKR kiválasztva!",INDEX(Osszesito!$C:$C,MATCH($G624,Osszesito!$D:$D,0)))</f>
        <v>Nincs VKR kiválasztva!</v>
      </c>
      <c r="G624" s="45"/>
      <c r="H624" s="51" t="str">
        <f>IF($D624="","",CONCATENATE($AY624,"_",COUNTA($D$3:$D624),"_FSZV_2026"))</f>
        <v/>
      </c>
      <c r="I624" s="56" t="str">
        <f>IF($G624="","Nincs VKR kiválasztva!",INDEX(Osszesito!$G:$G,MATCH($F624,Osszesito!$C:$C,0)))</f>
        <v>Nincs VKR kiválasztva!</v>
      </c>
      <c r="J624" s="56" t="str">
        <f>IF($G624="","Nincs VKR kiválasztva!",INDEX(Osszesito!$F:$F,MATCH($F624,Osszesito!$C:$C,0)))</f>
        <v>Nincs VKR kiválasztva!</v>
      </c>
      <c r="K624" s="48" t="str">
        <f t="shared" si="417"/>
        <v>Nincs kitöltve a költség rész!</v>
      </c>
      <c r="L624" s="49"/>
      <c r="M624" s="49"/>
      <c r="N624" s="60"/>
      <c r="O624" s="60"/>
      <c r="P624" s="90"/>
      <c r="R624" s="62"/>
      <c r="S624" s="62"/>
      <c r="T624" s="62"/>
      <c r="U624" s="62"/>
      <c r="V624" s="62"/>
      <c r="W624" s="62"/>
      <c r="X624" s="62"/>
      <c r="Y624" s="62"/>
      <c r="Z624" s="62"/>
      <c r="AA624" s="62"/>
      <c r="AB624" s="62"/>
      <c r="AC624" s="61">
        <f t="shared" si="380"/>
        <v>0</v>
      </c>
      <c r="AD624" s="1" t="str">
        <f t="shared" si="381"/>
        <v>Nincs VKR kiválasztva!</v>
      </c>
      <c r="AF624" s="60"/>
      <c r="AG624" s="60"/>
      <c r="AH624" s="60"/>
      <c r="AI624" s="60"/>
      <c r="AJ624" s="60"/>
      <c r="AK624" s="60"/>
      <c r="AL624" s="60"/>
      <c r="AM624" s="60"/>
      <c r="AN624" s="60"/>
      <c r="AO624" s="60"/>
      <c r="AP624" s="60"/>
      <c r="AQ624" s="61">
        <f t="shared" si="382"/>
        <v>0</v>
      </c>
      <c r="AR624" s="130" t="s">
        <v>36</v>
      </c>
      <c r="AS624" s="1" t="str">
        <f t="shared" si="383"/>
        <v>Nincs VKR kiválasztva!</v>
      </c>
      <c r="AU624" s="46"/>
      <c r="AV624" s="46"/>
      <c r="AY624" s="64" t="str">
        <f>IF($D624="","",INDEX(Osszesito!$E:$E,MATCH($F624,Osszesito!$C:$C,0)))</f>
        <v/>
      </c>
      <c r="AZ624" s="64">
        <f t="shared" si="391"/>
        <v>0</v>
      </c>
      <c r="BA624" s="65">
        <f t="shared" si="392"/>
        <v>0</v>
      </c>
      <c r="BB624" s="65" t="str">
        <f t="shared" si="393"/>
        <v>x</v>
      </c>
      <c r="BC624" s="65">
        <f t="shared" si="384"/>
        <v>0</v>
      </c>
      <c r="BD624" s="65">
        <f t="shared" si="418"/>
        <v>0</v>
      </c>
      <c r="BE624" s="65">
        <f t="shared" si="394"/>
        <v>0</v>
      </c>
      <c r="BF624" s="64" t="str">
        <f t="shared" si="395"/>
        <v>A forrás egyenlő a költséggel (I.ütem).</v>
      </c>
      <c r="BG624" s="65">
        <f t="shared" si="396"/>
        <v>0</v>
      </c>
      <c r="BH624" s="65">
        <f t="shared" si="397"/>
        <v>0</v>
      </c>
      <c r="BI624" s="65">
        <f t="shared" si="398"/>
        <v>0</v>
      </c>
      <c r="BJ624" s="65">
        <f t="shared" si="399"/>
        <v>0</v>
      </c>
      <c r="BK624" s="65">
        <f t="shared" si="385"/>
        <v>0</v>
      </c>
      <c r="BL624" s="66" t="str">
        <f t="shared" si="419"/>
        <v>Nem hosszútávú a feladat.</v>
      </c>
      <c r="BM624" s="67">
        <f t="shared" si="400"/>
        <v>1</v>
      </c>
      <c r="BN624" s="67">
        <f t="shared" si="401"/>
        <v>0</v>
      </c>
      <c r="BO624" s="67">
        <f t="shared" si="402"/>
        <v>1</v>
      </c>
      <c r="BP624" s="67">
        <f t="shared" si="403"/>
        <v>0</v>
      </c>
      <c r="BQ624" s="65">
        <f t="shared" si="404"/>
        <v>0</v>
      </c>
      <c r="BR624" s="64" t="str">
        <f t="shared" si="405"/>
        <v>Nincs hosszútávú terv!</v>
      </c>
      <c r="BS624" s="65">
        <f t="shared" si="406"/>
        <v>0</v>
      </c>
      <c r="BT624" s="65">
        <f t="shared" si="407"/>
        <v>0</v>
      </c>
      <c r="BU624" s="65">
        <f t="shared" si="408"/>
        <v>0</v>
      </c>
      <c r="BV624" s="65">
        <f t="shared" si="409"/>
        <v>0</v>
      </c>
      <c r="BW624" s="65">
        <f t="shared" si="410"/>
        <v>0</v>
      </c>
      <c r="BX624" s="65">
        <f t="shared" si="411"/>
        <v>0</v>
      </c>
      <c r="BY624" s="65">
        <f t="shared" si="412"/>
        <v>0</v>
      </c>
      <c r="BZ624" s="65">
        <f t="shared" si="413"/>
        <v>0</v>
      </c>
      <c r="CA624" s="65">
        <f t="shared" si="414"/>
        <v>0</v>
      </c>
      <c r="CB624" s="65">
        <f t="shared" si="415"/>
        <v>0</v>
      </c>
      <c r="CC624" s="65">
        <f t="shared" si="416"/>
        <v>0</v>
      </c>
      <c r="CD624" s="65" t="str">
        <f t="shared" si="386"/>
        <v>Hiányos kitöltés! (B-oszlop üres)</v>
      </c>
      <c r="CE624" s="66" t="str">
        <f t="shared" si="387"/>
        <v>Hiányos kitöltés! (B-oszlop üres)</v>
      </c>
      <c r="CF624" s="65">
        <f t="shared" si="388"/>
        <v>0</v>
      </c>
      <c r="CG624" s="65">
        <f t="shared" si="389"/>
        <v>0</v>
      </c>
      <c r="CH624" s="65">
        <f t="shared" si="390"/>
        <v>0</v>
      </c>
    </row>
    <row r="625" spans="1:86" ht="31.25" x14ac:dyDescent="0.25">
      <c r="A625" s="54" t="str">
        <f t="shared" si="379"/>
        <v>Nincs VKR kiválasztva!</v>
      </c>
      <c r="B625" s="68"/>
      <c r="C625" s="55"/>
      <c r="D625" s="47"/>
      <c r="E625" s="47"/>
      <c r="F625" s="56" t="str">
        <f>IF($G625="","Nincs VKR kiválasztva!",INDEX(Osszesito!$C:$C,MATCH($G625,Osszesito!$D:$D,0)))</f>
        <v>Nincs VKR kiválasztva!</v>
      </c>
      <c r="G625" s="45"/>
      <c r="H625" s="51" t="str">
        <f>IF($D625="","",CONCATENATE($AY625,"_",COUNTA($D$3:$D625),"_FSZV_2026"))</f>
        <v/>
      </c>
      <c r="I625" s="56" t="str">
        <f>IF($G625="","Nincs VKR kiválasztva!",INDEX(Osszesito!$G:$G,MATCH($F625,Osszesito!$C:$C,0)))</f>
        <v>Nincs VKR kiválasztva!</v>
      </c>
      <c r="J625" s="56" t="str">
        <f>IF($G625="","Nincs VKR kiválasztva!",INDEX(Osszesito!$F:$F,MATCH($F625,Osszesito!$C:$C,0)))</f>
        <v>Nincs VKR kiválasztva!</v>
      </c>
      <c r="K625" s="48" t="str">
        <f t="shared" si="417"/>
        <v>Nincs kitöltve a költség rész!</v>
      </c>
      <c r="L625" s="49"/>
      <c r="M625" s="49"/>
      <c r="N625" s="60"/>
      <c r="O625" s="60"/>
      <c r="P625" s="90"/>
      <c r="R625" s="62"/>
      <c r="S625" s="62"/>
      <c r="T625" s="62"/>
      <c r="U625" s="62"/>
      <c r="V625" s="62"/>
      <c r="W625" s="62"/>
      <c r="X625" s="62"/>
      <c r="Y625" s="62"/>
      <c r="Z625" s="62"/>
      <c r="AA625" s="62"/>
      <c r="AB625" s="62"/>
      <c r="AC625" s="61">
        <f t="shared" si="380"/>
        <v>0</v>
      </c>
      <c r="AD625" s="1" t="str">
        <f t="shared" si="381"/>
        <v>Nincs VKR kiválasztva!</v>
      </c>
      <c r="AF625" s="60"/>
      <c r="AG625" s="60"/>
      <c r="AH625" s="60"/>
      <c r="AI625" s="60"/>
      <c r="AJ625" s="60"/>
      <c r="AK625" s="60"/>
      <c r="AL625" s="60"/>
      <c r="AM625" s="60"/>
      <c r="AN625" s="60"/>
      <c r="AO625" s="60"/>
      <c r="AP625" s="60"/>
      <c r="AQ625" s="61">
        <f t="shared" si="382"/>
        <v>0</v>
      </c>
      <c r="AR625" s="130" t="s">
        <v>36</v>
      </c>
      <c r="AS625" s="1" t="str">
        <f t="shared" si="383"/>
        <v>Nincs VKR kiválasztva!</v>
      </c>
      <c r="AU625" s="46"/>
      <c r="AV625" s="46"/>
      <c r="AY625" s="64" t="str">
        <f>IF($D625="","",INDEX(Osszesito!$E:$E,MATCH($F625,Osszesito!$C:$C,0)))</f>
        <v/>
      </c>
      <c r="AZ625" s="64">
        <f t="shared" si="391"/>
        <v>0</v>
      </c>
      <c r="BA625" s="65">
        <f t="shared" si="392"/>
        <v>0</v>
      </c>
      <c r="BB625" s="65" t="str">
        <f t="shared" si="393"/>
        <v>x</v>
      </c>
      <c r="BC625" s="65">
        <f t="shared" si="384"/>
        <v>0</v>
      </c>
      <c r="BD625" s="65">
        <f t="shared" si="418"/>
        <v>0</v>
      </c>
      <c r="BE625" s="65">
        <f t="shared" si="394"/>
        <v>0</v>
      </c>
      <c r="BF625" s="64" t="str">
        <f t="shared" si="395"/>
        <v>A forrás egyenlő a költséggel (I.ütem).</v>
      </c>
      <c r="BG625" s="65">
        <f t="shared" si="396"/>
        <v>0</v>
      </c>
      <c r="BH625" s="65">
        <f t="shared" si="397"/>
        <v>0</v>
      </c>
      <c r="BI625" s="65">
        <f t="shared" si="398"/>
        <v>0</v>
      </c>
      <c r="BJ625" s="65">
        <f t="shared" si="399"/>
        <v>0</v>
      </c>
      <c r="BK625" s="65">
        <f t="shared" si="385"/>
        <v>0</v>
      </c>
      <c r="BL625" s="66" t="str">
        <f t="shared" si="419"/>
        <v>Nem hosszútávú a feladat.</v>
      </c>
      <c r="BM625" s="67">
        <f t="shared" si="400"/>
        <v>1</v>
      </c>
      <c r="BN625" s="67">
        <f t="shared" si="401"/>
        <v>0</v>
      </c>
      <c r="BO625" s="67">
        <f t="shared" si="402"/>
        <v>1</v>
      </c>
      <c r="BP625" s="67">
        <f t="shared" si="403"/>
        <v>0</v>
      </c>
      <c r="BQ625" s="65">
        <f t="shared" si="404"/>
        <v>0</v>
      </c>
      <c r="BR625" s="64" t="str">
        <f t="shared" si="405"/>
        <v>Nincs hosszútávú terv!</v>
      </c>
      <c r="BS625" s="65">
        <f t="shared" si="406"/>
        <v>0</v>
      </c>
      <c r="BT625" s="65">
        <f t="shared" si="407"/>
        <v>0</v>
      </c>
      <c r="BU625" s="65">
        <f t="shared" si="408"/>
        <v>0</v>
      </c>
      <c r="BV625" s="65">
        <f t="shared" si="409"/>
        <v>0</v>
      </c>
      <c r="BW625" s="65">
        <f t="shared" si="410"/>
        <v>0</v>
      </c>
      <c r="BX625" s="65">
        <f t="shared" si="411"/>
        <v>0</v>
      </c>
      <c r="BY625" s="65">
        <f t="shared" si="412"/>
        <v>0</v>
      </c>
      <c r="BZ625" s="65">
        <f t="shared" si="413"/>
        <v>0</v>
      </c>
      <c r="CA625" s="65">
        <f t="shared" si="414"/>
        <v>0</v>
      </c>
      <c r="CB625" s="65">
        <f t="shared" si="415"/>
        <v>0</v>
      </c>
      <c r="CC625" s="65">
        <f t="shared" si="416"/>
        <v>0</v>
      </c>
      <c r="CD625" s="65" t="str">
        <f t="shared" si="386"/>
        <v>Hiányos kitöltés! (B-oszlop üres)</v>
      </c>
      <c r="CE625" s="66" t="str">
        <f t="shared" si="387"/>
        <v>Hiányos kitöltés! (B-oszlop üres)</v>
      </c>
      <c r="CF625" s="65">
        <f t="shared" si="388"/>
        <v>0</v>
      </c>
      <c r="CG625" s="65">
        <f t="shared" si="389"/>
        <v>0</v>
      </c>
      <c r="CH625" s="65">
        <f t="shared" si="390"/>
        <v>0</v>
      </c>
    </row>
    <row r="626" spans="1:86" ht="31.25" x14ac:dyDescent="0.25">
      <c r="A626" s="54" t="str">
        <f t="shared" si="379"/>
        <v>Nincs VKR kiválasztva!</v>
      </c>
      <c r="B626" s="68"/>
      <c r="C626" s="55"/>
      <c r="D626" s="47"/>
      <c r="E626" s="47"/>
      <c r="F626" s="56" t="str">
        <f>IF($G626="","Nincs VKR kiválasztva!",INDEX(Osszesito!$C:$C,MATCH($G626,Osszesito!$D:$D,0)))</f>
        <v>Nincs VKR kiválasztva!</v>
      </c>
      <c r="G626" s="45"/>
      <c r="H626" s="51" t="str">
        <f>IF($D626="","",CONCATENATE($AY626,"_",COUNTA($D$3:$D626),"_FSZV_2026"))</f>
        <v/>
      </c>
      <c r="I626" s="56" t="str">
        <f>IF($G626="","Nincs VKR kiválasztva!",INDEX(Osszesito!$G:$G,MATCH($F626,Osszesito!$C:$C,0)))</f>
        <v>Nincs VKR kiválasztva!</v>
      </c>
      <c r="J626" s="56" t="str">
        <f>IF($G626="","Nincs VKR kiválasztva!",INDEX(Osszesito!$F:$F,MATCH($F626,Osszesito!$C:$C,0)))</f>
        <v>Nincs VKR kiválasztva!</v>
      </c>
      <c r="K626" s="48" t="str">
        <f t="shared" si="417"/>
        <v>Nincs kitöltve a költség rész!</v>
      </c>
      <c r="L626" s="49"/>
      <c r="M626" s="49"/>
      <c r="N626" s="60"/>
      <c r="O626" s="60"/>
      <c r="P626" s="90"/>
      <c r="R626" s="62"/>
      <c r="S626" s="62"/>
      <c r="T626" s="62"/>
      <c r="U626" s="62"/>
      <c r="V626" s="62"/>
      <c r="W626" s="62"/>
      <c r="X626" s="62"/>
      <c r="Y626" s="62"/>
      <c r="Z626" s="62"/>
      <c r="AA626" s="62"/>
      <c r="AB626" s="62"/>
      <c r="AC626" s="61">
        <f t="shared" si="380"/>
        <v>0</v>
      </c>
      <c r="AD626" s="1" t="str">
        <f t="shared" si="381"/>
        <v>Nincs VKR kiválasztva!</v>
      </c>
      <c r="AF626" s="60"/>
      <c r="AG626" s="60"/>
      <c r="AH626" s="60"/>
      <c r="AI626" s="60"/>
      <c r="AJ626" s="60"/>
      <c r="AK626" s="60"/>
      <c r="AL626" s="60"/>
      <c r="AM626" s="60"/>
      <c r="AN626" s="60"/>
      <c r="AO626" s="60"/>
      <c r="AP626" s="60"/>
      <c r="AQ626" s="61">
        <f t="shared" si="382"/>
        <v>0</v>
      </c>
      <c r="AR626" s="130" t="s">
        <v>36</v>
      </c>
      <c r="AS626" s="1" t="str">
        <f t="shared" si="383"/>
        <v>Nincs VKR kiválasztva!</v>
      </c>
      <c r="AU626" s="46"/>
      <c r="AV626" s="46"/>
      <c r="AY626" s="64" t="str">
        <f>IF($D626="","",INDEX(Osszesito!$E:$E,MATCH($F626,Osszesito!$C:$C,0)))</f>
        <v/>
      </c>
      <c r="AZ626" s="64">
        <f t="shared" si="391"/>
        <v>0</v>
      </c>
      <c r="BA626" s="65">
        <f t="shared" si="392"/>
        <v>0</v>
      </c>
      <c r="BB626" s="65" t="str">
        <f t="shared" si="393"/>
        <v>x</v>
      </c>
      <c r="BC626" s="65">
        <f t="shared" si="384"/>
        <v>0</v>
      </c>
      <c r="BD626" s="65">
        <f t="shared" si="418"/>
        <v>0</v>
      </c>
      <c r="BE626" s="65">
        <f t="shared" si="394"/>
        <v>0</v>
      </c>
      <c r="BF626" s="64" t="str">
        <f t="shared" si="395"/>
        <v>A forrás egyenlő a költséggel (I.ütem).</v>
      </c>
      <c r="BG626" s="65">
        <f t="shared" si="396"/>
        <v>0</v>
      </c>
      <c r="BH626" s="65">
        <f t="shared" si="397"/>
        <v>0</v>
      </c>
      <c r="BI626" s="65">
        <f t="shared" si="398"/>
        <v>0</v>
      </c>
      <c r="BJ626" s="65">
        <f t="shared" si="399"/>
        <v>0</v>
      </c>
      <c r="BK626" s="65">
        <f t="shared" si="385"/>
        <v>0</v>
      </c>
      <c r="BL626" s="66" t="str">
        <f t="shared" si="419"/>
        <v>Nem hosszútávú a feladat.</v>
      </c>
      <c r="BM626" s="67">
        <f t="shared" si="400"/>
        <v>1</v>
      </c>
      <c r="BN626" s="67">
        <f t="shared" si="401"/>
        <v>0</v>
      </c>
      <c r="BO626" s="67">
        <f t="shared" si="402"/>
        <v>1</v>
      </c>
      <c r="BP626" s="67">
        <f t="shared" si="403"/>
        <v>0</v>
      </c>
      <c r="BQ626" s="65">
        <f t="shared" si="404"/>
        <v>0</v>
      </c>
      <c r="BR626" s="64" t="str">
        <f t="shared" si="405"/>
        <v>Nincs hosszútávú terv!</v>
      </c>
      <c r="BS626" s="65">
        <f t="shared" si="406"/>
        <v>0</v>
      </c>
      <c r="BT626" s="65">
        <f t="shared" si="407"/>
        <v>0</v>
      </c>
      <c r="BU626" s="65">
        <f t="shared" si="408"/>
        <v>0</v>
      </c>
      <c r="BV626" s="65">
        <f t="shared" si="409"/>
        <v>0</v>
      </c>
      <c r="BW626" s="65">
        <f t="shared" si="410"/>
        <v>0</v>
      </c>
      <c r="BX626" s="65">
        <f t="shared" si="411"/>
        <v>0</v>
      </c>
      <c r="BY626" s="65">
        <f t="shared" si="412"/>
        <v>0</v>
      </c>
      <c r="BZ626" s="65">
        <f t="shared" si="413"/>
        <v>0</v>
      </c>
      <c r="CA626" s="65">
        <f t="shared" si="414"/>
        <v>0</v>
      </c>
      <c r="CB626" s="65">
        <f t="shared" si="415"/>
        <v>0</v>
      </c>
      <c r="CC626" s="65">
        <f t="shared" si="416"/>
        <v>0</v>
      </c>
      <c r="CD626" s="65" t="str">
        <f t="shared" si="386"/>
        <v>Hiányos kitöltés! (B-oszlop üres)</v>
      </c>
      <c r="CE626" s="66" t="str">
        <f t="shared" si="387"/>
        <v>Hiányos kitöltés! (B-oszlop üres)</v>
      </c>
      <c r="CF626" s="65">
        <f t="shared" si="388"/>
        <v>0</v>
      </c>
      <c r="CG626" s="65">
        <f t="shared" si="389"/>
        <v>0</v>
      </c>
      <c r="CH626" s="65">
        <f t="shared" si="390"/>
        <v>0</v>
      </c>
    </row>
    <row r="627" spans="1:86" ht="31.25" x14ac:dyDescent="0.25">
      <c r="A627" s="54" t="str">
        <f t="shared" si="379"/>
        <v>Nincs VKR kiválasztva!</v>
      </c>
      <c r="B627" s="68"/>
      <c r="C627" s="55"/>
      <c r="D627" s="47"/>
      <c r="E627" s="47"/>
      <c r="F627" s="56" t="str">
        <f>IF($G627="","Nincs VKR kiválasztva!",INDEX(Osszesito!$C:$C,MATCH($G627,Osszesito!$D:$D,0)))</f>
        <v>Nincs VKR kiválasztva!</v>
      </c>
      <c r="G627" s="45"/>
      <c r="H627" s="51" t="str">
        <f>IF($D627="","",CONCATENATE($AY627,"_",COUNTA($D$3:$D627),"_FSZV_2026"))</f>
        <v/>
      </c>
      <c r="I627" s="56" t="str">
        <f>IF($G627="","Nincs VKR kiválasztva!",INDEX(Osszesito!$G:$G,MATCH($F627,Osszesito!$C:$C,0)))</f>
        <v>Nincs VKR kiválasztva!</v>
      </c>
      <c r="J627" s="56" t="str">
        <f>IF($G627="","Nincs VKR kiválasztva!",INDEX(Osszesito!$F:$F,MATCH($F627,Osszesito!$C:$C,0)))</f>
        <v>Nincs VKR kiválasztva!</v>
      </c>
      <c r="K627" s="48" t="str">
        <f t="shared" si="417"/>
        <v>Nincs kitöltve a költség rész!</v>
      </c>
      <c r="L627" s="49"/>
      <c r="M627" s="49"/>
      <c r="N627" s="60"/>
      <c r="O627" s="60"/>
      <c r="P627" s="90"/>
      <c r="R627" s="62"/>
      <c r="S627" s="62"/>
      <c r="T627" s="62"/>
      <c r="U627" s="62"/>
      <c r="V627" s="62"/>
      <c r="W627" s="62"/>
      <c r="X627" s="62"/>
      <c r="Y627" s="62"/>
      <c r="Z627" s="62"/>
      <c r="AA627" s="62"/>
      <c r="AB627" s="62"/>
      <c r="AC627" s="61">
        <f t="shared" si="380"/>
        <v>0</v>
      </c>
      <c r="AD627" s="1" t="str">
        <f t="shared" si="381"/>
        <v>Nincs VKR kiválasztva!</v>
      </c>
      <c r="AF627" s="60"/>
      <c r="AG627" s="60"/>
      <c r="AH627" s="60"/>
      <c r="AI627" s="60"/>
      <c r="AJ627" s="60"/>
      <c r="AK627" s="60"/>
      <c r="AL627" s="60"/>
      <c r="AM627" s="60"/>
      <c r="AN627" s="60"/>
      <c r="AO627" s="60"/>
      <c r="AP627" s="60"/>
      <c r="AQ627" s="61">
        <f t="shared" si="382"/>
        <v>0</v>
      </c>
      <c r="AR627" s="130" t="s">
        <v>36</v>
      </c>
      <c r="AS627" s="1" t="str">
        <f t="shared" si="383"/>
        <v>Nincs VKR kiválasztva!</v>
      </c>
      <c r="AU627" s="46"/>
      <c r="AV627" s="46"/>
      <c r="AY627" s="64" t="str">
        <f>IF($D627="","",INDEX(Osszesito!$E:$E,MATCH($F627,Osszesito!$C:$C,0)))</f>
        <v/>
      </c>
      <c r="AZ627" s="64">
        <f t="shared" si="391"/>
        <v>0</v>
      </c>
      <c r="BA627" s="65">
        <f t="shared" si="392"/>
        <v>0</v>
      </c>
      <c r="BB627" s="65" t="str">
        <f t="shared" si="393"/>
        <v>x</v>
      </c>
      <c r="BC627" s="65">
        <f t="shared" si="384"/>
        <v>0</v>
      </c>
      <c r="BD627" s="65">
        <f t="shared" si="418"/>
        <v>0</v>
      </c>
      <c r="BE627" s="65">
        <f t="shared" si="394"/>
        <v>0</v>
      </c>
      <c r="BF627" s="64" t="str">
        <f t="shared" si="395"/>
        <v>A forrás egyenlő a költséggel (I.ütem).</v>
      </c>
      <c r="BG627" s="65">
        <f t="shared" si="396"/>
        <v>0</v>
      </c>
      <c r="BH627" s="65">
        <f t="shared" si="397"/>
        <v>0</v>
      </c>
      <c r="BI627" s="65">
        <f t="shared" si="398"/>
        <v>0</v>
      </c>
      <c r="BJ627" s="65">
        <f t="shared" si="399"/>
        <v>0</v>
      </c>
      <c r="BK627" s="65">
        <f t="shared" si="385"/>
        <v>0</v>
      </c>
      <c r="BL627" s="66" t="str">
        <f t="shared" si="419"/>
        <v>Nem hosszútávú a feladat.</v>
      </c>
      <c r="BM627" s="67">
        <f t="shared" si="400"/>
        <v>1</v>
      </c>
      <c r="BN627" s="67">
        <f t="shared" si="401"/>
        <v>0</v>
      </c>
      <c r="BO627" s="67">
        <f t="shared" si="402"/>
        <v>1</v>
      </c>
      <c r="BP627" s="67">
        <f t="shared" si="403"/>
        <v>0</v>
      </c>
      <c r="BQ627" s="65">
        <f t="shared" si="404"/>
        <v>0</v>
      </c>
      <c r="BR627" s="64" t="str">
        <f t="shared" si="405"/>
        <v>Nincs hosszútávú terv!</v>
      </c>
      <c r="BS627" s="65">
        <f t="shared" si="406"/>
        <v>0</v>
      </c>
      <c r="BT627" s="65">
        <f t="shared" si="407"/>
        <v>0</v>
      </c>
      <c r="BU627" s="65">
        <f t="shared" si="408"/>
        <v>0</v>
      </c>
      <c r="BV627" s="65">
        <f t="shared" si="409"/>
        <v>0</v>
      </c>
      <c r="BW627" s="65">
        <f t="shared" si="410"/>
        <v>0</v>
      </c>
      <c r="BX627" s="65">
        <f t="shared" si="411"/>
        <v>0</v>
      </c>
      <c r="BY627" s="65">
        <f t="shared" si="412"/>
        <v>0</v>
      </c>
      <c r="BZ627" s="65">
        <f t="shared" si="413"/>
        <v>0</v>
      </c>
      <c r="CA627" s="65">
        <f t="shared" si="414"/>
        <v>0</v>
      </c>
      <c r="CB627" s="65">
        <f t="shared" si="415"/>
        <v>0</v>
      </c>
      <c r="CC627" s="65">
        <f t="shared" si="416"/>
        <v>0</v>
      </c>
      <c r="CD627" s="65" t="str">
        <f t="shared" si="386"/>
        <v>Hiányos kitöltés! (B-oszlop üres)</v>
      </c>
      <c r="CE627" s="66" t="str">
        <f t="shared" si="387"/>
        <v>Hiányos kitöltés! (B-oszlop üres)</v>
      </c>
      <c r="CF627" s="65">
        <f t="shared" si="388"/>
        <v>0</v>
      </c>
      <c r="CG627" s="65">
        <f t="shared" si="389"/>
        <v>0</v>
      </c>
      <c r="CH627" s="65">
        <f t="shared" si="390"/>
        <v>0</v>
      </c>
    </row>
    <row r="628" spans="1:86" ht="31.25" x14ac:dyDescent="0.25">
      <c r="A628" s="54" t="str">
        <f t="shared" ref="A628:A691" si="420">IF($G628="","Nincs VKR kiválasztva!",CE628)</f>
        <v>Nincs VKR kiválasztva!</v>
      </c>
      <c r="B628" s="68"/>
      <c r="C628" s="55"/>
      <c r="D628" s="47"/>
      <c r="E628" s="47"/>
      <c r="F628" s="56" t="str">
        <f>IF($G628="","Nincs VKR kiválasztva!",INDEX(Osszesito!$C:$C,MATCH($G628,Osszesito!$D:$D,0)))</f>
        <v>Nincs VKR kiválasztva!</v>
      </c>
      <c r="G628" s="45"/>
      <c r="H628" s="51" t="str">
        <f>IF($D628="","",CONCATENATE($AY628,"_",COUNTA($D$3:$D628),"_FSZV_2026"))</f>
        <v/>
      </c>
      <c r="I628" s="56" t="str">
        <f>IF($G628="","Nincs VKR kiválasztva!",INDEX(Osszesito!$G:$G,MATCH($F628,Osszesito!$C:$C,0)))</f>
        <v>Nincs VKR kiválasztva!</v>
      </c>
      <c r="J628" s="56" t="str">
        <f>IF($G628="","Nincs VKR kiválasztva!",INDEX(Osszesito!$F:$F,MATCH($F628,Osszesito!$C:$C,0)))</f>
        <v>Nincs VKR kiválasztva!</v>
      </c>
      <c r="K628" s="48" t="str">
        <f t="shared" si="417"/>
        <v>Nincs kitöltve a költség rész!</v>
      </c>
      <c r="L628" s="49"/>
      <c r="M628" s="49"/>
      <c r="N628" s="60"/>
      <c r="O628" s="60"/>
      <c r="P628" s="90"/>
      <c r="R628" s="62"/>
      <c r="S628" s="62"/>
      <c r="T628" s="62"/>
      <c r="U628" s="62"/>
      <c r="V628" s="62"/>
      <c r="W628" s="62"/>
      <c r="X628" s="62"/>
      <c r="Y628" s="62"/>
      <c r="Z628" s="62"/>
      <c r="AA628" s="62"/>
      <c r="AB628" s="62"/>
      <c r="AC628" s="61">
        <f t="shared" ref="AC628:AC691" si="421">SUM(R628:AB628)</f>
        <v>0</v>
      </c>
      <c r="AD628" s="1" t="str">
        <f t="shared" ref="AD628:AD691" si="422">IF($G628="","Nincs VKR kiválasztva!",IF(BA628=0,"Hiányos kitöltés!",BF628))</f>
        <v>Nincs VKR kiválasztva!</v>
      </c>
      <c r="AF628" s="60"/>
      <c r="AG628" s="60"/>
      <c r="AH628" s="60"/>
      <c r="AI628" s="60"/>
      <c r="AJ628" s="60"/>
      <c r="AK628" s="60"/>
      <c r="AL628" s="60"/>
      <c r="AM628" s="60"/>
      <c r="AN628" s="60"/>
      <c r="AO628" s="60"/>
      <c r="AP628" s="60"/>
      <c r="AQ628" s="61">
        <f t="shared" ref="AQ628:AQ691" si="423">SUM(AF628:AP628)</f>
        <v>0</v>
      </c>
      <c r="AR628" s="130" t="s">
        <v>36</v>
      </c>
      <c r="AS628" s="1" t="str">
        <f t="shared" ref="AS628:AS691" si="424">IF($G628="","Nincs VKR kiválasztva!",IF(BA628=0,"Hiányos kitöltés!",IF(BB628="R","Nincs hosszútávú terv!",BL628)))</f>
        <v>Nincs VKR kiválasztva!</v>
      </c>
      <c r="AU628" s="46"/>
      <c r="AV628" s="46"/>
      <c r="AY628" s="64" t="str">
        <f>IF($D628="","",INDEX(Osszesito!$E:$E,MATCH($F628,Osszesito!$C:$C,0)))</f>
        <v/>
      </c>
      <c r="AZ628" s="64">
        <f t="shared" si="391"/>
        <v>0</v>
      </c>
      <c r="BA628" s="65">
        <f t="shared" si="392"/>
        <v>0</v>
      </c>
      <c r="BB628" s="65" t="str">
        <f t="shared" si="393"/>
        <v>x</v>
      </c>
      <c r="BC628" s="65">
        <f t="shared" ref="BC628:BC691" si="425">IF(OR(BB628="R",BB628="RH"),1,0)</f>
        <v>0</v>
      </c>
      <c r="BD628" s="65">
        <f t="shared" si="418"/>
        <v>0</v>
      </c>
      <c r="BE628" s="65">
        <f t="shared" si="394"/>
        <v>0</v>
      </c>
      <c r="BF628" s="64" t="str">
        <f t="shared" si="395"/>
        <v>A forrás egyenlő a költséggel (I.ütem).</v>
      </c>
      <c r="BG628" s="65">
        <f t="shared" si="396"/>
        <v>0</v>
      </c>
      <c r="BH628" s="65">
        <f t="shared" si="397"/>
        <v>0</v>
      </c>
      <c r="BI628" s="65">
        <f t="shared" si="398"/>
        <v>0</v>
      </c>
      <c r="BJ628" s="65">
        <f t="shared" si="399"/>
        <v>0</v>
      </c>
      <c r="BK628" s="65">
        <f t="shared" ref="BK628:BK691" si="426">IF(AND($BJ628=1,$O628=$AQ628),1,IF(AND($BJ628=1,$O628&gt;$AQ628,AR628="igen"),1,0))</f>
        <v>0</v>
      </c>
      <c r="BL628" s="66" t="str">
        <f t="shared" si="419"/>
        <v>Nem hosszútávú a feladat.</v>
      </c>
      <c r="BM628" s="67">
        <f t="shared" si="400"/>
        <v>1</v>
      </c>
      <c r="BN628" s="67">
        <f t="shared" si="401"/>
        <v>0</v>
      </c>
      <c r="BO628" s="67">
        <f t="shared" si="402"/>
        <v>1</v>
      </c>
      <c r="BP628" s="67">
        <f t="shared" si="403"/>
        <v>0</v>
      </c>
      <c r="BQ628" s="65">
        <f t="shared" si="404"/>
        <v>0</v>
      </c>
      <c r="BR628" s="64" t="str">
        <f t="shared" si="405"/>
        <v>Nincs hosszútávú terv!</v>
      </c>
      <c r="BS628" s="65">
        <f t="shared" si="406"/>
        <v>0</v>
      </c>
      <c r="BT628" s="65">
        <f t="shared" si="407"/>
        <v>0</v>
      </c>
      <c r="BU628" s="65">
        <f t="shared" si="408"/>
        <v>0</v>
      </c>
      <c r="BV628" s="65">
        <f t="shared" si="409"/>
        <v>0</v>
      </c>
      <c r="BW628" s="65">
        <f t="shared" si="410"/>
        <v>0</v>
      </c>
      <c r="BX628" s="65">
        <f t="shared" si="411"/>
        <v>0</v>
      </c>
      <c r="BY628" s="65">
        <f t="shared" si="412"/>
        <v>0</v>
      </c>
      <c r="BZ628" s="65">
        <f t="shared" si="413"/>
        <v>0</v>
      </c>
      <c r="CA628" s="65">
        <f t="shared" si="414"/>
        <v>0</v>
      </c>
      <c r="CB628" s="65">
        <f t="shared" si="415"/>
        <v>0</v>
      </c>
      <c r="CC628" s="65">
        <f t="shared" si="416"/>
        <v>0</v>
      </c>
      <c r="CD628" s="65" t="str">
        <f t="shared" ref="CD628:CD691" si="427">IF(AND($BA628=0,$BU628=0),"Hiányos kitöltés! (B-oszlop üres)",IF(AND($BA628=0,$BV628=0),"Hiányos kitöltés! (C-oszlop üres)",IF(AND($BA628=0,$BW628=0),"Hiányos kitöltés! (D-oszlop üres)",IF(AND($BA628=0,$BX628=0),"Hiányos kitöltés! (E-oszlop üres)",IF(AND($BA628=0,$BY628=0),"Hiányos kitöltés! (L-oszlop üres)",IF(AND($BA628=0,$BZ628=0),"Hiányos kitöltés! (M-oszlop üres)",IF(AND($BA628=0,$CA628=0),"Hiányos kitöltés! (N-oszlop üres)",IF(AND($BA628=0,$CB628=0),"Hiányos kitöltés! (O-oszlop üres)",IF(AND($BA628=0,$BG628=0),"Hiányos kitöltés! (I.ütem forrása hiányos!","?")))))))))</f>
        <v>Hiányos kitöltés! (B-oszlop üres)</v>
      </c>
      <c r="CE628" s="66" t="str">
        <f t="shared" ref="CE628:CE691" si="428">IF($BA628=0,$CD628,IF($BG628=0,"I. ütem forrása nincs kitöltve!",IF($BJ628=0,"II. ütem forrása nincs kitöltve!",IF($BD628=1,"Költségek üteme nem megfelelő (az időtartam és a költség üteme eltér)!",IF(AND(BH628=0,$BA628=1,$BJ628=1,$BD628=1),"Kötelező cellák kitöltve, de az I. ütem forrása hibás!",IF(AND(BJ628=0,$BA628=1,$BJ628=1,$BD628=1),"Kötelező cellák kitöltve, de a II. ütem forrása hibás!",IF(AND($BO628=1,$AZ628&lt;30),"Nullás a rövidtávú feladat és rövid (hiányzik) a hozzá tartozó indoklás!",IF(AND($BP628=1,$AZ628&lt;30),"Nullás a hosszútávú feladat és rövid (hiányzik) a hozzá tartozó indoklás!",IF(AND(BN628=1,C628="1811_RENDKÍVÜLI"),"II. ütemre nem tervezhet Rendkívüli feladatot!",IF(BH628=0,AD628,IF(BK628=0,AS628,IF(AND(BC628=1,$P628&gt;$N628),"EM rendelet 2. melléklet terhére elszámolt költség nem lehet nagyobb az I. ütemre tervezett tényleges költségnél!",IF($AC628&gt;$N628,"Többlet forrást jelölt meg az I. ütemnél! Kérjük, a többletet az 'Osszesito' fülön tüntesse fel!",IF($AQ628&gt;$O628,"Többlet forrást jelölt meg a II. ütemnél! Kérjük, a többletet az 'Osszesito' fülön tüntesse fel!","Kitöltés rendben!"))))))))))))))</f>
        <v>Hiányos kitöltés! (B-oszlop üres)</v>
      </c>
      <c r="CF628" s="65">
        <f t="shared" ref="CF628:CF691" si="429">IF(A628="Kitöltés rendben!",1,0)</f>
        <v>0</v>
      </c>
      <c r="CG628" s="65">
        <f t="shared" ref="CG628:CG691" si="430">IF(AND($BB628="R",$CF628=1),1,IF(AND($BB628="RH",$CF628=1),1,0))</f>
        <v>0</v>
      </c>
      <c r="CH628" s="65">
        <f t="shared" ref="CH628:CH691" si="431">IF(AND($BB628="H",$CF628=1),1,IF(AND($BB628="RH",$CF628=1),1,0))</f>
        <v>0</v>
      </c>
    </row>
    <row r="629" spans="1:86" ht="31.25" x14ac:dyDescent="0.25">
      <c r="A629" s="54" t="str">
        <f t="shared" si="420"/>
        <v>Nincs VKR kiválasztva!</v>
      </c>
      <c r="B629" s="68"/>
      <c r="C629" s="55"/>
      <c r="D629" s="47"/>
      <c r="E629" s="47"/>
      <c r="F629" s="56" t="str">
        <f>IF($G629="","Nincs VKR kiválasztva!",INDEX(Osszesito!$C:$C,MATCH($G629,Osszesito!$D:$D,0)))</f>
        <v>Nincs VKR kiválasztva!</v>
      </c>
      <c r="G629" s="45"/>
      <c r="H629" s="51" t="str">
        <f>IF($D629="","",CONCATENATE($AY629,"_",COUNTA($D$3:$D629),"_FSZV_2026"))</f>
        <v/>
      </c>
      <c r="I629" s="56" t="str">
        <f>IF($G629="","Nincs VKR kiválasztva!",INDEX(Osszesito!$G:$G,MATCH($F629,Osszesito!$C:$C,0)))</f>
        <v>Nincs VKR kiválasztva!</v>
      </c>
      <c r="J629" s="56" t="str">
        <f>IF($G629="","Nincs VKR kiválasztva!",INDEX(Osszesito!$F:$F,MATCH($F629,Osszesito!$C:$C,0)))</f>
        <v>Nincs VKR kiválasztva!</v>
      </c>
      <c r="K629" s="48" t="str">
        <f t="shared" si="417"/>
        <v>Nincs kitöltve a költség rész!</v>
      </c>
      <c r="L629" s="49"/>
      <c r="M629" s="49"/>
      <c r="N629" s="60"/>
      <c r="O629" s="60"/>
      <c r="P629" s="90"/>
      <c r="R629" s="62"/>
      <c r="S629" s="62"/>
      <c r="T629" s="62"/>
      <c r="U629" s="62"/>
      <c r="V629" s="62"/>
      <c r="W629" s="62"/>
      <c r="X629" s="62"/>
      <c r="Y629" s="62"/>
      <c r="Z629" s="62"/>
      <c r="AA629" s="62"/>
      <c r="AB629" s="62"/>
      <c r="AC629" s="61">
        <f t="shared" si="421"/>
        <v>0</v>
      </c>
      <c r="AD629" s="1" t="str">
        <f t="shared" si="422"/>
        <v>Nincs VKR kiválasztva!</v>
      </c>
      <c r="AF629" s="60"/>
      <c r="AG629" s="60"/>
      <c r="AH629" s="60"/>
      <c r="AI629" s="60"/>
      <c r="AJ629" s="60"/>
      <c r="AK629" s="60"/>
      <c r="AL629" s="60"/>
      <c r="AM629" s="60"/>
      <c r="AN629" s="60"/>
      <c r="AO629" s="60"/>
      <c r="AP629" s="60"/>
      <c r="AQ629" s="61">
        <f t="shared" si="423"/>
        <v>0</v>
      </c>
      <c r="AR629" s="130" t="s">
        <v>36</v>
      </c>
      <c r="AS629" s="1" t="str">
        <f t="shared" si="424"/>
        <v>Nincs VKR kiválasztva!</v>
      </c>
      <c r="AU629" s="46"/>
      <c r="AV629" s="46"/>
      <c r="AY629" s="64" t="str">
        <f>IF($D629="","",INDEX(Osszesito!$E:$E,MATCH($F629,Osszesito!$C:$C,0)))</f>
        <v/>
      </c>
      <c r="AZ629" s="64">
        <f t="shared" si="391"/>
        <v>0</v>
      </c>
      <c r="BA629" s="65">
        <f t="shared" si="392"/>
        <v>0</v>
      </c>
      <c r="BB629" s="65" t="str">
        <f t="shared" si="393"/>
        <v>x</v>
      </c>
      <c r="BC629" s="65">
        <f t="shared" si="425"/>
        <v>0</v>
      </c>
      <c r="BD629" s="65">
        <f t="shared" si="418"/>
        <v>0</v>
      </c>
      <c r="BE629" s="65">
        <f t="shared" si="394"/>
        <v>0</v>
      </c>
      <c r="BF629" s="64" t="str">
        <f t="shared" si="395"/>
        <v>A forrás egyenlő a költséggel (I.ütem).</v>
      </c>
      <c r="BG629" s="65">
        <f t="shared" si="396"/>
        <v>0</v>
      </c>
      <c r="BH629" s="65">
        <f t="shared" si="397"/>
        <v>0</v>
      </c>
      <c r="BI629" s="65">
        <f t="shared" si="398"/>
        <v>0</v>
      </c>
      <c r="BJ629" s="65">
        <f t="shared" si="399"/>
        <v>0</v>
      </c>
      <c r="BK629" s="65">
        <f t="shared" si="426"/>
        <v>0</v>
      </c>
      <c r="BL629" s="66" t="str">
        <f t="shared" si="419"/>
        <v>Nem hosszútávú a feladat.</v>
      </c>
      <c r="BM629" s="67">
        <f t="shared" si="400"/>
        <v>1</v>
      </c>
      <c r="BN629" s="67">
        <f t="shared" si="401"/>
        <v>0</v>
      </c>
      <c r="BO629" s="67">
        <f t="shared" si="402"/>
        <v>1</v>
      </c>
      <c r="BP629" s="67">
        <f t="shared" si="403"/>
        <v>0</v>
      </c>
      <c r="BQ629" s="65">
        <f t="shared" si="404"/>
        <v>0</v>
      </c>
      <c r="BR629" s="64" t="str">
        <f t="shared" si="405"/>
        <v>Nincs hosszútávú terv!</v>
      </c>
      <c r="BS629" s="65">
        <f t="shared" si="406"/>
        <v>0</v>
      </c>
      <c r="BT629" s="65">
        <f t="shared" si="407"/>
        <v>0</v>
      </c>
      <c r="BU629" s="65">
        <f t="shared" si="408"/>
        <v>0</v>
      </c>
      <c r="BV629" s="65">
        <f t="shared" si="409"/>
        <v>0</v>
      </c>
      <c r="BW629" s="65">
        <f t="shared" si="410"/>
        <v>0</v>
      </c>
      <c r="BX629" s="65">
        <f t="shared" si="411"/>
        <v>0</v>
      </c>
      <c r="BY629" s="65">
        <f t="shared" si="412"/>
        <v>0</v>
      </c>
      <c r="BZ629" s="65">
        <f t="shared" si="413"/>
        <v>0</v>
      </c>
      <c r="CA629" s="65">
        <f t="shared" si="414"/>
        <v>0</v>
      </c>
      <c r="CB629" s="65">
        <f t="shared" si="415"/>
        <v>0</v>
      </c>
      <c r="CC629" s="65">
        <f t="shared" si="416"/>
        <v>0</v>
      </c>
      <c r="CD629" s="65" t="str">
        <f t="shared" si="427"/>
        <v>Hiányos kitöltés! (B-oszlop üres)</v>
      </c>
      <c r="CE629" s="66" t="str">
        <f t="shared" si="428"/>
        <v>Hiányos kitöltés! (B-oszlop üres)</v>
      </c>
      <c r="CF629" s="65">
        <f t="shared" si="429"/>
        <v>0</v>
      </c>
      <c r="CG629" s="65">
        <f t="shared" si="430"/>
        <v>0</v>
      </c>
      <c r="CH629" s="65">
        <f t="shared" si="431"/>
        <v>0</v>
      </c>
    </row>
    <row r="630" spans="1:86" ht="31.25" x14ac:dyDescent="0.25">
      <c r="A630" s="54" t="str">
        <f t="shared" si="420"/>
        <v>Nincs VKR kiválasztva!</v>
      </c>
      <c r="B630" s="68"/>
      <c r="C630" s="55"/>
      <c r="D630" s="47"/>
      <c r="E630" s="47"/>
      <c r="F630" s="56" t="str">
        <f>IF($G630="","Nincs VKR kiválasztva!",INDEX(Osszesito!$C:$C,MATCH($G630,Osszesito!$D:$D,0)))</f>
        <v>Nincs VKR kiválasztva!</v>
      </c>
      <c r="G630" s="45"/>
      <c r="H630" s="51" t="str">
        <f>IF($D630="","",CONCATENATE($AY630,"_",COUNTA($D$3:$D630),"_FSZV_2026"))</f>
        <v/>
      </c>
      <c r="I630" s="56" t="str">
        <f>IF($G630="","Nincs VKR kiválasztva!",INDEX(Osszesito!$G:$G,MATCH($F630,Osszesito!$C:$C,0)))</f>
        <v>Nincs VKR kiválasztva!</v>
      </c>
      <c r="J630" s="56" t="str">
        <f>IF($G630="","Nincs VKR kiválasztva!",INDEX(Osszesito!$F:$F,MATCH($F630,Osszesito!$C:$C,0)))</f>
        <v>Nincs VKR kiválasztva!</v>
      </c>
      <c r="K630" s="48" t="str">
        <f t="shared" si="417"/>
        <v>Nincs kitöltve a költség rész!</v>
      </c>
      <c r="L630" s="49"/>
      <c r="M630" s="49"/>
      <c r="N630" s="60"/>
      <c r="O630" s="60"/>
      <c r="P630" s="90"/>
      <c r="R630" s="62"/>
      <c r="S630" s="62"/>
      <c r="T630" s="62"/>
      <c r="U630" s="62"/>
      <c r="V630" s="62"/>
      <c r="W630" s="62"/>
      <c r="X630" s="62"/>
      <c r="Y630" s="62"/>
      <c r="Z630" s="62"/>
      <c r="AA630" s="62"/>
      <c r="AB630" s="62"/>
      <c r="AC630" s="61">
        <f t="shared" si="421"/>
        <v>0</v>
      </c>
      <c r="AD630" s="1" t="str">
        <f t="shared" si="422"/>
        <v>Nincs VKR kiválasztva!</v>
      </c>
      <c r="AF630" s="60"/>
      <c r="AG630" s="60"/>
      <c r="AH630" s="60"/>
      <c r="AI630" s="60"/>
      <c r="AJ630" s="60"/>
      <c r="AK630" s="60"/>
      <c r="AL630" s="60"/>
      <c r="AM630" s="60"/>
      <c r="AN630" s="60"/>
      <c r="AO630" s="60"/>
      <c r="AP630" s="60"/>
      <c r="AQ630" s="61">
        <f t="shared" si="423"/>
        <v>0</v>
      </c>
      <c r="AR630" s="130" t="s">
        <v>36</v>
      </c>
      <c r="AS630" s="1" t="str">
        <f t="shared" si="424"/>
        <v>Nincs VKR kiválasztva!</v>
      </c>
      <c r="AU630" s="46"/>
      <c r="AV630" s="46"/>
      <c r="AY630" s="64" t="str">
        <f>IF($D630="","",INDEX(Osszesito!$E:$E,MATCH($F630,Osszesito!$C:$C,0)))</f>
        <v/>
      </c>
      <c r="AZ630" s="64">
        <f t="shared" si="391"/>
        <v>0</v>
      </c>
      <c r="BA630" s="65">
        <f t="shared" si="392"/>
        <v>0</v>
      </c>
      <c r="BB630" s="65" t="str">
        <f t="shared" si="393"/>
        <v>x</v>
      </c>
      <c r="BC630" s="65">
        <f t="shared" si="425"/>
        <v>0</v>
      </c>
      <c r="BD630" s="65">
        <f t="shared" si="418"/>
        <v>0</v>
      </c>
      <c r="BE630" s="65">
        <f t="shared" si="394"/>
        <v>0</v>
      </c>
      <c r="BF630" s="64" t="str">
        <f t="shared" si="395"/>
        <v>A forrás egyenlő a költséggel (I.ütem).</v>
      </c>
      <c r="BG630" s="65">
        <f t="shared" si="396"/>
        <v>0</v>
      </c>
      <c r="BH630" s="65">
        <f t="shared" si="397"/>
        <v>0</v>
      </c>
      <c r="BI630" s="65">
        <f t="shared" si="398"/>
        <v>0</v>
      </c>
      <c r="BJ630" s="65">
        <f t="shared" si="399"/>
        <v>0</v>
      </c>
      <c r="BK630" s="65">
        <f t="shared" si="426"/>
        <v>0</v>
      </c>
      <c r="BL630" s="66" t="str">
        <f t="shared" si="419"/>
        <v>Nem hosszútávú a feladat.</v>
      </c>
      <c r="BM630" s="67">
        <f t="shared" si="400"/>
        <v>1</v>
      </c>
      <c r="BN630" s="67">
        <f t="shared" si="401"/>
        <v>0</v>
      </c>
      <c r="BO630" s="67">
        <f t="shared" si="402"/>
        <v>1</v>
      </c>
      <c r="BP630" s="67">
        <f t="shared" si="403"/>
        <v>0</v>
      </c>
      <c r="BQ630" s="65">
        <f t="shared" si="404"/>
        <v>0</v>
      </c>
      <c r="BR630" s="64" t="str">
        <f t="shared" si="405"/>
        <v>Nincs hosszútávú terv!</v>
      </c>
      <c r="BS630" s="65">
        <f t="shared" si="406"/>
        <v>0</v>
      </c>
      <c r="BT630" s="65">
        <f t="shared" si="407"/>
        <v>0</v>
      </c>
      <c r="BU630" s="65">
        <f t="shared" si="408"/>
        <v>0</v>
      </c>
      <c r="BV630" s="65">
        <f t="shared" si="409"/>
        <v>0</v>
      </c>
      <c r="BW630" s="65">
        <f t="shared" si="410"/>
        <v>0</v>
      </c>
      <c r="BX630" s="65">
        <f t="shared" si="411"/>
        <v>0</v>
      </c>
      <c r="BY630" s="65">
        <f t="shared" si="412"/>
        <v>0</v>
      </c>
      <c r="BZ630" s="65">
        <f t="shared" si="413"/>
        <v>0</v>
      </c>
      <c r="CA630" s="65">
        <f t="shared" si="414"/>
        <v>0</v>
      </c>
      <c r="CB630" s="65">
        <f t="shared" si="415"/>
        <v>0</v>
      </c>
      <c r="CC630" s="65">
        <f t="shared" si="416"/>
        <v>0</v>
      </c>
      <c r="CD630" s="65" t="str">
        <f t="shared" si="427"/>
        <v>Hiányos kitöltés! (B-oszlop üres)</v>
      </c>
      <c r="CE630" s="66" t="str">
        <f t="shared" si="428"/>
        <v>Hiányos kitöltés! (B-oszlop üres)</v>
      </c>
      <c r="CF630" s="65">
        <f t="shared" si="429"/>
        <v>0</v>
      </c>
      <c r="CG630" s="65">
        <f t="shared" si="430"/>
        <v>0</v>
      </c>
      <c r="CH630" s="65">
        <f t="shared" si="431"/>
        <v>0</v>
      </c>
    </row>
    <row r="631" spans="1:86" ht="31.25" x14ac:dyDescent="0.25">
      <c r="A631" s="54" t="str">
        <f t="shared" si="420"/>
        <v>Nincs VKR kiválasztva!</v>
      </c>
      <c r="B631" s="68"/>
      <c r="C631" s="55"/>
      <c r="D631" s="47"/>
      <c r="E631" s="47"/>
      <c r="F631" s="56" t="str">
        <f>IF($G631="","Nincs VKR kiválasztva!",INDEX(Osszesito!$C:$C,MATCH($G631,Osszesito!$D:$D,0)))</f>
        <v>Nincs VKR kiválasztva!</v>
      </c>
      <c r="G631" s="45"/>
      <c r="H631" s="51" t="str">
        <f>IF($D631="","",CONCATENATE($AY631,"_",COUNTA($D$3:$D631),"_FSZV_2026"))</f>
        <v/>
      </c>
      <c r="I631" s="56" t="str">
        <f>IF($G631="","Nincs VKR kiválasztva!",INDEX(Osszesito!$G:$G,MATCH($F631,Osszesito!$C:$C,0)))</f>
        <v>Nincs VKR kiválasztva!</v>
      </c>
      <c r="J631" s="56" t="str">
        <f>IF($G631="","Nincs VKR kiválasztva!",INDEX(Osszesito!$F:$F,MATCH($F631,Osszesito!$C:$C,0)))</f>
        <v>Nincs VKR kiválasztva!</v>
      </c>
      <c r="K631" s="48" t="str">
        <f t="shared" si="417"/>
        <v>Nincs kitöltve a költség rész!</v>
      </c>
      <c r="L631" s="49"/>
      <c r="M631" s="49"/>
      <c r="N631" s="60"/>
      <c r="O631" s="60"/>
      <c r="P631" s="90"/>
      <c r="R631" s="62"/>
      <c r="S631" s="62"/>
      <c r="T631" s="62"/>
      <c r="U631" s="62"/>
      <c r="V631" s="62"/>
      <c r="W631" s="62"/>
      <c r="X631" s="62"/>
      <c r="Y631" s="62"/>
      <c r="Z631" s="62"/>
      <c r="AA631" s="62"/>
      <c r="AB631" s="62"/>
      <c r="AC631" s="61">
        <f t="shared" si="421"/>
        <v>0</v>
      </c>
      <c r="AD631" s="1" t="str">
        <f t="shared" si="422"/>
        <v>Nincs VKR kiválasztva!</v>
      </c>
      <c r="AF631" s="60"/>
      <c r="AG631" s="60"/>
      <c r="AH631" s="60"/>
      <c r="AI631" s="60"/>
      <c r="AJ631" s="60"/>
      <c r="AK631" s="60"/>
      <c r="AL631" s="60"/>
      <c r="AM631" s="60"/>
      <c r="AN631" s="60"/>
      <c r="AO631" s="60"/>
      <c r="AP631" s="60"/>
      <c r="AQ631" s="61">
        <f t="shared" si="423"/>
        <v>0</v>
      </c>
      <c r="AR631" s="130" t="s">
        <v>36</v>
      </c>
      <c r="AS631" s="1" t="str">
        <f t="shared" si="424"/>
        <v>Nincs VKR kiválasztva!</v>
      </c>
      <c r="AU631" s="46"/>
      <c r="AV631" s="46"/>
      <c r="AY631" s="64" t="str">
        <f>IF($D631="","",INDEX(Osszesito!$E:$E,MATCH($F631,Osszesito!$C:$C,0)))</f>
        <v/>
      </c>
      <c r="AZ631" s="64">
        <f t="shared" si="391"/>
        <v>0</v>
      </c>
      <c r="BA631" s="65">
        <f t="shared" si="392"/>
        <v>0</v>
      </c>
      <c r="BB631" s="65" t="str">
        <f t="shared" si="393"/>
        <v>x</v>
      </c>
      <c r="BC631" s="65">
        <f t="shared" si="425"/>
        <v>0</v>
      </c>
      <c r="BD631" s="65">
        <f t="shared" si="418"/>
        <v>0</v>
      </c>
      <c r="BE631" s="65">
        <f t="shared" si="394"/>
        <v>0</v>
      </c>
      <c r="BF631" s="64" t="str">
        <f t="shared" si="395"/>
        <v>A forrás egyenlő a költséggel (I.ütem).</v>
      </c>
      <c r="BG631" s="65">
        <f t="shared" si="396"/>
        <v>0</v>
      </c>
      <c r="BH631" s="65">
        <f t="shared" si="397"/>
        <v>0</v>
      </c>
      <c r="BI631" s="65">
        <f t="shared" si="398"/>
        <v>0</v>
      </c>
      <c r="BJ631" s="65">
        <f t="shared" si="399"/>
        <v>0</v>
      </c>
      <c r="BK631" s="65">
        <f t="shared" si="426"/>
        <v>0</v>
      </c>
      <c r="BL631" s="66" t="str">
        <f t="shared" si="419"/>
        <v>Nem hosszútávú a feladat.</v>
      </c>
      <c r="BM631" s="67">
        <f t="shared" si="400"/>
        <v>1</v>
      </c>
      <c r="BN631" s="67">
        <f t="shared" si="401"/>
        <v>0</v>
      </c>
      <c r="BO631" s="67">
        <f t="shared" si="402"/>
        <v>1</v>
      </c>
      <c r="BP631" s="67">
        <f t="shared" si="403"/>
        <v>0</v>
      </c>
      <c r="BQ631" s="65">
        <f t="shared" si="404"/>
        <v>0</v>
      </c>
      <c r="BR631" s="64" t="str">
        <f t="shared" si="405"/>
        <v>Nincs hosszútávú terv!</v>
      </c>
      <c r="BS631" s="65">
        <f t="shared" si="406"/>
        <v>0</v>
      </c>
      <c r="BT631" s="65">
        <f t="shared" si="407"/>
        <v>0</v>
      </c>
      <c r="BU631" s="65">
        <f t="shared" si="408"/>
        <v>0</v>
      </c>
      <c r="BV631" s="65">
        <f t="shared" si="409"/>
        <v>0</v>
      </c>
      <c r="BW631" s="65">
        <f t="shared" si="410"/>
        <v>0</v>
      </c>
      <c r="BX631" s="65">
        <f t="shared" si="411"/>
        <v>0</v>
      </c>
      <c r="BY631" s="65">
        <f t="shared" si="412"/>
        <v>0</v>
      </c>
      <c r="BZ631" s="65">
        <f t="shared" si="413"/>
        <v>0</v>
      </c>
      <c r="CA631" s="65">
        <f t="shared" si="414"/>
        <v>0</v>
      </c>
      <c r="CB631" s="65">
        <f t="shared" si="415"/>
        <v>0</v>
      </c>
      <c r="CC631" s="65">
        <f t="shared" si="416"/>
        <v>0</v>
      </c>
      <c r="CD631" s="65" t="str">
        <f t="shared" si="427"/>
        <v>Hiányos kitöltés! (B-oszlop üres)</v>
      </c>
      <c r="CE631" s="66" t="str">
        <f t="shared" si="428"/>
        <v>Hiányos kitöltés! (B-oszlop üres)</v>
      </c>
      <c r="CF631" s="65">
        <f t="shared" si="429"/>
        <v>0</v>
      </c>
      <c r="CG631" s="65">
        <f t="shared" si="430"/>
        <v>0</v>
      </c>
      <c r="CH631" s="65">
        <f t="shared" si="431"/>
        <v>0</v>
      </c>
    </row>
    <row r="632" spans="1:86" ht="31.25" x14ac:dyDescent="0.25">
      <c r="A632" s="54" t="str">
        <f t="shared" si="420"/>
        <v>Nincs VKR kiválasztva!</v>
      </c>
      <c r="B632" s="68"/>
      <c r="C632" s="55"/>
      <c r="D632" s="47"/>
      <c r="E632" s="47"/>
      <c r="F632" s="56" t="str">
        <f>IF($G632="","Nincs VKR kiválasztva!",INDEX(Osszesito!$C:$C,MATCH($G632,Osszesito!$D:$D,0)))</f>
        <v>Nincs VKR kiválasztva!</v>
      </c>
      <c r="G632" s="45"/>
      <c r="H632" s="51" t="str">
        <f>IF($D632="","",CONCATENATE($AY632,"_",COUNTA($D$3:$D632),"_FSZV_2026"))</f>
        <v/>
      </c>
      <c r="I632" s="56" t="str">
        <f>IF($G632="","Nincs VKR kiválasztva!",INDEX(Osszesito!$G:$G,MATCH($F632,Osszesito!$C:$C,0)))</f>
        <v>Nincs VKR kiválasztva!</v>
      </c>
      <c r="J632" s="56" t="str">
        <f>IF($G632="","Nincs VKR kiválasztva!",INDEX(Osszesito!$F:$F,MATCH($F632,Osszesito!$C:$C,0)))</f>
        <v>Nincs VKR kiválasztva!</v>
      </c>
      <c r="K632" s="48" t="str">
        <f t="shared" si="417"/>
        <v>Nincs kitöltve a költség rész!</v>
      </c>
      <c r="L632" s="49"/>
      <c r="M632" s="49"/>
      <c r="N632" s="60"/>
      <c r="O632" s="60"/>
      <c r="P632" s="90"/>
      <c r="R632" s="62"/>
      <c r="S632" s="62"/>
      <c r="T632" s="62"/>
      <c r="U632" s="62"/>
      <c r="V632" s="62"/>
      <c r="W632" s="62"/>
      <c r="X632" s="62"/>
      <c r="Y632" s="62"/>
      <c r="Z632" s="62"/>
      <c r="AA632" s="62"/>
      <c r="AB632" s="62"/>
      <c r="AC632" s="61">
        <f t="shared" si="421"/>
        <v>0</v>
      </c>
      <c r="AD632" s="1" t="str">
        <f t="shared" si="422"/>
        <v>Nincs VKR kiválasztva!</v>
      </c>
      <c r="AF632" s="60"/>
      <c r="AG632" s="60"/>
      <c r="AH632" s="60"/>
      <c r="AI632" s="60"/>
      <c r="AJ632" s="60"/>
      <c r="AK632" s="60"/>
      <c r="AL632" s="60"/>
      <c r="AM632" s="60"/>
      <c r="AN632" s="60"/>
      <c r="AO632" s="60"/>
      <c r="AP632" s="60"/>
      <c r="AQ632" s="61">
        <f t="shared" si="423"/>
        <v>0</v>
      </c>
      <c r="AR632" s="130" t="s">
        <v>36</v>
      </c>
      <c r="AS632" s="1" t="str">
        <f t="shared" si="424"/>
        <v>Nincs VKR kiválasztva!</v>
      </c>
      <c r="AU632" s="46"/>
      <c r="AV632" s="46"/>
      <c r="AY632" s="64" t="str">
        <f>IF($D632="","",INDEX(Osszesito!$E:$E,MATCH($F632,Osszesito!$C:$C,0)))</f>
        <v/>
      </c>
      <c r="AZ632" s="64">
        <f t="shared" si="391"/>
        <v>0</v>
      </c>
      <c r="BA632" s="65">
        <f t="shared" si="392"/>
        <v>0</v>
      </c>
      <c r="BB632" s="65" t="str">
        <f t="shared" si="393"/>
        <v>x</v>
      </c>
      <c r="BC632" s="65">
        <f t="shared" si="425"/>
        <v>0</v>
      </c>
      <c r="BD632" s="65">
        <f t="shared" si="418"/>
        <v>0</v>
      </c>
      <c r="BE632" s="65">
        <f t="shared" si="394"/>
        <v>0</v>
      </c>
      <c r="BF632" s="64" t="str">
        <f t="shared" si="395"/>
        <v>A forrás egyenlő a költséggel (I.ütem).</v>
      </c>
      <c r="BG632" s="65">
        <f t="shared" si="396"/>
        <v>0</v>
      </c>
      <c r="BH632" s="65">
        <f t="shared" si="397"/>
        <v>0</v>
      </c>
      <c r="BI632" s="65">
        <f t="shared" si="398"/>
        <v>0</v>
      </c>
      <c r="BJ632" s="65">
        <f t="shared" si="399"/>
        <v>0</v>
      </c>
      <c r="BK632" s="65">
        <f t="shared" si="426"/>
        <v>0</v>
      </c>
      <c r="BL632" s="66" t="str">
        <f t="shared" si="419"/>
        <v>Nem hosszútávú a feladat.</v>
      </c>
      <c r="BM632" s="67">
        <f t="shared" si="400"/>
        <v>1</v>
      </c>
      <c r="BN632" s="67">
        <f t="shared" si="401"/>
        <v>0</v>
      </c>
      <c r="BO632" s="67">
        <f t="shared" si="402"/>
        <v>1</v>
      </c>
      <c r="BP632" s="67">
        <f t="shared" si="403"/>
        <v>0</v>
      </c>
      <c r="BQ632" s="65">
        <f t="shared" si="404"/>
        <v>0</v>
      </c>
      <c r="BR632" s="64" t="str">
        <f t="shared" si="405"/>
        <v>Nincs hosszútávú terv!</v>
      </c>
      <c r="BS632" s="65">
        <f t="shared" si="406"/>
        <v>0</v>
      </c>
      <c r="BT632" s="65">
        <f t="shared" si="407"/>
        <v>0</v>
      </c>
      <c r="BU632" s="65">
        <f t="shared" si="408"/>
        <v>0</v>
      </c>
      <c r="BV632" s="65">
        <f t="shared" si="409"/>
        <v>0</v>
      </c>
      <c r="BW632" s="65">
        <f t="shared" si="410"/>
        <v>0</v>
      </c>
      <c r="BX632" s="65">
        <f t="shared" si="411"/>
        <v>0</v>
      </c>
      <c r="BY632" s="65">
        <f t="shared" si="412"/>
        <v>0</v>
      </c>
      <c r="BZ632" s="65">
        <f t="shared" si="413"/>
        <v>0</v>
      </c>
      <c r="CA632" s="65">
        <f t="shared" si="414"/>
        <v>0</v>
      </c>
      <c r="CB632" s="65">
        <f t="shared" si="415"/>
        <v>0</v>
      </c>
      <c r="CC632" s="65">
        <f t="shared" si="416"/>
        <v>0</v>
      </c>
      <c r="CD632" s="65" t="str">
        <f t="shared" si="427"/>
        <v>Hiányos kitöltés! (B-oszlop üres)</v>
      </c>
      <c r="CE632" s="66" t="str">
        <f t="shared" si="428"/>
        <v>Hiányos kitöltés! (B-oszlop üres)</v>
      </c>
      <c r="CF632" s="65">
        <f t="shared" si="429"/>
        <v>0</v>
      </c>
      <c r="CG632" s="65">
        <f t="shared" si="430"/>
        <v>0</v>
      </c>
      <c r="CH632" s="65">
        <f t="shared" si="431"/>
        <v>0</v>
      </c>
    </row>
    <row r="633" spans="1:86" ht="31.25" x14ac:dyDescent="0.25">
      <c r="A633" s="54" t="str">
        <f t="shared" si="420"/>
        <v>Nincs VKR kiválasztva!</v>
      </c>
      <c r="B633" s="68"/>
      <c r="C633" s="55"/>
      <c r="D633" s="47"/>
      <c r="E633" s="47"/>
      <c r="F633" s="56" t="str">
        <f>IF($G633="","Nincs VKR kiválasztva!",INDEX(Osszesito!$C:$C,MATCH($G633,Osszesito!$D:$D,0)))</f>
        <v>Nincs VKR kiválasztva!</v>
      </c>
      <c r="G633" s="45"/>
      <c r="H633" s="51" t="str">
        <f>IF($D633="","",CONCATENATE($AY633,"_",COUNTA($D$3:$D633),"_FSZV_2026"))</f>
        <v/>
      </c>
      <c r="I633" s="56" t="str">
        <f>IF($G633="","Nincs VKR kiválasztva!",INDEX(Osszesito!$G:$G,MATCH($F633,Osszesito!$C:$C,0)))</f>
        <v>Nincs VKR kiválasztva!</v>
      </c>
      <c r="J633" s="56" t="str">
        <f>IF($G633="","Nincs VKR kiválasztva!",INDEX(Osszesito!$F:$F,MATCH($F633,Osszesito!$C:$C,0)))</f>
        <v>Nincs VKR kiválasztva!</v>
      </c>
      <c r="K633" s="48" t="str">
        <f t="shared" si="417"/>
        <v>Nincs kitöltve a költség rész!</v>
      </c>
      <c r="L633" s="49"/>
      <c r="M633" s="49"/>
      <c r="N633" s="60"/>
      <c r="O633" s="60"/>
      <c r="P633" s="90"/>
      <c r="R633" s="62"/>
      <c r="S633" s="62"/>
      <c r="T633" s="62"/>
      <c r="U633" s="62"/>
      <c r="V633" s="62"/>
      <c r="W633" s="62"/>
      <c r="X633" s="62"/>
      <c r="Y633" s="62"/>
      <c r="Z633" s="62"/>
      <c r="AA633" s="62"/>
      <c r="AB633" s="62"/>
      <c r="AC633" s="61">
        <f t="shared" si="421"/>
        <v>0</v>
      </c>
      <c r="AD633" s="1" t="str">
        <f t="shared" si="422"/>
        <v>Nincs VKR kiválasztva!</v>
      </c>
      <c r="AF633" s="60"/>
      <c r="AG633" s="60"/>
      <c r="AH633" s="60"/>
      <c r="AI633" s="60"/>
      <c r="AJ633" s="60"/>
      <c r="AK633" s="60"/>
      <c r="AL633" s="60"/>
      <c r="AM633" s="60"/>
      <c r="AN633" s="60"/>
      <c r="AO633" s="60"/>
      <c r="AP633" s="60"/>
      <c r="AQ633" s="61">
        <f t="shared" si="423"/>
        <v>0</v>
      </c>
      <c r="AR633" s="130" t="s">
        <v>36</v>
      </c>
      <c r="AS633" s="1" t="str">
        <f t="shared" si="424"/>
        <v>Nincs VKR kiválasztva!</v>
      </c>
      <c r="AU633" s="46"/>
      <c r="AV633" s="46"/>
      <c r="AY633" s="64" t="str">
        <f>IF($D633="","",INDEX(Osszesito!$E:$E,MATCH($F633,Osszesito!$C:$C,0)))</f>
        <v/>
      </c>
      <c r="AZ633" s="64">
        <f t="shared" si="391"/>
        <v>0</v>
      </c>
      <c r="BA633" s="65">
        <f t="shared" si="392"/>
        <v>0</v>
      </c>
      <c r="BB633" s="65" t="str">
        <f t="shared" si="393"/>
        <v>x</v>
      </c>
      <c r="BC633" s="65">
        <f t="shared" si="425"/>
        <v>0</v>
      </c>
      <c r="BD633" s="65">
        <f t="shared" si="418"/>
        <v>0</v>
      </c>
      <c r="BE633" s="65">
        <f t="shared" si="394"/>
        <v>0</v>
      </c>
      <c r="BF633" s="64" t="str">
        <f t="shared" si="395"/>
        <v>A forrás egyenlő a költséggel (I.ütem).</v>
      </c>
      <c r="BG633" s="65">
        <f t="shared" si="396"/>
        <v>0</v>
      </c>
      <c r="BH633" s="65">
        <f t="shared" si="397"/>
        <v>0</v>
      </c>
      <c r="BI633" s="65">
        <f t="shared" si="398"/>
        <v>0</v>
      </c>
      <c r="BJ633" s="65">
        <f t="shared" si="399"/>
        <v>0</v>
      </c>
      <c r="BK633" s="65">
        <f t="shared" si="426"/>
        <v>0</v>
      </c>
      <c r="BL633" s="66" t="str">
        <f t="shared" si="419"/>
        <v>Nem hosszútávú a feladat.</v>
      </c>
      <c r="BM633" s="67">
        <f t="shared" si="400"/>
        <v>1</v>
      </c>
      <c r="BN633" s="67">
        <f t="shared" si="401"/>
        <v>0</v>
      </c>
      <c r="BO633" s="67">
        <f t="shared" si="402"/>
        <v>1</v>
      </c>
      <c r="BP633" s="67">
        <f t="shared" si="403"/>
        <v>0</v>
      </c>
      <c r="BQ633" s="65">
        <f t="shared" si="404"/>
        <v>0</v>
      </c>
      <c r="BR633" s="64" t="str">
        <f t="shared" si="405"/>
        <v>Nincs hosszútávú terv!</v>
      </c>
      <c r="BS633" s="65">
        <f t="shared" si="406"/>
        <v>0</v>
      </c>
      <c r="BT633" s="65">
        <f t="shared" si="407"/>
        <v>0</v>
      </c>
      <c r="BU633" s="65">
        <f t="shared" si="408"/>
        <v>0</v>
      </c>
      <c r="BV633" s="65">
        <f t="shared" si="409"/>
        <v>0</v>
      </c>
      <c r="BW633" s="65">
        <f t="shared" si="410"/>
        <v>0</v>
      </c>
      <c r="BX633" s="65">
        <f t="shared" si="411"/>
        <v>0</v>
      </c>
      <c r="BY633" s="65">
        <f t="shared" si="412"/>
        <v>0</v>
      </c>
      <c r="BZ633" s="65">
        <f t="shared" si="413"/>
        <v>0</v>
      </c>
      <c r="CA633" s="65">
        <f t="shared" si="414"/>
        <v>0</v>
      </c>
      <c r="CB633" s="65">
        <f t="shared" si="415"/>
        <v>0</v>
      </c>
      <c r="CC633" s="65">
        <f t="shared" si="416"/>
        <v>0</v>
      </c>
      <c r="CD633" s="65" t="str">
        <f t="shared" si="427"/>
        <v>Hiányos kitöltés! (B-oszlop üres)</v>
      </c>
      <c r="CE633" s="66" t="str">
        <f t="shared" si="428"/>
        <v>Hiányos kitöltés! (B-oszlop üres)</v>
      </c>
      <c r="CF633" s="65">
        <f t="shared" si="429"/>
        <v>0</v>
      </c>
      <c r="CG633" s="65">
        <f t="shared" si="430"/>
        <v>0</v>
      </c>
      <c r="CH633" s="65">
        <f t="shared" si="431"/>
        <v>0</v>
      </c>
    </row>
    <row r="634" spans="1:86" ht="31.25" x14ac:dyDescent="0.25">
      <c r="A634" s="54" t="str">
        <f t="shared" si="420"/>
        <v>Nincs VKR kiválasztva!</v>
      </c>
      <c r="B634" s="68"/>
      <c r="C634" s="55"/>
      <c r="D634" s="47"/>
      <c r="E634" s="47"/>
      <c r="F634" s="56" t="str">
        <f>IF($G634="","Nincs VKR kiválasztva!",INDEX(Osszesito!$C:$C,MATCH($G634,Osszesito!$D:$D,0)))</f>
        <v>Nincs VKR kiválasztva!</v>
      </c>
      <c r="G634" s="45"/>
      <c r="H634" s="51" t="str">
        <f>IF($D634="","",CONCATENATE($AY634,"_",COUNTA($D$3:$D634),"_FSZV_2026"))</f>
        <v/>
      </c>
      <c r="I634" s="56" t="str">
        <f>IF($G634="","Nincs VKR kiválasztva!",INDEX(Osszesito!$G:$G,MATCH($F634,Osszesito!$C:$C,0)))</f>
        <v>Nincs VKR kiválasztva!</v>
      </c>
      <c r="J634" s="56" t="str">
        <f>IF($G634="","Nincs VKR kiválasztva!",INDEX(Osszesito!$F:$F,MATCH($F634,Osszesito!$C:$C,0)))</f>
        <v>Nincs VKR kiválasztva!</v>
      </c>
      <c r="K634" s="48" t="str">
        <f t="shared" si="417"/>
        <v>Nincs kitöltve a költség rész!</v>
      </c>
      <c r="L634" s="49"/>
      <c r="M634" s="49"/>
      <c r="N634" s="60"/>
      <c r="O634" s="60"/>
      <c r="P634" s="90"/>
      <c r="R634" s="62"/>
      <c r="S634" s="62"/>
      <c r="T634" s="62"/>
      <c r="U634" s="62"/>
      <c r="V634" s="62"/>
      <c r="W634" s="62"/>
      <c r="X634" s="62"/>
      <c r="Y634" s="62"/>
      <c r="Z634" s="62"/>
      <c r="AA634" s="62"/>
      <c r="AB634" s="62"/>
      <c r="AC634" s="61">
        <f t="shared" si="421"/>
        <v>0</v>
      </c>
      <c r="AD634" s="1" t="str">
        <f t="shared" si="422"/>
        <v>Nincs VKR kiválasztva!</v>
      </c>
      <c r="AF634" s="60"/>
      <c r="AG634" s="60"/>
      <c r="AH634" s="60"/>
      <c r="AI634" s="60"/>
      <c r="AJ634" s="60"/>
      <c r="AK634" s="60"/>
      <c r="AL634" s="60"/>
      <c r="AM634" s="60"/>
      <c r="AN634" s="60"/>
      <c r="AO634" s="60"/>
      <c r="AP634" s="60"/>
      <c r="AQ634" s="61">
        <f t="shared" si="423"/>
        <v>0</v>
      </c>
      <c r="AR634" s="130" t="s">
        <v>36</v>
      </c>
      <c r="AS634" s="1" t="str">
        <f t="shared" si="424"/>
        <v>Nincs VKR kiválasztva!</v>
      </c>
      <c r="AU634" s="46"/>
      <c r="AV634" s="46"/>
      <c r="AY634" s="64" t="str">
        <f>IF($D634="","",INDEX(Osszesito!$E:$E,MATCH($F634,Osszesito!$C:$C,0)))</f>
        <v/>
      </c>
      <c r="AZ634" s="64">
        <f t="shared" si="391"/>
        <v>0</v>
      </c>
      <c r="BA634" s="65">
        <f t="shared" si="392"/>
        <v>0</v>
      </c>
      <c r="BB634" s="65" t="str">
        <f t="shared" si="393"/>
        <v>x</v>
      </c>
      <c r="BC634" s="65">
        <f t="shared" si="425"/>
        <v>0</v>
      </c>
      <c r="BD634" s="65">
        <f t="shared" si="418"/>
        <v>0</v>
      </c>
      <c r="BE634" s="65">
        <f t="shared" si="394"/>
        <v>0</v>
      </c>
      <c r="BF634" s="64" t="str">
        <f t="shared" si="395"/>
        <v>A forrás egyenlő a költséggel (I.ütem).</v>
      </c>
      <c r="BG634" s="65">
        <f t="shared" si="396"/>
        <v>0</v>
      </c>
      <c r="BH634" s="65">
        <f t="shared" si="397"/>
        <v>0</v>
      </c>
      <c r="BI634" s="65">
        <f t="shared" si="398"/>
        <v>0</v>
      </c>
      <c r="BJ634" s="65">
        <f t="shared" si="399"/>
        <v>0</v>
      </c>
      <c r="BK634" s="65">
        <f t="shared" si="426"/>
        <v>0</v>
      </c>
      <c r="BL634" s="66" t="str">
        <f t="shared" si="419"/>
        <v>Nem hosszútávú a feladat.</v>
      </c>
      <c r="BM634" s="67">
        <f t="shared" si="400"/>
        <v>1</v>
      </c>
      <c r="BN634" s="67">
        <f t="shared" si="401"/>
        <v>0</v>
      </c>
      <c r="BO634" s="67">
        <f t="shared" si="402"/>
        <v>1</v>
      </c>
      <c r="BP634" s="67">
        <f t="shared" si="403"/>
        <v>0</v>
      </c>
      <c r="BQ634" s="65">
        <f t="shared" si="404"/>
        <v>0</v>
      </c>
      <c r="BR634" s="64" t="str">
        <f t="shared" si="405"/>
        <v>Nincs hosszútávú terv!</v>
      </c>
      <c r="BS634" s="65">
        <f t="shared" si="406"/>
        <v>0</v>
      </c>
      <c r="BT634" s="65">
        <f t="shared" si="407"/>
        <v>0</v>
      </c>
      <c r="BU634" s="65">
        <f t="shared" si="408"/>
        <v>0</v>
      </c>
      <c r="BV634" s="65">
        <f t="shared" si="409"/>
        <v>0</v>
      </c>
      <c r="BW634" s="65">
        <f t="shared" si="410"/>
        <v>0</v>
      </c>
      <c r="BX634" s="65">
        <f t="shared" si="411"/>
        <v>0</v>
      </c>
      <c r="BY634" s="65">
        <f t="shared" si="412"/>
        <v>0</v>
      </c>
      <c r="BZ634" s="65">
        <f t="shared" si="413"/>
        <v>0</v>
      </c>
      <c r="CA634" s="65">
        <f t="shared" si="414"/>
        <v>0</v>
      </c>
      <c r="CB634" s="65">
        <f t="shared" si="415"/>
        <v>0</v>
      </c>
      <c r="CC634" s="65">
        <f t="shared" si="416"/>
        <v>0</v>
      </c>
      <c r="CD634" s="65" t="str">
        <f t="shared" si="427"/>
        <v>Hiányos kitöltés! (B-oszlop üres)</v>
      </c>
      <c r="CE634" s="66" t="str">
        <f t="shared" si="428"/>
        <v>Hiányos kitöltés! (B-oszlop üres)</v>
      </c>
      <c r="CF634" s="65">
        <f t="shared" si="429"/>
        <v>0</v>
      </c>
      <c r="CG634" s="65">
        <f t="shared" si="430"/>
        <v>0</v>
      </c>
      <c r="CH634" s="65">
        <f t="shared" si="431"/>
        <v>0</v>
      </c>
    </row>
    <row r="635" spans="1:86" ht="31.25" x14ac:dyDescent="0.25">
      <c r="A635" s="54" t="str">
        <f t="shared" si="420"/>
        <v>Nincs VKR kiválasztva!</v>
      </c>
      <c r="B635" s="68"/>
      <c r="C635" s="55"/>
      <c r="D635" s="47"/>
      <c r="E635" s="47"/>
      <c r="F635" s="56" t="str">
        <f>IF($G635="","Nincs VKR kiválasztva!",INDEX(Osszesito!$C:$C,MATCH($G635,Osszesito!$D:$D,0)))</f>
        <v>Nincs VKR kiválasztva!</v>
      </c>
      <c r="G635" s="45"/>
      <c r="H635" s="51" t="str">
        <f>IF($D635="","",CONCATENATE($AY635,"_",COUNTA($D$3:$D635),"_FSZV_2026"))</f>
        <v/>
      </c>
      <c r="I635" s="56" t="str">
        <f>IF($G635="","Nincs VKR kiválasztva!",INDEX(Osszesito!$G:$G,MATCH($F635,Osszesito!$C:$C,0)))</f>
        <v>Nincs VKR kiválasztva!</v>
      </c>
      <c r="J635" s="56" t="str">
        <f>IF($G635="","Nincs VKR kiválasztva!",INDEX(Osszesito!$F:$F,MATCH($F635,Osszesito!$C:$C,0)))</f>
        <v>Nincs VKR kiválasztva!</v>
      </c>
      <c r="K635" s="48" t="str">
        <f t="shared" si="417"/>
        <v>Nincs kitöltve a költség rész!</v>
      </c>
      <c r="L635" s="49"/>
      <c r="M635" s="49"/>
      <c r="N635" s="60"/>
      <c r="O635" s="60"/>
      <c r="P635" s="90"/>
      <c r="R635" s="62"/>
      <c r="S635" s="62"/>
      <c r="T635" s="62"/>
      <c r="U635" s="62"/>
      <c r="V635" s="62"/>
      <c r="W635" s="62"/>
      <c r="X635" s="62"/>
      <c r="Y635" s="62"/>
      <c r="Z635" s="62"/>
      <c r="AA635" s="62"/>
      <c r="AB635" s="62"/>
      <c r="AC635" s="61">
        <f t="shared" si="421"/>
        <v>0</v>
      </c>
      <c r="AD635" s="1" t="str">
        <f t="shared" si="422"/>
        <v>Nincs VKR kiválasztva!</v>
      </c>
      <c r="AF635" s="60"/>
      <c r="AG635" s="60"/>
      <c r="AH635" s="60"/>
      <c r="AI635" s="60"/>
      <c r="AJ635" s="60"/>
      <c r="AK635" s="60"/>
      <c r="AL635" s="60"/>
      <c r="AM635" s="60"/>
      <c r="AN635" s="60"/>
      <c r="AO635" s="60"/>
      <c r="AP635" s="60"/>
      <c r="AQ635" s="61">
        <f t="shared" si="423"/>
        <v>0</v>
      </c>
      <c r="AR635" s="130" t="s">
        <v>36</v>
      </c>
      <c r="AS635" s="1" t="str">
        <f t="shared" si="424"/>
        <v>Nincs VKR kiválasztva!</v>
      </c>
      <c r="AU635" s="46"/>
      <c r="AV635" s="46"/>
      <c r="AY635" s="64" t="str">
        <f>IF($D635="","",INDEX(Osszesito!$E:$E,MATCH($F635,Osszesito!$C:$C,0)))</f>
        <v/>
      </c>
      <c r="AZ635" s="64">
        <f t="shared" si="391"/>
        <v>0</v>
      </c>
      <c r="BA635" s="65">
        <f t="shared" si="392"/>
        <v>0</v>
      </c>
      <c r="BB635" s="65" t="str">
        <f t="shared" si="393"/>
        <v>x</v>
      </c>
      <c r="BC635" s="65">
        <f t="shared" si="425"/>
        <v>0</v>
      </c>
      <c r="BD635" s="65">
        <f t="shared" si="418"/>
        <v>0</v>
      </c>
      <c r="BE635" s="65">
        <f t="shared" si="394"/>
        <v>0</v>
      </c>
      <c r="BF635" s="64" t="str">
        <f t="shared" si="395"/>
        <v>A forrás egyenlő a költséggel (I.ütem).</v>
      </c>
      <c r="BG635" s="65">
        <f t="shared" si="396"/>
        <v>0</v>
      </c>
      <c r="BH635" s="65">
        <f t="shared" si="397"/>
        <v>0</v>
      </c>
      <c r="BI635" s="65">
        <f t="shared" si="398"/>
        <v>0</v>
      </c>
      <c r="BJ635" s="65">
        <f t="shared" si="399"/>
        <v>0</v>
      </c>
      <c r="BK635" s="65">
        <f t="shared" si="426"/>
        <v>0</v>
      </c>
      <c r="BL635" s="66" t="str">
        <f t="shared" si="419"/>
        <v>Nem hosszútávú a feladat.</v>
      </c>
      <c r="BM635" s="67">
        <f t="shared" si="400"/>
        <v>1</v>
      </c>
      <c r="BN635" s="67">
        <f t="shared" si="401"/>
        <v>0</v>
      </c>
      <c r="BO635" s="67">
        <f t="shared" si="402"/>
        <v>1</v>
      </c>
      <c r="BP635" s="67">
        <f t="shared" si="403"/>
        <v>0</v>
      </c>
      <c r="BQ635" s="65">
        <f t="shared" si="404"/>
        <v>0</v>
      </c>
      <c r="BR635" s="64" t="str">
        <f t="shared" si="405"/>
        <v>Nincs hosszútávú terv!</v>
      </c>
      <c r="BS635" s="65">
        <f t="shared" si="406"/>
        <v>0</v>
      </c>
      <c r="BT635" s="65">
        <f t="shared" si="407"/>
        <v>0</v>
      </c>
      <c r="BU635" s="65">
        <f t="shared" si="408"/>
        <v>0</v>
      </c>
      <c r="BV635" s="65">
        <f t="shared" si="409"/>
        <v>0</v>
      </c>
      <c r="BW635" s="65">
        <f t="shared" si="410"/>
        <v>0</v>
      </c>
      <c r="BX635" s="65">
        <f t="shared" si="411"/>
        <v>0</v>
      </c>
      <c r="BY635" s="65">
        <f t="shared" si="412"/>
        <v>0</v>
      </c>
      <c r="BZ635" s="65">
        <f t="shared" si="413"/>
        <v>0</v>
      </c>
      <c r="CA635" s="65">
        <f t="shared" si="414"/>
        <v>0</v>
      </c>
      <c r="CB635" s="65">
        <f t="shared" si="415"/>
        <v>0</v>
      </c>
      <c r="CC635" s="65">
        <f t="shared" si="416"/>
        <v>0</v>
      </c>
      <c r="CD635" s="65" t="str">
        <f t="shared" si="427"/>
        <v>Hiányos kitöltés! (B-oszlop üres)</v>
      </c>
      <c r="CE635" s="66" t="str">
        <f t="shared" si="428"/>
        <v>Hiányos kitöltés! (B-oszlop üres)</v>
      </c>
      <c r="CF635" s="65">
        <f t="shared" si="429"/>
        <v>0</v>
      </c>
      <c r="CG635" s="65">
        <f t="shared" si="430"/>
        <v>0</v>
      </c>
      <c r="CH635" s="65">
        <f t="shared" si="431"/>
        <v>0</v>
      </c>
    </row>
    <row r="636" spans="1:86" ht="31.25" x14ac:dyDescent="0.25">
      <c r="A636" s="54" t="str">
        <f t="shared" si="420"/>
        <v>Nincs VKR kiválasztva!</v>
      </c>
      <c r="B636" s="68"/>
      <c r="C636" s="55"/>
      <c r="D636" s="47"/>
      <c r="E636" s="47"/>
      <c r="F636" s="56" t="str">
        <f>IF($G636="","Nincs VKR kiválasztva!",INDEX(Osszesito!$C:$C,MATCH($G636,Osszesito!$D:$D,0)))</f>
        <v>Nincs VKR kiválasztva!</v>
      </c>
      <c r="G636" s="45"/>
      <c r="H636" s="51" t="str">
        <f>IF($D636="","",CONCATENATE($AY636,"_",COUNTA($D$3:$D636),"_FSZV_2026"))</f>
        <v/>
      </c>
      <c r="I636" s="56" t="str">
        <f>IF($G636="","Nincs VKR kiválasztva!",INDEX(Osszesito!$G:$G,MATCH($F636,Osszesito!$C:$C,0)))</f>
        <v>Nincs VKR kiválasztva!</v>
      </c>
      <c r="J636" s="56" t="str">
        <f>IF($G636="","Nincs VKR kiválasztva!",INDEX(Osszesito!$F:$F,MATCH($F636,Osszesito!$C:$C,0)))</f>
        <v>Nincs VKR kiválasztva!</v>
      </c>
      <c r="K636" s="48" t="str">
        <f t="shared" si="417"/>
        <v>Nincs kitöltve a költség rész!</v>
      </c>
      <c r="L636" s="49"/>
      <c r="M636" s="49"/>
      <c r="N636" s="60"/>
      <c r="O636" s="60"/>
      <c r="P636" s="90"/>
      <c r="R636" s="62"/>
      <c r="S636" s="62"/>
      <c r="T636" s="62"/>
      <c r="U636" s="62"/>
      <c r="V636" s="62"/>
      <c r="W636" s="62"/>
      <c r="X636" s="62"/>
      <c r="Y636" s="62"/>
      <c r="Z636" s="62"/>
      <c r="AA636" s="62"/>
      <c r="AB636" s="62"/>
      <c r="AC636" s="61">
        <f t="shared" si="421"/>
        <v>0</v>
      </c>
      <c r="AD636" s="1" t="str">
        <f t="shared" si="422"/>
        <v>Nincs VKR kiválasztva!</v>
      </c>
      <c r="AF636" s="60"/>
      <c r="AG636" s="60"/>
      <c r="AH636" s="60"/>
      <c r="AI636" s="60"/>
      <c r="AJ636" s="60"/>
      <c r="AK636" s="60"/>
      <c r="AL636" s="60"/>
      <c r="AM636" s="60"/>
      <c r="AN636" s="60"/>
      <c r="AO636" s="60"/>
      <c r="AP636" s="60"/>
      <c r="AQ636" s="61">
        <f t="shared" si="423"/>
        <v>0</v>
      </c>
      <c r="AR636" s="130" t="s">
        <v>36</v>
      </c>
      <c r="AS636" s="1" t="str">
        <f t="shared" si="424"/>
        <v>Nincs VKR kiválasztva!</v>
      </c>
      <c r="AU636" s="46"/>
      <c r="AV636" s="46"/>
      <c r="AY636" s="64" t="str">
        <f>IF($D636="","",INDEX(Osszesito!$E:$E,MATCH($F636,Osszesito!$C:$C,0)))</f>
        <v/>
      </c>
      <c r="AZ636" s="64">
        <f t="shared" si="391"/>
        <v>0</v>
      </c>
      <c r="BA636" s="65">
        <f t="shared" si="392"/>
        <v>0</v>
      </c>
      <c r="BB636" s="65" t="str">
        <f t="shared" si="393"/>
        <v>x</v>
      </c>
      <c r="BC636" s="65">
        <f t="shared" si="425"/>
        <v>0</v>
      </c>
      <c r="BD636" s="65">
        <f t="shared" si="418"/>
        <v>0</v>
      </c>
      <c r="BE636" s="65">
        <f t="shared" si="394"/>
        <v>0</v>
      </c>
      <c r="BF636" s="64" t="str">
        <f t="shared" si="395"/>
        <v>A forrás egyenlő a költséggel (I.ütem).</v>
      </c>
      <c r="BG636" s="65">
        <f t="shared" si="396"/>
        <v>0</v>
      </c>
      <c r="BH636" s="65">
        <f t="shared" si="397"/>
        <v>0</v>
      </c>
      <c r="BI636" s="65">
        <f t="shared" si="398"/>
        <v>0</v>
      </c>
      <c r="BJ636" s="65">
        <f t="shared" si="399"/>
        <v>0</v>
      </c>
      <c r="BK636" s="65">
        <f t="shared" si="426"/>
        <v>0</v>
      </c>
      <c r="BL636" s="66" t="str">
        <f t="shared" si="419"/>
        <v>Nem hosszútávú a feladat.</v>
      </c>
      <c r="BM636" s="67">
        <f t="shared" si="400"/>
        <v>1</v>
      </c>
      <c r="BN636" s="67">
        <f t="shared" si="401"/>
        <v>0</v>
      </c>
      <c r="BO636" s="67">
        <f t="shared" si="402"/>
        <v>1</v>
      </c>
      <c r="BP636" s="67">
        <f t="shared" si="403"/>
        <v>0</v>
      </c>
      <c r="BQ636" s="65">
        <f t="shared" si="404"/>
        <v>0</v>
      </c>
      <c r="BR636" s="64" t="str">
        <f t="shared" si="405"/>
        <v>Nincs hosszútávú terv!</v>
      </c>
      <c r="BS636" s="65">
        <f t="shared" si="406"/>
        <v>0</v>
      </c>
      <c r="BT636" s="65">
        <f t="shared" si="407"/>
        <v>0</v>
      </c>
      <c r="BU636" s="65">
        <f t="shared" si="408"/>
        <v>0</v>
      </c>
      <c r="BV636" s="65">
        <f t="shared" si="409"/>
        <v>0</v>
      </c>
      <c r="BW636" s="65">
        <f t="shared" si="410"/>
        <v>0</v>
      </c>
      <c r="BX636" s="65">
        <f t="shared" si="411"/>
        <v>0</v>
      </c>
      <c r="BY636" s="65">
        <f t="shared" si="412"/>
        <v>0</v>
      </c>
      <c r="BZ636" s="65">
        <f t="shared" si="413"/>
        <v>0</v>
      </c>
      <c r="CA636" s="65">
        <f t="shared" si="414"/>
        <v>0</v>
      </c>
      <c r="CB636" s="65">
        <f t="shared" si="415"/>
        <v>0</v>
      </c>
      <c r="CC636" s="65">
        <f t="shared" si="416"/>
        <v>0</v>
      </c>
      <c r="CD636" s="65" t="str">
        <f t="shared" si="427"/>
        <v>Hiányos kitöltés! (B-oszlop üres)</v>
      </c>
      <c r="CE636" s="66" t="str">
        <f t="shared" si="428"/>
        <v>Hiányos kitöltés! (B-oszlop üres)</v>
      </c>
      <c r="CF636" s="65">
        <f t="shared" si="429"/>
        <v>0</v>
      </c>
      <c r="CG636" s="65">
        <f t="shared" si="430"/>
        <v>0</v>
      </c>
      <c r="CH636" s="65">
        <f t="shared" si="431"/>
        <v>0</v>
      </c>
    </row>
    <row r="637" spans="1:86" ht="31.25" x14ac:dyDescent="0.25">
      <c r="A637" s="54" t="str">
        <f t="shared" si="420"/>
        <v>Nincs VKR kiválasztva!</v>
      </c>
      <c r="B637" s="68"/>
      <c r="C637" s="55"/>
      <c r="D637" s="47"/>
      <c r="E637" s="47"/>
      <c r="F637" s="56" t="str">
        <f>IF($G637="","Nincs VKR kiválasztva!",INDEX(Osszesito!$C:$C,MATCH($G637,Osszesito!$D:$D,0)))</f>
        <v>Nincs VKR kiválasztva!</v>
      </c>
      <c r="G637" s="45"/>
      <c r="H637" s="51" t="str">
        <f>IF($D637="","",CONCATENATE($AY637,"_",COUNTA($D$3:$D637),"_FSZV_2026"))</f>
        <v/>
      </c>
      <c r="I637" s="56" t="str">
        <f>IF($G637="","Nincs VKR kiválasztva!",INDEX(Osszesito!$G:$G,MATCH($F637,Osszesito!$C:$C,0)))</f>
        <v>Nincs VKR kiválasztva!</v>
      </c>
      <c r="J637" s="56" t="str">
        <f>IF($G637="","Nincs VKR kiválasztva!",INDEX(Osszesito!$F:$F,MATCH($F637,Osszesito!$C:$C,0)))</f>
        <v>Nincs VKR kiválasztva!</v>
      </c>
      <c r="K637" s="48" t="str">
        <f t="shared" si="417"/>
        <v>Nincs kitöltve a költség rész!</v>
      </c>
      <c r="L637" s="49"/>
      <c r="M637" s="49"/>
      <c r="N637" s="60"/>
      <c r="O637" s="60"/>
      <c r="P637" s="90"/>
      <c r="R637" s="62"/>
      <c r="S637" s="62"/>
      <c r="T637" s="62"/>
      <c r="U637" s="62"/>
      <c r="V637" s="62"/>
      <c r="W637" s="62"/>
      <c r="X637" s="62"/>
      <c r="Y637" s="62"/>
      <c r="Z637" s="62"/>
      <c r="AA637" s="62"/>
      <c r="AB637" s="62"/>
      <c r="AC637" s="61">
        <f t="shared" si="421"/>
        <v>0</v>
      </c>
      <c r="AD637" s="1" t="str">
        <f t="shared" si="422"/>
        <v>Nincs VKR kiválasztva!</v>
      </c>
      <c r="AF637" s="60"/>
      <c r="AG637" s="60"/>
      <c r="AH637" s="60"/>
      <c r="AI637" s="60"/>
      <c r="AJ637" s="60"/>
      <c r="AK637" s="60"/>
      <c r="AL637" s="60"/>
      <c r="AM637" s="60"/>
      <c r="AN637" s="60"/>
      <c r="AO637" s="60"/>
      <c r="AP637" s="60"/>
      <c r="AQ637" s="61">
        <f t="shared" si="423"/>
        <v>0</v>
      </c>
      <c r="AR637" s="130" t="s">
        <v>36</v>
      </c>
      <c r="AS637" s="1" t="str">
        <f t="shared" si="424"/>
        <v>Nincs VKR kiválasztva!</v>
      </c>
      <c r="AU637" s="46"/>
      <c r="AV637" s="46"/>
      <c r="AY637" s="64" t="str">
        <f>IF($D637="","",INDEX(Osszesito!$E:$E,MATCH($F637,Osszesito!$C:$C,0)))</f>
        <v/>
      </c>
      <c r="AZ637" s="64">
        <f t="shared" si="391"/>
        <v>0</v>
      </c>
      <c r="BA637" s="65">
        <f t="shared" si="392"/>
        <v>0</v>
      </c>
      <c r="BB637" s="65" t="str">
        <f t="shared" si="393"/>
        <v>x</v>
      </c>
      <c r="BC637" s="65">
        <f t="shared" si="425"/>
        <v>0</v>
      </c>
      <c r="BD637" s="65">
        <f t="shared" si="418"/>
        <v>0</v>
      </c>
      <c r="BE637" s="65">
        <f t="shared" si="394"/>
        <v>0</v>
      </c>
      <c r="BF637" s="64" t="str">
        <f t="shared" si="395"/>
        <v>A forrás egyenlő a költséggel (I.ütem).</v>
      </c>
      <c r="BG637" s="65">
        <f t="shared" si="396"/>
        <v>0</v>
      </c>
      <c r="BH637" s="65">
        <f t="shared" si="397"/>
        <v>0</v>
      </c>
      <c r="BI637" s="65">
        <f t="shared" si="398"/>
        <v>0</v>
      </c>
      <c r="BJ637" s="65">
        <f t="shared" si="399"/>
        <v>0</v>
      </c>
      <c r="BK637" s="65">
        <f t="shared" si="426"/>
        <v>0</v>
      </c>
      <c r="BL637" s="66" t="str">
        <f t="shared" si="419"/>
        <v>Nem hosszútávú a feladat.</v>
      </c>
      <c r="BM637" s="67">
        <f t="shared" si="400"/>
        <v>1</v>
      </c>
      <c r="BN637" s="67">
        <f t="shared" si="401"/>
        <v>0</v>
      </c>
      <c r="BO637" s="67">
        <f t="shared" si="402"/>
        <v>1</v>
      </c>
      <c r="BP637" s="67">
        <f t="shared" si="403"/>
        <v>0</v>
      </c>
      <c r="BQ637" s="65">
        <f t="shared" si="404"/>
        <v>0</v>
      </c>
      <c r="BR637" s="64" t="str">
        <f t="shared" si="405"/>
        <v>Nincs hosszútávú terv!</v>
      </c>
      <c r="BS637" s="65">
        <f t="shared" si="406"/>
        <v>0</v>
      </c>
      <c r="BT637" s="65">
        <f t="shared" si="407"/>
        <v>0</v>
      </c>
      <c r="BU637" s="65">
        <f t="shared" si="408"/>
        <v>0</v>
      </c>
      <c r="BV637" s="65">
        <f t="shared" si="409"/>
        <v>0</v>
      </c>
      <c r="BW637" s="65">
        <f t="shared" si="410"/>
        <v>0</v>
      </c>
      <c r="BX637" s="65">
        <f t="shared" si="411"/>
        <v>0</v>
      </c>
      <c r="BY637" s="65">
        <f t="shared" si="412"/>
        <v>0</v>
      </c>
      <c r="BZ637" s="65">
        <f t="shared" si="413"/>
        <v>0</v>
      </c>
      <c r="CA637" s="65">
        <f t="shared" si="414"/>
        <v>0</v>
      </c>
      <c r="CB637" s="65">
        <f t="shared" si="415"/>
        <v>0</v>
      </c>
      <c r="CC637" s="65">
        <f t="shared" si="416"/>
        <v>0</v>
      </c>
      <c r="CD637" s="65" t="str">
        <f t="shared" si="427"/>
        <v>Hiányos kitöltés! (B-oszlop üres)</v>
      </c>
      <c r="CE637" s="66" t="str">
        <f t="shared" si="428"/>
        <v>Hiányos kitöltés! (B-oszlop üres)</v>
      </c>
      <c r="CF637" s="65">
        <f t="shared" si="429"/>
        <v>0</v>
      </c>
      <c r="CG637" s="65">
        <f t="shared" si="430"/>
        <v>0</v>
      </c>
      <c r="CH637" s="65">
        <f t="shared" si="431"/>
        <v>0</v>
      </c>
    </row>
    <row r="638" spans="1:86" ht="31.25" x14ac:dyDescent="0.25">
      <c r="A638" s="54" t="str">
        <f t="shared" si="420"/>
        <v>Nincs VKR kiválasztva!</v>
      </c>
      <c r="B638" s="68"/>
      <c r="C638" s="55"/>
      <c r="D638" s="47"/>
      <c r="E638" s="47"/>
      <c r="F638" s="56" t="str">
        <f>IF($G638="","Nincs VKR kiválasztva!",INDEX(Osszesito!$C:$C,MATCH($G638,Osszesito!$D:$D,0)))</f>
        <v>Nincs VKR kiválasztva!</v>
      </c>
      <c r="G638" s="45"/>
      <c r="H638" s="51" t="str">
        <f>IF($D638="","",CONCATENATE($AY638,"_",COUNTA($D$3:$D638),"_FSZV_2026"))</f>
        <v/>
      </c>
      <c r="I638" s="56" t="str">
        <f>IF($G638="","Nincs VKR kiválasztva!",INDEX(Osszesito!$G:$G,MATCH($F638,Osszesito!$C:$C,0)))</f>
        <v>Nincs VKR kiválasztva!</v>
      </c>
      <c r="J638" s="56" t="str">
        <f>IF($G638="","Nincs VKR kiválasztva!",INDEX(Osszesito!$F:$F,MATCH($F638,Osszesito!$C:$C,0)))</f>
        <v>Nincs VKR kiválasztva!</v>
      </c>
      <c r="K638" s="48" t="str">
        <f t="shared" si="417"/>
        <v>Nincs kitöltve a költség rész!</v>
      </c>
      <c r="L638" s="49"/>
      <c r="M638" s="49"/>
      <c r="N638" s="60"/>
      <c r="O638" s="60"/>
      <c r="P638" s="90"/>
      <c r="R638" s="62"/>
      <c r="S638" s="62"/>
      <c r="T638" s="62"/>
      <c r="U638" s="62"/>
      <c r="V638" s="62"/>
      <c r="W638" s="62"/>
      <c r="X638" s="62"/>
      <c r="Y638" s="62"/>
      <c r="Z638" s="62"/>
      <c r="AA638" s="62"/>
      <c r="AB638" s="62"/>
      <c r="AC638" s="61">
        <f t="shared" si="421"/>
        <v>0</v>
      </c>
      <c r="AD638" s="1" t="str">
        <f t="shared" si="422"/>
        <v>Nincs VKR kiválasztva!</v>
      </c>
      <c r="AF638" s="60"/>
      <c r="AG638" s="60"/>
      <c r="AH638" s="60"/>
      <c r="AI638" s="60"/>
      <c r="AJ638" s="60"/>
      <c r="AK638" s="60"/>
      <c r="AL638" s="60"/>
      <c r="AM638" s="60"/>
      <c r="AN638" s="60"/>
      <c r="AO638" s="60"/>
      <c r="AP638" s="60"/>
      <c r="AQ638" s="61">
        <f t="shared" si="423"/>
        <v>0</v>
      </c>
      <c r="AR638" s="130" t="s">
        <v>36</v>
      </c>
      <c r="AS638" s="1" t="str">
        <f t="shared" si="424"/>
        <v>Nincs VKR kiválasztva!</v>
      </c>
      <c r="AU638" s="46"/>
      <c r="AV638" s="46"/>
      <c r="AY638" s="64" t="str">
        <f>IF($D638="","",INDEX(Osszesito!$E:$E,MATCH($F638,Osszesito!$C:$C,0)))</f>
        <v/>
      </c>
      <c r="AZ638" s="64">
        <f t="shared" si="391"/>
        <v>0</v>
      </c>
      <c r="BA638" s="65">
        <f t="shared" si="392"/>
        <v>0</v>
      </c>
      <c r="BB638" s="65" t="str">
        <f t="shared" si="393"/>
        <v>x</v>
      </c>
      <c r="BC638" s="65">
        <f t="shared" si="425"/>
        <v>0</v>
      </c>
      <c r="BD638" s="65">
        <f t="shared" si="418"/>
        <v>0</v>
      </c>
      <c r="BE638" s="65">
        <f t="shared" si="394"/>
        <v>0</v>
      </c>
      <c r="BF638" s="64" t="str">
        <f t="shared" si="395"/>
        <v>A forrás egyenlő a költséggel (I.ütem).</v>
      </c>
      <c r="BG638" s="65">
        <f t="shared" si="396"/>
        <v>0</v>
      </c>
      <c r="BH638" s="65">
        <f t="shared" si="397"/>
        <v>0</v>
      </c>
      <c r="BI638" s="65">
        <f t="shared" si="398"/>
        <v>0</v>
      </c>
      <c r="BJ638" s="65">
        <f t="shared" si="399"/>
        <v>0</v>
      </c>
      <c r="BK638" s="65">
        <f t="shared" si="426"/>
        <v>0</v>
      </c>
      <c r="BL638" s="66" t="str">
        <f t="shared" si="419"/>
        <v>Nem hosszútávú a feladat.</v>
      </c>
      <c r="BM638" s="67">
        <f t="shared" si="400"/>
        <v>1</v>
      </c>
      <c r="BN638" s="67">
        <f t="shared" si="401"/>
        <v>0</v>
      </c>
      <c r="BO638" s="67">
        <f t="shared" si="402"/>
        <v>1</v>
      </c>
      <c r="BP638" s="67">
        <f t="shared" si="403"/>
        <v>0</v>
      </c>
      <c r="BQ638" s="65">
        <f t="shared" si="404"/>
        <v>0</v>
      </c>
      <c r="BR638" s="64" t="str">
        <f t="shared" si="405"/>
        <v>Nincs hosszútávú terv!</v>
      </c>
      <c r="BS638" s="65">
        <f t="shared" si="406"/>
        <v>0</v>
      </c>
      <c r="BT638" s="65">
        <f t="shared" si="407"/>
        <v>0</v>
      </c>
      <c r="BU638" s="65">
        <f t="shared" si="408"/>
        <v>0</v>
      </c>
      <c r="BV638" s="65">
        <f t="shared" si="409"/>
        <v>0</v>
      </c>
      <c r="BW638" s="65">
        <f t="shared" si="410"/>
        <v>0</v>
      </c>
      <c r="BX638" s="65">
        <f t="shared" si="411"/>
        <v>0</v>
      </c>
      <c r="BY638" s="65">
        <f t="shared" si="412"/>
        <v>0</v>
      </c>
      <c r="BZ638" s="65">
        <f t="shared" si="413"/>
        <v>0</v>
      </c>
      <c r="CA638" s="65">
        <f t="shared" si="414"/>
        <v>0</v>
      </c>
      <c r="CB638" s="65">
        <f t="shared" si="415"/>
        <v>0</v>
      </c>
      <c r="CC638" s="65">
        <f t="shared" si="416"/>
        <v>0</v>
      </c>
      <c r="CD638" s="65" t="str">
        <f t="shared" si="427"/>
        <v>Hiányos kitöltés! (B-oszlop üres)</v>
      </c>
      <c r="CE638" s="66" t="str">
        <f t="shared" si="428"/>
        <v>Hiányos kitöltés! (B-oszlop üres)</v>
      </c>
      <c r="CF638" s="65">
        <f t="shared" si="429"/>
        <v>0</v>
      </c>
      <c r="CG638" s="65">
        <f t="shared" si="430"/>
        <v>0</v>
      </c>
      <c r="CH638" s="65">
        <f t="shared" si="431"/>
        <v>0</v>
      </c>
    </row>
    <row r="639" spans="1:86" ht="31.25" x14ac:dyDescent="0.25">
      <c r="A639" s="54" t="str">
        <f t="shared" si="420"/>
        <v>Nincs VKR kiválasztva!</v>
      </c>
      <c r="B639" s="68"/>
      <c r="C639" s="55"/>
      <c r="D639" s="47"/>
      <c r="E639" s="47"/>
      <c r="F639" s="56" t="str">
        <f>IF($G639="","Nincs VKR kiválasztva!",INDEX(Osszesito!$C:$C,MATCH($G639,Osszesito!$D:$D,0)))</f>
        <v>Nincs VKR kiválasztva!</v>
      </c>
      <c r="G639" s="45"/>
      <c r="H639" s="51" t="str">
        <f>IF($D639="","",CONCATENATE($AY639,"_",COUNTA($D$3:$D639),"_FSZV_2026"))</f>
        <v/>
      </c>
      <c r="I639" s="56" t="str">
        <f>IF($G639="","Nincs VKR kiválasztva!",INDEX(Osszesito!$G:$G,MATCH($F639,Osszesito!$C:$C,0)))</f>
        <v>Nincs VKR kiválasztva!</v>
      </c>
      <c r="J639" s="56" t="str">
        <f>IF($G639="","Nincs VKR kiválasztva!",INDEX(Osszesito!$F:$F,MATCH($F639,Osszesito!$C:$C,0)))</f>
        <v>Nincs VKR kiválasztva!</v>
      </c>
      <c r="K639" s="48" t="str">
        <f t="shared" si="417"/>
        <v>Nincs kitöltve a költség rész!</v>
      </c>
      <c r="L639" s="49"/>
      <c r="M639" s="49"/>
      <c r="N639" s="60"/>
      <c r="O639" s="60"/>
      <c r="P639" s="90"/>
      <c r="R639" s="62"/>
      <c r="S639" s="62"/>
      <c r="T639" s="62"/>
      <c r="U639" s="62"/>
      <c r="V639" s="62"/>
      <c r="W639" s="62"/>
      <c r="X639" s="62"/>
      <c r="Y639" s="62"/>
      <c r="Z639" s="62"/>
      <c r="AA639" s="62"/>
      <c r="AB639" s="62"/>
      <c r="AC639" s="61">
        <f t="shared" si="421"/>
        <v>0</v>
      </c>
      <c r="AD639" s="1" t="str">
        <f t="shared" si="422"/>
        <v>Nincs VKR kiválasztva!</v>
      </c>
      <c r="AF639" s="60"/>
      <c r="AG639" s="60"/>
      <c r="AH639" s="60"/>
      <c r="AI639" s="60"/>
      <c r="AJ639" s="60"/>
      <c r="AK639" s="60"/>
      <c r="AL639" s="60"/>
      <c r="AM639" s="60"/>
      <c r="AN639" s="60"/>
      <c r="AO639" s="60"/>
      <c r="AP639" s="60"/>
      <c r="AQ639" s="61">
        <f t="shared" si="423"/>
        <v>0</v>
      </c>
      <c r="AR639" s="130" t="s">
        <v>36</v>
      </c>
      <c r="AS639" s="1" t="str">
        <f t="shared" si="424"/>
        <v>Nincs VKR kiválasztva!</v>
      </c>
      <c r="AU639" s="46"/>
      <c r="AV639" s="46"/>
      <c r="AY639" s="64" t="str">
        <f>IF($D639="","",INDEX(Osszesito!$E:$E,MATCH($F639,Osszesito!$C:$C,0)))</f>
        <v/>
      </c>
      <c r="AZ639" s="64">
        <f t="shared" si="391"/>
        <v>0</v>
      </c>
      <c r="BA639" s="65">
        <f t="shared" si="392"/>
        <v>0</v>
      </c>
      <c r="BB639" s="65" t="str">
        <f t="shared" si="393"/>
        <v>x</v>
      </c>
      <c r="BC639" s="65">
        <f t="shared" si="425"/>
        <v>0</v>
      </c>
      <c r="BD639" s="65">
        <f t="shared" si="418"/>
        <v>0</v>
      </c>
      <c r="BE639" s="65">
        <f t="shared" si="394"/>
        <v>0</v>
      </c>
      <c r="BF639" s="64" t="str">
        <f t="shared" si="395"/>
        <v>A forrás egyenlő a költséggel (I.ütem).</v>
      </c>
      <c r="BG639" s="65">
        <f t="shared" si="396"/>
        <v>0</v>
      </c>
      <c r="BH639" s="65">
        <f t="shared" si="397"/>
        <v>0</v>
      </c>
      <c r="BI639" s="65">
        <f t="shared" si="398"/>
        <v>0</v>
      </c>
      <c r="BJ639" s="65">
        <f t="shared" si="399"/>
        <v>0</v>
      </c>
      <c r="BK639" s="65">
        <f t="shared" si="426"/>
        <v>0</v>
      </c>
      <c r="BL639" s="66" t="str">
        <f t="shared" si="419"/>
        <v>Nem hosszútávú a feladat.</v>
      </c>
      <c r="BM639" s="67">
        <f t="shared" si="400"/>
        <v>1</v>
      </c>
      <c r="BN639" s="67">
        <f t="shared" si="401"/>
        <v>0</v>
      </c>
      <c r="BO639" s="67">
        <f t="shared" si="402"/>
        <v>1</v>
      </c>
      <c r="BP639" s="67">
        <f t="shared" si="403"/>
        <v>0</v>
      </c>
      <c r="BQ639" s="65">
        <f t="shared" si="404"/>
        <v>0</v>
      </c>
      <c r="BR639" s="64" t="str">
        <f t="shared" si="405"/>
        <v>Nincs hosszútávú terv!</v>
      </c>
      <c r="BS639" s="65">
        <f t="shared" si="406"/>
        <v>0</v>
      </c>
      <c r="BT639" s="65">
        <f t="shared" si="407"/>
        <v>0</v>
      </c>
      <c r="BU639" s="65">
        <f t="shared" si="408"/>
        <v>0</v>
      </c>
      <c r="BV639" s="65">
        <f t="shared" si="409"/>
        <v>0</v>
      </c>
      <c r="BW639" s="65">
        <f t="shared" si="410"/>
        <v>0</v>
      </c>
      <c r="BX639" s="65">
        <f t="shared" si="411"/>
        <v>0</v>
      </c>
      <c r="BY639" s="65">
        <f t="shared" si="412"/>
        <v>0</v>
      </c>
      <c r="BZ639" s="65">
        <f t="shared" si="413"/>
        <v>0</v>
      </c>
      <c r="CA639" s="65">
        <f t="shared" si="414"/>
        <v>0</v>
      </c>
      <c r="CB639" s="65">
        <f t="shared" si="415"/>
        <v>0</v>
      </c>
      <c r="CC639" s="65">
        <f t="shared" si="416"/>
        <v>0</v>
      </c>
      <c r="CD639" s="65" t="str">
        <f t="shared" si="427"/>
        <v>Hiányos kitöltés! (B-oszlop üres)</v>
      </c>
      <c r="CE639" s="66" t="str">
        <f t="shared" si="428"/>
        <v>Hiányos kitöltés! (B-oszlop üres)</v>
      </c>
      <c r="CF639" s="65">
        <f t="shared" si="429"/>
        <v>0</v>
      </c>
      <c r="CG639" s="65">
        <f t="shared" si="430"/>
        <v>0</v>
      </c>
      <c r="CH639" s="65">
        <f t="shared" si="431"/>
        <v>0</v>
      </c>
    </row>
    <row r="640" spans="1:86" ht="31.25" x14ac:dyDescent="0.25">
      <c r="A640" s="54" t="str">
        <f t="shared" si="420"/>
        <v>Nincs VKR kiválasztva!</v>
      </c>
      <c r="B640" s="68"/>
      <c r="C640" s="55"/>
      <c r="D640" s="47"/>
      <c r="E640" s="47"/>
      <c r="F640" s="56" t="str">
        <f>IF($G640="","Nincs VKR kiválasztva!",INDEX(Osszesito!$C:$C,MATCH($G640,Osszesito!$D:$D,0)))</f>
        <v>Nincs VKR kiválasztva!</v>
      </c>
      <c r="G640" s="45"/>
      <c r="H640" s="51" t="str">
        <f>IF($D640="","",CONCATENATE($AY640,"_",COUNTA($D$3:$D640),"_FSZV_2026"))</f>
        <v/>
      </c>
      <c r="I640" s="56" t="str">
        <f>IF($G640="","Nincs VKR kiválasztva!",INDEX(Osszesito!$G:$G,MATCH($F640,Osszesito!$C:$C,0)))</f>
        <v>Nincs VKR kiválasztva!</v>
      </c>
      <c r="J640" s="56" t="str">
        <f>IF($G640="","Nincs VKR kiválasztva!",INDEX(Osszesito!$F:$F,MATCH($F640,Osszesito!$C:$C,0)))</f>
        <v>Nincs VKR kiválasztva!</v>
      </c>
      <c r="K640" s="48" t="str">
        <f t="shared" si="417"/>
        <v>Nincs kitöltve a költség rész!</v>
      </c>
      <c r="L640" s="49"/>
      <c r="M640" s="49"/>
      <c r="N640" s="60"/>
      <c r="O640" s="60"/>
      <c r="P640" s="90"/>
      <c r="R640" s="62"/>
      <c r="S640" s="62"/>
      <c r="T640" s="62"/>
      <c r="U640" s="62"/>
      <c r="V640" s="62"/>
      <c r="W640" s="62"/>
      <c r="X640" s="62"/>
      <c r="Y640" s="62"/>
      <c r="Z640" s="62"/>
      <c r="AA640" s="62"/>
      <c r="AB640" s="62"/>
      <c r="AC640" s="61">
        <f t="shared" si="421"/>
        <v>0</v>
      </c>
      <c r="AD640" s="1" t="str">
        <f t="shared" si="422"/>
        <v>Nincs VKR kiválasztva!</v>
      </c>
      <c r="AF640" s="60"/>
      <c r="AG640" s="60"/>
      <c r="AH640" s="60"/>
      <c r="AI640" s="60"/>
      <c r="AJ640" s="60"/>
      <c r="AK640" s="60"/>
      <c r="AL640" s="60"/>
      <c r="AM640" s="60"/>
      <c r="AN640" s="60"/>
      <c r="AO640" s="60"/>
      <c r="AP640" s="60"/>
      <c r="AQ640" s="61">
        <f t="shared" si="423"/>
        <v>0</v>
      </c>
      <c r="AR640" s="130" t="s">
        <v>36</v>
      </c>
      <c r="AS640" s="1" t="str">
        <f t="shared" si="424"/>
        <v>Nincs VKR kiválasztva!</v>
      </c>
      <c r="AU640" s="46"/>
      <c r="AV640" s="46"/>
      <c r="AY640" s="64" t="str">
        <f>IF($D640="","",INDEX(Osszesito!$E:$E,MATCH($F640,Osszesito!$C:$C,0)))</f>
        <v/>
      </c>
      <c r="AZ640" s="64">
        <f t="shared" si="391"/>
        <v>0</v>
      </c>
      <c r="BA640" s="65">
        <f t="shared" si="392"/>
        <v>0</v>
      </c>
      <c r="BB640" s="65" t="str">
        <f t="shared" si="393"/>
        <v>x</v>
      </c>
      <c r="BC640" s="65">
        <f t="shared" si="425"/>
        <v>0</v>
      </c>
      <c r="BD640" s="65">
        <f t="shared" si="418"/>
        <v>0</v>
      </c>
      <c r="BE640" s="65">
        <f t="shared" si="394"/>
        <v>0</v>
      </c>
      <c r="BF640" s="64" t="str">
        <f t="shared" si="395"/>
        <v>A forrás egyenlő a költséggel (I.ütem).</v>
      </c>
      <c r="BG640" s="65">
        <f t="shared" si="396"/>
        <v>0</v>
      </c>
      <c r="BH640" s="65">
        <f t="shared" si="397"/>
        <v>0</v>
      </c>
      <c r="BI640" s="65">
        <f t="shared" si="398"/>
        <v>0</v>
      </c>
      <c r="BJ640" s="65">
        <f t="shared" si="399"/>
        <v>0</v>
      </c>
      <c r="BK640" s="65">
        <f t="shared" si="426"/>
        <v>0</v>
      </c>
      <c r="BL640" s="66" t="str">
        <f t="shared" si="419"/>
        <v>Nem hosszútávú a feladat.</v>
      </c>
      <c r="BM640" s="67">
        <f t="shared" si="400"/>
        <v>1</v>
      </c>
      <c r="BN640" s="67">
        <f t="shared" si="401"/>
        <v>0</v>
      </c>
      <c r="BO640" s="67">
        <f t="shared" si="402"/>
        <v>1</v>
      </c>
      <c r="BP640" s="67">
        <f t="shared" si="403"/>
        <v>0</v>
      </c>
      <c r="BQ640" s="65">
        <f t="shared" si="404"/>
        <v>0</v>
      </c>
      <c r="BR640" s="64" t="str">
        <f t="shared" si="405"/>
        <v>Nincs hosszútávú terv!</v>
      </c>
      <c r="BS640" s="65">
        <f t="shared" si="406"/>
        <v>0</v>
      </c>
      <c r="BT640" s="65">
        <f t="shared" si="407"/>
        <v>0</v>
      </c>
      <c r="BU640" s="65">
        <f t="shared" si="408"/>
        <v>0</v>
      </c>
      <c r="BV640" s="65">
        <f t="shared" si="409"/>
        <v>0</v>
      </c>
      <c r="BW640" s="65">
        <f t="shared" si="410"/>
        <v>0</v>
      </c>
      <c r="BX640" s="65">
        <f t="shared" si="411"/>
        <v>0</v>
      </c>
      <c r="BY640" s="65">
        <f t="shared" si="412"/>
        <v>0</v>
      </c>
      <c r="BZ640" s="65">
        <f t="shared" si="413"/>
        <v>0</v>
      </c>
      <c r="CA640" s="65">
        <f t="shared" si="414"/>
        <v>0</v>
      </c>
      <c r="CB640" s="65">
        <f t="shared" si="415"/>
        <v>0</v>
      </c>
      <c r="CC640" s="65">
        <f t="shared" si="416"/>
        <v>0</v>
      </c>
      <c r="CD640" s="65" t="str">
        <f t="shared" si="427"/>
        <v>Hiányos kitöltés! (B-oszlop üres)</v>
      </c>
      <c r="CE640" s="66" t="str">
        <f t="shared" si="428"/>
        <v>Hiányos kitöltés! (B-oszlop üres)</v>
      </c>
      <c r="CF640" s="65">
        <f t="shared" si="429"/>
        <v>0</v>
      </c>
      <c r="CG640" s="65">
        <f t="shared" si="430"/>
        <v>0</v>
      </c>
      <c r="CH640" s="65">
        <f t="shared" si="431"/>
        <v>0</v>
      </c>
    </row>
    <row r="641" spans="1:86" ht="31.25" x14ac:dyDescent="0.25">
      <c r="A641" s="54" t="str">
        <f t="shared" si="420"/>
        <v>Nincs VKR kiválasztva!</v>
      </c>
      <c r="B641" s="68"/>
      <c r="C641" s="55"/>
      <c r="D641" s="47"/>
      <c r="E641" s="47"/>
      <c r="F641" s="56" t="str">
        <f>IF($G641="","Nincs VKR kiválasztva!",INDEX(Osszesito!$C:$C,MATCH($G641,Osszesito!$D:$D,0)))</f>
        <v>Nincs VKR kiválasztva!</v>
      </c>
      <c r="G641" s="45"/>
      <c r="H641" s="51" t="str">
        <f>IF($D641="","",CONCATENATE($AY641,"_",COUNTA($D$3:$D641),"_FSZV_2026"))</f>
        <v/>
      </c>
      <c r="I641" s="56" t="str">
        <f>IF($G641="","Nincs VKR kiválasztva!",INDEX(Osszesito!$G:$G,MATCH($F641,Osszesito!$C:$C,0)))</f>
        <v>Nincs VKR kiválasztva!</v>
      </c>
      <c r="J641" s="56" t="str">
        <f>IF($G641="","Nincs VKR kiválasztva!",INDEX(Osszesito!$F:$F,MATCH($F641,Osszesito!$C:$C,0)))</f>
        <v>Nincs VKR kiválasztva!</v>
      </c>
      <c r="K641" s="48" t="str">
        <f t="shared" si="417"/>
        <v>Nincs kitöltve a költség rész!</v>
      </c>
      <c r="L641" s="49"/>
      <c r="M641" s="49"/>
      <c r="N641" s="60"/>
      <c r="O641" s="60"/>
      <c r="P641" s="90"/>
      <c r="R641" s="62"/>
      <c r="S641" s="62"/>
      <c r="T641" s="62"/>
      <c r="U641" s="62"/>
      <c r="V641" s="62"/>
      <c r="W641" s="62"/>
      <c r="X641" s="62"/>
      <c r="Y641" s="62"/>
      <c r="Z641" s="62"/>
      <c r="AA641" s="62"/>
      <c r="AB641" s="62"/>
      <c r="AC641" s="61">
        <f t="shared" si="421"/>
        <v>0</v>
      </c>
      <c r="AD641" s="1" t="str">
        <f t="shared" si="422"/>
        <v>Nincs VKR kiválasztva!</v>
      </c>
      <c r="AF641" s="60"/>
      <c r="AG641" s="60"/>
      <c r="AH641" s="60"/>
      <c r="AI641" s="60"/>
      <c r="AJ641" s="60"/>
      <c r="AK641" s="60"/>
      <c r="AL641" s="60"/>
      <c r="AM641" s="60"/>
      <c r="AN641" s="60"/>
      <c r="AO641" s="60"/>
      <c r="AP641" s="60"/>
      <c r="AQ641" s="61">
        <f t="shared" si="423"/>
        <v>0</v>
      </c>
      <c r="AR641" s="130" t="s">
        <v>36</v>
      </c>
      <c r="AS641" s="1" t="str">
        <f t="shared" si="424"/>
        <v>Nincs VKR kiválasztva!</v>
      </c>
      <c r="AU641" s="46"/>
      <c r="AV641" s="46"/>
      <c r="AY641" s="64" t="str">
        <f>IF($D641="","",INDEX(Osszesito!$E:$E,MATCH($F641,Osszesito!$C:$C,0)))</f>
        <v/>
      </c>
      <c r="AZ641" s="64">
        <f t="shared" si="391"/>
        <v>0</v>
      </c>
      <c r="BA641" s="65">
        <f t="shared" si="392"/>
        <v>0</v>
      </c>
      <c r="BB641" s="65" t="str">
        <f t="shared" si="393"/>
        <v>x</v>
      </c>
      <c r="BC641" s="65">
        <f t="shared" si="425"/>
        <v>0</v>
      </c>
      <c r="BD641" s="65">
        <f t="shared" si="418"/>
        <v>0</v>
      </c>
      <c r="BE641" s="65">
        <f t="shared" si="394"/>
        <v>0</v>
      </c>
      <c r="BF641" s="64" t="str">
        <f t="shared" si="395"/>
        <v>A forrás egyenlő a költséggel (I.ütem).</v>
      </c>
      <c r="BG641" s="65">
        <f t="shared" si="396"/>
        <v>0</v>
      </c>
      <c r="BH641" s="65">
        <f t="shared" si="397"/>
        <v>0</v>
      </c>
      <c r="BI641" s="65">
        <f t="shared" si="398"/>
        <v>0</v>
      </c>
      <c r="BJ641" s="65">
        <f t="shared" si="399"/>
        <v>0</v>
      </c>
      <c r="BK641" s="65">
        <f t="shared" si="426"/>
        <v>0</v>
      </c>
      <c r="BL641" s="66" t="str">
        <f t="shared" si="419"/>
        <v>Nem hosszútávú a feladat.</v>
      </c>
      <c r="BM641" s="67">
        <f t="shared" si="400"/>
        <v>1</v>
      </c>
      <c r="BN641" s="67">
        <f t="shared" si="401"/>
        <v>0</v>
      </c>
      <c r="BO641" s="67">
        <f t="shared" si="402"/>
        <v>1</v>
      </c>
      <c r="BP641" s="67">
        <f t="shared" si="403"/>
        <v>0</v>
      </c>
      <c r="BQ641" s="65">
        <f t="shared" si="404"/>
        <v>0</v>
      </c>
      <c r="BR641" s="64" t="str">
        <f t="shared" si="405"/>
        <v>Nincs hosszútávú terv!</v>
      </c>
      <c r="BS641" s="65">
        <f t="shared" si="406"/>
        <v>0</v>
      </c>
      <c r="BT641" s="65">
        <f t="shared" si="407"/>
        <v>0</v>
      </c>
      <c r="BU641" s="65">
        <f t="shared" si="408"/>
        <v>0</v>
      </c>
      <c r="BV641" s="65">
        <f t="shared" si="409"/>
        <v>0</v>
      </c>
      <c r="BW641" s="65">
        <f t="shared" si="410"/>
        <v>0</v>
      </c>
      <c r="BX641" s="65">
        <f t="shared" si="411"/>
        <v>0</v>
      </c>
      <c r="BY641" s="65">
        <f t="shared" si="412"/>
        <v>0</v>
      </c>
      <c r="BZ641" s="65">
        <f t="shared" si="413"/>
        <v>0</v>
      </c>
      <c r="CA641" s="65">
        <f t="shared" si="414"/>
        <v>0</v>
      </c>
      <c r="CB641" s="65">
        <f t="shared" si="415"/>
        <v>0</v>
      </c>
      <c r="CC641" s="65">
        <f t="shared" si="416"/>
        <v>0</v>
      </c>
      <c r="CD641" s="65" t="str">
        <f t="shared" si="427"/>
        <v>Hiányos kitöltés! (B-oszlop üres)</v>
      </c>
      <c r="CE641" s="66" t="str">
        <f t="shared" si="428"/>
        <v>Hiányos kitöltés! (B-oszlop üres)</v>
      </c>
      <c r="CF641" s="65">
        <f t="shared" si="429"/>
        <v>0</v>
      </c>
      <c r="CG641" s="65">
        <f t="shared" si="430"/>
        <v>0</v>
      </c>
      <c r="CH641" s="65">
        <f t="shared" si="431"/>
        <v>0</v>
      </c>
    </row>
    <row r="642" spans="1:86" ht="31.25" x14ac:dyDescent="0.25">
      <c r="A642" s="54" t="str">
        <f t="shared" si="420"/>
        <v>Nincs VKR kiválasztva!</v>
      </c>
      <c r="B642" s="68"/>
      <c r="C642" s="55"/>
      <c r="D642" s="47"/>
      <c r="E642" s="47"/>
      <c r="F642" s="56" t="str">
        <f>IF($G642="","Nincs VKR kiválasztva!",INDEX(Osszesito!$C:$C,MATCH($G642,Osszesito!$D:$D,0)))</f>
        <v>Nincs VKR kiválasztva!</v>
      </c>
      <c r="G642" s="45"/>
      <c r="H642" s="51" t="str">
        <f>IF($D642="","",CONCATENATE($AY642,"_",COUNTA($D$3:$D642),"_FSZV_2026"))</f>
        <v/>
      </c>
      <c r="I642" s="56" t="str">
        <f>IF($G642="","Nincs VKR kiválasztva!",INDEX(Osszesito!$G:$G,MATCH($F642,Osszesito!$C:$C,0)))</f>
        <v>Nincs VKR kiválasztva!</v>
      </c>
      <c r="J642" s="56" t="str">
        <f>IF($G642="","Nincs VKR kiválasztva!",INDEX(Osszesito!$F:$F,MATCH($F642,Osszesito!$C:$C,0)))</f>
        <v>Nincs VKR kiválasztva!</v>
      </c>
      <c r="K642" s="48" t="str">
        <f t="shared" si="417"/>
        <v>Nincs kitöltve a költség rész!</v>
      </c>
      <c r="L642" s="49"/>
      <c r="M642" s="49"/>
      <c r="N642" s="60"/>
      <c r="O642" s="60"/>
      <c r="P642" s="90"/>
      <c r="R642" s="62"/>
      <c r="S642" s="62"/>
      <c r="T642" s="62"/>
      <c r="U642" s="62"/>
      <c r="V642" s="62"/>
      <c r="W642" s="62"/>
      <c r="X642" s="62"/>
      <c r="Y642" s="62"/>
      <c r="Z642" s="62"/>
      <c r="AA642" s="62"/>
      <c r="AB642" s="62"/>
      <c r="AC642" s="61">
        <f t="shared" si="421"/>
        <v>0</v>
      </c>
      <c r="AD642" s="1" t="str">
        <f t="shared" si="422"/>
        <v>Nincs VKR kiválasztva!</v>
      </c>
      <c r="AF642" s="60"/>
      <c r="AG642" s="60"/>
      <c r="AH642" s="60"/>
      <c r="AI642" s="60"/>
      <c r="AJ642" s="60"/>
      <c r="AK642" s="60"/>
      <c r="AL642" s="60"/>
      <c r="AM642" s="60"/>
      <c r="AN642" s="60"/>
      <c r="AO642" s="60"/>
      <c r="AP642" s="60"/>
      <c r="AQ642" s="61">
        <f t="shared" si="423"/>
        <v>0</v>
      </c>
      <c r="AR642" s="130" t="s">
        <v>36</v>
      </c>
      <c r="AS642" s="1" t="str">
        <f t="shared" si="424"/>
        <v>Nincs VKR kiválasztva!</v>
      </c>
      <c r="AU642" s="46"/>
      <c r="AV642" s="46"/>
      <c r="AY642" s="64" t="str">
        <f>IF($D642="","",INDEX(Osszesito!$E:$E,MATCH($F642,Osszesito!$C:$C,0)))</f>
        <v/>
      </c>
      <c r="AZ642" s="64">
        <f t="shared" si="391"/>
        <v>0</v>
      </c>
      <c r="BA642" s="65">
        <f t="shared" si="392"/>
        <v>0</v>
      </c>
      <c r="BB642" s="65" t="str">
        <f t="shared" si="393"/>
        <v>x</v>
      </c>
      <c r="BC642" s="65">
        <f t="shared" si="425"/>
        <v>0</v>
      </c>
      <c r="BD642" s="65">
        <f t="shared" si="418"/>
        <v>0</v>
      </c>
      <c r="BE642" s="65">
        <f t="shared" si="394"/>
        <v>0</v>
      </c>
      <c r="BF642" s="64" t="str">
        <f t="shared" si="395"/>
        <v>A forrás egyenlő a költséggel (I.ütem).</v>
      </c>
      <c r="BG642" s="65">
        <f t="shared" si="396"/>
        <v>0</v>
      </c>
      <c r="BH642" s="65">
        <f t="shared" si="397"/>
        <v>0</v>
      </c>
      <c r="BI642" s="65">
        <f t="shared" si="398"/>
        <v>0</v>
      </c>
      <c r="BJ642" s="65">
        <f t="shared" si="399"/>
        <v>0</v>
      </c>
      <c r="BK642" s="65">
        <f t="shared" si="426"/>
        <v>0</v>
      </c>
      <c r="BL642" s="66" t="str">
        <f t="shared" si="419"/>
        <v>Nem hosszútávú a feladat.</v>
      </c>
      <c r="BM642" s="67">
        <f t="shared" si="400"/>
        <v>1</v>
      </c>
      <c r="BN642" s="67">
        <f t="shared" si="401"/>
        <v>0</v>
      </c>
      <c r="BO642" s="67">
        <f t="shared" si="402"/>
        <v>1</v>
      </c>
      <c r="BP642" s="67">
        <f t="shared" si="403"/>
        <v>0</v>
      </c>
      <c r="BQ642" s="65">
        <f t="shared" si="404"/>
        <v>0</v>
      </c>
      <c r="BR642" s="64" t="str">
        <f t="shared" si="405"/>
        <v>Nincs hosszútávú terv!</v>
      </c>
      <c r="BS642" s="65">
        <f t="shared" si="406"/>
        <v>0</v>
      </c>
      <c r="BT642" s="65">
        <f t="shared" si="407"/>
        <v>0</v>
      </c>
      <c r="BU642" s="65">
        <f t="shared" si="408"/>
        <v>0</v>
      </c>
      <c r="BV642" s="65">
        <f t="shared" si="409"/>
        <v>0</v>
      </c>
      <c r="BW642" s="65">
        <f t="shared" si="410"/>
        <v>0</v>
      </c>
      <c r="BX642" s="65">
        <f t="shared" si="411"/>
        <v>0</v>
      </c>
      <c r="BY642" s="65">
        <f t="shared" si="412"/>
        <v>0</v>
      </c>
      <c r="BZ642" s="65">
        <f t="shared" si="413"/>
        <v>0</v>
      </c>
      <c r="CA642" s="65">
        <f t="shared" si="414"/>
        <v>0</v>
      </c>
      <c r="CB642" s="65">
        <f t="shared" si="415"/>
        <v>0</v>
      </c>
      <c r="CC642" s="65">
        <f t="shared" si="416"/>
        <v>0</v>
      </c>
      <c r="CD642" s="65" t="str">
        <f t="shared" si="427"/>
        <v>Hiányos kitöltés! (B-oszlop üres)</v>
      </c>
      <c r="CE642" s="66" t="str">
        <f t="shared" si="428"/>
        <v>Hiányos kitöltés! (B-oszlop üres)</v>
      </c>
      <c r="CF642" s="65">
        <f t="shared" si="429"/>
        <v>0</v>
      </c>
      <c r="CG642" s="65">
        <f t="shared" si="430"/>
        <v>0</v>
      </c>
      <c r="CH642" s="65">
        <f t="shared" si="431"/>
        <v>0</v>
      </c>
    </row>
    <row r="643" spans="1:86" ht="31.25" x14ac:dyDescent="0.25">
      <c r="A643" s="54" t="str">
        <f t="shared" si="420"/>
        <v>Nincs VKR kiválasztva!</v>
      </c>
      <c r="B643" s="68"/>
      <c r="C643" s="55"/>
      <c r="D643" s="47"/>
      <c r="E643" s="47"/>
      <c r="F643" s="56" t="str">
        <f>IF($G643="","Nincs VKR kiválasztva!",INDEX(Osszesito!$C:$C,MATCH($G643,Osszesito!$D:$D,0)))</f>
        <v>Nincs VKR kiválasztva!</v>
      </c>
      <c r="G643" s="45"/>
      <c r="H643" s="51" t="str">
        <f>IF($D643="","",CONCATENATE($AY643,"_",COUNTA($D$3:$D643),"_FSZV_2026"))</f>
        <v/>
      </c>
      <c r="I643" s="56" t="str">
        <f>IF($G643="","Nincs VKR kiválasztva!",INDEX(Osszesito!$G:$G,MATCH($F643,Osszesito!$C:$C,0)))</f>
        <v>Nincs VKR kiválasztva!</v>
      </c>
      <c r="J643" s="56" t="str">
        <f>IF($G643="","Nincs VKR kiválasztva!",INDEX(Osszesito!$F:$F,MATCH($F643,Osszesito!$C:$C,0)))</f>
        <v>Nincs VKR kiválasztva!</v>
      </c>
      <c r="K643" s="48" t="str">
        <f t="shared" si="417"/>
        <v>Nincs kitöltve a költség rész!</v>
      </c>
      <c r="L643" s="49"/>
      <c r="M643" s="49"/>
      <c r="N643" s="60"/>
      <c r="O643" s="60"/>
      <c r="P643" s="90"/>
      <c r="R643" s="62"/>
      <c r="S643" s="62"/>
      <c r="T643" s="62"/>
      <c r="U643" s="62"/>
      <c r="V643" s="62"/>
      <c r="W643" s="62"/>
      <c r="X643" s="62"/>
      <c r="Y643" s="62"/>
      <c r="Z643" s="62"/>
      <c r="AA643" s="62"/>
      <c r="AB643" s="62"/>
      <c r="AC643" s="61">
        <f t="shared" si="421"/>
        <v>0</v>
      </c>
      <c r="AD643" s="1" t="str">
        <f t="shared" si="422"/>
        <v>Nincs VKR kiválasztva!</v>
      </c>
      <c r="AF643" s="60"/>
      <c r="AG643" s="60"/>
      <c r="AH643" s="60"/>
      <c r="AI643" s="60"/>
      <c r="AJ643" s="60"/>
      <c r="AK643" s="60"/>
      <c r="AL643" s="60"/>
      <c r="AM643" s="60"/>
      <c r="AN643" s="60"/>
      <c r="AO643" s="60"/>
      <c r="AP643" s="60"/>
      <c r="AQ643" s="61">
        <f t="shared" si="423"/>
        <v>0</v>
      </c>
      <c r="AR643" s="130" t="s">
        <v>36</v>
      </c>
      <c r="AS643" s="1" t="str">
        <f t="shared" si="424"/>
        <v>Nincs VKR kiválasztva!</v>
      </c>
      <c r="AU643" s="46"/>
      <c r="AV643" s="46"/>
      <c r="AY643" s="64" t="str">
        <f>IF($D643="","",INDEX(Osszesito!$E:$E,MATCH($F643,Osszesito!$C:$C,0)))</f>
        <v/>
      </c>
      <c r="AZ643" s="64">
        <f t="shared" si="391"/>
        <v>0</v>
      </c>
      <c r="BA643" s="65">
        <f t="shared" si="392"/>
        <v>0</v>
      </c>
      <c r="BB643" s="65" t="str">
        <f t="shared" si="393"/>
        <v>x</v>
      </c>
      <c r="BC643" s="65">
        <f t="shared" si="425"/>
        <v>0</v>
      </c>
      <c r="BD643" s="65">
        <f t="shared" si="418"/>
        <v>0</v>
      </c>
      <c r="BE643" s="65">
        <f t="shared" si="394"/>
        <v>0</v>
      </c>
      <c r="BF643" s="64" t="str">
        <f t="shared" si="395"/>
        <v>A forrás egyenlő a költséggel (I.ütem).</v>
      </c>
      <c r="BG643" s="65">
        <f t="shared" si="396"/>
        <v>0</v>
      </c>
      <c r="BH643" s="65">
        <f t="shared" si="397"/>
        <v>0</v>
      </c>
      <c r="BI643" s="65">
        <f t="shared" si="398"/>
        <v>0</v>
      </c>
      <c r="BJ643" s="65">
        <f t="shared" si="399"/>
        <v>0</v>
      </c>
      <c r="BK643" s="65">
        <f t="shared" si="426"/>
        <v>0</v>
      </c>
      <c r="BL643" s="66" t="str">
        <f t="shared" si="419"/>
        <v>Nem hosszútávú a feladat.</v>
      </c>
      <c r="BM643" s="67">
        <f t="shared" si="400"/>
        <v>1</v>
      </c>
      <c r="BN643" s="67">
        <f t="shared" si="401"/>
        <v>0</v>
      </c>
      <c r="BO643" s="67">
        <f t="shared" si="402"/>
        <v>1</v>
      </c>
      <c r="BP643" s="67">
        <f t="shared" si="403"/>
        <v>0</v>
      </c>
      <c r="BQ643" s="65">
        <f t="shared" si="404"/>
        <v>0</v>
      </c>
      <c r="BR643" s="64" t="str">
        <f t="shared" si="405"/>
        <v>Nincs hosszútávú terv!</v>
      </c>
      <c r="BS643" s="65">
        <f t="shared" si="406"/>
        <v>0</v>
      </c>
      <c r="BT643" s="65">
        <f t="shared" si="407"/>
        <v>0</v>
      </c>
      <c r="BU643" s="65">
        <f t="shared" si="408"/>
        <v>0</v>
      </c>
      <c r="BV643" s="65">
        <f t="shared" si="409"/>
        <v>0</v>
      </c>
      <c r="BW643" s="65">
        <f t="shared" si="410"/>
        <v>0</v>
      </c>
      <c r="BX643" s="65">
        <f t="shared" si="411"/>
        <v>0</v>
      </c>
      <c r="BY643" s="65">
        <f t="shared" si="412"/>
        <v>0</v>
      </c>
      <c r="BZ643" s="65">
        <f t="shared" si="413"/>
        <v>0</v>
      </c>
      <c r="CA643" s="65">
        <f t="shared" si="414"/>
        <v>0</v>
      </c>
      <c r="CB643" s="65">
        <f t="shared" si="415"/>
        <v>0</v>
      </c>
      <c r="CC643" s="65">
        <f t="shared" si="416"/>
        <v>0</v>
      </c>
      <c r="CD643" s="65" t="str">
        <f t="shared" si="427"/>
        <v>Hiányos kitöltés! (B-oszlop üres)</v>
      </c>
      <c r="CE643" s="66" t="str">
        <f t="shared" si="428"/>
        <v>Hiányos kitöltés! (B-oszlop üres)</v>
      </c>
      <c r="CF643" s="65">
        <f t="shared" si="429"/>
        <v>0</v>
      </c>
      <c r="CG643" s="65">
        <f t="shared" si="430"/>
        <v>0</v>
      </c>
      <c r="CH643" s="65">
        <f t="shared" si="431"/>
        <v>0</v>
      </c>
    </row>
    <row r="644" spans="1:86" ht="31.25" x14ac:dyDescent="0.25">
      <c r="A644" s="54" t="str">
        <f t="shared" si="420"/>
        <v>Nincs VKR kiválasztva!</v>
      </c>
      <c r="B644" s="68"/>
      <c r="C644" s="55"/>
      <c r="D644" s="47"/>
      <c r="E644" s="47"/>
      <c r="F644" s="56" t="str">
        <f>IF($G644="","Nincs VKR kiválasztva!",INDEX(Osszesito!$C:$C,MATCH($G644,Osszesito!$D:$D,0)))</f>
        <v>Nincs VKR kiválasztva!</v>
      </c>
      <c r="G644" s="45"/>
      <c r="H644" s="51" t="str">
        <f>IF($D644="","",CONCATENATE($AY644,"_",COUNTA($D$3:$D644),"_FSZV_2026"))</f>
        <v/>
      </c>
      <c r="I644" s="56" t="str">
        <f>IF($G644="","Nincs VKR kiválasztva!",INDEX(Osszesito!$G:$G,MATCH($F644,Osszesito!$C:$C,0)))</f>
        <v>Nincs VKR kiválasztva!</v>
      </c>
      <c r="J644" s="56" t="str">
        <f>IF($G644="","Nincs VKR kiválasztva!",INDEX(Osszesito!$F:$F,MATCH($F644,Osszesito!$C:$C,0)))</f>
        <v>Nincs VKR kiválasztva!</v>
      </c>
      <c r="K644" s="48" t="str">
        <f t="shared" si="417"/>
        <v>Nincs kitöltve a költség rész!</v>
      </c>
      <c r="L644" s="49"/>
      <c r="M644" s="49"/>
      <c r="N644" s="60"/>
      <c r="O644" s="60"/>
      <c r="P644" s="90"/>
      <c r="R644" s="62"/>
      <c r="S644" s="62"/>
      <c r="T644" s="62"/>
      <c r="U644" s="62"/>
      <c r="V644" s="62"/>
      <c r="W644" s="62"/>
      <c r="X644" s="62"/>
      <c r="Y644" s="62"/>
      <c r="Z644" s="62"/>
      <c r="AA644" s="62"/>
      <c r="AB644" s="62"/>
      <c r="AC644" s="61">
        <f t="shared" si="421"/>
        <v>0</v>
      </c>
      <c r="AD644" s="1" t="str">
        <f t="shared" si="422"/>
        <v>Nincs VKR kiválasztva!</v>
      </c>
      <c r="AF644" s="60"/>
      <c r="AG644" s="60"/>
      <c r="AH644" s="60"/>
      <c r="AI644" s="60"/>
      <c r="AJ644" s="60"/>
      <c r="AK644" s="60"/>
      <c r="AL644" s="60"/>
      <c r="AM644" s="60"/>
      <c r="AN644" s="60"/>
      <c r="AO644" s="60"/>
      <c r="AP644" s="60"/>
      <c r="AQ644" s="61">
        <f t="shared" si="423"/>
        <v>0</v>
      </c>
      <c r="AR644" s="130" t="s">
        <v>36</v>
      </c>
      <c r="AS644" s="1" t="str">
        <f t="shared" si="424"/>
        <v>Nincs VKR kiválasztva!</v>
      </c>
      <c r="AU644" s="46"/>
      <c r="AV644" s="46"/>
      <c r="AY644" s="64" t="str">
        <f>IF($D644="","",INDEX(Osszesito!$E:$E,MATCH($F644,Osszesito!$C:$C,0)))</f>
        <v/>
      </c>
      <c r="AZ644" s="64">
        <f t="shared" ref="AZ644:AZ707" si="432">LEN($AU644)</f>
        <v>0</v>
      </c>
      <c r="BA644" s="65">
        <f t="shared" ref="BA644:BA707" si="433">IF(OR($B644="",$C644="",$D644="",$E644="",$F644="",$L644="",$M644="",$N644="",$O644=""),0,1)</f>
        <v>0</v>
      </c>
      <c r="BB644" s="65" t="str">
        <f t="shared" ref="BB644:BB707" si="434">IF($F644="",0,IF(AND($L644=2027,$M644=2027),"R",IF(AND($L644=2027,$M644&gt;2027),"RH",IF(AND($L644&gt;2027,$M644&gt;2027),"H","x"))))</f>
        <v>x</v>
      </c>
      <c r="BC644" s="65">
        <f t="shared" si="425"/>
        <v>0</v>
      </c>
      <c r="BD644" s="65">
        <f t="shared" si="418"/>
        <v>0</v>
      </c>
      <c r="BE644" s="65">
        <f t="shared" ref="BE644:BE707" si="435">IF($AC644&lt;$N644,1,IF($AC644=$N644,0))</f>
        <v>0</v>
      </c>
      <c r="BF644" s="64" t="str">
        <f t="shared" ref="BF644:BF707" si="436">IF($L644&gt;2027,"Nem rövidtávú a feladat.",IF($BE644=1,"Az I. ütem nem lehet forráshiányos!",IF($AC644&gt;$N644,"Többlet forrást jelölt meg az I.ütemnél! Kérjük, a többletet az 'Osszesito' fülön tüntesse fel!",IF($AC644=$N644,"A forrás egyenlő a költséggel (I.ütem).",0))))</f>
        <v>A forrás egyenlő a költséggel (I.ütem).</v>
      </c>
      <c r="BG644" s="65">
        <f t="shared" ref="BG644:BG707" si="437">IF(AND($R644&lt;&gt;"",$S644&lt;&gt;"",$T644&lt;&gt;"",$U644&lt;&gt;"",$V644&lt;&gt;"",$W644&lt;&gt;"",$X644&lt;&gt;"",$Y644&lt;&gt;"",$Z644&lt;&gt;"",$AA644&lt;&gt;"",$AB644&lt;&gt;""),1,0)</f>
        <v>0</v>
      </c>
      <c r="BH644" s="65">
        <f t="shared" ref="BH644:BH707" si="438">IF(AND($BG644=1,$N644=$AC644),1,0)</f>
        <v>0</v>
      </c>
      <c r="BI644" s="65">
        <f t="shared" ref="BI644:BI707" si="439">IF($AQ644&lt;$O644,1,0)</f>
        <v>0</v>
      </c>
      <c r="BJ644" s="65">
        <f t="shared" ref="BJ644:BJ707" si="440">IF(AND($AF644&lt;&gt;"",$AG644&lt;&gt;"",$AH644&lt;&gt;"",$AI644&lt;&gt;"",$AJ644&lt;&gt;"",$AK644&lt;&gt;"",$AL644&lt;&gt;"",$AM644&lt;&gt;"",$AN644&lt;&gt;"",$AO644&lt;&gt;"",$AP644&lt;&gt;""),1,0)</f>
        <v>0</v>
      </c>
      <c r="BK644" s="65">
        <f t="shared" si="426"/>
        <v>0</v>
      </c>
      <c r="BL644" s="66" t="str">
        <f t="shared" si="419"/>
        <v>Nem hosszútávú a feladat.</v>
      </c>
      <c r="BM644" s="67">
        <f t="shared" ref="BM644:BM707" si="441">IF($M644&lt;2028,1,0)</f>
        <v>1</v>
      </c>
      <c r="BN644" s="67">
        <f t="shared" ref="BN644:BN707" si="442">IF($M644&gt;2027,1,0)</f>
        <v>0</v>
      </c>
      <c r="BO644" s="67">
        <f t="shared" ref="BO644:BO707" si="443">IF(AND($BM644=1,$N644=0),1,0)</f>
        <v>1</v>
      </c>
      <c r="BP644" s="67">
        <f t="shared" ref="BP644:BP707" si="444">IF(AND($BN644=1,$O644=0),1,0)</f>
        <v>0</v>
      </c>
      <c r="BQ644" s="65">
        <f t="shared" ref="BQ644:BQ707" si="445">IF(AND($BB644="R",$N644=0,$AZ644&gt;29),1,IF(AND($BB644="RH",$N644=0,$AZ644&gt;29),1,0))</f>
        <v>0</v>
      </c>
      <c r="BR644" s="64" t="str">
        <f t="shared" ref="BR644:BR707" si="446">IF($BN644=0,"Nincs hosszútávú terv!",IF(AND($BB644="H",$O644=0,$AZ644=0),"Nullás a hosszútávú feladat és nincs hozzá indoklás!",IF(AND($BB644="RH",$O644=0,$AZ644=0),"Nullás a hosszútávú feladat és nincs hozzá indoklás!",IF(AND($BB644="R",$O644=0,$AZ644&lt;300),"Nullás a hosszútávú feladat és rövid hozzá az indoklás!",IF(AND($BB644="RH",$O644=0,$AZ644&lt;300),"Nullás a hosszútávú feladat és rövid hozzá az indoklás!",0)))))</f>
        <v>Nincs hosszútávú terv!</v>
      </c>
      <c r="BS644" s="65">
        <f t="shared" ref="BS644:BS707" si="447">IF(AND($BB644="R",$N644=0,$AZ644&gt;29),1,IF(AND($BB644="RH",$N644=0,$AZ644&gt;29),1,0))</f>
        <v>0</v>
      </c>
      <c r="BT644" s="65">
        <f t="shared" ref="BT644:BT707" si="448">IF(AND($BB644="H",$O644=0,$AZ644&gt;29),1,IF(AND($BB644="RH",$O644=0,$AZ644&gt;29),1,0))</f>
        <v>0</v>
      </c>
      <c r="BU644" s="65">
        <f t="shared" ref="BU644:BU707" si="449">IF($B644="",0,1)</f>
        <v>0</v>
      </c>
      <c r="BV644" s="65">
        <f t="shared" ref="BV644:BV707" si="450">IF($C644="",0,1)</f>
        <v>0</v>
      </c>
      <c r="BW644" s="65">
        <f t="shared" ref="BW644:BW707" si="451">IF($D644="",0,1)</f>
        <v>0</v>
      </c>
      <c r="BX644" s="65">
        <f t="shared" ref="BX644:BX707" si="452">IF($E644="",0,1)</f>
        <v>0</v>
      </c>
      <c r="BY644" s="65">
        <f t="shared" ref="BY644:BY707" si="453">IF($L644="",0,1)</f>
        <v>0</v>
      </c>
      <c r="BZ644" s="65">
        <f t="shared" ref="BZ644:BZ707" si="454">IF($M644="",0,1)</f>
        <v>0</v>
      </c>
      <c r="CA644" s="65">
        <f t="shared" ref="CA644:CA707" si="455">IF($N644="",0,1)</f>
        <v>0</v>
      </c>
      <c r="CB644" s="65">
        <f t="shared" ref="CB644:CB707" si="456">IF($O644="",0,1)</f>
        <v>0</v>
      </c>
      <c r="CC644" s="65">
        <f t="shared" ref="CC644:CC707" si="457">IF($P644="",0,1)</f>
        <v>0</v>
      </c>
      <c r="CD644" s="65" t="str">
        <f t="shared" si="427"/>
        <v>Hiányos kitöltés! (B-oszlop üres)</v>
      </c>
      <c r="CE644" s="66" t="str">
        <f t="shared" si="428"/>
        <v>Hiányos kitöltés! (B-oszlop üres)</v>
      </c>
      <c r="CF644" s="65">
        <f t="shared" si="429"/>
        <v>0</v>
      </c>
      <c r="CG644" s="65">
        <f t="shared" si="430"/>
        <v>0</v>
      </c>
      <c r="CH644" s="65">
        <f t="shared" si="431"/>
        <v>0</v>
      </c>
    </row>
    <row r="645" spans="1:86" ht="31.25" x14ac:dyDescent="0.25">
      <c r="A645" s="54" t="str">
        <f t="shared" si="420"/>
        <v>Nincs VKR kiválasztva!</v>
      </c>
      <c r="B645" s="68"/>
      <c r="C645" s="55"/>
      <c r="D645" s="47"/>
      <c r="E645" s="47"/>
      <c r="F645" s="56" t="str">
        <f>IF($G645="","Nincs VKR kiválasztva!",INDEX(Osszesito!$C:$C,MATCH($G645,Osszesito!$D:$D,0)))</f>
        <v>Nincs VKR kiválasztva!</v>
      </c>
      <c r="G645" s="45"/>
      <c r="H645" s="51" t="str">
        <f>IF($D645="","",CONCATENATE($AY645,"_",COUNTA($D$3:$D645),"_FSZV_2026"))</f>
        <v/>
      </c>
      <c r="I645" s="56" t="str">
        <f>IF($G645="","Nincs VKR kiválasztva!",INDEX(Osszesito!$G:$G,MATCH($F645,Osszesito!$C:$C,0)))</f>
        <v>Nincs VKR kiválasztva!</v>
      </c>
      <c r="J645" s="56" t="str">
        <f>IF($G645="","Nincs VKR kiválasztva!",INDEX(Osszesito!$F:$F,MATCH($F645,Osszesito!$C:$C,0)))</f>
        <v>Nincs VKR kiválasztva!</v>
      </c>
      <c r="K645" s="48" t="str">
        <f t="shared" ref="K645:K708" si="458">IF(AND($N645="",$O645=""),"Nincs kitöltve a költség rész!",IF($N645="","Az N-oszlop üres!",IF($O645="","Az O-oszlop üres!",$N645+$O645)))</f>
        <v>Nincs kitöltve a költség rész!</v>
      </c>
      <c r="L645" s="49"/>
      <c r="M645" s="49"/>
      <c r="N645" s="60"/>
      <c r="O645" s="60"/>
      <c r="P645" s="90"/>
      <c r="R645" s="62"/>
      <c r="S645" s="62"/>
      <c r="T645" s="62"/>
      <c r="U645" s="62"/>
      <c r="V645" s="62"/>
      <c r="W645" s="62"/>
      <c r="X645" s="62"/>
      <c r="Y645" s="62"/>
      <c r="Z645" s="62"/>
      <c r="AA645" s="62"/>
      <c r="AB645" s="62"/>
      <c r="AC645" s="61">
        <f t="shared" si="421"/>
        <v>0</v>
      </c>
      <c r="AD645" s="1" t="str">
        <f t="shared" si="422"/>
        <v>Nincs VKR kiválasztva!</v>
      </c>
      <c r="AF645" s="60"/>
      <c r="AG645" s="60"/>
      <c r="AH645" s="60"/>
      <c r="AI645" s="60"/>
      <c r="AJ645" s="60"/>
      <c r="AK645" s="60"/>
      <c r="AL645" s="60"/>
      <c r="AM645" s="60"/>
      <c r="AN645" s="60"/>
      <c r="AO645" s="60"/>
      <c r="AP645" s="60"/>
      <c r="AQ645" s="61">
        <f t="shared" si="423"/>
        <v>0</v>
      </c>
      <c r="AR645" s="130" t="s">
        <v>36</v>
      </c>
      <c r="AS645" s="1" t="str">
        <f t="shared" si="424"/>
        <v>Nincs VKR kiválasztva!</v>
      </c>
      <c r="AU645" s="46"/>
      <c r="AV645" s="46"/>
      <c r="AY645" s="64" t="str">
        <f>IF($D645="","",INDEX(Osszesito!$E:$E,MATCH($F645,Osszesito!$C:$C,0)))</f>
        <v/>
      </c>
      <c r="AZ645" s="64">
        <f t="shared" si="432"/>
        <v>0</v>
      </c>
      <c r="BA645" s="65">
        <f t="shared" si="433"/>
        <v>0</v>
      </c>
      <c r="BB645" s="65" t="str">
        <f t="shared" si="434"/>
        <v>x</v>
      </c>
      <c r="BC645" s="65">
        <f t="shared" si="425"/>
        <v>0</v>
      </c>
      <c r="BD645" s="65">
        <f t="shared" ref="BD645:BD708" si="459">IF(AND($BB645="R",$O645&gt;0),1,IF(AND($BB645="H",$N645&gt;0),1,0))</f>
        <v>0</v>
      </c>
      <c r="BE645" s="65">
        <f t="shared" si="435"/>
        <v>0</v>
      </c>
      <c r="BF645" s="64" t="str">
        <f t="shared" si="436"/>
        <v>A forrás egyenlő a költséggel (I.ütem).</v>
      </c>
      <c r="BG645" s="65">
        <f t="shared" si="437"/>
        <v>0</v>
      </c>
      <c r="BH645" s="65">
        <f t="shared" si="438"/>
        <v>0</v>
      </c>
      <c r="BI645" s="65">
        <f t="shared" si="439"/>
        <v>0</v>
      </c>
      <c r="BJ645" s="65">
        <f t="shared" si="440"/>
        <v>0</v>
      </c>
      <c r="BK645" s="65">
        <f t="shared" si="426"/>
        <v>0</v>
      </c>
      <c r="BL645" s="66" t="str">
        <f t="shared" ref="BL645:BL708" si="460">IF($M645&lt;2028,"Nem hosszútávú a feladat.",IF(AND($BI645=1,$AR645="nem"),"Forráshiányos a feladat? Jelölje az AR-oszlopban!",IF(AND($BI645=0,$AR645="igen"),"Forráshiányosnak jelölte a feladat az AR-oszlopban, de a forrás költség adatok alapnján nem az!",IF(AND($BI645=1,$AR645="igen"),"Forráshiányos a feladat!",IF($AQ645&gt;$O645,"Többlet forrást jelölt meg az II.ütemnél! Kérjük, a többletet az 'Osszesito' fülön tüntesse fel!",IF($AQ645=$O645,"A forrás egyenlő a költséggel (II.ütem).",0))))))</f>
        <v>Nem hosszútávú a feladat.</v>
      </c>
      <c r="BM645" s="67">
        <f t="shared" si="441"/>
        <v>1</v>
      </c>
      <c r="BN645" s="67">
        <f t="shared" si="442"/>
        <v>0</v>
      </c>
      <c r="BO645" s="67">
        <f t="shared" si="443"/>
        <v>1</v>
      </c>
      <c r="BP645" s="67">
        <f t="shared" si="444"/>
        <v>0</v>
      </c>
      <c r="BQ645" s="65">
        <f t="shared" si="445"/>
        <v>0</v>
      </c>
      <c r="BR645" s="64" t="str">
        <f t="shared" si="446"/>
        <v>Nincs hosszútávú terv!</v>
      </c>
      <c r="BS645" s="65">
        <f t="shared" si="447"/>
        <v>0</v>
      </c>
      <c r="BT645" s="65">
        <f t="shared" si="448"/>
        <v>0</v>
      </c>
      <c r="BU645" s="65">
        <f t="shared" si="449"/>
        <v>0</v>
      </c>
      <c r="BV645" s="65">
        <f t="shared" si="450"/>
        <v>0</v>
      </c>
      <c r="BW645" s="65">
        <f t="shared" si="451"/>
        <v>0</v>
      </c>
      <c r="BX645" s="65">
        <f t="shared" si="452"/>
        <v>0</v>
      </c>
      <c r="BY645" s="65">
        <f t="shared" si="453"/>
        <v>0</v>
      </c>
      <c r="BZ645" s="65">
        <f t="shared" si="454"/>
        <v>0</v>
      </c>
      <c r="CA645" s="65">
        <f t="shared" si="455"/>
        <v>0</v>
      </c>
      <c r="CB645" s="65">
        <f t="shared" si="456"/>
        <v>0</v>
      </c>
      <c r="CC645" s="65">
        <f t="shared" si="457"/>
        <v>0</v>
      </c>
      <c r="CD645" s="65" t="str">
        <f t="shared" si="427"/>
        <v>Hiányos kitöltés! (B-oszlop üres)</v>
      </c>
      <c r="CE645" s="66" t="str">
        <f t="shared" si="428"/>
        <v>Hiányos kitöltés! (B-oszlop üres)</v>
      </c>
      <c r="CF645" s="65">
        <f t="shared" si="429"/>
        <v>0</v>
      </c>
      <c r="CG645" s="65">
        <f t="shared" si="430"/>
        <v>0</v>
      </c>
      <c r="CH645" s="65">
        <f t="shared" si="431"/>
        <v>0</v>
      </c>
    </row>
    <row r="646" spans="1:86" ht="31.25" x14ac:dyDescent="0.25">
      <c r="A646" s="54" t="str">
        <f t="shared" si="420"/>
        <v>Nincs VKR kiválasztva!</v>
      </c>
      <c r="B646" s="68"/>
      <c r="C646" s="55"/>
      <c r="D646" s="47"/>
      <c r="E646" s="47"/>
      <c r="F646" s="56" t="str">
        <f>IF($G646="","Nincs VKR kiválasztva!",INDEX(Osszesito!$C:$C,MATCH($G646,Osszesito!$D:$D,0)))</f>
        <v>Nincs VKR kiválasztva!</v>
      </c>
      <c r="G646" s="45"/>
      <c r="H646" s="51" t="str">
        <f>IF($D646="","",CONCATENATE($AY646,"_",COUNTA($D$3:$D646),"_FSZV_2026"))</f>
        <v/>
      </c>
      <c r="I646" s="56" t="str">
        <f>IF($G646="","Nincs VKR kiválasztva!",INDEX(Osszesito!$G:$G,MATCH($F646,Osszesito!$C:$C,0)))</f>
        <v>Nincs VKR kiválasztva!</v>
      </c>
      <c r="J646" s="56" t="str">
        <f>IF($G646="","Nincs VKR kiválasztva!",INDEX(Osszesito!$F:$F,MATCH($F646,Osszesito!$C:$C,0)))</f>
        <v>Nincs VKR kiválasztva!</v>
      </c>
      <c r="K646" s="48" t="str">
        <f t="shared" si="458"/>
        <v>Nincs kitöltve a költség rész!</v>
      </c>
      <c r="L646" s="49"/>
      <c r="M646" s="49"/>
      <c r="N646" s="60"/>
      <c r="O646" s="60"/>
      <c r="P646" s="90"/>
      <c r="R646" s="62"/>
      <c r="S646" s="62"/>
      <c r="T646" s="62"/>
      <c r="U646" s="62"/>
      <c r="V646" s="62"/>
      <c r="W646" s="62"/>
      <c r="X646" s="62"/>
      <c r="Y646" s="62"/>
      <c r="Z646" s="62"/>
      <c r="AA646" s="62"/>
      <c r="AB646" s="62"/>
      <c r="AC646" s="61">
        <f t="shared" si="421"/>
        <v>0</v>
      </c>
      <c r="AD646" s="1" t="str">
        <f t="shared" si="422"/>
        <v>Nincs VKR kiválasztva!</v>
      </c>
      <c r="AF646" s="60"/>
      <c r="AG646" s="60"/>
      <c r="AH646" s="60"/>
      <c r="AI646" s="60"/>
      <c r="AJ646" s="60"/>
      <c r="AK646" s="60"/>
      <c r="AL646" s="60"/>
      <c r="AM646" s="60"/>
      <c r="AN646" s="60"/>
      <c r="AO646" s="60"/>
      <c r="AP646" s="60"/>
      <c r="AQ646" s="61">
        <f t="shared" si="423"/>
        <v>0</v>
      </c>
      <c r="AR646" s="130" t="s">
        <v>36</v>
      </c>
      <c r="AS646" s="1" t="str">
        <f t="shared" si="424"/>
        <v>Nincs VKR kiválasztva!</v>
      </c>
      <c r="AU646" s="46"/>
      <c r="AV646" s="46"/>
      <c r="AY646" s="64" t="str">
        <f>IF($D646="","",INDEX(Osszesito!$E:$E,MATCH($F646,Osszesito!$C:$C,0)))</f>
        <v/>
      </c>
      <c r="AZ646" s="64">
        <f t="shared" si="432"/>
        <v>0</v>
      </c>
      <c r="BA646" s="65">
        <f t="shared" si="433"/>
        <v>0</v>
      </c>
      <c r="BB646" s="65" t="str">
        <f t="shared" si="434"/>
        <v>x</v>
      </c>
      <c r="BC646" s="65">
        <f t="shared" si="425"/>
        <v>0</v>
      </c>
      <c r="BD646" s="65">
        <f t="shared" si="459"/>
        <v>0</v>
      </c>
      <c r="BE646" s="65">
        <f t="shared" si="435"/>
        <v>0</v>
      </c>
      <c r="BF646" s="64" t="str">
        <f t="shared" si="436"/>
        <v>A forrás egyenlő a költséggel (I.ütem).</v>
      </c>
      <c r="BG646" s="65">
        <f t="shared" si="437"/>
        <v>0</v>
      </c>
      <c r="BH646" s="65">
        <f t="shared" si="438"/>
        <v>0</v>
      </c>
      <c r="BI646" s="65">
        <f t="shared" si="439"/>
        <v>0</v>
      </c>
      <c r="BJ646" s="65">
        <f t="shared" si="440"/>
        <v>0</v>
      </c>
      <c r="BK646" s="65">
        <f t="shared" si="426"/>
        <v>0</v>
      </c>
      <c r="BL646" s="66" t="str">
        <f t="shared" si="460"/>
        <v>Nem hosszútávú a feladat.</v>
      </c>
      <c r="BM646" s="67">
        <f t="shared" si="441"/>
        <v>1</v>
      </c>
      <c r="BN646" s="67">
        <f t="shared" si="442"/>
        <v>0</v>
      </c>
      <c r="BO646" s="67">
        <f t="shared" si="443"/>
        <v>1</v>
      </c>
      <c r="BP646" s="67">
        <f t="shared" si="444"/>
        <v>0</v>
      </c>
      <c r="BQ646" s="65">
        <f t="shared" si="445"/>
        <v>0</v>
      </c>
      <c r="BR646" s="64" t="str">
        <f t="shared" si="446"/>
        <v>Nincs hosszútávú terv!</v>
      </c>
      <c r="BS646" s="65">
        <f t="shared" si="447"/>
        <v>0</v>
      </c>
      <c r="BT646" s="65">
        <f t="shared" si="448"/>
        <v>0</v>
      </c>
      <c r="BU646" s="65">
        <f t="shared" si="449"/>
        <v>0</v>
      </c>
      <c r="BV646" s="65">
        <f t="shared" si="450"/>
        <v>0</v>
      </c>
      <c r="BW646" s="65">
        <f t="shared" si="451"/>
        <v>0</v>
      </c>
      <c r="BX646" s="65">
        <f t="shared" si="452"/>
        <v>0</v>
      </c>
      <c r="BY646" s="65">
        <f t="shared" si="453"/>
        <v>0</v>
      </c>
      <c r="BZ646" s="65">
        <f t="shared" si="454"/>
        <v>0</v>
      </c>
      <c r="CA646" s="65">
        <f t="shared" si="455"/>
        <v>0</v>
      </c>
      <c r="CB646" s="65">
        <f t="shared" si="456"/>
        <v>0</v>
      </c>
      <c r="CC646" s="65">
        <f t="shared" si="457"/>
        <v>0</v>
      </c>
      <c r="CD646" s="65" t="str">
        <f t="shared" si="427"/>
        <v>Hiányos kitöltés! (B-oszlop üres)</v>
      </c>
      <c r="CE646" s="66" t="str">
        <f t="shared" si="428"/>
        <v>Hiányos kitöltés! (B-oszlop üres)</v>
      </c>
      <c r="CF646" s="65">
        <f t="shared" si="429"/>
        <v>0</v>
      </c>
      <c r="CG646" s="65">
        <f t="shared" si="430"/>
        <v>0</v>
      </c>
      <c r="CH646" s="65">
        <f t="shared" si="431"/>
        <v>0</v>
      </c>
    </row>
    <row r="647" spans="1:86" ht="31.25" x14ac:dyDescent="0.25">
      <c r="A647" s="54" t="str">
        <f t="shared" si="420"/>
        <v>Nincs VKR kiválasztva!</v>
      </c>
      <c r="B647" s="68"/>
      <c r="C647" s="55"/>
      <c r="D647" s="47"/>
      <c r="E647" s="47"/>
      <c r="F647" s="56" t="str">
        <f>IF($G647="","Nincs VKR kiválasztva!",INDEX(Osszesito!$C:$C,MATCH($G647,Osszesito!$D:$D,0)))</f>
        <v>Nincs VKR kiválasztva!</v>
      </c>
      <c r="G647" s="45"/>
      <c r="H647" s="51" t="str">
        <f>IF($D647="","",CONCATENATE($AY647,"_",COUNTA($D$3:$D647),"_FSZV_2026"))</f>
        <v/>
      </c>
      <c r="I647" s="56" t="str">
        <f>IF($G647="","Nincs VKR kiválasztva!",INDEX(Osszesito!$G:$G,MATCH($F647,Osszesito!$C:$C,0)))</f>
        <v>Nincs VKR kiválasztva!</v>
      </c>
      <c r="J647" s="56" t="str">
        <f>IF($G647="","Nincs VKR kiválasztva!",INDEX(Osszesito!$F:$F,MATCH($F647,Osszesito!$C:$C,0)))</f>
        <v>Nincs VKR kiválasztva!</v>
      </c>
      <c r="K647" s="48" t="str">
        <f t="shared" si="458"/>
        <v>Nincs kitöltve a költség rész!</v>
      </c>
      <c r="L647" s="49"/>
      <c r="M647" s="49"/>
      <c r="N647" s="60"/>
      <c r="O647" s="60"/>
      <c r="P647" s="90"/>
      <c r="R647" s="62"/>
      <c r="S647" s="62"/>
      <c r="T647" s="62"/>
      <c r="U647" s="62"/>
      <c r="V647" s="62"/>
      <c r="W647" s="62"/>
      <c r="X647" s="62"/>
      <c r="Y647" s="62"/>
      <c r="Z647" s="62"/>
      <c r="AA647" s="62"/>
      <c r="AB647" s="62"/>
      <c r="AC647" s="61">
        <f t="shared" si="421"/>
        <v>0</v>
      </c>
      <c r="AD647" s="1" t="str">
        <f t="shared" si="422"/>
        <v>Nincs VKR kiválasztva!</v>
      </c>
      <c r="AF647" s="60"/>
      <c r="AG647" s="60"/>
      <c r="AH647" s="60"/>
      <c r="AI647" s="60"/>
      <c r="AJ647" s="60"/>
      <c r="AK647" s="60"/>
      <c r="AL647" s="60"/>
      <c r="AM647" s="60"/>
      <c r="AN647" s="60"/>
      <c r="AO647" s="60"/>
      <c r="AP647" s="60"/>
      <c r="AQ647" s="61">
        <f t="shared" si="423"/>
        <v>0</v>
      </c>
      <c r="AR647" s="130" t="s">
        <v>36</v>
      </c>
      <c r="AS647" s="1" t="str">
        <f t="shared" si="424"/>
        <v>Nincs VKR kiválasztva!</v>
      </c>
      <c r="AU647" s="46"/>
      <c r="AV647" s="46"/>
      <c r="AY647" s="64" t="str">
        <f>IF($D647="","",INDEX(Osszesito!$E:$E,MATCH($F647,Osszesito!$C:$C,0)))</f>
        <v/>
      </c>
      <c r="AZ647" s="64">
        <f t="shared" si="432"/>
        <v>0</v>
      </c>
      <c r="BA647" s="65">
        <f t="shared" si="433"/>
        <v>0</v>
      </c>
      <c r="BB647" s="65" t="str">
        <f t="shared" si="434"/>
        <v>x</v>
      </c>
      <c r="BC647" s="65">
        <f t="shared" si="425"/>
        <v>0</v>
      </c>
      <c r="BD647" s="65">
        <f t="shared" si="459"/>
        <v>0</v>
      </c>
      <c r="BE647" s="65">
        <f t="shared" si="435"/>
        <v>0</v>
      </c>
      <c r="BF647" s="64" t="str">
        <f t="shared" si="436"/>
        <v>A forrás egyenlő a költséggel (I.ütem).</v>
      </c>
      <c r="BG647" s="65">
        <f t="shared" si="437"/>
        <v>0</v>
      </c>
      <c r="BH647" s="65">
        <f t="shared" si="438"/>
        <v>0</v>
      </c>
      <c r="BI647" s="65">
        <f t="shared" si="439"/>
        <v>0</v>
      </c>
      <c r="BJ647" s="65">
        <f t="shared" si="440"/>
        <v>0</v>
      </c>
      <c r="BK647" s="65">
        <f t="shared" si="426"/>
        <v>0</v>
      </c>
      <c r="BL647" s="66" t="str">
        <f t="shared" si="460"/>
        <v>Nem hosszútávú a feladat.</v>
      </c>
      <c r="BM647" s="67">
        <f t="shared" si="441"/>
        <v>1</v>
      </c>
      <c r="BN647" s="67">
        <f t="shared" si="442"/>
        <v>0</v>
      </c>
      <c r="BO647" s="67">
        <f t="shared" si="443"/>
        <v>1</v>
      </c>
      <c r="BP647" s="67">
        <f t="shared" si="444"/>
        <v>0</v>
      </c>
      <c r="BQ647" s="65">
        <f t="shared" si="445"/>
        <v>0</v>
      </c>
      <c r="BR647" s="64" t="str">
        <f t="shared" si="446"/>
        <v>Nincs hosszútávú terv!</v>
      </c>
      <c r="BS647" s="65">
        <f t="shared" si="447"/>
        <v>0</v>
      </c>
      <c r="BT647" s="65">
        <f t="shared" si="448"/>
        <v>0</v>
      </c>
      <c r="BU647" s="65">
        <f t="shared" si="449"/>
        <v>0</v>
      </c>
      <c r="BV647" s="65">
        <f t="shared" si="450"/>
        <v>0</v>
      </c>
      <c r="BW647" s="65">
        <f t="shared" si="451"/>
        <v>0</v>
      </c>
      <c r="BX647" s="65">
        <f t="shared" si="452"/>
        <v>0</v>
      </c>
      <c r="BY647" s="65">
        <f t="shared" si="453"/>
        <v>0</v>
      </c>
      <c r="BZ647" s="65">
        <f t="shared" si="454"/>
        <v>0</v>
      </c>
      <c r="CA647" s="65">
        <f t="shared" si="455"/>
        <v>0</v>
      </c>
      <c r="CB647" s="65">
        <f t="shared" si="456"/>
        <v>0</v>
      </c>
      <c r="CC647" s="65">
        <f t="shared" si="457"/>
        <v>0</v>
      </c>
      <c r="CD647" s="65" t="str">
        <f t="shared" si="427"/>
        <v>Hiányos kitöltés! (B-oszlop üres)</v>
      </c>
      <c r="CE647" s="66" t="str">
        <f t="shared" si="428"/>
        <v>Hiányos kitöltés! (B-oszlop üres)</v>
      </c>
      <c r="CF647" s="65">
        <f t="shared" si="429"/>
        <v>0</v>
      </c>
      <c r="CG647" s="65">
        <f t="shared" si="430"/>
        <v>0</v>
      </c>
      <c r="CH647" s="65">
        <f t="shared" si="431"/>
        <v>0</v>
      </c>
    </row>
    <row r="648" spans="1:86" ht="31.25" x14ac:dyDescent="0.25">
      <c r="A648" s="54" t="str">
        <f t="shared" si="420"/>
        <v>Nincs VKR kiválasztva!</v>
      </c>
      <c r="B648" s="68"/>
      <c r="C648" s="55"/>
      <c r="D648" s="47"/>
      <c r="E648" s="47"/>
      <c r="F648" s="56" t="str">
        <f>IF($G648="","Nincs VKR kiválasztva!",INDEX(Osszesito!$C:$C,MATCH($G648,Osszesito!$D:$D,0)))</f>
        <v>Nincs VKR kiválasztva!</v>
      </c>
      <c r="G648" s="45"/>
      <c r="H648" s="51" t="str">
        <f>IF($D648="","",CONCATENATE($AY648,"_",COUNTA($D$3:$D648),"_FSZV_2026"))</f>
        <v/>
      </c>
      <c r="I648" s="56" t="str">
        <f>IF($G648="","Nincs VKR kiválasztva!",INDEX(Osszesito!$G:$G,MATCH($F648,Osszesito!$C:$C,0)))</f>
        <v>Nincs VKR kiválasztva!</v>
      </c>
      <c r="J648" s="56" t="str">
        <f>IF($G648="","Nincs VKR kiválasztva!",INDEX(Osszesito!$F:$F,MATCH($F648,Osszesito!$C:$C,0)))</f>
        <v>Nincs VKR kiválasztva!</v>
      </c>
      <c r="K648" s="48" t="str">
        <f t="shared" si="458"/>
        <v>Nincs kitöltve a költség rész!</v>
      </c>
      <c r="L648" s="49"/>
      <c r="M648" s="49"/>
      <c r="N648" s="60"/>
      <c r="O648" s="60"/>
      <c r="P648" s="90"/>
      <c r="R648" s="62"/>
      <c r="S648" s="62"/>
      <c r="T648" s="62"/>
      <c r="U648" s="62"/>
      <c r="V648" s="62"/>
      <c r="W648" s="62"/>
      <c r="X648" s="62"/>
      <c r="Y648" s="62"/>
      <c r="Z648" s="62"/>
      <c r="AA648" s="62"/>
      <c r="AB648" s="62"/>
      <c r="AC648" s="61">
        <f t="shared" si="421"/>
        <v>0</v>
      </c>
      <c r="AD648" s="1" t="str">
        <f t="shared" si="422"/>
        <v>Nincs VKR kiválasztva!</v>
      </c>
      <c r="AF648" s="60"/>
      <c r="AG648" s="60"/>
      <c r="AH648" s="60"/>
      <c r="AI648" s="60"/>
      <c r="AJ648" s="60"/>
      <c r="AK648" s="60"/>
      <c r="AL648" s="60"/>
      <c r="AM648" s="60"/>
      <c r="AN648" s="60"/>
      <c r="AO648" s="60"/>
      <c r="AP648" s="60"/>
      <c r="AQ648" s="61">
        <f t="shared" si="423"/>
        <v>0</v>
      </c>
      <c r="AR648" s="130" t="s">
        <v>36</v>
      </c>
      <c r="AS648" s="1" t="str">
        <f t="shared" si="424"/>
        <v>Nincs VKR kiválasztva!</v>
      </c>
      <c r="AU648" s="46"/>
      <c r="AV648" s="46"/>
      <c r="AY648" s="64" t="str">
        <f>IF($D648="","",INDEX(Osszesito!$E:$E,MATCH($F648,Osszesito!$C:$C,0)))</f>
        <v/>
      </c>
      <c r="AZ648" s="64">
        <f t="shared" si="432"/>
        <v>0</v>
      </c>
      <c r="BA648" s="65">
        <f t="shared" si="433"/>
        <v>0</v>
      </c>
      <c r="BB648" s="65" t="str">
        <f t="shared" si="434"/>
        <v>x</v>
      </c>
      <c r="BC648" s="65">
        <f t="shared" si="425"/>
        <v>0</v>
      </c>
      <c r="BD648" s="65">
        <f t="shared" si="459"/>
        <v>0</v>
      </c>
      <c r="BE648" s="65">
        <f t="shared" si="435"/>
        <v>0</v>
      </c>
      <c r="BF648" s="64" t="str">
        <f t="shared" si="436"/>
        <v>A forrás egyenlő a költséggel (I.ütem).</v>
      </c>
      <c r="BG648" s="65">
        <f t="shared" si="437"/>
        <v>0</v>
      </c>
      <c r="BH648" s="65">
        <f t="shared" si="438"/>
        <v>0</v>
      </c>
      <c r="BI648" s="65">
        <f t="shared" si="439"/>
        <v>0</v>
      </c>
      <c r="BJ648" s="65">
        <f t="shared" si="440"/>
        <v>0</v>
      </c>
      <c r="BK648" s="65">
        <f t="shared" si="426"/>
        <v>0</v>
      </c>
      <c r="BL648" s="66" t="str">
        <f t="shared" si="460"/>
        <v>Nem hosszútávú a feladat.</v>
      </c>
      <c r="BM648" s="67">
        <f t="shared" si="441"/>
        <v>1</v>
      </c>
      <c r="BN648" s="67">
        <f t="shared" si="442"/>
        <v>0</v>
      </c>
      <c r="BO648" s="67">
        <f t="shared" si="443"/>
        <v>1</v>
      </c>
      <c r="BP648" s="67">
        <f t="shared" si="444"/>
        <v>0</v>
      </c>
      <c r="BQ648" s="65">
        <f t="shared" si="445"/>
        <v>0</v>
      </c>
      <c r="BR648" s="64" t="str">
        <f t="shared" si="446"/>
        <v>Nincs hosszútávú terv!</v>
      </c>
      <c r="BS648" s="65">
        <f t="shared" si="447"/>
        <v>0</v>
      </c>
      <c r="BT648" s="65">
        <f t="shared" si="448"/>
        <v>0</v>
      </c>
      <c r="BU648" s="65">
        <f t="shared" si="449"/>
        <v>0</v>
      </c>
      <c r="BV648" s="65">
        <f t="shared" si="450"/>
        <v>0</v>
      </c>
      <c r="BW648" s="65">
        <f t="shared" si="451"/>
        <v>0</v>
      </c>
      <c r="BX648" s="65">
        <f t="shared" si="452"/>
        <v>0</v>
      </c>
      <c r="BY648" s="65">
        <f t="shared" si="453"/>
        <v>0</v>
      </c>
      <c r="BZ648" s="65">
        <f t="shared" si="454"/>
        <v>0</v>
      </c>
      <c r="CA648" s="65">
        <f t="shared" si="455"/>
        <v>0</v>
      </c>
      <c r="CB648" s="65">
        <f t="shared" si="456"/>
        <v>0</v>
      </c>
      <c r="CC648" s="65">
        <f t="shared" si="457"/>
        <v>0</v>
      </c>
      <c r="CD648" s="65" t="str">
        <f t="shared" si="427"/>
        <v>Hiányos kitöltés! (B-oszlop üres)</v>
      </c>
      <c r="CE648" s="66" t="str">
        <f t="shared" si="428"/>
        <v>Hiányos kitöltés! (B-oszlop üres)</v>
      </c>
      <c r="CF648" s="65">
        <f t="shared" si="429"/>
        <v>0</v>
      </c>
      <c r="CG648" s="65">
        <f t="shared" si="430"/>
        <v>0</v>
      </c>
      <c r="CH648" s="65">
        <f t="shared" si="431"/>
        <v>0</v>
      </c>
    </row>
    <row r="649" spans="1:86" ht="31.25" x14ac:dyDescent="0.25">
      <c r="A649" s="54" t="str">
        <f t="shared" si="420"/>
        <v>Nincs VKR kiválasztva!</v>
      </c>
      <c r="B649" s="68"/>
      <c r="C649" s="55"/>
      <c r="D649" s="47"/>
      <c r="E649" s="47"/>
      <c r="F649" s="56" t="str">
        <f>IF($G649="","Nincs VKR kiválasztva!",INDEX(Osszesito!$C:$C,MATCH($G649,Osszesito!$D:$D,0)))</f>
        <v>Nincs VKR kiválasztva!</v>
      </c>
      <c r="G649" s="45"/>
      <c r="H649" s="51" t="str">
        <f>IF($D649="","",CONCATENATE($AY649,"_",COUNTA($D$3:$D649),"_FSZV_2026"))</f>
        <v/>
      </c>
      <c r="I649" s="56" t="str">
        <f>IF($G649="","Nincs VKR kiválasztva!",INDEX(Osszesito!$G:$G,MATCH($F649,Osszesito!$C:$C,0)))</f>
        <v>Nincs VKR kiválasztva!</v>
      </c>
      <c r="J649" s="56" t="str">
        <f>IF($G649="","Nincs VKR kiválasztva!",INDEX(Osszesito!$F:$F,MATCH($F649,Osszesito!$C:$C,0)))</f>
        <v>Nincs VKR kiválasztva!</v>
      </c>
      <c r="K649" s="48" t="str">
        <f t="shared" si="458"/>
        <v>Nincs kitöltve a költség rész!</v>
      </c>
      <c r="L649" s="49"/>
      <c r="M649" s="49"/>
      <c r="N649" s="60"/>
      <c r="O649" s="60"/>
      <c r="P649" s="90"/>
      <c r="R649" s="62"/>
      <c r="S649" s="62"/>
      <c r="T649" s="62"/>
      <c r="U649" s="62"/>
      <c r="V649" s="62"/>
      <c r="W649" s="62"/>
      <c r="X649" s="62"/>
      <c r="Y649" s="62"/>
      <c r="Z649" s="62"/>
      <c r="AA649" s="62"/>
      <c r="AB649" s="62"/>
      <c r="AC649" s="61">
        <f t="shared" si="421"/>
        <v>0</v>
      </c>
      <c r="AD649" s="1" t="str">
        <f t="shared" si="422"/>
        <v>Nincs VKR kiválasztva!</v>
      </c>
      <c r="AF649" s="60"/>
      <c r="AG649" s="60"/>
      <c r="AH649" s="60"/>
      <c r="AI649" s="60"/>
      <c r="AJ649" s="60"/>
      <c r="AK649" s="60"/>
      <c r="AL649" s="60"/>
      <c r="AM649" s="60"/>
      <c r="AN649" s="60"/>
      <c r="AO649" s="60"/>
      <c r="AP649" s="60"/>
      <c r="AQ649" s="61">
        <f t="shared" si="423"/>
        <v>0</v>
      </c>
      <c r="AR649" s="130" t="s">
        <v>36</v>
      </c>
      <c r="AS649" s="1" t="str">
        <f t="shared" si="424"/>
        <v>Nincs VKR kiválasztva!</v>
      </c>
      <c r="AU649" s="46"/>
      <c r="AV649" s="46"/>
      <c r="AY649" s="64" t="str">
        <f>IF($D649="","",INDEX(Osszesito!$E:$E,MATCH($F649,Osszesito!$C:$C,0)))</f>
        <v/>
      </c>
      <c r="AZ649" s="64">
        <f t="shared" si="432"/>
        <v>0</v>
      </c>
      <c r="BA649" s="65">
        <f t="shared" si="433"/>
        <v>0</v>
      </c>
      <c r="BB649" s="65" t="str">
        <f t="shared" si="434"/>
        <v>x</v>
      </c>
      <c r="BC649" s="65">
        <f t="shared" si="425"/>
        <v>0</v>
      </c>
      <c r="BD649" s="65">
        <f t="shared" si="459"/>
        <v>0</v>
      </c>
      <c r="BE649" s="65">
        <f t="shared" si="435"/>
        <v>0</v>
      </c>
      <c r="BF649" s="64" t="str">
        <f t="shared" si="436"/>
        <v>A forrás egyenlő a költséggel (I.ütem).</v>
      </c>
      <c r="BG649" s="65">
        <f t="shared" si="437"/>
        <v>0</v>
      </c>
      <c r="BH649" s="65">
        <f t="shared" si="438"/>
        <v>0</v>
      </c>
      <c r="BI649" s="65">
        <f t="shared" si="439"/>
        <v>0</v>
      </c>
      <c r="BJ649" s="65">
        <f t="shared" si="440"/>
        <v>0</v>
      </c>
      <c r="BK649" s="65">
        <f t="shared" si="426"/>
        <v>0</v>
      </c>
      <c r="BL649" s="66" t="str">
        <f t="shared" si="460"/>
        <v>Nem hosszútávú a feladat.</v>
      </c>
      <c r="BM649" s="67">
        <f t="shared" si="441"/>
        <v>1</v>
      </c>
      <c r="BN649" s="67">
        <f t="shared" si="442"/>
        <v>0</v>
      </c>
      <c r="BO649" s="67">
        <f t="shared" si="443"/>
        <v>1</v>
      </c>
      <c r="BP649" s="67">
        <f t="shared" si="444"/>
        <v>0</v>
      </c>
      <c r="BQ649" s="65">
        <f t="shared" si="445"/>
        <v>0</v>
      </c>
      <c r="BR649" s="64" t="str">
        <f t="shared" si="446"/>
        <v>Nincs hosszútávú terv!</v>
      </c>
      <c r="BS649" s="65">
        <f t="shared" si="447"/>
        <v>0</v>
      </c>
      <c r="BT649" s="65">
        <f t="shared" si="448"/>
        <v>0</v>
      </c>
      <c r="BU649" s="65">
        <f t="shared" si="449"/>
        <v>0</v>
      </c>
      <c r="BV649" s="65">
        <f t="shared" si="450"/>
        <v>0</v>
      </c>
      <c r="BW649" s="65">
        <f t="shared" si="451"/>
        <v>0</v>
      </c>
      <c r="BX649" s="65">
        <f t="shared" si="452"/>
        <v>0</v>
      </c>
      <c r="BY649" s="65">
        <f t="shared" si="453"/>
        <v>0</v>
      </c>
      <c r="BZ649" s="65">
        <f t="shared" si="454"/>
        <v>0</v>
      </c>
      <c r="CA649" s="65">
        <f t="shared" si="455"/>
        <v>0</v>
      </c>
      <c r="CB649" s="65">
        <f t="shared" si="456"/>
        <v>0</v>
      </c>
      <c r="CC649" s="65">
        <f t="shared" si="457"/>
        <v>0</v>
      </c>
      <c r="CD649" s="65" t="str">
        <f t="shared" si="427"/>
        <v>Hiányos kitöltés! (B-oszlop üres)</v>
      </c>
      <c r="CE649" s="66" t="str">
        <f t="shared" si="428"/>
        <v>Hiányos kitöltés! (B-oszlop üres)</v>
      </c>
      <c r="CF649" s="65">
        <f t="shared" si="429"/>
        <v>0</v>
      </c>
      <c r="CG649" s="65">
        <f t="shared" si="430"/>
        <v>0</v>
      </c>
      <c r="CH649" s="65">
        <f t="shared" si="431"/>
        <v>0</v>
      </c>
    </row>
    <row r="650" spans="1:86" ht="31.25" x14ac:dyDescent="0.25">
      <c r="A650" s="54" t="str">
        <f t="shared" si="420"/>
        <v>Nincs VKR kiválasztva!</v>
      </c>
      <c r="B650" s="68"/>
      <c r="C650" s="55"/>
      <c r="D650" s="47"/>
      <c r="E650" s="47"/>
      <c r="F650" s="56" t="str">
        <f>IF($G650="","Nincs VKR kiválasztva!",INDEX(Osszesito!$C:$C,MATCH($G650,Osszesito!$D:$D,0)))</f>
        <v>Nincs VKR kiválasztva!</v>
      </c>
      <c r="G650" s="45"/>
      <c r="H650" s="51" t="str">
        <f>IF($D650="","",CONCATENATE($AY650,"_",COUNTA($D$3:$D650),"_FSZV_2026"))</f>
        <v/>
      </c>
      <c r="I650" s="56" t="str">
        <f>IF($G650="","Nincs VKR kiválasztva!",INDEX(Osszesito!$G:$G,MATCH($F650,Osszesito!$C:$C,0)))</f>
        <v>Nincs VKR kiválasztva!</v>
      </c>
      <c r="J650" s="56" t="str">
        <f>IF($G650="","Nincs VKR kiválasztva!",INDEX(Osszesito!$F:$F,MATCH($F650,Osszesito!$C:$C,0)))</f>
        <v>Nincs VKR kiválasztva!</v>
      </c>
      <c r="K650" s="48" t="str">
        <f t="shared" si="458"/>
        <v>Nincs kitöltve a költség rész!</v>
      </c>
      <c r="L650" s="49"/>
      <c r="M650" s="49"/>
      <c r="N650" s="60"/>
      <c r="O650" s="60"/>
      <c r="P650" s="90"/>
      <c r="R650" s="62"/>
      <c r="S650" s="62"/>
      <c r="T650" s="62"/>
      <c r="U650" s="62"/>
      <c r="V650" s="62"/>
      <c r="W650" s="62"/>
      <c r="X650" s="62"/>
      <c r="Y650" s="62"/>
      <c r="Z650" s="62"/>
      <c r="AA650" s="62"/>
      <c r="AB650" s="62"/>
      <c r="AC650" s="61">
        <f t="shared" si="421"/>
        <v>0</v>
      </c>
      <c r="AD650" s="1" t="str">
        <f t="shared" si="422"/>
        <v>Nincs VKR kiválasztva!</v>
      </c>
      <c r="AF650" s="60"/>
      <c r="AG650" s="60"/>
      <c r="AH650" s="60"/>
      <c r="AI650" s="60"/>
      <c r="AJ650" s="60"/>
      <c r="AK650" s="60"/>
      <c r="AL650" s="60"/>
      <c r="AM650" s="60"/>
      <c r="AN650" s="60"/>
      <c r="AO650" s="60"/>
      <c r="AP650" s="60"/>
      <c r="AQ650" s="61">
        <f t="shared" si="423"/>
        <v>0</v>
      </c>
      <c r="AR650" s="130" t="s">
        <v>36</v>
      </c>
      <c r="AS650" s="1" t="str">
        <f t="shared" si="424"/>
        <v>Nincs VKR kiválasztva!</v>
      </c>
      <c r="AU650" s="46"/>
      <c r="AV650" s="46"/>
      <c r="AY650" s="64" t="str">
        <f>IF($D650="","",INDEX(Osszesito!$E:$E,MATCH($F650,Osszesito!$C:$C,0)))</f>
        <v/>
      </c>
      <c r="AZ650" s="64">
        <f t="shared" si="432"/>
        <v>0</v>
      </c>
      <c r="BA650" s="65">
        <f t="shared" si="433"/>
        <v>0</v>
      </c>
      <c r="BB650" s="65" t="str">
        <f t="shared" si="434"/>
        <v>x</v>
      </c>
      <c r="BC650" s="65">
        <f t="shared" si="425"/>
        <v>0</v>
      </c>
      <c r="BD650" s="65">
        <f t="shared" si="459"/>
        <v>0</v>
      </c>
      <c r="BE650" s="65">
        <f t="shared" si="435"/>
        <v>0</v>
      </c>
      <c r="BF650" s="64" t="str">
        <f t="shared" si="436"/>
        <v>A forrás egyenlő a költséggel (I.ütem).</v>
      </c>
      <c r="BG650" s="65">
        <f t="shared" si="437"/>
        <v>0</v>
      </c>
      <c r="BH650" s="65">
        <f t="shared" si="438"/>
        <v>0</v>
      </c>
      <c r="BI650" s="65">
        <f t="shared" si="439"/>
        <v>0</v>
      </c>
      <c r="BJ650" s="65">
        <f t="shared" si="440"/>
        <v>0</v>
      </c>
      <c r="BK650" s="65">
        <f t="shared" si="426"/>
        <v>0</v>
      </c>
      <c r="BL650" s="66" t="str">
        <f t="shared" si="460"/>
        <v>Nem hosszútávú a feladat.</v>
      </c>
      <c r="BM650" s="67">
        <f t="shared" si="441"/>
        <v>1</v>
      </c>
      <c r="BN650" s="67">
        <f t="shared" si="442"/>
        <v>0</v>
      </c>
      <c r="BO650" s="67">
        <f t="shared" si="443"/>
        <v>1</v>
      </c>
      <c r="BP650" s="67">
        <f t="shared" si="444"/>
        <v>0</v>
      </c>
      <c r="BQ650" s="65">
        <f t="shared" si="445"/>
        <v>0</v>
      </c>
      <c r="BR650" s="64" t="str">
        <f t="shared" si="446"/>
        <v>Nincs hosszútávú terv!</v>
      </c>
      <c r="BS650" s="65">
        <f t="shared" si="447"/>
        <v>0</v>
      </c>
      <c r="BT650" s="65">
        <f t="shared" si="448"/>
        <v>0</v>
      </c>
      <c r="BU650" s="65">
        <f t="shared" si="449"/>
        <v>0</v>
      </c>
      <c r="BV650" s="65">
        <f t="shared" si="450"/>
        <v>0</v>
      </c>
      <c r="BW650" s="65">
        <f t="shared" si="451"/>
        <v>0</v>
      </c>
      <c r="BX650" s="65">
        <f t="shared" si="452"/>
        <v>0</v>
      </c>
      <c r="BY650" s="65">
        <f t="shared" si="453"/>
        <v>0</v>
      </c>
      <c r="BZ650" s="65">
        <f t="shared" si="454"/>
        <v>0</v>
      </c>
      <c r="CA650" s="65">
        <f t="shared" si="455"/>
        <v>0</v>
      </c>
      <c r="CB650" s="65">
        <f t="shared" si="456"/>
        <v>0</v>
      </c>
      <c r="CC650" s="65">
        <f t="shared" si="457"/>
        <v>0</v>
      </c>
      <c r="CD650" s="65" t="str">
        <f t="shared" si="427"/>
        <v>Hiányos kitöltés! (B-oszlop üres)</v>
      </c>
      <c r="CE650" s="66" t="str">
        <f t="shared" si="428"/>
        <v>Hiányos kitöltés! (B-oszlop üres)</v>
      </c>
      <c r="CF650" s="65">
        <f t="shared" si="429"/>
        <v>0</v>
      </c>
      <c r="CG650" s="65">
        <f t="shared" si="430"/>
        <v>0</v>
      </c>
      <c r="CH650" s="65">
        <f t="shared" si="431"/>
        <v>0</v>
      </c>
    </row>
    <row r="651" spans="1:86" ht="31.25" x14ac:dyDescent="0.25">
      <c r="A651" s="54" t="str">
        <f t="shared" si="420"/>
        <v>Nincs VKR kiválasztva!</v>
      </c>
      <c r="B651" s="68"/>
      <c r="C651" s="55"/>
      <c r="D651" s="47"/>
      <c r="E651" s="47"/>
      <c r="F651" s="56" t="str">
        <f>IF($G651="","Nincs VKR kiválasztva!",INDEX(Osszesito!$C:$C,MATCH($G651,Osszesito!$D:$D,0)))</f>
        <v>Nincs VKR kiválasztva!</v>
      </c>
      <c r="G651" s="45"/>
      <c r="H651" s="51" t="str">
        <f>IF($D651="","",CONCATENATE($AY651,"_",COUNTA($D$3:$D651),"_FSZV_2026"))</f>
        <v/>
      </c>
      <c r="I651" s="56" t="str">
        <f>IF($G651="","Nincs VKR kiválasztva!",INDEX(Osszesito!$G:$G,MATCH($F651,Osszesito!$C:$C,0)))</f>
        <v>Nincs VKR kiválasztva!</v>
      </c>
      <c r="J651" s="56" t="str">
        <f>IF($G651="","Nincs VKR kiválasztva!",INDEX(Osszesito!$F:$F,MATCH($F651,Osszesito!$C:$C,0)))</f>
        <v>Nincs VKR kiválasztva!</v>
      </c>
      <c r="K651" s="48" t="str">
        <f t="shared" si="458"/>
        <v>Nincs kitöltve a költség rész!</v>
      </c>
      <c r="L651" s="49"/>
      <c r="M651" s="49"/>
      <c r="N651" s="60"/>
      <c r="O651" s="60"/>
      <c r="P651" s="90"/>
      <c r="R651" s="62"/>
      <c r="S651" s="62"/>
      <c r="T651" s="62"/>
      <c r="U651" s="62"/>
      <c r="V651" s="62"/>
      <c r="W651" s="62"/>
      <c r="X651" s="62"/>
      <c r="Y651" s="62"/>
      <c r="Z651" s="62"/>
      <c r="AA651" s="62"/>
      <c r="AB651" s="62"/>
      <c r="AC651" s="61">
        <f t="shared" si="421"/>
        <v>0</v>
      </c>
      <c r="AD651" s="1" t="str">
        <f t="shared" si="422"/>
        <v>Nincs VKR kiválasztva!</v>
      </c>
      <c r="AF651" s="60"/>
      <c r="AG651" s="60"/>
      <c r="AH651" s="60"/>
      <c r="AI651" s="60"/>
      <c r="AJ651" s="60"/>
      <c r="AK651" s="60"/>
      <c r="AL651" s="60"/>
      <c r="AM651" s="60"/>
      <c r="AN651" s="60"/>
      <c r="AO651" s="60"/>
      <c r="AP651" s="60"/>
      <c r="AQ651" s="61">
        <f t="shared" si="423"/>
        <v>0</v>
      </c>
      <c r="AR651" s="130" t="s">
        <v>36</v>
      </c>
      <c r="AS651" s="1" t="str">
        <f t="shared" si="424"/>
        <v>Nincs VKR kiválasztva!</v>
      </c>
      <c r="AU651" s="46"/>
      <c r="AV651" s="46"/>
      <c r="AY651" s="64" t="str">
        <f>IF($D651="","",INDEX(Osszesito!$E:$E,MATCH($F651,Osszesito!$C:$C,0)))</f>
        <v/>
      </c>
      <c r="AZ651" s="64">
        <f t="shared" si="432"/>
        <v>0</v>
      </c>
      <c r="BA651" s="65">
        <f t="shared" si="433"/>
        <v>0</v>
      </c>
      <c r="BB651" s="65" t="str">
        <f t="shared" si="434"/>
        <v>x</v>
      </c>
      <c r="BC651" s="65">
        <f t="shared" si="425"/>
        <v>0</v>
      </c>
      <c r="BD651" s="65">
        <f t="shared" si="459"/>
        <v>0</v>
      </c>
      <c r="BE651" s="65">
        <f t="shared" si="435"/>
        <v>0</v>
      </c>
      <c r="BF651" s="64" t="str">
        <f t="shared" si="436"/>
        <v>A forrás egyenlő a költséggel (I.ütem).</v>
      </c>
      <c r="BG651" s="65">
        <f t="shared" si="437"/>
        <v>0</v>
      </c>
      <c r="BH651" s="65">
        <f t="shared" si="438"/>
        <v>0</v>
      </c>
      <c r="BI651" s="65">
        <f t="shared" si="439"/>
        <v>0</v>
      </c>
      <c r="BJ651" s="65">
        <f t="shared" si="440"/>
        <v>0</v>
      </c>
      <c r="BK651" s="65">
        <f t="shared" si="426"/>
        <v>0</v>
      </c>
      <c r="BL651" s="66" t="str">
        <f t="shared" si="460"/>
        <v>Nem hosszútávú a feladat.</v>
      </c>
      <c r="BM651" s="67">
        <f t="shared" si="441"/>
        <v>1</v>
      </c>
      <c r="BN651" s="67">
        <f t="shared" si="442"/>
        <v>0</v>
      </c>
      <c r="BO651" s="67">
        <f t="shared" si="443"/>
        <v>1</v>
      </c>
      <c r="BP651" s="67">
        <f t="shared" si="444"/>
        <v>0</v>
      </c>
      <c r="BQ651" s="65">
        <f t="shared" si="445"/>
        <v>0</v>
      </c>
      <c r="BR651" s="64" t="str">
        <f t="shared" si="446"/>
        <v>Nincs hosszútávú terv!</v>
      </c>
      <c r="BS651" s="65">
        <f t="shared" si="447"/>
        <v>0</v>
      </c>
      <c r="BT651" s="65">
        <f t="shared" si="448"/>
        <v>0</v>
      </c>
      <c r="BU651" s="65">
        <f t="shared" si="449"/>
        <v>0</v>
      </c>
      <c r="BV651" s="65">
        <f t="shared" si="450"/>
        <v>0</v>
      </c>
      <c r="BW651" s="65">
        <f t="shared" si="451"/>
        <v>0</v>
      </c>
      <c r="BX651" s="65">
        <f t="shared" si="452"/>
        <v>0</v>
      </c>
      <c r="BY651" s="65">
        <f t="shared" si="453"/>
        <v>0</v>
      </c>
      <c r="BZ651" s="65">
        <f t="shared" si="454"/>
        <v>0</v>
      </c>
      <c r="CA651" s="65">
        <f t="shared" si="455"/>
        <v>0</v>
      </c>
      <c r="CB651" s="65">
        <f t="shared" si="456"/>
        <v>0</v>
      </c>
      <c r="CC651" s="65">
        <f t="shared" si="457"/>
        <v>0</v>
      </c>
      <c r="CD651" s="65" t="str">
        <f t="shared" si="427"/>
        <v>Hiányos kitöltés! (B-oszlop üres)</v>
      </c>
      <c r="CE651" s="66" t="str">
        <f t="shared" si="428"/>
        <v>Hiányos kitöltés! (B-oszlop üres)</v>
      </c>
      <c r="CF651" s="65">
        <f t="shared" si="429"/>
        <v>0</v>
      </c>
      <c r="CG651" s="65">
        <f t="shared" si="430"/>
        <v>0</v>
      </c>
      <c r="CH651" s="65">
        <f t="shared" si="431"/>
        <v>0</v>
      </c>
    </row>
    <row r="652" spans="1:86" ht="31.25" x14ac:dyDescent="0.25">
      <c r="A652" s="54" t="str">
        <f t="shared" si="420"/>
        <v>Nincs VKR kiválasztva!</v>
      </c>
      <c r="B652" s="68"/>
      <c r="C652" s="55"/>
      <c r="D652" s="47"/>
      <c r="E652" s="47"/>
      <c r="F652" s="56" t="str">
        <f>IF($G652="","Nincs VKR kiválasztva!",INDEX(Osszesito!$C:$C,MATCH($G652,Osszesito!$D:$D,0)))</f>
        <v>Nincs VKR kiválasztva!</v>
      </c>
      <c r="G652" s="45"/>
      <c r="H652" s="51" t="str">
        <f>IF($D652="","",CONCATENATE($AY652,"_",COUNTA($D$3:$D652),"_FSZV_2026"))</f>
        <v/>
      </c>
      <c r="I652" s="56" t="str">
        <f>IF($G652="","Nincs VKR kiválasztva!",INDEX(Osszesito!$G:$G,MATCH($F652,Osszesito!$C:$C,0)))</f>
        <v>Nincs VKR kiválasztva!</v>
      </c>
      <c r="J652" s="56" t="str">
        <f>IF($G652="","Nincs VKR kiválasztva!",INDEX(Osszesito!$F:$F,MATCH($F652,Osszesito!$C:$C,0)))</f>
        <v>Nincs VKR kiválasztva!</v>
      </c>
      <c r="K652" s="48" t="str">
        <f t="shared" si="458"/>
        <v>Nincs kitöltve a költség rész!</v>
      </c>
      <c r="L652" s="49"/>
      <c r="M652" s="49"/>
      <c r="N652" s="60"/>
      <c r="O652" s="60"/>
      <c r="P652" s="90"/>
      <c r="R652" s="62"/>
      <c r="S652" s="62"/>
      <c r="T652" s="62"/>
      <c r="U652" s="62"/>
      <c r="V652" s="62"/>
      <c r="W652" s="62"/>
      <c r="X652" s="62"/>
      <c r="Y652" s="62"/>
      <c r="Z652" s="62"/>
      <c r="AA652" s="62"/>
      <c r="AB652" s="62"/>
      <c r="AC652" s="61">
        <f t="shared" si="421"/>
        <v>0</v>
      </c>
      <c r="AD652" s="1" t="str">
        <f t="shared" si="422"/>
        <v>Nincs VKR kiválasztva!</v>
      </c>
      <c r="AF652" s="60"/>
      <c r="AG652" s="60"/>
      <c r="AH652" s="60"/>
      <c r="AI652" s="60"/>
      <c r="AJ652" s="60"/>
      <c r="AK652" s="60"/>
      <c r="AL652" s="60"/>
      <c r="AM652" s="60"/>
      <c r="AN652" s="60"/>
      <c r="AO652" s="60"/>
      <c r="AP652" s="60"/>
      <c r="AQ652" s="61">
        <f t="shared" si="423"/>
        <v>0</v>
      </c>
      <c r="AR652" s="130" t="s">
        <v>36</v>
      </c>
      <c r="AS652" s="1" t="str">
        <f t="shared" si="424"/>
        <v>Nincs VKR kiválasztva!</v>
      </c>
      <c r="AU652" s="46"/>
      <c r="AV652" s="46"/>
      <c r="AY652" s="64" t="str">
        <f>IF($D652="","",INDEX(Osszesito!$E:$E,MATCH($F652,Osszesito!$C:$C,0)))</f>
        <v/>
      </c>
      <c r="AZ652" s="64">
        <f t="shared" si="432"/>
        <v>0</v>
      </c>
      <c r="BA652" s="65">
        <f t="shared" si="433"/>
        <v>0</v>
      </c>
      <c r="BB652" s="65" t="str">
        <f t="shared" si="434"/>
        <v>x</v>
      </c>
      <c r="BC652" s="65">
        <f t="shared" si="425"/>
        <v>0</v>
      </c>
      <c r="BD652" s="65">
        <f t="shared" si="459"/>
        <v>0</v>
      </c>
      <c r="BE652" s="65">
        <f t="shared" si="435"/>
        <v>0</v>
      </c>
      <c r="BF652" s="64" t="str">
        <f t="shared" si="436"/>
        <v>A forrás egyenlő a költséggel (I.ütem).</v>
      </c>
      <c r="BG652" s="65">
        <f t="shared" si="437"/>
        <v>0</v>
      </c>
      <c r="BH652" s="65">
        <f t="shared" si="438"/>
        <v>0</v>
      </c>
      <c r="BI652" s="65">
        <f t="shared" si="439"/>
        <v>0</v>
      </c>
      <c r="BJ652" s="65">
        <f t="shared" si="440"/>
        <v>0</v>
      </c>
      <c r="BK652" s="65">
        <f t="shared" si="426"/>
        <v>0</v>
      </c>
      <c r="BL652" s="66" t="str">
        <f t="shared" si="460"/>
        <v>Nem hosszútávú a feladat.</v>
      </c>
      <c r="BM652" s="67">
        <f t="shared" si="441"/>
        <v>1</v>
      </c>
      <c r="BN652" s="67">
        <f t="shared" si="442"/>
        <v>0</v>
      </c>
      <c r="BO652" s="67">
        <f t="shared" si="443"/>
        <v>1</v>
      </c>
      <c r="BP652" s="67">
        <f t="shared" si="444"/>
        <v>0</v>
      </c>
      <c r="BQ652" s="65">
        <f t="shared" si="445"/>
        <v>0</v>
      </c>
      <c r="BR652" s="64" t="str">
        <f t="shared" si="446"/>
        <v>Nincs hosszútávú terv!</v>
      </c>
      <c r="BS652" s="65">
        <f t="shared" si="447"/>
        <v>0</v>
      </c>
      <c r="BT652" s="65">
        <f t="shared" si="448"/>
        <v>0</v>
      </c>
      <c r="BU652" s="65">
        <f t="shared" si="449"/>
        <v>0</v>
      </c>
      <c r="BV652" s="65">
        <f t="shared" si="450"/>
        <v>0</v>
      </c>
      <c r="BW652" s="65">
        <f t="shared" si="451"/>
        <v>0</v>
      </c>
      <c r="BX652" s="65">
        <f t="shared" si="452"/>
        <v>0</v>
      </c>
      <c r="BY652" s="65">
        <f t="shared" si="453"/>
        <v>0</v>
      </c>
      <c r="BZ652" s="65">
        <f t="shared" si="454"/>
        <v>0</v>
      </c>
      <c r="CA652" s="65">
        <f t="shared" si="455"/>
        <v>0</v>
      </c>
      <c r="CB652" s="65">
        <f t="shared" si="456"/>
        <v>0</v>
      </c>
      <c r="CC652" s="65">
        <f t="shared" si="457"/>
        <v>0</v>
      </c>
      <c r="CD652" s="65" t="str">
        <f t="shared" si="427"/>
        <v>Hiányos kitöltés! (B-oszlop üres)</v>
      </c>
      <c r="CE652" s="66" t="str">
        <f t="shared" si="428"/>
        <v>Hiányos kitöltés! (B-oszlop üres)</v>
      </c>
      <c r="CF652" s="65">
        <f t="shared" si="429"/>
        <v>0</v>
      </c>
      <c r="CG652" s="65">
        <f t="shared" si="430"/>
        <v>0</v>
      </c>
      <c r="CH652" s="65">
        <f t="shared" si="431"/>
        <v>0</v>
      </c>
    </row>
    <row r="653" spans="1:86" ht="31.25" x14ac:dyDescent="0.25">
      <c r="A653" s="54" t="str">
        <f t="shared" si="420"/>
        <v>Nincs VKR kiválasztva!</v>
      </c>
      <c r="B653" s="68"/>
      <c r="C653" s="55"/>
      <c r="D653" s="47"/>
      <c r="E653" s="47"/>
      <c r="F653" s="56" t="str">
        <f>IF($G653="","Nincs VKR kiválasztva!",INDEX(Osszesito!$C:$C,MATCH($G653,Osszesito!$D:$D,0)))</f>
        <v>Nincs VKR kiválasztva!</v>
      </c>
      <c r="G653" s="45"/>
      <c r="H653" s="51" t="str">
        <f>IF($D653="","",CONCATENATE($AY653,"_",COUNTA($D$3:$D653),"_FSZV_2026"))</f>
        <v/>
      </c>
      <c r="I653" s="56" t="str">
        <f>IF($G653="","Nincs VKR kiválasztva!",INDEX(Osszesito!$G:$G,MATCH($F653,Osszesito!$C:$C,0)))</f>
        <v>Nincs VKR kiválasztva!</v>
      </c>
      <c r="J653" s="56" t="str">
        <f>IF($G653="","Nincs VKR kiválasztva!",INDEX(Osszesito!$F:$F,MATCH($F653,Osszesito!$C:$C,0)))</f>
        <v>Nincs VKR kiválasztva!</v>
      </c>
      <c r="K653" s="48" t="str">
        <f t="shared" si="458"/>
        <v>Nincs kitöltve a költség rész!</v>
      </c>
      <c r="L653" s="49"/>
      <c r="M653" s="49"/>
      <c r="N653" s="60"/>
      <c r="O653" s="60"/>
      <c r="P653" s="90"/>
      <c r="R653" s="62"/>
      <c r="S653" s="62"/>
      <c r="T653" s="62"/>
      <c r="U653" s="62"/>
      <c r="V653" s="62"/>
      <c r="W653" s="62"/>
      <c r="X653" s="62"/>
      <c r="Y653" s="62"/>
      <c r="Z653" s="62"/>
      <c r="AA653" s="62"/>
      <c r="AB653" s="62"/>
      <c r="AC653" s="61">
        <f t="shared" si="421"/>
        <v>0</v>
      </c>
      <c r="AD653" s="1" t="str">
        <f t="shared" si="422"/>
        <v>Nincs VKR kiválasztva!</v>
      </c>
      <c r="AF653" s="60"/>
      <c r="AG653" s="60"/>
      <c r="AH653" s="60"/>
      <c r="AI653" s="60"/>
      <c r="AJ653" s="60"/>
      <c r="AK653" s="60"/>
      <c r="AL653" s="60"/>
      <c r="AM653" s="60"/>
      <c r="AN653" s="60"/>
      <c r="AO653" s="60"/>
      <c r="AP653" s="60"/>
      <c r="AQ653" s="61">
        <f t="shared" si="423"/>
        <v>0</v>
      </c>
      <c r="AR653" s="130" t="s">
        <v>36</v>
      </c>
      <c r="AS653" s="1" t="str">
        <f t="shared" si="424"/>
        <v>Nincs VKR kiválasztva!</v>
      </c>
      <c r="AU653" s="46"/>
      <c r="AV653" s="46"/>
      <c r="AY653" s="64" t="str">
        <f>IF($D653="","",INDEX(Osszesito!$E:$E,MATCH($F653,Osszesito!$C:$C,0)))</f>
        <v/>
      </c>
      <c r="AZ653" s="64">
        <f t="shared" si="432"/>
        <v>0</v>
      </c>
      <c r="BA653" s="65">
        <f t="shared" si="433"/>
        <v>0</v>
      </c>
      <c r="BB653" s="65" t="str">
        <f t="shared" si="434"/>
        <v>x</v>
      </c>
      <c r="BC653" s="65">
        <f t="shared" si="425"/>
        <v>0</v>
      </c>
      <c r="BD653" s="65">
        <f t="shared" si="459"/>
        <v>0</v>
      </c>
      <c r="BE653" s="65">
        <f t="shared" si="435"/>
        <v>0</v>
      </c>
      <c r="BF653" s="64" t="str">
        <f t="shared" si="436"/>
        <v>A forrás egyenlő a költséggel (I.ütem).</v>
      </c>
      <c r="BG653" s="65">
        <f t="shared" si="437"/>
        <v>0</v>
      </c>
      <c r="BH653" s="65">
        <f t="shared" si="438"/>
        <v>0</v>
      </c>
      <c r="BI653" s="65">
        <f t="shared" si="439"/>
        <v>0</v>
      </c>
      <c r="BJ653" s="65">
        <f t="shared" si="440"/>
        <v>0</v>
      </c>
      <c r="BK653" s="65">
        <f t="shared" si="426"/>
        <v>0</v>
      </c>
      <c r="BL653" s="66" t="str">
        <f t="shared" si="460"/>
        <v>Nem hosszútávú a feladat.</v>
      </c>
      <c r="BM653" s="67">
        <f t="shared" si="441"/>
        <v>1</v>
      </c>
      <c r="BN653" s="67">
        <f t="shared" si="442"/>
        <v>0</v>
      </c>
      <c r="BO653" s="67">
        <f t="shared" si="443"/>
        <v>1</v>
      </c>
      <c r="BP653" s="67">
        <f t="shared" si="444"/>
        <v>0</v>
      </c>
      <c r="BQ653" s="65">
        <f t="shared" si="445"/>
        <v>0</v>
      </c>
      <c r="BR653" s="64" t="str">
        <f t="shared" si="446"/>
        <v>Nincs hosszútávú terv!</v>
      </c>
      <c r="BS653" s="65">
        <f t="shared" si="447"/>
        <v>0</v>
      </c>
      <c r="BT653" s="65">
        <f t="shared" si="448"/>
        <v>0</v>
      </c>
      <c r="BU653" s="65">
        <f t="shared" si="449"/>
        <v>0</v>
      </c>
      <c r="BV653" s="65">
        <f t="shared" si="450"/>
        <v>0</v>
      </c>
      <c r="BW653" s="65">
        <f t="shared" si="451"/>
        <v>0</v>
      </c>
      <c r="BX653" s="65">
        <f t="shared" si="452"/>
        <v>0</v>
      </c>
      <c r="BY653" s="65">
        <f t="shared" si="453"/>
        <v>0</v>
      </c>
      <c r="BZ653" s="65">
        <f t="shared" si="454"/>
        <v>0</v>
      </c>
      <c r="CA653" s="65">
        <f t="shared" si="455"/>
        <v>0</v>
      </c>
      <c r="CB653" s="65">
        <f t="shared" si="456"/>
        <v>0</v>
      </c>
      <c r="CC653" s="65">
        <f t="shared" si="457"/>
        <v>0</v>
      </c>
      <c r="CD653" s="65" t="str">
        <f t="shared" si="427"/>
        <v>Hiányos kitöltés! (B-oszlop üres)</v>
      </c>
      <c r="CE653" s="66" t="str">
        <f t="shared" si="428"/>
        <v>Hiányos kitöltés! (B-oszlop üres)</v>
      </c>
      <c r="CF653" s="65">
        <f t="shared" si="429"/>
        <v>0</v>
      </c>
      <c r="CG653" s="65">
        <f t="shared" si="430"/>
        <v>0</v>
      </c>
      <c r="CH653" s="65">
        <f t="shared" si="431"/>
        <v>0</v>
      </c>
    </row>
    <row r="654" spans="1:86" ht="31.25" x14ac:dyDescent="0.25">
      <c r="A654" s="54" t="str">
        <f t="shared" si="420"/>
        <v>Nincs VKR kiválasztva!</v>
      </c>
      <c r="B654" s="68"/>
      <c r="C654" s="55"/>
      <c r="D654" s="47"/>
      <c r="E654" s="47"/>
      <c r="F654" s="56" t="str">
        <f>IF($G654="","Nincs VKR kiválasztva!",INDEX(Osszesito!$C:$C,MATCH($G654,Osszesito!$D:$D,0)))</f>
        <v>Nincs VKR kiválasztva!</v>
      </c>
      <c r="G654" s="45"/>
      <c r="H654" s="51" t="str">
        <f>IF($D654="","",CONCATENATE($AY654,"_",COUNTA($D$3:$D654),"_FSZV_2026"))</f>
        <v/>
      </c>
      <c r="I654" s="56" t="str">
        <f>IF($G654="","Nincs VKR kiválasztva!",INDEX(Osszesito!$G:$G,MATCH($F654,Osszesito!$C:$C,0)))</f>
        <v>Nincs VKR kiválasztva!</v>
      </c>
      <c r="J654" s="56" t="str">
        <f>IF($G654="","Nincs VKR kiválasztva!",INDEX(Osszesito!$F:$F,MATCH($F654,Osszesito!$C:$C,0)))</f>
        <v>Nincs VKR kiválasztva!</v>
      </c>
      <c r="K654" s="48" t="str">
        <f t="shared" si="458"/>
        <v>Nincs kitöltve a költség rész!</v>
      </c>
      <c r="L654" s="49"/>
      <c r="M654" s="49"/>
      <c r="N654" s="60"/>
      <c r="O654" s="60"/>
      <c r="P654" s="90"/>
      <c r="R654" s="62"/>
      <c r="S654" s="62"/>
      <c r="T654" s="62"/>
      <c r="U654" s="62"/>
      <c r="V654" s="62"/>
      <c r="W654" s="62"/>
      <c r="X654" s="62"/>
      <c r="Y654" s="62"/>
      <c r="Z654" s="62"/>
      <c r="AA654" s="62"/>
      <c r="AB654" s="62"/>
      <c r="AC654" s="61">
        <f t="shared" si="421"/>
        <v>0</v>
      </c>
      <c r="AD654" s="1" t="str">
        <f t="shared" si="422"/>
        <v>Nincs VKR kiválasztva!</v>
      </c>
      <c r="AF654" s="60"/>
      <c r="AG654" s="60"/>
      <c r="AH654" s="60"/>
      <c r="AI654" s="60"/>
      <c r="AJ654" s="60"/>
      <c r="AK654" s="60"/>
      <c r="AL654" s="60"/>
      <c r="AM654" s="60"/>
      <c r="AN654" s="60"/>
      <c r="AO654" s="60"/>
      <c r="AP654" s="60"/>
      <c r="AQ654" s="61">
        <f t="shared" si="423"/>
        <v>0</v>
      </c>
      <c r="AR654" s="130" t="s">
        <v>36</v>
      </c>
      <c r="AS654" s="1" t="str">
        <f t="shared" si="424"/>
        <v>Nincs VKR kiválasztva!</v>
      </c>
      <c r="AU654" s="46"/>
      <c r="AV654" s="46"/>
      <c r="AY654" s="64" t="str">
        <f>IF($D654="","",INDEX(Osszesito!$E:$E,MATCH($F654,Osszesito!$C:$C,0)))</f>
        <v/>
      </c>
      <c r="AZ654" s="64">
        <f t="shared" si="432"/>
        <v>0</v>
      </c>
      <c r="BA654" s="65">
        <f t="shared" si="433"/>
        <v>0</v>
      </c>
      <c r="BB654" s="65" t="str">
        <f t="shared" si="434"/>
        <v>x</v>
      </c>
      <c r="BC654" s="65">
        <f t="shared" si="425"/>
        <v>0</v>
      </c>
      <c r="BD654" s="65">
        <f t="shared" si="459"/>
        <v>0</v>
      </c>
      <c r="BE654" s="65">
        <f t="shared" si="435"/>
        <v>0</v>
      </c>
      <c r="BF654" s="64" t="str">
        <f t="shared" si="436"/>
        <v>A forrás egyenlő a költséggel (I.ütem).</v>
      </c>
      <c r="BG654" s="65">
        <f t="shared" si="437"/>
        <v>0</v>
      </c>
      <c r="BH654" s="65">
        <f t="shared" si="438"/>
        <v>0</v>
      </c>
      <c r="BI654" s="65">
        <f t="shared" si="439"/>
        <v>0</v>
      </c>
      <c r="BJ654" s="65">
        <f t="shared" si="440"/>
        <v>0</v>
      </c>
      <c r="BK654" s="65">
        <f t="shared" si="426"/>
        <v>0</v>
      </c>
      <c r="BL654" s="66" t="str">
        <f t="shared" si="460"/>
        <v>Nem hosszútávú a feladat.</v>
      </c>
      <c r="BM654" s="67">
        <f t="shared" si="441"/>
        <v>1</v>
      </c>
      <c r="BN654" s="67">
        <f t="shared" si="442"/>
        <v>0</v>
      </c>
      <c r="BO654" s="67">
        <f t="shared" si="443"/>
        <v>1</v>
      </c>
      <c r="BP654" s="67">
        <f t="shared" si="444"/>
        <v>0</v>
      </c>
      <c r="BQ654" s="65">
        <f t="shared" si="445"/>
        <v>0</v>
      </c>
      <c r="BR654" s="64" t="str">
        <f t="shared" si="446"/>
        <v>Nincs hosszútávú terv!</v>
      </c>
      <c r="BS654" s="65">
        <f t="shared" si="447"/>
        <v>0</v>
      </c>
      <c r="BT654" s="65">
        <f t="shared" si="448"/>
        <v>0</v>
      </c>
      <c r="BU654" s="65">
        <f t="shared" si="449"/>
        <v>0</v>
      </c>
      <c r="BV654" s="65">
        <f t="shared" si="450"/>
        <v>0</v>
      </c>
      <c r="BW654" s="65">
        <f t="shared" si="451"/>
        <v>0</v>
      </c>
      <c r="BX654" s="65">
        <f t="shared" si="452"/>
        <v>0</v>
      </c>
      <c r="BY654" s="65">
        <f t="shared" si="453"/>
        <v>0</v>
      </c>
      <c r="BZ654" s="65">
        <f t="shared" si="454"/>
        <v>0</v>
      </c>
      <c r="CA654" s="65">
        <f t="shared" si="455"/>
        <v>0</v>
      </c>
      <c r="CB654" s="65">
        <f t="shared" si="456"/>
        <v>0</v>
      </c>
      <c r="CC654" s="65">
        <f t="shared" si="457"/>
        <v>0</v>
      </c>
      <c r="CD654" s="65" t="str">
        <f t="shared" si="427"/>
        <v>Hiányos kitöltés! (B-oszlop üres)</v>
      </c>
      <c r="CE654" s="66" t="str">
        <f t="shared" si="428"/>
        <v>Hiányos kitöltés! (B-oszlop üres)</v>
      </c>
      <c r="CF654" s="65">
        <f t="shared" si="429"/>
        <v>0</v>
      </c>
      <c r="CG654" s="65">
        <f t="shared" si="430"/>
        <v>0</v>
      </c>
      <c r="CH654" s="65">
        <f t="shared" si="431"/>
        <v>0</v>
      </c>
    </row>
    <row r="655" spans="1:86" ht="31.25" x14ac:dyDescent="0.25">
      <c r="A655" s="54" t="str">
        <f t="shared" si="420"/>
        <v>Nincs VKR kiválasztva!</v>
      </c>
      <c r="B655" s="68"/>
      <c r="C655" s="55"/>
      <c r="D655" s="47"/>
      <c r="E655" s="47"/>
      <c r="F655" s="56" t="str">
        <f>IF($G655="","Nincs VKR kiválasztva!",INDEX(Osszesito!$C:$C,MATCH($G655,Osszesito!$D:$D,0)))</f>
        <v>Nincs VKR kiválasztva!</v>
      </c>
      <c r="G655" s="45"/>
      <c r="H655" s="51" t="str">
        <f>IF($D655="","",CONCATENATE($AY655,"_",COUNTA($D$3:$D655),"_FSZV_2026"))</f>
        <v/>
      </c>
      <c r="I655" s="56" t="str">
        <f>IF($G655="","Nincs VKR kiválasztva!",INDEX(Osszesito!$G:$G,MATCH($F655,Osszesito!$C:$C,0)))</f>
        <v>Nincs VKR kiválasztva!</v>
      </c>
      <c r="J655" s="56" t="str">
        <f>IF($G655="","Nincs VKR kiválasztva!",INDEX(Osszesito!$F:$F,MATCH($F655,Osszesito!$C:$C,0)))</f>
        <v>Nincs VKR kiválasztva!</v>
      </c>
      <c r="K655" s="48" t="str">
        <f t="shared" si="458"/>
        <v>Nincs kitöltve a költség rész!</v>
      </c>
      <c r="L655" s="49"/>
      <c r="M655" s="49"/>
      <c r="N655" s="60"/>
      <c r="O655" s="60"/>
      <c r="P655" s="90"/>
      <c r="R655" s="62"/>
      <c r="S655" s="62"/>
      <c r="T655" s="62"/>
      <c r="U655" s="62"/>
      <c r="V655" s="62"/>
      <c r="W655" s="62"/>
      <c r="X655" s="62"/>
      <c r="Y655" s="62"/>
      <c r="Z655" s="62"/>
      <c r="AA655" s="62"/>
      <c r="AB655" s="62"/>
      <c r="AC655" s="61">
        <f t="shared" si="421"/>
        <v>0</v>
      </c>
      <c r="AD655" s="1" t="str">
        <f t="shared" si="422"/>
        <v>Nincs VKR kiválasztva!</v>
      </c>
      <c r="AF655" s="60"/>
      <c r="AG655" s="60"/>
      <c r="AH655" s="60"/>
      <c r="AI655" s="60"/>
      <c r="AJ655" s="60"/>
      <c r="AK655" s="60"/>
      <c r="AL655" s="60"/>
      <c r="AM655" s="60"/>
      <c r="AN655" s="60"/>
      <c r="AO655" s="60"/>
      <c r="AP655" s="60"/>
      <c r="AQ655" s="61">
        <f t="shared" si="423"/>
        <v>0</v>
      </c>
      <c r="AR655" s="130" t="s">
        <v>36</v>
      </c>
      <c r="AS655" s="1" t="str">
        <f t="shared" si="424"/>
        <v>Nincs VKR kiválasztva!</v>
      </c>
      <c r="AU655" s="46"/>
      <c r="AV655" s="46"/>
      <c r="AY655" s="64" t="str">
        <f>IF($D655="","",INDEX(Osszesito!$E:$E,MATCH($F655,Osszesito!$C:$C,0)))</f>
        <v/>
      </c>
      <c r="AZ655" s="64">
        <f t="shared" si="432"/>
        <v>0</v>
      </c>
      <c r="BA655" s="65">
        <f t="shared" si="433"/>
        <v>0</v>
      </c>
      <c r="BB655" s="65" t="str">
        <f t="shared" si="434"/>
        <v>x</v>
      </c>
      <c r="BC655" s="65">
        <f t="shared" si="425"/>
        <v>0</v>
      </c>
      <c r="BD655" s="65">
        <f t="shared" si="459"/>
        <v>0</v>
      </c>
      <c r="BE655" s="65">
        <f t="shared" si="435"/>
        <v>0</v>
      </c>
      <c r="BF655" s="64" t="str">
        <f t="shared" si="436"/>
        <v>A forrás egyenlő a költséggel (I.ütem).</v>
      </c>
      <c r="BG655" s="65">
        <f t="shared" si="437"/>
        <v>0</v>
      </c>
      <c r="BH655" s="65">
        <f t="shared" si="438"/>
        <v>0</v>
      </c>
      <c r="BI655" s="65">
        <f t="shared" si="439"/>
        <v>0</v>
      </c>
      <c r="BJ655" s="65">
        <f t="shared" si="440"/>
        <v>0</v>
      </c>
      <c r="BK655" s="65">
        <f t="shared" si="426"/>
        <v>0</v>
      </c>
      <c r="BL655" s="66" t="str">
        <f t="shared" si="460"/>
        <v>Nem hosszútávú a feladat.</v>
      </c>
      <c r="BM655" s="67">
        <f t="shared" si="441"/>
        <v>1</v>
      </c>
      <c r="BN655" s="67">
        <f t="shared" si="442"/>
        <v>0</v>
      </c>
      <c r="BO655" s="67">
        <f t="shared" si="443"/>
        <v>1</v>
      </c>
      <c r="BP655" s="67">
        <f t="shared" si="444"/>
        <v>0</v>
      </c>
      <c r="BQ655" s="65">
        <f t="shared" si="445"/>
        <v>0</v>
      </c>
      <c r="BR655" s="64" t="str">
        <f t="shared" si="446"/>
        <v>Nincs hosszútávú terv!</v>
      </c>
      <c r="BS655" s="65">
        <f t="shared" si="447"/>
        <v>0</v>
      </c>
      <c r="BT655" s="65">
        <f t="shared" si="448"/>
        <v>0</v>
      </c>
      <c r="BU655" s="65">
        <f t="shared" si="449"/>
        <v>0</v>
      </c>
      <c r="BV655" s="65">
        <f t="shared" si="450"/>
        <v>0</v>
      </c>
      <c r="BW655" s="65">
        <f t="shared" si="451"/>
        <v>0</v>
      </c>
      <c r="BX655" s="65">
        <f t="shared" si="452"/>
        <v>0</v>
      </c>
      <c r="BY655" s="65">
        <f t="shared" si="453"/>
        <v>0</v>
      </c>
      <c r="BZ655" s="65">
        <f t="shared" si="454"/>
        <v>0</v>
      </c>
      <c r="CA655" s="65">
        <f t="shared" si="455"/>
        <v>0</v>
      </c>
      <c r="CB655" s="65">
        <f t="shared" si="456"/>
        <v>0</v>
      </c>
      <c r="CC655" s="65">
        <f t="shared" si="457"/>
        <v>0</v>
      </c>
      <c r="CD655" s="65" t="str">
        <f t="shared" si="427"/>
        <v>Hiányos kitöltés! (B-oszlop üres)</v>
      </c>
      <c r="CE655" s="66" t="str">
        <f t="shared" si="428"/>
        <v>Hiányos kitöltés! (B-oszlop üres)</v>
      </c>
      <c r="CF655" s="65">
        <f t="shared" si="429"/>
        <v>0</v>
      </c>
      <c r="CG655" s="65">
        <f t="shared" si="430"/>
        <v>0</v>
      </c>
      <c r="CH655" s="65">
        <f t="shared" si="431"/>
        <v>0</v>
      </c>
    </row>
    <row r="656" spans="1:86" ht="31.25" x14ac:dyDescent="0.25">
      <c r="A656" s="54" t="str">
        <f t="shared" si="420"/>
        <v>Nincs VKR kiválasztva!</v>
      </c>
      <c r="B656" s="68"/>
      <c r="C656" s="55"/>
      <c r="D656" s="47"/>
      <c r="E656" s="47"/>
      <c r="F656" s="56" t="str">
        <f>IF($G656="","Nincs VKR kiválasztva!",INDEX(Osszesito!$C:$C,MATCH($G656,Osszesito!$D:$D,0)))</f>
        <v>Nincs VKR kiválasztva!</v>
      </c>
      <c r="G656" s="45"/>
      <c r="H656" s="51" t="str">
        <f>IF($D656="","",CONCATENATE($AY656,"_",COUNTA($D$3:$D656),"_FSZV_2026"))</f>
        <v/>
      </c>
      <c r="I656" s="56" t="str">
        <f>IF($G656="","Nincs VKR kiválasztva!",INDEX(Osszesito!$G:$G,MATCH($F656,Osszesito!$C:$C,0)))</f>
        <v>Nincs VKR kiválasztva!</v>
      </c>
      <c r="J656" s="56" t="str">
        <f>IF($G656="","Nincs VKR kiválasztva!",INDEX(Osszesito!$F:$F,MATCH($F656,Osszesito!$C:$C,0)))</f>
        <v>Nincs VKR kiválasztva!</v>
      </c>
      <c r="K656" s="48" t="str">
        <f t="shared" si="458"/>
        <v>Nincs kitöltve a költség rész!</v>
      </c>
      <c r="L656" s="49"/>
      <c r="M656" s="49"/>
      <c r="N656" s="60"/>
      <c r="O656" s="60"/>
      <c r="P656" s="90"/>
      <c r="R656" s="62"/>
      <c r="S656" s="62"/>
      <c r="T656" s="62"/>
      <c r="U656" s="62"/>
      <c r="V656" s="62"/>
      <c r="W656" s="62"/>
      <c r="X656" s="62"/>
      <c r="Y656" s="62"/>
      <c r="Z656" s="62"/>
      <c r="AA656" s="62"/>
      <c r="AB656" s="62"/>
      <c r="AC656" s="61">
        <f t="shared" si="421"/>
        <v>0</v>
      </c>
      <c r="AD656" s="1" t="str">
        <f t="shared" si="422"/>
        <v>Nincs VKR kiválasztva!</v>
      </c>
      <c r="AF656" s="60"/>
      <c r="AG656" s="60"/>
      <c r="AH656" s="60"/>
      <c r="AI656" s="60"/>
      <c r="AJ656" s="60"/>
      <c r="AK656" s="60"/>
      <c r="AL656" s="60"/>
      <c r="AM656" s="60"/>
      <c r="AN656" s="60"/>
      <c r="AO656" s="60"/>
      <c r="AP656" s="60"/>
      <c r="AQ656" s="61">
        <f t="shared" si="423"/>
        <v>0</v>
      </c>
      <c r="AR656" s="130" t="s">
        <v>36</v>
      </c>
      <c r="AS656" s="1" t="str">
        <f t="shared" si="424"/>
        <v>Nincs VKR kiválasztva!</v>
      </c>
      <c r="AU656" s="46"/>
      <c r="AV656" s="46"/>
      <c r="AY656" s="64" t="str">
        <f>IF($D656="","",INDEX(Osszesito!$E:$E,MATCH($F656,Osszesito!$C:$C,0)))</f>
        <v/>
      </c>
      <c r="AZ656" s="64">
        <f t="shared" si="432"/>
        <v>0</v>
      </c>
      <c r="BA656" s="65">
        <f t="shared" si="433"/>
        <v>0</v>
      </c>
      <c r="BB656" s="65" t="str">
        <f t="shared" si="434"/>
        <v>x</v>
      </c>
      <c r="BC656" s="65">
        <f t="shared" si="425"/>
        <v>0</v>
      </c>
      <c r="BD656" s="65">
        <f t="shared" si="459"/>
        <v>0</v>
      </c>
      <c r="BE656" s="65">
        <f t="shared" si="435"/>
        <v>0</v>
      </c>
      <c r="BF656" s="64" t="str">
        <f t="shared" si="436"/>
        <v>A forrás egyenlő a költséggel (I.ütem).</v>
      </c>
      <c r="BG656" s="65">
        <f t="shared" si="437"/>
        <v>0</v>
      </c>
      <c r="BH656" s="65">
        <f t="shared" si="438"/>
        <v>0</v>
      </c>
      <c r="BI656" s="65">
        <f t="shared" si="439"/>
        <v>0</v>
      </c>
      <c r="BJ656" s="65">
        <f t="shared" si="440"/>
        <v>0</v>
      </c>
      <c r="BK656" s="65">
        <f t="shared" si="426"/>
        <v>0</v>
      </c>
      <c r="BL656" s="66" t="str">
        <f t="shared" si="460"/>
        <v>Nem hosszútávú a feladat.</v>
      </c>
      <c r="BM656" s="67">
        <f t="shared" si="441"/>
        <v>1</v>
      </c>
      <c r="BN656" s="67">
        <f t="shared" si="442"/>
        <v>0</v>
      </c>
      <c r="BO656" s="67">
        <f t="shared" si="443"/>
        <v>1</v>
      </c>
      <c r="BP656" s="67">
        <f t="shared" si="444"/>
        <v>0</v>
      </c>
      <c r="BQ656" s="65">
        <f t="shared" si="445"/>
        <v>0</v>
      </c>
      <c r="BR656" s="64" t="str">
        <f t="shared" si="446"/>
        <v>Nincs hosszútávú terv!</v>
      </c>
      <c r="BS656" s="65">
        <f t="shared" si="447"/>
        <v>0</v>
      </c>
      <c r="BT656" s="65">
        <f t="shared" si="448"/>
        <v>0</v>
      </c>
      <c r="BU656" s="65">
        <f t="shared" si="449"/>
        <v>0</v>
      </c>
      <c r="BV656" s="65">
        <f t="shared" si="450"/>
        <v>0</v>
      </c>
      <c r="BW656" s="65">
        <f t="shared" si="451"/>
        <v>0</v>
      </c>
      <c r="BX656" s="65">
        <f t="shared" si="452"/>
        <v>0</v>
      </c>
      <c r="BY656" s="65">
        <f t="shared" si="453"/>
        <v>0</v>
      </c>
      <c r="BZ656" s="65">
        <f t="shared" si="454"/>
        <v>0</v>
      </c>
      <c r="CA656" s="65">
        <f t="shared" si="455"/>
        <v>0</v>
      </c>
      <c r="CB656" s="65">
        <f t="shared" si="456"/>
        <v>0</v>
      </c>
      <c r="CC656" s="65">
        <f t="shared" si="457"/>
        <v>0</v>
      </c>
      <c r="CD656" s="65" t="str">
        <f t="shared" si="427"/>
        <v>Hiányos kitöltés! (B-oszlop üres)</v>
      </c>
      <c r="CE656" s="66" t="str">
        <f t="shared" si="428"/>
        <v>Hiányos kitöltés! (B-oszlop üres)</v>
      </c>
      <c r="CF656" s="65">
        <f t="shared" si="429"/>
        <v>0</v>
      </c>
      <c r="CG656" s="65">
        <f t="shared" si="430"/>
        <v>0</v>
      </c>
      <c r="CH656" s="65">
        <f t="shared" si="431"/>
        <v>0</v>
      </c>
    </row>
    <row r="657" spans="1:86" ht="31.25" x14ac:dyDescent="0.25">
      <c r="A657" s="54" t="str">
        <f t="shared" si="420"/>
        <v>Nincs VKR kiválasztva!</v>
      </c>
      <c r="B657" s="68"/>
      <c r="C657" s="55"/>
      <c r="D657" s="47"/>
      <c r="E657" s="47"/>
      <c r="F657" s="56" t="str">
        <f>IF($G657="","Nincs VKR kiválasztva!",INDEX(Osszesito!$C:$C,MATCH($G657,Osszesito!$D:$D,0)))</f>
        <v>Nincs VKR kiválasztva!</v>
      </c>
      <c r="G657" s="45"/>
      <c r="H657" s="51" t="str">
        <f>IF($D657="","",CONCATENATE($AY657,"_",COUNTA($D$3:$D657),"_FSZV_2026"))</f>
        <v/>
      </c>
      <c r="I657" s="56" t="str">
        <f>IF($G657="","Nincs VKR kiválasztva!",INDEX(Osszesito!$G:$G,MATCH($F657,Osszesito!$C:$C,0)))</f>
        <v>Nincs VKR kiválasztva!</v>
      </c>
      <c r="J657" s="56" t="str">
        <f>IF($G657="","Nincs VKR kiválasztva!",INDEX(Osszesito!$F:$F,MATCH($F657,Osszesito!$C:$C,0)))</f>
        <v>Nincs VKR kiválasztva!</v>
      </c>
      <c r="K657" s="48" t="str">
        <f t="shared" si="458"/>
        <v>Nincs kitöltve a költség rész!</v>
      </c>
      <c r="L657" s="49"/>
      <c r="M657" s="49"/>
      <c r="N657" s="60"/>
      <c r="O657" s="60"/>
      <c r="P657" s="90"/>
      <c r="R657" s="62"/>
      <c r="S657" s="62"/>
      <c r="T657" s="62"/>
      <c r="U657" s="62"/>
      <c r="V657" s="62"/>
      <c r="W657" s="62"/>
      <c r="X657" s="62"/>
      <c r="Y657" s="62"/>
      <c r="Z657" s="62"/>
      <c r="AA657" s="62"/>
      <c r="AB657" s="62"/>
      <c r="AC657" s="61">
        <f t="shared" si="421"/>
        <v>0</v>
      </c>
      <c r="AD657" s="1" t="str">
        <f t="shared" si="422"/>
        <v>Nincs VKR kiválasztva!</v>
      </c>
      <c r="AF657" s="60"/>
      <c r="AG657" s="60"/>
      <c r="AH657" s="60"/>
      <c r="AI657" s="60"/>
      <c r="AJ657" s="60"/>
      <c r="AK657" s="60"/>
      <c r="AL657" s="60"/>
      <c r="AM657" s="60"/>
      <c r="AN657" s="60"/>
      <c r="AO657" s="60"/>
      <c r="AP657" s="60"/>
      <c r="AQ657" s="61">
        <f t="shared" si="423"/>
        <v>0</v>
      </c>
      <c r="AR657" s="130" t="s">
        <v>36</v>
      </c>
      <c r="AS657" s="1" t="str">
        <f t="shared" si="424"/>
        <v>Nincs VKR kiválasztva!</v>
      </c>
      <c r="AU657" s="46"/>
      <c r="AV657" s="46"/>
      <c r="AY657" s="64" t="str">
        <f>IF($D657="","",INDEX(Osszesito!$E:$E,MATCH($F657,Osszesito!$C:$C,0)))</f>
        <v/>
      </c>
      <c r="AZ657" s="64">
        <f t="shared" si="432"/>
        <v>0</v>
      </c>
      <c r="BA657" s="65">
        <f t="shared" si="433"/>
        <v>0</v>
      </c>
      <c r="BB657" s="65" t="str">
        <f t="shared" si="434"/>
        <v>x</v>
      </c>
      <c r="BC657" s="65">
        <f t="shared" si="425"/>
        <v>0</v>
      </c>
      <c r="BD657" s="65">
        <f t="shared" si="459"/>
        <v>0</v>
      </c>
      <c r="BE657" s="65">
        <f t="shared" si="435"/>
        <v>0</v>
      </c>
      <c r="BF657" s="64" t="str">
        <f t="shared" si="436"/>
        <v>A forrás egyenlő a költséggel (I.ütem).</v>
      </c>
      <c r="BG657" s="65">
        <f t="shared" si="437"/>
        <v>0</v>
      </c>
      <c r="BH657" s="65">
        <f t="shared" si="438"/>
        <v>0</v>
      </c>
      <c r="BI657" s="65">
        <f t="shared" si="439"/>
        <v>0</v>
      </c>
      <c r="BJ657" s="65">
        <f t="shared" si="440"/>
        <v>0</v>
      </c>
      <c r="BK657" s="65">
        <f t="shared" si="426"/>
        <v>0</v>
      </c>
      <c r="BL657" s="66" t="str">
        <f t="shared" si="460"/>
        <v>Nem hosszútávú a feladat.</v>
      </c>
      <c r="BM657" s="67">
        <f t="shared" si="441"/>
        <v>1</v>
      </c>
      <c r="BN657" s="67">
        <f t="shared" si="442"/>
        <v>0</v>
      </c>
      <c r="BO657" s="67">
        <f t="shared" si="443"/>
        <v>1</v>
      </c>
      <c r="BP657" s="67">
        <f t="shared" si="444"/>
        <v>0</v>
      </c>
      <c r="BQ657" s="65">
        <f t="shared" si="445"/>
        <v>0</v>
      </c>
      <c r="BR657" s="64" t="str">
        <f t="shared" si="446"/>
        <v>Nincs hosszútávú terv!</v>
      </c>
      <c r="BS657" s="65">
        <f t="shared" si="447"/>
        <v>0</v>
      </c>
      <c r="BT657" s="65">
        <f t="shared" si="448"/>
        <v>0</v>
      </c>
      <c r="BU657" s="65">
        <f t="shared" si="449"/>
        <v>0</v>
      </c>
      <c r="BV657" s="65">
        <f t="shared" si="450"/>
        <v>0</v>
      </c>
      <c r="BW657" s="65">
        <f t="shared" si="451"/>
        <v>0</v>
      </c>
      <c r="BX657" s="65">
        <f t="shared" si="452"/>
        <v>0</v>
      </c>
      <c r="BY657" s="65">
        <f t="shared" si="453"/>
        <v>0</v>
      </c>
      <c r="BZ657" s="65">
        <f t="shared" si="454"/>
        <v>0</v>
      </c>
      <c r="CA657" s="65">
        <f t="shared" si="455"/>
        <v>0</v>
      </c>
      <c r="CB657" s="65">
        <f t="shared" si="456"/>
        <v>0</v>
      </c>
      <c r="CC657" s="65">
        <f t="shared" si="457"/>
        <v>0</v>
      </c>
      <c r="CD657" s="65" t="str">
        <f t="shared" si="427"/>
        <v>Hiányos kitöltés! (B-oszlop üres)</v>
      </c>
      <c r="CE657" s="66" t="str">
        <f t="shared" si="428"/>
        <v>Hiányos kitöltés! (B-oszlop üres)</v>
      </c>
      <c r="CF657" s="65">
        <f t="shared" si="429"/>
        <v>0</v>
      </c>
      <c r="CG657" s="65">
        <f t="shared" si="430"/>
        <v>0</v>
      </c>
      <c r="CH657" s="65">
        <f t="shared" si="431"/>
        <v>0</v>
      </c>
    </row>
    <row r="658" spans="1:86" ht="31.25" x14ac:dyDescent="0.25">
      <c r="A658" s="54" t="str">
        <f t="shared" si="420"/>
        <v>Nincs VKR kiválasztva!</v>
      </c>
      <c r="B658" s="68"/>
      <c r="C658" s="55"/>
      <c r="D658" s="47"/>
      <c r="E658" s="47"/>
      <c r="F658" s="56" t="str">
        <f>IF($G658="","Nincs VKR kiválasztva!",INDEX(Osszesito!$C:$C,MATCH($G658,Osszesito!$D:$D,0)))</f>
        <v>Nincs VKR kiválasztva!</v>
      </c>
      <c r="G658" s="45"/>
      <c r="H658" s="51" t="str">
        <f>IF($D658="","",CONCATENATE($AY658,"_",COUNTA($D$3:$D658),"_FSZV_2026"))</f>
        <v/>
      </c>
      <c r="I658" s="56" t="str">
        <f>IF($G658="","Nincs VKR kiválasztva!",INDEX(Osszesito!$G:$G,MATCH($F658,Osszesito!$C:$C,0)))</f>
        <v>Nincs VKR kiválasztva!</v>
      </c>
      <c r="J658" s="56" t="str">
        <f>IF($G658="","Nincs VKR kiválasztva!",INDEX(Osszesito!$F:$F,MATCH($F658,Osszesito!$C:$C,0)))</f>
        <v>Nincs VKR kiválasztva!</v>
      </c>
      <c r="K658" s="48" t="str">
        <f t="shared" si="458"/>
        <v>Nincs kitöltve a költség rész!</v>
      </c>
      <c r="L658" s="49"/>
      <c r="M658" s="49"/>
      <c r="N658" s="60"/>
      <c r="O658" s="60"/>
      <c r="P658" s="90"/>
      <c r="R658" s="62"/>
      <c r="S658" s="62"/>
      <c r="T658" s="62"/>
      <c r="U658" s="62"/>
      <c r="V658" s="62"/>
      <c r="W658" s="62"/>
      <c r="X658" s="62"/>
      <c r="Y658" s="62"/>
      <c r="Z658" s="62"/>
      <c r="AA658" s="62"/>
      <c r="AB658" s="62"/>
      <c r="AC658" s="61">
        <f t="shared" si="421"/>
        <v>0</v>
      </c>
      <c r="AD658" s="1" t="str">
        <f t="shared" si="422"/>
        <v>Nincs VKR kiválasztva!</v>
      </c>
      <c r="AF658" s="60"/>
      <c r="AG658" s="60"/>
      <c r="AH658" s="60"/>
      <c r="AI658" s="60"/>
      <c r="AJ658" s="60"/>
      <c r="AK658" s="60"/>
      <c r="AL658" s="60"/>
      <c r="AM658" s="60"/>
      <c r="AN658" s="60"/>
      <c r="AO658" s="60"/>
      <c r="AP658" s="60"/>
      <c r="AQ658" s="61">
        <f t="shared" si="423"/>
        <v>0</v>
      </c>
      <c r="AR658" s="130" t="s">
        <v>36</v>
      </c>
      <c r="AS658" s="1" t="str">
        <f t="shared" si="424"/>
        <v>Nincs VKR kiválasztva!</v>
      </c>
      <c r="AU658" s="46"/>
      <c r="AV658" s="46"/>
      <c r="AY658" s="64" t="str">
        <f>IF($D658="","",INDEX(Osszesito!$E:$E,MATCH($F658,Osszesito!$C:$C,0)))</f>
        <v/>
      </c>
      <c r="AZ658" s="64">
        <f t="shared" si="432"/>
        <v>0</v>
      </c>
      <c r="BA658" s="65">
        <f t="shared" si="433"/>
        <v>0</v>
      </c>
      <c r="BB658" s="65" t="str">
        <f t="shared" si="434"/>
        <v>x</v>
      </c>
      <c r="BC658" s="65">
        <f t="shared" si="425"/>
        <v>0</v>
      </c>
      <c r="BD658" s="65">
        <f t="shared" si="459"/>
        <v>0</v>
      </c>
      <c r="BE658" s="65">
        <f t="shared" si="435"/>
        <v>0</v>
      </c>
      <c r="BF658" s="64" t="str">
        <f t="shared" si="436"/>
        <v>A forrás egyenlő a költséggel (I.ütem).</v>
      </c>
      <c r="BG658" s="65">
        <f t="shared" si="437"/>
        <v>0</v>
      </c>
      <c r="BH658" s="65">
        <f t="shared" si="438"/>
        <v>0</v>
      </c>
      <c r="BI658" s="65">
        <f t="shared" si="439"/>
        <v>0</v>
      </c>
      <c r="BJ658" s="65">
        <f t="shared" si="440"/>
        <v>0</v>
      </c>
      <c r="BK658" s="65">
        <f t="shared" si="426"/>
        <v>0</v>
      </c>
      <c r="BL658" s="66" t="str">
        <f t="shared" si="460"/>
        <v>Nem hosszútávú a feladat.</v>
      </c>
      <c r="BM658" s="67">
        <f t="shared" si="441"/>
        <v>1</v>
      </c>
      <c r="BN658" s="67">
        <f t="shared" si="442"/>
        <v>0</v>
      </c>
      <c r="BO658" s="67">
        <f t="shared" si="443"/>
        <v>1</v>
      </c>
      <c r="BP658" s="67">
        <f t="shared" si="444"/>
        <v>0</v>
      </c>
      <c r="BQ658" s="65">
        <f t="shared" si="445"/>
        <v>0</v>
      </c>
      <c r="BR658" s="64" t="str">
        <f t="shared" si="446"/>
        <v>Nincs hosszútávú terv!</v>
      </c>
      <c r="BS658" s="65">
        <f t="shared" si="447"/>
        <v>0</v>
      </c>
      <c r="BT658" s="65">
        <f t="shared" si="448"/>
        <v>0</v>
      </c>
      <c r="BU658" s="65">
        <f t="shared" si="449"/>
        <v>0</v>
      </c>
      <c r="BV658" s="65">
        <f t="shared" si="450"/>
        <v>0</v>
      </c>
      <c r="BW658" s="65">
        <f t="shared" si="451"/>
        <v>0</v>
      </c>
      <c r="BX658" s="65">
        <f t="shared" si="452"/>
        <v>0</v>
      </c>
      <c r="BY658" s="65">
        <f t="shared" si="453"/>
        <v>0</v>
      </c>
      <c r="BZ658" s="65">
        <f t="shared" si="454"/>
        <v>0</v>
      </c>
      <c r="CA658" s="65">
        <f t="shared" si="455"/>
        <v>0</v>
      </c>
      <c r="CB658" s="65">
        <f t="shared" si="456"/>
        <v>0</v>
      </c>
      <c r="CC658" s="65">
        <f t="shared" si="457"/>
        <v>0</v>
      </c>
      <c r="CD658" s="65" t="str">
        <f t="shared" si="427"/>
        <v>Hiányos kitöltés! (B-oszlop üres)</v>
      </c>
      <c r="CE658" s="66" t="str">
        <f t="shared" si="428"/>
        <v>Hiányos kitöltés! (B-oszlop üres)</v>
      </c>
      <c r="CF658" s="65">
        <f t="shared" si="429"/>
        <v>0</v>
      </c>
      <c r="CG658" s="65">
        <f t="shared" si="430"/>
        <v>0</v>
      </c>
      <c r="CH658" s="65">
        <f t="shared" si="431"/>
        <v>0</v>
      </c>
    </row>
    <row r="659" spans="1:86" ht="31.25" x14ac:dyDescent="0.25">
      <c r="A659" s="54" t="str">
        <f t="shared" si="420"/>
        <v>Nincs VKR kiválasztva!</v>
      </c>
      <c r="B659" s="68"/>
      <c r="C659" s="55"/>
      <c r="D659" s="47"/>
      <c r="E659" s="47"/>
      <c r="F659" s="56" t="str">
        <f>IF($G659="","Nincs VKR kiválasztva!",INDEX(Osszesito!$C:$C,MATCH($G659,Osszesito!$D:$D,0)))</f>
        <v>Nincs VKR kiválasztva!</v>
      </c>
      <c r="G659" s="45"/>
      <c r="H659" s="51" t="str">
        <f>IF($D659="","",CONCATENATE($AY659,"_",COUNTA($D$3:$D659),"_FSZV_2026"))</f>
        <v/>
      </c>
      <c r="I659" s="56" t="str">
        <f>IF($G659="","Nincs VKR kiválasztva!",INDEX(Osszesito!$G:$G,MATCH($F659,Osszesito!$C:$C,0)))</f>
        <v>Nincs VKR kiválasztva!</v>
      </c>
      <c r="J659" s="56" t="str">
        <f>IF($G659="","Nincs VKR kiválasztva!",INDEX(Osszesito!$F:$F,MATCH($F659,Osszesito!$C:$C,0)))</f>
        <v>Nincs VKR kiválasztva!</v>
      </c>
      <c r="K659" s="48" t="str">
        <f t="shared" si="458"/>
        <v>Nincs kitöltve a költség rész!</v>
      </c>
      <c r="L659" s="49"/>
      <c r="M659" s="49"/>
      <c r="N659" s="60"/>
      <c r="O659" s="60"/>
      <c r="P659" s="90"/>
      <c r="R659" s="62"/>
      <c r="S659" s="62"/>
      <c r="T659" s="62"/>
      <c r="U659" s="62"/>
      <c r="V659" s="62"/>
      <c r="W659" s="62"/>
      <c r="X659" s="62"/>
      <c r="Y659" s="62"/>
      <c r="Z659" s="62"/>
      <c r="AA659" s="62"/>
      <c r="AB659" s="62"/>
      <c r="AC659" s="61">
        <f t="shared" si="421"/>
        <v>0</v>
      </c>
      <c r="AD659" s="1" t="str">
        <f t="shared" si="422"/>
        <v>Nincs VKR kiválasztva!</v>
      </c>
      <c r="AF659" s="60"/>
      <c r="AG659" s="60"/>
      <c r="AH659" s="60"/>
      <c r="AI659" s="60"/>
      <c r="AJ659" s="60"/>
      <c r="AK659" s="60"/>
      <c r="AL659" s="60"/>
      <c r="AM659" s="60"/>
      <c r="AN659" s="60"/>
      <c r="AO659" s="60"/>
      <c r="AP659" s="60"/>
      <c r="AQ659" s="61">
        <f t="shared" si="423"/>
        <v>0</v>
      </c>
      <c r="AR659" s="130" t="s">
        <v>36</v>
      </c>
      <c r="AS659" s="1" t="str">
        <f t="shared" si="424"/>
        <v>Nincs VKR kiválasztva!</v>
      </c>
      <c r="AU659" s="46"/>
      <c r="AV659" s="46"/>
      <c r="AY659" s="64" t="str">
        <f>IF($D659="","",INDEX(Osszesito!$E:$E,MATCH($F659,Osszesito!$C:$C,0)))</f>
        <v/>
      </c>
      <c r="AZ659" s="64">
        <f t="shared" si="432"/>
        <v>0</v>
      </c>
      <c r="BA659" s="65">
        <f t="shared" si="433"/>
        <v>0</v>
      </c>
      <c r="BB659" s="65" t="str">
        <f t="shared" si="434"/>
        <v>x</v>
      </c>
      <c r="BC659" s="65">
        <f t="shared" si="425"/>
        <v>0</v>
      </c>
      <c r="BD659" s="65">
        <f t="shared" si="459"/>
        <v>0</v>
      </c>
      <c r="BE659" s="65">
        <f t="shared" si="435"/>
        <v>0</v>
      </c>
      <c r="BF659" s="64" t="str">
        <f t="shared" si="436"/>
        <v>A forrás egyenlő a költséggel (I.ütem).</v>
      </c>
      <c r="BG659" s="65">
        <f t="shared" si="437"/>
        <v>0</v>
      </c>
      <c r="BH659" s="65">
        <f t="shared" si="438"/>
        <v>0</v>
      </c>
      <c r="BI659" s="65">
        <f t="shared" si="439"/>
        <v>0</v>
      </c>
      <c r="BJ659" s="65">
        <f t="shared" si="440"/>
        <v>0</v>
      </c>
      <c r="BK659" s="65">
        <f t="shared" si="426"/>
        <v>0</v>
      </c>
      <c r="BL659" s="66" t="str">
        <f t="shared" si="460"/>
        <v>Nem hosszútávú a feladat.</v>
      </c>
      <c r="BM659" s="67">
        <f t="shared" si="441"/>
        <v>1</v>
      </c>
      <c r="BN659" s="67">
        <f t="shared" si="442"/>
        <v>0</v>
      </c>
      <c r="BO659" s="67">
        <f t="shared" si="443"/>
        <v>1</v>
      </c>
      <c r="BP659" s="67">
        <f t="shared" si="444"/>
        <v>0</v>
      </c>
      <c r="BQ659" s="65">
        <f t="shared" si="445"/>
        <v>0</v>
      </c>
      <c r="BR659" s="64" t="str">
        <f t="shared" si="446"/>
        <v>Nincs hosszútávú terv!</v>
      </c>
      <c r="BS659" s="65">
        <f t="shared" si="447"/>
        <v>0</v>
      </c>
      <c r="BT659" s="65">
        <f t="shared" si="448"/>
        <v>0</v>
      </c>
      <c r="BU659" s="65">
        <f t="shared" si="449"/>
        <v>0</v>
      </c>
      <c r="BV659" s="65">
        <f t="shared" si="450"/>
        <v>0</v>
      </c>
      <c r="BW659" s="65">
        <f t="shared" si="451"/>
        <v>0</v>
      </c>
      <c r="BX659" s="65">
        <f t="shared" si="452"/>
        <v>0</v>
      </c>
      <c r="BY659" s="65">
        <f t="shared" si="453"/>
        <v>0</v>
      </c>
      <c r="BZ659" s="65">
        <f t="shared" si="454"/>
        <v>0</v>
      </c>
      <c r="CA659" s="65">
        <f t="shared" si="455"/>
        <v>0</v>
      </c>
      <c r="CB659" s="65">
        <f t="shared" si="456"/>
        <v>0</v>
      </c>
      <c r="CC659" s="65">
        <f t="shared" si="457"/>
        <v>0</v>
      </c>
      <c r="CD659" s="65" t="str">
        <f t="shared" si="427"/>
        <v>Hiányos kitöltés! (B-oszlop üres)</v>
      </c>
      <c r="CE659" s="66" t="str">
        <f t="shared" si="428"/>
        <v>Hiányos kitöltés! (B-oszlop üres)</v>
      </c>
      <c r="CF659" s="65">
        <f t="shared" si="429"/>
        <v>0</v>
      </c>
      <c r="CG659" s="65">
        <f t="shared" si="430"/>
        <v>0</v>
      </c>
      <c r="CH659" s="65">
        <f t="shared" si="431"/>
        <v>0</v>
      </c>
    </row>
    <row r="660" spans="1:86" ht="31.25" x14ac:dyDescent="0.25">
      <c r="A660" s="54" t="str">
        <f t="shared" si="420"/>
        <v>Nincs VKR kiválasztva!</v>
      </c>
      <c r="B660" s="68"/>
      <c r="C660" s="55"/>
      <c r="D660" s="47"/>
      <c r="E660" s="47"/>
      <c r="F660" s="56" t="str">
        <f>IF($G660="","Nincs VKR kiválasztva!",INDEX(Osszesito!$C:$C,MATCH($G660,Osszesito!$D:$D,0)))</f>
        <v>Nincs VKR kiválasztva!</v>
      </c>
      <c r="G660" s="45"/>
      <c r="H660" s="51" t="str">
        <f>IF($D660="","",CONCATENATE($AY660,"_",COUNTA($D$3:$D660),"_FSZV_2026"))</f>
        <v/>
      </c>
      <c r="I660" s="56" t="str">
        <f>IF($G660="","Nincs VKR kiválasztva!",INDEX(Osszesito!$G:$G,MATCH($F660,Osszesito!$C:$C,0)))</f>
        <v>Nincs VKR kiválasztva!</v>
      </c>
      <c r="J660" s="56" t="str">
        <f>IF($G660="","Nincs VKR kiválasztva!",INDEX(Osszesito!$F:$F,MATCH($F660,Osszesito!$C:$C,0)))</f>
        <v>Nincs VKR kiválasztva!</v>
      </c>
      <c r="K660" s="48" t="str">
        <f t="shared" si="458"/>
        <v>Nincs kitöltve a költség rész!</v>
      </c>
      <c r="L660" s="49"/>
      <c r="M660" s="49"/>
      <c r="N660" s="60"/>
      <c r="O660" s="60"/>
      <c r="P660" s="90"/>
      <c r="R660" s="62"/>
      <c r="S660" s="62"/>
      <c r="T660" s="62"/>
      <c r="U660" s="62"/>
      <c r="V660" s="62"/>
      <c r="W660" s="62"/>
      <c r="X660" s="62"/>
      <c r="Y660" s="62"/>
      <c r="Z660" s="62"/>
      <c r="AA660" s="62"/>
      <c r="AB660" s="62"/>
      <c r="AC660" s="61">
        <f t="shared" si="421"/>
        <v>0</v>
      </c>
      <c r="AD660" s="1" t="str">
        <f t="shared" si="422"/>
        <v>Nincs VKR kiválasztva!</v>
      </c>
      <c r="AF660" s="60"/>
      <c r="AG660" s="60"/>
      <c r="AH660" s="60"/>
      <c r="AI660" s="60"/>
      <c r="AJ660" s="60"/>
      <c r="AK660" s="60"/>
      <c r="AL660" s="60"/>
      <c r="AM660" s="60"/>
      <c r="AN660" s="60"/>
      <c r="AO660" s="60"/>
      <c r="AP660" s="60"/>
      <c r="AQ660" s="61">
        <f t="shared" si="423"/>
        <v>0</v>
      </c>
      <c r="AR660" s="130" t="s">
        <v>36</v>
      </c>
      <c r="AS660" s="1" t="str">
        <f t="shared" si="424"/>
        <v>Nincs VKR kiválasztva!</v>
      </c>
      <c r="AU660" s="46"/>
      <c r="AV660" s="46"/>
      <c r="AY660" s="64" t="str">
        <f>IF($D660="","",INDEX(Osszesito!$E:$E,MATCH($F660,Osszesito!$C:$C,0)))</f>
        <v/>
      </c>
      <c r="AZ660" s="64">
        <f t="shared" si="432"/>
        <v>0</v>
      </c>
      <c r="BA660" s="65">
        <f t="shared" si="433"/>
        <v>0</v>
      </c>
      <c r="BB660" s="65" t="str">
        <f t="shared" si="434"/>
        <v>x</v>
      </c>
      <c r="BC660" s="65">
        <f t="shared" si="425"/>
        <v>0</v>
      </c>
      <c r="BD660" s="65">
        <f t="shared" si="459"/>
        <v>0</v>
      </c>
      <c r="BE660" s="65">
        <f t="shared" si="435"/>
        <v>0</v>
      </c>
      <c r="BF660" s="64" t="str">
        <f t="shared" si="436"/>
        <v>A forrás egyenlő a költséggel (I.ütem).</v>
      </c>
      <c r="BG660" s="65">
        <f t="shared" si="437"/>
        <v>0</v>
      </c>
      <c r="BH660" s="65">
        <f t="shared" si="438"/>
        <v>0</v>
      </c>
      <c r="BI660" s="65">
        <f t="shared" si="439"/>
        <v>0</v>
      </c>
      <c r="BJ660" s="65">
        <f t="shared" si="440"/>
        <v>0</v>
      </c>
      <c r="BK660" s="65">
        <f t="shared" si="426"/>
        <v>0</v>
      </c>
      <c r="BL660" s="66" t="str">
        <f t="shared" si="460"/>
        <v>Nem hosszútávú a feladat.</v>
      </c>
      <c r="BM660" s="67">
        <f t="shared" si="441"/>
        <v>1</v>
      </c>
      <c r="BN660" s="67">
        <f t="shared" si="442"/>
        <v>0</v>
      </c>
      <c r="BO660" s="67">
        <f t="shared" si="443"/>
        <v>1</v>
      </c>
      <c r="BP660" s="67">
        <f t="shared" si="444"/>
        <v>0</v>
      </c>
      <c r="BQ660" s="65">
        <f t="shared" si="445"/>
        <v>0</v>
      </c>
      <c r="BR660" s="64" t="str">
        <f t="shared" si="446"/>
        <v>Nincs hosszútávú terv!</v>
      </c>
      <c r="BS660" s="65">
        <f t="shared" si="447"/>
        <v>0</v>
      </c>
      <c r="BT660" s="65">
        <f t="shared" si="448"/>
        <v>0</v>
      </c>
      <c r="BU660" s="65">
        <f t="shared" si="449"/>
        <v>0</v>
      </c>
      <c r="BV660" s="65">
        <f t="shared" si="450"/>
        <v>0</v>
      </c>
      <c r="BW660" s="65">
        <f t="shared" si="451"/>
        <v>0</v>
      </c>
      <c r="BX660" s="65">
        <f t="shared" si="452"/>
        <v>0</v>
      </c>
      <c r="BY660" s="65">
        <f t="shared" si="453"/>
        <v>0</v>
      </c>
      <c r="BZ660" s="65">
        <f t="shared" si="454"/>
        <v>0</v>
      </c>
      <c r="CA660" s="65">
        <f t="shared" si="455"/>
        <v>0</v>
      </c>
      <c r="CB660" s="65">
        <f t="shared" si="456"/>
        <v>0</v>
      </c>
      <c r="CC660" s="65">
        <f t="shared" si="457"/>
        <v>0</v>
      </c>
      <c r="CD660" s="65" t="str">
        <f t="shared" si="427"/>
        <v>Hiányos kitöltés! (B-oszlop üres)</v>
      </c>
      <c r="CE660" s="66" t="str">
        <f t="shared" si="428"/>
        <v>Hiányos kitöltés! (B-oszlop üres)</v>
      </c>
      <c r="CF660" s="65">
        <f t="shared" si="429"/>
        <v>0</v>
      </c>
      <c r="CG660" s="65">
        <f t="shared" si="430"/>
        <v>0</v>
      </c>
      <c r="CH660" s="65">
        <f t="shared" si="431"/>
        <v>0</v>
      </c>
    </row>
    <row r="661" spans="1:86" ht="31.25" x14ac:dyDescent="0.25">
      <c r="A661" s="54" t="str">
        <f t="shared" si="420"/>
        <v>Nincs VKR kiválasztva!</v>
      </c>
      <c r="B661" s="68"/>
      <c r="C661" s="55"/>
      <c r="D661" s="47"/>
      <c r="E661" s="47"/>
      <c r="F661" s="56" t="str">
        <f>IF($G661="","Nincs VKR kiválasztva!",INDEX(Osszesito!$C:$C,MATCH($G661,Osszesito!$D:$D,0)))</f>
        <v>Nincs VKR kiválasztva!</v>
      </c>
      <c r="G661" s="45"/>
      <c r="H661" s="51" t="str">
        <f>IF($D661="","",CONCATENATE($AY661,"_",COUNTA($D$3:$D661),"_FSZV_2026"))</f>
        <v/>
      </c>
      <c r="I661" s="56" t="str">
        <f>IF($G661="","Nincs VKR kiválasztva!",INDEX(Osszesito!$G:$G,MATCH($F661,Osszesito!$C:$C,0)))</f>
        <v>Nincs VKR kiválasztva!</v>
      </c>
      <c r="J661" s="56" t="str">
        <f>IF($G661="","Nincs VKR kiválasztva!",INDEX(Osszesito!$F:$F,MATCH($F661,Osszesito!$C:$C,0)))</f>
        <v>Nincs VKR kiválasztva!</v>
      </c>
      <c r="K661" s="48" t="str">
        <f t="shared" si="458"/>
        <v>Nincs kitöltve a költség rész!</v>
      </c>
      <c r="L661" s="49"/>
      <c r="M661" s="49"/>
      <c r="N661" s="60"/>
      <c r="O661" s="60"/>
      <c r="P661" s="90"/>
      <c r="R661" s="62"/>
      <c r="S661" s="62"/>
      <c r="T661" s="62"/>
      <c r="U661" s="62"/>
      <c r="V661" s="62"/>
      <c r="W661" s="62"/>
      <c r="X661" s="62"/>
      <c r="Y661" s="62"/>
      <c r="Z661" s="62"/>
      <c r="AA661" s="62"/>
      <c r="AB661" s="62"/>
      <c r="AC661" s="61">
        <f t="shared" si="421"/>
        <v>0</v>
      </c>
      <c r="AD661" s="1" t="str">
        <f t="shared" si="422"/>
        <v>Nincs VKR kiválasztva!</v>
      </c>
      <c r="AF661" s="60"/>
      <c r="AG661" s="60"/>
      <c r="AH661" s="60"/>
      <c r="AI661" s="60"/>
      <c r="AJ661" s="60"/>
      <c r="AK661" s="60"/>
      <c r="AL661" s="60"/>
      <c r="AM661" s="60"/>
      <c r="AN661" s="60"/>
      <c r="AO661" s="60"/>
      <c r="AP661" s="60"/>
      <c r="AQ661" s="61">
        <f t="shared" si="423"/>
        <v>0</v>
      </c>
      <c r="AR661" s="130" t="s">
        <v>36</v>
      </c>
      <c r="AS661" s="1" t="str">
        <f t="shared" si="424"/>
        <v>Nincs VKR kiválasztva!</v>
      </c>
      <c r="AU661" s="46"/>
      <c r="AV661" s="46"/>
      <c r="AY661" s="64" t="str">
        <f>IF($D661="","",INDEX(Osszesito!$E:$E,MATCH($F661,Osszesito!$C:$C,0)))</f>
        <v/>
      </c>
      <c r="AZ661" s="64">
        <f t="shared" si="432"/>
        <v>0</v>
      </c>
      <c r="BA661" s="65">
        <f t="shared" si="433"/>
        <v>0</v>
      </c>
      <c r="BB661" s="65" t="str">
        <f t="shared" si="434"/>
        <v>x</v>
      </c>
      <c r="BC661" s="65">
        <f t="shared" si="425"/>
        <v>0</v>
      </c>
      <c r="BD661" s="65">
        <f t="shared" si="459"/>
        <v>0</v>
      </c>
      <c r="BE661" s="65">
        <f t="shared" si="435"/>
        <v>0</v>
      </c>
      <c r="BF661" s="64" t="str">
        <f t="shared" si="436"/>
        <v>A forrás egyenlő a költséggel (I.ütem).</v>
      </c>
      <c r="BG661" s="65">
        <f t="shared" si="437"/>
        <v>0</v>
      </c>
      <c r="BH661" s="65">
        <f t="shared" si="438"/>
        <v>0</v>
      </c>
      <c r="BI661" s="65">
        <f t="shared" si="439"/>
        <v>0</v>
      </c>
      <c r="BJ661" s="65">
        <f t="shared" si="440"/>
        <v>0</v>
      </c>
      <c r="BK661" s="65">
        <f t="shared" si="426"/>
        <v>0</v>
      </c>
      <c r="BL661" s="66" t="str">
        <f t="shared" si="460"/>
        <v>Nem hosszútávú a feladat.</v>
      </c>
      <c r="BM661" s="67">
        <f t="shared" si="441"/>
        <v>1</v>
      </c>
      <c r="BN661" s="67">
        <f t="shared" si="442"/>
        <v>0</v>
      </c>
      <c r="BO661" s="67">
        <f t="shared" si="443"/>
        <v>1</v>
      </c>
      <c r="BP661" s="67">
        <f t="shared" si="444"/>
        <v>0</v>
      </c>
      <c r="BQ661" s="65">
        <f t="shared" si="445"/>
        <v>0</v>
      </c>
      <c r="BR661" s="64" t="str">
        <f t="shared" si="446"/>
        <v>Nincs hosszútávú terv!</v>
      </c>
      <c r="BS661" s="65">
        <f t="shared" si="447"/>
        <v>0</v>
      </c>
      <c r="BT661" s="65">
        <f t="shared" si="448"/>
        <v>0</v>
      </c>
      <c r="BU661" s="65">
        <f t="shared" si="449"/>
        <v>0</v>
      </c>
      <c r="BV661" s="65">
        <f t="shared" si="450"/>
        <v>0</v>
      </c>
      <c r="BW661" s="65">
        <f t="shared" si="451"/>
        <v>0</v>
      </c>
      <c r="BX661" s="65">
        <f t="shared" si="452"/>
        <v>0</v>
      </c>
      <c r="BY661" s="65">
        <f t="shared" si="453"/>
        <v>0</v>
      </c>
      <c r="BZ661" s="65">
        <f t="shared" si="454"/>
        <v>0</v>
      </c>
      <c r="CA661" s="65">
        <f t="shared" si="455"/>
        <v>0</v>
      </c>
      <c r="CB661" s="65">
        <f t="shared" si="456"/>
        <v>0</v>
      </c>
      <c r="CC661" s="65">
        <f t="shared" si="457"/>
        <v>0</v>
      </c>
      <c r="CD661" s="65" t="str">
        <f t="shared" si="427"/>
        <v>Hiányos kitöltés! (B-oszlop üres)</v>
      </c>
      <c r="CE661" s="66" t="str">
        <f t="shared" si="428"/>
        <v>Hiányos kitöltés! (B-oszlop üres)</v>
      </c>
      <c r="CF661" s="65">
        <f t="shared" si="429"/>
        <v>0</v>
      </c>
      <c r="CG661" s="65">
        <f t="shared" si="430"/>
        <v>0</v>
      </c>
      <c r="CH661" s="65">
        <f t="shared" si="431"/>
        <v>0</v>
      </c>
    </row>
    <row r="662" spans="1:86" ht="31.25" x14ac:dyDescent="0.25">
      <c r="A662" s="54" t="str">
        <f t="shared" si="420"/>
        <v>Nincs VKR kiválasztva!</v>
      </c>
      <c r="B662" s="68"/>
      <c r="C662" s="55"/>
      <c r="D662" s="47"/>
      <c r="E662" s="47"/>
      <c r="F662" s="56" t="str">
        <f>IF($G662="","Nincs VKR kiválasztva!",INDEX(Osszesito!$C:$C,MATCH($G662,Osszesito!$D:$D,0)))</f>
        <v>Nincs VKR kiválasztva!</v>
      </c>
      <c r="G662" s="45"/>
      <c r="H662" s="51" t="str">
        <f>IF($D662="","",CONCATENATE($AY662,"_",COUNTA($D$3:$D662),"_FSZV_2026"))</f>
        <v/>
      </c>
      <c r="I662" s="56" t="str">
        <f>IF($G662="","Nincs VKR kiválasztva!",INDEX(Osszesito!$G:$G,MATCH($F662,Osszesito!$C:$C,0)))</f>
        <v>Nincs VKR kiválasztva!</v>
      </c>
      <c r="J662" s="56" t="str">
        <f>IF($G662="","Nincs VKR kiválasztva!",INDEX(Osszesito!$F:$F,MATCH($F662,Osszesito!$C:$C,0)))</f>
        <v>Nincs VKR kiválasztva!</v>
      </c>
      <c r="K662" s="48" t="str">
        <f t="shared" si="458"/>
        <v>Nincs kitöltve a költség rész!</v>
      </c>
      <c r="L662" s="49"/>
      <c r="M662" s="49"/>
      <c r="N662" s="60"/>
      <c r="O662" s="60"/>
      <c r="P662" s="90"/>
      <c r="R662" s="62"/>
      <c r="S662" s="62"/>
      <c r="T662" s="62"/>
      <c r="U662" s="62"/>
      <c r="V662" s="62"/>
      <c r="W662" s="62"/>
      <c r="X662" s="62"/>
      <c r="Y662" s="62"/>
      <c r="Z662" s="62"/>
      <c r="AA662" s="62"/>
      <c r="AB662" s="62"/>
      <c r="AC662" s="61">
        <f t="shared" si="421"/>
        <v>0</v>
      </c>
      <c r="AD662" s="1" t="str">
        <f t="shared" si="422"/>
        <v>Nincs VKR kiválasztva!</v>
      </c>
      <c r="AF662" s="60"/>
      <c r="AG662" s="60"/>
      <c r="AH662" s="60"/>
      <c r="AI662" s="60"/>
      <c r="AJ662" s="60"/>
      <c r="AK662" s="60"/>
      <c r="AL662" s="60"/>
      <c r="AM662" s="60"/>
      <c r="AN662" s="60"/>
      <c r="AO662" s="60"/>
      <c r="AP662" s="60"/>
      <c r="AQ662" s="61">
        <f t="shared" si="423"/>
        <v>0</v>
      </c>
      <c r="AR662" s="130" t="s">
        <v>36</v>
      </c>
      <c r="AS662" s="1" t="str">
        <f t="shared" si="424"/>
        <v>Nincs VKR kiválasztva!</v>
      </c>
      <c r="AU662" s="46"/>
      <c r="AV662" s="46"/>
      <c r="AY662" s="64" t="str">
        <f>IF($D662="","",INDEX(Osszesito!$E:$E,MATCH($F662,Osszesito!$C:$C,0)))</f>
        <v/>
      </c>
      <c r="AZ662" s="64">
        <f t="shared" si="432"/>
        <v>0</v>
      </c>
      <c r="BA662" s="65">
        <f t="shared" si="433"/>
        <v>0</v>
      </c>
      <c r="BB662" s="65" t="str">
        <f t="shared" si="434"/>
        <v>x</v>
      </c>
      <c r="BC662" s="65">
        <f t="shared" si="425"/>
        <v>0</v>
      </c>
      <c r="BD662" s="65">
        <f t="shared" si="459"/>
        <v>0</v>
      </c>
      <c r="BE662" s="65">
        <f t="shared" si="435"/>
        <v>0</v>
      </c>
      <c r="BF662" s="64" t="str">
        <f t="shared" si="436"/>
        <v>A forrás egyenlő a költséggel (I.ütem).</v>
      </c>
      <c r="BG662" s="65">
        <f t="shared" si="437"/>
        <v>0</v>
      </c>
      <c r="BH662" s="65">
        <f t="shared" si="438"/>
        <v>0</v>
      </c>
      <c r="BI662" s="65">
        <f t="shared" si="439"/>
        <v>0</v>
      </c>
      <c r="BJ662" s="65">
        <f t="shared" si="440"/>
        <v>0</v>
      </c>
      <c r="BK662" s="65">
        <f t="shared" si="426"/>
        <v>0</v>
      </c>
      <c r="BL662" s="66" t="str">
        <f t="shared" si="460"/>
        <v>Nem hosszútávú a feladat.</v>
      </c>
      <c r="BM662" s="67">
        <f t="shared" si="441"/>
        <v>1</v>
      </c>
      <c r="BN662" s="67">
        <f t="shared" si="442"/>
        <v>0</v>
      </c>
      <c r="BO662" s="67">
        <f t="shared" si="443"/>
        <v>1</v>
      </c>
      <c r="BP662" s="67">
        <f t="shared" si="444"/>
        <v>0</v>
      </c>
      <c r="BQ662" s="65">
        <f t="shared" si="445"/>
        <v>0</v>
      </c>
      <c r="BR662" s="64" t="str">
        <f t="shared" si="446"/>
        <v>Nincs hosszútávú terv!</v>
      </c>
      <c r="BS662" s="65">
        <f t="shared" si="447"/>
        <v>0</v>
      </c>
      <c r="BT662" s="65">
        <f t="shared" si="448"/>
        <v>0</v>
      </c>
      <c r="BU662" s="65">
        <f t="shared" si="449"/>
        <v>0</v>
      </c>
      <c r="BV662" s="65">
        <f t="shared" si="450"/>
        <v>0</v>
      </c>
      <c r="BW662" s="65">
        <f t="shared" si="451"/>
        <v>0</v>
      </c>
      <c r="BX662" s="65">
        <f t="shared" si="452"/>
        <v>0</v>
      </c>
      <c r="BY662" s="65">
        <f t="shared" si="453"/>
        <v>0</v>
      </c>
      <c r="BZ662" s="65">
        <f t="shared" si="454"/>
        <v>0</v>
      </c>
      <c r="CA662" s="65">
        <f t="shared" si="455"/>
        <v>0</v>
      </c>
      <c r="CB662" s="65">
        <f t="shared" si="456"/>
        <v>0</v>
      </c>
      <c r="CC662" s="65">
        <f t="shared" si="457"/>
        <v>0</v>
      </c>
      <c r="CD662" s="65" t="str">
        <f t="shared" si="427"/>
        <v>Hiányos kitöltés! (B-oszlop üres)</v>
      </c>
      <c r="CE662" s="66" t="str">
        <f t="shared" si="428"/>
        <v>Hiányos kitöltés! (B-oszlop üres)</v>
      </c>
      <c r="CF662" s="65">
        <f t="shared" si="429"/>
        <v>0</v>
      </c>
      <c r="CG662" s="65">
        <f t="shared" si="430"/>
        <v>0</v>
      </c>
      <c r="CH662" s="65">
        <f t="shared" si="431"/>
        <v>0</v>
      </c>
    </row>
    <row r="663" spans="1:86" ht="31.25" x14ac:dyDescent="0.25">
      <c r="A663" s="54" t="str">
        <f t="shared" si="420"/>
        <v>Nincs VKR kiválasztva!</v>
      </c>
      <c r="B663" s="68"/>
      <c r="C663" s="55"/>
      <c r="D663" s="47"/>
      <c r="E663" s="47"/>
      <c r="F663" s="56" t="str">
        <f>IF($G663="","Nincs VKR kiválasztva!",INDEX(Osszesito!$C:$C,MATCH($G663,Osszesito!$D:$D,0)))</f>
        <v>Nincs VKR kiválasztva!</v>
      </c>
      <c r="G663" s="45"/>
      <c r="H663" s="51" t="str">
        <f>IF($D663="","",CONCATENATE($AY663,"_",COUNTA($D$3:$D663),"_FSZV_2026"))</f>
        <v/>
      </c>
      <c r="I663" s="56" t="str">
        <f>IF($G663="","Nincs VKR kiválasztva!",INDEX(Osszesito!$G:$G,MATCH($F663,Osszesito!$C:$C,0)))</f>
        <v>Nincs VKR kiválasztva!</v>
      </c>
      <c r="J663" s="56" t="str">
        <f>IF($G663="","Nincs VKR kiválasztva!",INDEX(Osszesito!$F:$F,MATCH($F663,Osszesito!$C:$C,0)))</f>
        <v>Nincs VKR kiválasztva!</v>
      </c>
      <c r="K663" s="48" t="str">
        <f t="shared" si="458"/>
        <v>Nincs kitöltve a költség rész!</v>
      </c>
      <c r="L663" s="49"/>
      <c r="M663" s="49"/>
      <c r="N663" s="60"/>
      <c r="O663" s="60"/>
      <c r="P663" s="90"/>
      <c r="R663" s="62"/>
      <c r="S663" s="62"/>
      <c r="T663" s="62"/>
      <c r="U663" s="62"/>
      <c r="V663" s="62"/>
      <c r="W663" s="62"/>
      <c r="X663" s="62"/>
      <c r="Y663" s="62"/>
      <c r="Z663" s="62"/>
      <c r="AA663" s="62"/>
      <c r="AB663" s="62"/>
      <c r="AC663" s="61">
        <f t="shared" si="421"/>
        <v>0</v>
      </c>
      <c r="AD663" s="1" t="str">
        <f t="shared" si="422"/>
        <v>Nincs VKR kiválasztva!</v>
      </c>
      <c r="AF663" s="60"/>
      <c r="AG663" s="60"/>
      <c r="AH663" s="60"/>
      <c r="AI663" s="60"/>
      <c r="AJ663" s="60"/>
      <c r="AK663" s="60"/>
      <c r="AL663" s="60"/>
      <c r="AM663" s="60"/>
      <c r="AN663" s="60"/>
      <c r="AO663" s="60"/>
      <c r="AP663" s="60"/>
      <c r="AQ663" s="61">
        <f t="shared" si="423"/>
        <v>0</v>
      </c>
      <c r="AR663" s="130" t="s">
        <v>36</v>
      </c>
      <c r="AS663" s="1" t="str">
        <f t="shared" si="424"/>
        <v>Nincs VKR kiválasztva!</v>
      </c>
      <c r="AU663" s="46"/>
      <c r="AV663" s="46"/>
      <c r="AY663" s="64" t="str">
        <f>IF($D663="","",INDEX(Osszesito!$E:$E,MATCH($F663,Osszesito!$C:$C,0)))</f>
        <v/>
      </c>
      <c r="AZ663" s="64">
        <f t="shared" si="432"/>
        <v>0</v>
      </c>
      <c r="BA663" s="65">
        <f t="shared" si="433"/>
        <v>0</v>
      </c>
      <c r="BB663" s="65" t="str">
        <f t="shared" si="434"/>
        <v>x</v>
      </c>
      <c r="BC663" s="65">
        <f t="shared" si="425"/>
        <v>0</v>
      </c>
      <c r="BD663" s="65">
        <f t="shared" si="459"/>
        <v>0</v>
      </c>
      <c r="BE663" s="65">
        <f t="shared" si="435"/>
        <v>0</v>
      </c>
      <c r="BF663" s="64" t="str">
        <f t="shared" si="436"/>
        <v>A forrás egyenlő a költséggel (I.ütem).</v>
      </c>
      <c r="BG663" s="65">
        <f t="shared" si="437"/>
        <v>0</v>
      </c>
      <c r="BH663" s="65">
        <f t="shared" si="438"/>
        <v>0</v>
      </c>
      <c r="BI663" s="65">
        <f t="shared" si="439"/>
        <v>0</v>
      </c>
      <c r="BJ663" s="65">
        <f t="shared" si="440"/>
        <v>0</v>
      </c>
      <c r="BK663" s="65">
        <f t="shared" si="426"/>
        <v>0</v>
      </c>
      <c r="BL663" s="66" t="str">
        <f t="shared" si="460"/>
        <v>Nem hosszútávú a feladat.</v>
      </c>
      <c r="BM663" s="67">
        <f t="shared" si="441"/>
        <v>1</v>
      </c>
      <c r="BN663" s="67">
        <f t="shared" si="442"/>
        <v>0</v>
      </c>
      <c r="BO663" s="67">
        <f t="shared" si="443"/>
        <v>1</v>
      </c>
      <c r="BP663" s="67">
        <f t="shared" si="444"/>
        <v>0</v>
      </c>
      <c r="BQ663" s="65">
        <f t="shared" si="445"/>
        <v>0</v>
      </c>
      <c r="BR663" s="64" t="str">
        <f t="shared" si="446"/>
        <v>Nincs hosszútávú terv!</v>
      </c>
      <c r="BS663" s="65">
        <f t="shared" si="447"/>
        <v>0</v>
      </c>
      <c r="BT663" s="65">
        <f t="shared" si="448"/>
        <v>0</v>
      </c>
      <c r="BU663" s="65">
        <f t="shared" si="449"/>
        <v>0</v>
      </c>
      <c r="BV663" s="65">
        <f t="shared" si="450"/>
        <v>0</v>
      </c>
      <c r="BW663" s="65">
        <f t="shared" si="451"/>
        <v>0</v>
      </c>
      <c r="BX663" s="65">
        <f t="shared" si="452"/>
        <v>0</v>
      </c>
      <c r="BY663" s="65">
        <f t="shared" si="453"/>
        <v>0</v>
      </c>
      <c r="BZ663" s="65">
        <f t="shared" si="454"/>
        <v>0</v>
      </c>
      <c r="CA663" s="65">
        <f t="shared" si="455"/>
        <v>0</v>
      </c>
      <c r="CB663" s="65">
        <f t="shared" si="456"/>
        <v>0</v>
      </c>
      <c r="CC663" s="65">
        <f t="shared" si="457"/>
        <v>0</v>
      </c>
      <c r="CD663" s="65" t="str">
        <f t="shared" si="427"/>
        <v>Hiányos kitöltés! (B-oszlop üres)</v>
      </c>
      <c r="CE663" s="66" t="str">
        <f t="shared" si="428"/>
        <v>Hiányos kitöltés! (B-oszlop üres)</v>
      </c>
      <c r="CF663" s="65">
        <f t="shared" si="429"/>
        <v>0</v>
      </c>
      <c r="CG663" s="65">
        <f t="shared" si="430"/>
        <v>0</v>
      </c>
      <c r="CH663" s="65">
        <f t="shared" si="431"/>
        <v>0</v>
      </c>
    </row>
    <row r="664" spans="1:86" ht="31.25" x14ac:dyDescent="0.25">
      <c r="A664" s="54" t="str">
        <f t="shared" si="420"/>
        <v>Nincs VKR kiválasztva!</v>
      </c>
      <c r="B664" s="68"/>
      <c r="C664" s="55"/>
      <c r="D664" s="47"/>
      <c r="E664" s="47"/>
      <c r="F664" s="56" t="str">
        <f>IF($G664="","Nincs VKR kiválasztva!",INDEX(Osszesito!$C:$C,MATCH($G664,Osszesito!$D:$D,0)))</f>
        <v>Nincs VKR kiválasztva!</v>
      </c>
      <c r="G664" s="45"/>
      <c r="H664" s="51" t="str">
        <f>IF($D664="","",CONCATENATE($AY664,"_",COUNTA($D$3:$D664),"_FSZV_2026"))</f>
        <v/>
      </c>
      <c r="I664" s="56" t="str">
        <f>IF($G664="","Nincs VKR kiválasztva!",INDEX(Osszesito!$G:$G,MATCH($F664,Osszesito!$C:$C,0)))</f>
        <v>Nincs VKR kiválasztva!</v>
      </c>
      <c r="J664" s="56" t="str">
        <f>IF($G664="","Nincs VKR kiválasztva!",INDEX(Osszesito!$F:$F,MATCH($F664,Osszesito!$C:$C,0)))</f>
        <v>Nincs VKR kiválasztva!</v>
      </c>
      <c r="K664" s="48" t="str">
        <f t="shared" si="458"/>
        <v>Nincs kitöltve a költség rész!</v>
      </c>
      <c r="L664" s="49"/>
      <c r="M664" s="49"/>
      <c r="N664" s="60"/>
      <c r="O664" s="60"/>
      <c r="P664" s="90"/>
      <c r="R664" s="62"/>
      <c r="S664" s="62"/>
      <c r="T664" s="62"/>
      <c r="U664" s="62"/>
      <c r="V664" s="62"/>
      <c r="W664" s="62"/>
      <c r="X664" s="62"/>
      <c r="Y664" s="62"/>
      <c r="Z664" s="62"/>
      <c r="AA664" s="62"/>
      <c r="AB664" s="62"/>
      <c r="AC664" s="61">
        <f t="shared" si="421"/>
        <v>0</v>
      </c>
      <c r="AD664" s="1" t="str">
        <f t="shared" si="422"/>
        <v>Nincs VKR kiválasztva!</v>
      </c>
      <c r="AF664" s="60"/>
      <c r="AG664" s="60"/>
      <c r="AH664" s="60"/>
      <c r="AI664" s="60"/>
      <c r="AJ664" s="60"/>
      <c r="AK664" s="60"/>
      <c r="AL664" s="60"/>
      <c r="AM664" s="60"/>
      <c r="AN664" s="60"/>
      <c r="AO664" s="60"/>
      <c r="AP664" s="60"/>
      <c r="AQ664" s="61">
        <f t="shared" si="423"/>
        <v>0</v>
      </c>
      <c r="AR664" s="130" t="s">
        <v>36</v>
      </c>
      <c r="AS664" s="1" t="str">
        <f t="shared" si="424"/>
        <v>Nincs VKR kiválasztva!</v>
      </c>
      <c r="AU664" s="46"/>
      <c r="AV664" s="46"/>
      <c r="AY664" s="64" t="str">
        <f>IF($D664="","",INDEX(Osszesito!$E:$E,MATCH($F664,Osszesito!$C:$C,0)))</f>
        <v/>
      </c>
      <c r="AZ664" s="64">
        <f t="shared" si="432"/>
        <v>0</v>
      </c>
      <c r="BA664" s="65">
        <f t="shared" si="433"/>
        <v>0</v>
      </c>
      <c r="BB664" s="65" t="str">
        <f t="shared" si="434"/>
        <v>x</v>
      </c>
      <c r="BC664" s="65">
        <f t="shared" si="425"/>
        <v>0</v>
      </c>
      <c r="BD664" s="65">
        <f t="shared" si="459"/>
        <v>0</v>
      </c>
      <c r="BE664" s="65">
        <f t="shared" si="435"/>
        <v>0</v>
      </c>
      <c r="BF664" s="64" t="str">
        <f t="shared" si="436"/>
        <v>A forrás egyenlő a költséggel (I.ütem).</v>
      </c>
      <c r="BG664" s="65">
        <f t="shared" si="437"/>
        <v>0</v>
      </c>
      <c r="BH664" s="65">
        <f t="shared" si="438"/>
        <v>0</v>
      </c>
      <c r="BI664" s="65">
        <f t="shared" si="439"/>
        <v>0</v>
      </c>
      <c r="BJ664" s="65">
        <f t="shared" si="440"/>
        <v>0</v>
      </c>
      <c r="BK664" s="65">
        <f t="shared" si="426"/>
        <v>0</v>
      </c>
      <c r="BL664" s="66" t="str">
        <f t="shared" si="460"/>
        <v>Nem hosszútávú a feladat.</v>
      </c>
      <c r="BM664" s="67">
        <f t="shared" si="441"/>
        <v>1</v>
      </c>
      <c r="BN664" s="67">
        <f t="shared" si="442"/>
        <v>0</v>
      </c>
      <c r="BO664" s="67">
        <f t="shared" si="443"/>
        <v>1</v>
      </c>
      <c r="BP664" s="67">
        <f t="shared" si="444"/>
        <v>0</v>
      </c>
      <c r="BQ664" s="65">
        <f t="shared" si="445"/>
        <v>0</v>
      </c>
      <c r="BR664" s="64" t="str">
        <f t="shared" si="446"/>
        <v>Nincs hosszútávú terv!</v>
      </c>
      <c r="BS664" s="65">
        <f t="shared" si="447"/>
        <v>0</v>
      </c>
      <c r="BT664" s="65">
        <f t="shared" si="448"/>
        <v>0</v>
      </c>
      <c r="BU664" s="65">
        <f t="shared" si="449"/>
        <v>0</v>
      </c>
      <c r="BV664" s="65">
        <f t="shared" si="450"/>
        <v>0</v>
      </c>
      <c r="BW664" s="65">
        <f t="shared" si="451"/>
        <v>0</v>
      </c>
      <c r="BX664" s="65">
        <f t="shared" si="452"/>
        <v>0</v>
      </c>
      <c r="BY664" s="65">
        <f t="shared" si="453"/>
        <v>0</v>
      </c>
      <c r="BZ664" s="65">
        <f t="shared" si="454"/>
        <v>0</v>
      </c>
      <c r="CA664" s="65">
        <f t="shared" si="455"/>
        <v>0</v>
      </c>
      <c r="CB664" s="65">
        <f t="shared" si="456"/>
        <v>0</v>
      </c>
      <c r="CC664" s="65">
        <f t="shared" si="457"/>
        <v>0</v>
      </c>
      <c r="CD664" s="65" t="str">
        <f t="shared" si="427"/>
        <v>Hiányos kitöltés! (B-oszlop üres)</v>
      </c>
      <c r="CE664" s="66" t="str">
        <f t="shared" si="428"/>
        <v>Hiányos kitöltés! (B-oszlop üres)</v>
      </c>
      <c r="CF664" s="65">
        <f t="shared" si="429"/>
        <v>0</v>
      </c>
      <c r="CG664" s="65">
        <f t="shared" si="430"/>
        <v>0</v>
      </c>
      <c r="CH664" s="65">
        <f t="shared" si="431"/>
        <v>0</v>
      </c>
    </row>
    <row r="665" spans="1:86" ht="31.25" x14ac:dyDescent="0.25">
      <c r="A665" s="54" t="str">
        <f t="shared" si="420"/>
        <v>Nincs VKR kiválasztva!</v>
      </c>
      <c r="B665" s="68"/>
      <c r="C665" s="55"/>
      <c r="D665" s="47"/>
      <c r="E665" s="47"/>
      <c r="F665" s="56" t="str">
        <f>IF($G665="","Nincs VKR kiválasztva!",INDEX(Osszesito!$C:$C,MATCH($G665,Osszesito!$D:$D,0)))</f>
        <v>Nincs VKR kiválasztva!</v>
      </c>
      <c r="G665" s="45"/>
      <c r="H665" s="51" t="str">
        <f>IF($D665="","",CONCATENATE($AY665,"_",COUNTA($D$3:$D665),"_FSZV_2026"))</f>
        <v/>
      </c>
      <c r="I665" s="56" t="str">
        <f>IF($G665="","Nincs VKR kiválasztva!",INDEX(Osszesito!$G:$G,MATCH($F665,Osszesito!$C:$C,0)))</f>
        <v>Nincs VKR kiválasztva!</v>
      </c>
      <c r="J665" s="56" t="str">
        <f>IF($G665="","Nincs VKR kiválasztva!",INDEX(Osszesito!$F:$F,MATCH($F665,Osszesito!$C:$C,0)))</f>
        <v>Nincs VKR kiválasztva!</v>
      </c>
      <c r="K665" s="48" t="str">
        <f t="shared" si="458"/>
        <v>Nincs kitöltve a költség rész!</v>
      </c>
      <c r="L665" s="49"/>
      <c r="M665" s="49"/>
      <c r="N665" s="60"/>
      <c r="O665" s="60"/>
      <c r="P665" s="90"/>
      <c r="R665" s="62"/>
      <c r="S665" s="62"/>
      <c r="T665" s="62"/>
      <c r="U665" s="62"/>
      <c r="V665" s="62"/>
      <c r="W665" s="62"/>
      <c r="X665" s="62"/>
      <c r="Y665" s="62"/>
      <c r="Z665" s="62"/>
      <c r="AA665" s="62"/>
      <c r="AB665" s="62"/>
      <c r="AC665" s="61">
        <f t="shared" si="421"/>
        <v>0</v>
      </c>
      <c r="AD665" s="1" t="str">
        <f t="shared" si="422"/>
        <v>Nincs VKR kiválasztva!</v>
      </c>
      <c r="AF665" s="60"/>
      <c r="AG665" s="60"/>
      <c r="AH665" s="60"/>
      <c r="AI665" s="60"/>
      <c r="AJ665" s="60"/>
      <c r="AK665" s="60"/>
      <c r="AL665" s="60"/>
      <c r="AM665" s="60"/>
      <c r="AN665" s="60"/>
      <c r="AO665" s="60"/>
      <c r="AP665" s="60"/>
      <c r="AQ665" s="61">
        <f t="shared" si="423"/>
        <v>0</v>
      </c>
      <c r="AR665" s="130" t="s">
        <v>36</v>
      </c>
      <c r="AS665" s="1" t="str">
        <f t="shared" si="424"/>
        <v>Nincs VKR kiválasztva!</v>
      </c>
      <c r="AU665" s="46"/>
      <c r="AV665" s="46"/>
      <c r="AY665" s="64" t="str">
        <f>IF($D665="","",INDEX(Osszesito!$E:$E,MATCH($F665,Osszesito!$C:$C,0)))</f>
        <v/>
      </c>
      <c r="AZ665" s="64">
        <f t="shared" si="432"/>
        <v>0</v>
      </c>
      <c r="BA665" s="65">
        <f t="shared" si="433"/>
        <v>0</v>
      </c>
      <c r="BB665" s="65" t="str">
        <f t="shared" si="434"/>
        <v>x</v>
      </c>
      <c r="BC665" s="65">
        <f t="shared" si="425"/>
        <v>0</v>
      </c>
      <c r="BD665" s="65">
        <f t="shared" si="459"/>
        <v>0</v>
      </c>
      <c r="BE665" s="65">
        <f t="shared" si="435"/>
        <v>0</v>
      </c>
      <c r="BF665" s="64" t="str">
        <f t="shared" si="436"/>
        <v>A forrás egyenlő a költséggel (I.ütem).</v>
      </c>
      <c r="BG665" s="65">
        <f t="shared" si="437"/>
        <v>0</v>
      </c>
      <c r="BH665" s="65">
        <f t="shared" si="438"/>
        <v>0</v>
      </c>
      <c r="BI665" s="65">
        <f t="shared" si="439"/>
        <v>0</v>
      </c>
      <c r="BJ665" s="65">
        <f t="shared" si="440"/>
        <v>0</v>
      </c>
      <c r="BK665" s="65">
        <f t="shared" si="426"/>
        <v>0</v>
      </c>
      <c r="BL665" s="66" t="str">
        <f t="shared" si="460"/>
        <v>Nem hosszútávú a feladat.</v>
      </c>
      <c r="BM665" s="67">
        <f t="shared" si="441"/>
        <v>1</v>
      </c>
      <c r="BN665" s="67">
        <f t="shared" si="442"/>
        <v>0</v>
      </c>
      <c r="BO665" s="67">
        <f t="shared" si="443"/>
        <v>1</v>
      </c>
      <c r="BP665" s="67">
        <f t="shared" si="444"/>
        <v>0</v>
      </c>
      <c r="BQ665" s="65">
        <f t="shared" si="445"/>
        <v>0</v>
      </c>
      <c r="BR665" s="64" t="str">
        <f t="shared" si="446"/>
        <v>Nincs hosszútávú terv!</v>
      </c>
      <c r="BS665" s="65">
        <f t="shared" si="447"/>
        <v>0</v>
      </c>
      <c r="BT665" s="65">
        <f t="shared" si="448"/>
        <v>0</v>
      </c>
      <c r="BU665" s="65">
        <f t="shared" si="449"/>
        <v>0</v>
      </c>
      <c r="BV665" s="65">
        <f t="shared" si="450"/>
        <v>0</v>
      </c>
      <c r="BW665" s="65">
        <f t="shared" si="451"/>
        <v>0</v>
      </c>
      <c r="BX665" s="65">
        <f t="shared" si="452"/>
        <v>0</v>
      </c>
      <c r="BY665" s="65">
        <f t="shared" si="453"/>
        <v>0</v>
      </c>
      <c r="BZ665" s="65">
        <f t="shared" si="454"/>
        <v>0</v>
      </c>
      <c r="CA665" s="65">
        <f t="shared" si="455"/>
        <v>0</v>
      </c>
      <c r="CB665" s="65">
        <f t="shared" si="456"/>
        <v>0</v>
      </c>
      <c r="CC665" s="65">
        <f t="shared" si="457"/>
        <v>0</v>
      </c>
      <c r="CD665" s="65" t="str">
        <f t="shared" si="427"/>
        <v>Hiányos kitöltés! (B-oszlop üres)</v>
      </c>
      <c r="CE665" s="66" t="str">
        <f t="shared" si="428"/>
        <v>Hiányos kitöltés! (B-oszlop üres)</v>
      </c>
      <c r="CF665" s="65">
        <f t="shared" si="429"/>
        <v>0</v>
      </c>
      <c r="CG665" s="65">
        <f t="shared" si="430"/>
        <v>0</v>
      </c>
      <c r="CH665" s="65">
        <f t="shared" si="431"/>
        <v>0</v>
      </c>
    </row>
    <row r="666" spans="1:86" ht="31.25" x14ac:dyDescent="0.25">
      <c r="A666" s="54" t="str">
        <f t="shared" si="420"/>
        <v>Nincs VKR kiválasztva!</v>
      </c>
      <c r="B666" s="68"/>
      <c r="C666" s="55"/>
      <c r="D666" s="47"/>
      <c r="E666" s="47"/>
      <c r="F666" s="56" t="str">
        <f>IF($G666="","Nincs VKR kiválasztva!",INDEX(Osszesito!$C:$C,MATCH($G666,Osszesito!$D:$D,0)))</f>
        <v>Nincs VKR kiválasztva!</v>
      </c>
      <c r="G666" s="45"/>
      <c r="H666" s="51" t="str">
        <f>IF($D666="","",CONCATENATE($AY666,"_",COUNTA($D$3:$D666),"_FSZV_2026"))</f>
        <v/>
      </c>
      <c r="I666" s="56" t="str">
        <f>IF($G666="","Nincs VKR kiválasztva!",INDEX(Osszesito!$G:$G,MATCH($F666,Osszesito!$C:$C,0)))</f>
        <v>Nincs VKR kiválasztva!</v>
      </c>
      <c r="J666" s="56" t="str">
        <f>IF($G666="","Nincs VKR kiválasztva!",INDEX(Osszesito!$F:$F,MATCH($F666,Osszesito!$C:$C,0)))</f>
        <v>Nincs VKR kiválasztva!</v>
      </c>
      <c r="K666" s="48" t="str">
        <f t="shared" si="458"/>
        <v>Nincs kitöltve a költség rész!</v>
      </c>
      <c r="L666" s="49"/>
      <c r="M666" s="49"/>
      <c r="N666" s="60"/>
      <c r="O666" s="60"/>
      <c r="P666" s="90"/>
      <c r="R666" s="62"/>
      <c r="S666" s="62"/>
      <c r="T666" s="62"/>
      <c r="U666" s="62"/>
      <c r="V666" s="62"/>
      <c r="W666" s="62"/>
      <c r="X666" s="62"/>
      <c r="Y666" s="62"/>
      <c r="Z666" s="62"/>
      <c r="AA666" s="62"/>
      <c r="AB666" s="62"/>
      <c r="AC666" s="61">
        <f t="shared" si="421"/>
        <v>0</v>
      </c>
      <c r="AD666" s="1" t="str">
        <f t="shared" si="422"/>
        <v>Nincs VKR kiválasztva!</v>
      </c>
      <c r="AF666" s="60"/>
      <c r="AG666" s="60"/>
      <c r="AH666" s="60"/>
      <c r="AI666" s="60"/>
      <c r="AJ666" s="60"/>
      <c r="AK666" s="60"/>
      <c r="AL666" s="60"/>
      <c r="AM666" s="60"/>
      <c r="AN666" s="60"/>
      <c r="AO666" s="60"/>
      <c r="AP666" s="60"/>
      <c r="AQ666" s="61">
        <f t="shared" si="423"/>
        <v>0</v>
      </c>
      <c r="AR666" s="130" t="s">
        <v>36</v>
      </c>
      <c r="AS666" s="1" t="str">
        <f t="shared" si="424"/>
        <v>Nincs VKR kiválasztva!</v>
      </c>
      <c r="AU666" s="46"/>
      <c r="AV666" s="46"/>
      <c r="AY666" s="64" t="str">
        <f>IF($D666="","",INDEX(Osszesito!$E:$E,MATCH($F666,Osszesito!$C:$C,0)))</f>
        <v/>
      </c>
      <c r="AZ666" s="64">
        <f t="shared" si="432"/>
        <v>0</v>
      </c>
      <c r="BA666" s="65">
        <f t="shared" si="433"/>
        <v>0</v>
      </c>
      <c r="BB666" s="65" t="str">
        <f t="shared" si="434"/>
        <v>x</v>
      </c>
      <c r="BC666" s="65">
        <f t="shared" si="425"/>
        <v>0</v>
      </c>
      <c r="BD666" s="65">
        <f t="shared" si="459"/>
        <v>0</v>
      </c>
      <c r="BE666" s="65">
        <f t="shared" si="435"/>
        <v>0</v>
      </c>
      <c r="BF666" s="64" t="str">
        <f t="shared" si="436"/>
        <v>A forrás egyenlő a költséggel (I.ütem).</v>
      </c>
      <c r="BG666" s="65">
        <f t="shared" si="437"/>
        <v>0</v>
      </c>
      <c r="BH666" s="65">
        <f t="shared" si="438"/>
        <v>0</v>
      </c>
      <c r="BI666" s="65">
        <f t="shared" si="439"/>
        <v>0</v>
      </c>
      <c r="BJ666" s="65">
        <f t="shared" si="440"/>
        <v>0</v>
      </c>
      <c r="BK666" s="65">
        <f t="shared" si="426"/>
        <v>0</v>
      </c>
      <c r="BL666" s="66" t="str">
        <f t="shared" si="460"/>
        <v>Nem hosszútávú a feladat.</v>
      </c>
      <c r="BM666" s="67">
        <f t="shared" si="441"/>
        <v>1</v>
      </c>
      <c r="BN666" s="67">
        <f t="shared" si="442"/>
        <v>0</v>
      </c>
      <c r="BO666" s="67">
        <f t="shared" si="443"/>
        <v>1</v>
      </c>
      <c r="BP666" s="67">
        <f t="shared" si="444"/>
        <v>0</v>
      </c>
      <c r="BQ666" s="65">
        <f t="shared" si="445"/>
        <v>0</v>
      </c>
      <c r="BR666" s="64" t="str">
        <f t="shared" si="446"/>
        <v>Nincs hosszútávú terv!</v>
      </c>
      <c r="BS666" s="65">
        <f t="shared" si="447"/>
        <v>0</v>
      </c>
      <c r="BT666" s="65">
        <f t="shared" si="448"/>
        <v>0</v>
      </c>
      <c r="BU666" s="65">
        <f t="shared" si="449"/>
        <v>0</v>
      </c>
      <c r="BV666" s="65">
        <f t="shared" si="450"/>
        <v>0</v>
      </c>
      <c r="BW666" s="65">
        <f t="shared" si="451"/>
        <v>0</v>
      </c>
      <c r="BX666" s="65">
        <f t="shared" si="452"/>
        <v>0</v>
      </c>
      <c r="BY666" s="65">
        <f t="shared" si="453"/>
        <v>0</v>
      </c>
      <c r="BZ666" s="65">
        <f t="shared" si="454"/>
        <v>0</v>
      </c>
      <c r="CA666" s="65">
        <f t="shared" si="455"/>
        <v>0</v>
      </c>
      <c r="CB666" s="65">
        <f t="shared" si="456"/>
        <v>0</v>
      </c>
      <c r="CC666" s="65">
        <f t="shared" si="457"/>
        <v>0</v>
      </c>
      <c r="CD666" s="65" t="str">
        <f t="shared" si="427"/>
        <v>Hiányos kitöltés! (B-oszlop üres)</v>
      </c>
      <c r="CE666" s="66" t="str">
        <f t="shared" si="428"/>
        <v>Hiányos kitöltés! (B-oszlop üres)</v>
      </c>
      <c r="CF666" s="65">
        <f t="shared" si="429"/>
        <v>0</v>
      </c>
      <c r="CG666" s="65">
        <f t="shared" si="430"/>
        <v>0</v>
      </c>
      <c r="CH666" s="65">
        <f t="shared" si="431"/>
        <v>0</v>
      </c>
    </row>
    <row r="667" spans="1:86" ht="31.25" x14ac:dyDescent="0.25">
      <c r="A667" s="54" t="str">
        <f t="shared" si="420"/>
        <v>Nincs VKR kiválasztva!</v>
      </c>
      <c r="B667" s="68"/>
      <c r="C667" s="55"/>
      <c r="D667" s="47"/>
      <c r="E667" s="47"/>
      <c r="F667" s="56" t="str">
        <f>IF($G667="","Nincs VKR kiválasztva!",INDEX(Osszesito!$C:$C,MATCH($G667,Osszesito!$D:$D,0)))</f>
        <v>Nincs VKR kiválasztva!</v>
      </c>
      <c r="G667" s="45"/>
      <c r="H667" s="51" t="str">
        <f>IF($D667="","",CONCATENATE($AY667,"_",COUNTA($D$3:$D667),"_FSZV_2026"))</f>
        <v/>
      </c>
      <c r="I667" s="56" t="str">
        <f>IF($G667="","Nincs VKR kiválasztva!",INDEX(Osszesito!$G:$G,MATCH($F667,Osszesito!$C:$C,0)))</f>
        <v>Nincs VKR kiválasztva!</v>
      </c>
      <c r="J667" s="56" t="str">
        <f>IF($G667="","Nincs VKR kiválasztva!",INDEX(Osszesito!$F:$F,MATCH($F667,Osszesito!$C:$C,0)))</f>
        <v>Nincs VKR kiválasztva!</v>
      </c>
      <c r="K667" s="48" t="str">
        <f t="shared" si="458"/>
        <v>Nincs kitöltve a költség rész!</v>
      </c>
      <c r="L667" s="49"/>
      <c r="M667" s="49"/>
      <c r="N667" s="60"/>
      <c r="O667" s="60"/>
      <c r="P667" s="90"/>
      <c r="R667" s="62"/>
      <c r="S667" s="62"/>
      <c r="T667" s="62"/>
      <c r="U667" s="62"/>
      <c r="V667" s="62"/>
      <c r="W667" s="62"/>
      <c r="X667" s="62"/>
      <c r="Y667" s="62"/>
      <c r="Z667" s="62"/>
      <c r="AA667" s="62"/>
      <c r="AB667" s="62"/>
      <c r="AC667" s="61">
        <f t="shared" si="421"/>
        <v>0</v>
      </c>
      <c r="AD667" s="1" t="str">
        <f t="shared" si="422"/>
        <v>Nincs VKR kiválasztva!</v>
      </c>
      <c r="AF667" s="60"/>
      <c r="AG667" s="60"/>
      <c r="AH667" s="60"/>
      <c r="AI667" s="60"/>
      <c r="AJ667" s="60"/>
      <c r="AK667" s="60"/>
      <c r="AL667" s="60"/>
      <c r="AM667" s="60"/>
      <c r="AN667" s="60"/>
      <c r="AO667" s="60"/>
      <c r="AP667" s="60"/>
      <c r="AQ667" s="61">
        <f t="shared" si="423"/>
        <v>0</v>
      </c>
      <c r="AR667" s="130" t="s">
        <v>36</v>
      </c>
      <c r="AS667" s="1" t="str">
        <f t="shared" si="424"/>
        <v>Nincs VKR kiválasztva!</v>
      </c>
      <c r="AU667" s="46"/>
      <c r="AV667" s="46"/>
      <c r="AY667" s="64" t="str">
        <f>IF($D667="","",INDEX(Osszesito!$E:$E,MATCH($F667,Osszesito!$C:$C,0)))</f>
        <v/>
      </c>
      <c r="AZ667" s="64">
        <f t="shared" si="432"/>
        <v>0</v>
      </c>
      <c r="BA667" s="65">
        <f t="shared" si="433"/>
        <v>0</v>
      </c>
      <c r="BB667" s="65" t="str">
        <f t="shared" si="434"/>
        <v>x</v>
      </c>
      <c r="BC667" s="65">
        <f t="shared" si="425"/>
        <v>0</v>
      </c>
      <c r="BD667" s="65">
        <f t="shared" si="459"/>
        <v>0</v>
      </c>
      <c r="BE667" s="65">
        <f t="shared" si="435"/>
        <v>0</v>
      </c>
      <c r="BF667" s="64" t="str">
        <f t="shared" si="436"/>
        <v>A forrás egyenlő a költséggel (I.ütem).</v>
      </c>
      <c r="BG667" s="65">
        <f t="shared" si="437"/>
        <v>0</v>
      </c>
      <c r="BH667" s="65">
        <f t="shared" si="438"/>
        <v>0</v>
      </c>
      <c r="BI667" s="65">
        <f t="shared" si="439"/>
        <v>0</v>
      </c>
      <c r="BJ667" s="65">
        <f t="shared" si="440"/>
        <v>0</v>
      </c>
      <c r="BK667" s="65">
        <f t="shared" si="426"/>
        <v>0</v>
      </c>
      <c r="BL667" s="66" t="str">
        <f t="shared" si="460"/>
        <v>Nem hosszútávú a feladat.</v>
      </c>
      <c r="BM667" s="67">
        <f t="shared" si="441"/>
        <v>1</v>
      </c>
      <c r="BN667" s="67">
        <f t="shared" si="442"/>
        <v>0</v>
      </c>
      <c r="BO667" s="67">
        <f t="shared" si="443"/>
        <v>1</v>
      </c>
      <c r="BP667" s="67">
        <f t="shared" si="444"/>
        <v>0</v>
      </c>
      <c r="BQ667" s="65">
        <f t="shared" si="445"/>
        <v>0</v>
      </c>
      <c r="BR667" s="64" t="str">
        <f t="shared" si="446"/>
        <v>Nincs hosszútávú terv!</v>
      </c>
      <c r="BS667" s="65">
        <f t="shared" si="447"/>
        <v>0</v>
      </c>
      <c r="BT667" s="65">
        <f t="shared" si="448"/>
        <v>0</v>
      </c>
      <c r="BU667" s="65">
        <f t="shared" si="449"/>
        <v>0</v>
      </c>
      <c r="BV667" s="65">
        <f t="shared" si="450"/>
        <v>0</v>
      </c>
      <c r="BW667" s="65">
        <f t="shared" si="451"/>
        <v>0</v>
      </c>
      <c r="BX667" s="65">
        <f t="shared" si="452"/>
        <v>0</v>
      </c>
      <c r="BY667" s="65">
        <f t="shared" si="453"/>
        <v>0</v>
      </c>
      <c r="BZ667" s="65">
        <f t="shared" si="454"/>
        <v>0</v>
      </c>
      <c r="CA667" s="65">
        <f t="shared" si="455"/>
        <v>0</v>
      </c>
      <c r="CB667" s="65">
        <f t="shared" si="456"/>
        <v>0</v>
      </c>
      <c r="CC667" s="65">
        <f t="shared" si="457"/>
        <v>0</v>
      </c>
      <c r="CD667" s="65" t="str">
        <f t="shared" si="427"/>
        <v>Hiányos kitöltés! (B-oszlop üres)</v>
      </c>
      <c r="CE667" s="66" t="str">
        <f t="shared" si="428"/>
        <v>Hiányos kitöltés! (B-oszlop üres)</v>
      </c>
      <c r="CF667" s="65">
        <f t="shared" si="429"/>
        <v>0</v>
      </c>
      <c r="CG667" s="65">
        <f t="shared" si="430"/>
        <v>0</v>
      </c>
      <c r="CH667" s="65">
        <f t="shared" si="431"/>
        <v>0</v>
      </c>
    </row>
    <row r="668" spans="1:86" ht="31.25" x14ac:dyDescent="0.25">
      <c r="A668" s="54" t="str">
        <f t="shared" si="420"/>
        <v>Nincs VKR kiválasztva!</v>
      </c>
      <c r="B668" s="68"/>
      <c r="C668" s="55"/>
      <c r="D668" s="47"/>
      <c r="E668" s="47"/>
      <c r="F668" s="56" t="str">
        <f>IF($G668="","Nincs VKR kiválasztva!",INDEX(Osszesito!$C:$C,MATCH($G668,Osszesito!$D:$D,0)))</f>
        <v>Nincs VKR kiválasztva!</v>
      </c>
      <c r="G668" s="45"/>
      <c r="H668" s="51" t="str">
        <f>IF($D668="","",CONCATENATE($AY668,"_",COUNTA($D$3:$D668),"_FSZV_2026"))</f>
        <v/>
      </c>
      <c r="I668" s="56" t="str">
        <f>IF($G668="","Nincs VKR kiválasztva!",INDEX(Osszesito!$G:$G,MATCH($F668,Osszesito!$C:$C,0)))</f>
        <v>Nincs VKR kiválasztva!</v>
      </c>
      <c r="J668" s="56" t="str">
        <f>IF($G668="","Nincs VKR kiválasztva!",INDEX(Osszesito!$F:$F,MATCH($F668,Osszesito!$C:$C,0)))</f>
        <v>Nincs VKR kiválasztva!</v>
      </c>
      <c r="K668" s="48" t="str">
        <f t="shared" si="458"/>
        <v>Nincs kitöltve a költség rész!</v>
      </c>
      <c r="L668" s="49"/>
      <c r="M668" s="49"/>
      <c r="N668" s="60"/>
      <c r="O668" s="60"/>
      <c r="P668" s="90"/>
      <c r="R668" s="62"/>
      <c r="S668" s="62"/>
      <c r="T668" s="62"/>
      <c r="U668" s="62"/>
      <c r="V668" s="62"/>
      <c r="W668" s="62"/>
      <c r="X668" s="62"/>
      <c r="Y668" s="62"/>
      <c r="Z668" s="62"/>
      <c r="AA668" s="62"/>
      <c r="AB668" s="62"/>
      <c r="AC668" s="61">
        <f t="shared" si="421"/>
        <v>0</v>
      </c>
      <c r="AD668" s="1" t="str">
        <f t="shared" si="422"/>
        <v>Nincs VKR kiválasztva!</v>
      </c>
      <c r="AF668" s="60"/>
      <c r="AG668" s="60"/>
      <c r="AH668" s="60"/>
      <c r="AI668" s="60"/>
      <c r="AJ668" s="60"/>
      <c r="AK668" s="60"/>
      <c r="AL668" s="60"/>
      <c r="AM668" s="60"/>
      <c r="AN668" s="60"/>
      <c r="AO668" s="60"/>
      <c r="AP668" s="60"/>
      <c r="AQ668" s="61">
        <f t="shared" si="423"/>
        <v>0</v>
      </c>
      <c r="AR668" s="130" t="s">
        <v>36</v>
      </c>
      <c r="AS668" s="1" t="str">
        <f t="shared" si="424"/>
        <v>Nincs VKR kiválasztva!</v>
      </c>
      <c r="AU668" s="46"/>
      <c r="AV668" s="46"/>
      <c r="AY668" s="64" t="str">
        <f>IF($D668="","",INDEX(Osszesito!$E:$E,MATCH($F668,Osszesito!$C:$C,0)))</f>
        <v/>
      </c>
      <c r="AZ668" s="64">
        <f t="shared" si="432"/>
        <v>0</v>
      </c>
      <c r="BA668" s="65">
        <f t="shared" si="433"/>
        <v>0</v>
      </c>
      <c r="BB668" s="65" t="str">
        <f t="shared" si="434"/>
        <v>x</v>
      </c>
      <c r="BC668" s="65">
        <f t="shared" si="425"/>
        <v>0</v>
      </c>
      <c r="BD668" s="65">
        <f t="shared" si="459"/>
        <v>0</v>
      </c>
      <c r="BE668" s="65">
        <f t="shared" si="435"/>
        <v>0</v>
      </c>
      <c r="BF668" s="64" t="str">
        <f t="shared" si="436"/>
        <v>A forrás egyenlő a költséggel (I.ütem).</v>
      </c>
      <c r="BG668" s="65">
        <f t="shared" si="437"/>
        <v>0</v>
      </c>
      <c r="BH668" s="65">
        <f t="shared" si="438"/>
        <v>0</v>
      </c>
      <c r="BI668" s="65">
        <f t="shared" si="439"/>
        <v>0</v>
      </c>
      <c r="BJ668" s="65">
        <f t="shared" si="440"/>
        <v>0</v>
      </c>
      <c r="BK668" s="65">
        <f t="shared" si="426"/>
        <v>0</v>
      </c>
      <c r="BL668" s="66" t="str">
        <f t="shared" si="460"/>
        <v>Nem hosszútávú a feladat.</v>
      </c>
      <c r="BM668" s="67">
        <f t="shared" si="441"/>
        <v>1</v>
      </c>
      <c r="BN668" s="67">
        <f t="shared" si="442"/>
        <v>0</v>
      </c>
      <c r="BO668" s="67">
        <f t="shared" si="443"/>
        <v>1</v>
      </c>
      <c r="BP668" s="67">
        <f t="shared" si="444"/>
        <v>0</v>
      </c>
      <c r="BQ668" s="65">
        <f t="shared" si="445"/>
        <v>0</v>
      </c>
      <c r="BR668" s="64" t="str">
        <f t="shared" si="446"/>
        <v>Nincs hosszútávú terv!</v>
      </c>
      <c r="BS668" s="65">
        <f t="shared" si="447"/>
        <v>0</v>
      </c>
      <c r="BT668" s="65">
        <f t="shared" si="448"/>
        <v>0</v>
      </c>
      <c r="BU668" s="65">
        <f t="shared" si="449"/>
        <v>0</v>
      </c>
      <c r="BV668" s="65">
        <f t="shared" si="450"/>
        <v>0</v>
      </c>
      <c r="BW668" s="65">
        <f t="shared" si="451"/>
        <v>0</v>
      </c>
      <c r="BX668" s="65">
        <f t="shared" si="452"/>
        <v>0</v>
      </c>
      <c r="BY668" s="65">
        <f t="shared" si="453"/>
        <v>0</v>
      </c>
      <c r="BZ668" s="65">
        <f t="shared" si="454"/>
        <v>0</v>
      </c>
      <c r="CA668" s="65">
        <f t="shared" si="455"/>
        <v>0</v>
      </c>
      <c r="CB668" s="65">
        <f t="shared" si="456"/>
        <v>0</v>
      </c>
      <c r="CC668" s="65">
        <f t="shared" si="457"/>
        <v>0</v>
      </c>
      <c r="CD668" s="65" t="str">
        <f t="shared" si="427"/>
        <v>Hiányos kitöltés! (B-oszlop üres)</v>
      </c>
      <c r="CE668" s="66" t="str">
        <f t="shared" si="428"/>
        <v>Hiányos kitöltés! (B-oszlop üres)</v>
      </c>
      <c r="CF668" s="65">
        <f t="shared" si="429"/>
        <v>0</v>
      </c>
      <c r="CG668" s="65">
        <f t="shared" si="430"/>
        <v>0</v>
      </c>
      <c r="CH668" s="65">
        <f t="shared" si="431"/>
        <v>0</v>
      </c>
    </row>
    <row r="669" spans="1:86" ht="31.25" x14ac:dyDescent="0.25">
      <c r="A669" s="54" t="str">
        <f t="shared" si="420"/>
        <v>Nincs VKR kiválasztva!</v>
      </c>
      <c r="B669" s="68"/>
      <c r="C669" s="55"/>
      <c r="D669" s="47"/>
      <c r="E669" s="47"/>
      <c r="F669" s="56" t="str">
        <f>IF($G669="","Nincs VKR kiválasztva!",INDEX(Osszesito!$C:$C,MATCH($G669,Osszesito!$D:$D,0)))</f>
        <v>Nincs VKR kiválasztva!</v>
      </c>
      <c r="G669" s="45"/>
      <c r="H669" s="51" t="str">
        <f>IF($D669="","",CONCATENATE($AY669,"_",COUNTA($D$3:$D669),"_FSZV_2026"))</f>
        <v/>
      </c>
      <c r="I669" s="56" t="str">
        <f>IF($G669="","Nincs VKR kiválasztva!",INDEX(Osszesito!$G:$G,MATCH($F669,Osszesito!$C:$C,0)))</f>
        <v>Nincs VKR kiválasztva!</v>
      </c>
      <c r="J669" s="56" t="str">
        <f>IF($G669="","Nincs VKR kiválasztva!",INDEX(Osszesito!$F:$F,MATCH($F669,Osszesito!$C:$C,0)))</f>
        <v>Nincs VKR kiválasztva!</v>
      </c>
      <c r="K669" s="48" t="str">
        <f t="shared" si="458"/>
        <v>Nincs kitöltve a költség rész!</v>
      </c>
      <c r="L669" s="49"/>
      <c r="M669" s="49"/>
      <c r="N669" s="60"/>
      <c r="O669" s="60"/>
      <c r="P669" s="90"/>
      <c r="R669" s="62"/>
      <c r="S669" s="62"/>
      <c r="T669" s="62"/>
      <c r="U669" s="62"/>
      <c r="V669" s="62"/>
      <c r="W669" s="62"/>
      <c r="X669" s="62"/>
      <c r="Y669" s="62"/>
      <c r="Z669" s="62"/>
      <c r="AA669" s="62"/>
      <c r="AB669" s="62"/>
      <c r="AC669" s="61">
        <f t="shared" si="421"/>
        <v>0</v>
      </c>
      <c r="AD669" s="1" t="str">
        <f t="shared" si="422"/>
        <v>Nincs VKR kiválasztva!</v>
      </c>
      <c r="AF669" s="60"/>
      <c r="AG669" s="60"/>
      <c r="AH669" s="60"/>
      <c r="AI669" s="60"/>
      <c r="AJ669" s="60"/>
      <c r="AK669" s="60"/>
      <c r="AL669" s="60"/>
      <c r="AM669" s="60"/>
      <c r="AN669" s="60"/>
      <c r="AO669" s="60"/>
      <c r="AP669" s="60"/>
      <c r="AQ669" s="61">
        <f t="shared" si="423"/>
        <v>0</v>
      </c>
      <c r="AR669" s="130" t="s">
        <v>36</v>
      </c>
      <c r="AS669" s="1" t="str">
        <f t="shared" si="424"/>
        <v>Nincs VKR kiválasztva!</v>
      </c>
      <c r="AU669" s="46"/>
      <c r="AV669" s="46"/>
      <c r="AY669" s="64" t="str">
        <f>IF($D669="","",INDEX(Osszesito!$E:$E,MATCH($F669,Osszesito!$C:$C,0)))</f>
        <v/>
      </c>
      <c r="AZ669" s="64">
        <f t="shared" si="432"/>
        <v>0</v>
      </c>
      <c r="BA669" s="65">
        <f t="shared" si="433"/>
        <v>0</v>
      </c>
      <c r="BB669" s="65" t="str">
        <f t="shared" si="434"/>
        <v>x</v>
      </c>
      <c r="BC669" s="65">
        <f t="shared" si="425"/>
        <v>0</v>
      </c>
      <c r="BD669" s="65">
        <f t="shared" si="459"/>
        <v>0</v>
      </c>
      <c r="BE669" s="65">
        <f t="shared" si="435"/>
        <v>0</v>
      </c>
      <c r="BF669" s="64" t="str">
        <f t="shared" si="436"/>
        <v>A forrás egyenlő a költséggel (I.ütem).</v>
      </c>
      <c r="BG669" s="65">
        <f t="shared" si="437"/>
        <v>0</v>
      </c>
      <c r="BH669" s="65">
        <f t="shared" si="438"/>
        <v>0</v>
      </c>
      <c r="BI669" s="65">
        <f t="shared" si="439"/>
        <v>0</v>
      </c>
      <c r="BJ669" s="65">
        <f t="shared" si="440"/>
        <v>0</v>
      </c>
      <c r="BK669" s="65">
        <f t="shared" si="426"/>
        <v>0</v>
      </c>
      <c r="BL669" s="66" t="str">
        <f t="shared" si="460"/>
        <v>Nem hosszútávú a feladat.</v>
      </c>
      <c r="BM669" s="67">
        <f t="shared" si="441"/>
        <v>1</v>
      </c>
      <c r="BN669" s="67">
        <f t="shared" si="442"/>
        <v>0</v>
      </c>
      <c r="BO669" s="67">
        <f t="shared" si="443"/>
        <v>1</v>
      </c>
      <c r="BP669" s="67">
        <f t="shared" si="444"/>
        <v>0</v>
      </c>
      <c r="BQ669" s="65">
        <f t="shared" si="445"/>
        <v>0</v>
      </c>
      <c r="BR669" s="64" t="str">
        <f t="shared" si="446"/>
        <v>Nincs hosszútávú terv!</v>
      </c>
      <c r="BS669" s="65">
        <f t="shared" si="447"/>
        <v>0</v>
      </c>
      <c r="BT669" s="65">
        <f t="shared" si="448"/>
        <v>0</v>
      </c>
      <c r="BU669" s="65">
        <f t="shared" si="449"/>
        <v>0</v>
      </c>
      <c r="BV669" s="65">
        <f t="shared" si="450"/>
        <v>0</v>
      </c>
      <c r="BW669" s="65">
        <f t="shared" si="451"/>
        <v>0</v>
      </c>
      <c r="BX669" s="65">
        <f t="shared" si="452"/>
        <v>0</v>
      </c>
      <c r="BY669" s="65">
        <f t="shared" si="453"/>
        <v>0</v>
      </c>
      <c r="BZ669" s="65">
        <f t="shared" si="454"/>
        <v>0</v>
      </c>
      <c r="CA669" s="65">
        <f t="shared" si="455"/>
        <v>0</v>
      </c>
      <c r="CB669" s="65">
        <f t="shared" si="456"/>
        <v>0</v>
      </c>
      <c r="CC669" s="65">
        <f t="shared" si="457"/>
        <v>0</v>
      </c>
      <c r="CD669" s="65" t="str">
        <f t="shared" si="427"/>
        <v>Hiányos kitöltés! (B-oszlop üres)</v>
      </c>
      <c r="CE669" s="66" t="str">
        <f t="shared" si="428"/>
        <v>Hiányos kitöltés! (B-oszlop üres)</v>
      </c>
      <c r="CF669" s="65">
        <f t="shared" si="429"/>
        <v>0</v>
      </c>
      <c r="CG669" s="65">
        <f t="shared" si="430"/>
        <v>0</v>
      </c>
      <c r="CH669" s="65">
        <f t="shared" si="431"/>
        <v>0</v>
      </c>
    </row>
    <row r="670" spans="1:86" ht="31.25" x14ac:dyDescent="0.25">
      <c r="A670" s="54" t="str">
        <f t="shared" si="420"/>
        <v>Nincs VKR kiválasztva!</v>
      </c>
      <c r="B670" s="68"/>
      <c r="C670" s="55"/>
      <c r="D670" s="47"/>
      <c r="E670" s="47"/>
      <c r="F670" s="56" t="str">
        <f>IF($G670="","Nincs VKR kiválasztva!",INDEX(Osszesito!$C:$C,MATCH($G670,Osszesito!$D:$D,0)))</f>
        <v>Nincs VKR kiválasztva!</v>
      </c>
      <c r="G670" s="45"/>
      <c r="H670" s="51" t="str">
        <f>IF($D670="","",CONCATENATE($AY670,"_",COUNTA($D$3:$D670),"_FSZV_2026"))</f>
        <v/>
      </c>
      <c r="I670" s="56" t="str">
        <f>IF($G670="","Nincs VKR kiválasztva!",INDEX(Osszesito!$G:$G,MATCH($F670,Osszesito!$C:$C,0)))</f>
        <v>Nincs VKR kiválasztva!</v>
      </c>
      <c r="J670" s="56" t="str">
        <f>IF($G670="","Nincs VKR kiválasztva!",INDEX(Osszesito!$F:$F,MATCH($F670,Osszesito!$C:$C,0)))</f>
        <v>Nincs VKR kiválasztva!</v>
      </c>
      <c r="K670" s="48" t="str">
        <f t="shared" si="458"/>
        <v>Nincs kitöltve a költség rész!</v>
      </c>
      <c r="L670" s="49"/>
      <c r="M670" s="49"/>
      <c r="N670" s="60"/>
      <c r="O670" s="60"/>
      <c r="P670" s="90"/>
      <c r="R670" s="62"/>
      <c r="S670" s="62"/>
      <c r="T670" s="62"/>
      <c r="U670" s="62"/>
      <c r="V670" s="62"/>
      <c r="W670" s="62"/>
      <c r="X670" s="62"/>
      <c r="Y670" s="62"/>
      <c r="Z670" s="62"/>
      <c r="AA670" s="62"/>
      <c r="AB670" s="62"/>
      <c r="AC670" s="61">
        <f t="shared" si="421"/>
        <v>0</v>
      </c>
      <c r="AD670" s="1" t="str">
        <f t="shared" si="422"/>
        <v>Nincs VKR kiválasztva!</v>
      </c>
      <c r="AF670" s="60"/>
      <c r="AG670" s="60"/>
      <c r="AH670" s="60"/>
      <c r="AI670" s="60"/>
      <c r="AJ670" s="60"/>
      <c r="AK670" s="60"/>
      <c r="AL670" s="60"/>
      <c r="AM670" s="60"/>
      <c r="AN670" s="60"/>
      <c r="AO670" s="60"/>
      <c r="AP670" s="60"/>
      <c r="AQ670" s="61">
        <f t="shared" si="423"/>
        <v>0</v>
      </c>
      <c r="AR670" s="130" t="s">
        <v>36</v>
      </c>
      <c r="AS670" s="1" t="str">
        <f t="shared" si="424"/>
        <v>Nincs VKR kiválasztva!</v>
      </c>
      <c r="AU670" s="46"/>
      <c r="AV670" s="46"/>
      <c r="AY670" s="64" t="str">
        <f>IF($D670="","",INDEX(Osszesito!$E:$E,MATCH($F670,Osszesito!$C:$C,0)))</f>
        <v/>
      </c>
      <c r="AZ670" s="64">
        <f t="shared" si="432"/>
        <v>0</v>
      </c>
      <c r="BA670" s="65">
        <f t="shared" si="433"/>
        <v>0</v>
      </c>
      <c r="BB670" s="65" t="str">
        <f t="shared" si="434"/>
        <v>x</v>
      </c>
      <c r="BC670" s="65">
        <f t="shared" si="425"/>
        <v>0</v>
      </c>
      <c r="BD670" s="65">
        <f t="shared" si="459"/>
        <v>0</v>
      </c>
      <c r="BE670" s="65">
        <f t="shared" si="435"/>
        <v>0</v>
      </c>
      <c r="BF670" s="64" t="str">
        <f t="shared" si="436"/>
        <v>A forrás egyenlő a költséggel (I.ütem).</v>
      </c>
      <c r="BG670" s="65">
        <f t="shared" si="437"/>
        <v>0</v>
      </c>
      <c r="BH670" s="65">
        <f t="shared" si="438"/>
        <v>0</v>
      </c>
      <c r="BI670" s="65">
        <f t="shared" si="439"/>
        <v>0</v>
      </c>
      <c r="BJ670" s="65">
        <f t="shared" si="440"/>
        <v>0</v>
      </c>
      <c r="BK670" s="65">
        <f t="shared" si="426"/>
        <v>0</v>
      </c>
      <c r="BL670" s="66" t="str">
        <f t="shared" si="460"/>
        <v>Nem hosszútávú a feladat.</v>
      </c>
      <c r="BM670" s="67">
        <f t="shared" si="441"/>
        <v>1</v>
      </c>
      <c r="BN670" s="67">
        <f t="shared" si="442"/>
        <v>0</v>
      </c>
      <c r="BO670" s="67">
        <f t="shared" si="443"/>
        <v>1</v>
      </c>
      <c r="BP670" s="67">
        <f t="shared" si="444"/>
        <v>0</v>
      </c>
      <c r="BQ670" s="65">
        <f t="shared" si="445"/>
        <v>0</v>
      </c>
      <c r="BR670" s="64" t="str">
        <f t="shared" si="446"/>
        <v>Nincs hosszútávú terv!</v>
      </c>
      <c r="BS670" s="65">
        <f t="shared" si="447"/>
        <v>0</v>
      </c>
      <c r="BT670" s="65">
        <f t="shared" si="448"/>
        <v>0</v>
      </c>
      <c r="BU670" s="65">
        <f t="shared" si="449"/>
        <v>0</v>
      </c>
      <c r="BV670" s="65">
        <f t="shared" si="450"/>
        <v>0</v>
      </c>
      <c r="BW670" s="65">
        <f t="shared" si="451"/>
        <v>0</v>
      </c>
      <c r="BX670" s="65">
        <f t="shared" si="452"/>
        <v>0</v>
      </c>
      <c r="BY670" s="65">
        <f t="shared" si="453"/>
        <v>0</v>
      </c>
      <c r="BZ670" s="65">
        <f t="shared" si="454"/>
        <v>0</v>
      </c>
      <c r="CA670" s="65">
        <f t="shared" si="455"/>
        <v>0</v>
      </c>
      <c r="CB670" s="65">
        <f t="shared" si="456"/>
        <v>0</v>
      </c>
      <c r="CC670" s="65">
        <f t="shared" si="457"/>
        <v>0</v>
      </c>
      <c r="CD670" s="65" t="str">
        <f t="shared" si="427"/>
        <v>Hiányos kitöltés! (B-oszlop üres)</v>
      </c>
      <c r="CE670" s="66" t="str">
        <f t="shared" si="428"/>
        <v>Hiányos kitöltés! (B-oszlop üres)</v>
      </c>
      <c r="CF670" s="65">
        <f t="shared" si="429"/>
        <v>0</v>
      </c>
      <c r="CG670" s="65">
        <f t="shared" si="430"/>
        <v>0</v>
      </c>
      <c r="CH670" s="65">
        <f t="shared" si="431"/>
        <v>0</v>
      </c>
    </row>
    <row r="671" spans="1:86" ht="31.25" x14ac:dyDescent="0.25">
      <c r="A671" s="54" t="str">
        <f t="shared" si="420"/>
        <v>Nincs VKR kiválasztva!</v>
      </c>
      <c r="B671" s="68"/>
      <c r="C671" s="55"/>
      <c r="D671" s="47"/>
      <c r="E671" s="47"/>
      <c r="F671" s="56" t="str">
        <f>IF($G671="","Nincs VKR kiválasztva!",INDEX(Osszesito!$C:$C,MATCH($G671,Osszesito!$D:$D,0)))</f>
        <v>Nincs VKR kiválasztva!</v>
      </c>
      <c r="G671" s="45"/>
      <c r="H671" s="51" t="str">
        <f>IF($D671="","",CONCATENATE($AY671,"_",COUNTA($D$3:$D671),"_FSZV_2026"))</f>
        <v/>
      </c>
      <c r="I671" s="56" t="str">
        <f>IF($G671="","Nincs VKR kiválasztva!",INDEX(Osszesito!$G:$G,MATCH($F671,Osszesito!$C:$C,0)))</f>
        <v>Nincs VKR kiválasztva!</v>
      </c>
      <c r="J671" s="56" t="str">
        <f>IF($G671="","Nincs VKR kiválasztva!",INDEX(Osszesito!$F:$F,MATCH($F671,Osszesito!$C:$C,0)))</f>
        <v>Nincs VKR kiválasztva!</v>
      </c>
      <c r="K671" s="48" t="str">
        <f t="shared" si="458"/>
        <v>Nincs kitöltve a költség rész!</v>
      </c>
      <c r="L671" s="49"/>
      <c r="M671" s="49"/>
      <c r="N671" s="60"/>
      <c r="O671" s="60"/>
      <c r="P671" s="90"/>
      <c r="R671" s="62"/>
      <c r="S671" s="62"/>
      <c r="T671" s="62"/>
      <c r="U671" s="62"/>
      <c r="V671" s="62"/>
      <c r="W671" s="62"/>
      <c r="X671" s="62"/>
      <c r="Y671" s="62"/>
      <c r="Z671" s="62"/>
      <c r="AA671" s="62"/>
      <c r="AB671" s="62"/>
      <c r="AC671" s="61">
        <f t="shared" si="421"/>
        <v>0</v>
      </c>
      <c r="AD671" s="1" t="str">
        <f t="shared" si="422"/>
        <v>Nincs VKR kiválasztva!</v>
      </c>
      <c r="AF671" s="60"/>
      <c r="AG671" s="60"/>
      <c r="AH671" s="60"/>
      <c r="AI671" s="60"/>
      <c r="AJ671" s="60"/>
      <c r="AK671" s="60"/>
      <c r="AL671" s="60"/>
      <c r="AM671" s="60"/>
      <c r="AN671" s="60"/>
      <c r="AO671" s="60"/>
      <c r="AP671" s="60"/>
      <c r="AQ671" s="61">
        <f t="shared" si="423"/>
        <v>0</v>
      </c>
      <c r="AR671" s="130" t="s">
        <v>36</v>
      </c>
      <c r="AS671" s="1" t="str">
        <f t="shared" si="424"/>
        <v>Nincs VKR kiválasztva!</v>
      </c>
      <c r="AU671" s="46"/>
      <c r="AV671" s="46"/>
      <c r="AY671" s="64" t="str">
        <f>IF($D671="","",INDEX(Osszesito!$E:$E,MATCH($F671,Osszesito!$C:$C,0)))</f>
        <v/>
      </c>
      <c r="AZ671" s="64">
        <f t="shared" si="432"/>
        <v>0</v>
      </c>
      <c r="BA671" s="65">
        <f t="shared" si="433"/>
        <v>0</v>
      </c>
      <c r="BB671" s="65" t="str">
        <f t="shared" si="434"/>
        <v>x</v>
      </c>
      <c r="BC671" s="65">
        <f t="shared" si="425"/>
        <v>0</v>
      </c>
      <c r="BD671" s="65">
        <f t="shared" si="459"/>
        <v>0</v>
      </c>
      <c r="BE671" s="65">
        <f t="shared" si="435"/>
        <v>0</v>
      </c>
      <c r="BF671" s="64" t="str">
        <f t="shared" si="436"/>
        <v>A forrás egyenlő a költséggel (I.ütem).</v>
      </c>
      <c r="BG671" s="65">
        <f t="shared" si="437"/>
        <v>0</v>
      </c>
      <c r="BH671" s="65">
        <f t="shared" si="438"/>
        <v>0</v>
      </c>
      <c r="BI671" s="65">
        <f t="shared" si="439"/>
        <v>0</v>
      </c>
      <c r="BJ671" s="65">
        <f t="shared" si="440"/>
        <v>0</v>
      </c>
      <c r="BK671" s="65">
        <f t="shared" si="426"/>
        <v>0</v>
      </c>
      <c r="BL671" s="66" t="str">
        <f t="shared" si="460"/>
        <v>Nem hosszútávú a feladat.</v>
      </c>
      <c r="BM671" s="67">
        <f t="shared" si="441"/>
        <v>1</v>
      </c>
      <c r="BN671" s="67">
        <f t="shared" si="442"/>
        <v>0</v>
      </c>
      <c r="BO671" s="67">
        <f t="shared" si="443"/>
        <v>1</v>
      </c>
      <c r="BP671" s="67">
        <f t="shared" si="444"/>
        <v>0</v>
      </c>
      <c r="BQ671" s="65">
        <f t="shared" si="445"/>
        <v>0</v>
      </c>
      <c r="BR671" s="64" t="str">
        <f t="shared" si="446"/>
        <v>Nincs hosszútávú terv!</v>
      </c>
      <c r="BS671" s="65">
        <f t="shared" si="447"/>
        <v>0</v>
      </c>
      <c r="BT671" s="65">
        <f t="shared" si="448"/>
        <v>0</v>
      </c>
      <c r="BU671" s="65">
        <f t="shared" si="449"/>
        <v>0</v>
      </c>
      <c r="BV671" s="65">
        <f t="shared" si="450"/>
        <v>0</v>
      </c>
      <c r="BW671" s="65">
        <f t="shared" si="451"/>
        <v>0</v>
      </c>
      <c r="BX671" s="65">
        <f t="shared" si="452"/>
        <v>0</v>
      </c>
      <c r="BY671" s="65">
        <f t="shared" si="453"/>
        <v>0</v>
      </c>
      <c r="BZ671" s="65">
        <f t="shared" si="454"/>
        <v>0</v>
      </c>
      <c r="CA671" s="65">
        <f t="shared" si="455"/>
        <v>0</v>
      </c>
      <c r="CB671" s="65">
        <f t="shared" si="456"/>
        <v>0</v>
      </c>
      <c r="CC671" s="65">
        <f t="shared" si="457"/>
        <v>0</v>
      </c>
      <c r="CD671" s="65" t="str">
        <f t="shared" si="427"/>
        <v>Hiányos kitöltés! (B-oszlop üres)</v>
      </c>
      <c r="CE671" s="66" t="str">
        <f t="shared" si="428"/>
        <v>Hiányos kitöltés! (B-oszlop üres)</v>
      </c>
      <c r="CF671" s="65">
        <f t="shared" si="429"/>
        <v>0</v>
      </c>
      <c r="CG671" s="65">
        <f t="shared" si="430"/>
        <v>0</v>
      </c>
      <c r="CH671" s="65">
        <f t="shared" si="431"/>
        <v>0</v>
      </c>
    </row>
    <row r="672" spans="1:86" ht="31.25" x14ac:dyDescent="0.25">
      <c r="A672" s="54" t="str">
        <f t="shared" si="420"/>
        <v>Nincs VKR kiválasztva!</v>
      </c>
      <c r="B672" s="68"/>
      <c r="C672" s="55"/>
      <c r="D672" s="47"/>
      <c r="E672" s="47"/>
      <c r="F672" s="56" t="str">
        <f>IF($G672="","Nincs VKR kiválasztva!",INDEX(Osszesito!$C:$C,MATCH($G672,Osszesito!$D:$D,0)))</f>
        <v>Nincs VKR kiválasztva!</v>
      </c>
      <c r="G672" s="45"/>
      <c r="H672" s="51" t="str">
        <f>IF($D672="","",CONCATENATE($AY672,"_",COUNTA($D$3:$D672),"_FSZV_2026"))</f>
        <v/>
      </c>
      <c r="I672" s="56" t="str">
        <f>IF($G672="","Nincs VKR kiválasztva!",INDEX(Osszesito!$G:$G,MATCH($F672,Osszesito!$C:$C,0)))</f>
        <v>Nincs VKR kiválasztva!</v>
      </c>
      <c r="J672" s="56" t="str">
        <f>IF($G672="","Nincs VKR kiválasztva!",INDEX(Osszesito!$F:$F,MATCH($F672,Osszesito!$C:$C,0)))</f>
        <v>Nincs VKR kiválasztva!</v>
      </c>
      <c r="K672" s="48" t="str">
        <f t="shared" si="458"/>
        <v>Nincs kitöltve a költség rész!</v>
      </c>
      <c r="L672" s="49"/>
      <c r="M672" s="49"/>
      <c r="N672" s="60"/>
      <c r="O672" s="60"/>
      <c r="P672" s="90"/>
      <c r="R672" s="62"/>
      <c r="S672" s="62"/>
      <c r="T672" s="62"/>
      <c r="U672" s="62"/>
      <c r="V672" s="62"/>
      <c r="W672" s="62"/>
      <c r="X672" s="62"/>
      <c r="Y672" s="62"/>
      <c r="Z672" s="62"/>
      <c r="AA672" s="62"/>
      <c r="AB672" s="62"/>
      <c r="AC672" s="61">
        <f t="shared" si="421"/>
        <v>0</v>
      </c>
      <c r="AD672" s="1" t="str">
        <f t="shared" si="422"/>
        <v>Nincs VKR kiválasztva!</v>
      </c>
      <c r="AF672" s="60"/>
      <c r="AG672" s="60"/>
      <c r="AH672" s="60"/>
      <c r="AI672" s="60"/>
      <c r="AJ672" s="60"/>
      <c r="AK672" s="60"/>
      <c r="AL672" s="60"/>
      <c r="AM672" s="60"/>
      <c r="AN672" s="60"/>
      <c r="AO672" s="60"/>
      <c r="AP672" s="60"/>
      <c r="AQ672" s="61">
        <f t="shared" si="423"/>
        <v>0</v>
      </c>
      <c r="AR672" s="130" t="s">
        <v>36</v>
      </c>
      <c r="AS672" s="1" t="str">
        <f t="shared" si="424"/>
        <v>Nincs VKR kiválasztva!</v>
      </c>
      <c r="AU672" s="46"/>
      <c r="AV672" s="46"/>
      <c r="AY672" s="64" t="str">
        <f>IF($D672="","",INDEX(Osszesito!$E:$E,MATCH($F672,Osszesito!$C:$C,0)))</f>
        <v/>
      </c>
      <c r="AZ672" s="64">
        <f t="shared" si="432"/>
        <v>0</v>
      </c>
      <c r="BA672" s="65">
        <f t="shared" si="433"/>
        <v>0</v>
      </c>
      <c r="BB672" s="65" t="str">
        <f t="shared" si="434"/>
        <v>x</v>
      </c>
      <c r="BC672" s="65">
        <f t="shared" si="425"/>
        <v>0</v>
      </c>
      <c r="BD672" s="65">
        <f t="shared" si="459"/>
        <v>0</v>
      </c>
      <c r="BE672" s="65">
        <f t="shared" si="435"/>
        <v>0</v>
      </c>
      <c r="BF672" s="64" t="str">
        <f t="shared" si="436"/>
        <v>A forrás egyenlő a költséggel (I.ütem).</v>
      </c>
      <c r="BG672" s="65">
        <f t="shared" si="437"/>
        <v>0</v>
      </c>
      <c r="BH672" s="65">
        <f t="shared" si="438"/>
        <v>0</v>
      </c>
      <c r="BI672" s="65">
        <f t="shared" si="439"/>
        <v>0</v>
      </c>
      <c r="BJ672" s="65">
        <f t="shared" si="440"/>
        <v>0</v>
      </c>
      <c r="BK672" s="65">
        <f t="shared" si="426"/>
        <v>0</v>
      </c>
      <c r="BL672" s="66" t="str">
        <f t="shared" si="460"/>
        <v>Nem hosszútávú a feladat.</v>
      </c>
      <c r="BM672" s="67">
        <f t="shared" si="441"/>
        <v>1</v>
      </c>
      <c r="BN672" s="67">
        <f t="shared" si="442"/>
        <v>0</v>
      </c>
      <c r="BO672" s="67">
        <f t="shared" si="443"/>
        <v>1</v>
      </c>
      <c r="BP672" s="67">
        <f t="shared" si="444"/>
        <v>0</v>
      </c>
      <c r="BQ672" s="65">
        <f t="shared" si="445"/>
        <v>0</v>
      </c>
      <c r="BR672" s="64" t="str">
        <f t="shared" si="446"/>
        <v>Nincs hosszútávú terv!</v>
      </c>
      <c r="BS672" s="65">
        <f t="shared" si="447"/>
        <v>0</v>
      </c>
      <c r="BT672" s="65">
        <f t="shared" si="448"/>
        <v>0</v>
      </c>
      <c r="BU672" s="65">
        <f t="shared" si="449"/>
        <v>0</v>
      </c>
      <c r="BV672" s="65">
        <f t="shared" si="450"/>
        <v>0</v>
      </c>
      <c r="BW672" s="65">
        <f t="shared" si="451"/>
        <v>0</v>
      </c>
      <c r="BX672" s="65">
        <f t="shared" si="452"/>
        <v>0</v>
      </c>
      <c r="BY672" s="65">
        <f t="shared" si="453"/>
        <v>0</v>
      </c>
      <c r="BZ672" s="65">
        <f t="shared" si="454"/>
        <v>0</v>
      </c>
      <c r="CA672" s="65">
        <f t="shared" si="455"/>
        <v>0</v>
      </c>
      <c r="CB672" s="65">
        <f t="shared" si="456"/>
        <v>0</v>
      </c>
      <c r="CC672" s="65">
        <f t="shared" si="457"/>
        <v>0</v>
      </c>
      <c r="CD672" s="65" t="str">
        <f t="shared" si="427"/>
        <v>Hiányos kitöltés! (B-oszlop üres)</v>
      </c>
      <c r="CE672" s="66" t="str">
        <f t="shared" si="428"/>
        <v>Hiányos kitöltés! (B-oszlop üres)</v>
      </c>
      <c r="CF672" s="65">
        <f t="shared" si="429"/>
        <v>0</v>
      </c>
      <c r="CG672" s="65">
        <f t="shared" si="430"/>
        <v>0</v>
      </c>
      <c r="CH672" s="65">
        <f t="shared" si="431"/>
        <v>0</v>
      </c>
    </row>
    <row r="673" spans="1:86" ht="31.25" x14ac:dyDescent="0.25">
      <c r="A673" s="54" t="str">
        <f t="shared" si="420"/>
        <v>Nincs VKR kiválasztva!</v>
      </c>
      <c r="B673" s="68"/>
      <c r="C673" s="55"/>
      <c r="D673" s="47"/>
      <c r="E673" s="47"/>
      <c r="F673" s="56" t="str">
        <f>IF($G673="","Nincs VKR kiválasztva!",INDEX(Osszesito!$C:$C,MATCH($G673,Osszesito!$D:$D,0)))</f>
        <v>Nincs VKR kiválasztva!</v>
      </c>
      <c r="G673" s="45"/>
      <c r="H673" s="51" t="str">
        <f>IF($D673="","",CONCATENATE($AY673,"_",COUNTA($D$3:$D673),"_FSZV_2026"))</f>
        <v/>
      </c>
      <c r="I673" s="56" t="str">
        <f>IF($G673="","Nincs VKR kiválasztva!",INDEX(Osszesito!$G:$G,MATCH($F673,Osszesito!$C:$C,0)))</f>
        <v>Nincs VKR kiválasztva!</v>
      </c>
      <c r="J673" s="56" t="str">
        <f>IF($G673="","Nincs VKR kiválasztva!",INDEX(Osszesito!$F:$F,MATCH($F673,Osszesito!$C:$C,0)))</f>
        <v>Nincs VKR kiválasztva!</v>
      </c>
      <c r="K673" s="48" t="str">
        <f t="shared" si="458"/>
        <v>Nincs kitöltve a költség rész!</v>
      </c>
      <c r="L673" s="49"/>
      <c r="M673" s="49"/>
      <c r="N673" s="60"/>
      <c r="O673" s="60"/>
      <c r="P673" s="90"/>
      <c r="R673" s="62"/>
      <c r="S673" s="62"/>
      <c r="T673" s="62"/>
      <c r="U673" s="62"/>
      <c r="V673" s="62"/>
      <c r="W673" s="62"/>
      <c r="X673" s="62"/>
      <c r="Y673" s="62"/>
      <c r="Z673" s="62"/>
      <c r="AA673" s="62"/>
      <c r="AB673" s="62"/>
      <c r="AC673" s="61">
        <f t="shared" si="421"/>
        <v>0</v>
      </c>
      <c r="AD673" s="1" t="str">
        <f t="shared" si="422"/>
        <v>Nincs VKR kiválasztva!</v>
      </c>
      <c r="AF673" s="60"/>
      <c r="AG673" s="60"/>
      <c r="AH673" s="60"/>
      <c r="AI673" s="60"/>
      <c r="AJ673" s="60"/>
      <c r="AK673" s="60"/>
      <c r="AL673" s="60"/>
      <c r="AM673" s="60"/>
      <c r="AN673" s="60"/>
      <c r="AO673" s="60"/>
      <c r="AP673" s="60"/>
      <c r="AQ673" s="61">
        <f t="shared" si="423"/>
        <v>0</v>
      </c>
      <c r="AR673" s="130" t="s">
        <v>36</v>
      </c>
      <c r="AS673" s="1" t="str">
        <f t="shared" si="424"/>
        <v>Nincs VKR kiválasztva!</v>
      </c>
      <c r="AU673" s="46"/>
      <c r="AV673" s="46"/>
      <c r="AY673" s="64" t="str">
        <f>IF($D673="","",INDEX(Osszesito!$E:$E,MATCH($F673,Osszesito!$C:$C,0)))</f>
        <v/>
      </c>
      <c r="AZ673" s="64">
        <f t="shared" si="432"/>
        <v>0</v>
      </c>
      <c r="BA673" s="65">
        <f t="shared" si="433"/>
        <v>0</v>
      </c>
      <c r="BB673" s="65" t="str">
        <f t="shared" si="434"/>
        <v>x</v>
      </c>
      <c r="BC673" s="65">
        <f t="shared" si="425"/>
        <v>0</v>
      </c>
      <c r="BD673" s="65">
        <f t="shared" si="459"/>
        <v>0</v>
      </c>
      <c r="BE673" s="65">
        <f t="shared" si="435"/>
        <v>0</v>
      </c>
      <c r="BF673" s="64" t="str">
        <f t="shared" si="436"/>
        <v>A forrás egyenlő a költséggel (I.ütem).</v>
      </c>
      <c r="BG673" s="65">
        <f t="shared" si="437"/>
        <v>0</v>
      </c>
      <c r="BH673" s="65">
        <f t="shared" si="438"/>
        <v>0</v>
      </c>
      <c r="BI673" s="65">
        <f t="shared" si="439"/>
        <v>0</v>
      </c>
      <c r="BJ673" s="65">
        <f t="shared" si="440"/>
        <v>0</v>
      </c>
      <c r="BK673" s="65">
        <f t="shared" si="426"/>
        <v>0</v>
      </c>
      <c r="BL673" s="66" t="str">
        <f t="shared" si="460"/>
        <v>Nem hosszútávú a feladat.</v>
      </c>
      <c r="BM673" s="67">
        <f t="shared" si="441"/>
        <v>1</v>
      </c>
      <c r="BN673" s="67">
        <f t="shared" si="442"/>
        <v>0</v>
      </c>
      <c r="BO673" s="67">
        <f t="shared" si="443"/>
        <v>1</v>
      </c>
      <c r="BP673" s="67">
        <f t="shared" si="444"/>
        <v>0</v>
      </c>
      <c r="BQ673" s="65">
        <f t="shared" si="445"/>
        <v>0</v>
      </c>
      <c r="BR673" s="64" t="str">
        <f t="shared" si="446"/>
        <v>Nincs hosszútávú terv!</v>
      </c>
      <c r="BS673" s="65">
        <f t="shared" si="447"/>
        <v>0</v>
      </c>
      <c r="BT673" s="65">
        <f t="shared" si="448"/>
        <v>0</v>
      </c>
      <c r="BU673" s="65">
        <f t="shared" si="449"/>
        <v>0</v>
      </c>
      <c r="BV673" s="65">
        <f t="shared" si="450"/>
        <v>0</v>
      </c>
      <c r="BW673" s="65">
        <f t="shared" si="451"/>
        <v>0</v>
      </c>
      <c r="BX673" s="65">
        <f t="shared" si="452"/>
        <v>0</v>
      </c>
      <c r="BY673" s="65">
        <f t="shared" si="453"/>
        <v>0</v>
      </c>
      <c r="BZ673" s="65">
        <f t="shared" si="454"/>
        <v>0</v>
      </c>
      <c r="CA673" s="65">
        <f t="shared" si="455"/>
        <v>0</v>
      </c>
      <c r="CB673" s="65">
        <f t="shared" si="456"/>
        <v>0</v>
      </c>
      <c r="CC673" s="65">
        <f t="shared" si="457"/>
        <v>0</v>
      </c>
      <c r="CD673" s="65" t="str">
        <f t="shared" si="427"/>
        <v>Hiányos kitöltés! (B-oszlop üres)</v>
      </c>
      <c r="CE673" s="66" t="str">
        <f t="shared" si="428"/>
        <v>Hiányos kitöltés! (B-oszlop üres)</v>
      </c>
      <c r="CF673" s="65">
        <f t="shared" si="429"/>
        <v>0</v>
      </c>
      <c r="CG673" s="65">
        <f t="shared" si="430"/>
        <v>0</v>
      </c>
      <c r="CH673" s="65">
        <f t="shared" si="431"/>
        <v>0</v>
      </c>
    </row>
    <row r="674" spans="1:86" ht="31.25" x14ac:dyDescent="0.25">
      <c r="A674" s="54" t="str">
        <f t="shared" si="420"/>
        <v>Nincs VKR kiválasztva!</v>
      </c>
      <c r="B674" s="68"/>
      <c r="C674" s="55"/>
      <c r="D674" s="47"/>
      <c r="E674" s="47"/>
      <c r="F674" s="56" t="str">
        <f>IF($G674="","Nincs VKR kiválasztva!",INDEX(Osszesito!$C:$C,MATCH($G674,Osszesito!$D:$D,0)))</f>
        <v>Nincs VKR kiválasztva!</v>
      </c>
      <c r="G674" s="45"/>
      <c r="H674" s="51" t="str">
        <f>IF($D674="","",CONCATENATE($AY674,"_",COUNTA($D$3:$D674),"_FSZV_2026"))</f>
        <v/>
      </c>
      <c r="I674" s="56" t="str">
        <f>IF($G674="","Nincs VKR kiválasztva!",INDEX(Osszesito!$G:$G,MATCH($F674,Osszesito!$C:$C,0)))</f>
        <v>Nincs VKR kiválasztva!</v>
      </c>
      <c r="J674" s="56" t="str">
        <f>IF($G674="","Nincs VKR kiválasztva!",INDEX(Osszesito!$F:$F,MATCH($F674,Osszesito!$C:$C,0)))</f>
        <v>Nincs VKR kiválasztva!</v>
      </c>
      <c r="K674" s="48" t="str">
        <f t="shared" si="458"/>
        <v>Nincs kitöltve a költség rész!</v>
      </c>
      <c r="L674" s="49"/>
      <c r="M674" s="49"/>
      <c r="N674" s="60"/>
      <c r="O674" s="60"/>
      <c r="P674" s="90"/>
      <c r="R674" s="62"/>
      <c r="S674" s="62"/>
      <c r="T674" s="62"/>
      <c r="U674" s="62"/>
      <c r="V674" s="62"/>
      <c r="W674" s="62"/>
      <c r="X674" s="62"/>
      <c r="Y674" s="62"/>
      <c r="Z674" s="62"/>
      <c r="AA674" s="62"/>
      <c r="AB674" s="62"/>
      <c r="AC674" s="61">
        <f t="shared" si="421"/>
        <v>0</v>
      </c>
      <c r="AD674" s="1" t="str">
        <f t="shared" si="422"/>
        <v>Nincs VKR kiválasztva!</v>
      </c>
      <c r="AF674" s="60"/>
      <c r="AG674" s="60"/>
      <c r="AH674" s="60"/>
      <c r="AI674" s="60"/>
      <c r="AJ674" s="60"/>
      <c r="AK674" s="60"/>
      <c r="AL674" s="60"/>
      <c r="AM674" s="60"/>
      <c r="AN674" s="60"/>
      <c r="AO674" s="60"/>
      <c r="AP674" s="60"/>
      <c r="AQ674" s="61">
        <f t="shared" si="423"/>
        <v>0</v>
      </c>
      <c r="AR674" s="130" t="s">
        <v>36</v>
      </c>
      <c r="AS674" s="1" t="str">
        <f t="shared" si="424"/>
        <v>Nincs VKR kiválasztva!</v>
      </c>
      <c r="AU674" s="46"/>
      <c r="AV674" s="46"/>
      <c r="AY674" s="64" t="str">
        <f>IF($D674="","",INDEX(Osszesito!$E:$E,MATCH($F674,Osszesito!$C:$C,0)))</f>
        <v/>
      </c>
      <c r="AZ674" s="64">
        <f t="shared" si="432"/>
        <v>0</v>
      </c>
      <c r="BA674" s="65">
        <f t="shared" si="433"/>
        <v>0</v>
      </c>
      <c r="BB674" s="65" t="str">
        <f t="shared" si="434"/>
        <v>x</v>
      </c>
      <c r="BC674" s="65">
        <f t="shared" si="425"/>
        <v>0</v>
      </c>
      <c r="BD674" s="65">
        <f t="shared" si="459"/>
        <v>0</v>
      </c>
      <c r="BE674" s="65">
        <f t="shared" si="435"/>
        <v>0</v>
      </c>
      <c r="BF674" s="64" t="str">
        <f t="shared" si="436"/>
        <v>A forrás egyenlő a költséggel (I.ütem).</v>
      </c>
      <c r="BG674" s="65">
        <f t="shared" si="437"/>
        <v>0</v>
      </c>
      <c r="BH674" s="65">
        <f t="shared" si="438"/>
        <v>0</v>
      </c>
      <c r="BI674" s="65">
        <f t="shared" si="439"/>
        <v>0</v>
      </c>
      <c r="BJ674" s="65">
        <f t="shared" si="440"/>
        <v>0</v>
      </c>
      <c r="BK674" s="65">
        <f t="shared" si="426"/>
        <v>0</v>
      </c>
      <c r="BL674" s="66" t="str">
        <f t="shared" si="460"/>
        <v>Nem hosszútávú a feladat.</v>
      </c>
      <c r="BM674" s="67">
        <f t="shared" si="441"/>
        <v>1</v>
      </c>
      <c r="BN674" s="67">
        <f t="shared" si="442"/>
        <v>0</v>
      </c>
      <c r="BO674" s="67">
        <f t="shared" si="443"/>
        <v>1</v>
      </c>
      <c r="BP674" s="67">
        <f t="shared" si="444"/>
        <v>0</v>
      </c>
      <c r="BQ674" s="65">
        <f t="shared" si="445"/>
        <v>0</v>
      </c>
      <c r="BR674" s="64" t="str">
        <f t="shared" si="446"/>
        <v>Nincs hosszútávú terv!</v>
      </c>
      <c r="BS674" s="65">
        <f t="shared" si="447"/>
        <v>0</v>
      </c>
      <c r="BT674" s="65">
        <f t="shared" si="448"/>
        <v>0</v>
      </c>
      <c r="BU674" s="65">
        <f t="shared" si="449"/>
        <v>0</v>
      </c>
      <c r="BV674" s="65">
        <f t="shared" si="450"/>
        <v>0</v>
      </c>
      <c r="BW674" s="65">
        <f t="shared" si="451"/>
        <v>0</v>
      </c>
      <c r="BX674" s="65">
        <f t="shared" si="452"/>
        <v>0</v>
      </c>
      <c r="BY674" s="65">
        <f t="shared" si="453"/>
        <v>0</v>
      </c>
      <c r="BZ674" s="65">
        <f t="shared" si="454"/>
        <v>0</v>
      </c>
      <c r="CA674" s="65">
        <f t="shared" si="455"/>
        <v>0</v>
      </c>
      <c r="CB674" s="65">
        <f t="shared" si="456"/>
        <v>0</v>
      </c>
      <c r="CC674" s="65">
        <f t="shared" si="457"/>
        <v>0</v>
      </c>
      <c r="CD674" s="65" t="str">
        <f t="shared" si="427"/>
        <v>Hiányos kitöltés! (B-oszlop üres)</v>
      </c>
      <c r="CE674" s="66" t="str">
        <f t="shared" si="428"/>
        <v>Hiányos kitöltés! (B-oszlop üres)</v>
      </c>
      <c r="CF674" s="65">
        <f t="shared" si="429"/>
        <v>0</v>
      </c>
      <c r="CG674" s="65">
        <f t="shared" si="430"/>
        <v>0</v>
      </c>
      <c r="CH674" s="65">
        <f t="shared" si="431"/>
        <v>0</v>
      </c>
    </row>
    <row r="675" spans="1:86" ht="31.25" x14ac:dyDescent="0.25">
      <c r="A675" s="54" t="str">
        <f t="shared" si="420"/>
        <v>Nincs VKR kiválasztva!</v>
      </c>
      <c r="B675" s="68"/>
      <c r="C675" s="55"/>
      <c r="D675" s="47"/>
      <c r="E675" s="47"/>
      <c r="F675" s="56" t="str">
        <f>IF($G675="","Nincs VKR kiválasztva!",INDEX(Osszesito!$C:$C,MATCH($G675,Osszesito!$D:$D,0)))</f>
        <v>Nincs VKR kiválasztva!</v>
      </c>
      <c r="G675" s="45"/>
      <c r="H675" s="51" t="str">
        <f>IF($D675="","",CONCATENATE($AY675,"_",COUNTA($D$3:$D675),"_FSZV_2026"))</f>
        <v/>
      </c>
      <c r="I675" s="56" t="str">
        <f>IF($G675="","Nincs VKR kiválasztva!",INDEX(Osszesito!$G:$G,MATCH($F675,Osszesito!$C:$C,0)))</f>
        <v>Nincs VKR kiválasztva!</v>
      </c>
      <c r="J675" s="56" t="str">
        <f>IF($G675="","Nincs VKR kiválasztva!",INDEX(Osszesito!$F:$F,MATCH($F675,Osszesito!$C:$C,0)))</f>
        <v>Nincs VKR kiválasztva!</v>
      </c>
      <c r="K675" s="48" t="str">
        <f t="shared" si="458"/>
        <v>Nincs kitöltve a költség rész!</v>
      </c>
      <c r="L675" s="49"/>
      <c r="M675" s="49"/>
      <c r="N675" s="60"/>
      <c r="O675" s="60"/>
      <c r="P675" s="90"/>
      <c r="R675" s="62"/>
      <c r="S675" s="62"/>
      <c r="T675" s="62"/>
      <c r="U675" s="62"/>
      <c r="V675" s="62"/>
      <c r="W675" s="62"/>
      <c r="X675" s="62"/>
      <c r="Y675" s="62"/>
      <c r="Z675" s="62"/>
      <c r="AA675" s="62"/>
      <c r="AB675" s="62"/>
      <c r="AC675" s="61">
        <f t="shared" si="421"/>
        <v>0</v>
      </c>
      <c r="AD675" s="1" t="str">
        <f t="shared" si="422"/>
        <v>Nincs VKR kiválasztva!</v>
      </c>
      <c r="AF675" s="60"/>
      <c r="AG675" s="60"/>
      <c r="AH675" s="60"/>
      <c r="AI675" s="60"/>
      <c r="AJ675" s="60"/>
      <c r="AK675" s="60"/>
      <c r="AL675" s="60"/>
      <c r="AM675" s="60"/>
      <c r="AN675" s="60"/>
      <c r="AO675" s="60"/>
      <c r="AP675" s="60"/>
      <c r="AQ675" s="61">
        <f t="shared" si="423"/>
        <v>0</v>
      </c>
      <c r="AR675" s="130" t="s">
        <v>36</v>
      </c>
      <c r="AS675" s="1" t="str">
        <f t="shared" si="424"/>
        <v>Nincs VKR kiválasztva!</v>
      </c>
      <c r="AU675" s="46"/>
      <c r="AV675" s="46"/>
      <c r="AY675" s="64" t="str">
        <f>IF($D675="","",INDEX(Osszesito!$E:$E,MATCH($F675,Osszesito!$C:$C,0)))</f>
        <v/>
      </c>
      <c r="AZ675" s="64">
        <f t="shared" si="432"/>
        <v>0</v>
      </c>
      <c r="BA675" s="65">
        <f t="shared" si="433"/>
        <v>0</v>
      </c>
      <c r="BB675" s="65" t="str">
        <f t="shared" si="434"/>
        <v>x</v>
      </c>
      <c r="BC675" s="65">
        <f t="shared" si="425"/>
        <v>0</v>
      </c>
      <c r="BD675" s="65">
        <f t="shared" si="459"/>
        <v>0</v>
      </c>
      <c r="BE675" s="65">
        <f t="shared" si="435"/>
        <v>0</v>
      </c>
      <c r="BF675" s="64" t="str">
        <f t="shared" si="436"/>
        <v>A forrás egyenlő a költséggel (I.ütem).</v>
      </c>
      <c r="BG675" s="65">
        <f t="shared" si="437"/>
        <v>0</v>
      </c>
      <c r="BH675" s="65">
        <f t="shared" si="438"/>
        <v>0</v>
      </c>
      <c r="BI675" s="65">
        <f t="shared" si="439"/>
        <v>0</v>
      </c>
      <c r="BJ675" s="65">
        <f t="shared" si="440"/>
        <v>0</v>
      </c>
      <c r="BK675" s="65">
        <f t="shared" si="426"/>
        <v>0</v>
      </c>
      <c r="BL675" s="66" t="str">
        <f t="shared" si="460"/>
        <v>Nem hosszútávú a feladat.</v>
      </c>
      <c r="BM675" s="67">
        <f t="shared" si="441"/>
        <v>1</v>
      </c>
      <c r="BN675" s="67">
        <f t="shared" si="442"/>
        <v>0</v>
      </c>
      <c r="BO675" s="67">
        <f t="shared" si="443"/>
        <v>1</v>
      </c>
      <c r="BP675" s="67">
        <f t="shared" si="444"/>
        <v>0</v>
      </c>
      <c r="BQ675" s="65">
        <f t="shared" si="445"/>
        <v>0</v>
      </c>
      <c r="BR675" s="64" t="str">
        <f t="shared" si="446"/>
        <v>Nincs hosszútávú terv!</v>
      </c>
      <c r="BS675" s="65">
        <f t="shared" si="447"/>
        <v>0</v>
      </c>
      <c r="BT675" s="65">
        <f t="shared" si="448"/>
        <v>0</v>
      </c>
      <c r="BU675" s="65">
        <f t="shared" si="449"/>
        <v>0</v>
      </c>
      <c r="BV675" s="65">
        <f t="shared" si="450"/>
        <v>0</v>
      </c>
      <c r="BW675" s="65">
        <f t="shared" si="451"/>
        <v>0</v>
      </c>
      <c r="BX675" s="65">
        <f t="shared" si="452"/>
        <v>0</v>
      </c>
      <c r="BY675" s="65">
        <f t="shared" si="453"/>
        <v>0</v>
      </c>
      <c r="BZ675" s="65">
        <f t="shared" si="454"/>
        <v>0</v>
      </c>
      <c r="CA675" s="65">
        <f t="shared" si="455"/>
        <v>0</v>
      </c>
      <c r="CB675" s="65">
        <f t="shared" si="456"/>
        <v>0</v>
      </c>
      <c r="CC675" s="65">
        <f t="shared" si="457"/>
        <v>0</v>
      </c>
      <c r="CD675" s="65" t="str">
        <f t="shared" si="427"/>
        <v>Hiányos kitöltés! (B-oszlop üres)</v>
      </c>
      <c r="CE675" s="66" t="str">
        <f t="shared" si="428"/>
        <v>Hiányos kitöltés! (B-oszlop üres)</v>
      </c>
      <c r="CF675" s="65">
        <f t="shared" si="429"/>
        <v>0</v>
      </c>
      <c r="CG675" s="65">
        <f t="shared" si="430"/>
        <v>0</v>
      </c>
      <c r="CH675" s="65">
        <f t="shared" si="431"/>
        <v>0</v>
      </c>
    </row>
    <row r="676" spans="1:86" ht="31.25" x14ac:dyDescent="0.25">
      <c r="A676" s="54" t="str">
        <f t="shared" si="420"/>
        <v>Nincs VKR kiválasztva!</v>
      </c>
      <c r="B676" s="68"/>
      <c r="C676" s="55"/>
      <c r="D676" s="47"/>
      <c r="E676" s="47"/>
      <c r="F676" s="56" t="str">
        <f>IF($G676="","Nincs VKR kiválasztva!",INDEX(Osszesito!$C:$C,MATCH($G676,Osszesito!$D:$D,0)))</f>
        <v>Nincs VKR kiválasztva!</v>
      </c>
      <c r="G676" s="45"/>
      <c r="H676" s="51" t="str">
        <f>IF($D676="","",CONCATENATE($AY676,"_",COUNTA($D$3:$D676),"_FSZV_2026"))</f>
        <v/>
      </c>
      <c r="I676" s="56" t="str">
        <f>IF($G676="","Nincs VKR kiválasztva!",INDEX(Osszesito!$G:$G,MATCH($F676,Osszesito!$C:$C,0)))</f>
        <v>Nincs VKR kiválasztva!</v>
      </c>
      <c r="J676" s="56" t="str">
        <f>IF($G676="","Nincs VKR kiválasztva!",INDEX(Osszesito!$F:$F,MATCH($F676,Osszesito!$C:$C,0)))</f>
        <v>Nincs VKR kiválasztva!</v>
      </c>
      <c r="K676" s="48" t="str">
        <f t="shared" si="458"/>
        <v>Nincs kitöltve a költség rész!</v>
      </c>
      <c r="L676" s="49"/>
      <c r="M676" s="49"/>
      <c r="N676" s="60"/>
      <c r="O676" s="60"/>
      <c r="P676" s="90"/>
      <c r="R676" s="62"/>
      <c r="S676" s="62"/>
      <c r="T676" s="62"/>
      <c r="U676" s="62"/>
      <c r="V676" s="62"/>
      <c r="W676" s="62"/>
      <c r="X676" s="62"/>
      <c r="Y676" s="62"/>
      <c r="Z676" s="62"/>
      <c r="AA676" s="62"/>
      <c r="AB676" s="62"/>
      <c r="AC676" s="61">
        <f t="shared" si="421"/>
        <v>0</v>
      </c>
      <c r="AD676" s="1" t="str">
        <f t="shared" si="422"/>
        <v>Nincs VKR kiválasztva!</v>
      </c>
      <c r="AF676" s="60"/>
      <c r="AG676" s="60"/>
      <c r="AH676" s="60"/>
      <c r="AI676" s="60"/>
      <c r="AJ676" s="60"/>
      <c r="AK676" s="60"/>
      <c r="AL676" s="60"/>
      <c r="AM676" s="60"/>
      <c r="AN676" s="60"/>
      <c r="AO676" s="60"/>
      <c r="AP676" s="60"/>
      <c r="AQ676" s="61">
        <f t="shared" si="423"/>
        <v>0</v>
      </c>
      <c r="AR676" s="130" t="s">
        <v>36</v>
      </c>
      <c r="AS676" s="1" t="str">
        <f t="shared" si="424"/>
        <v>Nincs VKR kiválasztva!</v>
      </c>
      <c r="AU676" s="46"/>
      <c r="AV676" s="46"/>
      <c r="AY676" s="64" t="str">
        <f>IF($D676="","",INDEX(Osszesito!$E:$E,MATCH($F676,Osszesito!$C:$C,0)))</f>
        <v/>
      </c>
      <c r="AZ676" s="64">
        <f t="shared" si="432"/>
        <v>0</v>
      </c>
      <c r="BA676" s="65">
        <f t="shared" si="433"/>
        <v>0</v>
      </c>
      <c r="BB676" s="65" t="str">
        <f t="shared" si="434"/>
        <v>x</v>
      </c>
      <c r="BC676" s="65">
        <f t="shared" si="425"/>
        <v>0</v>
      </c>
      <c r="BD676" s="65">
        <f t="shared" si="459"/>
        <v>0</v>
      </c>
      <c r="BE676" s="65">
        <f t="shared" si="435"/>
        <v>0</v>
      </c>
      <c r="BF676" s="64" t="str">
        <f t="shared" si="436"/>
        <v>A forrás egyenlő a költséggel (I.ütem).</v>
      </c>
      <c r="BG676" s="65">
        <f t="shared" si="437"/>
        <v>0</v>
      </c>
      <c r="BH676" s="65">
        <f t="shared" si="438"/>
        <v>0</v>
      </c>
      <c r="BI676" s="65">
        <f t="shared" si="439"/>
        <v>0</v>
      </c>
      <c r="BJ676" s="65">
        <f t="shared" si="440"/>
        <v>0</v>
      </c>
      <c r="BK676" s="65">
        <f t="shared" si="426"/>
        <v>0</v>
      </c>
      <c r="BL676" s="66" t="str">
        <f t="shared" si="460"/>
        <v>Nem hosszútávú a feladat.</v>
      </c>
      <c r="BM676" s="67">
        <f t="shared" si="441"/>
        <v>1</v>
      </c>
      <c r="BN676" s="67">
        <f t="shared" si="442"/>
        <v>0</v>
      </c>
      <c r="BO676" s="67">
        <f t="shared" si="443"/>
        <v>1</v>
      </c>
      <c r="BP676" s="67">
        <f t="shared" si="444"/>
        <v>0</v>
      </c>
      <c r="BQ676" s="65">
        <f t="shared" si="445"/>
        <v>0</v>
      </c>
      <c r="BR676" s="64" t="str">
        <f t="shared" si="446"/>
        <v>Nincs hosszútávú terv!</v>
      </c>
      <c r="BS676" s="65">
        <f t="shared" si="447"/>
        <v>0</v>
      </c>
      <c r="BT676" s="65">
        <f t="shared" si="448"/>
        <v>0</v>
      </c>
      <c r="BU676" s="65">
        <f t="shared" si="449"/>
        <v>0</v>
      </c>
      <c r="BV676" s="65">
        <f t="shared" si="450"/>
        <v>0</v>
      </c>
      <c r="BW676" s="65">
        <f t="shared" si="451"/>
        <v>0</v>
      </c>
      <c r="BX676" s="65">
        <f t="shared" si="452"/>
        <v>0</v>
      </c>
      <c r="BY676" s="65">
        <f t="shared" si="453"/>
        <v>0</v>
      </c>
      <c r="BZ676" s="65">
        <f t="shared" si="454"/>
        <v>0</v>
      </c>
      <c r="CA676" s="65">
        <f t="shared" si="455"/>
        <v>0</v>
      </c>
      <c r="CB676" s="65">
        <f t="shared" si="456"/>
        <v>0</v>
      </c>
      <c r="CC676" s="65">
        <f t="shared" si="457"/>
        <v>0</v>
      </c>
      <c r="CD676" s="65" t="str">
        <f t="shared" si="427"/>
        <v>Hiányos kitöltés! (B-oszlop üres)</v>
      </c>
      <c r="CE676" s="66" t="str">
        <f t="shared" si="428"/>
        <v>Hiányos kitöltés! (B-oszlop üres)</v>
      </c>
      <c r="CF676" s="65">
        <f t="shared" si="429"/>
        <v>0</v>
      </c>
      <c r="CG676" s="65">
        <f t="shared" si="430"/>
        <v>0</v>
      </c>
      <c r="CH676" s="65">
        <f t="shared" si="431"/>
        <v>0</v>
      </c>
    </row>
    <row r="677" spans="1:86" ht="31.25" x14ac:dyDescent="0.25">
      <c r="A677" s="54" t="str">
        <f t="shared" si="420"/>
        <v>Nincs VKR kiválasztva!</v>
      </c>
      <c r="B677" s="68"/>
      <c r="C677" s="55"/>
      <c r="D677" s="47"/>
      <c r="E677" s="47"/>
      <c r="F677" s="56" t="str">
        <f>IF($G677="","Nincs VKR kiválasztva!",INDEX(Osszesito!$C:$C,MATCH($G677,Osszesito!$D:$D,0)))</f>
        <v>Nincs VKR kiválasztva!</v>
      </c>
      <c r="G677" s="45"/>
      <c r="H677" s="51" t="str">
        <f>IF($D677="","",CONCATENATE($AY677,"_",COUNTA($D$3:$D677),"_FSZV_2026"))</f>
        <v/>
      </c>
      <c r="I677" s="56" t="str">
        <f>IF($G677="","Nincs VKR kiválasztva!",INDEX(Osszesito!$G:$G,MATCH($F677,Osszesito!$C:$C,0)))</f>
        <v>Nincs VKR kiválasztva!</v>
      </c>
      <c r="J677" s="56" t="str">
        <f>IF($G677="","Nincs VKR kiválasztva!",INDEX(Osszesito!$F:$F,MATCH($F677,Osszesito!$C:$C,0)))</f>
        <v>Nincs VKR kiválasztva!</v>
      </c>
      <c r="K677" s="48" t="str">
        <f t="shared" si="458"/>
        <v>Nincs kitöltve a költség rész!</v>
      </c>
      <c r="L677" s="49"/>
      <c r="M677" s="49"/>
      <c r="N677" s="60"/>
      <c r="O677" s="60"/>
      <c r="P677" s="90"/>
      <c r="R677" s="62"/>
      <c r="S677" s="62"/>
      <c r="T677" s="62"/>
      <c r="U677" s="62"/>
      <c r="V677" s="62"/>
      <c r="W677" s="62"/>
      <c r="X677" s="62"/>
      <c r="Y677" s="62"/>
      <c r="Z677" s="62"/>
      <c r="AA677" s="62"/>
      <c r="AB677" s="62"/>
      <c r="AC677" s="61">
        <f t="shared" si="421"/>
        <v>0</v>
      </c>
      <c r="AD677" s="1" t="str">
        <f t="shared" si="422"/>
        <v>Nincs VKR kiválasztva!</v>
      </c>
      <c r="AF677" s="60"/>
      <c r="AG677" s="60"/>
      <c r="AH677" s="60"/>
      <c r="AI677" s="60"/>
      <c r="AJ677" s="60"/>
      <c r="AK677" s="60"/>
      <c r="AL677" s="60"/>
      <c r="AM677" s="60"/>
      <c r="AN677" s="60"/>
      <c r="AO677" s="60"/>
      <c r="AP677" s="60"/>
      <c r="AQ677" s="61">
        <f t="shared" si="423"/>
        <v>0</v>
      </c>
      <c r="AR677" s="130" t="s">
        <v>36</v>
      </c>
      <c r="AS677" s="1" t="str">
        <f t="shared" si="424"/>
        <v>Nincs VKR kiválasztva!</v>
      </c>
      <c r="AU677" s="46"/>
      <c r="AV677" s="46"/>
      <c r="AY677" s="64" t="str">
        <f>IF($D677="","",INDEX(Osszesito!$E:$E,MATCH($F677,Osszesito!$C:$C,0)))</f>
        <v/>
      </c>
      <c r="AZ677" s="64">
        <f t="shared" si="432"/>
        <v>0</v>
      </c>
      <c r="BA677" s="65">
        <f t="shared" si="433"/>
        <v>0</v>
      </c>
      <c r="BB677" s="65" t="str">
        <f t="shared" si="434"/>
        <v>x</v>
      </c>
      <c r="BC677" s="65">
        <f t="shared" si="425"/>
        <v>0</v>
      </c>
      <c r="BD677" s="65">
        <f t="shared" si="459"/>
        <v>0</v>
      </c>
      <c r="BE677" s="65">
        <f t="shared" si="435"/>
        <v>0</v>
      </c>
      <c r="BF677" s="64" t="str">
        <f t="shared" si="436"/>
        <v>A forrás egyenlő a költséggel (I.ütem).</v>
      </c>
      <c r="BG677" s="65">
        <f t="shared" si="437"/>
        <v>0</v>
      </c>
      <c r="BH677" s="65">
        <f t="shared" si="438"/>
        <v>0</v>
      </c>
      <c r="BI677" s="65">
        <f t="shared" si="439"/>
        <v>0</v>
      </c>
      <c r="BJ677" s="65">
        <f t="shared" si="440"/>
        <v>0</v>
      </c>
      <c r="BK677" s="65">
        <f t="shared" si="426"/>
        <v>0</v>
      </c>
      <c r="BL677" s="66" t="str">
        <f t="shared" si="460"/>
        <v>Nem hosszútávú a feladat.</v>
      </c>
      <c r="BM677" s="67">
        <f t="shared" si="441"/>
        <v>1</v>
      </c>
      <c r="BN677" s="67">
        <f t="shared" si="442"/>
        <v>0</v>
      </c>
      <c r="BO677" s="67">
        <f t="shared" si="443"/>
        <v>1</v>
      </c>
      <c r="BP677" s="67">
        <f t="shared" si="444"/>
        <v>0</v>
      </c>
      <c r="BQ677" s="65">
        <f t="shared" si="445"/>
        <v>0</v>
      </c>
      <c r="BR677" s="64" t="str">
        <f t="shared" si="446"/>
        <v>Nincs hosszútávú terv!</v>
      </c>
      <c r="BS677" s="65">
        <f t="shared" si="447"/>
        <v>0</v>
      </c>
      <c r="BT677" s="65">
        <f t="shared" si="448"/>
        <v>0</v>
      </c>
      <c r="BU677" s="65">
        <f t="shared" si="449"/>
        <v>0</v>
      </c>
      <c r="BV677" s="65">
        <f t="shared" si="450"/>
        <v>0</v>
      </c>
      <c r="BW677" s="65">
        <f t="shared" si="451"/>
        <v>0</v>
      </c>
      <c r="BX677" s="65">
        <f t="shared" si="452"/>
        <v>0</v>
      </c>
      <c r="BY677" s="65">
        <f t="shared" si="453"/>
        <v>0</v>
      </c>
      <c r="BZ677" s="65">
        <f t="shared" si="454"/>
        <v>0</v>
      </c>
      <c r="CA677" s="65">
        <f t="shared" si="455"/>
        <v>0</v>
      </c>
      <c r="CB677" s="65">
        <f t="shared" si="456"/>
        <v>0</v>
      </c>
      <c r="CC677" s="65">
        <f t="shared" si="457"/>
        <v>0</v>
      </c>
      <c r="CD677" s="65" t="str">
        <f t="shared" si="427"/>
        <v>Hiányos kitöltés! (B-oszlop üres)</v>
      </c>
      <c r="CE677" s="66" t="str">
        <f t="shared" si="428"/>
        <v>Hiányos kitöltés! (B-oszlop üres)</v>
      </c>
      <c r="CF677" s="65">
        <f t="shared" si="429"/>
        <v>0</v>
      </c>
      <c r="CG677" s="65">
        <f t="shared" si="430"/>
        <v>0</v>
      </c>
      <c r="CH677" s="65">
        <f t="shared" si="431"/>
        <v>0</v>
      </c>
    </row>
    <row r="678" spans="1:86" ht="31.25" x14ac:dyDescent="0.25">
      <c r="A678" s="54" t="str">
        <f t="shared" si="420"/>
        <v>Nincs VKR kiválasztva!</v>
      </c>
      <c r="B678" s="68"/>
      <c r="C678" s="55"/>
      <c r="D678" s="47"/>
      <c r="E678" s="47"/>
      <c r="F678" s="56" t="str">
        <f>IF($G678="","Nincs VKR kiválasztva!",INDEX(Osszesito!$C:$C,MATCH($G678,Osszesito!$D:$D,0)))</f>
        <v>Nincs VKR kiválasztva!</v>
      </c>
      <c r="G678" s="45"/>
      <c r="H678" s="51" t="str">
        <f>IF($D678="","",CONCATENATE($AY678,"_",COUNTA($D$3:$D678),"_FSZV_2026"))</f>
        <v/>
      </c>
      <c r="I678" s="56" t="str">
        <f>IF($G678="","Nincs VKR kiválasztva!",INDEX(Osszesito!$G:$G,MATCH($F678,Osszesito!$C:$C,0)))</f>
        <v>Nincs VKR kiválasztva!</v>
      </c>
      <c r="J678" s="56" t="str">
        <f>IF($G678="","Nincs VKR kiválasztva!",INDEX(Osszesito!$F:$F,MATCH($F678,Osszesito!$C:$C,0)))</f>
        <v>Nincs VKR kiválasztva!</v>
      </c>
      <c r="K678" s="48" t="str">
        <f t="shared" si="458"/>
        <v>Nincs kitöltve a költség rész!</v>
      </c>
      <c r="L678" s="49"/>
      <c r="M678" s="49"/>
      <c r="N678" s="60"/>
      <c r="O678" s="60"/>
      <c r="P678" s="90"/>
      <c r="R678" s="62"/>
      <c r="S678" s="62"/>
      <c r="T678" s="62"/>
      <c r="U678" s="62"/>
      <c r="V678" s="62"/>
      <c r="W678" s="62"/>
      <c r="X678" s="62"/>
      <c r="Y678" s="62"/>
      <c r="Z678" s="62"/>
      <c r="AA678" s="62"/>
      <c r="AB678" s="62"/>
      <c r="AC678" s="61">
        <f t="shared" si="421"/>
        <v>0</v>
      </c>
      <c r="AD678" s="1" t="str">
        <f t="shared" si="422"/>
        <v>Nincs VKR kiválasztva!</v>
      </c>
      <c r="AF678" s="60"/>
      <c r="AG678" s="60"/>
      <c r="AH678" s="60"/>
      <c r="AI678" s="60"/>
      <c r="AJ678" s="60"/>
      <c r="AK678" s="60"/>
      <c r="AL678" s="60"/>
      <c r="AM678" s="60"/>
      <c r="AN678" s="60"/>
      <c r="AO678" s="60"/>
      <c r="AP678" s="60"/>
      <c r="AQ678" s="61">
        <f t="shared" si="423"/>
        <v>0</v>
      </c>
      <c r="AR678" s="130" t="s">
        <v>36</v>
      </c>
      <c r="AS678" s="1" t="str">
        <f t="shared" si="424"/>
        <v>Nincs VKR kiválasztva!</v>
      </c>
      <c r="AU678" s="46"/>
      <c r="AV678" s="46"/>
      <c r="AY678" s="64" t="str">
        <f>IF($D678="","",INDEX(Osszesito!$E:$E,MATCH($F678,Osszesito!$C:$C,0)))</f>
        <v/>
      </c>
      <c r="AZ678" s="64">
        <f t="shared" si="432"/>
        <v>0</v>
      </c>
      <c r="BA678" s="65">
        <f t="shared" si="433"/>
        <v>0</v>
      </c>
      <c r="BB678" s="65" t="str">
        <f t="shared" si="434"/>
        <v>x</v>
      </c>
      <c r="BC678" s="65">
        <f t="shared" si="425"/>
        <v>0</v>
      </c>
      <c r="BD678" s="65">
        <f t="shared" si="459"/>
        <v>0</v>
      </c>
      <c r="BE678" s="65">
        <f t="shared" si="435"/>
        <v>0</v>
      </c>
      <c r="BF678" s="64" t="str">
        <f t="shared" si="436"/>
        <v>A forrás egyenlő a költséggel (I.ütem).</v>
      </c>
      <c r="BG678" s="65">
        <f t="shared" si="437"/>
        <v>0</v>
      </c>
      <c r="BH678" s="65">
        <f t="shared" si="438"/>
        <v>0</v>
      </c>
      <c r="BI678" s="65">
        <f t="shared" si="439"/>
        <v>0</v>
      </c>
      <c r="BJ678" s="65">
        <f t="shared" si="440"/>
        <v>0</v>
      </c>
      <c r="BK678" s="65">
        <f t="shared" si="426"/>
        <v>0</v>
      </c>
      <c r="BL678" s="66" t="str">
        <f t="shared" si="460"/>
        <v>Nem hosszútávú a feladat.</v>
      </c>
      <c r="BM678" s="67">
        <f t="shared" si="441"/>
        <v>1</v>
      </c>
      <c r="BN678" s="67">
        <f t="shared" si="442"/>
        <v>0</v>
      </c>
      <c r="BO678" s="67">
        <f t="shared" si="443"/>
        <v>1</v>
      </c>
      <c r="BP678" s="67">
        <f t="shared" si="444"/>
        <v>0</v>
      </c>
      <c r="BQ678" s="65">
        <f t="shared" si="445"/>
        <v>0</v>
      </c>
      <c r="BR678" s="64" t="str">
        <f t="shared" si="446"/>
        <v>Nincs hosszútávú terv!</v>
      </c>
      <c r="BS678" s="65">
        <f t="shared" si="447"/>
        <v>0</v>
      </c>
      <c r="BT678" s="65">
        <f t="shared" si="448"/>
        <v>0</v>
      </c>
      <c r="BU678" s="65">
        <f t="shared" si="449"/>
        <v>0</v>
      </c>
      <c r="BV678" s="65">
        <f t="shared" si="450"/>
        <v>0</v>
      </c>
      <c r="BW678" s="65">
        <f t="shared" si="451"/>
        <v>0</v>
      </c>
      <c r="BX678" s="65">
        <f t="shared" si="452"/>
        <v>0</v>
      </c>
      <c r="BY678" s="65">
        <f t="shared" si="453"/>
        <v>0</v>
      </c>
      <c r="BZ678" s="65">
        <f t="shared" si="454"/>
        <v>0</v>
      </c>
      <c r="CA678" s="65">
        <f t="shared" si="455"/>
        <v>0</v>
      </c>
      <c r="CB678" s="65">
        <f t="shared" si="456"/>
        <v>0</v>
      </c>
      <c r="CC678" s="65">
        <f t="shared" si="457"/>
        <v>0</v>
      </c>
      <c r="CD678" s="65" t="str">
        <f t="shared" si="427"/>
        <v>Hiányos kitöltés! (B-oszlop üres)</v>
      </c>
      <c r="CE678" s="66" t="str">
        <f t="shared" si="428"/>
        <v>Hiányos kitöltés! (B-oszlop üres)</v>
      </c>
      <c r="CF678" s="65">
        <f t="shared" si="429"/>
        <v>0</v>
      </c>
      <c r="CG678" s="65">
        <f t="shared" si="430"/>
        <v>0</v>
      </c>
      <c r="CH678" s="65">
        <f t="shared" si="431"/>
        <v>0</v>
      </c>
    </row>
    <row r="679" spans="1:86" ht="31.25" x14ac:dyDescent="0.25">
      <c r="A679" s="54" t="str">
        <f t="shared" si="420"/>
        <v>Nincs VKR kiválasztva!</v>
      </c>
      <c r="B679" s="68"/>
      <c r="C679" s="55"/>
      <c r="D679" s="47"/>
      <c r="E679" s="47"/>
      <c r="F679" s="56" t="str">
        <f>IF($G679="","Nincs VKR kiválasztva!",INDEX(Osszesito!$C:$C,MATCH($G679,Osszesito!$D:$D,0)))</f>
        <v>Nincs VKR kiválasztva!</v>
      </c>
      <c r="G679" s="45"/>
      <c r="H679" s="51" t="str">
        <f>IF($D679="","",CONCATENATE($AY679,"_",COUNTA($D$3:$D679),"_FSZV_2026"))</f>
        <v/>
      </c>
      <c r="I679" s="56" t="str">
        <f>IF($G679="","Nincs VKR kiválasztva!",INDEX(Osszesito!$G:$G,MATCH($F679,Osszesito!$C:$C,0)))</f>
        <v>Nincs VKR kiválasztva!</v>
      </c>
      <c r="J679" s="56" t="str">
        <f>IF($G679="","Nincs VKR kiválasztva!",INDEX(Osszesito!$F:$F,MATCH($F679,Osszesito!$C:$C,0)))</f>
        <v>Nincs VKR kiválasztva!</v>
      </c>
      <c r="K679" s="48" t="str">
        <f t="shared" si="458"/>
        <v>Nincs kitöltve a költség rész!</v>
      </c>
      <c r="L679" s="49"/>
      <c r="M679" s="49"/>
      <c r="N679" s="60"/>
      <c r="O679" s="60"/>
      <c r="P679" s="90"/>
      <c r="R679" s="62"/>
      <c r="S679" s="62"/>
      <c r="T679" s="62"/>
      <c r="U679" s="62"/>
      <c r="V679" s="62"/>
      <c r="W679" s="62"/>
      <c r="X679" s="62"/>
      <c r="Y679" s="62"/>
      <c r="Z679" s="62"/>
      <c r="AA679" s="62"/>
      <c r="AB679" s="62"/>
      <c r="AC679" s="61">
        <f t="shared" si="421"/>
        <v>0</v>
      </c>
      <c r="AD679" s="1" t="str">
        <f t="shared" si="422"/>
        <v>Nincs VKR kiválasztva!</v>
      </c>
      <c r="AF679" s="60"/>
      <c r="AG679" s="60"/>
      <c r="AH679" s="60"/>
      <c r="AI679" s="60"/>
      <c r="AJ679" s="60"/>
      <c r="AK679" s="60"/>
      <c r="AL679" s="60"/>
      <c r="AM679" s="60"/>
      <c r="AN679" s="60"/>
      <c r="AO679" s="60"/>
      <c r="AP679" s="60"/>
      <c r="AQ679" s="61">
        <f t="shared" si="423"/>
        <v>0</v>
      </c>
      <c r="AR679" s="130" t="s">
        <v>36</v>
      </c>
      <c r="AS679" s="1" t="str">
        <f t="shared" si="424"/>
        <v>Nincs VKR kiválasztva!</v>
      </c>
      <c r="AU679" s="46"/>
      <c r="AV679" s="46"/>
      <c r="AY679" s="64" t="str">
        <f>IF($D679="","",INDEX(Osszesito!$E:$E,MATCH($F679,Osszesito!$C:$C,0)))</f>
        <v/>
      </c>
      <c r="AZ679" s="64">
        <f t="shared" si="432"/>
        <v>0</v>
      </c>
      <c r="BA679" s="65">
        <f t="shared" si="433"/>
        <v>0</v>
      </c>
      <c r="BB679" s="65" t="str">
        <f t="shared" si="434"/>
        <v>x</v>
      </c>
      <c r="BC679" s="65">
        <f t="shared" si="425"/>
        <v>0</v>
      </c>
      <c r="BD679" s="65">
        <f t="shared" si="459"/>
        <v>0</v>
      </c>
      <c r="BE679" s="65">
        <f t="shared" si="435"/>
        <v>0</v>
      </c>
      <c r="BF679" s="64" t="str">
        <f t="shared" si="436"/>
        <v>A forrás egyenlő a költséggel (I.ütem).</v>
      </c>
      <c r="BG679" s="65">
        <f t="shared" si="437"/>
        <v>0</v>
      </c>
      <c r="BH679" s="65">
        <f t="shared" si="438"/>
        <v>0</v>
      </c>
      <c r="BI679" s="65">
        <f t="shared" si="439"/>
        <v>0</v>
      </c>
      <c r="BJ679" s="65">
        <f t="shared" si="440"/>
        <v>0</v>
      </c>
      <c r="BK679" s="65">
        <f t="shared" si="426"/>
        <v>0</v>
      </c>
      <c r="BL679" s="66" t="str">
        <f t="shared" si="460"/>
        <v>Nem hosszútávú a feladat.</v>
      </c>
      <c r="BM679" s="67">
        <f t="shared" si="441"/>
        <v>1</v>
      </c>
      <c r="BN679" s="67">
        <f t="shared" si="442"/>
        <v>0</v>
      </c>
      <c r="BO679" s="67">
        <f t="shared" si="443"/>
        <v>1</v>
      </c>
      <c r="BP679" s="67">
        <f t="shared" si="444"/>
        <v>0</v>
      </c>
      <c r="BQ679" s="65">
        <f t="shared" si="445"/>
        <v>0</v>
      </c>
      <c r="BR679" s="64" t="str">
        <f t="shared" si="446"/>
        <v>Nincs hosszútávú terv!</v>
      </c>
      <c r="BS679" s="65">
        <f t="shared" si="447"/>
        <v>0</v>
      </c>
      <c r="BT679" s="65">
        <f t="shared" si="448"/>
        <v>0</v>
      </c>
      <c r="BU679" s="65">
        <f t="shared" si="449"/>
        <v>0</v>
      </c>
      <c r="BV679" s="65">
        <f t="shared" si="450"/>
        <v>0</v>
      </c>
      <c r="BW679" s="65">
        <f t="shared" si="451"/>
        <v>0</v>
      </c>
      <c r="BX679" s="65">
        <f t="shared" si="452"/>
        <v>0</v>
      </c>
      <c r="BY679" s="65">
        <f t="shared" si="453"/>
        <v>0</v>
      </c>
      <c r="BZ679" s="65">
        <f t="shared" si="454"/>
        <v>0</v>
      </c>
      <c r="CA679" s="65">
        <f t="shared" si="455"/>
        <v>0</v>
      </c>
      <c r="CB679" s="65">
        <f t="shared" si="456"/>
        <v>0</v>
      </c>
      <c r="CC679" s="65">
        <f t="shared" si="457"/>
        <v>0</v>
      </c>
      <c r="CD679" s="65" t="str">
        <f t="shared" si="427"/>
        <v>Hiányos kitöltés! (B-oszlop üres)</v>
      </c>
      <c r="CE679" s="66" t="str">
        <f t="shared" si="428"/>
        <v>Hiányos kitöltés! (B-oszlop üres)</v>
      </c>
      <c r="CF679" s="65">
        <f t="shared" si="429"/>
        <v>0</v>
      </c>
      <c r="CG679" s="65">
        <f t="shared" si="430"/>
        <v>0</v>
      </c>
      <c r="CH679" s="65">
        <f t="shared" si="431"/>
        <v>0</v>
      </c>
    </row>
    <row r="680" spans="1:86" ht="31.25" x14ac:dyDescent="0.25">
      <c r="A680" s="54" t="str">
        <f t="shared" si="420"/>
        <v>Nincs VKR kiválasztva!</v>
      </c>
      <c r="B680" s="68"/>
      <c r="C680" s="55"/>
      <c r="D680" s="47"/>
      <c r="E680" s="47"/>
      <c r="F680" s="56" t="str">
        <f>IF($G680="","Nincs VKR kiválasztva!",INDEX(Osszesito!$C:$C,MATCH($G680,Osszesito!$D:$D,0)))</f>
        <v>Nincs VKR kiválasztva!</v>
      </c>
      <c r="G680" s="45"/>
      <c r="H680" s="51" t="str">
        <f>IF($D680="","",CONCATENATE($AY680,"_",COUNTA($D$3:$D680),"_FSZV_2026"))</f>
        <v/>
      </c>
      <c r="I680" s="56" t="str">
        <f>IF($G680="","Nincs VKR kiválasztva!",INDEX(Osszesito!$G:$G,MATCH($F680,Osszesito!$C:$C,0)))</f>
        <v>Nincs VKR kiválasztva!</v>
      </c>
      <c r="J680" s="56" t="str">
        <f>IF($G680="","Nincs VKR kiválasztva!",INDEX(Osszesito!$F:$F,MATCH($F680,Osszesito!$C:$C,0)))</f>
        <v>Nincs VKR kiválasztva!</v>
      </c>
      <c r="K680" s="48" t="str">
        <f t="shared" si="458"/>
        <v>Nincs kitöltve a költség rész!</v>
      </c>
      <c r="L680" s="49"/>
      <c r="M680" s="49"/>
      <c r="N680" s="60"/>
      <c r="O680" s="60"/>
      <c r="P680" s="90"/>
      <c r="R680" s="62"/>
      <c r="S680" s="62"/>
      <c r="T680" s="62"/>
      <c r="U680" s="62"/>
      <c r="V680" s="62"/>
      <c r="W680" s="62"/>
      <c r="X680" s="62"/>
      <c r="Y680" s="62"/>
      <c r="Z680" s="62"/>
      <c r="AA680" s="62"/>
      <c r="AB680" s="62"/>
      <c r="AC680" s="61">
        <f t="shared" si="421"/>
        <v>0</v>
      </c>
      <c r="AD680" s="1" t="str">
        <f t="shared" si="422"/>
        <v>Nincs VKR kiválasztva!</v>
      </c>
      <c r="AF680" s="60"/>
      <c r="AG680" s="60"/>
      <c r="AH680" s="60"/>
      <c r="AI680" s="60"/>
      <c r="AJ680" s="60"/>
      <c r="AK680" s="60"/>
      <c r="AL680" s="60"/>
      <c r="AM680" s="60"/>
      <c r="AN680" s="60"/>
      <c r="AO680" s="60"/>
      <c r="AP680" s="60"/>
      <c r="AQ680" s="61">
        <f t="shared" si="423"/>
        <v>0</v>
      </c>
      <c r="AR680" s="130" t="s">
        <v>36</v>
      </c>
      <c r="AS680" s="1" t="str">
        <f t="shared" si="424"/>
        <v>Nincs VKR kiválasztva!</v>
      </c>
      <c r="AU680" s="46"/>
      <c r="AV680" s="46"/>
      <c r="AY680" s="64" t="str">
        <f>IF($D680="","",INDEX(Osszesito!$E:$E,MATCH($F680,Osszesito!$C:$C,0)))</f>
        <v/>
      </c>
      <c r="AZ680" s="64">
        <f t="shared" si="432"/>
        <v>0</v>
      </c>
      <c r="BA680" s="65">
        <f t="shared" si="433"/>
        <v>0</v>
      </c>
      <c r="BB680" s="65" t="str">
        <f t="shared" si="434"/>
        <v>x</v>
      </c>
      <c r="BC680" s="65">
        <f t="shared" si="425"/>
        <v>0</v>
      </c>
      <c r="BD680" s="65">
        <f t="shared" si="459"/>
        <v>0</v>
      </c>
      <c r="BE680" s="65">
        <f t="shared" si="435"/>
        <v>0</v>
      </c>
      <c r="BF680" s="64" t="str">
        <f t="shared" si="436"/>
        <v>A forrás egyenlő a költséggel (I.ütem).</v>
      </c>
      <c r="BG680" s="65">
        <f t="shared" si="437"/>
        <v>0</v>
      </c>
      <c r="BH680" s="65">
        <f t="shared" si="438"/>
        <v>0</v>
      </c>
      <c r="BI680" s="65">
        <f t="shared" si="439"/>
        <v>0</v>
      </c>
      <c r="BJ680" s="65">
        <f t="shared" si="440"/>
        <v>0</v>
      </c>
      <c r="BK680" s="65">
        <f t="shared" si="426"/>
        <v>0</v>
      </c>
      <c r="BL680" s="66" t="str">
        <f t="shared" si="460"/>
        <v>Nem hosszútávú a feladat.</v>
      </c>
      <c r="BM680" s="67">
        <f t="shared" si="441"/>
        <v>1</v>
      </c>
      <c r="BN680" s="67">
        <f t="shared" si="442"/>
        <v>0</v>
      </c>
      <c r="BO680" s="67">
        <f t="shared" si="443"/>
        <v>1</v>
      </c>
      <c r="BP680" s="67">
        <f t="shared" si="444"/>
        <v>0</v>
      </c>
      <c r="BQ680" s="65">
        <f t="shared" si="445"/>
        <v>0</v>
      </c>
      <c r="BR680" s="64" t="str">
        <f t="shared" si="446"/>
        <v>Nincs hosszútávú terv!</v>
      </c>
      <c r="BS680" s="65">
        <f t="shared" si="447"/>
        <v>0</v>
      </c>
      <c r="BT680" s="65">
        <f t="shared" si="448"/>
        <v>0</v>
      </c>
      <c r="BU680" s="65">
        <f t="shared" si="449"/>
        <v>0</v>
      </c>
      <c r="BV680" s="65">
        <f t="shared" si="450"/>
        <v>0</v>
      </c>
      <c r="BW680" s="65">
        <f t="shared" si="451"/>
        <v>0</v>
      </c>
      <c r="BX680" s="65">
        <f t="shared" si="452"/>
        <v>0</v>
      </c>
      <c r="BY680" s="65">
        <f t="shared" si="453"/>
        <v>0</v>
      </c>
      <c r="BZ680" s="65">
        <f t="shared" si="454"/>
        <v>0</v>
      </c>
      <c r="CA680" s="65">
        <f t="shared" si="455"/>
        <v>0</v>
      </c>
      <c r="CB680" s="65">
        <f t="shared" si="456"/>
        <v>0</v>
      </c>
      <c r="CC680" s="65">
        <f t="shared" si="457"/>
        <v>0</v>
      </c>
      <c r="CD680" s="65" t="str">
        <f t="shared" si="427"/>
        <v>Hiányos kitöltés! (B-oszlop üres)</v>
      </c>
      <c r="CE680" s="66" t="str">
        <f t="shared" si="428"/>
        <v>Hiányos kitöltés! (B-oszlop üres)</v>
      </c>
      <c r="CF680" s="65">
        <f t="shared" si="429"/>
        <v>0</v>
      </c>
      <c r="CG680" s="65">
        <f t="shared" si="430"/>
        <v>0</v>
      </c>
      <c r="CH680" s="65">
        <f t="shared" si="431"/>
        <v>0</v>
      </c>
    </row>
    <row r="681" spans="1:86" ht="31.25" x14ac:dyDescent="0.25">
      <c r="A681" s="54" t="str">
        <f t="shared" si="420"/>
        <v>Nincs VKR kiválasztva!</v>
      </c>
      <c r="B681" s="68"/>
      <c r="C681" s="55"/>
      <c r="D681" s="47"/>
      <c r="E681" s="47"/>
      <c r="F681" s="56" t="str">
        <f>IF($G681="","Nincs VKR kiválasztva!",INDEX(Osszesito!$C:$C,MATCH($G681,Osszesito!$D:$D,0)))</f>
        <v>Nincs VKR kiválasztva!</v>
      </c>
      <c r="G681" s="45"/>
      <c r="H681" s="51" t="str">
        <f>IF($D681="","",CONCATENATE($AY681,"_",COUNTA($D$3:$D681),"_FSZV_2026"))</f>
        <v/>
      </c>
      <c r="I681" s="56" t="str">
        <f>IF($G681="","Nincs VKR kiválasztva!",INDEX(Osszesito!$G:$G,MATCH($F681,Osszesito!$C:$C,0)))</f>
        <v>Nincs VKR kiválasztva!</v>
      </c>
      <c r="J681" s="56" t="str">
        <f>IF($G681="","Nincs VKR kiválasztva!",INDEX(Osszesito!$F:$F,MATCH($F681,Osszesito!$C:$C,0)))</f>
        <v>Nincs VKR kiválasztva!</v>
      </c>
      <c r="K681" s="48" t="str">
        <f t="shared" si="458"/>
        <v>Nincs kitöltve a költség rész!</v>
      </c>
      <c r="L681" s="49"/>
      <c r="M681" s="49"/>
      <c r="N681" s="60"/>
      <c r="O681" s="60"/>
      <c r="P681" s="90"/>
      <c r="R681" s="62"/>
      <c r="S681" s="62"/>
      <c r="T681" s="62"/>
      <c r="U681" s="62"/>
      <c r="V681" s="62"/>
      <c r="W681" s="62"/>
      <c r="X681" s="62"/>
      <c r="Y681" s="62"/>
      <c r="Z681" s="62"/>
      <c r="AA681" s="62"/>
      <c r="AB681" s="62"/>
      <c r="AC681" s="61">
        <f t="shared" si="421"/>
        <v>0</v>
      </c>
      <c r="AD681" s="1" t="str">
        <f t="shared" si="422"/>
        <v>Nincs VKR kiválasztva!</v>
      </c>
      <c r="AF681" s="60"/>
      <c r="AG681" s="60"/>
      <c r="AH681" s="60"/>
      <c r="AI681" s="60"/>
      <c r="AJ681" s="60"/>
      <c r="AK681" s="60"/>
      <c r="AL681" s="60"/>
      <c r="AM681" s="60"/>
      <c r="AN681" s="60"/>
      <c r="AO681" s="60"/>
      <c r="AP681" s="60"/>
      <c r="AQ681" s="61">
        <f t="shared" si="423"/>
        <v>0</v>
      </c>
      <c r="AR681" s="130" t="s">
        <v>36</v>
      </c>
      <c r="AS681" s="1" t="str">
        <f t="shared" si="424"/>
        <v>Nincs VKR kiválasztva!</v>
      </c>
      <c r="AU681" s="46"/>
      <c r="AV681" s="46"/>
      <c r="AY681" s="64" t="str">
        <f>IF($D681="","",INDEX(Osszesito!$E:$E,MATCH($F681,Osszesito!$C:$C,0)))</f>
        <v/>
      </c>
      <c r="AZ681" s="64">
        <f t="shared" si="432"/>
        <v>0</v>
      </c>
      <c r="BA681" s="65">
        <f t="shared" si="433"/>
        <v>0</v>
      </c>
      <c r="BB681" s="65" t="str">
        <f t="shared" si="434"/>
        <v>x</v>
      </c>
      <c r="BC681" s="65">
        <f t="shared" si="425"/>
        <v>0</v>
      </c>
      <c r="BD681" s="65">
        <f t="shared" si="459"/>
        <v>0</v>
      </c>
      <c r="BE681" s="65">
        <f t="shared" si="435"/>
        <v>0</v>
      </c>
      <c r="BF681" s="64" t="str">
        <f t="shared" si="436"/>
        <v>A forrás egyenlő a költséggel (I.ütem).</v>
      </c>
      <c r="BG681" s="65">
        <f t="shared" si="437"/>
        <v>0</v>
      </c>
      <c r="BH681" s="65">
        <f t="shared" si="438"/>
        <v>0</v>
      </c>
      <c r="BI681" s="65">
        <f t="shared" si="439"/>
        <v>0</v>
      </c>
      <c r="BJ681" s="65">
        <f t="shared" si="440"/>
        <v>0</v>
      </c>
      <c r="BK681" s="65">
        <f t="shared" si="426"/>
        <v>0</v>
      </c>
      <c r="BL681" s="66" t="str">
        <f t="shared" si="460"/>
        <v>Nem hosszútávú a feladat.</v>
      </c>
      <c r="BM681" s="67">
        <f t="shared" si="441"/>
        <v>1</v>
      </c>
      <c r="BN681" s="67">
        <f t="shared" si="442"/>
        <v>0</v>
      </c>
      <c r="BO681" s="67">
        <f t="shared" si="443"/>
        <v>1</v>
      </c>
      <c r="BP681" s="67">
        <f t="shared" si="444"/>
        <v>0</v>
      </c>
      <c r="BQ681" s="65">
        <f t="shared" si="445"/>
        <v>0</v>
      </c>
      <c r="BR681" s="64" t="str">
        <f t="shared" si="446"/>
        <v>Nincs hosszútávú terv!</v>
      </c>
      <c r="BS681" s="65">
        <f t="shared" si="447"/>
        <v>0</v>
      </c>
      <c r="BT681" s="65">
        <f t="shared" si="448"/>
        <v>0</v>
      </c>
      <c r="BU681" s="65">
        <f t="shared" si="449"/>
        <v>0</v>
      </c>
      <c r="BV681" s="65">
        <f t="shared" si="450"/>
        <v>0</v>
      </c>
      <c r="BW681" s="65">
        <f t="shared" si="451"/>
        <v>0</v>
      </c>
      <c r="BX681" s="65">
        <f t="shared" si="452"/>
        <v>0</v>
      </c>
      <c r="BY681" s="65">
        <f t="shared" si="453"/>
        <v>0</v>
      </c>
      <c r="BZ681" s="65">
        <f t="shared" si="454"/>
        <v>0</v>
      </c>
      <c r="CA681" s="65">
        <f t="shared" si="455"/>
        <v>0</v>
      </c>
      <c r="CB681" s="65">
        <f t="shared" si="456"/>
        <v>0</v>
      </c>
      <c r="CC681" s="65">
        <f t="shared" si="457"/>
        <v>0</v>
      </c>
      <c r="CD681" s="65" t="str">
        <f t="shared" si="427"/>
        <v>Hiányos kitöltés! (B-oszlop üres)</v>
      </c>
      <c r="CE681" s="66" t="str">
        <f t="shared" si="428"/>
        <v>Hiányos kitöltés! (B-oszlop üres)</v>
      </c>
      <c r="CF681" s="65">
        <f t="shared" si="429"/>
        <v>0</v>
      </c>
      <c r="CG681" s="65">
        <f t="shared" si="430"/>
        <v>0</v>
      </c>
      <c r="CH681" s="65">
        <f t="shared" si="431"/>
        <v>0</v>
      </c>
    </row>
    <row r="682" spans="1:86" ht="31.25" x14ac:dyDescent="0.25">
      <c r="A682" s="54" t="str">
        <f t="shared" si="420"/>
        <v>Nincs VKR kiválasztva!</v>
      </c>
      <c r="B682" s="68"/>
      <c r="C682" s="55"/>
      <c r="D682" s="47"/>
      <c r="E682" s="47"/>
      <c r="F682" s="56" t="str">
        <f>IF($G682="","Nincs VKR kiválasztva!",INDEX(Osszesito!$C:$C,MATCH($G682,Osszesito!$D:$D,0)))</f>
        <v>Nincs VKR kiválasztva!</v>
      </c>
      <c r="G682" s="45"/>
      <c r="H682" s="51" t="str">
        <f>IF($D682="","",CONCATENATE($AY682,"_",COUNTA($D$3:$D682),"_FSZV_2026"))</f>
        <v/>
      </c>
      <c r="I682" s="56" t="str">
        <f>IF($G682="","Nincs VKR kiválasztva!",INDEX(Osszesito!$G:$G,MATCH($F682,Osszesito!$C:$C,0)))</f>
        <v>Nincs VKR kiválasztva!</v>
      </c>
      <c r="J682" s="56" t="str">
        <f>IF($G682="","Nincs VKR kiválasztva!",INDEX(Osszesito!$F:$F,MATCH($F682,Osszesito!$C:$C,0)))</f>
        <v>Nincs VKR kiválasztva!</v>
      </c>
      <c r="K682" s="48" t="str">
        <f t="shared" si="458"/>
        <v>Nincs kitöltve a költség rész!</v>
      </c>
      <c r="L682" s="49"/>
      <c r="M682" s="49"/>
      <c r="N682" s="60"/>
      <c r="O682" s="60"/>
      <c r="P682" s="90"/>
      <c r="R682" s="62"/>
      <c r="S682" s="62"/>
      <c r="T682" s="62"/>
      <c r="U682" s="62"/>
      <c r="V682" s="62"/>
      <c r="W682" s="62"/>
      <c r="X682" s="62"/>
      <c r="Y682" s="62"/>
      <c r="Z682" s="62"/>
      <c r="AA682" s="62"/>
      <c r="AB682" s="62"/>
      <c r="AC682" s="61">
        <f t="shared" si="421"/>
        <v>0</v>
      </c>
      <c r="AD682" s="1" t="str">
        <f t="shared" si="422"/>
        <v>Nincs VKR kiválasztva!</v>
      </c>
      <c r="AF682" s="60"/>
      <c r="AG682" s="60"/>
      <c r="AH682" s="60"/>
      <c r="AI682" s="60"/>
      <c r="AJ682" s="60"/>
      <c r="AK682" s="60"/>
      <c r="AL682" s="60"/>
      <c r="AM682" s="60"/>
      <c r="AN682" s="60"/>
      <c r="AO682" s="60"/>
      <c r="AP682" s="60"/>
      <c r="AQ682" s="61">
        <f t="shared" si="423"/>
        <v>0</v>
      </c>
      <c r="AR682" s="130" t="s">
        <v>36</v>
      </c>
      <c r="AS682" s="1" t="str">
        <f t="shared" si="424"/>
        <v>Nincs VKR kiválasztva!</v>
      </c>
      <c r="AU682" s="46"/>
      <c r="AV682" s="46"/>
      <c r="AY682" s="64" t="str">
        <f>IF($D682="","",INDEX(Osszesito!$E:$E,MATCH($F682,Osszesito!$C:$C,0)))</f>
        <v/>
      </c>
      <c r="AZ682" s="64">
        <f t="shared" si="432"/>
        <v>0</v>
      </c>
      <c r="BA682" s="65">
        <f t="shared" si="433"/>
        <v>0</v>
      </c>
      <c r="BB682" s="65" t="str">
        <f t="shared" si="434"/>
        <v>x</v>
      </c>
      <c r="BC682" s="65">
        <f t="shared" si="425"/>
        <v>0</v>
      </c>
      <c r="BD682" s="65">
        <f t="shared" si="459"/>
        <v>0</v>
      </c>
      <c r="BE682" s="65">
        <f t="shared" si="435"/>
        <v>0</v>
      </c>
      <c r="BF682" s="64" t="str">
        <f t="shared" si="436"/>
        <v>A forrás egyenlő a költséggel (I.ütem).</v>
      </c>
      <c r="BG682" s="65">
        <f t="shared" si="437"/>
        <v>0</v>
      </c>
      <c r="BH682" s="65">
        <f t="shared" si="438"/>
        <v>0</v>
      </c>
      <c r="BI682" s="65">
        <f t="shared" si="439"/>
        <v>0</v>
      </c>
      <c r="BJ682" s="65">
        <f t="shared" si="440"/>
        <v>0</v>
      </c>
      <c r="BK682" s="65">
        <f t="shared" si="426"/>
        <v>0</v>
      </c>
      <c r="BL682" s="66" t="str">
        <f t="shared" si="460"/>
        <v>Nem hosszútávú a feladat.</v>
      </c>
      <c r="BM682" s="67">
        <f t="shared" si="441"/>
        <v>1</v>
      </c>
      <c r="BN682" s="67">
        <f t="shared" si="442"/>
        <v>0</v>
      </c>
      <c r="BO682" s="67">
        <f t="shared" si="443"/>
        <v>1</v>
      </c>
      <c r="BP682" s="67">
        <f t="shared" si="444"/>
        <v>0</v>
      </c>
      <c r="BQ682" s="65">
        <f t="shared" si="445"/>
        <v>0</v>
      </c>
      <c r="BR682" s="64" t="str">
        <f t="shared" si="446"/>
        <v>Nincs hosszútávú terv!</v>
      </c>
      <c r="BS682" s="65">
        <f t="shared" si="447"/>
        <v>0</v>
      </c>
      <c r="BT682" s="65">
        <f t="shared" si="448"/>
        <v>0</v>
      </c>
      <c r="BU682" s="65">
        <f t="shared" si="449"/>
        <v>0</v>
      </c>
      <c r="BV682" s="65">
        <f t="shared" si="450"/>
        <v>0</v>
      </c>
      <c r="BW682" s="65">
        <f t="shared" si="451"/>
        <v>0</v>
      </c>
      <c r="BX682" s="65">
        <f t="shared" si="452"/>
        <v>0</v>
      </c>
      <c r="BY682" s="65">
        <f t="shared" si="453"/>
        <v>0</v>
      </c>
      <c r="BZ682" s="65">
        <f t="shared" si="454"/>
        <v>0</v>
      </c>
      <c r="CA682" s="65">
        <f t="shared" si="455"/>
        <v>0</v>
      </c>
      <c r="CB682" s="65">
        <f t="shared" si="456"/>
        <v>0</v>
      </c>
      <c r="CC682" s="65">
        <f t="shared" si="457"/>
        <v>0</v>
      </c>
      <c r="CD682" s="65" t="str">
        <f t="shared" si="427"/>
        <v>Hiányos kitöltés! (B-oszlop üres)</v>
      </c>
      <c r="CE682" s="66" t="str">
        <f t="shared" si="428"/>
        <v>Hiányos kitöltés! (B-oszlop üres)</v>
      </c>
      <c r="CF682" s="65">
        <f t="shared" si="429"/>
        <v>0</v>
      </c>
      <c r="CG682" s="65">
        <f t="shared" si="430"/>
        <v>0</v>
      </c>
      <c r="CH682" s="65">
        <f t="shared" si="431"/>
        <v>0</v>
      </c>
    </row>
    <row r="683" spans="1:86" ht="31.25" x14ac:dyDescent="0.25">
      <c r="A683" s="54" t="str">
        <f t="shared" si="420"/>
        <v>Nincs VKR kiválasztva!</v>
      </c>
      <c r="B683" s="68"/>
      <c r="C683" s="55"/>
      <c r="D683" s="47"/>
      <c r="E683" s="47"/>
      <c r="F683" s="56" t="str">
        <f>IF($G683="","Nincs VKR kiválasztva!",INDEX(Osszesito!$C:$C,MATCH($G683,Osszesito!$D:$D,0)))</f>
        <v>Nincs VKR kiválasztva!</v>
      </c>
      <c r="G683" s="45"/>
      <c r="H683" s="51" t="str">
        <f>IF($D683="","",CONCATENATE($AY683,"_",COUNTA($D$3:$D683),"_FSZV_2026"))</f>
        <v/>
      </c>
      <c r="I683" s="56" t="str">
        <f>IF($G683="","Nincs VKR kiválasztva!",INDEX(Osszesito!$G:$G,MATCH($F683,Osszesito!$C:$C,0)))</f>
        <v>Nincs VKR kiválasztva!</v>
      </c>
      <c r="J683" s="56" t="str">
        <f>IF($G683="","Nincs VKR kiválasztva!",INDEX(Osszesito!$F:$F,MATCH($F683,Osszesito!$C:$C,0)))</f>
        <v>Nincs VKR kiválasztva!</v>
      </c>
      <c r="K683" s="48" t="str">
        <f t="shared" si="458"/>
        <v>Nincs kitöltve a költség rész!</v>
      </c>
      <c r="L683" s="49"/>
      <c r="M683" s="49"/>
      <c r="N683" s="60"/>
      <c r="O683" s="60"/>
      <c r="P683" s="90"/>
      <c r="R683" s="62"/>
      <c r="S683" s="62"/>
      <c r="T683" s="62"/>
      <c r="U683" s="62"/>
      <c r="V683" s="62"/>
      <c r="W683" s="62"/>
      <c r="X683" s="62"/>
      <c r="Y683" s="62"/>
      <c r="Z683" s="62"/>
      <c r="AA683" s="62"/>
      <c r="AB683" s="62"/>
      <c r="AC683" s="61">
        <f t="shared" si="421"/>
        <v>0</v>
      </c>
      <c r="AD683" s="1" t="str">
        <f t="shared" si="422"/>
        <v>Nincs VKR kiválasztva!</v>
      </c>
      <c r="AF683" s="60"/>
      <c r="AG683" s="60"/>
      <c r="AH683" s="60"/>
      <c r="AI683" s="60"/>
      <c r="AJ683" s="60"/>
      <c r="AK683" s="60"/>
      <c r="AL683" s="60"/>
      <c r="AM683" s="60"/>
      <c r="AN683" s="60"/>
      <c r="AO683" s="60"/>
      <c r="AP683" s="60"/>
      <c r="AQ683" s="61">
        <f t="shared" si="423"/>
        <v>0</v>
      </c>
      <c r="AR683" s="130" t="s">
        <v>36</v>
      </c>
      <c r="AS683" s="1" t="str">
        <f t="shared" si="424"/>
        <v>Nincs VKR kiválasztva!</v>
      </c>
      <c r="AU683" s="46"/>
      <c r="AV683" s="46"/>
      <c r="AY683" s="64" t="str">
        <f>IF($D683="","",INDEX(Osszesito!$E:$E,MATCH($F683,Osszesito!$C:$C,0)))</f>
        <v/>
      </c>
      <c r="AZ683" s="64">
        <f t="shared" si="432"/>
        <v>0</v>
      </c>
      <c r="BA683" s="65">
        <f t="shared" si="433"/>
        <v>0</v>
      </c>
      <c r="BB683" s="65" t="str">
        <f t="shared" si="434"/>
        <v>x</v>
      </c>
      <c r="BC683" s="65">
        <f t="shared" si="425"/>
        <v>0</v>
      </c>
      <c r="BD683" s="65">
        <f t="shared" si="459"/>
        <v>0</v>
      </c>
      <c r="BE683" s="65">
        <f t="shared" si="435"/>
        <v>0</v>
      </c>
      <c r="BF683" s="64" t="str">
        <f t="shared" si="436"/>
        <v>A forrás egyenlő a költséggel (I.ütem).</v>
      </c>
      <c r="BG683" s="65">
        <f t="shared" si="437"/>
        <v>0</v>
      </c>
      <c r="BH683" s="65">
        <f t="shared" si="438"/>
        <v>0</v>
      </c>
      <c r="BI683" s="65">
        <f t="shared" si="439"/>
        <v>0</v>
      </c>
      <c r="BJ683" s="65">
        <f t="shared" si="440"/>
        <v>0</v>
      </c>
      <c r="BK683" s="65">
        <f t="shared" si="426"/>
        <v>0</v>
      </c>
      <c r="BL683" s="66" t="str">
        <f t="shared" si="460"/>
        <v>Nem hosszútávú a feladat.</v>
      </c>
      <c r="BM683" s="67">
        <f t="shared" si="441"/>
        <v>1</v>
      </c>
      <c r="BN683" s="67">
        <f t="shared" si="442"/>
        <v>0</v>
      </c>
      <c r="BO683" s="67">
        <f t="shared" si="443"/>
        <v>1</v>
      </c>
      <c r="BP683" s="67">
        <f t="shared" si="444"/>
        <v>0</v>
      </c>
      <c r="BQ683" s="65">
        <f t="shared" si="445"/>
        <v>0</v>
      </c>
      <c r="BR683" s="64" t="str">
        <f t="shared" si="446"/>
        <v>Nincs hosszútávú terv!</v>
      </c>
      <c r="BS683" s="65">
        <f t="shared" si="447"/>
        <v>0</v>
      </c>
      <c r="BT683" s="65">
        <f t="shared" si="448"/>
        <v>0</v>
      </c>
      <c r="BU683" s="65">
        <f t="shared" si="449"/>
        <v>0</v>
      </c>
      <c r="BV683" s="65">
        <f t="shared" si="450"/>
        <v>0</v>
      </c>
      <c r="BW683" s="65">
        <f t="shared" si="451"/>
        <v>0</v>
      </c>
      <c r="BX683" s="65">
        <f t="shared" si="452"/>
        <v>0</v>
      </c>
      <c r="BY683" s="65">
        <f t="shared" si="453"/>
        <v>0</v>
      </c>
      <c r="BZ683" s="65">
        <f t="shared" si="454"/>
        <v>0</v>
      </c>
      <c r="CA683" s="65">
        <f t="shared" si="455"/>
        <v>0</v>
      </c>
      <c r="CB683" s="65">
        <f t="shared" si="456"/>
        <v>0</v>
      </c>
      <c r="CC683" s="65">
        <f t="shared" si="457"/>
        <v>0</v>
      </c>
      <c r="CD683" s="65" t="str">
        <f t="shared" si="427"/>
        <v>Hiányos kitöltés! (B-oszlop üres)</v>
      </c>
      <c r="CE683" s="66" t="str">
        <f t="shared" si="428"/>
        <v>Hiányos kitöltés! (B-oszlop üres)</v>
      </c>
      <c r="CF683" s="65">
        <f t="shared" si="429"/>
        <v>0</v>
      </c>
      <c r="CG683" s="65">
        <f t="shared" si="430"/>
        <v>0</v>
      </c>
      <c r="CH683" s="65">
        <f t="shared" si="431"/>
        <v>0</v>
      </c>
    </row>
    <row r="684" spans="1:86" ht="31.25" x14ac:dyDescent="0.25">
      <c r="A684" s="54" t="str">
        <f t="shared" si="420"/>
        <v>Nincs VKR kiválasztva!</v>
      </c>
      <c r="B684" s="68"/>
      <c r="C684" s="55"/>
      <c r="D684" s="47"/>
      <c r="E684" s="47"/>
      <c r="F684" s="56" t="str">
        <f>IF($G684="","Nincs VKR kiválasztva!",INDEX(Osszesito!$C:$C,MATCH($G684,Osszesito!$D:$D,0)))</f>
        <v>Nincs VKR kiválasztva!</v>
      </c>
      <c r="G684" s="45"/>
      <c r="H684" s="51" t="str">
        <f>IF($D684="","",CONCATENATE($AY684,"_",COUNTA($D$3:$D684),"_FSZV_2026"))</f>
        <v/>
      </c>
      <c r="I684" s="56" t="str">
        <f>IF($G684="","Nincs VKR kiválasztva!",INDEX(Osszesito!$G:$G,MATCH($F684,Osszesito!$C:$C,0)))</f>
        <v>Nincs VKR kiválasztva!</v>
      </c>
      <c r="J684" s="56" t="str">
        <f>IF($G684="","Nincs VKR kiválasztva!",INDEX(Osszesito!$F:$F,MATCH($F684,Osszesito!$C:$C,0)))</f>
        <v>Nincs VKR kiválasztva!</v>
      </c>
      <c r="K684" s="48" t="str">
        <f t="shared" si="458"/>
        <v>Nincs kitöltve a költség rész!</v>
      </c>
      <c r="L684" s="49"/>
      <c r="M684" s="49"/>
      <c r="N684" s="60"/>
      <c r="O684" s="60"/>
      <c r="P684" s="90"/>
      <c r="R684" s="62"/>
      <c r="S684" s="62"/>
      <c r="T684" s="62"/>
      <c r="U684" s="62"/>
      <c r="V684" s="62"/>
      <c r="W684" s="62"/>
      <c r="X684" s="62"/>
      <c r="Y684" s="62"/>
      <c r="Z684" s="62"/>
      <c r="AA684" s="62"/>
      <c r="AB684" s="62"/>
      <c r="AC684" s="61">
        <f t="shared" si="421"/>
        <v>0</v>
      </c>
      <c r="AD684" s="1" t="str">
        <f t="shared" si="422"/>
        <v>Nincs VKR kiválasztva!</v>
      </c>
      <c r="AF684" s="60"/>
      <c r="AG684" s="60"/>
      <c r="AH684" s="60"/>
      <c r="AI684" s="60"/>
      <c r="AJ684" s="60"/>
      <c r="AK684" s="60"/>
      <c r="AL684" s="60"/>
      <c r="AM684" s="60"/>
      <c r="AN684" s="60"/>
      <c r="AO684" s="60"/>
      <c r="AP684" s="60"/>
      <c r="AQ684" s="61">
        <f t="shared" si="423"/>
        <v>0</v>
      </c>
      <c r="AR684" s="130" t="s">
        <v>36</v>
      </c>
      <c r="AS684" s="1" t="str">
        <f t="shared" si="424"/>
        <v>Nincs VKR kiválasztva!</v>
      </c>
      <c r="AU684" s="46"/>
      <c r="AV684" s="46"/>
      <c r="AY684" s="64" t="str">
        <f>IF($D684="","",INDEX(Osszesito!$E:$E,MATCH($F684,Osszesito!$C:$C,0)))</f>
        <v/>
      </c>
      <c r="AZ684" s="64">
        <f t="shared" si="432"/>
        <v>0</v>
      </c>
      <c r="BA684" s="65">
        <f t="shared" si="433"/>
        <v>0</v>
      </c>
      <c r="BB684" s="65" t="str">
        <f t="shared" si="434"/>
        <v>x</v>
      </c>
      <c r="BC684" s="65">
        <f t="shared" si="425"/>
        <v>0</v>
      </c>
      <c r="BD684" s="65">
        <f t="shared" si="459"/>
        <v>0</v>
      </c>
      <c r="BE684" s="65">
        <f t="shared" si="435"/>
        <v>0</v>
      </c>
      <c r="BF684" s="64" t="str">
        <f t="shared" si="436"/>
        <v>A forrás egyenlő a költséggel (I.ütem).</v>
      </c>
      <c r="BG684" s="65">
        <f t="shared" si="437"/>
        <v>0</v>
      </c>
      <c r="BH684" s="65">
        <f t="shared" si="438"/>
        <v>0</v>
      </c>
      <c r="BI684" s="65">
        <f t="shared" si="439"/>
        <v>0</v>
      </c>
      <c r="BJ684" s="65">
        <f t="shared" si="440"/>
        <v>0</v>
      </c>
      <c r="BK684" s="65">
        <f t="shared" si="426"/>
        <v>0</v>
      </c>
      <c r="BL684" s="66" t="str">
        <f t="shared" si="460"/>
        <v>Nem hosszútávú a feladat.</v>
      </c>
      <c r="BM684" s="67">
        <f t="shared" si="441"/>
        <v>1</v>
      </c>
      <c r="BN684" s="67">
        <f t="shared" si="442"/>
        <v>0</v>
      </c>
      <c r="BO684" s="67">
        <f t="shared" si="443"/>
        <v>1</v>
      </c>
      <c r="BP684" s="67">
        <f t="shared" si="444"/>
        <v>0</v>
      </c>
      <c r="BQ684" s="65">
        <f t="shared" si="445"/>
        <v>0</v>
      </c>
      <c r="BR684" s="64" t="str">
        <f t="shared" si="446"/>
        <v>Nincs hosszútávú terv!</v>
      </c>
      <c r="BS684" s="65">
        <f t="shared" si="447"/>
        <v>0</v>
      </c>
      <c r="BT684" s="65">
        <f t="shared" si="448"/>
        <v>0</v>
      </c>
      <c r="BU684" s="65">
        <f t="shared" si="449"/>
        <v>0</v>
      </c>
      <c r="BV684" s="65">
        <f t="shared" si="450"/>
        <v>0</v>
      </c>
      <c r="BW684" s="65">
        <f t="shared" si="451"/>
        <v>0</v>
      </c>
      <c r="BX684" s="65">
        <f t="shared" si="452"/>
        <v>0</v>
      </c>
      <c r="BY684" s="65">
        <f t="shared" si="453"/>
        <v>0</v>
      </c>
      <c r="BZ684" s="65">
        <f t="shared" si="454"/>
        <v>0</v>
      </c>
      <c r="CA684" s="65">
        <f t="shared" si="455"/>
        <v>0</v>
      </c>
      <c r="CB684" s="65">
        <f t="shared" si="456"/>
        <v>0</v>
      </c>
      <c r="CC684" s="65">
        <f t="shared" si="457"/>
        <v>0</v>
      </c>
      <c r="CD684" s="65" t="str">
        <f t="shared" si="427"/>
        <v>Hiányos kitöltés! (B-oszlop üres)</v>
      </c>
      <c r="CE684" s="66" t="str">
        <f t="shared" si="428"/>
        <v>Hiányos kitöltés! (B-oszlop üres)</v>
      </c>
      <c r="CF684" s="65">
        <f t="shared" si="429"/>
        <v>0</v>
      </c>
      <c r="CG684" s="65">
        <f t="shared" si="430"/>
        <v>0</v>
      </c>
      <c r="CH684" s="65">
        <f t="shared" si="431"/>
        <v>0</v>
      </c>
    </row>
    <row r="685" spans="1:86" ht="31.25" x14ac:dyDescent="0.25">
      <c r="A685" s="54" t="str">
        <f t="shared" si="420"/>
        <v>Nincs VKR kiválasztva!</v>
      </c>
      <c r="B685" s="68"/>
      <c r="C685" s="55"/>
      <c r="D685" s="47"/>
      <c r="E685" s="47"/>
      <c r="F685" s="56" t="str">
        <f>IF($G685="","Nincs VKR kiválasztva!",INDEX(Osszesito!$C:$C,MATCH($G685,Osszesito!$D:$D,0)))</f>
        <v>Nincs VKR kiválasztva!</v>
      </c>
      <c r="G685" s="45"/>
      <c r="H685" s="51" t="str">
        <f>IF($D685="","",CONCATENATE($AY685,"_",COUNTA($D$3:$D685),"_FSZV_2026"))</f>
        <v/>
      </c>
      <c r="I685" s="56" t="str">
        <f>IF($G685="","Nincs VKR kiválasztva!",INDEX(Osszesito!$G:$G,MATCH($F685,Osszesito!$C:$C,0)))</f>
        <v>Nincs VKR kiválasztva!</v>
      </c>
      <c r="J685" s="56" t="str">
        <f>IF($G685="","Nincs VKR kiválasztva!",INDEX(Osszesito!$F:$F,MATCH($F685,Osszesito!$C:$C,0)))</f>
        <v>Nincs VKR kiválasztva!</v>
      </c>
      <c r="K685" s="48" t="str">
        <f t="shared" si="458"/>
        <v>Nincs kitöltve a költség rész!</v>
      </c>
      <c r="L685" s="49"/>
      <c r="M685" s="49"/>
      <c r="N685" s="60"/>
      <c r="O685" s="60"/>
      <c r="P685" s="90"/>
      <c r="R685" s="62"/>
      <c r="S685" s="62"/>
      <c r="T685" s="62"/>
      <c r="U685" s="62"/>
      <c r="V685" s="62"/>
      <c r="W685" s="62"/>
      <c r="X685" s="62"/>
      <c r="Y685" s="62"/>
      <c r="Z685" s="62"/>
      <c r="AA685" s="62"/>
      <c r="AB685" s="62"/>
      <c r="AC685" s="61">
        <f t="shared" si="421"/>
        <v>0</v>
      </c>
      <c r="AD685" s="1" t="str">
        <f t="shared" si="422"/>
        <v>Nincs VKR kiválasztva!</v>
      </c>
      <c r="AF685" s="60"/>
      <c r="AG685" s="60"/>
      <c r="AH685" s="60"/>
      <c r="AI685" s="60"/>
      <c r="AJ685" s="60"/>
      <c r="AK685" s="60"/>
      <c r="AL685" s="60"/>
      <c r="AM685" s="60"/>
      <c r="AN685" s="60"/>
      <c r="AO685" s="60"/>
      <c r="AP685" s="60"/>
      <c r="AQ685" s="61">
        <f t="shared" si="423"/>
        <v>0</v>
      </c>
      <c r="AR685" s="130" t="s">
        <v>36</v>
      </c>
      <c r="AS685" s="1" t="str">
        <f t="shared" si="424"/>
        <v>Nincs VKR kiválasztva!</v>
      </c>
      <c r="AU685" s="46"/>
      <c r="AV685" s="46"/>
      <c r="AY685" s="64" t="str">
        <f>IF($D685="","",INDEX(Osszesito!$E:$E,MATCH($F685,Osszesito!$C:$C,0)))</f>
        <v/>
      </c>
      <c r="AZ685" s="64">
        <f t="shared" si="432"/>
        <v>0</v>
      </c>
      <c r="BA685" s="65">
        <f t="shared" si="433"/>
        <v>0</v>
      </c>
      <c r="BB685" s="65" t="str">
        <f t="shared" si="434"/>
        <v>x</v>
      </c>
      <c r="BC685" s="65">
        <f t="shared" si="425"/>
        <v>0</v>
      </c>
      <c r="BD685" s="65">
        <f t="shared" si="459"/>
        <v>0</v>
      </c>
      <c r="BE685" s="65">
        <f t="shared" si="435"/>
        <v>0</v>
      </c>
      <c r="BF685" s="64" t="str">
        <f t="shared" si="436"/>
        <v>A forrás egyenlő a költséggel (I.ütem).</v>
      </c>
      <c r="BG685" s="65">
        <f t="shared" si="437"/>
        <v>0</v>
      </c>
      <c r="BH685" s="65">
        <f t="shared" si="438"/>
        <v>0</v>
      </c>
      <c r="BI685" s="65">
        <f t="shared" si="439"/>
        <v>0</v>
      </c>
      <c r="BJ685" s="65">
        <f t="shared" si="440"/>
        <v>0</v>
      </c>
      <c r="BK685" s="65">
        <f t="shared" si="426"/>
        <v>0</v>
      </c>
      <c r="BL685" s="66" t="str">
        <f t="shared" si="460"/>
        <v>Nem hosszútávú a feladat.</v>
      </c>
      <c r="BM685" s="67">
        <f t="shared" si="441"/>
        <v>1</v>
      </c>
      <c r="BN685" s="67">
        <f t="shared" si="442"/>
        <v>0</v>
      </c>
      <c r="BO685" s="67">
        <f t="shared" si="443"/>
        <v>1</v>
      </c>
      <c r="BP685" s="67">
        <f t="shared" si="444"/>
        <v>0</v>
      </c>
      <c r="BQ685" s="65">
        <f t="shared" si="445"/>
        <v>0</v>
      </c>
      <c r="BR685" s="64" t="str">
        <f t="shared" si="446"/>
        <v>Nincs hosszútávú terv!</v>
      </c>
      <c r="BS685" s="65">
        <f t="shared" si="447"/>
        <v>0</v>
      </c>
      <c r="BT685" s="65">
        <f t="shared" si="448"/>
        <v>0</v>
      </c>
      <c r="BU685" s="65">
        <f t="shared" si="449"/>
        <v>0</v>
      </c>
      <c r="BV685" s="65">
        <f t="shared" si="450"/>
        <v>0</v>
      </c>
      <c r="BW685" s="65">
        <f t="shared" si="451"/>
        <v>0</v>
      </c>
      <c r="BX685" s="65">
        <f t="shared" si="452"/>
        <v>0</v>
      </c>
      <c r="BY685" s="65">
        <f t="shared" si="453"/>
        <v>0</v>
      </c>
      <c r="BZ685" s="65">
        <f t="shared" si="454"/>
        <v>0</v>
      </c>
      <c r="CA685" s="65">
        <f t="shared" si="455"/>
        <v>0</v>
      </c>
      <c r="CB685" s="65">
        <f t="shared" si="456"/>
        <v>0</v>
      </c>
      <c r="CC685" s="65">
        <f t="shared" si="457"/>
        <v>0</v>
      </c>
      <c r="CD685" s="65" t="str">
        <f t="shared" si="427"/>
        <v>Hiányos kitöltés! (B-oszlop üres)</v>
      </c>
      <c r="CE685" s="66" t="str">
        <f t="shared" si="428"/>
        <v>Hiányos kitöltés! (B-oszlop üres)</v>
      </c>
      <c r="CF685" s="65">
        <f t="shared" si="429"/>
        <v>0</v>
      </c>
      <c r="CG685" s="65">
        <f t="shared" si="430"/>
        <v>0</v>
      </c>
      <c r="CH685" s="65">
        <f t="shared" si="431"/>
        <v>0</v>
      </c>
    </row>
    <row r="686" spans="1:86" ht="31.25" x14ac:dyDescent="0.25">
      <c r="A686" s="54" t="str">
        <f t="shared" si="420"/>
        <v>Nincs VKR kiválasztva!</v>
      </c>
      <c r="B686" s="68"/>
      <c r="C686" s="55"/>
      <c r="D686" s="47"/>
      <c r="E686" s="47"/>
      <c r="F686" s="56" t="str">
        <f>IF($G686="","Nincs VKR kiválasztva!",INDEX(Osszesito!$C:$C,MATCH($G686,Osszesito!$D:$D,0)))</f>
        <v>Nincs VKR kiválasztva!</v>
      </c>
      <c r="G686" s="45"/>
      <c r="H686" s="51" t="str">
        <f>IF($D686="","",CONCATENATE($AY686,"_",COUNTA($D$3:$D686),"_FSZV_2026"))</f>
        <v/>
      </c>
      <c r="I686" s="56" t="str">
        <f>IF($G686="","Nincs VKR kiválasztva!",INDEX(Osszesito!$G:$G,MATCH($F686,Osszesito!$C:$C,0)))</f>
        <v>Nincs VKR kiválasztva!</v>
      </c>
      <c r="J686" s="56" t="str">
        <f>IF($G686="","Nincs VKR kiválasztva!",INDEX(Osszesito!$F:$F,MATCH($F686,Osszesito!$C:$C,0)))</f>
        <v>Nincs VKR kiválasztva!</v>
      </c>
      <c r="K686" s="48" t="str">
        <f t="shared" si="458"/>
        <v>Nincs kitöltve a költség rész!</v>
      </c>
      <c r="L686" s="49"/>
      <c r="M686" s="49"/>
      <c r="N686" s="60"/>
      <c r="O686" s="60"/>
      <c r="P686" s="90"/>
      <c r="R686" s="62"/>
      <c r="S686" s="62"/>
      <c r="T686" s="62"/>
      <c r="U686" s="62"/>
      <c r="V686" s="62"/>
      <c r="W686" s="62"/>
      <c r="X686" s="62"/>
      <c r="Y686" s="62"/>
      <c r="Z686" s="62"/>
      <c r="AA686" s="62"/>
      <c r="AB686" s="62"/>
      <c r="AC686" s="61">
        <f t="shared" si="421"/>
        <v>0</v>
      </c>
      <c r="AD686" s="1" t="str">
        <f t="shared" si="422"/>
        <v>Nincs VKR kiválasztva!</v>
      </c>
      <c r="AF686" s="60"/>
      <c r="AG686" s="60"/>
      <c r="AH686" s="60"/>
      <c r="AI686" s="60"/>
      <c r="AJ686" s="60"/>
      <c r="AK686" s="60"/>
      <c r="AL686" s="60"/>
      <c r="AM686" s="60"/>
      <c r="AN686" s="60"/>
      <c r="AO686" s="60"/>
      <c r="AP686" s="60"/>
      <c r="AQ686" s="61">
        <f t="shared" si="423"/>
        <v>0</v>
      </c>
      <c r="AR686" s="130" t="s">
        <v>36</v>
      </c>
      <c r="AS686" s="1" t="str">
        <f t="shared" si="424"/>
        <v>Nincs VKR kiválasztva!</v>
      </c>
      <c r="AU686" s="46"/>
      <c r="AV686" s="46"/>
      <c r="AY686" s="64" t="str">
        <f>IF($D686="","",INDEX(Osszesito!$E:$E,MATCH($F686,Osszesito!$C:$C,0)))</f>
        <v/>
      </c>
      <c r="AZ686" s="64">
        <f t="shared" si="432"/>
        <v>0</v>
      </c>
      <c r="BA686" s="65">
        <f t="shared" si="433"/>
        <v>0</v>
      </c>
      <c r="BB686" s="65" t="str">
        <f t="shared" si="434"/>
        <v>x</v>
      </c>
      <c r="BC686" s="65">
        <f t="shared" si="425"/>
        <v>0</v>
      </c>
      <c r="BD686" s="65">
        <f t="shared" si="459"/>
        <v>0</v>
      </c>
      <c r="BE686" s="65">
        <f t="shared" si="435"/>
        <v>0</v>
      </c>
      <c r="BF686" s="64" t="str">
        <f t="shared" si="436"/>
        <v>A forrás egyenlő a költséggel (I.ütem).</v>
      </c>
      <c r="BG686" s="65">
        <f t="shared" si="437"/>
        <v>0</v>
      </c>
      <c r="BH686" s="65">
        <f t="shared" si="438"/>
        <v>0</v>
      </c>
      <c r="BI686" s="65">
        <f t="shared" si="439"/>
        <v>0</v>
      </c>
      <c r="BJ686" s="65">
        <f t="shared" si="440"/>
        <v>0</v>
      </c>
      <c r="BK686" s="65">
        <f t="shared" si="426"/>
        <v>0</v>
      </c>
      <c r="BL686" s="66" t="str">
        <f t="shared" si="460"/>
        <v>Nem hosszútávú a feladat.</v>
      </c>
      <c r="BM686" s="67">
        <f t="shared" si="441"/>
        <v>1</v>
      </c>
      <c r="BN686" s="67">
        <f t="shared" si="442"/>
        <v>0</v>
      </c>
      <c r="BO686" s="67">
        <f t="shared" si="443"/>
        <v>1</v>
      </c>
      <c r="BP686" s="67">
        <f t="shared" si="444"/>
        <v>0</v>
      </c>
      <c r="BQ686" s="65">
        <f t="shared" si="445"/>
        <v>0</v>
      </c>
      <c r="BR686" s="64" t="str">
        <f t="shared" si="446"/>
        <v>Nincs hosszútávú terv!</v>
      </c>
      <c r="BS686" s="65">
        <f t="shared" si="447"/>
        <v>0</v>
      </c>
      <c r="BT686" s="65">
        <f t="shared" si="448"/>
        <v>0</v>
      </c>
      <c r="BU686" s="65">
        <f t="shared" si="449"/>
        <v>0</v>
      </c>
      <c r="BV686" s="65">
        <f t="shared" si="450"/>
        <v>0</v>
      </c>
      <c r="BW686" s="65">
        <f t="shared" si="451"/>
        <v>0</v>
      </c>
      <c r="BX686" s="65">
        <f t="shared" si="452"/>
        <v>0</v>
      </c>
      <c r="BY686" s="65">
        <f t="shared" si="453"/>
        <v>0</v>
      </c>
      <c r="BZ686" s="65">
        <f t="shared" si="454"/>
        <v>0</v>
      </c>
      <c r="CA686" s="65">
        <f t="shared" si="455"/>
        <v>0</v>
      </c>
      <c r="CB686" s="65">
        <f t="shared" si="456"/>
        <v>0</v>
      </c>
      <c r="CC686" s="65">
        <f t="shared" si="457"/>
        <v>0</v>
      </c>
      <c r="CD686" s="65" t="str">
        <f t="shared" si="427"/>
        <v>Hiányos kitöltés! (B-oszlop üres)</v>
      </c>
      <c r="CE686" s="66" t="str">
        <f t="shared" si="428"/>
        <v>Hiányos kitöltés! (B-oszlop üres)</v>
      </c>
      <c r="CF686" s="65">
        <f t="shared" si="429"/>
        <v>0</v>
      </c>
      <c r="CG686" s="65">
        <f t="shared" si="430"/>
        <v>0</v>
      </c>
      <c r="CH686" s="65">
        <f t="shared" si="431"/>
        <v>0</v>
      </c>
    </row>
    <row r="687" spans="1:86" ht="31.25" x14ac:dyDescent="0.25">
      <c r="A687" s="54" t="str">
        <f t="shared" si="420"/>
        <v>Nincs VKR kiválasztva!</v>
      </c>
      <c r="B687" s="68"/>
      <c r="C687" s="55"/>
      <c r="D687" s="47"/>
      <c r="E687" s="47"/>
      <c r="F687" s="56" t="str">
        <f>IF($G687="","Nincs VKR kiválasztva!",INDEX(Osszesito!$C:$C,MATCH($G687,Osszesito!$D:$D,0)))</f>
        <v>Nincs VKR kiválasztva!</v>
      </c>
      <c r="G687" s="45"/>
      <c r="H687" s="51" t="str">
        <f>IF($D687="","",CONCATENATE($AY687,"_",COUNTA($D$3:$D687),"_FSZV_2026"))</f>
        <v/>
      </c>
      <c r="I687" s="56" t="str">
        <f>IF($G687="","Nincs VKR kiválasztva!",INDEX(Osszesito!$G:$G,MATCH($F687,Osszesito!$C:$C,0)))</f>
        <v>Nincs VKR kiválasztva!</v>
      </c>
      <c r="J687" s="56" t="str">
        <f>IF($G687="","Nincs VKR kiválasztva!",INDEX(Osszesito!$F:$F,MATCH($F687,Osszesito!$C:$C,0)))</f>
        <v>Nincs VKR kiválasztva!</v>
      </c>
      <c r="K687" s="48" t="str">
        <f t="shared" si="458"/>
        <v>Nincs kitöltve a költség rész!</v>
      </c>
      <c r="L687" s="49"/>
      <c r="M687" s="49"/>
      <c r="N687" s="60"/>
      <c r="O687" s="60"/>
      <c r="P687" s="90"/>
      <c r="R687" s="62"/>
      <c r="S687" s="62"/>
      <c r="T687" s="62"/>
      <c r="U687" s="62"/>
      <c r="V687" s="62"/>
      <c r="W687" s="62"/>
      <c r="X687" s="62"/>
      <c r="Y687" s="62"/>
      <c r="Z687" s="62"/>
      <c r="AA687" s="62"/>
      <c r="AB687" s="62"/>
      <c r="AC687" s="61">
        <f t="shared" si="421"/>
        <v>0</v>
      </c>
      <c r="AD687" s="1" t="str">
        <f t="shared" si="422"/>
        <v>Nincs VKR kiválasztva!</v>
      </c>
      <c r="AF687" s="60"/>
      <c r="AG687" s="60"/>
      <c r="AH687" s="60"/>
      <c r="AI687" s="60"/>
      <c r="AJ687" s="60"/>
      <c r="AK687" s="60"/>
      <c r="AL687" s="60"/>
      <c r="AM687" s="60"/>
      <c r="AN687" s="60"/>
      <c r="AO687" s="60"/>
      <c r="AP687" s="60"/>
      <c r="AQ687" s="61">
        <f t="shared" si="423"/>
        <v>0</v>
      </c>
      <c r="AR687" s="130" t="s">
        <v>36</v>
      </c>
      <c r="AS687" s="1" t="str">
        <f t="shared" si="424"/>
        <v>Nincs VKR kiválasztva!</v>
      </c>
      <c r="AU687" s="46"/>
      <c r="AV687" s="46"/>
      <c r="AY687" s="64" t="str">
        <f>IF($D687="","",INDEX(Osszesito!$E:$E,MATCH($F687,Osszesito!$C:$C,0)))</f>
        <v/>
      </c>
      <c r="AZ687" s="64">
        <f t="shared" si="432"/>
        <v>0</v>
      </c>
      <c r="BA687" s="65">
        <f t="shared" si="433"/>
        <v>0</v>
      </c>
      <c r="BB687" s="65" t="str">
        <f t="shared" si="434"/>
        <v>x</v>
      </c>
      <c r="BC687" s="65">
        <f t="shared" si="425"/>
        <v>0</v>
      </c>
      <c r="BD687" s="65">
        <f t="shared" si="459"/>
        <v>0</v>
      </c>
      <c r="BE687" s="65">
        <f t="shared" si="435"/>
        <v>0</v>
      </c>
      <c r="BF687" s="64" t="str">
        <f t="shared" si="436"/>
        <v>A forrás egyenlő a költséggel (I.ütem).</v>
      </c>
      <c r="BG687" s="65">
        <f t="shared" si="437"/>
        <v>0</v>
      </c>
      <c r="BH687" s="65">
        <f t="shared" si="438"/>
        <v>0</v>
      </c>
      <c r="BI687" s="65">
        <f t="shared" si="439"/>
        <v>0</v>
      </c>
      <c r="BJ687" s="65">
        <f t="shared" si="440"/>
        <v>0</v>
      </c>
      <c r="BK687" s="65">
        <f t="shared" si="426"/>
        <v>0</v>
      </c>
      <c r="BL687" s="66" t="str">
        <f t="shared" si="460"/>
        <v>Nem hosszútávú a feladat.</v>
      </c>
      <c r="BM687" s="67">
        <f t="shared" si="441"/>
        <v>1</v>
      </c>
      <c r="BN687" s="67">
        <f t="shared" si="442"/>
        <v>0</v>
      </c>
      <c r="BO687" s="67">
        <f t="shared" si="443"/>
        <v>1</v>
      </c>
      <c r="BP687" s="67">
        <f t="shared" si="444"/>
        <v>0</v>
      </c>
      <c r="BQ687" s="65">
        <f t="shared" si="445"/>
        <v>0</v>
      </c>
      <c r="BR687" s="64" t="str">
        <f t="shared" si="446"/>
        <v>Nincs hosszútávú terv!</v>
      </c>
      <c r="BS687" s="65">
        <f t="shared" si="447"/>
        <v>0</v>
      </c>
      <c r="BT687" s="65">
        <f t="shared" si="448"/>
        <v>0</v>
      </c>
      <c r="BU687" s="65">
        <f t="shared" si="449"/>
        <v>0</v>
      </c>
      <c r="BV687" s="65">
        <f t="shared" si="450"/>
        <v>0</v>
      </c>
      <c r="BW687" s="65">
        <f t="shared" si="451"/>
        <v>0</v>
      </c>
      <c r="BX687" s="65">
        <f t="shared" si="452"/>
        <v>0</v>
      </c>
      <c r="BY687" s="65">
        <f t="shared" si="453"/>
        <v>0</v>
      </c>
      <c r="BZ687" s="65">
        <f t="shared" si="454"/>
        <v>0</v>
      </c>
      <c r="CA687" s="65">
        <f t="shared" si="455"/>
        <v>0</v>
      </c>
      <c r="CB687" s="65">
        <f t="shared" si="456"/>
        <v>0</v>
      </c>
      <c r="CC687" s="65">
        <f t="shared" si="457"/>
        <v>0</v>
      </c>
      <c r="CD687" s="65" t="str">
        <f t="shared" si="427"/>
        <v>Hiányos kitöltés! (B-oszlop üres)</v>
      </c>
      <c r="CE687" s="66" t="str">
        <f t="shared" si="428"/>
        <v>Hiányos kitöltés! (B-oszlop üres)</v>
      </c>
      <c r="CF687" s="65">
        <f t="shared" si="429"/>
        <v>0</v>
      </c>
      <c r="CG687" s="65">
        <f t="shared" si="430"/>
        <v>0</v>
      </c>
      <c r="CH687" s="65">
        <f t="shared" si="431"/>
        <v>0</v>
      </c>
    </row>
    <row r="688" spans="1:86" ht="31.25" x14ac:dyDescent="0.25">
      <c r="A688" s="54" t="str">
        <f t="shared" si="420"/>
        <v>Nincs VKR kiválasztva!</v>
      </c>
      <c r="B688" s="68"/>
      <c r="C688" s="55"/>
      <c r="D688" s="47"/>
      <c r="E688" s="47"/>
      <c r="F688" s="56" t="str">
        <f>IF($G688="","Nincs VKR kiválasztva!",INDEX(Osszesito!$C:$C,MATCH($G688,Osszesito!$D:$D,0)))</f>
        <v>Nincs VKR kiválasztva!</v>
      </c>
      <c r="G688" s="45"/>
      <c r="H688" s="51" t="str">
        <f>IF($D688="","",CONCATENATE($AY688,"_",COUNTA($D$3:$D688),"_FSZV_2026"))</f>
        <v/>
      </c>
      <c r="I688" s="56" t="str">
        <f>IF($G688="","Nincs VKR kiválasztva!",INDEX(Osszesito!$G:$G,MATCH($F688,Osszesito!$C:$C,0)))</f>
        <v>Nincs VKR kiválasztva!</v>
      </c>
      <c r="J688" s="56" t="str">
        <f>IF($G688="","Nincs VKR kiválasztva!",INDEX(Osszesito!$F:$F,MATCH($F688,Osszesito!$C:$C,0)))</f>
        <v>Nincs VKR kiválasztva!</v>
      </c>
      <c r="K688" s="48" t="str">
        <f t="shared" si="458"/>
        <v>Nincs kitöltve a költség rész!</v>
      </c>
      <c r="L688" s="49"/>
      <c r="M688" s="49"/>
      <c r="N688" s="60"/>
      <c r="O688" s="60"/>
      <c r="P688" s="90"/>
      <c r="R688" s="62"/>
      <c r="S688" s="62"/>
      <c r="T688" s="62"/>
      <c r="U688" s="62"/>
      <c r="V688" s="62"/>
      <c r="W688" s="62"/>
      <c r="X688" s="62"/>
      <c r="Y688" s="62"/>
      <c r="Z688" s="62"/>
      <c r="AA688" s="62"/>
      <c r="AB688" s="62"/>
      <c r="AC688" s="61">
        <f t="shared" si="421"/>
        <v>0</v>
      </c>
      <c r="AD688" s="1" t="str">
        <f t="shared" si="422"/>
        <v>Nincs VKR kiválasztva!</v>
      </c>
      <c r="AF688" s="60"/>
      <c r="AG688" s="60"/>
      <c r="AH688" s="60"/>
      <c r="AI688" s="60"/>
      <c r="AJ688" s="60"/>
      <c r="AK688" s="60"/>
      <c r="AL688" s="60"/>
      <c r="AM688" s="60"/>
      <c r="AN688" s="60"/>
      <c r="AO688" s="60"/>
      <c r="AP688" s="60"/>
      <c r="AQ688" s="61">
        <f t="shared" si="423"/>
        <v>0</v>
      </c>
      <c r="AR688" s="130" t="s">
        <v>36</v>
      </c>
      <c r="AS688" s="1" t="str">
        <f t="shared" si="424"/>
        <v>Nincs VKR kiválasztva!</v>
      </c>
      <c r="AU688" s="46"/>
      <c r="AV688" s="46"/>
      <c r="AY688" s="64" t="str">
        <f>IF($D688="","",INDEX(Osszesito!$E:$E,MATCH($F688,Osszesito!$C:$C,0)))</f>
        <v/>
      </c>
      <c r="AZ688" s="64">
        <f t="shared" si="432"/>
        <v>0</v>
      </c>
      <c r="BA688" s="65">
        <f t="shared" si="433"/>
        <v>0</v>
      </c>
      <c r="BB688" s="65" t="str">
        <f t="shared" si="434"/>
        <v>x</v>
      </c>
      <c r="BC688" s="65">
        <f t="shared" si="425"/>
        <v>0</v>
      </c>
      <c r="BD688" s="65">
        <f t="shared" si="459"/>
        <v>0</v>
      </c>
      <c r="BE688" s="65">
        <f t="shared" si="435"/>
        <v>0</v>
      </c>
      <c r="BF688" s="64" t="str">
        <f t="shared" si="436"/>
        <v>A forrás egyenlő a költséggel (I.ütem).</v>
      </c>
      <c r="BG688" s="65">
        <f t="shared" si="437"/>
        <v>0</v>
      </c>
      <c r="BH688" s="65">
        <f t="shared" si="438"/>
        <v>0</v>
      </c>
      <c r="BI688" s="65">
        <f t="shared" si="439"/>
        <v>0</v>
      </c>
      <c r="BJ688" s="65">
        <f t="shared" si="440"/>
        <v>0</v>
      </c>
      <c r="BK688" s="65">
        <f t="shared" si="426"/>
        <v>0</v>
      </c>
      <c r="BL688" s="66" t="str">
        <f t="shared" si="460"/>
        <v>Nem hosszútávú a feladat.</v>
      </c>
      <c r="BM688" s="67">
        <f t="shared" si="441"/>
        <v>1</v>
      </c>
      <c r="BN688" s="67">
        <f t="shared" si="442"/>
        <v>0</v>
      </c>
      <c r="BO688" s="67">
        <f t="shared" si="443"/>
        <v>1</v>
      </c>
      <c r="BP688" s="67">
        <f t="shared" si="444"/>
        <v>0</v>
      </c>
      <c r="BQ688" s="65">
        <f t="shared" si="445"/>
        <v>0</v>
      </c>
      <c r="BR688" s="64" t="str">
        <f t="shared" si="446"/>
        <v>Nincs hosszútávú terv!</v>
      </c>
      <c r="BS688" s="65">
        <f t="shared" si="447"/>
        <v>0</v>
      </c>
      <c r="BT688" s="65">
        <f t="shared" si="448"/>
        <v>0</v>
      </c>
      <c r="BU688" s="65">
        <f t="shared" si="449"/>
        <v>0</v>
      </c>
      <c r="BV688" s="65">
        <f t="shared" si="450"/>
        <v>0</v>
      </c>
      <c r="BW688" s="65">
        <f t="shared" si="451"/>
        <v>0</v>
      </c>
      <c r="BX688" s="65">
        <f t="shared" si="452"/>
        <v>0</v>
      </c>
      <c r="BY688" s="65">
        <f t="shared" si="453"/>
        <v>0</v>
      </c>
      <c r="BZ688" s="65">
        <f t="shared" si="454"/>
        <v>0</v>
      </c>
      <c r="CA688" s="65">
        <f t="shared" si="455"/>
        <v>0</v>
      </c>
      <c r="CB688" s="65">
        <f t="shared" si="456"/>
        <v>0</v>
      </c>
      <c r="CC688" s="65">
        <f t="shared" si="457"/>
        <v>0</v>
      </c>
      <c r="CD688" s="65" t="str">
        <f t="shared" si="427"/>
        <v>Hiányos kitöltés! (B-oszlop üres)</v>
      </c>
      <c r="CE688" s="66" t="str">
        <f t="shared" si="428"/>
        <v>Hiányos kitöltés! (B-oszlop üres)</v>
      </c>
      <c r="CF688" s="65">
        <f t="shared" si="429"/>
        <v>0</v>
      </c>
      <c r="CG688" s="65">
        <f t="shared" si="430"/>
        <v>0</v>
      </c>
      <c r="CH688" s="65">
        <f t="shared" si="431"/>
        <v>0</v>
      </c>
    </row>
    <row r="689" spans="1:86" ht="31.25" x14ac:dyDescent="0.25">
      <c r="A689" s="54" t="str">
        <f t="shared" si="420"/>
        <v>Nincs VKR kiválasztva!</v>
      </c>
      <c r="B689" s="68"/>
      <c r="C689" s="55"/>
      <c r="D689" s="47"/>
      <c r="E689" s="47"/>
      <c r="F689" s="56" t="str">
        <f>IF($G689="","Nincs VKR kiválasztva!",INDEX(Osszesito!$C:$C,MATCH($G689,Osszesito!$D:$D,0)))</f>
        <v>Nincs VKR kiválasztva!</v>
      </c>
      <c r="G689" s="45"/>
      <c r="H689" s="51" t="str">
        <f>IF($D689="","",CONCATENATE($AY689,"_",COUNTA($D$3:$D689),"_FSZV_2026"))</f>
        <v/>
      </c>
      <c r="I689" s="56" t="str">
        <f>IF($G689="","Nincs VKR kiválasztva!",INDEX(Osszesito!$G:$G,MATCH($F689,Osszesito!$C:$C,0)))</f>
        <v>Nincs VKR kiválasztva!</v>
      </c>
      <c r="J689" s="56" t="str">
        <f>IF($G689="","Nincs VKR kiválasztva!",INDEX(Osszesito!$F:$F,MATCH($F689,Osszesito!$C:$C,0)))</f>
        <v>Nincs VKR kiválasztva!</v>
      </c>
      <c r="K689" s="48" t="str">
        <f t="shared" si="458"/>
        <v>Nincs kitöltve a költség rész!</v>
      </c>
      <c r="L689" s="49"/>
      <c r="M689" s="49"/>
      <c r="N689" s="60"/>
      <c r="O689" s="60"/>
      <c r="P689" s="90"/>
      <c r="R689" s="62"/>
      <c r="S689" s="62"/>
      <c r="T689" s="62"/>
      <c r="U689" s="62"/>
      <c r="V689" s="62"/>
      <c r="W689" s="62"/>
      <c r="X689" s="62"/>
      <c r="Y689" s="62"/>
      <c r="Z689" s="62"/>
      <c r="AA689" s="62"/>
      <c r="AB689" s="62"/>
      <c r="AC689" s="61">
        <f t="shared" si="421"/>
        <v>0</v>
      </c>
      <c r="AD689" s="1" t="str">
        <f t="shared" si="422"/>
        <v>Nincs VKR kiválasztva!</v>
      </c>
      <c r="AF689" s="60"/>
      <c r="AG689" s="60"/>
      <c r="AH689" s="60"/>
      <c r="AI689" s="60"/>
      <c r="AJ689" s="60"/>
      <c r="AK689" s="60"/>
      <c r="AL689" s="60"/>
      <c r="AM689" s="60"/>
      <c r="AN689" s="60"/>
      <c r="AO689" s="60"/>
      <c r="AP689" s="60"/>
      <c r="AQ689" s="61">
        <f t="shared" si="423"/>
        <v>0</v>
      </c>
      <c r="AR689" s="130" t="s">
        <v>36</v>
      </c>
      <c r="AS689" s="1" t="str">
        <f t="shared" si="424"/>
        <v>Nincs VKR kiválasztva!</v>
      </c>
      <c r="AU689" s="46"/>
      <c r="AV689" s="46"/>
      <c r="AY689" s="64" t="str">
        <f>IF($D689="","",INDEX(Osszesito!$E:$E,MATCH($F689,Osszesito!$C:$C,0)))</f>
        <v/>
      </c>
      <c r="AZ689" s="64">
        <f t="shared" si="432"/>
        <v>0</v>
      </c>
      <c r="BA689" s="65">
        <f t="shared" si="433"/>
        <v>0</v>
      </c>
      <c r="BB689" s="65" t="str">
        <f t="shared" si="434"/>
        <v>x</v>
      </c>
      <c r="BC689" s="65">
        <f t="shared" si="425"/>
        <v>0</v>
      </c>
      <c r="BD689" s="65">
        <f t="shared" si="459"/>
        <v>0</v>
      </c>
      <c r="BE689" s="65">
        <f t="shared" si="435"/>
        <v>0</v>
      </c>
      <c r="BF689" s="64" t="str">
        <f t="shared" si="436"/>
        <v>A forrás egyenlő a költséggel (I.ütem).</v>
      </c>
      <c r="BG689" s="65">
        <f t="shared" si="437"/>
        <v>0</v>
      </c>
      <c r="BH689" s="65">
        <f t="shared" si="438"/>
        <v>0</v>
      </c>
      <c r="BI689" s="65">
        <f t="shared" si="439"/>
        <v>0</v>
      </c>
      <c r="BJ689" s="65">
        <f t="shared" si="440"/>
        <v>0</v>
      </c>
      <c r="BK689" s="65">
        <f t="shared" si="426"/>
        <v>0</v>
      </c>
      <c r="BL689" s="66" t="str">
        <f t="shared" si="460"/>
        <v>Nem hosszútávú a feladat.</v>
      </c>
      <c r="BM689" s="67">
        <f t="shared" si="441"/>
        <v>1</v>
      </c>
      <c r="BN689" s="67">
        <f t="shared" si="442"/>
        <v>0</v>
      </c>
      <c r="BO689" s="67">
        <f t="shared" si="443"/>
        <v>1</v>
      </c>
      <c r="BP689" s="67">
        <f t="shared" si="444"/>
        <v>0</v>
      </c>
      <c r="BQ689" s="65">
        <f t="shared" si="445"/>
        <v>0</v>
      </c>
      <c r="BR689" s="64" t="str">
        <f t="shared" si="446"/>
        <v>Nincs hosszútávú terv!</v>
      </c>
      <c r="BS689" s="65">
        <f t="shared" si="447"/>
        <v>0</v>
      </c>
      <c r="BT689" s="65">
        <f t="shared" si="448"/>
        <v>0</v>
      </c>
      <c r="BU689" s="65">
        <f t="shared" si="449"/>
        <v>0</v>
      </c>
      <c r="BV689" s="65">
        <f t="shared" si="450"/>
        <v>0</v>
      </c>
      <c r="BW689" s="65">
        <f t="shared" si="451"/>
        <v>0</v>
      </c>
      <c r="BX689" s="65">
        <f t="shared" si="452"/>
        <v>0</v>
      </c>
      <c r="BY689" s="65">
        <f t="shared" si="453"/>
        <v>0</v>
      </c>
      <c r="BZ689" s="65">
        <f t="shared" si="454"/>
        <v>0</v>
      </c>
      <c r="CA689" s="65">
        <f t="shared" si="455"/>
        <v>0</v>
      </c>
      <c r="CB689" s="65">
        <f t="shared" si="456"/>
        <v>0</v>
      </c>
      <c r="CC689" s="65">
        <f t="shared" si="457"/>
        <v>0</v>
      </c>
      <c r="CD689" s="65" t="str">
        <f t="shared" si="427"/>
        <v>Hiányos kitöltés! (B-oszlop üres)</v>
      </c>
      <c r="CE689" s="66" t="str">
        <f t="shared" si="428"/>
        <v>Hiányos kitöltés! (B-oszlop üres)</v>
      </c>
      <c r="CF689" s="65">
        <f t="shared" si="429"/>
        <v>0</v>
      </c>
      <c r="CG689" s="65">
        <f t="shared" si="430"/>
        <v>0</v>
      </c>
      <c r="CH689" s="65">
        <f t="shared" si="431"/>
        <v>0</v>
      </c>
    </row>
    <row r="690" spans="1:86" ht="31.25" x14ac:dyDescent="0.25">
      <c r="A690" s="54" t="str">
        <f t="shared" si="420"/>
        <v>Nincs VKR kiválasztva!</v>
      </c>
      <c r="B690" s="68"/>
      <c r="C690" s="55"/>
      <c r="D690" s="47"/>
      <c r="E690" s="47"/>
      <c r="F690" s="56" t="str">
        <f>IF($G690="","Nincs VKR kiválasztva!",INDEX(Osszesito!$C:$C,MATCH($G690,Osszesito!$D:$D,0)))</f>
        <v>Nincs VKR kiválasztva!</v>
      </c>
      <c r="G690" s="45"/>
      <c r="H690" s="51" t="str">
        <f>IF($D690="","",CONCATENATE($AY690,"_",COUNTA($D$3:$D690),"_FSZV_2026"))</f>
        <v/>
      </c>
      <c r="I690" s="56" t="str">
        <f>IF($G690="","Nincs VKR kiválasztva!",INDEX(Osszesito!$G:$G,MATCH($F690,Osszesito!$C:$C,0)))</f>
        <v>Nincs VKR kiválasztva!</v>
      </c>
      <c r="J690" s="56" t="str">
        <f>IF($G690="","Nincs VKR kiválasztva!",INDEX(Osszesito!$F:$F,MATCH($F690,Osszesito!$C:$C,0)))</f>
        <v>Nincs VKR kiválasztva!</v>
      </c>
      <c r="K690" s="48" t="str">
        <f t="shared" si="458"/>
        <v>Nincs kitöltve a költség rész!</v>
      </c>
      <c r="L690" s="49"/>
      <c r="M690" s="49"/>
      <c r="N690" s="60"/>
      <c r="O690" s="60"/>
      <c r="P690" s="90"/>
      <c r="R690" s="62"/>
      <c r="S690" s="62"/>
      <c r="T690" s="62"/>
      <c r="U690" s="62"/>
      <c r="V690" s="62"/>
      <c r="W690" s="62"/>
      <c r="X690" s="62"/>
      <c r="Y690" s="62"/>
      <c r="Z690" s="62"/>
      <c r="AA690" s="62"/>
      <c r="AB690" s="62"/>
      <c r="AC690" s="61">
        <f t="shared" si="421"/>
        <v>0</v>
      </c>
      <c r="AD690" s="1" t="str">
        <f t="shared" si="422"/>
        <v>Nincs VKR kiválasztva!</v>
      </c>
      <c r="AF690" s="60"/>
      <c r="AG690" s="60"/>
      <c r="AH690" s="60"/>
      <c r="AI690" s="60"/>
      <c r="AJ690" s="60"/>
      <c r="AK690" s="60"/>
      <c r="AL690" s="60"/>
      <c r="AM690" s="60"/>
      <c r="AN690" s="60"/>
      <c r="AO690" s="60"/>
      <c r="AP690" s="60"/>
      <c r="AQ690" s="61">
        <f t="shared" si="423"/>
        <v>0</v>
      </c>
      <c r="AR690" s="130" t="s">
        <v>36</v>
      </c>
      <c r="AS690" s="1" t="str">
        <f t="shared" si="424"/>
        <v>Nincs VKR kiválasztva!</v>
      </c>
      <c r="AU690" s="46"/>
      <c r="AV690" s="46"/>
      <c r="AY690" s="64" t="str">
        <f>IF($D690="","",INDEX(Osszesito!$E:$E,MATCH($F690,Osszesito!$C:$C,0)))</f>
        <v/>
      </c>
      <c r="AZ690" s="64">
        <f t="shared" si="432"/>
        <v>0</v>
      </c>
      <c r="BA690" s="65">
        <f t="shared" si="433"/>
        <v>0</v>
      </c>
      <c r="BB690" s="65" t="str">
        <f t="shared" si="434"/>
        <v>x</v>
      </c>
      <c r="BC690" s="65">
        <f t="shared" si="425"/>
        <v>0</v>
      </c>
      <c r="BD690" s="65">
        <f t="shared" si="459"/>
        <v>0</v>
      </c>
      <c r="BE690" s="65">
        <f t="shared" si="435"/>
        <v>0</v>
      </c>
      <c r="BF690" s="64" t="str">
        <f t="shared" si="436"/>
        <v>A forrás egyenlő a költséggel (I.ütem).</v>
      </c>
      <c r="BG690" s="65">
        <f t="shared" si="437"/>
        <v>0</v>
      </c>
      <c r="BH690" s="65">
        <f t="shared" si="438"/>
        <v>0</v>
      </c>
      <c r="BI690" s="65">
        <f t="shared" si="439"/>
        <v>0</v>
      </c>
      <c r="BJ690" s="65">
        <f t="shared" si="440"/>
        <v>0</v>
      </c>
      <c r="BK690" s="65">
        <f t="shared" si="426"/>
        <v>0</v>
      </c>
      <c r="BL690" s="66" t="str">
        <f t="shared" si="460"/>
        <v>Nem hosszútávú a feladat.</v>
      </c>
      <c r="BM690" s="67">
        <f t="shared" si="441"/>
        <v>1</v>
      </c>
      <c r="BN690" s="67">
        <f t="shared" si="442"/>
        <v>0</v>
      </c>
      <c r="BO690" s="67">
        <f t="shared" si="443"/>
        <v>1</v>
      </c>
      <c r="BP690" s="67">
        <f t="shared" si="444"/>
        <v>0</v>
      </c>
      <c r="BQ690" s="65">
        <f t="shared" si="445"/>
        <v>0</v>
      </c>
      <c r="BR690" s="64" t="str">
        <f t="shared" si="446"/>
        <v>Nincs hosszútávú terv!</v>
      </c>
      <c r="BS690" s="65">
        <f t="shared" si="447"/>
        <v>0</v>
      </c>
      <c r="BT690" s="65">
        <f t="shared" si="448"/>
        <v>0</v>
      </c>
      <c r="BU690" s="65">
        <f t="shared" si="449"/>
        <v>0</v>
      </c>
      <c r="BV690" s="65">
        <f t="shared" si="450"/>
        <v>0</v>
      </c>
      <c r="BW690" s="65">
        <f t="shared" si="451"/>
        <v>0</v>
      </c>
      <c r="BX690" s="65">
        <f t="shared" si="452"/>
        <v>0</v>
      </c>
      <c r="BY690" s="65">
        <f t="shared" si="453"/>
        <v>0</v>
      </c>
      <c r="BZ690" s="65">
        <f t="shared" si="454"/>
        <v>0</v>
      </c>
      <c r="CA690" s="65">
        <f t="shared" si="455"/>
        <v>0</v>
      </c>
      <c r="CB690" s="65">
        <f t="shared" si="456"/>
        <v>0</v>
      </c>
      <c r="CC690" s="65">
        <f t="shared" si="457"/>
        <v>0</v>
      </c>
      <c r="CD690" s="65" t="str">
        <f t="shared" si="427"/>
        <v>Hiányos kitöltés! (B-oszlop üres)</v>
      </c>
      <c r="CE690" s="66" t="str">
        <f t="shared" si="428"/>
        <v>Hiányos kitöltés! (B-oszlop üres)</v>
      </c>
      <c r="CF690" s="65">
        <f t="shared" si="429"/>
        <v>0</v>
      </c>
      <c r="CG690" s="65">
        <f t="shared" si="430"/>
        <v>0</v>
      </c>
      <c r="CH690" s="65">
        <f t="shared" si="431"/>
        <v>0</v>
      </c>
    </row>
    <row r="691" spans="1:86" ht="31.25" x14ac:dyDescent="0.25">
      <c r="A691" s="54" t="str">
        <f t="shared" si="420"/>
        <v>Nincs VKR kiválasztva!</v>
      </c>
      <c r="B691" s="68"/>
      <c r="C691" s="55"/>
      <c r="D691" s="47"/>
      <c r="E691" s="47"/>
      <c r="F691" s="56" t="str">
        <f>IF($G691="","Nincs VKR kiválasztva!",INDEX(Osszesito!$C:$C,MATCH($G691,Osszesito!$D:$D,0)))</f>
        <v>Nincs VKR kiválasztva!</v>
      </c>
      <c r="G691" s="45"/>
      <c r="H691" s="51" t="str">
        <f>IF($D691="","",CONCATENATE($AY691,"_",COUNTA($D$3:$D691),"_FSZV_2026"))</f>
        <v/>
      </c>
      <c r="I691" s="56" t="str">
        <f>IF($G691="","Nincs VKR kiválasztva!",INDEX(Osszesito!$G:$G,MATCH($F691,Osszesito!$C:$C,0)))</f>
        <v>Nincs VKR kiválasztva!</v>
      </c>
      <c r="J691" s="56" t="str">
        <f>IF($G691="","Nincs VKR kiválasztva!",INDEX(Osszesito!$F:$F,MATCH($F691,Osszesito!$C:$C,0)))</f>
        <v>Nincs VKR kiválasztva!</v>
      </c>
      <c r="K691" s="48" t="str">
        <f t="shared" si="458"/>
        <v>Nincs kitöltve a költség rész!</v>
      </c>
      <c r="L691" s="49"/>
      <c r="M691" s="49"/>
      <c r="N691" s="60"/>
      <c r="O691" s="60"/>
      <c r="P691" s="90"/>
      <c r="R691" s="62"/>
      <c r="S691" s="62"/>
      <c r="T691" s="62"/>
      <c r="U691" s="62"/>
      <c r="V691" s="62"/>
      <c r="W691" s="62"/>
      <c r="X691" s="62"/>
      <c r="Y691" s="62"/>
      <c r="Z691" s="62"/>
      <c r="AA691" s="62"/>
      <c r="AB691" s="62"/>
      <c r="AC691" s="61">
        <f t="shared" si="421"/>
        <v>0</v>
      </c>
      <c r="AD691" s="1" t="str">
        <f t="shared" si="422"/>
        <v>Nincs VKR kiválasztva!</v>
      </c>
      <c r="AF691" s="60"/>
      <c r="AG691" s="60"/>
      <c r="AH691" s="60"/>
      <c r="AI691" s="60"/>
      <c r="AJ691" s="60"/>
      <c r="AK691" s="60"/>
      <c r="AL691" s="60"/>
      <c r="AM691" s="60"/>
      <c r="AN691" s="60"/>
      <c r="AO691" s="60"/>
      <c r="AP691" s="60"/>
      <c r="AQ691" s="61">
        <f t="shared" si="423"/>
        <v>0</v>
      </c>
      <c r="AR691" s="130" t="s">
        <v>36</v>
      </c>
      <c r="AS691" s="1" t="str">
        <f t="shared" si="424"/>
        <v>Nincs VKR kiválasztva!</v>
      </c>
      <c r="AU691" s="46"/>
      <c r="AV691" s="46"/>
      <c r="AY691" s="64" t="str">
        <f>IF($D691="","",INDEX(Osszesito!$E:$E,MATCH($F691,Osszesito!$C:$C,0)))</f>
        <v/>
      </c>
      <c r="AZ691" s="64">
        <f t="shared" si="432"/>
        <v>0</v>
      </c>
      <c r="BA691" s="65">
        <f t="shared" si="433"/>
        <v>0</v>
      </c>
      <c r="BB691" s="65" t="str">
        <f t="shared" si="434"/>
        <v>x</v>
      </c>
      <c r="BC691" s="65">
        <f t="shared" si="425"/>
        <v>0</v>
      </c>
      <c r="BD691" s="65">
        <f t="shared" si="459"/>
        <v>0</v>
      </c>
      <c r="BE691" s="65">
        <f t="shared" si="435"/>
        <v>0</v>
      </c>
      <c r="BF691" s="64" t="str">
        <f t="shared" si="436"/>
        <v>A forrás egyenlő a költséggel (I.ütem).</v>
      </c>
      <c r="BG691" s="65">
        <f t="shared" si="437"/>
        <v>0</v>
      </c>
      <c r="BH691" s="65">
        <f t="shared" si="438"/>
        <v>0</v>
      </c>
      <c r="BI691" s="65">
        <f t="shared" si="439"/>
        <v>0</v>
      </c>
      <c r="BJ691" s="65">
        <f t="shared" si="440"/>
        <v>0</v>
      </c>
      <c r="BK691" s="65">
        <f t="shared" si="426"/>
        <v>0</v>
      </c>
      <c r="BL691" s="66" t="str">
        <f t="shared" si="460"/>
        <v>Nem hosszútávú a feladat.</v>
      </c>
      <c r="BM691" s="67">
        <f t="shared" si="441"/>
        <v>1</v>
      </c>
      <c r="BN691" s="67">
        <f t="shared" si="442"/>
        <v>0</v>
      </c>
      <c r="BO691" s="67">
        <f t="shared" si="443"/>
        <v>1</v>
      </c>
      <c r="BP691" s="67">
        <f t="shared" si="444"/>
        <v>0</v>
      </c>
      <c r="BQ691" s="65">
        <f t="shared" si="445"/>
        <v>0</v>
      </c>
      <c r="BR691" s="64" t="str">
        <f t="shared" si="446"/>
        <v>Nincs hosszútávú terv!</v>
      </c>
      <c r="BS691" s="65">
        <f t="shared" si="447"/>
        <v>0</v>
      </c>
      <c r="BT691" s="65">
        <f t="shared" si="448"/>
        <v>0</v>
      </c>
      <c r="BU691" s="65">
        <f t="shared" si="449"/>
        <v>0</v>
      </c>
      <c r="BV691" s="65">
        <f t="shared" si="450"/>
        <v>0</v>
      </c>
      <c r="BW691" s="65">
        <f t="shared" si="451"/>
        <v>0</v>
      </c>
      <c r="BX691" s="65">
        <f t="shared" si="452"/>
        <v>0</v>
      </c>
      <c r="BY691" s="65">
        <f t="shared" si="453"/>
        <v>0</v>
      </c>
      <c r="BZ691" s="65">
        <f t="shared" si="454"/>
        <v>0</v>
      </c>
      <c r="CA691" s="65">
        <f t="shared" si="455"/>
        <v>0</v>
      </c>
      <c r="CB691" s="65">
        <f t="shared" si="456"/>
        <v>0</v>
      </c>
      <c r="CC691" s="65">
        <f t="shared" si="457"/>
        <v>0</v>
      </c>
      <c r="CD691" s="65" t="str">
        <f t="shared" si="427"/>
        <v>Hiányos kitöltés! (B-oszlop üres)</v>
      </c>
      <c r="CE691" s="66" t="str">
        <f t="shared" si="428"/>
        <v>Hiányos kitöltés! (B-oszlop üres)</v>
      </c>
      <c r="CF691" s="65">
        <f t="shared" si="429"/>
        <v>0</v>
      </c>
      <c r="CG691" s="65">
        <f t="shared" si="430"/>
        <v>0</v>
      </c>
      <c r="CH691" s="65">
        <f t="shared" si="431"/>
        <v>0</v>
      </c>
    </row>
    <row r="692" spans="1:86" ht="31.25" x14ac:dyDescent="0.25">
      <c r="A692" s="54" t="str">
        <f t="shared" ref="A692:A755" si="461">IF($G692="","Nincs VKR kiválasztva!",CE692)</f>
        <v>Nincs VKR kiválasztva!</v>
      </c>
      <c r="B692" s="68"/>
      <c r="C692" s="55"/>
      <c r="D692" s="47"/>
      <c r="E692" s="47"/>
      <c r="F692" s="56" t="str">
        <f>IF($G692="","Nincs VKR kiválasztva!",INDEX(Osszesito!$C:$C,MATCH($G692,Osszesito!$D:$D,0)))</f>
        <v>Nincs VKR kiválasztva!</v>
      </c>
      <c r="G692" s="45"/>
      <c r="H692" s="51" t="str">
        <f>IF($D692="","",CONCATENATE($AY692,"_",COUNTA($D$3:$D692),"_FSZV_2026"))</f>
        <v/>
      </c>
      <c r="I692" s="56" t="str">
        <f>IF($G692="","Nincs VKR kiválasztva!",INDEX(Osszesito!$G:$G,MATCH($F692,Osszesito!$C:$C,0)))</f>
        <v>Nincs VKR kiválasztva!</v>
      </c>
      <c r="J692" s="56" t="str">
        <f>IF($G692="","Nincs VKR kiválasztva!",INDEX(Osszesito!$F:$F,MATCH($F692,Osszesito!$C:$C,0)))</f>
        <v>Nincs VKR kiválasztva!</v>
      </c>
      <c r="K692" s="48" t="str">
        <f t="shared" si="458"/>
        <v>Nincs kitöltve a költség rész!</v>
      </c>
      <c r="L692" s="49"/>
      <c r="M692" s="49"/>
      <c r="N692" s="60"/>
      <c r="O692" s="60"/>
      <c r="P692" s="90"/>
      <c r="R692" s="62"/>
      <c r="S692" s="62"/>
      <c r="T692" s="62"/>
      <c r="U692" s="62"/>
      <c r="V692" s="62"/>
      <c r="W692" s="62"/>
      <c r="X692" s="62"/>
      <c r="Y692" s="62"/>
      <c r="Z692" s="62"/>
      <c r="AA692" s="62"/>
      <c r="AB692" s="62"/>
      <c r="AC692" s="61">
        <f t="shared" ref="AC692:AC755" si="462">SUM(R692:AB692)</f>
        <v>0</v>
      </c>
      <c r="AD692" s="1" t="str">
        <f t="shared" ref="AD692:AD755" si="463">IF($G692="","Nincs VKR kiválasztva!",IF(BA692=0,"Hiányos kitöltés!",BF692))</f>
        <v>Nincs VKR kiválasztva!</v>
      </c>
      <c r="AF692" s="60"/>
      <c r="AG692" s="60"/>
      <c r="AH692" s="60"/>
      <c r="AI692" s="60"/>
      <c r="AJ692" s="60"/>
      <c r="AK692" s="60"/>
      <c r="AL692" s="60"/>
      <c r="AM692" s="60"/>
      <c r="AN692" s="60"/>
      <c r="AO692" s="60"/>
      <c r="AP692" s="60"/>
      <c r="AQ692" s="61">
        <f t="shared" ref="AQ692:AQ755" si="464">SUM(AF692:AP692)</f>
        <v>0</v>
      </c>
      <c r="AR692" s="130" t="s">
        <v>36</v>
      </c>
      <c r="AS692" s="1" t="str">
        <f t="shared" ref="AS692:AS755" si="465">IF($G692="","Nincs VKR kiválasztva!",IF(BA692=0,"Hiányos kitöltés!",IF(BB692="R","Nincs hosszútávú terv!",BL692)))</f>
        <v>Nincs VKR kiválasztva!</v>
      </c>
      <c r="AU692" s="46"/>
      <c r="AV692" s="46"/>
      <c r="AY692" s="64" t="str">
        <f>IF($D692="","",INDEX(Osszesito!$E:$E,MATCH($F692,Osszesito!$C:$C,0)))</f>
        <v/>
      </c>
      <c r="AZ692" s="64">
        <f t="shared" si="432"/>
        <v>0</v>
      </c>
      <c r="BA692" s="65">
        <f t="shared" si="433"/>
        <v>0</v>
      </c>
      <c r="BB692" s="65" t="str">
        <f t="shared" si="434"/>
        <v>x</v>
      </c>
      <c r="BC692" s="65">
        <f t="shared" ref="BC692:BC755" si="466">IF(OR(BB692="R",BB692="RH"),1,0)</f>
        <v>0</v>
      </c>
      <c r="BD692" s="65">
        <f t="shared" si="459"/>
        <v>0</v>
      </c>
      <c r="BE692" s="65">
        <f t="shared" si="435"/>
        <v>0</v>
      </c>
      <c r="BF692" s="64" t="str">
        <f t="shared" si="436"/>
        <v>A forrás egyenlő a költséggel (I.ütem).</v>
      </c>
      <c r="BG692" s="65">
        <f t="shared" si="437"/>
        <v>0</v>
      </c>
      <c r="BH692" s="65">
        <f t="shared" si="438"/>
        <v>0</v>
      </c>
      <c r="BI692" s="65">
        <f t="shared" si="439"/>
        <v>0</v>
      </c>
      <c r="BJ692" s="65">
        <f t="shared" si="440"/>
        <v>0</v>
      </c>
      <c r="BK692" s="65">
        <f t="shared" ref="BK692:BK755" si="467">IF(AND($BJ692=1,$O692=$AQ692),1,IF(AND($BJ692=1,$O692&gt;$AQ692,AR692="igen"),1,0))</f>
        <v>0</v>
      </c>
      <c r="BL692" s="66" t="str">
        <f t="shared" si="460"/>
        <v>Nem hosszútávú a feladat.</v>
      </c>
      <c r="BM692" s="67">
        <f t="shared" si="441"/>
        <v>1</v>
      </c>
      <c r="BN692" s="67">
        <f t="shared" si="442"/>
        <v>0</v>
      </c>
      <c r="BO692" s="67">
        <f t="shared" si="443"/>
        <v>1</v>
      </c>
      <c r="BP692" s="67">
        <f t="shared" si="444"/>
        <v>0</v>
      </c>
      <c r="BQ692" s="65">
        <f t="shared" si="445"/>
        <v>0</v>
      </c>
      <c r="BR692" s="64" t="str">
        <f t="shared" si="446"/>
        <v>Nincs hosszútávú terv!</v>
      </c>
      <c r="BS692" s="65">
        <f t="shared" si="447"/>
        <v>0</v>
      </c>
      <c r="BT692" s="65">
        <f t="shared" si="448"/>
        <v>0</v>
      </c>
      <c r="BU692" s="65">
        <f t="shared" si="449"/>
        <v>0</v>
      </c>
      <c r="BV692" s="65">
        <f t="shared" si="450"/>
        <v>0</v>
      </c>
      <c r="BW692" s="65">
        <f t="shared" si="451"/>
        <v>0</v>
      </c>
      <c r="BX692" s="65">
        <f t="shared" si="452"/>
        <v>0</v>
      </c>
      <c r="BY692" s="65">
        <f t="shared" si="453"/>
        <v>0</v>
      </c>
      <c r="BZ692" s="65">
        <f t="shared" si="454"/>
        <v>0</v>
      </c>
      <c r="CA692" s="65">
        <f t="shared" si="455"/>
        <v>0</v>
      </c>
      <c r="CB692" s="65">
        <f t="shared" si="456"/>
        <v>0</v>
      </c>
      <c r="CC692" s="65">
        <f t="shared" si="457"/>
        <v>0</v>
      </c>
      <c r="CD692" s="65" t="str">
        <f t="shared" ref="CD692:CD755" si="468">IF(AND($BA692=0,$BU692=0),"Hiányos kitöltés! (B-oszlop üres)",IF(AND($BA692=0,$BV692=0),"Hiányos kitöltés! (C-oszlop üres)",IF(AND($BA692=0,$BW692=0),"Hiányos kitöltés! (D-oszlop üres)",IF(AND($BA692=0,$BX692=0),"Hiányos kitöltés! (E-oszlop üres)",IF(AND($BA692=0,$BY692=0),"Hiányos kitöltés! (L-oszlop üres)",IF(AND($BA692=0,$BZ692=0),"Hiányos kitöltés! (M-oszlop üres)",IF(AND($BA692=0,$CA692=0),"Hiányos kitöltés! (N-oszlop üres)",IF(AND($BA692=0,$CB692=0),"Hiányos kitöltés! (O-oszlop üres)",IF(AND($BA692=0,$BG692=0),"Hiányos kitöltés! (I.ütem forrása hiányos!","?")))))))))</f>
        <v>Hiányos kitöltés! (B-oszlop üres)</v>
      </c>
      <c r="CE692" s="66" t="str">
        <f t="shared" ref="CE692:CE755" si="469">IF($BA692=0,$CD692,IF($BG692=0,"I. ütem forrása nincs kitöltve!",IF($BJ692=0,"II. ütem forrása nincs kitöltve!",IF($BD692=1,"Költségek üteme nem megfelelő (az időtartam és a költség üteme eltér)!",IF(AND(BH692=0,$BA692=1,$BJ692=1,$BD692=1),"Kötelező cellák kitöltve, de az I. ütem forrása hibás!",IF(AND(BJ692=0,$BA692=1,$BJ692=1,$BD692=1),"Kötelező cellák kitöltve, de a II. ütem forrása hibás!",IF(AND($BO692=1,$AZ692&lt;30),"Nullás a rövidtávú feladat és rövid (hiányzik) a hozzá tartozó indoklás!",IF(AND($BP692=1,$AZ692&lt;30),"Nullás a hosszútávú feladat és rövid (hiányzik) a hozzá tartozó indoklás!",IF(AND(BN692=1,C692="1811_RENDKÍVÜLI"),"II. ütemre nem tervezhet Rendkívüli feladatot!",IF(BH692=0,AD692,IF(BK692=0,AS692,IF(AND(BC692=1,$P692&gt;$N692),"EM rendelet 2. melléklet terhére elszámolt költség nem lehet nagyobb az I. ütemre tervezett tényleges költségnél!",IF($AC692&gt;$N692,"Többlet forrást jelölt meg az I. ütemnél! Kérjük, a többletet az 'Osszesito' fülön tüntesse fel!",IF($AQ692&gt;$O692,"Többlet forrást jelölt meg a II. ütemnél! Kérjük, a többletet az 'Osszesito' fülön tüntesse fel!","Kitöltés rendben!"))))))))))))))</f>
        <v>Hiányos kitöltés! (B-oszlop üres)</v>
      </c>
      <c r="CF692" s="65">
        <f t="shared" ref="CF692:CF755" si="470">IF(A692="Kitöltés rendben!",1,0)</f>
        <v>0</v>
      </c>
      <c r="CG692" s="65">
        <f t="shared" ref="CG692:CG755" si="471">IF(AND($BB692="R",$CF692=1),1,IF(AND($BB692="RH",$CF692=1),1,0))</f>
        <v>0</v>
      </c>
      <c r="CH692" s="65">
        <f t="shared" ref="CH692:CH755" si="472">IF(AND($BB692="H",$CF692=1),1,IF(AND($BB692="RH",$CF692=1),1,0))</f>
        <v>0</v>
      </c>
    </row>
    <row r="693" spans="1:86" ht="31.25" x14ac:dyDescent="0.25">
      <c r="A693" s="54" t="str">
        <f t="shared" si="461"/>
        <v>Nincs VKR kiválasztva!</v>
      </c>
      <c r="B693" s="68"/>
      <c r="C693" s="55"/>
      <c r="D693" s="47"/>
      <c r="E693" s="47"/>
      <c r="F693" s="56" t="str">
        <f>IF($G693="","Nincs VKR kiválasztva!",INDEX(Osszesito!$C:$C,MATCH($G693,Osszesito!$D:$D,0)))</f>
        <v>Nincs VKR kiválasztva!</v>
      </c>
      <c r="G693" s="45"/>
      <c r="H693" s="51" t="str">
        <f>IF($D693="","",CONCATENATE($AY693,"_",COUNTA($D$3:$D693),"_FSZV_2026"))</f>
        <v/>
      </c>
      <c r="I693" s="56" t="str">
        <f>IF($G693="","Nincs VKR kiválasztva!",INDEX(Osszesito!$G:$G,MATCH($F693,Osszesito!$C:$C,0)))</f>
        <v>Nincs VKR kiválasztva!</v>
      </c>
      <c r="J693" s="56" t="str">
        <f>IF($G693="","Nincs VKR kiválasztva!",INDEX(Osszesito!$F:$F,MATCH($F693,Osszesito!$C:$C,0)))</f>
        <v>Nincs VKR kiválasztva!</v>
      </c>
      <c r="K693" s="48" t="str">
        <f t="shared" si="458"/>
        <v>Nincs kitöltve a költség rész!</v>
      </c>
      <c r="L693" s="49"/>
      <c r="M693" s="49"/>
      <c r="N693" s="60"/>
      <c r="O693" s="60"/>
      <c r="P693" s="90"/>
      <c r="R693" s="62"/>
      <c r="S693" s="62"/>
      <c r="T693" s="62"/>
      <c r="U693" s="62"/>
      <c r="V693" s="62"/>
      <c r="W693" s="62"/>
      <c r="X693" s="62"/>
      <c r="Y693" s="62"/>
      <c r="Z693" s="62"/>
      <c r="AA693" s="62"/>
      <c r="AB693" s="62"/>
      <c r="AC693" s="61">
        <f t="shared" si="462"/>
        <v>0</v>
      </c>
      <c r="AD693" s="1" t="str">
        <f t="shared" si="463"/>
        <v>Nincs VKR kiválasztva!</v>
      </c>
      <c r="AF693" s="60"/>
      <c r="AG693" s="60"/>
      <c r="AH693" s="60"/>
      <c r="AI693" s="60"/>
      <c r="AJ693" s="60"/>
      <c r="AK693" s="60"/>
      <c r="AL693" s="60"/>
      <c r="AM693" s="60"/>
      <c r="AN693" s="60"/>
      <c r="AO693" s="60"/>
      <c r="AP693" s="60"/>
      <c r="AQ693" s="61">
        <f t="shared" si="464"/>
        <v>0</v>
      </c>
      <c r="AR693" s="130" t="s">
        <v>36</v>
      </c>
      <c r="AS693" s="1" t="str">
        <f t="shared" si="465"/>
        <v>Nincs VKR kiválasztva!</v>
      </c>
      <c r="AU693" s="46"/>
      <c r="AV693" s="46"/>
      <c r="AY693" s="64" t="str">
        <f>IF($D693="","",INDEX(Osszesito!$E:$E,MATCH($F693,Osszesito!$C:$C,0)))</f>
        <v/>
      </c>
      <c r="AZ693" s="64">
        <f t="shared" si="432"/>
        <v>0</v>
      </c>
      <c r="BA693" s="65">
        <f t="shared" si="433"/>
        <v>0</v>
      </c>
      <c r="BB693" s="65" t="str">
        <f t="shared" si="434"/>
        <v>x</v>
      </c>
      <c r="BC693" s="65">
        <f t="shared" si="466"/>
        <v>0</v>
      </c>
      <c r="BD693" s="65">
        <f t="shared" si="459"/>
        <v>0</v>
      </c>
      <c r="BE693" s="65">
        <f t="shared" si="435"/>
        <v>0</v>
      </c>
      <c r="BF693" s="64" t="str">
        <f t="shared" si="436"/>
        <v>A forrás egyenlő a költséggel (I.ütem).</v>
      </c>
      <c r="BG693" s="65">
        <f t="shared" si="437"/>
        <v>0</v>
      </c>
      <c r="BH693" s="65">
        <f t="shared" si="438"/>
        <v>0</v>
      </c>
      <c r="BI693" s="65">
        <f t="shared" si="439"/>
        <v>0</v>
      </c>
      <c r="BJ693" s="65">
        <f t="shared" si="440"/>
        <v>0</v>
      </c>
      <c r="BK693" s="65">
        <f t="shared" si="467"/>
        <v>0</v>
      </c>
      <c r="BL693" s="66" t="str">
        <f t="shared" si="460"/>
        <v>Nem hosszútávú a feladat.</v>
      </c>
      <c r="BM693" s="67">
        <f t="shared" si="441"/>
        <v>1</v>
      </c>
      <c r="BN693" s="67">
        <f t="shared" si="442"/>
        <v>0</v>
      </c>
      <c r="BO693" s="67">
        <f t="shared" si="443"/>
        <v>1</v>
      </c>
      <c r="BP693" s="67">
        <f t="shared" si="444"/>
        <v>0</v>
      </c>
      <c r="BQ693" s="65">
        <f t="shared" si="445"/>
        <v>0</v>
      </c>
      <c r="BR693" s="64" t="str">
        <f t="shared" si="446"/>
        <v>Nincs hosszútávú terv!</v>
      </c>
      <c r="BS693" s="65">
        <f t="shared" si="447"/>
        <v>0</v>
      </c>
      <c r="BT693" s="65">
        <f t="shared" si="448"/>
        <v>0</v>
      </c>
      <c r="BU693" s="65">
        <f t="shared" si="449"/>
        <v>0</v>
      </c>
      <c r="BV693" s="65">
        <f t="shared" si="450"/>
        <v>0</v>
      </c>
      <c r="BW693" s="65">
        <f t="shared" si="451"/>
        <v>0</v>
      </c>
      <c r="BX693" s="65">
        <f t="shared" si="452"/>
        <v>0</v>
      </c>
      <c r="BY693" s="65">
        <f t="shared" si="453"/>
        <v>0</v>
      </c>
      <c r="BZ693" s="65">
        <f t="shared" si="454"/>
        <v>0</v>
      </c>
      <c r="CA693" s="65">
        <f t="shared" si="455"/>
        <v>0</v>
      </c>
      <c r="CB693" s="65">
        <f t="shared" si="456"/>
        <v>0</v>
      </c>
      <c r="CC693" s="65">
        <f t="shared" si="457"/>
        <v>0</v>
      </c>
      <c r="CD693" s="65" t="str">
        <f t="shared" si="468"/>
        <v>Hiányos kitöltés! (B-oszlop üres)</v>
      </c>
      <c r="CE693" s="66" t="str">
        <f t="shared" si="469"/>
        <v>Hiányos kitöltés! (B-oszlop üres)</v>
      </c>
      <c r="CF693" s="65">
        <f t="shared" si="470"/>
        <v>0</v>
      </c>
      <c r="CG693" s="65">
        <f t="shared" si="471"/>
        <v>0</v>
      </c>
      <c r="CH693" s="65">
        <f t="shared" si="472"/>
        <v>0</v>
      </c>
    </row>
    <row r="694" spans="1:86" ht="31.25" x14ac:dyDescent="0.25">
      <c r="A694" s="54" t="str">
        <f t="shared" si="461"/>
        <v>Nincs VKR kiválasztva!</v>
      </c>
      <c r="B694" s="68"/>
      <c r="C694" s="55"/>
      <c r="D694" s="47"/>
      <c r="E694" s="47"/>
      <c r="F694" s="56" t="str">
        <f>IF($G694="","Nincs VKR kiválasztva!",INDEX(Osszesito!$C:$C,MATCH($G694,Osszesito!$D:$D,0)))</f>
        <v>Nincs VKR kiválasztva!</v>
      </c>
      <c r="G694" s="45"/>
      <c r="H694" s="51" t="str">
        <f>IF($D694="","",CONCATENATE($AY694,"_",COUNTA($D$3:$D694),"_FSZV_2026"))</f>
        <v/>
      </c>
      <c r="I694" s="56" t="str">
        <f>IF($G694="","Nincs VKR kiválasztva!",INDEX(Osszesito!$G:$G,MATCH($F694,Osszesito!$C:$C,0)))</f>
        <v>Nincs VKR kiválasztva!</v>
      </c>
      <c r="J694" s="56" t="str">
        <f>IF($G694="","Nincs VKR kiválasztva!",INDEX(Osszesito!$F:$F,MATCH($F694,Osszesito!$C:$C,0)))</f>
        <v>Nincs VKR kiválasztva!</v>
      </c>
      <c r="K694" s="48" t="str">
        <f t="shared" si="458"/>
        <v>Nincs kitöltve a költség rész!</v>
      </c>
      <c r="L694" s="49"/>
      <c r="M694" s="49"/>
      <c r="N694" s="60"/>
      <c r="O694" s="60"/>
      <c r="P694" s="90"/>
      <c r="R694" s="62"/>
      <c r="S694" s="62"/>
      <c r="T694" s="62"/>
      <c r="U694" s="62"/>
      <c r="V694" s="62"/>
      <c r="W694" s="62"/>
      <c r="X694" s="62"/>
      <c r="Y694" s="62"/>
      <c r="Z694" s="62"/>
      <c r="AA694" s="62"/>
      <c r="AB694" s="62"/>
      <c r="AC694" s="61">
        <f t="shared" si="462"/>
        <v>0</v>
      </c>
      <c r="AD694" s="1" t="str">
        <f t="shared" si="463"/>
        <v>Nincs VKR kiválasztva!</v>
      </c>
      <c r="AF694" s="60"/>
      <c r="AG694" s="60"/>
      <c r="AH694" s="60"/>
      <c r="AI694" s="60"/>
      <c r="AJ694" s="60"/>
      <c r="AK694" s="60"/>
      <c r="AL694" s="60"/>
      <c r="AM694" s="60"/>
      <c r="AN694" s="60"/>
      <c r="AO694" s="60"/>
      <c r="AP694" s="60"/>
      <c r="AQ694" s="61">
        <f t="shared" si="464"/>
        <v>0</v>
      </c>
      <c r="AR694" s="130" t="s">
        <v>36</v>
      </c>
      <c r="AS694" s="1" t="str">
        <f t="shared" si="465"/>
        <v>Nincs VKR kiválasztva!</v>
      </c>
      <c r="AU694" s="46"/>
      <c r="AV694" s="46"/>
      <c r="AY694" s="64" t="str">
        <f>IF($D694="","",INDEX(Osszesito!$E:$E,MATCH($F694,Osszesito!$C:$C,0)))</f>
        <v/>
      </c>
      <c r="AZ694" s="64">
        <f t="shared" si="432"/>
        <v>0</v>
      </c>
      <c r="BA694" s="65">
        <f t="shared" si="433"/>
        <v>0</v>
      </c>
      <c r="BB694" s="65" t="str">
        <f t="shared" si="434"/>
        <v>x</v>
      </c>
      <c r="BC694" s="65">
        <f t="shared" si="466"/>
        <v>0</v>
      </c>
      <c r="BD694" s="65">
        <f t="shared" si="459"/>
        <v>0</v>
      </c>
      <c r="BE694" s="65">
        <f t="shared" si="435"/>
        <v>0</v>
      </c>
      <c r="BF694" s="64" t="str">
        <f t="shared" si="436"/>
        <v>A forrás egyenlő a költséggel (I.ütem).</v>
      </c>
      <c r="BG694" s="65">
        <f t="shared" si="437"/>
        <v>0</v>
      </c>
      <c r="BH694" s="65">
        <f t="shared" si="438"/>
        <v>0</v>
      </c>
      <c r="BI694" s="65">
        <f t="shared" si="439"/>
        <v>0</v>
      </c>
      <c r="BJ694" s="65">
        <f t="shared" si="440"/>
        <v>0</v>
      </c>
      <c r="BK694" s="65">
        <f t="shared" si="467"/>
        <v>0</v>
      </c>
      <c r="BL694" s="66" t="str">
        <f t="shared" si="460"/>
        <v>Nem hosszútávú a feladat.</v>
      </c>
      <c r="BM694" s="67">
        <f t="shared" si="441"/>
        <v>1</v>
      </c>
      <c r="BN694" s="67">
        <f t="shared" si="442"/>
        <v>0</v>
      </c>
      <c r="BO694" s="67">
        <f t="shared" si="443"/>
        <v>1</v>
      </c>
      <c r="BP694" s="67">
        <f t="shared" si="444"/>
        <v>0</v>
      </c>
      <c r="BQ694" s="65">
        <f t="shared" si="445"/>
        <v>0</v>
      </c>
      <c r="BR694" s="64" t="str">
        <f t="shared" si="446"/>
        <v>Nincs hosszútávú terv!</v>
      </c>
      <c r="BS694" s="65">
        <f t="shared" si="447"/>
        <v>0</v>
      </c>
      <c r="BT694" s="65">
        <f t="shared" si="448"/>
        <v>0</v>
      </c>
      <c r="BU694" s="65">
        <f t="shared" si="449"/>
        <v>0</v>
      </c>
      <c r="BV694" s="65">
        <f t="shared" si="450"/>
        <v>0</v>
      </c>
      <c r="BW694" s="65">
        <f t="shared" si="451"/>
        <v>0</v>
      </c>
      <c r="BX694" s="65">
        <f t="shared" si="452"/>
        <v>0</v>
      </c>
      <c r="BY694" s="65">
        <f t="shared" si="453"/>
        <v>0</v>
      </c>
      <c r="BZ694" s="65">
        <f t="shared" si="454"/>
        <v>0</v>
      </c>
      <c r="CA694" s="65">
        <f t="shared" si="455"/>
        <v>0</v>
      </c>
      <c r="CB694" s="65">
        <f t="shared" si="456"/>
        <v>0</v>
      </c>
      <c r="CC694" s="65">
        <f t="shared" si="457"/>
        <v>0</v>
      </c>
      <c r="CD694" s="65" t="str">
        <f t="shared" si="468"/>
        <v>Hiányos kitöltés! (B-oszlop üres)</v>
      </c>
      <c r="CE694" s="66" t="str">
        <f t="shared" si="469"/>
        <v>Hiányos kitöltés! (B-oszlop üres)</v>
      </c>
      <c r="CF694" s="65">
        <f t="shared" si="470"/>
        <v>0</v>
      </c>
      <c r="CG694" s="65">
        <f t="shared" si="471"/>
        <v>0</v>
      </c>
      <c r="CH694" s="65">
        <f t="shared" si="472"/>
        <v>0</v>
      </c>
    </row>
    <row r="695" spans="1:86" ht="31.25" x14ac:dyDescent="0.25">
      <c r="A695" s="54" t="str">
        <f t="shared" si="461"/>
        <v>Nincs VKR kiválasztva!</v>
      </c>
      <c r="B695" s="68"/>
      <c r="C695" s="55"/>
      <c r="D695" s="47"/>
      <c r="E695" s="47"/>
      <c r="F695" s="56" t="str">
        <f>IF($G695="","Nincs VKR kiválasztva!",INDEX(Osszesito!$C:$C,MATCH($G695,Osszesito!$D:$D,0)))</f>
        <v>Nincs VKR kiválasztva!</v>
      </c>
      <c r="G695" s="45"/>
      <c r="H695" s="51" t="str">
        <f>IF($D695="","",CONCATENATE($AY695,"_",COUNTA($D$3:$D695),"_FSZV_2026"))</f>
        <v/>
      </c>
      <c r="I695" s="56" t="str">
        <f>IF($G695="","Nincs VKR kiválasztva!",INDEX(Osszesito!$G:$G,MATCH($F695,Osszesito!$C:$C,0)))</f>
        <v>Nincs VKR kiválasztva!</v>
      </c>
      <c r="J695" s="56" t="str">
        <f>IF($G695="","Nincs VKR kiválasztva!",INDEX(Osszesito!$F:$F,MATCH($F695,Osszesito!$C:$C,0)))</f>
        <v>Nincs VKR kiválasztva!</v>
      </c>
      <c r="K695" s="48" t="str">
        <f t="shared" si="458"/>
        <v>Nincs kitöltve a költség rész!</v>
      </c>
      <c r="L695" s="49"/>
      <c r="M695" s="49"/>
      <c r="N695" s="60"/>
      <c r="O695" s="60"/>
      <c r="P695" s="90"/>
      <c r="R695" s="62"/>
      <c r="S695" s="62"/>
      <c r="T695" s="62"/>
      <c r="U695" s="62"/>
      <c r="V695" s="62"/>
      <c r="W695" s="62"/>
      <c r="X695" s="62"/>
      <c r="Y695" s="62"/>
      <c r="Z695" s="62"/>
      <c r="AA695" s="62"/>
      <c r="AB695" s="62"/>
      <c r="AC695" s="61">
        <f t="shared" si="462"/>
        <v>0</v>
      </c>
      <c r="AD695" s="1" t="str">
        <f t="shared" si="463"/>
        <v>Nincs VKR kiválasztva!</v>
      </c>
      <c r="AF695" s="60"/>
      <c r="AG695" s="60"/>
      <c r="AH695" s="60"/>
      <c r="AI695" s="60"/>
      <c r="AJ695" s="60"/>
      <c r="AK695" s="60"/>
      <c r="AL695" s="60"/>
      <c r="AM695" s="60"/>
      <c r="AN695" s="60"/>
      <c r="AO695" s="60"/>
      <c r="AP695" s="60"/>
      <c r="AQ695" s="61">
        <f t="shared" si="464"/>
        <v>0</v>
      </c>
      <c r="AR695" s="130" t="s">
        <v>36</v>
      </c>
      <c r="AS695" s="1" t="str">
        <f t="shared" si="465"/>
        <v>Nincs VKR kiválasztva!</v>
      </c>
      <c r="AU695" s="46"/>
      <c r="AV695" s="46"/>
      <c r="AY695" s="64" t="str">
        <f>IF($D695="","",INDEX(Osszesito!$E:$E,MATCH($F695,Osszesito!$C:$C,0)))</f>
        <v/>
      </c>
      <c r="AZ695" s="64">
        <f t="shared" si="432"/>
        <v>0</v>
      </c>
      <c r="BA695" s="65">
        <f t="shared" si="433"/>
        <v>0</v>
      </c>
      <c r="BB695" s="65" t="str">
        <f t="shared" si="434"/>
        <v>x</v>
      </c>
      <c r="BC695" s="65">
        <f t="shared" si="466"/>
        <v>0</v>
      </c>
      <c r="BD695" s="65">
        <f t="shared" si="459"/>
        <v>0</v>
      </c>
      <c r="BE695" s="65">
        <f t="shared" si="435"/>
        <v>0</v>
      </c>
      <c r="BF695" s="64" t="str">
        <f t="shared" si="436"/>
        <v>A forrás egyenlő a költséggel (I.ütem).</v>
      </c>
      <c r="BG695" s="65">
        <f t="shared" si="437"/>
        <v>0</v>
      </c>
      <c r="BH695" s="65">
        <f t="shared" si="438"/>
        <v>0</v>
      </c>
      <c r="BI695" s="65">
        <f t="shared" si="439"/>
        <v>0</v>
      </c>
      <c r="BJ695" s="65">
        <f t="shared" si="440"/>
        <v>0</v>
      </c>
      <c r="BK695" s="65">
        <f t="shared" si="467"/>
        <v>0</v>
      </c>
      <c r="BL695" s="66" t="str">
        <f t="shared" si="460"/>
        <v>Nem hosszútávú a feladat.</v>
      </c>
      <c r="BM695" s="67">
        <f t="shared" si="441"/>
        <v>1</v>
      </c>
      <c r="BN695" s="67">
        <f t="shared" si="442"/>
        <v>0</v>
      </c>
      <c r="BO695" s="67">
        <f t="shared" si="443"/>
        <v>1</v>
      </c>
      <c r="BP695" s="67">
        <f t="shared" si="444"/>
        <v>0</v>
      </c>
      <c r="BQ695" s="65">
        <f t="shared" si="445"/>
        <v>0</v>
      </c>
      <c r="BR695" s="64" t="str">
        <f t="shared" si="446"/>
        <v>Nincs hosszútávú terv!</v>
      </c>
      <c r="BS695" s="65">
        <f t="shared" si="447"/>
        <v>0</v>
      </c>
      <c r="BT695" s="65">
        <f t="shared" si="448"/>
        <v>0</v>
      </c>
      <c r="BU695" s="65">
        <f t="shared" si="449"/>
        <v>0</v>
      </c>
      <c r="BV695" s="65">
        <f t="shared" si="450"/>
        <v>0</v>
      </c>
      <c r="BW695" s="65">
        <f t="shared" si="451"/>
        <v>0</v>
      </c>
      <c r="BX695" s="65">
        <f t="shared" si="452"/>
        <v>0</v>
      </c>
      <c r="BY695" s="65">
        <f t="shared" si="453"/>
        <v>0</v>
      </c>
      <c r="BZ695" s="65">
        <f t="shared" si="454"/>
        <v>0</v>
      </c>
      <c r="CA695" s="65">
        <f t="shared" si="455"/>
        <v>0</v>
      </c>
      <c r="CB695" s="65">
        <f t="shared" si="456"/>
        <v>0</v>
      </c>
      <c r="CC695" s="65">
        <f t="shared" si="457"/>
        <v>0</v>
      </c>
      <c r="CD695" s="65" t="str">
        <f t="shared" si="468"/>
        <v>Hiányos kitöltés! (B-oszlop üres)</v>
      </c>
      <c r="CE695" s="66" t="str">
        <f t="shared" si="469"/>
        <v>Hiányos kitöltés! (B-oszlop üres)</v>
      </c>
      <c r="CF695" s="65">
        <f t="shared" si="470"/>
        <v>0</v>
      </c>
      <c r="CG695" s="65">
        <f t="shared" si="471"/>
        <v>0</v>
      </c>
      <c r="CH695" s="65">
        <f t="shared" si="472"/>
        <v>0</v>
      </c>
    </row>
    <row r="696" spans="1:86" ht="31.25" x14ac:dyDescent="0.25">
      <c r="A696" s="54" t="str">
        <f t="shared" si="461"/>
        <v>Nincs VKR kiválasztva!</v>
      </c>
      <c r="B696" s="68"/>
      <c r="C696" s="55"/>
      <c r="D696" s="47"/>
      <c r="E696" s="47"/>
      <c r="F696" s="56" t="str">
        <f>IF($G696="","Nincs VKR kiválasztva!",INDEX(Osszesito!$C:$C,MATCH($G696,Osszesito!$D:$D,0)))</f>
        <v>Nincs VKR kiválasztva!</v>
      </c>
      <c r="G696" s="45"/>
      <c r="H696" s="51" t="str">
        <f>IF($D696="","",CONCATENATE($AY696,"_",COUNTA($D$3:$D696),"_FSZV_2026"))</f>
        <v/>
      </c>
      <c r="I696" s="56" t="str">
        <f>IF($G696="","Nincs VKR kiválasztva!",INDEX(Osszesito!$G:$G,MATCH($F696,Osszesito!$C:$C,0)))</f>
        <v>Nincs VKR kiválasztva!</v>
      </c>
      <c r="J696" s="56" t="str">
        <f>IF($G696="","Nincs VKR kiválasztva!",INDEX(Osszesito!$F:$F,MATCH($F696,Osszesito!$C:$C,0)))</f>
        <v>Nincs VKR kiválasztva!</v>
      </c>
      <c r="K696" s="48" t="str">
        <f t="shared" si="458"/>
        <v>Nincs kitöltve a költség rész!</v>
      </c>
      <c r="L696" s="49"/>
      <c r="M696" s="49"/>
      <c r="N696" s="60"/>
      <c r="O696" s="60"/>
      <c r="P696" s="90"/>
      <c r="R696" s="62"/>
      <c r="S696" s="62"/>
      <c r="T696" s="62"/>
      <c r="U696" s="62"/>
      <c r="V696" s="62"/>
      <c r="W696" s="62"/>
      <c r="X696" s="62"/>
      <c r="Y696" s="62"/>
      <c r="Z696" s="62"/>
      <c r="AA696" s="62"/>
      <c r="AB696" s="62"/>
      <c r="AC696" s="61">
        <f t="shared" si="462"/>
        <v>0</v>
      </c>
      <c r="AD696" s="1" t="str">
        <f t="shared" si="463"/>
        <v>Nincs VKR kiválasztva!</v>
      </c>
      <c r="AF696" s="60"/>
      <c r="AG696" s="60"/>
      <c r="AH696" s="60"/>
      <c r="AI696" s="60"/>
      <c r="AJ696" s="60"/>
      <c r="AK696" s="60"/>
      <c r="AL696" s="60"/>
      <c r="AM696" s="60"/>
      <c r="AN696" s="60"/>
      <c r="AO696" s="60"/>
      <c r="AP696" s="60"/>
      <c r="AQ696" s="61">
        <f t="shared" si="464"/>
        <v>0</v>
      </c>
      <c r="AR696" s="130" t="s">
        <v>36</v>
      </c>
      <c r="AS696" s="1" t="str">
        <f t="shared" si="465"/>
        <v>Nincs VKR kiválasztva!</v>
      </c>
      <c r="AU696" s="46"/>
      <c r="AV696" s="46"/>
      <c r="AY696" s="64" t="str">
        <f>IF($D696="","",INDEX(Osszesito!$E:$E,MATCH($F696,Osszesito!$C:$C,0)))</f>
        <v/>
      </c>
      <c r="AZ696" s="64">
        <f t="shared" si="432"/>
        <v>0</v>
      </c>
      <c r="BA696" s="65">
        <f t="shared" si="433"/>
        <v>0</v>
      </c>
      <c r="BB696" s="65" t="str">
        <f t="shared" si="434"/>
        <v>x</v>
      </c>
      <c r="BC696" s="65">
        <f t="shared" si="466"/>
        <v>0</v>
      </c>
      <c r="BD696" s="65">
        <f t="shared" si="459"/>
        <v>0</v>
      </c>
      <c r="BE696" s="65">
        <f t="shared" si="435"/>
        <v>0</v>
      </c>
      <c r="BF696" s="64" t="str">
        <f t="shared" si="436"/>
        <v>A forrás egyenlő a költséggel (I.ütem).</v>
      </c>
      <c r="BG696" s="65">
        <f t="shared" si="437"/>
        <v>0</v>
      </c>
      <c r="BH696" s="65">
        <f t="shared" si="438"/>
        <v>0</v>
      </c>
      <c r="BI696" s="65">
        <f t="shared" si="439"/>
        <v>0</v>
      </c>
      <c r="BJ696" s="65">
        <f t="shared" si="440"/>
        <v>0</v>
      </c>
      <c r="BK696" s="65">
        <f t="shared" si="467"/>
        <v>0</v>
      </c>
      <c r="BL696" s="66" t="str">
        <f t="shared" si="460"/>
        <v>Nem hosszútávú a feladat.</v>
      </c>
      <c r="BM696" s="67">
        <f t="shared" si="441"/>
        <v>1</v>
      </c>
      <c r="BN696" s="67">
        <f t="shared" si="442"/>
        <v>0</v>
      </c>
      <c r="BO696" s="67">
        <f t="shared" si="443"/>
        <v>1</v>
      </c>
      <c r="BP696" s="67">
        <f t="shared" si="444"/>
        <v>0</v>
      </c>
      <c r="BQ696" s="65">
        <f t="shared" si="445"/>
        <v>0</v>
      </c>
      <c r="BR696" s="64" t="str">
        <f t="shared" si="446"/>
        <v>Nincs hosszútávú terv!</v>
      </c>
      <c r="BS696" s="65">
        <f t="shared" si="447"/>
        <v>0</v>
      </c>
      <c r="BT696" s="65">
        <f t="shared" si="448"/>
        <v>0</v>
      </c>
      <c r="BU696" s="65">
        <f t="shared" si="449"/>
        <v>0</v>
      </c>
      <c r="BV696" s="65">
        <f t="shared" si="450"/>
        <v>0</v>
      </c>
      <c r="BW696" s="65">
        <f t="shared" si="451"/>
        <v>0</v>
      </c>
      <c r="BX696" s="65">
        <f t="shared" si="452"/>
        <v>0</v>
      </c>
      <c r="BY696" s="65">
        <f t="shared" si="453"/>
        <v>0</v>
      </c>
      <c r="BZ696" s="65">
        <f t="shared" si="454"/>
        <v>0</v>
      </c>
      <c r="CA696" s="65">
        <f t="shared" si="455"/>
        <v>0</v>
      </c>
      <c r="CB696" s="65">
        <f t="shared" si="456"/>
        <v>0</v>
      </c>
      <c r="CC696" s="65">
        <f t="shared" si="457"/>
        <v>0</v>
      </c>
      <c r="CD696" s="65" t="str">
        <f t="shared" si="468"/>
        <v>Hiányos kitöltés! (B-oszlop üres)</v>
      </c>
      <c r="CE696" s="66" t="str">
        <f t="shared" si="469"/>
        <v>Hiányos kitöltés! (B-oszlop üres)</v>
      </c>
      <c r="CF696" s="65">
        <f t="shared" si="470"/>
        <v>0</v>
      </c>
      <c r="CG696" s="65">
        <f t="shared" si="471"/>
        <v>0</v>
      </c>
      <c r="CH696" s="65">
        <f t="shared" si="472"/>
        <v>0</v>
      </c>
    </row>
    <row r="697" spans="1:86" ht="31.25" x14ac:dyDescent="0.25">
      <c r="A697" s="54" t="str">
        <f t="shared" si="461"/>
        <v>Nincs VKR kiválasztva!</v>
      </c>
      <c r="B697" s="68"/>
      <c r="C697" s="55"/>
      <c r="D697" s="47"/>
      <c r="E697" s="47"/>
      <c r="F697" s="56" t="str">
        <f>IF($G697="","Nincs VKR kiválasztva!",INDEX(Osszesito!$C:$C,MATCH($G697,Osszesito!$D:$D,0)))</f>
        <v>Nincs VKR kiválasztva!</v>
      </c>
      <c r="G697" s="45"/>
      <c r="H697" s="51" t="str">
        <f>IF($D697="","",CONCATENATE($AY697,"_",COUNTA($D$3:$D697),"_FSZV_2026"))</f>
        <v/>
      </c>
      <c r="I697" s="56" t="str">
        <f>IF($G697="","Nincs VKR kiválasztva!",INDEX(Osszesito!$G:$G,MATCH($F697,Osszesito!$C:$C,0)))</f>
        <v>Nincs VKR kiválasztva!</v>
      </c>
      <c r="J697" s="56" t="str">
        <f>IF($G697="","Nincs VKR kiválasztva!",INDEX(Osszesito!$F:$F,MATCH($F697,Osszesito!$C:$C,0)))</f>
        <v>Nincs VKR kiválasztva!</v>
      </c>
      <c r="K697" s="48" t="str">
        <f t="shared" si="458"/>
        <v>Nincs kitöltve a költség rész!</v>
      </c>
      <c r="L697" s="49"/>
      <c r="M697" s="49"/>
      <c r="N697" s="60"/>
      <c r="O697" s="60"/>
      <c r="P697" s="90"/>
      <c r="R697" s="62"/>
      <c r="S697" s="62"/>
      <c r="T697" s="62"/>
      <c r="U697" s="62"/>
      <c r="V697" s="62"/>
      <c r="W697" s="62"/>
      <c r="X697" s="62"/>
      <c r="Y697" s="62"/>
      <c r="Z697" s="62"/>
      <c r="AA697" s="62"/>
      <c r="AB697" s="62"/>
      <c r="AC697" s="61">
        <f t="shared" si="462"/>
        <v>0</v>
      </c>
      <c r="AD697" s="1" t="str">
        <f t="shared" si="463"/>
        <v>Nincs VKR kiválasztva!</v>
      </c>
      <c r="AF697" s="60"/>
      <c r="AG697" s="60"/>
      <c r="AH697" s="60"/>
      <c r="AI697" s="60"/>
      <c r="AJ697" s="60"/>
      <c r="AK697" s="60"/>
      <c r="AL697" s="60"/>
      <c r="AM697" s="60"/>
      <c r="AN697" s="60"/>
      <c r="AO697" s="60"/>
      <c r="AP697" s="60"/>
      <c r="AQ697" s="61">
        <f t="shared" si="464"/>
        <v>0</v>
      </c>
      <c r="AR697" s="130" t="s">
        <v>36</v>
      </c>
      <c r="AS697" s="1" t="str">
        <f t="shared" si="465"/>
        <v>Nincs VKR kiválasztva!</v>
      </c>
      <c r="AU697" s="46"/>
      <c r="AV697" s="46"/>
      <c r="AY697" s="64" t="str">
        <f>IF($D697="","",INDEX(Osszesito!$E:$E,MATCH($F697,Osszesito!$C:$C,0)))</f>
        <v/>
      </c>
      <c r="AZ697" s="64">
        <f t="shared" si="432"/>
        <v>0</v>
      </c>
      <c r="BA697" s="65">
        <f t="shared" si="433"/>
        <v>0</v>
      </c>
      <c r="BB697" s="65" t="str">
        <f t="shared" si="434"/>
        <v>x</v>
      </c>
      <c r="BC697" s="65">
        <f t="shared" si="466"/>
        <v>0</v>
      </c>
      <c r="BD697" s="65">
        <f t="shared" si="459"/>
        <v>0</v>
      </c>
      <c r="BE697" s="65">
        <f t="shared" si="435"/>
        <v>0</v>
      </c>
      <c r="BF697" s="64" t="str">
        <f t="shared" si="436"/>
        <v>A forrás egyenlő a költséggel (I.ütem).</v>
      </c>
      <c r="BG697" s="65">
        <f t="shared" si="437"/>
        <v>0</v>
      </c>
      <c r="BH697" s="65">
        <f t="shared" si="438"/>
        <v>0</v>
      </c>
      <c r="BI697" s="65">
        <f t="shared" si="439"/>
        <v>0</v>
      </c>
      <c r="BJ697" s="65">
        <f t="shared" si="440"/>
        <v>0</v>
      </c>
      <c r="BK697" s="65">
        <f t="shared" si="467"/>
        <v>0</v>
      </c>
      <c r="BL697" s="66" t="str">
        <f t="shared" si="460"/>
        <v>Nem hosszútávú a feladat.</v>
      </c>
      <c r="BM697" s="67">
        <f t="shared" si="441"/>
        <v>1</v>
      </c>
      <c r="BN697" s="67">
        <f t="shared" si="442"/>
        <v>0</v>
      </c>
      <c r="BO697" s="67">
        <f t="shared" si="443"/>
        <v>1</v>
      </c>
      <c r="BP697" s="67">
        <f t="shared" si="444"/>
        <v>0</v>
      </c>
      <c r="BQ697" s="65">
        <f t="shared" si="445"/>
        <v>0</v>
      </c>
      <c r="BR697" s="64" t="str">
        <f t="shared" si="446"/>
        <v>Nincs hosszútávú terv!</v>
      </c>
      <c r="BS697" s="65">
        <f t="shared" si="447"/>
        <v>0</v>
      </c>
      <c r="BT697" s="65">
        <f t="shared" si="448"/>
        <v>0</v>
      </c>
      <c r="BU697" s="65">
        <f t="shared" si="449"/>
        <v>0</v>
      </c>
      <c r="BV697" s="65">
        <f t="shared" si="450"/>
        <v>0</v>
      </c>
      <c r="BW697" s="65">
        <f t="shared" si="451"/>
        <v>0</v>
      </c>
      <c r="BX697" s="65">
        <f t="shared" si="452"/>
        <v>0</v>
      </c>
      <c r="BY697" s="65">
        <f t="shared" si="453"/>
        <v>0</v>
      </c>
      <c r="BZ697" s="65">
        <f t="shared" si="454"/>
        <v>0</v>
      </c>
      <c r="CA697" s="65">
        <f t="shared" si="455"/>
        <v>0</v>
      </c>
      <c r="CB697" s="65">
        <f t="shared" si="456"/>
        <v>0</v>
      </c>
      <c r="CC697" s="65">
        <f t="shared" si="457"/>
        <v>0</v>
      </c>
      <c r="CD697" s="65" t="str">
        <f t="shared" si="468"/>
        <v>Hiányos kitöltés! (B-oszlop üres)</v>
      </c>
      <c r="CE697" s="66" t="str">
        <f t="shared" si="469"/>
        <v>Hiányos kitöltés! (B-oszlop üres)</v>
      </c>
      <c r="CF697" s="65">
        <f t="shared" si="470"/>
        <v>0</v>
      </c>
      <c r="CG697" s="65">
        <f t="shared" si="471"/>
        <v>0</v>
      </c>
      <c r="CH697" s="65">
        <f t="shared" si="472"/>
        <v>0</v>
      </c>
    </row>
    <row r="698" spans="1:86" ht="31.25" x14ac:dyDescent="0.25">
      <c r="A698" s="54" t="str">
        <f t="shared" si="461"/>
        <v>Nincs VKR kiválasztva!</v>
      </c>
      <c r="B698" s="68"/>
      <c r="C698" s="55"/>
      <c r="D698" s="47"/>
      <c r="E698" s="47"/>
      <c r="F698" s="56" t="str">
        <f>IF($G698="","Nincs VKR kiválasztva!",INDEX(Osszesito!$C:$C,MATCH($G698,Osszesito!$D:$D,0)))</f>
        <v>Nincs VKR kiválasztva!</v>
      </c>
      <c r="G698" s="45"/>
      <c r="H698" s="51" t="str">
        <f>IF($D698="","",CONCATENATE($AY698,"_",COUNTA($D$3:$D698),"_FSZV_2026"))</f>
        <v/>
      </c>
      <c r="I698" s="56" t="str">
        <f>IF($G698="","Nincs VKR kiválasztva!",INDEX(Osszesito!$G:$G,MATCH($F698,Osszesito!$C:$C,0)))</f>
        <v>Nincs VKR kiválasztva!</v>
      </c>
      <c r="J698" s="56" t="str">
        <f>IF($G698="","Nincs VKR kiválasztva!",INDEX(Osszesito!$F:$F,MATCH($F698,Osszesito!$C:$C,0)))</f>
        <v>Nincs VKR kiválasztva!</v>
      </c>
      <c r="K698" s="48" t="str">
        <f t="shared" si="458"/>
        <v>Nincs kitöltve a költség rész!</v>
      </c>
      <c r="L698" s="49"/>
      <c r="M698" s="49"/>
      <c r="N698" s="60"/>
      <c r="O698" s="60"/>
      <c r="P698" s="90"/>
      <c r="R698" s="62"/>
      <c r="S698" s="62"/>
      <c r="T698" s="62"/>
      <c r="U698" s="62"/>
      <c r="V698" s="62"/>
      <c r="W698" s="62"/>
      <c r="X698" s="62"/>
      <c r="Y698" s="62"/>
      <c r="Z698" s="62"/>
      <c r="AA698" s="62"/>
      <c r="AB698" s="62"/>
      <c r="AC698" s="61">
        <f t="shared" si="462"/>
        <v>0</v>
      </c>
      <c r="AD698" s="1" t="str">
        <f t="shared" si="463"/>
        <v>Nincs VKR kiválasztva!</v>
      </c>
      <c r="AF698" s="60"/>
      <c r="AG698" s="60"/>
      <c r="AH698" s="60"/>
      <c r="AI698" s="60"/>
      <c r="AJ698" s="60"/>
      <c r="AK698" s="60"/>
      <c r="AL698" s="60"/>
      <c r="AM698" s="60"/>
      <c r="AN698" s="60"/>
      <c r="AO698" s="60"/>
      <c r="AP698" s="60"/>
      <c r="AQ698" s="61">
        <f t="shared" si="464"/>
        <v>0</v>
      </c>
      <c r="AR698" s="130" t="s">
        <v>36</v>
      </c>
      <c r="AS698" s="1" t="str">
        <f t="shared" si="465"/>
        <v>Nincs VKR kiválasztva!</v>
      </c>
      <c r="AU698" s="46"/>
      <c r="AV698" s="46"/>
      <c r="AY698" s="64" t="str">
        <f>IF($D698="","",INDEX(Osszesito!$E:$E,MATCH($F698,Osszesito!$C:$C,0)))</f>
        <v/>
      </c>
      <c r="AZ698" s="64">
        <f t="shared" si="432"/>
        <v>0</v>
      </c>
      <c r="BA698" s="65">
        <f t="shared" si="433"/>
        <v>0</v>
      </c>
      <c r="BB698" s="65" t="str">
        <f t="shared" si="434"/>
        <v>x</v>
      </c>
      <c r="BC698" s="65">
        <f t="shared" si="466"/>
        <v>0</v>
      </c>
      <c r="BD698" s="65">
        <f t="shared" si="459"/>
        <v>0</v>
      </c>
      <c r="BE698" s="65">
        <f t="shared" si="435"/>
        <v>0</v>
      </c>
      <c r="BF698" s="64" t="str">
        <f t="shared" si="436"/>
        <v>A forrás egyenlő a költséggel (I.ütem).</v>
      </c>
      <c r="BG698" s="65">
        <f t="shared" si="437"/>
        <v>0</v>
      </c>
      <c r="BH698" s="65">
        <f t="shared" si="438"/>
        <v>0</v>
      </c>
      <c r="BI698" s="65">
        <f t="shared" si="439"/>
        <v>0</v>
      </c>
      <c r="BJ698" s="65">
        <f t="shared" si="440"/>
        <v>0</v>
      </c>
      <c r="BK698" s="65">
        <f t="shared" si="467"/>
        <v>0</v>
      </c>
      <c r="BL698" s="66" t="str">
        <f t="shared" si="460"/>
        <v>Nem hosszútávú a feladat.</v>
      </c>
      <c r="BM698" s="67">
        <f t="shared" si="441"/>
        <v>1</v>
      </c>
      <c r="BN698" s="67">
        <f t="shared" si="442"/>
        <v>0</v>
      </c>
      <c r="BO698" s="67">
        <f t="shared" si="443"/>
        <v>1</v>
      </c>
      <c r="BP698" s="67">
        <f t="shared" si="444"/>
        <v>0</v>
      </c>
      <c r="BQ698" s="65">
        <f t="shared" si="445"/>
        <v>0</v>
      </c>
      <c r="BR698" s="64" t="str">
        <f t="shared" si="446"/>
        <v>Nincs hosszútávú terv!</v>
      </c>
      <c r="BS698" s="65">
        <f t="shared" si="447"/>
        <v>0</v>
      </c>
      <c r="BT698" s="65">
        <f t="shared" si="448"/>
        <v>0</v>
      </c>
      <c r="BU698" s="65">
        <f t="shared" si="449"/>
        <v>0</v>
      </c>
      <c r="BV698" s="65">
        <f t="shared" si="450"/>
        <v>0</v>
      </c>
      <c r="BW698" s="65">
        <f t="shared" si="451"/>
        <v>0</v>
      </c>
      <c r="BX698" s="65">
        <f t="shared" si="452"/>
        <v>0</v>
      </c>
      <c r="BY698" s="65">
        <f t="shared" si="453"/>
        <v>0</v>
      </c>
      <c r="BZ698" s="65">
        <f t="shared" si="454"/>
        <v>0</v>
      </c>
      <c r="CA698" s="65">
        <f t="shared" si="455"/>
        <v>0</v>
      </c>
      <c r="CB698" s="65">
        <f t="shared" si="456"/>
        <v>0</v>
      </c>
      <c r="CC698" s="65">
        <f t="shared" si="457"/>
        <v>0</v>
      </c>
      <c r="CD698" s="65" t="str">
        <f t="shared" si="468"/>
        <v>Hiányos kitöltés! (B-oszlop üres)</v>
      </c>
      <c r="CE698" s="66" t="str">
        <f t="shared" si="469"/>
        <v>Hiányos kitöltés! (B-oszlop üres)</v>
      </c>
      <c r="CF698" s="65">
        <f t="shared" si="470"/>
        <v>0</v>
      </c>
      <c r="CG698" s="65">
        <f t="shared" si="471"/>
        <v>0</v>
      </c>
      <c r="CH698" s="65">
        <f t="shared" si="472"/>
        <v>0</v>
      </c>
    </row>
    <row r="699" spans="1:86" ht="31.25" x14ac:dyDescent="0.25">
      <c r="A699" s="54" t="str">
        <f t="shared" si="461"/>
        <v>Nincs VKR kiválasztva!</v>
      </c>
      <c r="B699" s="68"/>
      <c r="C699" s="55"/>
      <c r="D699" s="47"/>
      <c r="E699" s="47"/>
      <c r="F699" s="56" t="str">
        <f>IF($G699="","Nincs VKR kiválasztva!",INDEX(Osszesito!$C:$C,MATCH($G699,Osszesito!$D:$D,0)))</f>
        <v>Nincs VKR kiválasztva!</v>
      </c>
      <c r="G699" s="45"/>
      <c r="H699" s="51" t="str">
        <f>IF($D699="","",CONCATENATE($AY699,"_",COUNTA($D$3:$D699),"_FSZV_2026"))</f>
        <v/>
      </c>
      <c r="I699" s="56" t="str">
        <f>IF($G699="","Nincs VKR kiválasztva!",INDEX(Osszesito!$G:$G,MATCH($F699,Osszesito!$C:$C,0)))</f>
        <v>Nincs VKR kiválasztva!</v>
      </c>
      <c r="J699" s="56" t="str">
        <f>IF($G699="","Nincs VKR kiválasztva!",INDEX(Osszesito!$F:$F,MATCH($F699,Osszesito!$C:$C,0)))</f>
        <v>Nincs VKR kiválasztva!</v>
      </c>
      <c r="K699" s="48" t="str">
        <f t="shared" si="458"/>
        <v>Nincs kitöltve a költség rész!</v>
      </c>
      <c r="L699" s="49"/>
      <c r="M699" s="49"/>
      <c r="N699" s="60"/>
      <c r="O699" s="60"/>
      <c r="P699" s="90"/>
      <c r="R699" s="62"/>
      <c r="S699" s="62"/>
      <c r="T699" s="62"/>
      <c r="U699" s="62"/>
      <c r="V699" s="62"/>
      <c r="W699" s="62"/>
      <c r="X699" s="62"/>
      <c r="Y699" s="62"/>
      <c r="Z699" s="62"/>
      <c r="AA699" s="62"/>
      <c r="AB699" s="62"/>
      <c r="AC699" s="61">
        <f t="shared" si="462"/>
        <v>0</v>
      </c>
      <c r="AD699" s="1" t="str">
        <f t="shared" si="463"/>
        <v>Nincs VKR kiválasztva!</v>
      </c>
      <c r="AF699" s="60"/>
      <c r="AG699" s="60"/>
      <c r="AH699" s="60"/>
      <c r="AI699" s="60"/>
      <c r="AJ699" s="60"/>
      <c r="AK699" s="60"/>
      <c r="AL699" s="60"/>
      <c r="AM699" s="60"/>
      <c r="AN699" s="60"/>
      <c r="AO699" s="60"/>
      <c r="AP699" s="60"/>
      <c r="AQ699" s="61">
        <f t="shared" si="464"/>
        <v>0</v>
      </c>
      <c r="AR699" s="130" t="s">
        <v>36</v>
      </c>
      <c r="AS699" s="1" t="str">
        <f t="shared" si="465"/>
        <v>Nincs VKR kiválasztva!</v>
      </c>
      <c r="AU699" s="46"/>
      <c r="AV699" s="46"/>
      <c r="AY699" s="64" t="str">
        <f>IF($D699="","",INDEX(Osszesito!$E:$E,MATCH($F699,Osszesito!$C:$C,0)))</f>
        <v/>
      </c>
      <c r="AZ699" s="64">
        <f t="shared" si="432"/>
        <v>0</v>
      </c>
      <c r="BA699" s="65">
        <f t="shared" si="433"/>
        <v>0</v>
      </c>
      <c r="BB699" s="65" t="str">
        <f t="shared" si="434"/>
        <v>x</v>
      </c>
      <c r="BC699" s="65">
        <f t="shared" si="466"/>
        <v>0</v>
      </c>
      <c r="BD699" s="65">
        <f t="shared" si="459"/>
        <v>0</v>
      </c>
      <c r="BE699" s="65">
        <f t="shared" si="435"/>
        <v>0</v>
      </c>
      <c r="BF699" s="64" t="str">
        <f t="shared" si="436"/>
        <v>A forrás egyenlő a költséggel (I.ütem).</v>
      </c>
      <c r="BG699" s="65">
        <f t="shared" si="437"/>
        <v>0</v>
      </c>
      <c r="BH699" s="65">
        <f t="shared" si="438"/>
        <v>0</v>
      </c>
      <c r="BI699" s="65">
        <f t="shared" si="439"/>
        <v>0</v>
      </c>
      <c r="BJ699" s="65">
        <f t="shared" si="440"/>
        <v>0</v>
      </c>
      <c r="BK699" s="65">
        <f t="shared" si="467"/>
        <v>0</v>
      </c>
      <c r="BL699" s="66" t="str">
        <f t="shared" si="460"/>
        <v>Nem hosszútávú a feladat.</v>
      </c>
      <c r="BM699" s="67">
        <f t="shared" si="441"/>
        <v>1</v>
      </c>
      <c r="BN699" s="67">
        <f t="shared" si="442"/>
        <v>0</v>
      </c>
      <c r="BO699" s="67">
        <f t="shared" si="443"/>
        <v>1</v>
      </c>
      <c r="BP699" s="67">
        <f t="shared" si="444"/>
        <v>0</v>
      </c>
      <c r="BQ699" s="65">
        <f t="shared" si="445"/>
        <v>0</v>
      </c>
      <c r="BR699" s="64" t="str">
        <f t="shared" si="446"/>
        <v>Nincs hosszútávú terv!</v>
      </c>
      <c r="BS699" s="65">
        <f t="shared" si="447"/>
        <v>0</v>
      </c>
      <c r="BT699" s="65">
        <f t="shared" si="448"/>
        <v>0</v>
      </c>
      <c r="BU699" s="65">
        <f t="shared" si="449"/>
        <v>0</v>
      </c>
      <c r="BV699" s="65">
        <f t="shared" si="450"/>
        <v>0</v>
      </c>
      <c r="BW699" s="65">
        <f t="shared" si="451"/>
        <v>0</v>
      </c>
      <c r="BX699" s="65">
        <f t="shared" si="452"/>
        <v>0</v>
      </c>
      <c r="BY699" s="65">
        <f t="shared" si="453"/>
        <v>0</v>
      </c>
      <c r="BZ699" s="65">
        <f t="shared" si="454"/>
        <v>0</v>
      </c>
      <c r="CA699" s="65">
        <f t="shared" si="455"/>
        <v>0</v>
      </c>
      <c r="CB699" s="65">
        <f t="shared" si="456"/>
        <v>0</v>
      </c>
      <c r="CC699" s="65">
        <f t="shared" si="457"/>
        <v>0</v>
      </c>
      <c r="CD699" s="65" t="str">
        <f t="shared" si="468"/>
        <v>Hiányos kitöltés! (B-oszlop üres)</v>
      </c>
      <c r="CE699" s="66" t="str">
        <f t="shared" si="469"/>
        <v>Hiányos kitöltés! (B-oszlop üres)</v>
      </c>
      <c r="CF699" s="65">
        <f t="shared" si="470"/>
        <v>0</v>
      </c>
      <c r="CG699" s="65">
        <f t="shared" si="471"/>
        <v>0</v>
      </c>
      <c r="CH699" s="65">
        <f t="shared" si="472"/>
        <v>0</v>
      </c>
    </row>
    <row r="700" spans="1:86" ht="31.25" x14ac:dyDescent="0.25">
      <c r="A700" s="54" t="str">
        <f t="shared" si="461"/>
        <v>Nincs VKR kiválasztva!</v>
      </c>
      <c r="B700" s="68"/>
      <c r="C700" s="55"/>
      <c r="D700" s="47"/>
      <c r="E700" s="47"/>
      <c r="F700" s="56" t="str">
        <f>IF($G700="","Nincs VKR kiválasztva!",INDEX(Osszesito!$C:$C,MATCH($G700,Osszesito!$D:$D,0)))</f>
        <v>Nincs VKR kiválasztva!</v>
      </c>
      <c r="G700" s="45"/>
      <c r="H700" s="51" t="str">
        <f>IF($D700="","",CONCATENATE($AY700,"_",COUNTA($D$3:$D700),"_FSZV_2026"))</f>
        <v/>
      </c>
      <c r="I700" s="56" t="str">
        <f>IF($G700="","Nincs VKR kiválasztva!",INDEX(Osszesito!$G:$G,MATCH($F700,Osszesito!$C:$C,0)))</f>
        <v>Nincs VKR kiválasztva!</v>
      </c>
      <c r="J700" s="56" t="str">
        <f>IF($G700="","Nincs VKR kiválasztva!",INDEX(Osszesito!$F:$F,MATCH($F700,Osszesito!$C:$C,0)))</f>
        <v>Nincs VKR kiválasztva!</v>
      </c>
      <c r="K700" s="48" t="str">
        <f t="shared" si="458"/>
        <v>Nincs kitöltve a költség rész!</v>
      </c>
      <c r="L700" s="49"/>
      <c r="M700" s="49"/>
      <c r="N700" s="60"/>
      <c r="O700" s="60"/>
      <c r="P700" s="90"/>
      <c r="R700" s="62"/>
      <c r="S700" s="62"/>
      <c r="T700" s="62"/>
      <c r="U700" s="62"/>
      <c r="V700" s="62"/>
      <c r="W700" s="62"/>
      <c r="X700" s="62"/>
      <c r="Y700" s="62"/>
      <c r="Z700" s="62"/>
      <c r="AA700" s="62"/>
      <c r="AB700" s="62"/>
      <c r="AC700" s="61">
        <f t="shared" si="462"/>
        <v>0</v>
      </c>
      <c r="AD700" s="1" t="str">
        <f t="shared" si="463"/>
        <v>Nincs VKR kiválasztva!</v>
      </c>
      <c r="AF700" s="60"/>
      <c r="AG700" s="60"/>
      <c r="AH700" s="60"/>
      <c r="AI700" s="60"/>
      <c r="AJ700" s="60"/>
      <c r="AK700" s="60"/>
      <c r="AL700" s="60"/>
      <c r="AM700" s="60"/>
      <c r="AN700" s="60"/>
      <c r="AO700" s="60"/>
      <c r="AP700" s="60"/>
      <c r="AQ700" s="61">
        <f t="shared" si="464"/>
        <v>0</v>
      </c>
      <c r="AR700" s="130" t="s">
        <v>36</v>
      </c>
      <c r="AS700" s="1" t="str">
        <f t="shared" si="465"/>
        <v>Nincs VKR kiválasztva!</v>
      </c>
      <c r="AU700" s="46"/>
      <c r="AV700" s="46"/>
      <c r="AY700" s="64" t="str">
        <f>IF($D700="","",INDEX(Osszesito!$E:$E,MATCH($F700,Osszesito!$C:$C,0)))</f>
        <v/>
      </c>
      <c r="AZ700" s="64">
        <f t="shared" si="432"/>
        <v>0</v>
      </c>
      <c r="BA700" s="65">
        <f t="shared" si="433"/>
        <v>0</v>
      </c>
      <c r="BB700" s="65" t="str">
        <f t="shared" si="434"/>
        <v>x</v>
      </c>
      <c r="BC700" s="65">
        <f t="shared" si="466"/>
        <v>0</v>
      </c>
      <c r="BD700" s="65">
        <f t="shared" si="459"/>
        <v>0</v>
      </c>
      <c r="BE700" s="65">
        <f t="shared" si="435"/>
        <v>0</v>
      </c>
      <c r="BF700" s="64" t="str">
        <f t="shared" si="436"/>
        <v>A forrás egyenlő a költséggel (I.ütem).</v>
      </c>
      <c r="BG700" s="65">
        <f t="shared" si="437"/>
        <v>0</v>
      </c>
      <c r="BH700" s="65">
        <f t="shared" si="438"/>
        <v>0</v>
      </c>
      <c r="BI700" s="65">
        <f t="shared" si="439"/>
        <v>0</v>
      </c>
      <c r="BJ700" s="65">
        <f t="shared" si="440"/>
        <v>0</v>
      </c>
      <c r="BK700" s="65">
        <f t="shared" si="467"/>
        <v>0</v>
      </c>
      <c r="BL700" s="66" t="str">
        <f t="shared" si="460"/>
        <v>Nem hosszútávú a feladat.</v>
      </c>
      <c r="BM700" s="67">
        <f t="shared" si="441"/>
        <v>1</v>
      </c>
      <c r="BN700" s="67">
        <f t="shared" si="442"/>
        <v>0</v>
      </c>
      <c r="BO700" s="67">
        <f t="shared" si="443"/>
        <v>1</v>
      </c>
      <c r="BP700" s="67">
        <f t="shared" si="444"/>
        <v>0</v>
      </c>
      <c r="BQ700" s="65">
        <f t="shared" si="445"/>
        <v>0</v>
      </c>
      <c r="BR700" s="64" t="str">
        <f t="shared" si="446"/>
        <v>Nincs hosszútávú terv!</v>
      </c>
      <c r="BS700" s="65">
        <f t="shared" si="447"/>
        <v>0</v>
      </c>
      <c r="BT700" s="65">
        <f t="shared" si="448"/>
        <v>0</v>
      </c>
      <c r="BU700" s="65">
        <f t="shared" si="449"/>
        <v>0</v>
      </c>
      <c r="BV700" s="65">
        <f t="shared" si="450"/>
        <v>0</v>
      </c>
      <c r="BW700" s="65">
        <f t="shared" si="451"/>
        <v>0</v>
      </c>
      <c r="BX700" s="65">
        <f t="shared" si="452"/>
        <v>0</v>
      </c>
      <c r="BY700" s="65">
        <f t="shared" si="453"/>
        <v>0</v>
      </c>
      <c r="BZ700" s="65">
        <f t="shared" si="454"/>
        <v>0</v>
      </c>
      <c r="CA700" s="65">
        <f t="shared" si="455"/>
        <v>0</v>
      </c>
      <c r="CB700" s="65">
        <f t="shared" si="456"/>
        <v>0</v>
      </c>
      <c r="CC700" s="65">
        <f t="shared" si="457"/>
        <v>0</v>
      </c>
      <c r="CD700" s="65" t="str">
        <f t="shared" si="468"/>
        <v>Hiányos kitöltés! (B-oszlop üres)</v>
      </c>
      <c r="CE700" s="66" t="str">
        <f t="shared" si="469"/>
        <v>Hiányos kitöltés! (B-oszlop üres)</v>
      </c>
      <c r="CF700" s="65">
        <f t="shared" si="470"/>
        <v>0</v>
      </c>
      <c r="CG700" s="65">
        <f t="shared" si="471"/>
        <v>0</v>
      </c>
      <c r="CH700" s="65">
        <f t="shared" si="472"/>
        <v>0</v>
      </c>
    </row>
    <row r="701" spans="1:86" ht="31.25" x14ac:dyDescent="0.25">
      <c r="A701" s="54" t="str">
        <f t="shared" si="461"/>
        <v>Nincs VKR kiválasztva!</v>
      </c>
      <c r="B701" s="68"/>
      <c r="C701" s="55"/>
      <c r="D701" s="47"/>
      <c r="E701" s="47"/>
      <c r="F701" s="56" t="str">
        <f>IF($G701="","Nincs VKR kiválasztva!",INDEX(Osszesito!$C:$C,MATCH($G701,Osszesito!$D:$D,0)))</f>
        <v>Nincs VKR kiválasztva!</v>
      </c>
      <c r="G701" s="45"/>
      <c r="H701" s="51" t="str">
        <f>IF($D701="","",CONCATENATE($AY701,"_",COUNTA($D$3:$D701),"_FSZV_2026"))</f>
        <v/>
      </c>
      <c r="I701" s="56" t="str">
        <f>IF($G701="","Nincs VKR kiválasztva!",INDEX(Osszesito!$G:$G,MATCH($F701,Osszesito!$C:$C,0)))</f>
        <v>Nincs VKR kiválasztva!</v>
      </c>
      <c r="J701" s="56" t="str">
        <f>IF($G701="","Nincs VKR kiválasztva!",INDEX(Osszesito!$F:$F,MATCH($F701,Osszesito!$C:$C,0)))</f>
        <v>Nincs VKR kiválasztva!</v>
      </c>
      <c r="K701" s="48" t="str">
        <f t="shared" si="458"/>
        <v>Nincs kitöltve a költség rész!</v>
      </c>
      <c r="L701" s="49"/>
      <c r="M701" s="49"/>
      <c r="N701" s="60"/>
      <c r="O701" s="60"/>
      <c r="P701" s="90"/>
      <c r="R701" s="62"/>
      <c r="S701" s="62"/>
      <c r="T701" s="62"/>
      <c r="U701" s="62"/>
      <c r="V701" s="62"/>
      <c r="W701" s="62"/>
      <c r="X701" s="62"/>
      <c r="Y701" s="62"/>
      <c r="Z701" s="62"/>
      <c r="AA701" s="62"/>
      <c r="AB701" s="62"/>
      <c r="AC701" s="61">
        <f t="shared" si="462"/>
        <v>0</v>
      </c>
      <c r="AD701" s="1" t="str">
        <f t="shared" si="463"/>
        <v>Nincs VKR kiválasztva!</v>
      </c>
      <c r="AF701" s="60"/>
      <c r="AG701" s="60"/>
      <c r="AH701" s="60"/>
      <c r="AI701" s="60"/>
      <c r="AJ701" s="60"/>
      <c r="AK701" s="60"/>
      <c r="AL701" s="60"/>
      <c r="AM701" s="60"/>
      <c r="AN701" s="60"/>
      <c r="AO701" s="60"/>
      <c r="AP701" s="60"/>
      <c r="AQ701" s="61">
        <f t="shared" si="464"/>
        <v>0</v>
      </c>
      <c r="AR701" s="130" t="s">
        <v>36</v>
      </c>
      <c r="AS701" s="1" t="str">
        <f t="shared" si="465"/>
        <v>Nincs VKR kiválasztva!</v>
      </c>
      <c r="AU701" s="46"/>
      <c r="AV701" s="46"/>
      <c r="AY701" s="64" t="str">
        <f>IF($D701="","",INDEX(Osszesito!$E:$E,MATCH($F701,Osszesito!$C:$C,0)))</f>
        <v/>
      </c>
      <c r="AZ701" s="64">
        <f t="shared" si="432"/>
        <v>0</v>
      </c>
      <c r="BA701" s="65">
        <f t="shared" si="433"/>
        <v>0</v>
      </c>
      <c r="BB701" s="65" t="str">
        <f t="shared" si="434"/>
        <v>x</v>
      </c>
      <c r="BC701" s="65">
        <f t="shared" si="466"/>
        <v>0</v>
      </c>
      <c r="BD701" s="65">
        <f t="shared" si="459"/>
        <v>0</v>
      </c>
      <c r="BE701" s="65">
        <f t="shared" si="435"/>
        <v>0</v>
      </c>
      <c r="BF701" s="64" t="str">
        <f t="shared" si="436"/>
        <v>A forrás egyenlő a költséggel (I.ütem).</v>
      </c>
      <c r="BG701" s="65">
        <f t="shared" si="437"/>
        <v>0</v>
      </c>
      <c r="BH701" s="65">
        <f t="shared" si="438"/>
        <v>0</v>
      </c>
      <c r="BI701" s="65">
        <f t="shared" si="439"/>
        <v>0</v>
      </c>
      <c r="BJ701" s="65">
        <f t="shared" si="440"/>
        <v>0</v>
      </c>
      <c r="BK701" s="65">
        <f t="shared" si="467"/>
        <v>0</v>
      </c>
      <c r="BL701" s="66" t="str">
        <f t="shared" si="460"/>
        <v>Nem hosszútávú a feladat.</v>
      </c>
      <c r="BM701" s="67">
        <f t="shared" si="441"/>
        <v>1</v>
      </c>
      <c r="BN701" s="67">
        <f t="shared" si="442"/>
        <v>0</v>
      </c>
      <c r="BO701" s="67">
        <f t="shared" si="443"/>
        <v>1</v>
      </c>
      <c r="BP701" s="67">
        <f t="shared" si="444"/>
        <v>0</v>
      </c>
      <c r="BQ701" s="65">
        <f t="shared" si="445"/>
        <v>0</v>
      </c>
      <c r="BR701" s="64" t="str">
        <f t="shared" si="446"/>
        <v>Nincs hosszútávú terv!</v>
      </c>
      <c r="BS701" s="65">
        <f t="shared" si="447"/>
        <v>0</v>
      </c>
      <c r="BT701" s="65">
        <f t="shared" si="448"/>
        <v>0</v>
      </c>
      <c r="BU701" s="65">
        <f t="shared" si="449"/>
        <v>0</v>
      </c>
      <c r="BV701" s="65">
        <f t="shared" si="450"/>
        <v>0</v>
      </c>
      <c r="BW701" s="65">
        <f t="shared" si="451"/>
        <v>0</v>
      </c>
      <c r="BX701" s="65">
        <f t="shared" si="452"/>
        <v>0</v>
      </c>
      <c r="BY701" s="65">
        <f t="shared" si="453"/>
        <v>0</v>
      </c>
      <c r="BZ701" s="65">
        <f t="shared" si="454"/>
        <v>0</v>
      </c>
      <c r="CA701" s="65">
        <f t="shared" si="455"/>
        <v>0</v>
      </c>
      <c r="CB701" s="65">
        <f t="shared" si="456"/>
        <v>0</v>
      </c>
      <c r="CC701" s="65">
        <f t="shared" si="457"/>
        <v>0</v>
      </c>
      <c r="CD701" s="65" t="str">
        <f t="shared" si="468"/>
        <v>Hiányos kitöltés! (B-oszlop üres)</v>
      </c>
      <c r="CE701" s="66" t="str">
        <f t="shared" si="469"/>
        <v>Hiányos kitöltés! (B-oszlop üres)</v>
      </c>
      <c r="CF701" s="65">
        <f t="shared" si="470"/>
        <v>0</v>
      </c>
      <c r="CG701" s="65">
        <f t="shared" si="471"/>
        <v>0</v>
      </c>
      <c r="CH701" s="65">
        <f t="shared" si="472"/>
        <v>0</v>
      </c>
    </row>
    <row r="702" spans="1:86" ht="31.25" x14ac:dyDescent="0.25">
      <c r="A702" s="54" t="str">
        <f t="shared" si="461"/>
        <v>Nincs VKR kiválasztva!</v>
      </c>
      <c r="B702" s="68"/>
      <c r="C702" s="55"/>
      <c r="D702" s="47"/>
      <c r="E702" s="47"/>
      <c r="F702" s="56" t="str">
        <f>IF($G702="","Nincs VKR kiválasztva!",INDEX(Osszesito!$C:$C,MATCH($G702,Osszesito!$D:$D,0)))</f>
        <v>Nincs VKR kiválasztva!</v>
      </c>
      <c r="G702" s="45"/>
      <c r="H702" s="51" t="str">
        <f>IF($D702="","",CONCATENATE($AY702,"_",COUNTA($D$3:$D702),"_FSZV_2026"))</f>
        <v/>
      </c>
      <c r="I702" s="56" t="str">
        <f>IF($G702="","Nincs VKR kiválasztva!",INDEX(Osszesito!$G:$G,MATCH($F702,Osszesito!$C:$C,0)))</f>
        <v>Nincs VKR kiválasztva!</v>
      </c>
      <c r="J702" s="56" t="str">
        <f>IF($G702="","Nincs VKR kiválasztva!",INDEX(Osszesito!$F:$F,MATCH($F702,Osszesito!$C:$C,0)))</f>
        <v>Nincs VKR kiválasztva!</v>
      </c>
      <c r="K702" s="48" t="str">
        <f t="shared" si="458"/>
        <v>Nincs kitöltve a költség rész!</v>
      </c>
      <c r="L702" s="49"/>
      <c r="M702" s="49"/>
      <c r="N702" s="60"/>
      <c r="O702" s="60"/>
      <c r="P702" s="90"/>
      <c r="R702" s="62"/>
      <c r="S702" s="62"/>
      <c r="T702" s="62"/>
      <c r="U702" s="62"/>
      <c r="V702" s="62"/>
      <c r="W702" s="62"/>
      <c r="X702" s="62"/>
      <c r="Y702" s="62"/>
      <c r="Z702" s="62"/>
      <c r="AA702" s="62"/>
      <c r="AB702" s="62"/>
      <c r="AC702" s="61">
        <f t="shared" si="462"/>
        <v>0</v>
      </c>
      <c r="AD702" s="1" t="str">
        <f t="shared" si="463"/>
        <v>Nincs VKR kiválasztva!</v>
      </c>
      <c r="AF702" s="60"/>
      <c r="AG702" s="60"/>
      <c r="AH702" s="60"/>
      <c r="AI702" s="60"/>
      <c r="AJ702" s="60"/>
      <c r="AK702" s="60"/>
      <c r="AL702" s="60"/>
      <c r="AM702" s="60"/>
      <c r="AN702" s="60"/>
      <c r="AO702" s="60"/>
      <c r="AP702" s="60"/>
      <c r="AQ702" s="61">
        <f t="shared" si="464"/>
        <v>0</v>
      </c>
      <c r="AR702" s="130" t="s">
        <v>36</v>
      </c>
      <c r="AS702" s="1" t="str">
        <f t="shared" si="465"/>
        <v>Nincs VKR kiválasztva!</v>
      </c>
      <c r="AU702" s="46"/>
      <c r="AV702" s="46"/>
      <c r="AY702" s="64" t="str">
        <f>IF($D702="","",INDEX(Osszesito!$E:$E,MATCH($F702,Osszesito!$C:$C,0)))</f>
        <v/>
      </c>
      <c r="AZ702" s="64">
        <f t="shared" si="432"/>
        <v>0</v>
      </c>
      <c r="BA702" s="65">
        <f t="shared" si="433"/>
        <v>0</v>
      </c>
      <c r="BB702" s="65" t="str">
        <f t="shared" si="434"/>
        <v>x</v>
      </c>
      <c r="BC702" s="65">
        <f t="shared" si="466"/>
        <v>0</v>
      </c>
      <c r="BD702" s="65">
        <f t="shared" si="459"/>
        <v>0</v>
      </c>
      <c r="BE702" s="65">
        <f t="shared" si="435"/>
        <v>0</v>
      </c>
      <c r="BF702" s="64" t="str">
        <f t="shared" si="436"/>
        <v>A forrás egyenlő a költséggel (I.ütem).</v>
      </c>
      <c r="BG702" s="65">
        <f t="shared" si="437"/>
        <v>0</v>
      </c>
      <c r="BH702" s="65">
        <f t="shared" si="438"/>
        <v>0</v>
      </c>
      <c r="BI702" s="65">
        <f t="shared" si="439"/>
        <v>0</v>
      </c>
      <c r="BJ702" s="65">
        <f t="shared" si="440"/>
        <v>0</v>
      </c>
      <c r="BK702" s="65">
        <f t="shared" si="467"/>
        <v>0</v>
      </c>
      <c r="BL702" s="66" t="str">
        <f t="shared" si="460"/>
        <v>Nem hosszútávú a feladat.</v>
      </c>
      <c r="BM702" s="67">
        <f t="shared" si="441"/>
        <v>1</v>
      </c>
      <c r="BN702" s="67">
        <f t="shared" si="442"/>
        <v>0</v>
      </c>
      <c r="BO702" s="67">
        <f t="shared" si="443"/>
        <v>1</v>
      </c>
      <c r="BP702" s="67">
        <f t="shared" si="444"/>
        <v>0</v>
      </c>
      <c r="BQ702" s="65">
        <f t="shared" si="445"/>
        <v>0</v>
      </c>
      <c r="BR702" s="64" t="str">
        <f t="shared" si="446"/>
        <v>Nincs hosszútávú terv!</v>
      </c>
      <c r="BS702" s="65">
        <f t="shared" si="447"/>
        <v>0</v>
      </c>
      <c r="BT702" s="65">
        <f t="shared" si="448"/>
        <v>0</v>
      </c>
      <c r="BU702" s="65">
        <f t="shared" si="449"/>
        <v>0</v>
      </c>
      <c r="BV702" s="65">
        <f t="shared" si="450"/>
        <v>0</v>
      </c>
      <c r="BW702" s="65">
        <f t="shared" si="451"/>
        <v>0</v>
      </c>
      <c r="BX702" s="65">
        <f t="shared" si="452"/>
        <v>0</v>
      </c>
      <c r="BY702" s="65">
        <f t="shared" si="453"/>
        <v>0</v>
      </c>
      <c r="BZ702" s="65">
        <f t="shared" si="454"/>
        <v>0</v>
      </c>
      <c r="CA702" s="65">
        <f t="shared" si="455"/>
        <v>0</v>
      </c>
      <c r="CB702" s="65">
        <f t="shared" si="456"/>
        <v>0</v>
      </c>
      <c r="CC702" s="65">
        <f t="shared" si="457"/>
        <v>0</v>
      </c>
      <c r="CD702" s="65" t="str">
        <f t="shared" si="468"/>
        <v>Hiányos kitöltés! (B-oszlop üres)</v>
      </c>
      <c r="CE702" s="66" t="str">
        <f t="shared" si="469"/>
        <v>Hiányos kitöltés! (B-oszlop üres)</v>
      </c>
      <c r="CF702" s="65">
        <f t="shared" si="470"/>
        <v>0</v>
      </c>
      <c r="CG702" s="65">
        <f t="shared" si="471"/>
        <v>0</v>
      </c>
      <c r="CH702" s="65">
        <f t="shared" si="472"/>
        <v>0</v>
      </c>
    </row>
    <row r="703" spans="1:86" ht="31.25" x14ac:dyDescent="0.25">
      <c r="A703" s="54" t="str">
        <f t="shared" si="461"/>
        <v>Nincs VKR kiválasztva!</v>
      </c>
      <c r="B703" s="68"/>
      <c r="C703" s="55"/>
      <c r="D703" s="47"/>
      <c r="E703" s="47"/>
      <c r="F703" s="56" t="str">
        <f>IF($G703="","Nincs VKR kiválasztva!",INDEX(Osszesito!$C:$C,MATCH($G703,Osszesito!$D:$D,0)))</f>
        <v>Nincs VKR kiválasztva!</v>
      </c>
      <c r="G703" s="45"/>
      <c r="H703" s="51" t="str">
        <f>IF($D703="","",CONCATENATE($AY703,"_",COUNTA($D$3:$D703),"_FSZV_2026"))</f>
        <v/>
      </c>
      <c r="I703" s="56" t="str">
        <f>IF($G703="","Nincs VKR kiválasztva!",INDEX(Osszesito!$G:$G,MATCH($F703,Osszesito!$C:$C,0)))</f>
        <v>Nincs VKR kiválasztva!</v>
      </c>
      <c r="J703" s="56" t="str">
        <f>IF($G703="","Nincs VKR kiválasztva!",INDEX(Osszesito!$F:$F,MATCH($F703,Osszesito!$C:$C,0)))</f>
        <v>Nincs VKR kiválasztva!</v>
      </c>
      <c r="K703" s="48" t="str">
        <f t="shared" si="458"/>
        <v>Nincs kitöltve a költség rész!</v>
      </c>
      <c r="L703" s="49"/>
      <c r="M703" s="49"/>
      <c r="N703" s="60"/>
      <c r="O703" s="60"/>
      <c r="P703" s="90"/>
      <c r="R703" s="62"/>
      <c r="S703" s="62"/>
      <c r="T703" s="62"/>
      <c r="U703" s="62"/>
      <c r="V703" s="62"/>
      <c r="W703" s="62"/>
      <c r="X703" s="62"/>
      <c r="Y703" s="62"/>
      <c r="Z703" s="62"/>
      <c r="AA703" s="62"/>
      <c r="AB703" s="62"/>
      <c r="AC703" s="61">
        <f t="shared" si="462"/>
        <v>0</v>
      </c>
      <c r="AD703" s="1" t="str">
        <f t="shared" si="463"/>
        <v>Nincs VKR kiválasztva!</v>
      </c>
      <c r="AF703" s="60"/>
      <c r="AG703" s="60"/>
      <c r="AH703" s="60"/>
      <c r="AI703" s="60"/>
      <c r="AJ703" s="60"/>
      <c r="AK703" s="60"/>
      <c r="AL703" s="60"/>
      <c r="AM703" s="60"/>
      <c r="AN703" s="60"/>
      <c r="AO703" s="60"/>
      <c r="AP703" s="60"/>
      <c r="AQ703" s="61">
        <f t="shared" si="464"/>
        <v>0</v>
      </c>
      <c r="AR703" s="130" t="s">
        <v>36</v>
      </c>
      <c r="AS703" s="1" t="str">
        <f t="shared" si="465"/>
        <v>Nincs VKR kiválasztva!</v>
      </c>
      <c r="AU703" s="46"/>
      <c r="AV703" s="46"/>
      <c r="AY703" s="64" t="str">
        <f>IF($D703="","",INDEX(Osszesito!$E:$E,MATCH($F703,Osszesito!$C:$C,0)))</f>
        <v/>
      </c>
      <c r="AZ703" s="64">
        <f t="shared" si="432"/>
        <v>0</v>
      </c>
      <c r="BA703" s="65">
        <f t="shared" si="433"/>
        <v>0</v>
      </c>
      <c r="BB703" s="65" t="str">
        <f t="shared" si="434"/>
        <v>x</v>
      </c>
      <c r="BC703" s="65">
        <f t="shared" si="466"/>
        <v>0</v>
      </c>
      <c r="BD703" s="65">
        <f t="shared" si="459"/>
        <v>0</v>
      </c>
      <c r="BE703" s="65">
        <f t="shared" si="435"/>
        <v>0</v>
      </c>
      <c r="BF703" s="64" t="str">
        <f t="shared" si="436"/>
        <v>A forrás egyenlő a költséggel (I.ütem).</v>
      </c>
      <c r="BG703" s="65">
        <f t="shared" si="437"/>
        <v>0</v>
      </c>
      <c r="BH703" s="65">
        <f t="shared" si="438"/>
        <v>0</v>
      </c>
      <c r="BI703" s="65">
        <f t="shared" si="439"/>
        <v>0</v>
      </c>
      <c r="BJ703" s="65">
        <f t="shared" si="440"/>
        <v>0</v>
      </c>
      <c r="BK703" s="65">
        <f t="shared" si="467"/>
        <v>0</v>
      </c>
      <c r="BL703" s="66" t="str">
        <f t="shared" si="460"/>
        <v>Nem hosszútávú a feladat.</v>
      </c>
      <c r="BM703" s="67">
        <f t="shared" si="441"/>
        <v>1</v>
      </c>
      <c r="BN703" s="67">
        <f t="shared" si="442"/>
        <v>0</v>
      </c>
      <c r="BO703" s="67">
        <f t="shared" si="443"/>
        <v>1</v>
      </c>
      <c r="BP703" s="67">
        <f t="shared" si="444"/>
        <v>0</v>
      </c>
      <c r="BQ703" s="65">
        <f t="shared" si="445"/>
        <v>0</v>
      </c>
      <c r="BR703" s="64" t="str">
        <f t="shared" si="446"/>
        <v>Nincs hosszútávú terv!</v>
      </c>
      <c r="BS703" s="65">
        <f t="shared" si="447"/>
        <v>0</v>
      </c>
      <c r="BT703" s="65">
        <f t="shared" si="448"/>
        <v>0</v>
      </c>
      <c r="BU703" s="65">
        <f t="shared" si="449"/>
        <v>0</v>
      </c>
      <c r="BV703" s="65">
        <f t="shared" si="450"/>
        <v>0</v>
      </c>
      <c r="BW703" s="65">
        <f t="shared" si="451"/>
        <v>0</v>
      </c>
      <c r="BX703" s="65">
        <f t="shared" si="452"/>
        <v>0</v>
      </c>
      <c r="BY703" s="65">
        <f t="shared" si="453"/>
        <v>0</v>
      </c>
      <c r="BZ703" s="65">
        <f t="shared" si="454"/>
        <v>0</v>
      </c>
      <c r="CA703" s="65">
        <f t="shared" si="455"/>
        <v>0</v>
      </c>
      <c r="CB703" s="65">
        <f t="shared" si="456"/>
        <v>0</v>
      </c>
      <c r="CC703" s="65">
        <f t="shared" si="457"/>
        <v>0</v>
      </c>
      <c r="CD703" s="65" t="str">
        <f t="shared" si="468"/>
        <v>Hiányos kitöltés! (B-oszlop üres)</v>
      </c>
      <c r="CE703" s="66" t="str">
        <f t="shared" si="469"/>
        <v>Hiányos kitöltés! (B-oszlop üres)</v>
      </c>
      <c r="CF703" s="65">
        <f t="shared" si="470"/>
        <v>0</v>
      </c>
      <c r="CG703" s="65">
        <f t="shared" si="471"/>
        <v>0</v>
      </c>
      <c r="CH703" s="65">
        <f t="shared" si="472"/>
        <v>0</v>
      </c>
    </row>
    <row r="704" spans="1:86" ht="31.25" x14ac:dyDescent="0.25">
      <c r="A704" s="54" t="str">
        <f t="shared" si="461"/>
        <v>Nincs VKR kiválasztva!</v>
      </c>
      <c r="B704" s="68"/>
      <c r="C704" s="55"/>
      <c r="D704" s="47"/>
      <c r="E704" s="47"/>
      <c r="F704" s="56" t="str">
        <f>IF($G704="","Nincs VKR kiválasztva!",INDEX(Osszesito!$C:$C,MATCH($G704,Osszesito!$D:$D,0)))</f>
        <v>Nincs VKR kiválasztva!</v>
      </c>
      <c r="G704" s="45"/>
      <c r="H704" s="51" t="str">
        <f>IF($D704="","",CONCATENATE($AY704,"_",COUNTA($D$3:$D704),"_FSZV_2026"))</f>
        <v/>
      </c>
      <c r="I704" s="56" t="str">
        <f>IF($G704="","Nincs VKR kiválasztva!",INDEX(Osszesito!$G:$G,MATCH($F704,Osszesito!$C:$C,0)))</f>
        <v>Nincs VKR kiválasztva!</v>
      </c>
      <c r="J704" s="56" t="str">
        <f>IF($G704="","Nincs VKR kiválasztva!",INDEX(Osszesito!$F:$F,MATCH($F704,Osszesito!$C:$C,0)))</f>
        <v>Nincs VKR kiválasztva!</v>
      </c>
      <c r="K704" s="48" t="str">
        <f t="shared" si="458"/>
        <v>Nincs kitöltve a költség rész!</v>
      </c>
      <c r="L704" s="49"/>
      <c r="M704" s="49"/>
      <c r="N704" s="60"/>
      <c r="O704" s="60"/>
      <c r="P704" s="90"/>
      <c r="R704" s="62"/>
      <c r="S704" s="62"/>
      <c r="T704" s="62"/>
      <c r="U704" s="62"/>
      <c r="V704" s="62"/>
      <c r="W704" s="62"/>
      <c r="X704" s="62"/>
      <c r="Y704" s="62"/>
      <c r="Z704" s="62"/>
      <c r="AA704" s="62"/>
      <c r="AB704" s="62"/>
      <c r="AC704" s="61">
        <f t="shared" si="462"/>
        <v>0</v>
      </c>
      <c r="AD704" s="1" t="str">
        <f t="shared" si="463"/>
        <v>Nincs VKR kiválasztva!</v>
      </c>
      <c r="AF704" s="60"/>
      <c r="AG704" s="60"/>
      <c r="AH704" s="60"/>
      <c r="AI704" s="60"/>
      <c r="AJ704" s="60"/>
      <c r="AK704" s="60"/>
      <c r="AL704" s="60"/>
      <c r="AM704" s="60"/>
      <c r="AN704" s="60"/>
      <c r="AO704" s="60"/>
      <c r="AP704" s="60"/>
      <c r="AQ704" s="61">
        <f t="shared" si="464"/>
        <v>0</v>
      </c>
      <c r="AR704" s="130" t="s">
        <v>36</v>
      </c>
      <c r="AS704" s="1" t="str">
        <f t="shared" si="465"/>
        <v>Nincs VKR kiválasztva!</v>
      </c>
      <c r="AU704" s="46"/>
      <c r="AV704" s="46"/>
      <c r="AY704" s="64" t="str">
        <f>IF($D704="","",INDEX(Osszesito!$E:$E,MATCH($F704,Osszesito!$C:$C,0)))</f>
        <v/>
      </c>
      <c r="AZ704" s="64">
        <f t="shared" si="432"/>
        <v>0</v>
      </c>
      <c r="BA704" s="65">
        <f t="shared" si="433"/>
        <v>0</v>
      </c>
      <c r="BB704" s="65" t="str">
        <f t="shared" si="434"/>
        <v>x</v>
      </c>
      <c r="BC704" s="65">
        <f t="shared" si="466"/>
        <v>0</v>
      </c>
      <c r="BD704" s="65">
        <f t="shared" si="459"/>
        <v>0</v>
      </c>
      <c r="BE704" s="65">
        <f t="shared" si="435"/>
        <v>0</v>
      </c>
      <c r="BF704" s="64" t="str">
        <f t="shared" si="436"/>
        <v>A forrás egyenlő a költséggel (I.ütem).</v>
      </c>
      <c r="BG704" s="65">
        <f t="shared" si="437"/>
        <v>0</v>
      </c>
      <c r="BH704" s="65">
        <f t="shared" si="438"/>
        <v>0</v>
      </c>
      <c r="BI704" s="65">
        <f t="shared" si="439"/>
        <v>0</v>
      </c>
      <c r="BJ704" s="65">
        <f t="shared" si="440"/>
        <v>0</v>
      </c>
      <c r="BK704" s="65">
        <f t="shared" si="467"/>
        <v>0</v>
      </c>
      <c r="BL704" s="66" t="str">
        <f t="shared" si="460"/>
        <v>Nem hosszútávú a feladat.</v>
      </c>
      <c r="BM704" s="67">
        <f t="shared" si="441"/>
        <v>1</v>
      </c>
      <c r="BN704" s="67">
        <f t="shared" si="442"/>
        <v>0</v>
      </c>
      <c r="BO704" s="67">
        <f t="shared" si="443"/>
        <v>1</v>
      </c>
      <c r="BP704" s="67">
        <f t="shared" si="444"/>
        <v>0</v>
      </c>
      <c r="BQ704" s="65">
        <f t="shared" si="445"/>
        <v>0</v>
      </c>
      <c r="BR704" s="64" t="str">
        <f t="shared" si="446"/>
        <v>Nincs hosszútávú terv!</v>
      </c>
      <c r="BS704" s="65">
        <f t="shared" si="447"/>
        <v>0</v>
      </c>
      <c r="BT704" s="65">
        <f t="shared" si="448"/>
        <v>0</v>
      </c>
      <c r="BU704" s="65">
        <f t="shared" si="449"/>
        <v>0</v>
      </c>
      <c r="BV704" s="65">
        <f t="shared" si="450"/>
        <v>0</v>
      </c>
      <c r="BW704" s="65">
        <f t="shared" si="451"/>
        <v>0</v>
      </c>
      <c r="BX704" s="65">
        <f t="shared" si="452"/>
        <v>0</v>
      </c>
      <c r="BY704" s="65">
        <f t="shared" si="453"/>
        <v>0</v>
      </c>
      <c r="BZ704" s="65">
        <f t="shared" si="454"/>
        <v>0</v>
      </c>
      <c r="CA704" s="65">
        <f t="shared" si="455"/>
        <v>0</v>
      </c>
      <c r="CB704" s="65">
        <f t="shared" si="456"/>
        <v>0</v>
      </c>
      <c r="CC704" s="65">
        <f t="shared" si="457"/>
        <v>0</v>
      </c>
      <c r="CD704" s="65" t="str">
        <f t="shared" si="468"/>
        <v>Hiányos kitöltés! (B-oszlop üres)</v>
      </c>
      <c r="CE704" s="66" t="str">
        <f t="shared" si="469"/>
        <v>Hiányos kitöltés! (B-oszlop üres)</v>
      </c>
      <c r="CF704" s="65">
        <f t="shared" si="470"/>
        <v>0</v>
      </c>
      <c r="CG704" s="65">
        <f t="shared" si="471"/>
        <v>0</v>
      </c>
      <c r="CH704" s="65">
        <f t="shared" si="472"/>
        <v>0</v>
      </c>
    </row>
    <row r="705" spans="1:86" ht="31.25" x14ac:dyDescent="0.25">
      <c r="A705" s="54" t="str">
        <f t="shared" si="461"/>
        <v>Nincs VKR kiválasztva!</v>
      </c>
      <c r="B705" s="68"/>
      <c r="C705" s="55"/>
      <c r="D705" s="47"/>
      <c r="E705" s="47"/>
      <c r="F705" s="56" t="str">
        <f>IF($G705="","Nincs VKR kiválasztva!",INDEX(Osszesito!$C:$C,MATCH($G705,Osszesito!$D:$D,0)))</f>
        <v>Nincs VKR kiválasztva!</v>
      </c>
      <c r="G705" s="45"/>
      <c r="H705" s="51" t="str">
        <f>IF($D705="","",CONCATENATE($AY705,"_",COUNTA($D$3:$D705),"_FSZV_2026"))</f>
        <v/>
      </c>
      <c r="I705" s="56" t="str">
        <f>IF($G705="","Nincs VKR kiválasztva!",INDEX(Osszesito!$G:$G,MATCH($F705,Osszesito!$C:$C,0)))</f>
        <v>Nincs VKR kiválasztva!</v>
      </c>
      <c r="J705" s="56" t="str">
        <f>IF($G705="","Nincs VKR kiválasztva!",INDEX(Osszesito!$F:$F,MATCH($F705,Osszesito!$C:$C,0)))</f>
        <v>Nincs VKR kiválasztva!</v>
      </c>
      <c r="K705" s="48" t="str">
        <f t="shared" si="458"/>
        <v>Nincs kitöltve a költség rész!</v>
      </c>
      <c r="L705" s="49"/>
      <c r="M705" s="49"/>
      <c r="N705" s="60"/>
      <c r="O705" s="60"/>
      <c r="P705" s="90"/>
      <c r="R705" s="62"/>
      <c r="S705" s="62"/>
      <c r="T705" s="62"/>
      <c r="U705" s="62"/>
      <c r="V705" s="62"/>
      <c r="W705" s="62"/>
      <c r="X705" s="62"/>
      <c r="Y705" s="62"/>
      <c r="Z705" s="62"/>
      <c r="AA705" s="62"/>
      <c r="AB705" s="62"/>
      <c r="AC705" s="61">
        <f t="shared" si="462"/>
        <v>0</v>
      </c>
      <c r="AD705" s="1" t="str">
        <f t="shared" si="463"/>
        <v>Nincs VKR kiválasztva!</v>
      </c>
      <c r="AF705" s="60"/>
      <c r="AG705" s="60"/>
      <c r="AH705" s="60"/>
      <c r="AI705" s="60"/>
      <c r="AJ705" s="60"/>
      <c r="AK705" s="60"/>
      <c r="AL705" s="60"/>
      <c r="AM705" s="60"/>
      <c r="AN705" s="60"/>
      <c r="AO705" s="60"/>
      <c r="AP705" s="60"/>
      <c r="AQ705" s="61">
        <f t="shared" si="464"/>
        <v>0</v>
      </c>
      <c r="AR705" s="130" t="s">
        <v>36</v>
      </c>
      <c r="AS705" s="1" t="str">
        <f t="shared" si="465"/>
        <v>Nincs VKR kiválasztva!</v>
      </c>
      <c r="AU705" s="46"/>
      <c r="AV705" s="46"/>
      <c r="AY705" s="64" t="str">
        <f>IF($D705="","",INDEX(Osszesito!$E:$E,MATCH($F705,Osszesito!$C:$C,0)))</f>
        <v/>
      </c>
      <c r="AZ705" s="64">
        <f t="shared" si="432"/>
        <v>0</v>
      </c>
      <c r="BA705" s="65">
        <f t="shared" si="433"/>
        <v>0</v>
      </c>
      <c r="BB705" s="65" t="str">
        <f t="shared" si="434"/>
        <v>x</v>
      </c>
      <c r="BC705" s="65">
        <f t="shared" si="466"/>
        <v>0</v>
      </c>
      <c r="BD705" s="65">
        <f t="shared" si="459"/>
        <v>0</v>
      </c>
      <c r="BE705" s="65">
        <f t="shared" si="435"/>
        <v>0</v>
      </c>
      <c r="BF705" s="64" t="str">
        <f t="shared" si="436"/>
        <v>A forrás egyenlő a költséggel (I.ütem).</v>
      </c>
      <c r="BG705" s="65">
        <f t="shared" si="437"/>
        <v>0</v>
      </c>
      <c r="BH705" s="65">
        <f t="shared" si="438"/>
        <v>0</v>
      </c>
      <c r="BI705" s="65">
        <f t="shared" si="439"/>
        <v>0</v>
      </c>
      <c r="BJ705" s="65">
        <f t="shared" si="440"/>
        <v>0</v>
      </c>
      <c r="BK705" s="65">
        <f t="shared" si="467"/>
        <v>0</v>
      </c>
      <c r="BL705" s="66" t="str">
        <f t="shared" si="460"/>
        <v>Nem hosszútávú a feladat.</v>
      </c>
      <c r="BM705" s="67">
        <f t="shared" si="441"/>
        <v>1</v>
      </c>
      <c r="BN705" s="67">
        <f t="shared" si="442"/>
        <v>0</v>
      </c>
      <c r="BO705" s="67">
        <f t="shared" si="443"/>
        <v>1</v>
      </c>
      <c r="BP705" s="67">
        <f t="shared" si="444"/>
        <v>0</v>
      </c>
      <c r="BQ705" s="65">
        <f t="shared" si="445"/>
        <v>0</v>
      </c>
      <c r="BR705" s="64" t="str">
        <f t="shared" si="446"/>
        <v>Nincs hosszútávú terv!</v>
      </c>
      <c r="BS705" s="65">
        <f t="shared" si="447"/>
        <v>0</v>
      </c>
      <c r="BT705" s="65">
        <f t="shared" si="448"/>
        <v>0</v>
      </c>
      <c r="BU705" s="65">
        <f t="shared" si="449"/>
        <v>0</v>
      </c>
      <c r="BV705" s="65">
        <f t="shared" si="450"/>
        <v>0</v>
      </c>
      <c r="BW705" s="65">
        <f t="shared" si="451"/>
        <v>0</v>
      </c>
      <c r="BX705" s="65">
        <f t="shared" si="452"/>
        <v>0</v>
      </c>
      <c r="BY705" s="65">
        <f t="shared" si="453"/>
        <v>0</v>
      </c>
      <c r="BZ705" s="65">
        <f t="shared" si="454"/>
        <v>0</v>
      </c>
      <c r="CA705" s="65">
        <f t="shared" si="455"/>
        <v>0</v>
      </c>
      <c r="CB705" s="65">
        <f t="shared" si="456"/>
        <v>0</v>
      </c>
      <c r="CC705" s="65">
        <f t="shared" si="457"/>
        <v>0</v>
      </c>
      <c r="CD705" s="65" t="str">
        <f t="shared" si="468"/>
        <v>Hiányos kitöltés! (B-oszlop üres)</v>
      </c>
      <c r="CE705" s="66" t="str">
        <f t="shared" si="469"/>
        <v>Hiányos kitöltés! (B-oszlop üres)</v>
      </c>
      <c r="CF705" s="65">
        <f t="shared" si="470"/>
        <v>0</v>
      </c>
      <c r="CG705" s="65">
        <f t="shared" si="471"/>
        <v>0</v>
      </c>
      <c r="CH705" s="65">
        <f t="shared" si="472"/>
        <v>0</v>
      </c>
    </row>
    <row r="706" spans="1:86" ht="31.25" x14ac:dyDescent="0.25">
      <c r="A706" s="54" t="str">
        <f t="shared" si="461"/>
        <v>Nincs VKR kiválasztva!</v>
      </c>
      <c r="B706" s="68"/>
      <c r="C706" s="55"/>
      <c r="D706" s="47"/>
      <c r="E706" s="47"/>
      <c r="F706" s="56" t="str">
        <f>IF($G706="","Nincs VKR kiválasztva!",INDEX(Osszesito!$C:$C,MATCH($G706,Osszesito!$D:$D,0)))</f>
        <v>Nincs VKR kiválasztva!</v>
      </c>
      <c r="G706" s="45"/>
      <c r="H706" s="51" t="str">
        <f>IF($D706="","",CONCATENATE($AY706,"_",COUNTA($D$3:$D706),"_FSZV_2026"))</f>
        <v/>
      </c>
      <c r="I706" s="56" t="str">
        <f>IF($G706="","Nincs VKR kiválasztva!",INDEX(Osszesito!$G:$G,MATCH($F706,Osszesito!$C:$C,0)))</f>
        <v>Nincs VKR kiválasztva!</v>
      </c>
      <c r="J706" s="56" t="str">
        <f>IF($G706="","Nincs VKR kiválasztva!",INDEX(Osszesito!$F:$F,MATCH($F706,Osszesito!$C:$C,0)))</f>
        <v>Nincs VKR kiválasztva!</v>
      </c>
      <c r="K706" s="48" t="str">
        <f t="shared" si="458"/>
        <v>Nincs kitöltve a költség rész!</v>
      </c>
      <c r="L706" s="49"/>
      <c r="M706" s="49"/>
      <c r="N706" s="60"/>
      <c r="O706" s="60"/>
      <c r="P706" s="90"/>
      <c r="R706" s="62"/>
      <c r="S706" s="62"/>
      <c r="T706" s="62"/>
      <c r="U706" s="62"/>
      <c r="V706" s="62"/>
      <c r="W706" s="62"/>
      <c r="X706" s="62"/>
      <c r="Y706" s="62"/>
      <c r="Z706" s="62"/>
      <c r="AA706" s="62"/>
      <c r="AB706" s="62"/>
      <c r="AC706" s="61">
        <f t="shared" si="462"/>
        <v>0</v>
      </c>
      <c r="AD706" s="1" t="str">
        <f t="shared" si="463"/>
        <v>Nincs VKR kiválasztva!</v>
      </c>
      <c r="AF706" s="60"/>
      <c r="AG706" s="60"/>
      <c r="AH706" s="60"/>
      <c r="AI706" s="60"/>
      <c r="AJ706" s="60"/>
      <c r="AK706" s="60"/>
      <c r="AL706" s="60"/>
      <c r="AM706" s="60"/>
      <c r="AN706" s="60"/>
      <c r="AO706" s="60"/>
      <c r="AP706" s="60"/>
      <c r="AQ706" s="61">
        <f t="shared" si="464"/>
        <v>0</v>
      </c>
      <c r="AR706" s="130" t="s">
        <v>36</v>
      </c>
      <c r="AS706" s="1" t="str">
        <f t="shared" si="465"/>
        <v>Nincs VKR kiválasztva!</v>
      </c>
      <c r="AU706" s="46"/>
      <c r="AV706" s="46"/>
      <c r="AY706" s="64" t="str">
        <f>IF($D706="","",INDEX(Osszesito!$E:$E,MATCH($F706,Osszesito!$C:$C,0)))</f>
        <v/>
      </c>
      <c r="AZ706" s="64">
        <f t="shared" si="432"/>
        <v>0</v>
      </c>
      <c r="BA706" s="65">
        <f t="shared" si="433"/>
        <v>0</v>
      </c>
      <c r="BB706" s="65" t="str">
        <f t="shared" si="434"/>
        <v>x</v>
      </c>
      <c r="BC706" s="65">
        <f t="shared" si="466"/>
        <v>0</v>
      </c>
      <c r="BD706" s="65">
        <f t="shared" si="459"/>
        <v>0</v>
      </c>
      <c r="BE706" s="65">
        <f t="shared" si="435"/>
        <v>0</v>
      </c>
      <c r="BF706" s="64" t="str">
        <f t="shared" si="436"/>
        <v>A forrás egyenlő a költséggel (I.ütem).</v>
      </c>
      <c r="BG706" s="65">
        <f t="shared" si="437"/>
        <v>0</v>
      </c>
      <c r="BH706" s="65">
        <f t="shared" si="438"/>
        <v>0</v>
      </c>
      <c r="BI706" s="65">
        <f t="shared" si="439"/>
        <v>0</v>
      </c>
      <c r="BJ706" s="65">
        <f t="shared" si="440"/>
        <v>0</v>
      </c>
      <c r="BK706" s="65">
        <f t="shared" si="467"/>
        <v>0</v>
      </c>
      <c r="BL706" s="66" t="str">
        <f t="shared" si="460"/>
        <v>Nem hosszútávú a feladat.</v>
      </c>
      <c r="BM706" s="67">
        <f t="shared" si="441"/>
        <v>1</v>
      </c>
      <c r="BN706" s="67">
        <f t="shared" si="442"/>
        <v>0</v>
      </c>
      <c r="BO706" s="67">
        <f t="shared" si="443"/>
        <v>1</v>
      </c>
      <c r="BP706" s="67">
        <f t="shared" si="444"/>
        <v>0</v>
      </c>
      <c r="BQ706" s="65">
        <f t="shared" si="445"/>
        <v>0</v>
      </c>
      <c r="BR706" s="64" t="str">
        <f t="shared" si="446"/>
        <v>Nincs hosszútávú terv!</v>
      </c>
      <c r="BS706" s="65">
        <f t="shared" si="447"/>
        <v>0</v>
      </c>
      <c r="BT706" s="65">
        <f t="shared" si="448"/>
        <v>0</v>
      </c>
      <c r="BU706" s="65">
        <f t="shared" si="449"/>
        <v>0</v>
      </c>
      <c r="BV706" s="65">
        <f t="shared" si="450"/>
        <v>0</v>
      </c>
      <c r="BW706" s="65">
        <f t="shared" si="451"/>
        <v>0</v>
      </c>
      <c r="BX706" s="65">
        <f t="shared" si="452"/>
        <v>0</v>
      </c>
      <c r="BY706" s="65">
        <f t="shared" si="453"/>
        <v>0</v>
      </c>
      <c r="BZ706" s="65">
        <f t="shared" si="454"/>
        <v>0</v>
      </c>
      <c r="CA706" s="65">
        <f t="shared" si="455"/>
        <v>0</v>
      </c>
      <c r="CB706" s="65">
        <f t="shared" si="456"/>
        <v>0</v>
      </c>
      <c r="CC706" s="65">
        <f t="shared" si="457"/>
        <v>0</v>
      </c>
      <c r="CD706" s="65" t="str">
        <f t="shared" si="468"/>
        <v>Hiányos kitöltés! (B-oszlop üres)</v>
      </c>
      <c r="CE706" s="66" t="str">
        <f t="shared" si="469"/>
        <v>Hiányos kitöltés! (B-oszlop üres)</v>
      </c>
      <c r="CF706" s="65">
        <f t="shared" si="470"/>
        <v>0</v>
      </c>
      <c r="CG706" s="65">
        <f t="shared" si="471"/>
        <v>0</v>
      </c>
      <c r="CH706" s="65">
        <f t="shared" si="472"/>
        <v>0</v>
      </c>
    </row>
    <row r="707" spans="1:86" ht="31.25" x14ac:dyDescent="0.25">
      <c r="A707" s="54" t="str">
        <f t="shared" si="461"/>
        <v>Nincs VKR kiválasztva!</v>
      </c>
      <c r="B707" s="68"/>
      <c r="C707" s="55"/>
      <c r="D707" s="47"/>
      <c r="E707" s="47"/>
      <c r="F707" s="56" t="str">
        <f>IF($G707="","Nincs VKR kiválasztva!",INDEX(Osszesito!$C:$C,MATCH($G707,Osszesito!$D:$D,0)))</f>
        <v>Nincs VKR kiválasztva!</v>
      </c>
      <c r="G707" s="45"/>
      <c r="H707" s="51" t="str">
        <f>IF($D707="","",CONCATENATE($AY707,"_",COUNTA($D$3:$D707),"_FSZV_2026"))</f>
        <v/>
      </c>
      <c r="I707" s="56" t="str">
        <f>IF($G707="","Nincs VKR kiválasztva!",INDEX(Osszesito!$G:$G,MATCH($F707,Osszesito!$C:$C,0)))</f>
        <v>Nincs VKR kiválasztva!</v>
      </c>
      <c r="J707" s="56" t="str">
        <f>IF($G707="","Nincs VKR kiválasztva!",INDEX(Osszesito!$F:$F,MATCH($F707,Osszesito!$C:$C,0)))</f>
        <v>Nincs VKR kiválasztva!</v>
      </c>
      <c r="K707" s="48" t="str">
        <f t="shared" si="458"/>
        <v>Nincs kitöltve a költség rész!</v>
      </c>
      <c r="L707" s="49"/>
      <c r="M707" s="49"/>
      <c r="N707" s="60"/>
      <c r="O707" s="60"/>
      <c r="P707" s="90"/>
      <c r="R707" s="62"/>
      <c r="S707" s="62"/>
      <c r="T707" s="62"/>
      <c r="U707" s="62"/>
      <c r="V707" s="62"/>
      <c r="W707" s="62"/>
      <c r="X707" s="62"/>
      <c r="Y707" s="62"/>
      <c r="Z707" s="62"/>
      <c r="AA707" s="62"/>
      <c r="AB707" s="62"/>
      <c r="AC707" s="61">
        <f t="shared" si="462"/>
        <v>0</v>
      </c>
      <c r="AD707" s="1" t="str">
        <f t="shared" si="463"/>
        <v>Nincs VKR kiválasztva!</v>
      </c>
      <c r="AF707" s="60"/>
      <c r="AG707" s="60"/>
      <c r="AH707" s="60"/>
      <c r="AI707" s="60"/>
      <c r="AJ707" s="60"/>
      <c r="AK707" s="60"/>
      <c r="AL707" s="60"/>
      <c r="AM707" s="60"/>
      <c r="AN707" s="60"/>
      <c r="AO707" s="60"/>
      <c r="AP707" s="60"/>
      <c r="AQ707" s="61">
        <f t="shared" si="464"/>
        <v>0</v>
      </c>
      <c r="AR707" s="130" t="s">
        <v>36</v>
      </c>
      <c r="AS707" s="1" t="str">
        <f t="shared" si="465"/>
        <v>Nincs VKR kiválasztva!</v>
      </c>
      <c r="AU707" s="46"/>
      <c r="AV707" s="46"/>
      <c r="AY707" s="64" t="str">
        <f>IF($D707="","",INDEX(Osszesito!$E:$E,MATCH($F707,Osszesito!$C:$C,0)))</f>
        <v/>
      </c>
      <c r="AZ707" s="64">
        <f t="shared" si="432"/>
        <v>0</v>
      </c>
      <c r="BA707" s="65">
        <f t="shared" si="433"/>
        <v>0</v>
      </c>
      <c r="BB707" s="65" t="str">
        <f t="shared" si="434"/>
        <v>x</v>
      </c>
      <c r="BC707" s="65">
        <f t="shared" si="466"/>
        <v>0</v>
      </c>
      <c r="BD707" s="65">
        <f t="shared" si="459"/>
        <v>0</v>
      </c>
      <c r="BE707" s="65">
        <f t="shared" si="435"/>
        <v>0</v>
      </c>
      <c r="BF707" s="64" t="str">
        <f t="shared" si="436"/>
        <v>A forrás egyenlő a költséggel (I.ütem).</v>
      </c>
      <c r="BG707" s="65">
        <f t="shared" si="437"/>
        <v>0</v>
      </c>
      <c r="BH707" s="65">
        <f t="shared" si="438"/>
        <v>0</v>
      </c>
      <c r="BI707" s="65">
        <f t="shared" si="439"/>
        <v>0</v>
      </c>
      <c r="BJ707" s="65">
        <f t="shared" si="440"/>
        <v>0</v>
      </c>
      <c r="BK707" s="65">
        <f t="shared" si="467"/>
        <v>0</v>
      </c>
      <c r="BL707" s="66" t="str">
        <f t="shared" si="460"/>
        <v>Nem hosszútávú a feladat.</v>
      </c>
      <c r="BM707" s="67">
        <f t="shared" si="441"/>
        <v>1</v>
      </c>
      <c r="BN707" s="67">
        <f t="shared" si="442"/>
        <v>0</v>
      </c>
      <c r="BO707" s="67">
        <f t="shared" si="443"/>
        <v>1</v>
      </c>
      <c r="BP707" s="67">
        <f t="shared" si="444"/>
        <v>0</v>
      </c>
      <c r="BQ707" s="65">
        <f t="shared" si="445"/>
        <v>0</v>
      </c>
      <c r="BR707" s="64" t="str">
        <f t="shared" si="446"/>
        <v>Nincs hosszútávú terv!</v>
      </c>
      <c r="BS707" s="65">
        <f t="shared" si="447"/>
        <v>0</v>
      </c>
      <c r="BT707" s="65">
        <f t="shared" si="448"/>
        <v>0</v>
      </c>
      <c r="BU707" s="65">
        <f t="shared" si="449"/>
        <v>0</v>
      </c>
      <c r="BV707" s="65">
        <f t="shared" si="450"/>
        <v>0</v>
      </c>
      <c r="BW707" s="65">
        <f t="shared" si="451"/>
        <v>0</v>
      </c>
      <c r="BX707" s="65">
        <f t="shared" si="452"/>
        <v>0</v>
      </c>
      <c r="BY707" s="65">
        <f t="shared" si="453"/>
        <v>0</v>
      </c>
      <c r="BZ707" s="65">
        <f t="shared" si="454"/>
        <v>0</v>
      </c>
      <c r="CA707" s="65">
        <f t="shared" si="455"/>
        <v>0</v>
      </c>
      <c r="CB707" s="65">
        <f t="shared" si="456"/>
        <v>0</v>
      </c>
      <c r="CC707" s="65">
        <f t="shared" si="457"/>
        <v>0</v>
      </c>
      <c r="CD707" s="65" t="str">
        <f t="shared" si="468"/>
        <v>Hiányos kitöltés! (B-oszlop üres)</v>
      </c>
      <c r="CE707" s="66" t="str">
        <f t="shared" si="469"/>
        <v>Hiányos kitöltés! (B-oszlop üres)</v>
      </c>
      <c r="CF707" s="65">
        <f t="shared" si="470"/>
        <v>0</v>
      </c>
      <c r="CG707" s="65">
        <f t="shared" si="471"/>
        <v>0</v>
      </c>
      <c r="CH707" s="65">
        <f t="shared" si="472"/>
        <v>0</v>
      </c>
    </row>
    <row r="708" spans="1:86" ht="31.25" x14ac:dyDescent="0.25">
      <c r="A708" s="54" t="str">
        <f t="shared" si="461"/>
        <v>Nincs VKR kiválasztva!</v>
      </c>
      <c r="B708" s="68"/>
      <c r="C708" s="55"/>
      <c r="D708" s="47"/>
      <c r="E708" s="47"/>
      <c r="F708" s="56" t="str">
        <f>IF($G708="","Nincs VKR kiválasztva!",INDEX(Osszesito!$C:$C,MATCH($G708,Osszesito!$D:$D,0)))</f>
        <v>Nincs VKR kiválasztva!</v>
      </c>
      <c r="G708" s="45"/>
      <c r="H708" s="51" t="str">
        <f>IF($D708="","",CONCATENATE($AY708,"_",COUNTA($D$3:$D708),"_FSZV_2026"))</f>
        <v/>
      </c>
      <c r="I708" s="56" t="str">
        <f>IF($G708="","Nincs VKR kiválasztva!",INDEX(Osszesito!$G:$G,MATCH($F708,Osszesito!$C:$C,0)))</f>
        <v>Nincs VKR kiválasztva!</v>
      </c>
      <c r="J708" s="56" t="str">
        <f>IF($G708="","Nincs VKR kiválasztva!",INDEX(Osszesito!$F:$F,MATCH($F708,Osszesito!$C:$C,0)))</f>
        <v>Nincs VKR kiválasztva!</v>
      </c>
      <c r="K708" s="48" t="str">
        <f t="shared" si="458"/>
        <v>Nincs kitöltve a költség rész!</v>
      </c>
      <c r="L708" s="49"/>
      <c r="M708" s="49"/>
      <c r="N708" s="60"/>
      <c r="O708" s="60"/>
      <c r="P708" s="90"/>
      <c r="R708" s="62"/>
      <c r="S708" s="62"/>
      <c r="T708" s="62"/>
      <c r="U708" s="62"/>
      <c r="V708" s="62"/>
      <c r="W708" s="62"/>
      <c r="X708" s="62"/>
      <c r="Y708" s="62"/>
      <c r="Z708" s="62"/>
      <c r="AA708" s="62"/>
      <c r="AB708" s="62"/>
      <c r="AC708" s="61">
        <f t="shared" si="462"/>
        <v>0</v>
      </c>
      <c r="AD708" s="1" t="str">
        <f t="shared" si="463"/>
        <v>Nincs VKR kiválasztva!</v>
      </c>
      <c r="AF708" s="60"/>
      <c r="AG708" s="60"/>
      <c r="AH708" s="60"/>
      <c r="AI708" s="60"/>
      <c r="AJ708" s="60"/>
      <c r="AK708" s="60"/>
      <c r="AL708" s="60"/>
      <c r="AM708" s="60"/>
      <c r="AN708" s="60"/>
      <c r="AO708" s="60"/>
      <c r="AP708" s="60"/>
      <c r="AQ708" s="61">
        <f t="shared" si="464"/>
        <v>0</v>
      </c>
      <c r="AR708" s="130" t="s">
        <v>36</v>
      </c>
      <c r="AS708" s="1" t="str">
        <f t="shared" si="465"/>
        <v>Nincs VKR kiválasztva!</v>
      </c>
      <c r="AU708" s="46"/>
      <c r="AV708" s="46"/>
      <c r="AY708" s="64" t="str">
        <f>IF($D708="","",INDEX(Osszesito!$E:$E,MATCH($F708,Osszesito!$C:$C,0)))</f>
        <v/>
      </c>
      <c r="AZ708" s="64">
        <f t="shared" ref="AZ708:AZ771" si="473">LEN($AU708)</f>
        <v>0</v>
      </c>
      <c r="BA708" s="65">
        <f t="shared" ref="BA708:BA771" si="474">IF(OR($B708="",$C708="",$D708="",$E708="",$F708="",$L708="",$M708="",$N708="",$O708=""),0,1)</f>
        <v>0</v>
      </c>
      <c r="BB708" s="65" t="str">
        <f t="shared" ref="BB708:BB771" si="475">IF($F708="",0,IF(AND($L708=2027,$M708=2027),"R",IF(AND($L708=2027,$M708&gt;2027),"RH",IF(AND($L708&gt;2027,$M708&gt;2027),"H","x"))))</f>
        <v>x</v>
      </c>
      <c r="BC708" s="65">
        <f t="shared" si="466"/>
        <v>0</v>
      </c>
      <c r="BD708" s="65">
        <f t="shared" si="459"/>
        <v>0</v>
      </c>
      <c r="BE708" s="65">
        <f t="shared" ref="BE708:BE771" si="476">IF($AC708&lt;$N708,1,IF($AC708=$N708,0))</f>
        <v>0</v>
      </c>
      <c r="BF708" s="64" t="str">
        <f t="shared" ref="BF708:BF771" si="477">IF($L708&gt;2027,"Nem rövidtávú a feladat.",IF($BE708=1,"Az I. ütem nem lehet forráshiányos!",IF($AC708&gt;$N708,"Többlet forrást jelölt meg az I.ütemnél! Kérjük, a többletet az 'Osszesito' fülön tüntesse fel!",IF($AC708=$N708,"A forrás egyenlő a költséggel (I.ütem).",0))))</f>
        <v>A forrás egyenlő a költséggel (I.ütem).</v>
      </c>
      <c r="BG708" s="65">
        <f t="shared" ref="BG708:BG771" si="478">IF(AND($R708&lt;&gt;"",$S708&lt;&gt;"",$T708&lt;&gt;"",$U708&lt;&gt;"",$V708&lt;&gt;"",$W708&lt;&gt;"",$X708&lt;&gt;"",$Y708&lt;&gt;"",$Z708&lt;&gt;"",$AA708&lt;&gt;"",$AB708&lt;&gt;""),1,0)</f>
        <v>0</v>
      </c>
      <c r="BH708" s="65">
        <f t="shared" ref="BH708:BH771" si="479">IF(AND($BG708=1,$N708=$AC708),1,0)</f>
        <v>0</v>
      </c>
      <c r="BI708" s="65">
        <f t="shared" ref="BI708:BI771" si="480">IF($AQ708&lt;$O708,1,0)</f>
        <v>0</v>
      </c>
      <c r="BJ708" s="65">
        <f t="shared" ref="BJ708:BJ771" si="481">IF(AND($AF708&lt;&gt;"",$AG708&lt;&gt;"",$AH708&lt;&gt;"",$AI708&lt;&gt;"",$AJ708&lt;&gt;"",$AK708&lt;&gt;"",$AL708&lt;&gt;"",$AM708&lt;&gt;"",$AN708&lt;&gt;"",$AO708&lt;&gt;"",$AP708&lt;&gt;""),1,0)</f>
        <v>0</v>
      </c>
      <c r="BK708" s="65">
        <f t="shared" si="467"/>
        <v>0</v>
      </c>
      <c r="BL708" s="66" t="str">
        <f t="shared" si="460"/>
        <v>Nem hosszútávú a feladat.</v>
      </c>
      <c r="BM708" s="67">
        <f t="shared" ref="BM708:BM771" si="482">IF($M708&lt;2028,1,0)</f>
        <v>1</v>
      </c>
      <c r="BN708" s="67">
        <f t="shared" ref="BN708:BN771" si="483">IF($M708&gt;2027,1,0)</f>
        <v>0</v>
      </c>
      <c r="BO708" s="67">
        <f t="shared" ref="BO708:BO771" si="484">IF(AND($BM708=1,$N708=0),1,0)</f>
        <v>1</v>
      </c>
      <c r="BP708" s="67">
        <f t="shared" ref="BP708:BP771" si="485">IF(AND($BN708=1,$O708=0),1,0)</f>
        <v>0</v>
      </c>
      <c r="BQ708" s="65">
        <f t="shared" ref="BQ708:BQ771" si="486">IF(AND($BB708="R",$N708=0,$AZ708&gt;29),1,IF(AND($BB708="RH",$N708=0,$AZ708&gt;29),1,0))</f>
        <v>0</v>
      </c>
      <c r="BR708" s="64" t="str">
        <f t="shared" ref="BR708:BR771" si="487">IF($BN708=0,"Nincs hosszútávú terv!",IF(AND($BB708="H",$O708=0,$AZ708=0),"Nullás a hosszútávú feladat és nincs hozzá indoklás!",IF(AND($BB708="RH",$O708=0,$AZ708=0),"Nullás a hosszútávú feladat és nincs hozzá indoklás!",IF(AND($BB708="R",$O708=0,$AZ708&lt;300),"Nullás a hosszútávú feladat és rövid hozzá az indoklás!",IF(AND($BB708="RH",$O708=0,$AZ708&lt;300),"Nullás a hosszútávú feladat és rövid hozzá az indoklás!",0)))))</f>
        <v>Nincs hosszútávú terv!</v>
      </c>
      <c r="BS708" s="65">
        <f t="shared" ref="BS708:BS771" si="488">IF(AND($BB708="R",$N708=0,$AZ708&gt;29),1,IF(AND($BB708="RH",$N708=0,$AZ708&gt;29),1,0))</f>
        <v>0</v>
      </c>
      <c r="BT708" s="65">
        <f t="shared" ref="BT708:BT771" si="489">IF(AND($BB708="H",$O708=0,$AZ708&gt;29),1,IF(AND($BB708="RH",$O708=0,$AZ708&gt;29),1,0))</f>
        <v>0</v>
      </c>
      <c r="BU708" s="65">
        <f t="shared" ref="BU708:BU771" si="490">IF($B708="",0,1)</f>
        <v>0</v>
      </c>
      <c r="BV708" s="65">
        <f t="shared" ref="BV708:BV771" si="491">IF($C708="",0,1)</f>
        <v>0</v>
      </c>
      <c r="BW708" s="65">
        <f t="shared" ref="BW708:BW771" si="492">IF($D708="",0,1)</f>
        <v>0</v>
      </c>
      <c r="BX708" s="65">
        <f t="shared" ref="BX708:BX771" si="493">IF($E708="",0,1)</f>
        <v>0</v>
      </c>
      <c r="BY708" s="65">
        <f t="shared" ref="BY708:BY771" si="494">IF($L708="",0,1)</f>
        <v>0</v>
      </c>
      <c r="BZ708" s="65">
        <f t="shared" ref="BZ708:BZ771" si="495">IF($M708="",0,1)</f>
        <v>0</v>
      </c>
      <c r="CA708" s="65">
        <f t="shared" ref="CA708:CA771" si="496">IF($N708="",0,1)</f>
        <v>0</v>
      </c>
      <c r="CB708" s="65">
        <f t="shared" ref="CB708:CB771" si="497">IF($O708="",0,1)</f>
        <v>0</v>
      </c>
      <c r="CC708" s="65">
        <f t="shared" ref="CC708:CC771" si="498">IF($P708="",0,1)</f>
        <v>0</v>
      </c>
      <c r="CD708" s="65" t="str">
        <f t="shared" si="468"/>
        <v>Hiányos kitöltés! (B-oszlop üres)</v>
      </c>
      <c r="CE708" s="66" t="str">
        <f t="shared" si="469"/>
        <v>Hiányos kitöltés! (B-oszlop üres)</v>
      </c>
      <c r="CF708" s="65">
        <f t="shared" si="470"/>
        <v>0</v>
      </c>
      <c r="CG708" s="65">
        <f t="shared" si="471"/>
        <v>0</v>
      </c>
      <c r="CH708" s="65">
        <f t="shared" si="472"/>
        <v>0</v>
      </c>
    </row>
    <row r="709" spans="1:86" ht="31.25" x14ac:dyDescent="0.25">
      <c r="A709" s="54" t="str">
        <f t="shared" si="461"/>
        <v>Nincs VKR kiválasztva!</v>
      </c>
      <c r="B709" s="68"/>
      <c r="C709" s="55"/>
      <c r="D709" s="47"/>
      <c r="E709" s="47"/>
      <c r="F709" s="56" t="str">
        <f>IF($G709="","Nincs VKR kiválasztva!",INDEX(Osszesito!$C:$C,MATCH($G709,Osszesito!$D:$D,0)))</f>
        <v>Nincs VKR kiválasztva!</v>
      </c>
      <c r="G709" s="45"/>
      <c r="H709" s="51" t="str">
        <f>IF($D709="","",CONCATENATE($AY709,"_",COUNTA($D$3:$D709),"_FSZV_2026"))</f>
        <v/>
      </c>
      <c r="I709" s="56" t="str">
        <f>IF($G709="","Nincs VKR kiválasztva!",INDEX(Osszesito!$G:$G,MATCH($F709,Osszesito!$C:$C,0)))</f>
        <v>Nincs VKR kiválasztva!</v>
      </c>
      <c r="J709" s="56" t="str">
        <f>IF($G709="","Nincs VKR kiválasztva!",INDEX(Osszesito!$F:$F,MATCH($F709,Osszesito!$C:$C,0)))</f>
        <v>Nincs VKR kiválasztva!</v>
      </c>
      <c r="K709" s="48" t="str">
        <f t="shared" ref="K709:K772" si="499">IF(AND($N709="",$O709=""),"Nincs kitöltve a költség rész!",IF($N709="","Az N-oszlop üres!",IF($O709="","Az O-oszlop üres!",$N709+$O709)))</f>
        <v>Nincs kitöltve a költség rész!</v>
      </c>
      <c r="L709" s="49"/>
      <c r="M709" s="49"/>
      <c r="N709" s="60"/>
      <c r="O709" s="60"/>
      <c r="P709" s="90"/>
      <c r="R709" s="62"/>
      <c r="S709" s="62"/>
      <c r="T709" s="62"/>
      <c r="U709" s="62"/>
      <c r="V709" s="62"/>
      <c r="W709" s="62"/>
      <c r="X709" s="62"/>
      <c r="Y709" s="62"/>
      <c r="Z709" s="62"/>
      <c r="AA709" s="62"/>
      <c r="AB709" s="62"/>
      <c r="AC709" s="61">
        <f t="shared" si="462"/>
        <v>0</v>
      </c>
      <c r="AD709" s="1" t="str">
        <f t="shared" si="463"/>
        <v>Nincs VKR kiválasztva!</v>
      </c>
      <c r="AF709" s="60"/>
      <c r="AG709" s="60"/>
      <c r="AH709" s="60"/>
      <c r="AI709" s="60"/>
      <c r="AJ709" s="60"/>
      <c r="AK709" s="60"/>
      <c r="AL709" s="60"/>
      <c r="AM709" s="60"/>
      <c r="AN709" s="60"/>
      <c r="AO709" s="60"/>
      <c r="AP709" s="60"/>
      <c r="AQ709" s="61">
        <f t="shared" si="464"/>
        <v>0</v>
      </c>
      <c r="AR709" s="130" t="s">
        <v>36</v>
      </c>
      <c r="AS709" s="1" t="str">
        <f t="shared" si="465"/>
        <v>Nincs VKR kiválasztva!</v>
      </c>
      <c r="AU709" s="46"/>
      <c r="AV709" s="46"/>
      <c r="AY709" s="64" t="str">
        <f>IF($D709="","",INDEX(Osszesito!$E:$E,MATCH($F709,Osszesito!$C:$C,0)))</f>
        <v/>
      </c>
      <c r="AZ709" s="64">
        <f t="shared" si="473"/>
        <v>0</v>
      </c>
      <c r="BA709" s="65">
        <f t="shared" si="474"/>
        <v>0</v>
      </c>
      <c r="BB709" s="65" t="str">
        <f t="shared" si="475"/>
        <v>x</v>
      </c>
      <c r="BC709" s="65">
        <f t="shared" si="466"/>
        <v>0</v>
      </c>
      <c r="BD709" s="65">
        <f t="shared" ref="BD709:BD772" si="500">IF(AND($BB709="R",$O709&gt;0),1,IF(AND($BB709="H",$N709&gt;0),1,0))</f>
        <v>0</v>
      </c>
      <c r="BE709" s="65">
        <f t="shared" si="476"/>
        <v>0</v>
      </c>
      <c r="BF709" s="64" t="str">
        <f t="shared" si="477"/>
        <v>A forrás egyenlő a költséggel (I.ütem).</v>
      </c>
      <c r="BG709" s="65">
        <f t="shared" si="478"/>
        <v>0</v>
      </c>
      <c r="BH709" s="65">
        <f t="shared" si="479"/>
        <v>0</v>
      </c>
      <c r="BI709" s="65">
        <f t="shared" si="480"/>
        <v>0</v>
      </c>
      <c r="BJ709" s="65">
        <f t="shared" si="481"/>
        <v>0</v>
      </c>
      <c r="BK709" s="65">
        <f t="shared" si="467"/>
        <v>0</v>
      </c>
      <c r="BL709" s="66" t="str">
        <f t="shared" ref="BL709:BL772" si="501">IF($M709&lt;2028,"Nem hosszútávú a feladat.",IF(AND($BI709=1,$AR709="nem"),"Forráshiányos a feladat? Jelölje az AR-oszlopban!",IF(AND($BI709=0,$AR709="igen"),"Forráshiányosnak jelölte a feladat az AR-oszlopban, de a forrás költség adatok alapnján nem az!",IF(AND($BI709=1,$AR709="igen"),"Forráshiányos a feladat!",IF($AQ709&gt;$O709,"Többlet forrást jelölt meg az II.ütemnél! Kérjük, a többletet az 'Osszesito' fülön tüntesse fel!",IF($AQ709=$O709,"A forrás egyenlő a költséggel (II.ütem).",0))))))</f>
        <v>Nem hosszútávú a feladat.</v>
      </c>
      <c r="BM709" s="67">
        <f t="shared" si="482"/>
        <v>1</v>
      </c>
      <c r="BN709" s="67">
        <f t="shared" si="483"/>
        <v>0</v>
      </c>
      <c r="BO709" s="67">
        <f t="shared" si="484"/>
        <v>1</v>
      </c>
      <c r="BP709" s="67">
        <f t="shared" si="485"/>
        <v>0</v>
      </c>
      <c r="BQ709" s="65">
        <f t="shared" si="486"/>
        <v>0</v>
      </c>
      <c r="BR709" s="64" t="str">
        <f t="shared" si="487"/>
        <v>Nincs hosszútávú terv!</v>
      </c>
      <c r="BS709" s="65">
        <f t="shared" si="488"/>
        <v>0</v>
      </c>
      <c r="BT709" s="65">
        <f t="shared" si="489"/>
        <v>0</v>
      </c>
      <c r="BU709" s="65">
        <f t="shared" si="490"/>
        <v>0</v>
      </c>
      <c r="BV709" s="65">
        <f t="shared" si="491"/>
        <v>0</v>
      </c>
      <c r="BW709" s="65">
        <f t="shared" si="492"/>
        <v>0</v>
      </c>
      <c r="BX709" s="65">
        <f t="shared" si="493"/>
        <v>0</v>
      </c>
      <c r="BY709" s="65">
        <f t="shared" si="494"/>
        <v>0</v>
      </c>
      <c r="BZ709" s="65">
        <f t="shared" si="495"/>
        <v>0</v>
      </c>
      <c r="CA709" s="65">
        <f t="shared" si="496"/>
        <v>0</v>
      </c>
      <c r="CB709" s="65">
        <f t="shared" si="497"/>
        <v>0</v>
      </c>
      <c r="CC709" s="65">
        <f t="shared" si="498"/>
        <v>0</v>
      </c>
      <c r="CD709" s="65" t="str">
        <f t="shared" si="468"/>
        <v>Hiányos kitöltés! (B-oszlop üres)</v>
      </c>
      <c r="CE709" s="66" t="str">
        <f t="shared" si="469"/>
        <v>Hiányos kitöltés! (B-oszlop üres)</v>
      </c>
      <c r="CF709" s="65">
        <f t="shared" si="470"/>
        <v>0</v>
      </c>
      <c r="CG709" s="65">
        <f t="shared" si="471"/>
        <v>0</v>
      </c>
      <c r="CH709" s="65">
        <f t="shared" si="472"/>
        <v>0</v>
      </c>
    </row>
    <row r="710" spans="1:86" ht="31.25" x14ac:dyDescent="0.25">
      <c r="A710" s="54" t="str">
        <f t="shared" si="461"/>
        <v>Nincs VKR kiválasztva!</v>
      </c>
      <c r="B710" s="68"/>
      <c r="C710" s="55"/>
      <c r="D710" s="47"/>
      <c r="E710" s="47"/>
      <c r="F710" s="56" t="str">
        <f>IF($G710="","Nincs VKR kiválasztva!",INDEX(Osszesito!$C:$C,MATCH($G710,Osszesito!$D:$D,0)))</f>
        <v>Nincs VKR kiválasztva!</v>
      </c>
      <c r="G710" s="45"/>
      <c r="H710" s="51" t="str">
        <f>IF($D710="","",CONCATENATE($AY710,"_",COUNTA($D$3:$D710),"_FSZV_2026"))</f>
        <v/>
      </c>
      <c r="I710" s="56" t="str">
        <f>IF($G710="","Nincs VKR kiválasztva!",INDEX(Osszesito!$G:$G,MATCH($F710,Osszesito!$C:$C,0)))</f>
        <v>Nincs VKR kiválasztva!</v>
      </c>
      <c r="J710" s="56" t="str">
        <f>IF($G710="","Nincs VKR kiválasztva!",INDEX(Osszesito!$F:$F,MATCH($F710,Osszesito!$C:$C,0)))</f>
        <v>Nincs VKR kiválasztva!</v>
      </c>
      <c r="K710" s="48" t="str">
        <f t="shared" si="499"/>
        <v>Nincs kitöltve a költség rész!</v>
      </c>
      <c r="L710" s="49"/>
      <c r="M710" s="49"/>
      <c r="N710" s="60"/>
      <c r="O710" s="60"/>
      <c r="P710" s="90"/>
      <c r="R710" s="62"/>
      <c r="S710" s="62"/>
      <c r="T710" s="62"/>
      <c r="U710" s="62"/>
      <c r="V710" s="62"/>
      <c r="W710" s="62"/>
      <c r="X710" s="62"/>
      <c r="Y710" s="62"/>
      <c r="Z710" s="62"/>
      <c r="AA710" s="62"/>
      <c r="AB710" s="62"/>
      <c r="AC710" s="61">
        <f t="shared" si="462"/>
        <v>0</v>
      </c>
      <c r="AD710" s="1" t="str">
        <f t="shared" si="463"/>
        <v>Nincs VKR kiválasztva!</v>
      </c>
      <c r="AF710" s="60"/>
      <c r="AG710" s="60"/>
      <c r="AH710" s="60"/>
      <c r="AI710" s="60"/>
      <c r="AJ710" s="60"/>
      <c r="AK710" s="60"/>
      <c r="AL710" s="60"/>
      <c r="AM710" s="60"/>
      <c r="AN710" s="60"/>
      <c r="AO710" s="60"/>
      <c r="AP710" s="60"/>
      <c r="AQ710" s="61">
        <f t="shared" si="464"/>
        <v>0</v>
      </c>
      <c r="AR710" s="130" t="s">
        <v>36</v>
      </c>
      <c r="AS710" s="1" t="str">
        <f t="shared" si="465"/>
        <v>Nincs VKR kiválasztva!</v>
      </c>
      <c r="AU710" s="46"/>
      <c r="AV710" s="46"/>
      <c r="AY710" s="64" t="str">
        <f>IF($D710="","",INDEX(Osszesito!$E:$E,MATCH($F710,Osszesito!$C:$C,0)))</f>
        <v/>
      </c>
      <c r="AZ710" s="64">
        <f t="shared" si="473"/>
        <v>0</v>
      </c>
      <c r="BA710" s="65">
        <f t="shared" si="474"/>
        <v>0</v>
      </c>
      <c r="BB710" s="65" t="str">
        <f t="shared" si="475"/>
        <v>x</v>
      </c>
      <c r="BC710" s="65">
        <f t="shared" si="466"/>
        <v>0</v>
      </c>
      <c r="BD710" s="65">
        <f t="shared" si="500"/>
        <v>0</v>
      </c>
      <c r="BE710" s="65">
        <f t="shared" si="476"/>
        <v>0</v>
      </c>
      <c r="BF710" s="64" t="str">
        <f t="shared" si="477"/>
        <v>A forrás egyenlő a költséggel (I.ütem).</v>
      </c>
      <c r="BG710" s="65">
        <f t="shared" si="478"/>
        <v>0</v>
      </c>
      <c r="BH710" s="65">
        <f t="shared" si="479"/>
        <v>0</v>
      </c>
      <c r="BI710" s="65">
        <f t="shared" si="480"/>
        <v>0</v>
      </c>
      <c r="BJ710" s="65">
        <f t="shared" si="481"/>
        <v>0</v>
      </c>
      <c r="BK710" s="65">
        <f t="shared" si="467"/>
        <v>0</v>
      </c>
      <c r="BL710" s="66" t="str">
        <f t="shared" si="501"/>
        <v>Nem hosszútávú a feladat.</v>
      </c>
      <c r="BM710" s="67">
        <f t="shared" si="482"/>
        <v>1</v>
      </c>
      <c r="BN710" s="67">
        <f t="shared" si="483"/>
        <v>0</v>
      </c>
      <c r="BO710" s="67">
        <f t="shared" si="484"/>
        <v>1</v>
      </c>
      <c r="BP710" s="67">
        <f t="shared" si="485"/>
        <v>0</v>
      </c>
      <c r="BQ710" s="65">
        <f t="shared" si="486"/>
        <v>0</v>
      </c>
      <c r="BR710" s="64" t="str">
        <f t="shared" si="487"/>
        <v>Nincs hosszútávú terv!</v>
      </c>
      <c r="BS710" s="65">
        <f t="shared" si="488"/>
        <v>0</v>
      </c>
      <c r="BT710" s="65">
        <f t="shared" si="489"/>
        <v>0</v>
      </c>
      <c r="BU710" s="65">
        <f t="shared" si="490"/>
        <v>0</v>
      </c>
      <c r="BV710" s="65">
        <f t="shared" si="491"/>
        <v>0</v>
      </c>
      <c r="BW710" s="65">
        <f t="shared" si="492"/>
        <v>0</v>
      </c>
      <c r="BX710" s="65">
        <f t="shared" si="493"/>
        <v>0</v>
      </c>
      <c r="BY710" s="65">
        <f t="shared" si="494"/>
        <v>0</v>
      </c>
      <c r="BZ710" s="65">
        <f t="shared" si="495"/>
        <v>0</v>
      </c>
      <c r="CA710" s="65">
        <f t="shared" si="496"/>
        <v>0</v>
      </c>
      <c r="CB710" s="65">
        <f t="shared" si="497"/>
        <v>0</v>
      </c>
      <c r="CC710" s="65">
        <f t="shared" si="498"/>
        <v>0</v>
      </c>
      <c r="CD710" s="65" t="str">
        <f t="shared" si="468"/>
        <v>Hiányos kitöltés! (B-oszlop üres)</v>
      </c>
      <c r="CE710" s="66" t="str">
        <f t="shared" si="469"/>
        <v>Hiányos kitöltés! (B-oszlop üres)</v>
      </c>
      <c r="CF710" s="65">
        <f t="shared" si="470"/>
        <v>0</v>
      </c>
      <c r="CG710" s="65">
        <f t="shared" si="471"/>
        <v>0</v>
      </c>
      <c r="CH710" s="65">
        <f t="shared" si="472"/>
        <v>0</v>
      </c>
    </row>
    <row r="711" spans="1:86" ht="31.25" x14ac:dyDescent="0.25">
      <c r="A711" s="54" t="str">
        <f t="shared" si="461"/>
        <v>Nincs VKR kiválasztva!</v>
      </c>
      <c r="B711" s="68"/>
      <c r="C711" s="55"/>
      <c r="D711" s="47"/>
      <c r="E711" s="47"/>
      <c r="F711" s="56" t="str">
        <f>IF($G711="","Nincs VKR kiválasztva!",INDEX(Osszesito!$C:$C,MATCH($G711,Osszesito!$D:$D,0)))</f>
        <v>Nincs VKR kiválasztva!</v>
      </c>
      <c r="G711" s="45"/>
      <c r="H711" s="51" t="str">
        <f>IF($D711="","",CONCATENATE($AY711,"_",COUNTA($D$3:$D711),"_FSZV_2026"))</f>
        <v/>
      </c>
      <c r="I711" s="56" t="str">
        <f>IF($G711="","Nincs VKR kiválasztva!",INDEX(Osszesito!$G:$G,MATCH($F711,Osszesito!$C:$C,0)))</f>
        <v>Nincs VKR kiválasztva!</v>
      </c>
      <c r="J711" s="56" t="str">
        <f>IF($G711="","Nincs VKR kiválasztva!",INDEX(Osszesito!$F:$F,MATCH($F711,Osszesito!$C:$C,0)))</f>
        <v>Nincs VKR kiválasztva!</v>
      </c>
      <c r="K711" s="48" t="str">
        <f t="shared" si="499"/>
        <v>Nincs kitöltve a költség rész!</v>
      </c>
      <c r="L711" s="49"/>
      <c r="M711" s="49"/>
      <c r="N711" s="60"/>
      <c r="O711" s="60"/>
      <c r="P711" s="90"/>
      <c r="R711" s="62"/>
      <c r="S711" s="62"/>
      <c r="T711" s="62"/>
      <c r="U711" s="62"/>
      <c r="V711" s="62"/>
      <c r="W711" s="62"/>
      <c r="X711" s="62"/>
      <c r="Y711" s="62"/>
      <c r="Z711" s="62"/>
      <c r="AA711" s="62"/>
      <c r="AB711" s="62"/>
      <c r="AC711" s="61">
        <f t="shared" si="462"/>
        <v>0</v>
      </c>
      <c r="AD711" s="1" t="str">
        <f t="shared" si="463"/>
        <v>Nincs VKR kiválasztva!</v>
      </c>
      <c r="AF711" s="60"/>
      <c r="AG711" s="60"/>
      <c r="AH711" s="60"/>
      <c r="AI711" s="60"/>
      <c r="AJ711" s="60"/>
      <c r="AK711" s="60"/>
      <c r="AL711" s="60"/>
      <c r="AM711" s="60"/>
      <c r="AN711" s="60"/>
      <c r="AO711" s="60"/>
      <c r="AP711" s="60"/>
      <c r="AQ711" s="61">
        <f t="shared" si="464"/>
        <v>0</v>
      </c>
      <c r="AR711" s="130" t="s">
        <v>36</v>
      </c>
      <c r="AS711" s="1" t="str">
        <f t="shared" si="465"/>
        <v>Nincs VKR kiválasztva!</v>
      </c>
      <c r="AU711" s="46"/>
      <c r="AV711" s="46"/>
      <c r="AY711" s="64" t="str">
        <f>IF($D711="","",INDEX(Osszesito!$E:$E,MATCH($F711,Osszesito!$C:$C,0)))</f>
        <v/>
      </c>
      <c r="AZ711" s="64">
        <f t="shared" si="473"/>
        <v>0</v>
      </c>
      <c r="BA711" s="65">
        <f t="shared" si="474"/>
        <v>0</v>
      </c>
      <c r="BB711" s="65" t="str">
        <f t="shared" si="475"/>
        <v>x</v>
      </c>
      <c r="BC711" s="65">
        <f t="shared" si="466"/>
        <v>0</v>
      </c>
      <c r="BD711" s="65">
        <f t="shared" si="500"/>
        <v>0</v>
      </c>
      <c r="BE711" s="65">
        <f t="shared" si="476"/>
        <v>0</v>
      </c>
      <c r="BF711" s="64" t="str">
        <f t="shared" si="477"/>
        <v>A forrás egyenlő a költséggel (I.ütem).</v>
      </c>
      <c r="BG711" s="65">
        <f t="shared" si="478"/>
        <v>0</v>
      </c>
      <c r="BH711" s="65">
        <f t="shared" si="479"/>
        <v>0</v>
      </c>
      <c r="BI711" s="65">
        <f t="shared" si="480"/>
        <v>0</v>
      </c>
      <c r="BJ711" s="65">
        <f t="shared" si="481"/>
        <v>0</v>
      </c>
      <c r="BK711" s="65">
        <f t="shared" si="467"/>
        <v>0</v>
      </c>
      <c r="BL711" s="66" t="str">
        <f t="shared" si="501"/>
        <v>Nem hosszútávú a feladat.</v>
      </c>
      <c r="BM711" s="67">
        <f t="shared" si="482"/>
        <v>1</v>
      </c>
      <c r="BN711" s="67">
        <f t="shared" si="483"/>
        <v>0</v>
      </c>
      <c r="BO711" s="67">
        <f t="shared" si="484"/>
        <v>1</v>
      </c>
      <c r="BP711" s="67">
        <f t="shared" si="485"/>
        <v>0</v>
      </c>
      <c r="BQ711" s="65">
        <f t="shared" si="486"/>
        <v>0</v>
      </c>
      <c r="BR711" s="64" t="str">
        <f t="shared" si="487"/>
        <v>Nincs hosszútávú terv!</v>
      </c>
      <c r="BS711" s="65">
        <f t="shared" si="488"/>
        <v>0</v>
      </c>
      <c r="BT711" s="65">
        <f t="shared" si="489"/>
        <v>0</v>
      </c>
      <c r="BU711" s="65">
        <f t="shared" si="490"/>
        <v>0</v>
      </c>
      <c r="BV711" s="65">
        <f t="shared" si="491"/>
        <v>0</v>
      </c>
      <c r="BW711" s="65">
        <f t="shared" si="492"/>
        <v>0</v>
      </c>
      <c r="BX711" s="65">
        <f t="shared" si="493"/>
        <v>0</v>
      </c>
      <c r="BY711" s="65">
        <f t="shared" si="494"/>
        <v>0</v>
      </c>
      <c r="BZ711" s="65">
        <f t="shared" si="495"/>
        <v>0</v>
      </c>
      <c r="CA711" s="65">
        <f t="shared" si="496"/>
        <v>0</v>
      </c>
      <c r="CB711" s="65">
        <f t="shared" si="497"/>
        <v>0</v>
      </c>
      <c r="CC711" s="65">
        <f t="shared" si="498"/>
        <v>0</v>
      </c>
      <c r="CD711" s="65" t="str">
        <f t="shared" si="468"/>
        <v>Hiányos kitöltés! (B-oszlop üres)</v>
      </c>
      <c r="CE711" s="66" t="str">
        <f t="shared" si="469"/>
        <v>Hiányos kitöltés! (B-oszlop üres)</v>
      </c>
      <c r="CF711" s="65">
        <f t="shared" si="470"/>
        <v>0</v>
      </c>
      <c r="CG711" s="65">
        <f t="shared" si="471"/>
        <v>0</v>
      </c>
      <c r="CH711" s="65">
        <f t="shared" si="472"/>
        <v>0</v>
      </c>
    </row>
    <row r="712" spans="1:86" ht="31.25" x14ac:dyDescent="0.25">
      <c r="A712" s="54" t="str">
        <f t="shared" si="461"/>
        <v>Nincs VKR kiválasztva!</v>
      </c>
      <c r="B712" s="68"/>
      <c r="C712" s="55"/>
      <c r="D712" s="47"/>
      <c r="E712" s="47"/>
      <c r="F712" s="56" t="str">
        <f>IF($G712="","Nincs VKR kiválasztva!",INDEX(Osszesito!$C:$C,MATCH($G712,Osszesito!$D:$D,0)))</f>
        <v>Nincs VKR kiválasztva!</v>
      </c>
      <c r="G712" s="45"/>
      <c r="H712" s="51" t="str">
        <f>IF($D712="","",CONCATENATE($AY712,"_",COUNTA($D$3:$D712),"_FSZV_2026"))</f>
        <v/>
      </c>
      <c r="I712" s="56" t="str">
        <f>IF($G712="","Nincs VKR kiválasztva!",INDEX(Osszesito!$G:$G,MATCH($F712,Osszesito!$C:$C,0)))</f>
        <v>Nincs VKR kiválasztva!</v>
      </c>
      <c r="J712" s="56" t="str">
        <f>IF($G712="","Nincs VKR kiválasztva!",INDEX(Osszesito!$F:$F,MATCH($F712,Osszesito!$C:$C,0)))</f>
        <v>Nincs VKR kiválasztva!</v>
      </c>
      <c r="K712" s="48" t="str">
        <f t="shared" si="499"/>
        <v>Nincs kitöltve a költség rész!</v>
      </c>
      <c r="L712" s="49"/>
      <c r="M712" s="49"/>
      <c r="N712" s="60"/>
      <c r="O712" s="60"/>
      <c r="P712" s="90"/>
      <c r="R712" s="62"/>
      <c r="S712" s="62"/>
      <c r="T712" s="62"/>
      <c r="U712" s="62"/>
      <c r="V712" s="62"/>
      <c r="W712" s="62"/>
      <c r="X712" s="62"/>
      <c r="Y712" s="62"/>
      <c r="Z712" s="62"/>
      <c r="AA712" s="62"/>
      <c r="AB712" s="62"/>
      <c r="AC712" s="61">
        <f t="shared" si="462"/>
        <v>0</v>
      </c>
      <c r="AD712" s="1" t="str">
        <f t="shared" si="463"/>
        <v>Nincs VKR kiválasztva!</v>
      </c>
      <c r="AF712" s="60"/>
      <c r="AG712" s="60"/>
      <c r="AH712" s="60"/>
      <c r="AI712" s="60"/>
      <c r="AJ712" s="60"/>
      <c r="AK712" s="60"/>
      <c r="AL712" s="60"/>
      <c r="AM712" s="60"/>
      <c r="AN712" s="60"/>
      <c r="AO712" s="60"/>
      <c r="AP712" s="60"/>
      <c r="AQ712" s="61">
        <f t="shared" si="464"/>
        <v>0</v>
      </c>
      <c r="AR712" s="130" t="s">
        <v>36</v>
      </c>
      <c r="AS712" s="1" t="str">
        <f t="shared" si="465"/>
        <v>Nincs VKR kiválasztva!</v>
      </c>
      <c r="AU712" s="46"/>
      <c r="AV712" s="46"/>
      <c r="AY712" s="64" t="str">
        <f>IF($D712="","",INDEX(Osszesito!$E:$E,MATCH($F712,Osszesito!$C:$C,0)))</f>
        <v/>
      </c>
      <c r="AZ712" s="64">
        <f t="shared" si="473"/>
        <v>0</v>
      </c>
      <c r="BA712" s="65">
        <f t="shared" si="474"/>
        <v>0</v>
      </c>
      <c r="BB712" s="65" t="str">
        <f t="shared" si="475"/>
        <v>x</v>
      </c>
      <c r="BC712" s="65">
        <f t="shared" si="466"/>
        <v>0</v>
      </c>
      <c r="BD712" s="65">
        <f t="shared" si="500"/>
        <v>0</v>
      </c>
      <c r="BE712" s="65">
        <f t="shared" si="476"/>
        <v>0</v>
      </c>
      <c r="BF712" s="64" t="str">
        <f t="shared" si="477"/>
        <v>A forrás egyenlő a költséggel (I.ütem).</v>
      </c>
      <c r="BG712" s="65">
        <f t="shared" si="478"/>
        <v>0</v>
      </c>
      <c r="BH712" s="65">
        <f t="shared" si="479"/>
        <v>0</v>
      </c>
      <c r="BI712" s="65">
        <f t="shared" si="480"/>
        <v>0</v>
      </c>
      <c r="BJ712" s="65">
        <f t="shared" si="481"/>
        <v>0</v>
      </c>
      <c r="BK712" s="65">
        <f t="shared" si="467"/>
        <v>0</v>
      </c>
      <c r="BL712" s="66" t="str">
        <f t="shared" si="501"/>
        <v>Nem hosszútávú a feladat.</v>
      </c>
      <c r="BM712" s="67">
        <f t="shared" si="482"/>
        <v>1</v>
      </c>
      <c r="BN712" s="67">
        <f t="shared" si="483"/>
        <v>0</v>
      </c>
      <c r="BO712" s="67">
        <f t="shared" si="484"/>
        <v>1</v>
      </c>
      <c r="BP712" s="67">
        <f t="shared" si="485"/>
        <v>0</v>
      </c>
      <c r="BQ712" s="65">
        <f t="shared" si="486"/>
        <v>0</v>
      </c>
      <c r="BR712" s="64" t="str">
        <f t="shared" si="487"/>
        <v>Nincs hosszútávú terv!</v>
      </c>
      <c r="BS712" s="65">
        <f t="shared" si="488"/>
        <v>0</v>
      </c>
      <c r="BT712" s="65">
        <f t="shared" si="489"/>
        <v>0</v>
      </c>
      <c r="BU712" s="65">
        <f t="shared" si="490"/>
        <v>0</v>
      </c>
      <c r="BV712" s="65">
        <f t="shared" si="491"/>
        <v>0</v>
      </c>
      <c r="BW712" s="65">
        <f t="shared" si="492"/>
        <v>0</v>
      </c>
      <c r="BX712" s="65">
        <f t="shared" si="493"/>
        <v>0</v>
      </c>
      <c r="BY712" s="65">
        <f t="shared" si="494"/>
        <v>0</v>
      </c>
      <c r="BZ712" s="65">
        <f t="shared" si="495"/>
        <v>0</v>
      </c>
      <c r="CA712" s="65">
        <f t="shared" si="496"/>
        <v>0</v>
      </c>
      <c r="CB712" s="65">
        <f t="shared" si="497"/>
        <v>0</v>
      </c>
      <c r="CC712" s="65">
        <f t="shared" si="498"/>
        <v>0</v>
      </c>
      <c r="CD712" s="65" t="str">
        <f t="shared" si="468"/>
        <v>Hiányos kitöltés! (B-oszlop üres)</v>
      </c>
      <c r="CE712" s="66" t="str">
        <f t="shared" si="469"/>
        <v>Hiányos kitöltés! (B-oszlop üres)</v>
      </c>
      <c r="CF712" s="65">
        <f t="shared" si="470"/>
        <v>0</v>
      </c>
      <c r="CG712" s="65">
        <f t="shared" si="471"/>
        <v>0</v>
      </c>
      <c r="CH712" s="65">
        <f t="shared" si="472"/>
        <v>0</v>
      </c>
    </row>
    <row r="713" spans="1:86" ht="31.25" x14ac:dyDescent="0.25">
      <c r="A713" s="54" t="str">
        <f t="shared" si="461"/>
        <v>Nincs VKR kiválasztva!</v>
      </c>
      <c r="B713" s="68"/>
      <c r="C713" s="55"/>
      <c r="D713" s="47"/>
      <c r="E713" s="47"/>
      <c r="F713" s="56" t="str">
        <f>IF($G713="","Nincs VKR kiválasztva!",INDEX(Osszesito!$C:$C,MATCH($G713,Osszesito!$D:$D,0)))</f>
        <v>Nincs VKR kiválasztva!</v>
      </c>
      <c r="G713" s="45"/>
      <c r="H713" s="51" t="str">
        <f>IF($D713="","",CONCATENATE($AY713,"_",COUNTA($D$3:$D713),"_FSZV_2026"))</f>
        <v/>
      </c>
      <c r="I713" s="56" t="str">
        <f>IF($G713="","Nincs VKR kiválasztva!",INDEX(Osszesito!$G:$G,MATCH($F713,Osszesito!$C:$C,0)))</f>
        <v>Nincs VKR kiválasztva!</v>
      </c>
      <c r="J713" s="56" t="str">
        <f>IF($G713="","Nincs VKR kiválasztva!",INDEX(Osszesito!$F:$F,MATCH($F713,Osszesito!$C:$C,0)))</f>
        <v>Nincs VKR kiválasztva!</v>
      </c>
      <c r="K713" s="48" t="str">
        <f t="shared" si="499"/>
        <v>Nincs kitöltve a költség rész!</v>
      </c>
      <c r="L713" s="49"/>
      <c r="M713" s="49"/>
      <c r="N713" s="60"/>
      <c r="O713" s="60"/>
      <c r="P713" s="90"/>
      <c r="R713" s="62"/>
      <c r="S713" s="62"/>
      <c r="T713" s="62"/>
      <c r="U713" s="62"/>
      <c r="V713" s="62"/>
      <c r="W713" s="62"/>
      <c r="X713" s="62"/>
      <c r="Y713" s="62"/>
      <c r="Z713" s="62"/>
      <c r="AA713" s="62"/>
      <c r="AB713" s="62"/>
      <c r="AC713" s="61">
        <f t="shared" si="462"/>
        <v>0</v>
      </c>
      <c r="AD713" s="1" t="str">
        <f t="shared" si="463"/>
        <v>Nincs VKR kiválasztva!</v>
      </c>
      <c r="AF713" s="60"/>
      <c r="AG713" s="60"/>
      <c r="AH713" s="60"/>
      <c r="AI713" s="60"/>
      <c r="AJ713" s="60"/>
      <c r="AK713" s="60"/>
      <c r="AL713" s="60"/>
      <c r="AM713" s="60"/>
      <c r="AN713" s="60"/>
      <c r="AO713" s="60"/>
      <c r="AP713" s="60"/>
      <c r="AQ713" s="61">
        <f t="shared" si="464"/>
        <v>0</v>
      </c>
      <c r="AR713" s="130" t="s">
        <v>36</v>
      </c>
      <c r="AS713" s="1" t="str">
        <f t="shared" si="465"/>
        <v>Nincs VKR kiválasztva!</v>
      </c>
      <c r="AU713" s="46"/>
      <c r="AV713" s="46"/>
      <c r="AY713" s="64" t="str">
        <f>IF($D713="","",INDEX(Osszesito!$E:$E,MATCH($F713,Osszesito!$C:$C,0)))</f>
        <v/>
      </c>
      <c r="AZ713" s="64">
        <f t="shared" si="473"/>
        <v>0</v>
      </c>
      <c r="BA713" s="65">
        <f t="shared" si="474"/>
        <v>0</v>
      </c>
      <c r="BB713" s="65" t="str">
        <f t="shared" si="475"/>
        <v>x</v>
      </c>
      <c r="BC713" s="65">
        <f t="shared" si="466"/>
        <v>0</v>
      </c>
      <c r="BD713" s="65">
        <f t="shared" si="500"/>
        <v>0</v>
      </c>
      <c r="BE713" s="65">
        <f t="shared" si="476"/>
        <v>0</v>
      </c>
      <c r="BF713" s="64" t="str">
        <f t="shared" si="477"/>
        <v>A forrás egyenlő a költséggel (I.ütem).</v>
      </c>
      <c r="BG713" s="65">
        <f t="shared" si="478"/>
        <v>0</v>
      </c>
      <c r="BH713" s="65">
        <f t="shared" si="479"/>
        <v>0</v>
      </c>
      <c r="BI713" s="65">
        <f t="shared" si="480"/>
        <v>0</v>
      </c>
      <c r="BJ713" s="65">
        <f t="shared" si="481"/>
        <v>0</v>
      </c>
      <c r="BK713" s="65">
        <f t="shared" si="467"/>
        <v>0</v>
      </c>
      <c r="BL713" s="66" t="str">
        <f t="shared" si="501"/>
        <v>Nem hosszútávú a feladat.</v>
      </c>
      <c r="BM713" s="67">
        <f t="shared" si="482"/>
        <v>1</v>
      </c>
      <c r="BN713" s="67">
        <f t="shared" si="483"/>
        <v>0</v>
      </c>
      <c r="BO713" s="67">
        <f t="shared" si="484"/>
        <v>1</v>
      </c>
      <c r="BP713" s="67">
        <f t="shared" si="485"/>
        <v>0</v>
      </c>
      <c r="BQ713" s="65">
        <f t="shared" si="486"/>
        <v>0</v>
      </c>
      <c r="BR713" s="64" t="str">
        <f t="shared" si="487"/>
        <v>Nincs hosszútávú terv!</v>
      </c>
      <c r="BS713" s="65">
        <f t="shared" si="488"/>
        <v>0</v>
      </c>
      <c r="BT713" s="65">
        <f t="shared" si="489"/>
        <v>0</v>
      </c>
      <c r="BU713" s="65">
        <f t="shared" si="490"/>
        <v>0</v>
      </c>
      <c r="BV713" s="65">
        <f t="shared" si="491"/>
        <v>0</v>
      </c>
      <c r="BW713" s="65">
        <f t="shared" si="492"/>
        <v>0</v>
      </c>
      <c r="BX713" s="65">
        <f t="shared" si="493"/>
        <v>0</v>
      </c>
      <c r="BY713" s="65">
        <f t="shared" si="494"/>
        <v>0</v>
      </c>
      <c r="BZ713" s="65">
        <f t="shared" si="495"/>
        <v>0</v>
      </c>
      <c r="CA713" s="65">
        <f t="shared" si="496"/>
        <v>0</v>
      </c>
      <c r="CB713" s="65">
        <f t="shared" si="497"/>
        <v>0</v>
      </c>
      <c r="CC713" s="65">
        <f t="shared" si="498"/>
        <v>0</v>
      </c>
      <c r="CD713" s="65" t="str">
        <f t="shared" si="468"/>
        <v>Hiányos kitöltés! (B-oszlop üres)</v>
      </c>
      <c r="CE713" s="66" t="str">
        <f t="shared" si="469"/>
        <v>Hiányos kitöltés! (B-oszlop üres)</v>
      </c>
      <c r="CF713" s="65">
        <f t="shared" si="470"/>
        <v>0</v>
      </c>
      <c r="CG713" s="65">
        <f t="shared" si="471"/>
        <v>0</v>
      </c>
      <c r="CH713" s="65">
        <f t="shared" si="472"/>
        <v>0</v>
      </c>
    </row>
    <row r="714" spans="1:86" ht="31.25" x14ac:dyDescent="0.25">
      <c r="A714" s="54" t="str">
        <f t="shared" si="461"/>
        <v>Nincs VKR kiválasztva!</v>
      </c>
      <c r="B714" s="68"/>
      <c r="C714" s="55"/>
      <c r="D714" s="47"/>
      <c r="E714" s="47"/>
      <c r="F714" s="56" t="str">
        <f>IF($G714="","Nincs VKR kiválasztva!",INDEX(Osszesito!$C:$C,MATCH($G714,Osszesito!$D:$D,0)))</f>
        <v>Nincs VKR kiválasztva!</v>
      </c>
      <c r="G714" s="45"/>
      <c r="H714" s="51" t="str">
        <f>IF($D714="","",CONCATENATE($AY714,"_",COUNTA($D$3:$D714),"_FSZV_2026"))</f>
        <v/>
      </c>
      <c r="I714" s="56" t="str">
        <f>IF($G714="","Nincs VKR kiválasztva!",INDEX(Osszesito!$G:$G,MATCH($F714,Osszesito!$C:$C,0)))</f>
        <v>Nincs VKR kiválasztva!</v>
      </c>
      <c r="J714" s="56" t="str">
        <f>IF($G714="","Nincs VKR kiválasztva!",INDEX(Osszesito!$F:$F,MATCH($F714,Osszesito!$C:$C,0)))</f>
        <v>Nincs VKR kiválasztva!</v>
      </c>
      <c r="K714" s="48" t="str">
        <f t="shared" si="499"/>
        <v>Nincs kitöltve a költség rész!</v>
      </c>
      <c r="L714" s="49"/>
      <c r="M714" s="49"/>
      <c r="N714" s="60"/>
      <c r="O714" s="60"/>
      <c r="P714" s="90"/>
      <c r="R714" s="62"/>
      <c r="S714" s="62"/>
      <c r="T714" s="62"/>
      <c r="U714" s="62"/>
      <c r="V714" s="62"/>
      <c r="W714" s="62"/>
      <c r="X714" s="62"/>
      <c r="Y714" s="62"/>
      <c r="Z714" s="62"/>
      <c r="AA714" s="62"/>
      <c r="AB714" s="62"/>
      <c r="AC714" s="61">
        <f t="shared" si="462"/>
        <v>0</v>
      </c>
      <c r="AD714" s="1" t="str">
        <f t="shared" si="463"/>
        <v>Nincs VKR kiválasztva!</v>
      </c>
      <c r="AF714" s="60"/>
      <c r="AG714" s="60"/>
      <c r="AH714" s="60"/>
      <c r="AI714" s="60"/>
      <c r="AJ714" s="60"/>
      <c r="AK714" s="60"/>
      <c r="AL714" s="60"/>
      <c r="AM714" s="60"/>
      <c r="AN714" s="60"/>
      <c r="AO714" s="60"/>
      <c r="AP714" s="60"/>
      <c r="AQ714" s="61">
        <f t="shared" si="464"/>
        <v>0</v>
      </c>
      <c r="AR714" s="130" t="s">
        <v>36</v>
      </c>
      <c r="AS714" s="1" t="str">
        <f t="shared" si="465"/>
        <v>Nincs VKR kiválasztva!</v>
      </c>
      <c r="AU714" s="46"/>
      <c r="AV714" s="46"/>
      <c r="AY714" s="64" t="str">
        <f>IF($D714="","",INDEX(Osszesito!$E:$E,MATCH($F714,Osszesito!$C:$C,0)))</f>
        <v/>
      </c>
      <c r="AZ714" s="64">
        <f t="shared" si="473"/>
        <v>0</v>
      </c>
      <c r="BA714" s="65">
        <f t="shared" si="474"/>
        <v>0</v>
      </c>
      <c r="BB714" s="65" t="str">
        <f t="shared" si="475"/>
        <v>x</v>
      </c>
      <c r="BC714" s="65">
        <f t="shared" si="466"/>
        <v>0</v>
      </c>
      <c r="BD714" s="65">
        <f t="shared" si="500"/>
        <v>0</v>
      </c>
      <c r="BE714" s="65">
        <f t="shared" si="476"/>
        <v>0</v>
      </c>
      <c r="BF714" s="64" t="str">
        <f t="shared" si="477"/>
        <v>A forrás egyenlő a költséggel (I.ütem).</v>
      </c>
      <c r="BG714" s="65">
        <f t="shared" si="478"/>
        <v>0</v>
      </c>
      <c r="BH714" s="65">
        <f t="shared" si="479"/>
        <v>0</v>
      </c>
      <c r="BI714" s="65">
        <f t="shared" si="480"/>
        <v>0</v>
      </c>
      <c r="BJ714" s="65">
        <f t="shared" si="481"/>
        <v>0</v>
      </c>
      <c r="BK714" s="65">
        <f t="shared" si="467"/>
        <v>0</v>
      </c>
      <c r="BL714" s="66" t="str">
        <f t="shared" si="501"/>
        <v>Nem hosszútávú a feladat.</v>
      </c>
      <c r="BM714" s="67">
        <f t="shared" si="482"/>
        <v>1</v>
      </c>
      <c r="BN714" s="67">
        <f t="shared" si="483"/>
        <v>0</v>
      </c>
      <c r="BO714" s="67">
        <f t="shared" si="484"/>
        <v>1</v>
      </c>
      <c r="BP714" s="67">
        <f t="shared" si="485"/>
        <v>0</v>
      </c>
      <c r="BQ714" s="65">
        <f t="shared" si="486"/>
        <v>0</v>
      </c>
      <c r="BR714" s="64" t="str">
        <f t="shared" si="487"/>
        <v>Nincs hosszútávú terv!</v>
      </c>
      <c r="BS714" s="65">
        <f t="shared" si="488"/>
        <v>0</v>
      </c>
      <c r="BT714" s="65">
        <f t="shared" si="489"/>
        <v>0</v>
      </c>
      <c r="BU714" s="65">
        <f t="shared" si="490"/>
        <v>0</v>
      </c>
      <c r="BV714" s="65">
        <f t="shared" si="491"/>
        <v>0</v>
      </c>
      <c r="BW714" s="65">
        <f t="shared" si="492"/>
        <v>0</v>
      </c>
      <c r="BX714" s="65">
        <f t="shared" si="493"/>
        <v>0</v>
      </c>
      <c r="BY714" s="65">
        <f t="shared" si="494"/>
        <v>0</v>
      </c>
      <c r="BZ714" s="65">
        <f t="shared" si="495"/>
        <v>0</v>
      </c>
      <c r="CA714" s="65">
        <f t="shared" si="496"/>
        <v>0</v>
      </c>
      <c r="CB714" s="65">
        <f t="shared" si="497"/>
        <v>0</v>
      </c>
      <c r="CC714" s="65">
        <f t="shared" si="498"/>
        <v>0</v>
      </c>
      <c r="CD714" s="65" t="str">
        <f t="shared" si="468"/>
        <v>Hiányos kitöltés! (B-oszlop üres)</v>
      </c>
      <c r="CE714" s="66" t="str">
        <f t="shared" si="469"/>
        <v>Hiányos kitöltés! (B-oszlop üres)</v>
      </c>
      <c r="CF714" s="65">
        <f t="shared" si="470"/>
        <v>0</v>
      </c>
      <c r="CG714" s="65">
        <f t="shared" si="471"/>
        <v>0</v>
      </c>
      <c r="CH714" s="65">
        <f t="shared" si="472"/>
        <v>0</v>
      </c>
    </row>
    <row r="715" spans="1:86" ht="31.25" x14ac:dyDescent="0.25">
      <c r="A715" s="54" t="str">
        <f t="shared" si="461"/>
        <v>Nincs VKR kiválasztva!</v>
      </c>
      <c r="B715" s="68"/>
      <c r="C715" s="55"/>
      <c r="D715" s="47"/>
      <c r="E715" s="47"/>
      <c r="F715" s="56" t="str">
        <f>IF($G715="","Nincs VKR kiválasztva!",INDEX(Osszesito!$C:$C,MATCH($G715,Osszesito!$D:$D,0)))</f>
        <v>Nincs VKR kiválasztva!</v>
      </c>
      <c r="G715" s="45"/>
      <c r="H715" s="51" t="str">
        <f>IF($D715="","",CONCATENATE($AY715,"_",COUNTA($D$3:$D715),"_FSZV_2026"))</f>
        <v/>
      </c>
      <c r="I715" s="56" t="str">
        <f>IF($G715="","Nincs VKR kiválasztva!",INDEX(Osszesito!$G:$G,MATCH($F715,Osszesito!$C:$C,0)))</f>
        <v>Nincs VKR kiválasztva!</v>
      </c>
      <c r="J715" s="56" t="str">
        <f>IF($G715="","Nincs VKR kiválasztva!",INDEX(Osszesito!$F:$F,MATCH($F715,Osszesito!$C:$C,0)))</f>
        <v>Nincs VKR kiválasztva!</v>
      </c>
      <c r="K715" s="48" t="str">
        <f t="shared" si="499"/>
        <v>Nincs kitöltve a költség rész!</v>
      </c>
      <c r="L715" s="49"/>
      <c r="M715" s="49"/>
      <c r="N715" s="60"/>
      <c r="O715" s="60"/>
      <c r="P715" s="90"/>
      <c r="R715" s="62"/>
      <c r="S715" s="62"/>
      <c r="T715" s="62"/>
      <c r="U715" s="62"/>
      <c r="V715" s="62"/>
      <c r="W715" s="62"/>
      <c r="X715" s="62"/>
      <c r="Y715" s="62"/>
      <c r="Z715" s="62"/>
      <c r="AA715" s="62"/>
      <c r="AB715" s="62"/>
      <c r="AC715" s="61">
        <f t="shared" si="462"/>
        <v>0</v>
      </c>
      <c r="AD715" s="1" t="str">
        <f t="shared" si="463"/>
        <v>Nincs VKR kiválasztva!</v>
      </c>
      <c r="AF715" s="60"/>
      <c r="AG715" s="60"/>
      <c r="AH715" s="60"/>
      <c r="AI715" s="60"/>
      <c r="AJ715" s="60"/>
      <c r="AK715" s="60"/>
      <c r="AL715" s="60"/>
      <c r="AM715" s="60"/>
      <c r="AN715" s="60"/>
      <c r="AO715" s="60"/>
      <c r="AP715" s="60"/>
      <c r="AQ715" s="61">
        <f t="shared" si="464"/>
        <v>0</v>
      </c>
      <c r="AR715" s="130" t="s">
        <v>36</v>
      </c>
      <c r="AS715" s="1" t="str">
        <f t="shared" si="465"/>
        <v>Nincs VKR kiválasztva!</v>
      </c>
      <c r="AU715" s="46"/>
      <c r="AV715" s="46"/>
      <c r="AY715" s="64" t="str">
        <f>IF($D715="","",INDEX(Osszesito!$E:$E,MATCH($F715,Osszesito!$C:$C,0)))</f>
        <v/>
      </c>
      <c r="AZ715" s="64">
        <f t="shared" si="473"/>
        <v>0</v>
      </c>
      <c r="BA715" s="65">
        <f t="shared" si="474"/>
        <v>0</v>
      </c>
      <c r="BB715" s="65" t="str">
        <f t="shared" si="475"/>
        <v>x</v>
      </c>
      <c r="BC715" s="65">
        <f t="shared" si="466"/>
        <v>0</v>
      </c>
      <c r="BD715" s="65">
        <f t="shared" si="500"/>
        <v>0</v>
      </c>
      <c r="BE715" s="65">
        <f t="shared" si="476"/>
        <v>0</v>
      </c>
      <c r="BF715" s="64" t="str">
        <f t="shared" si="477"/>
        <v>A forrás egyenlő a költséggel (I.ütem).</v>
      </c>
      <c r="BG715" s="65">
        <f t="shared" si="478"/>
        <v>0</v>
      </c>
      <c r="BH715" s="65">
        <f t="shared" si="479"/>
        <v>0</v>
      </c>
      <c r="BI715" s="65">
        <f t="shared" si="480"/>
        <v>0</v>
      </c>
      <c r="BJ715" s="65">
        <f t="shared" si="481"/>
        <v>0</v>
      </c>
      <c r="BK715" s="65">
        <f t="shared" si="467"/>
        <v>0</v>
      </c>
      <c r="BL715" s="66" t="str">
        <f t="shared" si="501"/>
        <v>Nem hosszútávú a feladat.</v>
      </c>
      <c r="BM715" s="67">
        <f t="shared" si="482"/>
        <v>1</v>
      </c>
      <c r="BN715" s="67">
        <f t="shared" si="483"/>
        <v>0</v>
      </c>
      <c r="BO715" s="67">
        <f t="shared" si="484"/>
        <v>1</v>
      </c>
      <c r="BP715" s="67">
        <f t="shared" si="485"/>
        <v>0</v>
      </c>
      <c r="BQ715" s="65">
        <f t="shared" si="486"/>
        <v>0</v>
      </c>
      <c r="BR715" s="64" t="str">
        <f t="shared" si="487"/>
        <v>Nincs hosszútávú terv!</v>
      </c>
      <c r="BS715" s="65">
        <f t="shared" si="488"/>
        <v>0</v>
      </c>
      <c r="BT715" s="65">
        <f t="shared" si="489"/>
        <v>0</v>
      </c>
      <c r="BU715" s="65">
        <f t="shared" si="490"/>
        <v>0</v>
      </c>
      <c r="BV715" s="65">
        <f t="shared" si="491"/>
        <v>0</v>
      </c>
      <c r="BW715" s="65">
        <f t="shared" si="492"/>
        <v>0</v>
      </c>
      <c r="BX715" s="65">
        <f t="shared" si="493"/>
        <v>0</v>
      </c>
      <c r="BY715" s="65">
        <f t="shared" si="494"/>
        <v>0</v>
      </c>
      <c r="BZ715" s="65">
        <f t="shared" si="495"/>
        <v>0</v>
      </c>
      <c r="CA715" s="65">
        <f t="shared" si="496"/>
        <v>0</v>
      </c>
      <c r="CB715" s="65">
        <f t="shared" si="497"/>
        <v>0</v>
      </c>
      <c r="CC715" s="65">
        <f t="shared" si="498"/>
        <v>0</v>
      </c>
      <c r="CD715" s="65" t="str">
        <f t="shared" si="468"/>
        <v>Hiányos kitöltés! (B-oszlop üres)</v>
      </c>
      <c r="CE715" s="66" t="str">
        <f t="shared" si="469"/>
        <v>Hiányos kitöltés! (B-oszlop üres)</v>
      </c>
      <c r="CF715" s="65">
        <f t="shared" si="470"/>
        <v>0</v>
      </c>
      <c r="CG715" s="65">
        <f t="shared" si="471"/>
        <v>0</v>
      </c>
      <c r="CH715" s="65">
        <f t="shared" si="472"/>
        <v>0</v>
      </c>
    </row>
    <row r="716" spans="1:86" ht="31.25" x14ac:dyDescent="0.25">
      <c r="A716" s="54" t="str">
        <f t="shared" si="461"/>
        <v>Nincs VKR kiválasztva!</v>
      </c>
      <c r="B716" s="68"/>
      <c r="C716" s="55"/>
      <c r="D716" s="47"/>
      <c r="E716" s="47"/>
      <c r="F716" s="56" t="str">
        <f>IF($G716="","Nincs VKR kiválasztva!",INDEX(Osszesito!$C:$C,MATCH($G716,Osszesito!$D:$D,0)))</f>
        <v>Nincs VKR kiválasztva!</v>
      </c>
      <c r="G716" s="45"/>
      <c r="H716" s="51" t="str">
        <f>IF($D716="","",CONCATENATE($AY716,"_",COUNTA($D$3:$D716),"_FSZV_2026"))</f>
        <v/>
      </c>
      <c r="I716" s="56" t="str">
        <f>IF($G716="","Nincs VKR kiválasztva!",INDEX(Osszesito!$G:$G,MATCH($F716,Osszesito!$C:$C,0)))</f>
        <v>Nincs VKR kiválasztva!</v>
      </c>
      <c r="J716" s="56" t="str">
        <f>IF($G716="","Nincs VKR kiválasztva!",INDEX(Osszesito!$F:$F,MATCH($F716,Osszesito!$C:$C,0)))</f>
        <v>Nincs VKR kiválasztva!</v>
      </c>
      <c r="K716" s="48" t="str">
        <f t="shared" si="499"/>
        <v>Nincs kitöltve a költség rész!</v>
      </c>
      <c r="L716" s="49"/>
      <c r="M716" s="49"/>
      <c r="N716" s="60"/>
      <c r="O716" s="60"/>
      <c r="P716" s="90"/>
      <c r="R716" s="62"/>
      <c r="S716" s="62"/>
      <c r="T716" s="62"/>
      <c r="U716" s="62"/>
      <c r="V716" s="62"/>
      <c r="W716" s="62"/>
      <c r="X716" s="62"/>
      <c r="Y716" s="62"/>
      <c r="Z716" s="62"/>
      <c r="AA716" s="62"/>
      <c r="AB716" s="62"/>
      <c r="AC716" s="61">
        <f t="shared" si="462"/>
        <v>0</v>
      </c>
      <c r="AD716" s="1" t="str">
        <f t="shared" si="463"/>
        <v>Nincs VKR kiválasztva!</v>
      </c>
      <c r="AF716" s="60"/>
      <c r="AG716" s="60"/>
      <c r="AH716" s="60"/>
      <c r="AI716" s="60"/>
      <c r="AJ716" s="60"/>
      <c r="AK716" s="60"/>
      <c r="AL716" s="60"/>
      <c r="AM716" s="60"/>
      <c r="AN716" s="60"/>
      <c r="AO716" s="60"/>
      <c r="AP716" s="60"/>
      <c r="AQ716" s="61">
        <f t="shared" si="464"/>
        <v>0</v>
      </c>
      <c r="AR716" s="130" t="s">
        <v>36</v>
      </c>
      <c r="AS716" s="1" t="str">
        <f t="shared" si="465"/>
        <v>Nincs VKR kiválasztva!</v>
      </c>
      <c r="AU716" s="46"/>
      <c r="AV716" s="46"/>
      <c r="AY716" s="64" t="str">
        <f>IF($D716="","",INDEX(Osszesito!$E:$E,MATCH($F716,Osszesito!$C:$C,0)))</f>
        <v/>
      </c>
      <c r="AZ716" s="64">
        <f t="shared" si="473"/>
        <v>0</v>
      </c>
      <c r="BA716" s="65">
        <f t="shared" si="474"/>
        <v>0</v>
      </c>
      <c r="BB716" s="65" t="str">
        <f t="shared" si="475"/>
        <v>x</v>
      </c>
      <c r="BC716" s="65">
        <f t="shared" si="466"/>
        <v>0</v>
      </c>
      <c r="BD716" s="65">
        <f t="shared" si="500"/>
        <v>0</v>
      </c>
      <c r="BE716" s="65">
        <f t="shared" si="476"/>
        <v>0</v>
      </c>
      <c r="BF716" s="64" t="str">
        <f t="shared" si="477"/>
        <v>A forrás egyenlő a költséggel (I.ütem).</v>
      </c>
      <c r="BG716" s="65">
        <f t="shared" si="478"/>
        <v>0</v>
      </c>
      <c r="BH716" s="65">
        <f t="shared" si="479"/>
        <v>0</v>
      </c>
      <c r="BI716" s="65">
        <f t="shared" si="480"/>
        <v>0</v>
      </c>
      <c r="BJ716" s="65">
        <f t="shared" si="481"/>
        <v>0</v>
      </c>
      <c r="BK716" s="65">
        <f t="shared" si="467"/>
        <v>0</v>
      </c>
      <c r="BL716" s="66" t="str">
        <f t="shared" si="501"/>
        <v>Nem hosszútávú a feladat.</v>
      </c>
      <c r="BM716" s="67">
        <f t="shared" si="482"/>
        <v>1</v>
      </c>
      <c r="BN716" s="67">
        <f t="shared" si="483"/>
        <v>0</v>
      </c>
      <c r="BO716" s="67">
        <f t="shared" si="484"/>
        <v>1</v>
      </c>
      <c r="BP716" s="67">
        <f t="shared" si="485"/>
        <v>0</v>
      </c>
      <c r="BQ716" s="65">
        <f t="shared" si="486"/>
        <v>0</v>
      </c>
      <c r="BR716" s="64" t="str">
        <f t="shared" si="487"/>
        <v>Nincs hosszútávú terv!</v>
      </c>
      <c r="BS716" s="65">
        <f t="shared" si="488"/>
        <v>0</v>
      </c>
      <c r="BT716" s="65">
        <f t="shared" si="489"/>
        <v>0</v>
      </c>
      <c r="BU716" s="65">
        <f t="shared" si="490"/>
        <v>0</v>
      </c>
      <c r="BV716" s="65">
        <f t="shared" si="491"/>
        <v>0</v>
      </c>
      <c r="BW716" s="65">
        <f t="shared" si="492"/>
        <v>0</v>
      </c>
      <c r="BX716" s="65">
        <f t="shared" si="493"/>
        <v>0</v>
      </c>
      <c r="BY716" s="65">
        <f t="shared" si="494"/>
        <v>0</v>
      </c>
      <c r="BZ716" s="65">
        <f t="shared" si="495"/>
        <v>0</v>
      </c>
      <c r="CA716" s="65">
        <f t="shared" si="496"/>
        <v>0</v>
      </c>
      <c r="CB716" s="65">
        <f t="shared" si="497"/>
        <v>0</v>
      </c>
      <c r="CC716" s="65">
        <f t="shared" si="498"/>
        <v>0</v>
      </c>
      <c r="CD716" s="65" t="str">
        <f t="shared" si="468"/>
        <v>Hiányos kitöltés! (B-oszlop üres)</v>
      </c>
      <c r="CE716" s="66" t="str">
        <f t="shared" si="469"/>
        <v>Hiányos kitöltés! (B-oszlop üres)</v>
      </c>
      <c r="CF716" s="65">
        <f t="shared" si="470"/>
        <v>0</v>
      </c>
      <c r="CG716" s="65">
        <f t="shared" si="471"/>
        <v>0</v>
      </c>
      <c r="CH716" s="65">
        <f t="shared" si="472"/>
        <v>0</v>
      </c>
    </row>
    <row r="717" spans="1:86" ht="31.25" x14ac:dyDescent="0.25">
      <c r="A717" s="54" t="str">
        <f t="shared" si="461"/>
        <v>Nincs VKR kiválasztva!</v>
      </c>
      <c r="B717" s="68"/>
      <c r="C717" s="55"/>
      <c r="D717" s="47"/>
      <c r="E717" s="47"/>
      <c r="F717" s="56" t="str">
        <f>IF($G717="","Nincs VKR kiválasztva!",INDEX(Osszesito!$C:$C,MATCH($G717,Osszesito!$D:$D,0)))</f>
        <v>Nincs VKR kiválasztva!</v>
      </c>
      <c r="G717" s="45"/>
      <c r="H717" s="51" t="str">
        <f>IF($D717="","",CONCATENATE($AY717,"_",COUNTA($D$3:$D717),"_FSZV_2026"))</f>
        <v/>
      </c>
      <c r="I717" s="56" t="str">
        <f>IF($G717="","Nincs VKR kiválasztva!",INDEX(Osszesito!$G:$G,MATCH($F717,Osszesito!$C:$C,0)))</f>
        <v>Nincs VKR kiválasztva!</v>
      </c>
      <c r="J717" s="56" t="str">
        <f>IF($G717="","Nincs VKR kiválasztva!",INDEX(Osszesito!$F:$F,MATCH($F717,Osszesito!$C:$C,0)))</f>
        <v>Nincs VKR kiválasztva!</v>
      </c>
      <c r="K717" s="48" t="str">
        <f t="shared" si="499"/>
        <v>Nincs kitöltve a költség rész!</v>
      </c>
      <c r="L717" s="49"/>
      <c r="M717" s="49"/>
      <c r="N717" s="60"/>
      <c r="O717" s="60"/>
      <c r="P717" s="90"/>
      <c r="R717" s="62"/>
      <c r="S717" s="62"/>
      <c r="T717" s="62"/>
      <c r="U717" s="62"/>
      <c r="V717" s="62"/>
      <c r="W717" s="62"/>
      <c r="X717" s="62"/>
      <c r="Y717" s="62"/>
      <c r="Z717" s="62"/>
      <c r="AA717" s="62"/>
      <c r="AB717" s="62"/>
      <c r="AC717" s="61">
        <f t="shared" si="462"/>
        <v>0</v>
      </c>
      <c r="AD717" s="1" t="str">
        <f t="shared" si="463"/>
        <v>Nincs VKR kiválasztva!</v>
      </c>
      <c r="AF717" s="60"/>
      <c r="AG717" s="60"/>
      <c r="AH717" s="60"/>
      <c r="AI717" s="60"/>
      <c r="AJ717" s="60"/>
      <c r="AK717" s="60"/>
      <c r="AL717" s="60"/>
      <c r="AM717" s="60"/>
      <c r="AN717" s="60"/>
      <c r="AO717" s="60"/>
      <c r="AP717" s="60"/>
      <c r="AQ717" s="61">
        <f t="shared" si="464"/>
        <v>0</v>
      </c>
      <c r="AR717" s="130" t="s">
        <v>36</v>
      </c>
      <c r="AS717" s="1" t="str">
        <f t="shared" si="465"/>
        <v>Nincs VKR kiválasztva!</v>
      </c>
      <c r="AU717" s="46"/>
      <c r="AV717" s="46"/>
      <c r="AY717" s="64" t="str">
        <f>IF($D717="","",INDEX(Osszesito!$E:$E,MATCH($F717,Osszesito!$C:$C,0)))</f>
        <v/>
      </c>
      <c r="AZ717" s="64">
        <f t="shared" si="473"/>
        <v>0</v>
      </c>
      <c r="BA717" s="65">
        <f t="shared" si="474"/>
        <v>0</v>
      </c>
      <c r="BB717" s="65" t="str">
        <f t="shared" si="475"/>
        <v>x</v>
      </c>
      <c r="BC717" s="65">
        <f t="shared" si="466"/>
        <v>0</v>
      </c>
      <c r="BD717" s="65">
        <f t="shared" si="500"/>
        <v>0</v>
      </c>
      <c r="BE717" s="65">
        <f t="shared" si="476"/>
        <v>0</v>
      </c>
      <c r="BF717" s="64" t="str">
        <f t="shared" si="477"/>
        <v>A forrás egyenlő a költséggel (I.ütem).</v>
      </c>
      <c r="BG717" s="65">
        <f t="shared" si="478"/>
        <v>0</v>
      </c>
      <c r="BH717" s="65">
        <f t="shared" si="479"/>
        <v>0</v>
      </c>
      <c r="BI717" s="65">
        <f t="shared" si="480"/>
        <v>0</v>
      </c>
      <c r="BJ717" s="65">
        <f t="shared" si="481"/>
        <v>0</v>
      </c>
      <c r="BK717" s="65">
        <f t="shared" si="467"/>
        <v>0</v>
      </c>
      <c r="BL717" s="66" t="str">
        <f t="shared" si="501"/>
        <v>Nem hosszútávú a feladat.</v>
      </c>
      <c r="BM717" s="67">
        <f t="shared" si="482"/>
        <v>1</v>
      </c>
      <c r="BN717" s="67">
        <f t="shared" si="483"/>
        <v>0</v>
      </c>
      <c r="BO717" s="67">
        <f t="shared" si="484"/>
        <v>1</v>
      </c>
      <c r="BP717" s="67">
        <f t="shared" si="485"/>
        <v>0</v>
      </c>
      <c r="BQ717" s="65">
        <f t="shared" si="486"/>
        <v>0</v>
      </c>
      <c r="BR717" s="64" t="str">
        <f t="shared" si="487"/>
        <v>Nincs hosszútávú terv!</v>
      </c>
      <c r="BS717" s="65">
        <f t="shared" si="488"/>
        <v>0</v>
      </c>
      <c r="BT717" s="65">
        <f t="shared" si="489"/>
        <v>0</v>
      </c>
      <c r="BU717" s="65">
        <f t="shared" si="490"/>
        <v>0</v>
      </c>
      <c r="BV717" s="65">
        <f t="shared" si="491"/>
        <v>0</v>
      </c>
      <c r="BW717" s="65">
        <f t="shared" si="492"/>
        <v>0</v>
      </c>
      <c r="BX717" s="65">
        <f t="shared" si="493"/>
        <v>0</v>
      </c>
      <c r="BY717" s="65">
        <f t="shared" si="494"/>
        <v>0</v>
      </c>
      <c r="BZ717" s="65">
        <f t="shared" si="495"/>
        <v>0</v>
      </c>
      <c r="CA717" s="65">
        <f t="shared" si="496"/>
        <v>0</v>
      </c>
      <c r="CB717" s="65">
        <f t="shared" si="497"/>
        <v>0</v>
      </c>
      <c r="CC717" s="65">
        <f t="shared" si="498"/>
        <v>0</v>
      </c>
      <c r="CD717" s="65" t="str">
        <f t="shared" si="468"/>
        <v>Hiányos kitöltés! (B-oszlop üres)</v>
      </c>
      <c r="CE717" s="66" t="str">
        <f t="shared" si="469"/>
        <v>Hiányos kitöltés! (B-oszlop üres)</v>
      </c>
      <c r="CF717" s="65">
        <f t="shared" si="470"/>
        <v>0</v>
      </c>
      <c r="CG717" s="65">
        <f t="shared" si="471"/>
        <v>0</v>
      </c>
      <c r="CH717" s="65">
        <f t="shared" si="472"/>
        <v>0</v>
      </c>
    </row>
    <row r="718" spans="1:86" ht="31.25" x14ac:dyDescent="0.25">
      <c r="A718" s="54" t="str">
        <f t="shared" si="461"/>
        <v>Nincs VKR kiválasztva!</v>
      </c>
      <c r="B718" s="68"/>
      <c r="C718" s="55"/>
      <c r="D718" s="47"/>
      <c r="E718" s="47"/>
      <c r="F718" s="56" t="str">
        <f>IF($G718="","Nincs VKR kiválasztva!",INDEX(Osszesito!$C:$C,MATCH($G718,Osszesito!$D:$D,0)))</f>
        <v>Nincs VKR kiválasztva!</v>
      </c>
      <c r="G718" s="45"/>
      <c r="H718" s="51" t="str">
        <f>IF($D718="","",CONCATENATE($AY718,"_",COUNTA($D$3:$D718),"_FSZV_2026"))</f>
        <v/>
      </c>
      <c r="I718" s="56" t="str">
        <f>IF($G718="","Nincs VKR kiválasztva!",INDEX(Osszesito!$G:$G,MATCH($F718,Osszesito!$C:$C,0)))</f>
        <v>Nincs VKR kiválasztva!</v>
      </c>
      <c r="J718" s="56" t="str">
        <f>IF($G718="","Nincs VKR kiválasztva!",INDEX(Osszesito!$F:$F,MATCH($F718,Osszesito!$C:$C,0)))</f>
        <v>Nincs VKR kiválasztva!</v>
      </c>
      <c r="K718" s="48" t="str">
        <f t="shared" si="499"/>
        <v>Nincs kitöltve a költség rész!</v>
      </c>
      <c r="L718" s="49"/>
      <c r="M718" s="49"/>
      <c r="N718" s="60"/>
      <c r="O718" s="60"/>
      <c r="P718" s="90"/>
      <c r="R718" s="62"/>
      <c r="S718" s="62"/>
      <c r="T718" s="62"/>
      <c r="U718" s="62"/>
      <c r="V718" s="62"/>
      <c r="W718" s="62"/>
      <c r="X718" s="62"/>
      <c r="Y718" s="62"/>
      <c r="Z718" s="62"/>
      <c r="AA718" s="62"/>
      <c r="AB718" s="62"/>
      <c r="AC718" s="61">
        <f t="shared" si="462"/>
        <v>0</v>
      </c>
      <c r="AD718" s="1" t="str">
        <f t="shared" si="463"/>
        <v>Nincs VKR kiválasztva!</v>
      </c>
      <c r="AF718" s="60"/>
      <c r="AG718" s="60"/>
      <c r="AH718" s="60"/>
      <c r="AI718" s="60"/>
      <c r="AJ718" s="60"/>
      <c r="AK718" s="60"/>
      <c r="AL718" s="60"/>
      <c r="AM718" s="60"/>
      <c r="AN718" s="60"/>
      <c r="AO718" s="60"/>
      <c r="AP718" s="60"/>
      <c r="AQ718" s="61">
        <f t="shared" si="464"/>
        <v>0</v>
      </c>
      <c r="AR718" s="130" t="s">
        <v>36</v>
      </c>
      <c r="AS718" s="1" t="str">
        <f t="shared" si="465"/>
        <v>Nincs VKR kiválasztva!</v>
      </c>
      <c r="AU718" s="46"/>
      <c r="AV718" s="46"/>
      <c r="AY718" s="64" t="str">
        <f>IF($D718="","",INDEX(Osszesito!$E:$E,MATCH($F718,Osszesito!$C:$C,0)))</f>
        <v/>
      </c>
      <c r="AZ718" s="64">
        <f t="shared" si="473"/>
        <v>0</v>
      </c>
      <c r="BA718" s="65">
        <f t="shared" si="474"/>
        <v>0</v>
      </c>
      <c r="BB718" s="65" t="str">
        <f t="shared" si="475"/>
        <v>x</v>
      </c>
      <c r="BC718" s="65">
        <f t="shared" si="466"/>
        <v>0</v>
      </c>
      <c r="BD718" s="65">
        <f t="shared" si="500"/>
        <v>0</v>
      </c>
      <c r="BE718" s="65">
        <f t="shared" si="476"/>
        <v>0</v>
      </c>
      <c r="BF718" s="64" t="str">
        <f t="shared" si="477"/>
        <v>A forrás egyenlő a költséggel (I.ütem).</v>
      </c>
      <c r="BG718" s="65">
        <f t="shared" si="478"/>
        <v>0</v>
      </c>
      <c r="BH718" s="65">
        <f t="shared" si="479"/>
        <v>0</v>
      </c>
      <c r="BI718" s="65">
        <f t="shared" si="480"/>
        <v>0</v>
      </c>
      <c r="BJ718" s="65">
        <f t="shared" si="481"/>
        <v>0</v>
      </c>
      <c r="BK718" s="65">
        <f t="shared" si="467"/>
        <v>0</v>
      </c>
      <c r="BL718" s="66" t="str">
        <f t="shared" si="501"/>
        <v>Nem hosszútávú a feladat.</v>
      </c>
      <c r="BM718" s="67">
        <f t="shared" si="482"/>
        <v>1</v>
      </c>
      <c r="BN718" s="67">
        <f t="shared" si="483"/>
        <v>0</v>
      </c>
      <c r="BO718" s="67">
        <f t="shared" si="484"/>
        <v>1</v>
      </c>
      <c r="BP718" s="67">
        <f t="shared" si="485"/>
        <v>0</v>
      </c>
      <c r="BQ718" s="65">
        <f t="shared" si="486"/>
        <v>0</v>
      </c>
      <c r="BR718" s="64" t="str">
        <f t="shared" si="487"/>
        <v>Nincs hosszútávú terv!</v>
      </c>
      <c r="BS718" s="65">
        <f t="shared" si="488"/>
        <v>0</v>
      </c>
      <c r="BT718" s="65">
        <f t="shared" si="489"/>
        <v>0</v>
      </c>
      <c r="BU718" s="65">
        <f t="shared" si="490"/>
        <v>0</v>
      </c>
      <c r="BV718" s="65">
        <f t="shared" si="491"/>
        <v>0</v>
      </c>
      <c r="BW718" s="65">
        <f t="shared" si="492"/>
        <v>0</v>
      </c>
      <c r="BX718" s="65">
        <f t="shared" si="493"/>
        <v>0</v>
      </c>
      <c r="BY718" s="65">
        <f t="shared" si="494"/>
        <v>0</v>
      </c>
      <c r="BZ718" s="65">
        <f t="shared" si="495"/>
        <v>0</v>
      </c>
      <c r="CA718" s="65">
        <f t="shared" si="496"/>
        <v>0</v>
      </c>
      <c r="CB718" s="65">
        <f t="shared" si="497"/>
        <v>0</v>
      </c>
      <c r="CC718" s="65">
        <f t="shared" si="498"/>
        <v>0</v>
      </c>
      <c r="CD718" s="65" t="str">
        <f t="shared" si="468"/>
        <v>Hiányos kitöltés! (B-oszlop üres)</v>
      </c>
      <c r="CE718" s="66" t="str">
        <f t="shared" si="469"/>
        <v>Hiányos kitöltés! (B-oszlop üres)</v>
      </c>
      <c r="CF718" s="65">
        <f t="shared" si="470"/>
        <v>0</v>
      </c>
      <c r="CG718" s="65">
        <f t="shared" si="471"/>
        <v>0</v>
      </c>
      <c r="CH718" s="65">
        <f t="shared" si="472"/>
        <v>0</v>
      </c>
    </row>
    <row r="719" spans="1:86" ht="31.25" x14ac:dyDescent="0.25">
      <c r="A719" s="54" t="str">
        <f t="shared" si="461"/>
        <v>Nincs VKR kiválasztva!</v>
      </c>
      <c r="B719" s="68"/>
      <c r="C719" s="55"/>
      <c r="D719" s="47"/>
      <c r="E719" s="47"/>
      <c r="F719" s="56" t="str">
        <f>IF($G719="","Nincs VKR kiválasztva!",INDEX(Osszesito!$C:$C,MATCH($G719,Osszesito!$D:$D,0)))</f>
        <v>Nincs VKR kiválasztva!</v>
      </c>
      <c r="G719" s="45"/>
      <c r="H719" s="51" t="str">
        <f>IF($D719="","",CONCATENATE($AY719,"_",COUNTA($D$3:$D719),"_FSZV_2026"))</f>
        <v/>
      </c>
      <c r="I719" s="56" t="str">
        <f>IF($G719="","Nincs VKR kiválasztva!",INDEX(Osszesito!$G:$G,MATCH($F719,Osszesito!$C:$C,0)))</f>
        <v>Nincs VKR kiválasztva!</v>
      </c>
      <c r="J719" s="56" t="str">
        <f>IF($G719="","Nincs VKR kiválasztva!",INDEX(Osszesito!$F:$F,MATCH($F719,Osszesito!$C:$C,0)))</f>
        <v>Nincs VKR kiválasztva!</v>
      </c>
      <c r="K719" s="48" t="str">
        <f t="shared" si="499"/>
        <v>Nincs kitöltve a költség rész!</v>
      </c>
      <c r="L719" s="49"/>
      <c r="M719" s="49"/>
      <c r="N719" s="60"/>
      <c r="O719" s="60"/>
      <c r="P719" s="90"/>
      <c r="R719" s="62"/>
      <c r="S719" s="62"/>
      <c r="T719" s="62"/>
      <c r="U719" s="62"/>
      <c r="V719" s="62"/>
      <c r="W719" s="62"/>
      <c r="X719" s="62"/>
      <c r="Y719" s="62"/>
      <c r="Z719" s="62"/>
      <c r="AA719" s="62"/>
      <c r="AB719" s="62"/>
      <c r="AC719" s="61">
        <f t="shared" si="462"/>
        <v>0</v>
      </c>
      <c r="AD719" s="1" t="str">
        <f t="shared" si="463"/>
        <v>Nincs VKR kiválasztva!</v>
      </c>
      <c r="AF719" s="60"/>
      <c r="AG719" s="60"/>
      <c r="AH719" s="60"/>
      <c r="AI719" s="60"/>
      <c r="AJ719" s="60"/>
      <c r="AK719" s="60"/>
      <c r="AL719" s="60"/>
      <c r="AM719" s="60"/>
      <c r="AN719" s="60"/>
      <c r="AO719" s="60"/>
      <c r="AP719" s="60"/>
      <c r="AQ719" s="61">
        <f t="shared" si="464"/>
        <v>0</v>
      </c>
      <c r="AR719" s="130" t="s">
        <v>36</v>
      </c>
      <c r="AS719" s="1" t="str">
        <f t="shared" si="465"/>
        <v>Nincs VKR kiválasztva!</v>
      </c>
      <c r="AU719" s="46"/>
      <c r="AV719" s="46"/>
      <c r="AY719" s="64" t="str">
        <f>IF($D719="","",INDEX(Osszesito!$E:$E,MATCH($F719,Osszesito!$C:$C,0)))</f>
        <v/>
      </c>
      <c r="AZ719" s="64">
        <f t="shared" si="473"/>
        <v>0</v>
      </c>
      <c r="BA719" s="65">
        <f t="shared" si="474"/>
        <v>0</v>
      </c>
      <c r="BB719" s="65" t="str">
        <f t="shared" si="475"/>
        <v>x</v>
      </c>
      <c r="BC719" s="65">
        <f t="shared" si="466"/>
        <v>0</v>
      </c>
      <c r="BD719" s="65">
        <f t="shared" si="500"/>
        <v>0</v>
      </c>
      <c r="BE719" s="65">
        <f t="shared" si="476"/>
        <v>0</v>
      </c>
      <c r="BF719" s="64" t="str">
        <f t="shared" si="477"/>
        <v>A forrás egyenlő a költséggel (I.ütem).</v>
      </c>
      <c r="BG719" s="65">
        <f t="shared" si="478"/>
        <v>0</v>
      </c>
      <c r="BH719" s="65">
        <f t="shared" si="479"/>
        <v>0</v>
      </c>
      <c r="BI719" s="65">
        <f t="shared" si="480"/>
        <v>0</v>
      </c>
      <c r="BJ719" s="65">
        <f t="shared" si="481"/>
        <v>0</v>
      </c>
      <c r="BK719" s="65">
        <f t="shared" si="467"/>
        <v>0</v>
      </c>
      <c r="BL719" s="66" t="str">
        <f t="shared" si="501"/>
        <v>Nem hosszútávú a feladat.</v>
      </c>
      <c r="BM719" s="67">
        <f t="shared" si="482"/>
        <v>1</v>
      </c>
      <c r="BN719" s="67">
        <f t="shared" si="483"/>
        <v>0</v>
      </c>
      <c r="BO719" s="67">
        <f t="shared" si="484"/>
        <v>1</v>
      </c>
      <c r="BP719" s="67">
        <f t="shared" si="485"/>
        <v>0</v>
      </c>
      <c r="BQ719" s="65">
        <f t="shared" si="486"/>
        <v>0</v>
      </c>
      <c r="BR719" s="64" t="str">
        <f t="shared" si="487"/>
        <v>Nincs hosszútávú terv!</v>
      </c>
      <c r="BS719" s="65">
        <f t="shared" si="488"/>
        <v>0</v>
      </c>
      <c r="BT719" s="65">
        <f t="shared" si="489"/>
        <v>0</v>
      </c>
      <c r="BU719" s="65">
        <f t="shared" si="490"/>
        <v>0</v>
      </c>
      <c r="BV719" s="65">
        <f t="shared" si="491"/>
        <v>0</v>
      </c>
      <c r="BW719" s="65">
        <f t="shared" si="492"/>
        <v>0</v>
      </c>
      <c r="BX719" s="65">
        <f t="shared" si="493"/>
        <v>0</v>
      </c>
      <c r="BY719" s="65">
        <f t="shared" si="494"/>
        <v>0</v>
      </c>
      <c r="BZ719" s="65">
        <f t="shared" si="495"/>
        <v>0</v>
      </c>
      <c r="CA719" s="65">
        <f t="shared" si="496"/>
        <v>0</v>
      </c>
      <c r="CB719" s="65">
        <f t="shared" si="497"/>
        <v>0</v>
      </c>
      <c r="CC719" s="65">
        <f t="shared" si="498"/>
        <v>0</v>
      </c>
      <c r="CD719" s="65" t="str">
        <f t="shared" si="468"/>
        <v>Hiányos kitöltés! (B-oszlop üres)</v>
      </c>
      <c r="CE719" s="66" t="str">
        <f t="shared" si="469"/>
        <v>Hiányos kitöltés! (B-oszlop üres)</v>
      </c>
      <c r="CF719" s="65">
        <f t="shared" si="470"/>
        <v>0</v>
      </c>
      <c r="CG719" s="65">
        <f t="shared" si="471"/>
        <v>0</v>
      </c>
      <c r="CH719" s="65">
        <f t="shared" si="472"/>
        <v>0</v>
      </c>
    </row>
    <row r="720" spans="1:86" ht="31.25" x14ac:dyDescent="0.25">
      <c r="A720" s="54" t="str">
        <f t="shared" si="461"/>
        <v>Nincs VKR kiválasztva!</v>
      </c>
      <c r="B720" s="68"/>
      <c r="C720" s="55"/>
      <c r="D720" s="47"/>
      <c r="E720" s="47"/>
      <c r="F720" s="56" t="str">
        <f>IF($G720="","Nincs VKR kiválasztva!",INDEX(Osszesito!$C:$C,MATCH($G720,Osszesito!$D:$D,0)))</f>
        <v>Nincs VKR kiválasztva!</v>
      </c>
      <c r="G720" s="45"/>
      <c r="H720" s="51" t="str">
        <f>IF($D720="","",CONCATENATE($AY720,"_",COUNTA($D$3:$D720),"_FSZV_2026"))</f>
        <v/>
      </c>
      <c r="I720" s="56" t="str">
        <f>IF($G720="","Nincs VKR kiválasztva!",INDEX(Osszesito!$G:$G,MATCH($F720,Osszesito!$C:$C,0)))</f>
        <v>Nincs VKR kiválasztva!</v>
      </c>
      <c r="J720" s="56" t="str">
        <f>IF($G720="","Nincs VKR kiválasztva!",INDEX(Osszesito!$F:$F,MATCH($F720,Osszesito!$C:$C,0)))</f>
        <v>Nincs VKR kiválasztva!</v>
      </c>
      <c r="K720" s="48" t="str">
        <f t="shared" si="499"/>
        <v>Nincs kitöltve a költség rész!</v>
      </c>
      <c r="L720" s="49"/>
      <c r="M720" s="49"/>
      <c r="N720" s="60"/>
      <c r="O720" s="60"/>
      <c r="P720" s="90"/>
      <c r="R720" s="62"/>
      <c r="S720" s="62"/>
      <c r="T720" s="62"/>
      <c r="U720" s="62"/>
      <c r="V720" s="62"/>
      <c r="W720" s="62"/>
      <c r="X720" s="62"/>
      <c r="Y720" s="62"/>
      <c r="Z720" s="62"/>
      <c r="AA720" s="62"/>
      <c r="AB720" s="62"/>
      <c r="AC720" s="61">
        <f t="shared" si="462"/>
        <v>0</v>
      </c>
      <c r="AD720" s="1" t="str">
        <f t="shared" si="463"/>
        <v>Nincs VKR kiválasztva!</v>
      </c>
      <c r="AF720" s="60"/>
      <c r="AG720" s="60"/>
      <c r="AH720" s="60"/>
      <c r="AI720" s="60"/>
      <c r="AJ720" s="60"/>
      <c r="AK720" s="60"/>
      <c r="AL720" s="60"/>
      <c r="AM720" s="60"/>
      <c r="AN720" s="60"/>
      <c r="AO720" s="60"/>
      <c r="AP720" s="60"/>
      <c r="AQ720" s="61">
        <f t="shared" si="464"/>
        <v>0</v>
      </c>
      <c r="AR720" s="130" t="s">
        <v>36</v>
      </c>
      <c r="AS720" s="1" t="str">
        <f t="shared" si="465"/>
        <v>Nincs VKR kiválasztva!</v>
      </c>
      <c r="AU720" s="46"/>
      <c r="AV720" s="46"/>
      <c r="AY720" s="64" t="str">
        <f>IF($D720="","",INDEX(Osszesito!$E:$E,MATCH($F720,Osszesito!$C:$C,0)))</f>
        <v/>
      </c>
      <c r="AZ720" s="64">
        <f t="shared" si="473"/>
        <v>0</v>
      </c>
      <c r="BA720" s="65">
        <f t="shared" si="474"/>
        <v>0</v>
      </c>
      <c r="BB720" s="65" t="str">
        <f t="shared" si="475"/>
        <v>x</v>
      </c>
      <c r="BC720" s="65">
        <f t="shared" si="466"/>
        <v>0</v>
      </c>
      <c r="BD720" s="65">
        <f t="shared" si="500"/>
        <v>0</v>
      </c>
      <c r="BE720" s="65">
        <f t="shared" si="476"/>
        <v>0</v>
      </c>
      <c r="BF720" s="64" t="str">
        <f t="shared" si="477"/>
        <v>A forrás egyenlő a költséggel (I.ütem).</v>
      </c>
      <c r="BG720" s="65">
        <f t="shared" si="478"/>
        <v>0</v>
      </c>
      <c r="BH720" s="65">
        <f t="shared" si="479"/>
        <v>0</v>
      </c>
      <c r="BI720" s="65">
        <f t="shared" si="480"/>
        <v>0</v>
      </c>
      <c r="BJ720" s="65">
        <f t="shared" si="481"/>
        <v>0</v>
      </c>
      <c r="BK720" s="65">
        <f t="shared" si="467"/>
        <v>0</v>
      </c>
      <c r="BL720" s="66" t="str">
        <f t="shared" si="501"/>
        <v>Nem hosszútávú a feladat.</v>
      </c>
      <c r="BM720" s="67">
        <f t="shared" si="482"/>
        <v>1</v>
      </c>
      <c r="BN720" s="67">
        <f t="shared" si="483"/>
        <v>0</v>
      </c>
      <c r="BO720" s="67">
        <f t="shared" si="484"/>
        <v>1</v>
      </c>
      <c r="BP720" s="67">
        <f t="shared" si="485"/>
        <v>0</v>
      </c>
      <c r="BQ720" s="65">
        <f t="shared" si="486"/>
        <v>0</v>
      </c>
      <c r="BR720" s="64" t="str">
        <f t="shared" si="487"/>
        <v>Nincs hosszútávú terv!</v>
      </c>
      <c r="BS720" s="65">
        <f t="shared" si="488"/>
        <v>0</v>
      </c>
      <c r="BT720" s="65">
        <f t="shared" si="489"/>
        <v>0</v>
      </c>
      <c r="BU720" s="65">
        <f t="shared" si="490"/>
        <v>0</v>
      </c>
      <c r="BV720" s="65">
        <f t="shared" si="491"/>
        <v>0</v>
      </c>
      <c r="BW720" s="65">
        <f t="shared" si="492"/>
        <v>0</v>
      </c>
      <c r="BX720" s="65">
        <f t="shared" si="493"/>
        <v>0</v>
      </c>
      <c r="BY720" s="65">
        <f t="shared" si="494"/>
        <v>0</v>
      </c>
      <c r="BZ720" s="65">
        <f t="shared" si="495"/>
        <v>0</v>
      </c>
      <c r="CA720" s="65">
        <f t="shared" si="496"/>
        <v>0</v>
      </c>
      <c r="CB720" s="65">
        <f t="shared" si="497"/>
        <v>0</v>
      </c>
      <c r="CC720" s="65">
        <f t="shared" si="498"/>
        <v>0</v>
      </c>
      <c r="CD720" s="65" t="str">
        <f t="shared" si="468"/>
        <v>Hiányos kitöltés! (B-oszlop üres)</v>
      </c>
      <c r="CE720" s="66" t="str">
        <f t="shared" si="469"/>
        <v>Hiányos kitöltés! (B-oszlop üres)</v>
      </c>
      <c r="CF720" s="65">
        <f t="shared" si="470"/>
        <v>0</v>
      </c>
      <c r="CG720" s="65">
        <f t="shared" si="471"/>
        <v>0</v>
      </c>
      <c r="CH720" s="65">
        <f t="shared" si="472"/>
        <v>0</v>
      </c>
    </row>
    <row r="721" spans="1:86" ht="31.25" x14ac:dyDescent="0.25">
      <c r="A721" s="54" t="str">
        <f t="shared" si="461"/>
        <v>Nincs VKR kiválasztva!</v>
      </c>
      <c r="B721" s="68"/>
      <c r="C721" s="55"/>
      <c r="D721" s="47"/>
      <c r="E721" s="47"/>
      <c r="F721" s="56" t="str">
        <f>IF($G721="","Nincs VKR kiválasztva!",INDEX(Osszesito!$C:$C,MATCH($G721,Osszesito!$D:$D,0)))</f>
        <v>Nincs VKR kiválasztva!</v>
      </c>
      <c r="G721" s="45"/>
      <c r="H721" s="51" t="str">
        <f>IF($D721="","",CONCATENATE($AY721,"_",COUNTA($D$3:$D721),"_FSZV_2026"))</f>
        <v/>
      </c>
      <c r="I721" s="56" t="str">
        <f>IF($G721="","Nincs VKR kiválasztva!",INDEX(Osszesito!$G:$G,MATCH($F721,Osszesito!$C:$C,0)))</f>
        <v>Nincs VKR kiválasztva!</v>
      </c>
      <c r="J721" s="56" t="str">
        <f>IF($G721="","Nincs VKR kiválasztva!",INDEX(Osszesito!$F:$F,MATCH($F721,Osszesito!$C:$C,0)))</f>
        <v>Nincs VKR kiválasztva!</v>
      </c>
      <c r="K721" s="48" t="str">
        <f t="shared" si="499"/>
        <v>Nincs kitöltve a költség rész!</v>
      </c>
      <c r="L721" s="49"/>
      <c r="M721" s="49"/>
      <c r="N721" s="60"/>
      <c r="O721" s="60"/>
      <c r="P721" s="90"/>
      <c r="R721" s="62"/>
      <c r="S721" s="62"/>
      <c r="T721" s="62"/>
      <c r="U721" s="62"/>
      <c r="V721" s="62"/>
      <c r="W721" s="62"/>
      <c r="X721" s="62"/>
      <c r="Y721" s="62"/>
      <c r="Z721" s="62"/>
      <c r="AA721" s="62"/>
      <c r="AB721" s="62"/>
      <c r="AC721" s="61">
        <f t="shared" si="462"/>
        <v>0</v>
      </c>
      <c r="AD721" s="1" t="str">
        <f t="shared" si="463"/>
        <v>Nincs VKR kiválasztva!</v>
      </c>
      <c r="AF721" s="60"/>
      <c r="AG721" s="60"/>
      <c r="AH721" s="60"/>
      <c r="AI721" s="60"/>
      <c r="AJ721" s="60"/>
      <c r="AK721" s="60"/>
      <c r="AL721" s="60"/>
      <c r="AM721" s="60"/>
      <c r="AN721" s="60"/>
      <c r="AO721" s="60"/>
      <c r="AP721" s="60"/>
      <c r="AQ721" s="61">
        <f t="shared" si="464"/>
        <v>0</v>
      </c>
      <c r="AR721" s="130" t="s">
        <v>36</v>
      </c>
      <c r="AS721" s="1" t="str">
        <f t="shared" si="465"/>
        <v>Nincs VKR kiválasztva!</v>
      </c>
      <c r="AU721" s="46"/>
      <c r="AV721" s="46"/>
      <c r="AY721" s="64" t="str">
        <f>IF($D721="","",INDEX(Osszesito!$E:$E,MATCH($F721,Osszesito!$C:$C,0)))</f>
        <v/>
      </c>
      <c r="AZ721" s="64">
        <f t="shared" si="473"/>
        <v>0</v>
      </c>
      <c r="BA721" s="65">
        <f t="shared" si="474"/>
        <v>0</v>
      </c>
      <c r="BB721" s="65" t="str">
        <f t="shared" si="475"/>
        <v>x</v>
      </c>
      <c r="BC721" s="65">
        <f t="shared" si="466"/>
        <v>0</v>
      </c>
      <c r="BD721" s="65">
        <f t="shared" si="500"/>
        <v>0</v>
      </c>
      <c r="BE721" s="65">
        <f t="shared" si="476"/>
        <v>0</v>
      </c>
      <c r="BF721" s="64" t="str">
        <f t="shared" si="477"/>
        <v>A forrás egyenlő a költséggel (I.ütem).</v>
      </c>
      <c r="BG721" s="65">
        <f t="shared" si="478"/>
        <v>0</v>
      </c>
      <c r="BH721" s="65">
        <f t="shared" si="479"/>
        <v>0</v>
      </c>
      <c r="BI721" s="65">
        <f t="shared" si="480"/>
        <v>0</v>
      </c>
      <c r="BJ721" s="65">
        <f t="shared" si="481"/>
        <v>0</v>
      </c>
      <c r="BK721" s="65">
        <f t="shared" si="467"/>
        <v>0</v>
      </c>
      <c r="BL721" s="66" t="str">
        <f t="shared" si="501"/>
        <v>Nem hosszútávú a feladat.</v>
      </c>
      <c r="BM721" s="67">
        <f t="shared" si="482"/>
        <v>1</v>
      </c>
      <c r="BN721" s="67">
        <f t="shared" si="483"/>
        <v>0</v>
      </c>
      <c r="BO721" s="67">
        <f t="shared" si="484"/>
        <v>1</v>
      </c>
      <c r="BP721" s="67">
        <f t="shared" si="485"/>
        <v>0</v>
      </c>
      <c r="BQ721" s="65">
        <f t="shared" si="486"/>
        <v>0</v>
      </c>
      <c r="BR721" s="64" t="str">
        <f t="shared" si="487"/>
        <v>Nincs hosszútávú terv!</v>
      </c>
      <c r="BS721" s="65">
        <f t="shared" si="488"/>
        <v>0</v>
      </c>
      <c r="BT721" s="65">
        <f t="shared" si="489"/>
        <v>0</v>
      </c>
      <c r="BU721" s="65">
        <f t="shared" si="490"/>
        <v>0</v>
      </c>
      <c r="BV721" s="65">
        <f t="shared" si="491"/>
        <v>0</v>
      </c>
      <c r="BW721" s="65">
        <f t="shared" si="492"/>
        <v>0</v>
      </c>
      <c r="BX721" s="65">
        <f t="shared" si="493"/>
        <v>0</v>
      </c>
      <c r="BY721" s="65">
        <f t="shared" si="494"/>
        <v>0</v>
      </c>
      <c r="BZ721" s="65">
        <f t="shared" si="495"/>
        <v>0</v>
      </c>
      <c r="CA721" s="65">
        <f t="shared" si="496"/>
        <v>0</v>
      </c>
      <c r="CB721" s="65">
        <f t="shared" si="497"/>
        <v>0</v>
      </c>
      <c r="CC721" s="65">
        <f t="shared" si="498"/>
        <v>0</v>
      </c>
      <c r="CD721" s="65" t="str">
        <f t="shared" si="468"/>
        <v>Hiányos kitöltés! (B-oszlop üres)</v>
      </c>
      <c r="CE721" s="66" t="str">
        <f t="shared" si="469"/>
        <v>Hiányos kitöltés! (B-oszlop üres)</v>
      </c>
      <c r="CF721" s="65">
        <f t="shared" si="470"/>
        <v>0</v>
      </c>
      <c r="CG721" s="65">
        <f t="shared" si="471"/>
        <v>0</v>
      </c>
      <c r="CH721" s="65">
        <f t="shared" si="472"/>
        <v>0</v>
      </c>
    </row>
    <row r="722" spans="1:86" ht="31.25" x14ac:dyDescent="0.25">
      <c r="A722" s="54" t="str">
        <f t="shared" si="461"/>
        <v>Nincs VKR kiválasztva!</v>
      </c>
      <c r="B722" s="68"/>
      <c r="C722" s="55"/>
      <c r="D722" s="47"/>
      <c r="E722" s="47"/>
      <c r="F722" s="56" t="str">
        <f>IF($G722="","Nincs VKR kiválasztva!",INDEX(Osszesito!$C:$C,MATCH($G722,Osszesito!$D:$D,0)))</f>
        <v>Nincs VKR kiválasztva!</v>
      </c>
      <c r="G722" s="45"/>
      <c r="H722" s="51" t="str">
        <f>IF($D722="","",CONCATENATE($AY722,"_",COUNTA($D$3:$D722),"_FSZV_2026"))</f>
        <v/>
      </c>
      <c r="I722" s="56" t="str">
        <f>IF($G722="","Nincs VKR kiválasztva!",INDEX(Osszesito!$G:$G,MATCH($F722,Osszesito!$C:$C,0)))</f>
        <v>Nincs VKR kiválasztva!</v>
      </c>
      <c r="J722" s="56" t="str">
        <f>IF($G722="","Nincs VKR kiválasztva!",INDEX(Osszesito!$F:$F,MATCH($F722,Osszesito!$C:$C,0)))</f>
        <v>Nincs VKR kiválasztva!</v>
      </c>
      <c r="K722" s="48" t="str">
        <f t="shared" si="499"/>
        <v>Nincs kitöltve a költség rész!</v>
      </c>
      <c r="L722" s="49"/>
      <c r="M722" s="49"/>
      <c r="N722" s="60"/>
      <c r="O722" s="60"/>
      <c r="P722" s="90"/>
      <c r="R722" s="62"/>
      <c r="S722" s="62"/>
      <c r="T722" s="62"/>
      <c r="U722" s="62"/>
      <c r="V722" s="62"/>
      <c r="W722" s="62"/>
      <c r="X722" s="62"/>
      <c r="Y722" s="62"/>
      <c r="Z722" s="62"/>
      <c r="AA722" s="62"/>
      <c r="AB722" s="62"/>
      <c r="AC722" s="61">
        <f t="shared" si="462"/>
        <v>0</v>
      </c>
      <c r="AD722" s="1" t="str">
        <f t="shared" si="463"/>
        <v>Nincs VKR kiválasztva!</v>
      </c>
      <c r="AF722" s="60"/>
      <c r="AG722" s="60"/>
      <c r="AH722" s="60"/>
      <c r="AI722" s="60"/>
      <c r="AJ722" s="60"/>
      <c r="AK722" s="60"/>
      <c r="AL722" s="60"/>
      <c r="AM722" s="60"/>
      <c r="AN722" s="60"/>
      <c r="AO722" s="60"/>
      <c r="AP722" s="60"/>
      <c r="AQ722" s="61">
        <f t="shared" si="464"/>
        <v>0</v>
      </c>
      <c r="AR722" s="130" t="s">
        <v>36</v>
      </c>
      <c r="AS722" s="1" t="str">
        <f t="shared" si="465"/>
        <v>Nincs VKR kiválasztva!</v>
      </c>
      <c r="AU722" s="46"/>
      <c r="AV722" s="46"/>
      <c r="AY722" s="64" t="str">
        <f>IF($D722="","",INDEX(Osszesito!$E:$E,MATCH($F722,Osszesito!$C:$C,0)))</f>
        <v/>
      </c>
      <c r="AZ722" s="64">
        <f t="shared" si="473"/>
        <v>0</v>
      </c>
      <c r="BA722" s="65">
        <f t="shared" si="474"/>
        <v>0</v>
      </c>
      <c r="BB722" s="65" t="str">
        <f t="shared" si="475"/>
        <v>x</v>
      </c>
      <c r="BC722" s="65">
        <f t="shared" si="466"/>
        <v>0</v>
      </c>
      <c r="BD722" s="65">
        <f t="shared" si="500"/>
        <v>0</v>
      </c>
      <c r="BE722" s="65">
        <f t="shared" si="476"/>
        <v>0</v>
      </c>
      <c r="BF722" s="64" t="str">
        <f t="shared" si="477"/>
        <v>A forrás egyenlő a költséggel (I.ütem).</v>
      </c>
      <c r="BG722" s="65">
        <f t="shared" si="478"/>
        <v>0</v>
      </c>
      <c r="BH722" s="65">
        <f t="shared" si="479"/>
        <v>0</v>
      </c>
      <c r="BI722" s="65">
        <f t="shared" si="480"/>
        <v>0</v>
      </c>
      <c r="BJ722" s="65">
        <f t="shared" si="481"/>
        <v>0</v>
      </c>
      <c r="BK722" s="65">
        <f t="shared" si="467"/>
        <v>0</v>
      </c>
      <c r="BL722" s="66" t="str">
        <f t="shared" si="501"/>
        <v>Nem hosszútávú a feladat.</v>
      </c>
      <c r="BM722" s="67">
        <f t="shared" si="482"/>
        <v>1</v>
      </c>
      <c r="BN722" s="67">
        <f t="shared" si="483"/>
        <v>0</v>
      </c>
      <c r="BO722" s="67">
        <f t="shared" si="484"/>
        <v>1</v>
      </c>
      <c r="BP722" s="67">
        <f t="shared" si="485"/>
        <v>0</v>
      </c>
      <c r="BQ722" s="65">
        <f t="shared" si="486"/>
        <v>0</v>
      </c>
      <c r="BR722" s="64" t="str">
        <f t="shared" si="487"/>
        <v>Nincs hosszútávú terv!</v>
      </c>
      <c r="BS722" s="65">
        <f t="shared" si="488"/>
        <v>0</v>
      </c>
      <c r="BT722" s="65">
        <f t="shared" si="489"/>
        <v>0</v>
      </c>
      <c r="BU722" s="65">
        <f t="shared" si="490"/>
        <v>0</v>
      </c>
      <c r="BV722" s="65">
        <f t="shared" si="491"/>
        <v>0</v>
      </c>
      <c r="BW722" s="65">
        <f t="shared" si="492"/>
        <v>0</v>
      </c>
      <c r="BX722" s="65">
        <f t="shared" si="493"/>
        <v>0</v>
      </c>
      <c r="BY722" s="65">
        <f t="shared" si="494"/>
        <v>0</v>
      </c>
      <c r="BZ722" s="65">
        <f t="shared" si="495"/>
        <v>0</v>
      </c>
      <c r="CA722" s="65">
        <f t="shared" si="496"/>
        <v>0</v>
      </c>
      <c r="CB722" s="65">
        <f t="shared" si="497"/>
        <v>0</v>
      </c>
      <c r="CC722" s="65">
        <f t="shared" si="498"/>
        <v>0</v>
      </c>
      <c r="CD722" s="65" t="str">
        <f t="shared" si="468"/>
        <v>Hiányos kitöltés! (B-oszlop üres)</v>
      </c>
      <c r="CE722" s="66" t="str">
        <f t="shared" si="469"/>
        <v>Hiányos kitöltés! (B-oszlop üres)</v>
      </c>
      <c r="CF722" s="65">
        <f t="shared" si="470"/>
        <v>0</v>
      </c>
      <c r="CG722" s="65">
        <f t="shared" si="471"/>
        <v>0</v>
      </c>
      <c r="CH722" s="65">
        <f t="shared" si="472"/>
        <v>0</v>
      </c>
    </row>
    <row r="723" spans="1:86" ht="31.25" x14ac:dyDescent="0.25">
      <c r="A723" s="54" t="str">
        <f t="shared" si="461"/>
        <v>Nincs VKR kiválasztva!</v>
      </c>
      <c r="B723" s="68"/>
      <c r="C723" s="55"/>
      <c r="D723" s="47"/>
      <c r="E723" s="47"/>
      <c r="F723" s="56" t="str">
        <f>IF($G723="","Nincs VKR kiválasztva!",INDEX(Osszesito!$C:$C,MATCH($G723,Osszesito!$D:$D,0)))</f>
        <v>Nincs VKR kiválasztva!</v>
      </c>
      <c r="G723" s="45"/>
      <c r="H723" s="51" t="str">
        <f>IF($D723="","",CONCATENATE($AY723,"_",COUNTA($D$3:$D723),"_FSZV_2026"))</f>
        <v/>
      </c>
      <c r="I723" s="56" t="str">
        <f>IF($G723="","Nincs VKR kiválasztva!",INDEX(Osszesito!$G:$G,MATCH($F723,Osszesito!$C:$C,0)))</f>
        <v>Nincs VKR kiválasztva!</v>
      </c>
      <c r="J723" s="56" t="str">
        <f>IF($G723="","Nincs VKR kiválasztva!",INDEX(Osszesito!$F:$F,MATCH($F723,Osszesito!$C:$C,0)))</f>
        <v>Nincs VKR kiválasztva!</v>
      </c>
      <c r="K723" s="48" t="str">
        <f t="shared" si="499"/>
        <v>Nincs kitöltve a költség rész!</v>
      </c>
      <c r="L723" s="49"/>
      <c r="M723" s="49"/>
      <c r="N723" s="60"/>
      <c r="O723" s="60"/>
      <c r="P723" s="90"/>
      <c r="R723" s="62"/>
      <c r="S723" s="62"/>
      <c r="T723" s="62"/>
      <c r="U723" s="62"/>
      <c r="V723" s="62"/>
      <c r="W723" s="62"/>
      <c r="X723" s="62"/>
      <c r="Y723" s="62"/>
      <c r="Z723" s="62"/>
      <c r="AA723" s="62"/>
      <c r="AB723" s="62"/>
      <c r="AC723" s="61">
        <f t="shared" si="462"/>
        <v>0</v>
      </c>
      <c r="AD723" s="1" t="str">
        <f t="shared" si="463"/>
        <v>Nincs VKR kiválasztva!</v>
      </c>
      <c r="AF723" s="60"/>
      <c r="AG723" s="60"/>
      <c r="AH723" s="60"/>
      <c r="AI723" s="60"/>
      <c r="AJ723" s="60"/>
      <c r="AK723" s="60"/>
      <c r="AL723" s="60"/>
      <c r="AM723" s="60"/>
      <c r="AN723" s="60"/>
      <c r="AO723" s="60"/>
      <c r="AP723" s="60"/>
      <c r="AQ723" s="61">
        <f t="shared" si="464"/>
        <v>0</v>
      </c>
      <c r="AR723" s="130" t="s">
        <v>36</v>
      </c>
      <c r="AS723" s="1" t="str">
        <f t="shared" si="465"/>
        <v>Nincs VKR kiválasztva!</v>
      </c>
      <c r="AU723" s="46"/>
      <c r="AV723" s="46"/>
      <c r="AY723" s="64" t="str">
        <f>IF($D723="","",INDEX(Osszesito!$E:$E,MATCH($F723,Osszesito!$C:$C,0)))</f>
        <v/>
      </c>
      <c r="AZ723" s="64">
        <f t="shared" si="473"/>
        <v>0</v>
      </c>
      <c r="BA723" s="65">
        <f t="shared" si="474"/>
        <v>0</v>
      </c>
      <c r="BB723" s="65" t="str">
        <f t="shared" si="475"/>
        <v>x</v>
      </c>
      <c r="BC723" s="65">
        <f t="shared" si="466"/>
        <v>0</v>
      </c>
      <c r="BD723" s="65">
        <f t="shared" si="500"/>
        <v>0</v>
      </c>
      <c r="BE723" s="65">
        <f t="shared" si="476"/>
        <v>0</v>
      </c>
      <c r="BF723" s="64" t="str">
        <f t="shared" si="477"/>
        <v>A forrás egyenlő a költséggel (I.ütem).</v>
      </c>
      <c r="BG723" s="65">
        <f t="shared" si="478"/>
        <v>0</v>
      </c>
      <c r="BH723" s="65">
        <f t="shared" si="479"/>
        <v>0</v>
      </c>
      <c r="BI723" s="65">
        <f t="shared" si="480"/>
        <v>0</v>
      </c>
      <c r="BJ723" s="65">
        <f t="shared" si="481"/>
        <v>0</v>
      </c>
      <c r="BK723" s="65">
        <f t="shared" si="467"/>
        <v>0</v>
      </c>
      <c r="BL723" s="66" t="str">
        <f t="shared" si="501"/>
        <v>Nem hosszútávú a feladat.</v>
      </c>
      <c r="BM723" s="67">
        <f t="shared" si="482"/>
        <v>1</v>
      </c>
      <c r="BN723" s="67">
        <f t="shared" si="483"/>
        <v>0</v>
      </c>
      <c r="BO723" s="67">
        <f t="shared" si="484"/>
        <v>1</v>
      </c>
      <c r="BP723" s="67">
        <f t="shared" si="485"/>
        <v>0</v>
      </c>
      <c r="BQ723" s="65">
        <f t="shared" si="486"/>
        <v>0</v>
      </c>
      <c r="BR723" s="64" t="str">
        <f t="shared" si="487"/>
        <v>Nincs hosszútávú terv!</v>
      </c>
      <c r="BS723" s="65">
        <f t="shared" si="488"/>
        <v>0</v>
      </c>
      <c r="BT723" s="65">
        <f t="shared" si="489"/>
        <v>0</v>
      </c>
      <c r="BU723" s="65">
        <f t="shared" si="490"/>
        <v>0</v>
      </c>
      <c r="BV723" s="65">
        <f t="shared" si="491"/>
        <v>0</v>
      </c>
      <c r="BW723" s="65">
        <f t="shared" si="492"/>
        <v>0</v>
      </c>
      <c r="BX723" s="65">
        <f t="shared" si="493"/>
        <v>0</v>
      </c>
      <c r="BY723" s="65">
        <f t="shared" si="494"/>
        <v>0</v>
      </c>
      <c r="BZ723" s="65">
        <f t="shared" si="495"/>
        <v>0</v>
      </c>
      <c r="CA723" s="65">
        <f t="shared" si="496"/>
        <v>0</v>
      </c>
      <c r="CB723" s="65">
        <f t="shared" si="497"/>
        <v>0</v>
      </c>
      <c r="CC723" s="65">
        <f t="shared" si="498"/>
        <v>0</v>
      </c>
      <c r="CD723" s="65" t="str">
        <f t="shared" si="468"/>
        <v>Hiányos kitöltés! (B-oszlop üres)</v>
      </c>
      <c r="CE723" s="66" t="str">
        <f t="shared" si="469"/>
        <v>Hiányos kitöltés! (B-oszlop üres)</v>
      </c>
      <c r="CF723" s="65">
        <f t="shared" si="470"/>
        <v>0</v>
      </c>
      <c r="CG723" s="65">
        <f t="shared" si="471"/>
        <v>0</v>
      </c>
      <c r="CH723" s="65">
        <f t="shared" si="472"/>
        <v>0</v>
      </c>
    </row>
    <row r="724" spans="1:86" ht="31.25" x14ac:dyDescent="0.25">
      <c r="A724" s="54" t="str">
        <f t="shared" si="461"/>
        <v>Nincs VKR kiválasztva!</v>
      </c>
      <c r="B724" s="68"/>
      <c r="C724" s="55"/>
      <c r="D724" s="47"/>
      <c r="E724" s="47"/>
      <c r="F724" s="56" t="str">
        <f>IF($G724="","Nincs VKR kiválasztva!",INDEX(Osszesito!$C:$C,MATCH($G724,Osszesito!$D:$D,0)))</f>
        <v>Nincs VKR kiválasztva!</v>
      </c>
      <c r="G724" s="45"/>
      <c r="H724" s="51" t="str">
        <f>IF($D724="","",CONCATENATE($AY724,"_",COUNTA($D$3:$D724),"_FSZV_2026"))</f>
        <v/>
      </c>
      <c r="I724" s="56" t="str">
        <f>IF($G724="","Nincs VKR kiválasztva!",INDEX(Osszesito!$G:$G,MATCH($F724,Osszesito!$C:$C,0)))</f>
        <v>Nincs VKR kiválasztva!</v>
      </c>
      <c r="J724" s="56" t="str">
        <f>IF($G724="","Nincs VKR kiválasztva!",INDEX(Osszesito!$F:$F,MATCH($F724,Osszesito!$C:$C,0)))</f>
        <v>Nincs VKR kiválasztva!</v>
      </c>
      <c r="K724" s="48" t="str">
        <f t="shared" si="499"/>
        <v>Nincs kitöltve a költség rész!</v>
      </c>
      <c r="L724" s="49"/>
      <c r="M724" s="49"/>
      <c r="N724" s="60"/>
      <c r="O724" s="60"/>
      <c r="P724" s="90"/>
      <c r="R724" s="62"/>
      <c r="S724" s="62"/>
      <c r="T724" s="62"/>
      <c r="U724" s="62"/>
      <c r="V724" s="62"/>
      <c r="W724" s="62"/>
      <c r="X724" s="62"/>
      <c r="Y724" s="62"/>
      <c r="Z724" s="62"/>
      <c r="AA724" s="62"/>
      <c r="AB724" s="62"/>
      <c r="AC724" s="61">
        <f t="shared" si="462"/>
        <v>0</v>
      </c>
      <c r="AD724" s="1" t="str">
        <f t="shared" si="463"/>
        <v>Nincs VKR kiválasztva!</v>
      </c>
      <c r="AF724" s="60"/>
      <c r="AG724" s="60"/>
      <c r="AH724" s="60"/>
      <c r="AI724" s="60"/>
      <c r="AJ724" s="60"/>
      <c r="AK724" s="60"/>
      <c r="AL724" s="60"/>
      <c r="AM724" s="60"/>
      <c r="AN724" s="60"/>
      <c r="AO724" s="60"/>
      <c r="AP724" s="60"/>
      <c r="AQ724" s="61">
        <f t="shared" si="464"/>
        <v>0</v>
      </c>
      <c r="AR724" s="130" t="s">
        <v>36</v>
      </c>
      <c r="AS724" s="1" t="str">
        <f t="shared" si="465"/>
        <v>Nincs VKR kiválasztva!</v>
      </c>
      <c r="AU724" s="46"/>
      <c r="AV724" s="46"/>
      <c r="AY724" s="64" t="str">
        <f>IF($D724="","",INDEX(Osszesito!$E:$E,MATCH($F724,Osszesito!$C:$C,0)))</f>
        <v/>
      </c>
      <c r="AZ724" s="64">
        <f t="shared" si="473"/>
        <v>0</v>
      </c>
      <c r="BA724" s="65">
        <f t="shared" si="474"/>
        <v>0</v>
      </c>
      <c r="BB724" s="65" t="str">
        <f t="shared" si="475"/>
        <v>x</v>
      </c>
      <c r="BC724" s="65">
        <f t="shared" si="466"/>
        <v>0</v>
      </c>
      <c r="BD724" s="65">
        <f t="shared" si="500"/>
        <v>0</v>
      </c>
      <c r="BE724" s="65">
        <f t="shared" si="476"/>
        <v>0</v>
      </c>
      <c r="BF724" s="64" t="str">
        <f t="shared" si="477"/>
        <v>A forrás egyenlő a költséggel (I.ütem).</v>
      </c>
      <c r="BG724" s="65">
        <f t="shared" si="478"/>
        <v>0</v>
      </c>
      <c r="BH724" s="65">
        <f t="shared" si="479"/>
        <v>0</v>
      </c>
      <c r="BI724" s="65">
        <f t="shared" si="480"/>
        <v>0</v>
      </c>
      <c r="BJ724" s="65">
        <f t="shared" si="481"/>
        <v>0</v>
      </c>
      <c r="BK724" s="65">
        <f t="shared" si="467"/>
        <v>0</v>
      </c>
      <c r="BL724" s="66" t="str">
        <f t="shared" si="501"/>
        <v>Nem hosszútávú a feladat.</v>
      </c>
      <c r="BM724" s="67">
        <f t="shared" si="482"/>
        <v>1</v>
      </c>
      <c r="BN724" s="67">
        <f t="shared" si="483"/>
        <v>0</v>
      </c>
      <c r="BO724" s="67">
        <f t="shared" si="484"/>
        <v>1</v>
      </c>
      <c r="BP724" s="67">
        <f t="shared" si="485"/>
        <v>0</v>
      </c>
      <c r="BQ724" s="65">
        <f t="shared" si="486"/>
        <v>0</v>
      </c>
      <c r="BR724" s="64" t="str">
        <f t="shared" si="487"/>
        <v>Nincs hosszútávú terv!</v>
      </c>
      <c r="BS724" s="65">
        <f t="shared" si="488"/>
        <v>0</v>
      </c>
      <c r="BT724" s="65">
        <f t="shared" si="489"/>
        <v>0</v>
      </c>
      <c r="BU724" s="65">
        <f t="shared" si="490"/>
        <v>0</v>
      </c>
      <c r="BV724" s="65">
        <f t="shared" si="491"/>
        <v>0</v>
      </c>
      <c r="BW724" s="65">
        <f t="shared" si="492"/>
        <v>0</v>
      </c>
      <c r="BX724" s="65">
        <f t="shared" si="493"/>
        <v>0</v>
      </c>
      <c r="BY724" s="65">
        <f t="shared" si="494"/>
        <v>0</v>
      </c>
      <c r="BZ724" s="65">
        <f t="shared" si="495"/>
        <v>0</v>
      </c>
      <c r="CA724" s="65">
        <f t="shared" si="496"/>
        <v>0</v>
      </c>
      <c r="CB724" s="65">
        <f t="shared" si="497"/>
        <v>0</v>
      </c>
      <c r="CC724" s="65">
        <f t="shared" si="498"/>
        <v>0</v>
      </c>
      <c r="CD724" s="65" t="str">
        <f t="shared" si="468"/>
        <v>Hiányos kitöltés! (B-oszlop üres)</v>
      </c>
      <c r="CE724" s="66" t="str">
        <f t="shared" si="469"/>
        <v>Hiányos kitöltés! (B-oszlop üres)</v>
      </c>
      <c r="CF724" s="65">
        <f t="shared" si="470"/>
        <v>0</v>
      </c>
      <c r="CG724" s="65">
        <f t="shared" si="471"/>
        <v>0</v>
      </c>
      <c r="CH724" s="65">
        <f t="shared" si="472"/>
        <v>0</v>
      </c>
    </row>
    <row r="725" spans="1:86" ht="31.25" x14ac:dyDescent="0.25">
      <c r="A725" s="54" t="str">
        <f t="shared" si="461"/>
        <v>Nincs VKR kiválasztva!</v>
      </c>
      <c r="B725" s="68"/>
      <c r="C725" s="55"/>
      <c r="D725" s="47"/>
      <c r="E725" s="47"/>
      <c r="F725" s="56" t="str">
        <f>IF($G725="","Nincs VKR kiválasztva!",INDEX(Osszesito!$C:$C,MATCH($G725,Osszesito!$D:$D,0)))</f>
        <v>Nincs VKR kiválasztva!</v>
      </c>
      <c r="G725" s="45"/>
      <c r="H725" s="51" t="str">
        <f>IF($D725="","",CONCATENATE($AY725,"_",COUNTA($D$3:$D725),"_FSZV_2026"))</f>
        <v/>
      </c>
      <c r="I725" s="56" t="str">
        <f>IF($G725="","Nincs VKR kiválasztva!",INDEX(Osszesito!$G:$G,MATCH($F725,Osszesito!$C:$C,0)))</f>
        <v>Nincs VKR kiválasztva!</v>
      </c>
      <c r="J725" s="56" t="str">
        <f>IF($G725="","Nincs VKR kiválasztva!",INDEX(Osszesito!$F:$F,MATCH($F725,Osszesito!$C:$C,0)))</f>
        <v>Nincs VKR kiválasztva!</v>
      </c>
      <c r="K725" s="48" t="str">
        <f t="shared" si="499"/>
        <v>Nincs kitöltve a költség rész!</v>
      </c>
      <c r="L725" s="49"/>
      <c r="M725" s="49"/>
      <c r="N725" s="60"/>
      <c r="O725" s="60"/>
      <c r="P725" s="90"/>
      <c r="R725" s="62"/>
      <c r="S725" s="62"/>
      <c r="T725" s="62"/>
      <c r="U725" s="62"/>
      <c r="V725" s="62"/>
      <c r="W725" s="62"/>
      <c r="X725" s="62"/>
      <c r="Y725" s="62"/>
      <c r="Z725" s="62"/>
      <c r="AA725" s="62"/>
      <c r="AB725" s="62"/>
      <c r="AC725" s="61">
        <f t="shared" si="462"/>
        <v>0</v>
      </c>
      <c r="AD725" s="1" t="str">
        <f t="shared" si="463"/>
        <v>Nincs VKR kiválasztva!</v>
      </c>
      <c r="AF725" s="60"/>
      <c r="AG725" s="60"/>
      <c r="AH725" s="60"/>
      <c r="AI725" s="60"/>
      <c r="AJ725" s="60"/>
      <c r="AK725" s="60"/>
      <c r="AL725" s="60"/>
      <c r="AM725" s="60"/>
      <c r="AN725" s="60"/>
      <c r="AO725" s="60"/>
      <c r="AP725" s="60"/>
      <c r="AQ725" s="61">
        <f t="shared" si="464"/>
        <v>0</v>
      </c>
      <c r="AR725" s="130" t="s">
        <v>36</v>
      </c>
      <c r="AS725" s="1" t="str">
        <f t="shared" si="465"/>
        <v>Nincs VKR kiválasztva!</v>
      </c>
      <c r="AU725" s="46"/>
      <c r="AV725" s="46"/>
      <c r="AY725" s="64" t="str">
        <f>IF($D725="","",INDEX(Osszesito!$E:$E,MATCH($F725,Osszesito!$C:$C,0)))</f>
        <v/>
      </c>
      <c r="AZ725" s="64">
        <f t="shared" si="473"/>
        <v>0</v>
      </c>
      <c r="BA725" s="65">
        <f t="shared" si="474"/>
        <v>0</v>
      </c>
      <c r="BB725" s="65" t="str">
        <f t="shared" si="475"/>
        <v>x</v>
      </c>
      <c r="BC725" s="65">
        <f t="shared" si="466"/>
        <v>0</v>
      </c>
      <c r="BD725" s="65">
        <f t="shared" si="500"/>
        <v>0</v>
      </c>
      <c r="BE725" s="65">
        <f t="shared" si="476"/>
        <v>0</v>
      </c>
      <c r="BF725" s="64" t="str">
        <f t="shared" si="477"/>
        <v>A forrás egyenlő a költséggel (I.ütem).</v>
      </c>
      <c r="BG725" s="65">
        <f t="shared" si="478"/>
        <v>0</v>
      </c>
      <c r="BH725" s="65">
        <f t="shared" si="479"/>
        <v>0</v>
      </c>
      <c r="BI725" s="65">
        <f t="shared" si="480"/>
        <v>0</v>
      </c>
      <c r="BJ725" s="65">
        <f t="shared" si="481"/>
        <v>0</v>
      </c>
      <c r="BK725" s="65">
        <f t="shared" si="467"/>
        <v>0</v>
      </c>
      <c r="BL725" s="66" t="str">
        <f t="shared" si="501"/>
        <v>Nem hosszútávú a feladat.</v>
      </c>
      <c r="BM725" s="67">
        <f t="shared" si="482"/>
        <v>1</v>
      </c>
      <c r="BN725" s="67">
        <f t="shared" si="483"/>
        <v>0</v>
      </c>
      <c r="BO725" s="67">
        <f t="shared" si="484"/>
        <v>1</v>
      </c>
      <c r="BP725" s="67">
        <f t="shared" si="485"/>
        <v>0</v>
      </c>
      <c r="BQ725" s="65">
        <f t="shared" si="486"/>
        <v>0</v>
      </c>
      <c r="BR725" s="64" t="str">
        <f t="shared" si="487"/>
        <v>Nincs hosszútávú terv!</v>
      </c>
      <c r="BS725" s="65">
        <f t="shared" si="488"/>
        <v>0</v>
      </c>
      <c r="BT725" s="65">
        <f t="shared" si="489"/>
        <v>0</v>
      </c>
      <c r="BU725" s="65">
        <f t="shared" si="490"/>
        <v>0</v>
      </c>
      <c r="BV725" s="65">
        <f t="shared" si="491"/>
        <v>0</v>
      </c>
      <c r="BW725" s="65">
        <f t="shared" si="492"/>
        <v>0</v>
      </c>
      <c r="BX725" s="65">
        <f t="shared" si="493"/>
        <v>0</v>
      </c>
      <c r="BY725" s="65">
        <f t="shared" si="494"/>
        <v>0</v>
      </c>
      <c r="BZ725" s="65">
        <f t="shared" si="495"/>
        <v>0</v>
      </c>
      <c r="CA725" s="65">
        <f t="shared" si="496"/>
        <v>0</v>
      </c>
      <c r="CB725" s="65">
        <f t="shared" si="497"/>
        <v>0</v>
      </c>
      <c r="CC725" s="65">
        <f t="shared" si="498"/>
        <v>0</v>
      </c>
      <c r="CD725" s="65" t="str">
        <f t="shared" si="468"/>
        <v>Hiányos kitöltés! (B-oszlop üres)</v>
      </c>
      <c r="CE725" s="66" t="str">
        <f t="shared" si="469"/>
        <v>Hiányos kitöltés! (B-oszlop üres)</v>
      </c>
      <c r="CF725" s="65">
        <f t="shared" si="470"/>
        <v>0</v>
      </c>
      <c r="CG725" s="65">
        <f t="shared" si="471"/>
        <v>0</v>
      </c>
      <c r="CH725" s="65">
        <f t="shared" si="472"/>
        <v>0</v>
      </c>
    </row>
    <row r="726" spans="1:86" ht="31.25" x14ac:dyDescent="0.25">
      <c r="A726" s="54" t="str">
        <f t="shared" si="461"/>
        <v>Nincs VKR kiválasztva!</v>
      </c>
      <c r="B726" s="68"/>
      <c r="C726" s="55"/>
      <c r="D726" s="47"/>
      <c r="E726" s="47"/>
      <c r="F726" s="56" t="str">
        <f>IF($G726="","Nincs VKR kiválasztva!",INDEX(Osszesito!$C:$C,MATCH($G726,Osszesito!$D:$D,0)))</f>
        <v>Nincs VKR kiválasztva!</v>
      </c>
      <c r="G726" s="45"/>
      <c r="H726" s="51" t="str">
        <f>IF($D726="","",CONCATENATE($AY726,"_",COUNTA($D$3:$D726),"_FSZV_2026"))</f>
        <v/>
      </c>
      <c r="I726" s="56" t="str">
        <f>IF($G726="","Nincs VKR kiválasztva!",INDEX(Osszesito!$G:$G,MATCH($F726,Osszesito!$C:$C,0)))</f>
        <v>Nincs VKR kiválasztva!</v>
      </c>
      <c r="J726" s="56" t="str">
        <f>IF($G726="","Nincs VKR kiválasztva!",INDEX(Osszesito!$F:$F,MATCH($F726,Osszesito!$C:$C,0)))</f>
        <v>Nincs VKR kiválasztva!</v>
      </c>
      <c r="K726" s="48" t="str">
        <f t="shared" si="499"/>
        <v>Nincs kitöltve a költség rész!</v>
      </c>
      <c r="L726" s="49"/>
      <c r="M726" s="49"/>
      <c r="N726" s="60"/>
      <c r="O726" s="60"/>
      <c r="P726" s="90"/>
      <c r="R726" s="62"/>
      <c r="S726" s="62"/>
      <c r="T726" s="62"/>
      <c r="U726" s="62"/>
      <c r="V726" s="62"/>
      <c r="W726" s="62"/>
      <c r="X726" s="62"/>
      <c r="Y726" s="62"/>
      <c r="Z726" s="62"/>
      <c r="AA726" s="62"/>
      <c r="AB726" s="62"/>
      <c r="AC726" s="61">
        <f t="shared" si="462"/>
        <v>0</v>
      </c>
      <c r="AD726" s="1" t="str">
        <f t="shared" si="463"/>
        <v>Nincs VKR kiválasztva!</v>
      </c>
      <c r="AF726" s="60"/>
      <c r="AG726" s="60"/>
      <c r="AH726" s="60"/>
      <c r="AI726" s="60"/>
      <c r="AJ726" s="60"/>
      <c r="AK726" s="60"/>
      <c r="AL726" s="60"/>
      <c r="AM726" s="60"/>
      <c r="AN726" s="60"/>
      <c r="AO726" s="60"/>
      <c r="AP726" s="60"/>
      <c r="AQ726" s="61">
        <f t="shared" si="464"/>
        <v>0</v>
      </c>
      <c r="AR726" s="130" t="s">
        <v>36</v>
      </c>
      <c r="AS726" s="1" t="str">
        <f t="shared" si="465"/>
        <v>Nincs VKR kiválasztva!</v>
      </c>
      <c r="AU726" s="46"/>
      <c r="AV726" s="46"/>
      <c r="AY726" s="64" t="str">
        <f>IF($D726="","",INDEX(Osszesito!$E:$E,MATCH($F726,Osszesito!$C:$C,0)))</f>
        <v/>
      </c>
      <c r="AZ726" s="64">
        <f t="shared" si="473"/>
        <v>0</v>
      </c>
      <c r="BA726" s="65">
        <f t="shared" si="474"/>
        <v>0</v>
      </c>
      <c r="BB726" s="65" t="str">
        <f t="shared" si="475"/>
        <v>x</v>
      </c>
      <c r="BC726" s="65">
        <f t="shared" si="466"/>
        <v>0</v>
      </c>
      <c r="BD726" s="65">
        <f t="shared" si="500"/>
        <v>0</v>
      </c>
      <c r="BE726" s="65">
        <f t="shared" si="476"/>
        <v>0</v>
      </c>
      <c r="BF726" s="64" t="str">
        <f t="shared" si="477"/>
        <v>A forrás egyenlő a költséggel (I.ütem).</v>
      </c>
      <c r="BG726" s="65">
        <f t="shared" si="478"/>
        <v>0</v>
      </c>
      <c r="BH726" s="65">
        <f t="shared" si="479"/>
        <v>0</v>
      </c>
      <c r="BI726" s="65">
        <f t="shared" si="480"/>
        <v>0</v>
      </c>
      <c r="BJ726" s="65">
        <f t="shared" si="481"/>
        <v>0</v>
      </c>
      <c r="BK726" s="65">
        <f t="shared" si="467"/>
        <v>0</v>
      </c>
      <c r="BL726" s="66" t="str">
        <f t="shared" si="501"/>
        <v>Nem hosszútávú a feladat.</v>
      </c>
      <c r="BM726" s="67">
        <f t="shared" si="482"/>
        <v>1</v>
      </c>
      <c r="BN726" s="67">
        <f t="shared" si="483"/>
        <v>0</v>
      </c>
      <c r="BO726" s="67">
        <f t="shared" si="484"/>
        <v>1</v>
      </c>
      <c r="BP726" s="67">
        <f t="shared" si="485"/>
        <v>0</v>
      </c>
      <c r="BQ726" s="65">
        <f t="shared" si="486"/>
        <v>0</v>
      </c>
      <c r="BR726" s="64" t="str">
        <f t="shared" si="487"/>
        <v>Nincs hosszútávú terv!</v>
      </c>
      <c r="BS726" s="65">
        <f t="shared" si="488"/>
        <v>0</v>
      </c>
      <c r="BT726" s="65">
        <f t="shared" si="489"/>
        <v>0</v>
      </c>
      <c r="BU726" s="65">
        <f t="shared" si="490"/>
        <v>0</v>
      </c>
      <c r="BV726" s="65">
        <f t="shared" si="491"/>
        <v>0</v>
      </c>
      <c r="BW726" s="65">
        <f t="shared" si="492"/>
        <v>0</v>
      </c>
      <c r="BX726" s="65">
        <f t="shared" si="493"/>
        <v>0</v>
      </c>
      <c r="BY726" s="65">
        <f t="shared" si="494"/>
        <v>0</v>
      </c>
      <c r="BZ726" s="65">
        <f t="shared" si="495"/>
        <v>0</v>
      </c>
      <c r="CA726" s="65">
        <f t="shared" si="496"/>
        <v>0</v>
      </c>
      <c r="CB726" s="65">
        <f t="shared" si="497"/>
        <v>0</v>
      </c>
      <c r="CC726" s="65">
        <f t="shared" si="498"/>
        <v>0</v>
      </c>
      <c r="CD726" s="65" t="str">
        <f t="shared" si="468"/>
        <v>Hiányos kitöltés! (B-oszlop üres)</v>
      </c>
      <c r="CE726" s="66" t="str">
        <f t="shared" si="469"/>
        <v>Hiányos kitöltés! (B-oszlop üres)</v>
      </c>
      <c r="CF726" s="65">
        <f t="shared" si="470"/>
        <v>0</v>
      </c>
      <c r="CG726" s="65">
        <f t="shared" si="471"/>
        <v>0</v>
      </c>
      <c r="CH726" s="65">
        <f t="shared" si="472"/>
        <v>0</v>
      </c>
    </row>
    <row r="727" spans="1:86" ht="31.25" x14ac:dyDescent="0.25">
      <c r="A727" s="54" t="str">
        <f t="shared" si="461"/>
        <v>Nincs VKR kiválasztva!</v>
      </c>
      <c r="B727" s="68"/>
      <c r="C727" s="55"/>
      <c r="D727" s="47"/>
      <c r="E727" s="47"/>
      <c r="F727" s="56" t="str">
        <f>IF($G727="","Nincs VKR kiválasztva!",INDEX(Osszesito!$C:$C,MATCH($G727,Osszesito!$D:$D,0)))</f>
        <v>Nincs VKR kiválasztva!</v>
      </c>
      <c r="G727" s="45"/>
      <c r="H727" s="51" t="str">
        <f>IF($D727="","",CONCATENATE($AY727,"_",COUNTA($D$3:$D727),"_FSZV_2026"))</f>
        <v/>
      </c>
      <c r="I727" s="56" t="str">
        <f>IF($G727="","Nincs VKR kiválasztva!",INDEX(Osszesito!$G:$G,MATCH($F727,Osszesito!$C:$C,0)))</f>
        <v>Nincs VKR kiválasztva!</v>
      </c>
      <c r="J727" s="56" t="str">
        <f>IF($G727="","Nincs VKR kiválasztva!",INDEX(Osszesito!$F:$F,MATCH($F727,Osszesito!$C:$C,0)))</f>
        <v>Nincs VKR kiválasztva!</v>
      </c>
      <c r="K727" s="48" t="str">
        <f t="shared" si="499"/>
        <v>Nincs kitöltve a költség rész!</v>
      </c>
      <c r="L727" s="49"/>
      <c r="M727" s="49"/>
      <c r="N727" s="60"/>
      <c r="O727" s="60"/>
      <c r="P727" s="90"/>
      <c r="R727" s="62"/>
      <c r="S727" s="62"/>
      <c r="T727" s="62"/>
      <c r="U727" s="62"/>
      <c r="V727" s="62"/>
      <c r="W727" s="62"/>
      <c r="X727" s="62"/>
      <c r="Y727" s="62"/>
      <c r="Z727" s="62"/>
      <c r="AA727" s="62"/>
      <c r="AB727" s="62"/>
      <c r="AC727" s="61">
        <f t="shared" si="462"/>
        <v>0</v>
      </c>
      <c r="AD727" s="1" t="str">
        <f t="shared" si="463"/>
        <v>Nincs VKR kiválasztva!</v>
      </c>
      <c r="AF727" s="60"/>
      <c r="AG727" s="60"/>
      <c r="AH727" s="60"/>
      <c r="AI727" s="60"/>
      <c r="AJ727" s="60"/>
      <c r="AK727" s="60"/>
      <c r="AL727" s="60"/>
      <c r="AM727" s="60"/>
      <c r="AN727" s="60"/>
      <c r="AO727" s="60"/>
      <c r="AP727" s="60"/>
      <c r="AQ727" s="61">
        <f t="shared" si="464"/>
        <v>0</v>
      </c>
      <c r="AR727" s="130" t="s">
        <v>36</v>
      </c>
      <c r="AS727" s="1" t="str">
        <f t="shared" si="465"/>
        <v>Nincs VKR kiválasztva!</v>
      </c>
      <c r="AU727" s="46"/>
      <c r="AV727" s="46"/>
      <c r="AY727" s="64" t="str">
        <f>IF($D727="","",INDEX(Osszesito!$E:$E,MATCH($F727,Osszesito!$C:$C,0)))</f>
        <v/>
      </c>
      <c r="AZ727" s="64">
        <f t="shared" si="473"/>
        <v>0</v>
      </c>
      <c r="BA727" s="65">
        <f t="shared" si="474"/>
        <v>0</v>
      </c>
      <c r="BB727" s="65" t="str">
        <f t="shared" si="475"/>
        <v>x</v>
      </c>
      <c r="BC727" s="65">
        <f t="shared" si="466"/>
        <v>0</v>
      </c>
      <c r="BD727" s="65">
        <f t="shared" si="500"/>
        <v>0</v>
      </c>
      <c r="BE727" s="65">
        <f t="shared" si="476"/>
        <v>0</v>
      </c>
      <c r="BF727" s="64" t="str">
        <f t="shared" si="477"/>
        <v>A forrás egyenlő a költséggel (I.ütem).</v>
      </c>
      <c r="BG727" s="65">
        <f t="shared" si="478"/>
        <v>0</v>
      </c>
      <c r="BH727" s="65">
        <f t="shared" si="479"/>
        <v>0</v>
      </c>
      <c r="BI727" s="65">
        <f t="shared" si="480"/>
        <v>0</v>
      </c>
      <c r="BJ727" s="65">
        <f t="shared" si="481"/>
        <v>0</v>
      </c>
      <c r="BK727" s="65">
        <f t="shared" si="467"/>
        <v>0</v>
      </c>
      <c r="BL727" s="66" t="str">
        <f t="shared" si="501"/>
        <v>Nem hosszútávú a feladat.</v>
      </c>
      <c r="BM727" s="67">
        <f t="shared" si="482"/>
        <v>1</v>
      </c>
      <c r="BN727" s="67">
        <f t="shared" si="483"/>
        <v>0</v>
      </c>
      <c r="BO727" s="67">
        <f t="shared" si="484"/>
        <v>1</v>
      </c>
      <c r="BP727" s="67">
        <f t="shared" si="485"/>
        <v>0</v>
      </c>
      <c r="BQ727" s="65">
        <f t="shared" si="486"/>
        <v>0</v>
      </c>
      <c r="BR727" s="64" t="str">
        <f t="shared" si="487"/>
        <v>Nincs hosszútávú terv!</v>
      </c>
      <c r="BS727" s="65">
        <f t="shared" si="488"/>
        <v>0</v>
      </c>
      <c r="BT727" s="65">
        <f t="shared" si="489"/>
        <v>0</v>
      </c>
      <c r="BU727" s="65">
        <f t="shared" si="490"/>
        <v>0</v>
      </c>
      <c r="BV727" s="65">
        <f t="shared" si="491"/>
        <v>0</v>
      </c>
      <c r="BW727" s="65">
        <f t="shared" si="492"/>
        <v>0</v>
      </c>
      <c r="BX727" s="65">
        <f t="shared" si="493"/>
        <v>0</v>
      </c>
      <c r="BY727" s="65">
        <f t="shared" si="494"/>
        <v>0</v>
      </c>
      <c r="BZ727" s="65">
        <f t="shared" si="495"/>
        <v>0</v>
      </c>
      <c r="CA727" s="65">
        <f t="shared" si="496"/>
        <v>0</v>
      </c>
      <c r="CB727" s="65">
        <f t="shared" si="497"/>
        <v>0</v>
      </c>
      <c r="CC727" s="65">
        <f t="shared" si="498"/>
        <v>0</v>
      </c>
      <c r="CD727" s="65" t="str">
        <f t="shared" si="468"/>
        <v>Hiányos kitöltés! (B-oszlop üres)</v>
      </c>
      <c r="CE727" s="66" t="str">
        <f t="shared" si="469"/>
        <v>Hiányos kitöltés! (B-oszlop üres)</v>
      </c>
      <c r="CF727" s="65">
        <f t="shared" si="470"/>
        <v>0</v>
      </c>
      <c r="CG727" s="65">
        <f t="shared" si="471"/>
        <v>0</v>
      </c>
      <c r="CH727" s="65">
        <f t="shared" si="472"/>
        <v>0</v>
      </c>
    </row>
    <row r="728" spans="1:86" ht="31.25" x14ac:dyDescent="0.25">
      <c r="A728" s="54" t="str">
        <f t="shared" si="461"/>
        <v>Nincs VKR kiválasztva!</v>
      </c>
      <c r="B728" s="68"/>
      <c r="C728" s="55"/>
      <c r="D728" s="47"/>
      <c r="E728" s="47"/>
      <c r="F728" s="56" t="str">
        <f>IF($G728="","Nincs VKR kiválasztva!",INDEX(Osszesito!$C:$C,MATCH($G728,Osszesito!$D:$D,0)))</f>
        <v>Nincs VKR kiválasztva!</v>
      </c>
      <c r="G728" s="45"/>
      <c r="H728" s="51" t="str">
        <f>IF($D728="","",CONCATENATE($AY728,"_",COUNTA($D$3:$D728),"_FSZV_2026"))</f>
        <v/>
      </c>
      <c r="I728" s="56" t="str">
        <f>IF($G728="","Nincs VKR kiválasztva!",INDEX(Osszesito!$G:$G,MATCH($F728,Osszesito!$C:$C,0)))</f>
        <v>Nincs VKR kiválasztva!</v>
      </c>
      <c r="J728" s="56" t="str">
        <f>IF($G728="","Nincs VKR kiválasztva!",INDEX(Osszesito!$F:$F,MATCH($F728,Osszesito!$C:$C,0)))</f>
        <v>Nincs VKR kiválasztva!</v>
      </c>
      <c r="K728" s="48" t="str">
        <f t="shared" si="499"/>
        <v>Nincs kitöltve a költség rész!</v>
      </c>
      <c r="L728" s="49"/>
      <c r="M728" s="49"/>
      <c r="N728" s="60"/>
      <c r="O728" s="60"/>
      <c r="P728" s="90"/>
      <c r="R728" s="62"/>
      <c r="S728" s="62"/>
      <c r="T728" s="62"/>
      <c r="U728" s="62"/>
      <c r="V728" s="62"/>
      <c r="W728" s="62"/>
      <c r="X728" s="62"/>
      <c r="Y728" s="62"/>
      <c r="Z728" s="62"/>
      <c r="AA728" s="62"/>
      <c r="AB728" s="62"/>
      <c r="AC728" s="61">
        <f t="shared" si="462"/>
        <v>0</v>
      </c>
      <c r="AD728" s="1" t="str">
        <f t="shared" si="463"/>
        <v>Nincs VKR kiválasztva!</v>
      </c>
      <c r="AF728" s="60"/>
      <c r="AG728" s="60"/>
      <c r="AH728" s="60"/>
      <c r="AI728" s="60"/>
      <c r="AJ728" s="60"/>
      <c r="AK728" s="60"/>
      <c r="AL728" s="60"/>
      <c r="AM728" s="60"/>
      <c r="AN728" s="60"/>
      <c r="AO728" s="60"/>
      <c r="AP728" s="60"/>
      <c r="AQ728" s="61">
        <f t="shared" si="464"/>
        <v>0</v>
      </c>
      <c r="AR728" s="130" t="s">
        <v>36</v>
      </c>
      <c r="AS728" s="1" t="str">
        <f t="shared" si="465"/>
        <v>Nincs VKR kiválasztva!</v>
      </c>
      <c r="AU728" s="46"/>
      <c r="AV728" s="46"/>
      <c r="AY728" s="64" t="str">
        <f>IF($D728="","",INDEX(Osszesito!$E:$E,MATCH($F728,Osszesito!$C:$C,0)))</f>
        <v/>
      </c>
      <c r="AZ728" s="64">
        <f t="shared" si="473"/>
        <v>0</v>
      </c>
      <c r="BA728" s="65">
        <f t="shared" si="474"/>
        <v>0</v>
      </c>
      <c r="BB728" s="65" t="str">
        <f t="shared" si="475"/>
        <v>x</v>
      </c>
      <c r="BC728" s="65">
        <f t="shared" si="466"/>
        <v>0</v>
      </c>
      <c r="BD728" s="65">
        <f t="shared" si="500"/>
        <v>0</v>
      </c>
      <c r="BE728" s="65">
        <f t="shared" si="476"/>
        <v>0</v>
      </c>
      <c r="BF728" s="64" t="str">
        <f t="shared" si="477"/>
        <v>A forrás egyenlő a költséggel (I.ütem).</v>
      </c>
      <c r="BG728" s="65">
        <f t="shared" si="478"/>
        <v>0</v>
      </c>
      <c r="BH728" s="65">
        <f t="shared" si="479"/>
        <v>0</v>
      </c>
      <c r="BI728" s="65">
        <f t="shared" si="480"/>
        <v>0</v>
      </c>
      <c r="BJ728" s="65">
        <f t="shared" si="481"/>
        <v>0</v>
      </c>
      <c r="BK728" s="65">
        <f t="shared" si="467"/>
        <v>0</v>
      </c>
      <c r="BL728" s="66" t="str">
        <f t="shared" si="501"/>
        <v>Nem hosszútávú a feladat.</v>
      </c>
      <c r="BM728" s="67">
        <f t="shared" si="482"/>
        <v>1</v>
      </c>
      <c r="BN728" s="67">
        <f t="shared" si="483"/>
        <v>0</v>
      </c>
      <c r="BO728" s="67">
        <f t="shared" si="484"/>
        <v>1</v>
      </c>
      <c r="BP728" s="67">
        <f t="shared" si="485"/>
        <v>0</v>
      </c>
      <c r="BQ728" s="65">
        <f t="shared" si="486"/>
        <v>0</v>
      </c>
      <c r="BR728" s="64" t="str">
        <f t="shared" si="487"/>
        <v>Nincs hosszútávú terv!</v>
      </c>
      <c r="BS728" s="65">
        <f t="shared" si="488"/>
        <v>0</v>
      </c>
      <c r="BT728" s="65">
        <f t="shared" si="489"/>
        <v>0</v>
      </c>
      <c r="BU728" s="65">
        <f t="shared" si="490"/>
        <v>0</v>
      </c>
      <c r="BV728" s="65">
        <f t="shared" si="491"/>
        <v>0</v>
      </c>
      <c r="BW728" s="65">
        <f t="shared" si="492"/>
        <v>0</v>
      </c>
      <c r="BX728" s="65">
        <f t="shared" si="493"/>
        <v>0</v>
      </c>
      <c r="BY728" s="65">
        <f t="shared" si="494"/>
        <v>0</v>
      </c>
      <c r="BZ728" s="65">
        <f t="shared" si="495"/>
        <v>0</v>
      </c>
      <c r="CA728" s="65">
        <f t="shared" si="496"/>
        <v>0</v>
      </c>
      <c r="CB728" s="65">
        <f t="shared" si="497"/>
        <v>0</v>
      </c>
      <c r="CC728" s="65">
        <f t="shared" si="498"/>
        <v>0</v>
      </c>
      <c r="CD728" s="65" t="str">
        <f t="shared" si="468"/>
        <v>Hiányos kitöltés! (B-oszlop üres)</v>
      </c>
      <c r="CE728" s="66" t="str">
        <f t="shared" si="469"/>
        <v>Hiányos kitöltés! (B-oszlop üres)</v>
      </c>
      <c r="CF728" s="65">
        <f t="shared" si="470"/>
        <v>0</v>
      </c>
      <c r="CG728" s="65">
        <f t="shared" si="471"/>
        <v>0</v>
      </c>
      <c r="CH728" s="65">
        <f t="shared" si="472"/>
        <v>0</v>
      </c>
    </row>
    <row r="729" spans="1:86" ht="31.25" x14ac:dyDescent="0.25">
      <c r="A729" s="54" t="str">
        <f t="shared" si="461"/>
        <v>Nincs VKR kiválasztva!</v>
      </c>
      <c r="B729" s="68"/>
      <c r="C729" s="55"/>
      <c r="D729" s="47"/>
      <c r="E729" s="47"/>
      <c r="F729" s="56" t="str">
        <f>IF($G729="","Nincs VKR kiválasztva!",INDEX(Osszesito!$C:$C,MATCH($G729,Osszesito!$D:$D,0)))</f>
        <v>Nincs VKR kiválasztva!</v>
      </c>
      <c r="G729" s="45"/>
      <c r="H729" s="51" t="str">
        <f>IF($D729="","",CONCATENATE($AY729,"_",COUNTA($D$3:$D729),"_FSZV_2026"))</f>
        <v/>
      </c>
      <c r="I729" s="56" t="str">
        <f>IF($G729="","Nincs VKR kiválasztva!",INDEX(Osszesito!$G:$G,MATCH($F729,Osszesito!$C:$C,0)))</f>
        <v>Nincs VKR kiválasztva!</v>
      </c>
      <c r="J729" s="56" t="str">
        <f>IF($G729="","Nincs VKR kiválasztva!",INDEX(Osszesito!$F:$F,MATCH($F729,Osszesito!$C:$C,0)))</f>
        <v>Nincs VKR kiválasztva!</v>
      </c>
      <c r="K729" s="48" t="str">
        <f t="shared" si="499"/>
        <v>Nincs kitöltve a költség rész!</v>
      </c>
      <c r="L729" s="49"/>
      <c r="M729" s="49"/>
      <c r="N729" s="60"/>
      <c r="O729" s="60"/>
      <c r="P729" s="90"/>
      <c r="R729" s="62"/>
      <c r="S729" s="62"/>
      <c r="T729" s="62"/>
      <c r="U729" s="62"/>
      <c r="V729" s="62"/>
      <c r="W729" s="62"/>
      <c r="X729" s="62"/>
      <c r="Y729" s="62"/>
      <c r="Z729" s="62"/>
      <c r="AA729" s="62"/>
      <c r="AB729" s="62"/>
      <c r="AC729" s="61">
        <f t="shared" si="462"/>
        <v>0</v>
      </c>
      <c r="AD729" s="1" t="str">
        <f t="shared" si="463"/>
        <v>Nincs VKR kiválasztva!</v>
      </c>
      <c r="AF729" s="60"/>
      <c r="AG729" s="60"/>
      <c r="AH729" s="60"/>
      <c r="AI729" s="60"/>
      <c r="AJ729" s="60"/>
      <c r="AK729" s="60"/>
      <c r="AL729" s="60"/>
      <c r="AM729" s="60"/>
      <c r="AN729" s="60"/>
      <c r="AO729" s="60"/>
      <c r="AP729" s="60"/>
      <c r="AQ729" s="61">
        <f t="shared" si="464"/>
        <v>0</v>
      </c>
      <c r="AR729" s="130" t="s">
        <v>36</v>
      </c>
      <c r="AS729" s="1" t="str">
        <f t="shared" si="465"/>
        <v>Nincs VKR kiválasztva!</v>
      </c>
      <c r="AU729" s="46"/>
      <c r="AV729" s="46"/>
      <c r="AY729" s="64" t="str">
        <f>IF($D729="","",INDEX(Osszesito!$E:$E,MATCH($F729,Osszesito!$C:$C,0)))</f>
        <v/>
      </c>
      <c r="AZ729" s="64">
        <f t="shared" si="473"/>
        <v>0</v>
      </c>
      <c r="BA729" s="65">
        <f t="shared" si="474"/>
        <v>0</v>
      </c>
      <c r="BB729" s="65" t="str">
        <f t="shared" si="475"/>
        <v>x</v>
      </c>
      <c r="BC729" s="65">
        <f t="shared" si="466"/>
        <v>0</v>
      </c>
      <c r="BD729" s="65">
        <f t="shared" si="500"/>
        <v>0</v>
      </c>
      <c r="BE729" s="65">
        <f t="shared" si="476"/>
        <v>0</v>
      </c>
      <c r="BF729" s="64" t="str">
        <f t="shared" si="477"/>
        <v>A forrás egyenlő a költséggel (I.ütem).</v>
      </c>
      <c r="BG729" s="65">
        <f t="shared" si="478"/>
        <v>0</v>
      </c>
      <c r="BH729" s="65">
        <f t="shared" si="479"/>
        <v>0</v>
      </c>
      <c r="BI729" s="65">
        <f t="shared" si="480"/>
        <v>0</v>
      </c>
      <c r="BJ729" s="65">
        <f t="shared" si="481"/>
        <v>0</v>
      </c>
      <c r="BK729" s="65">
        <f t="shared" si="467"/>
        <v>0</v>
      </c>
      <c r="BL729" s="66" t="str">
        <f t="shared" si="501"/>
        <v>Nem hosszútávú a feladat.</v>
      </c>
      <c r="BM729" s="67">
        <f t="shared" si="482"/>
        <v>1</v>
      </c>
      <c r="BN729" s="67">
        <f t="shared" si="483"/>
        <v>0</v>
      </c>
      <c r="BO729" s="67">
        <f t="shared" si="484"/>
        <v>1</v>
      </c>
      <c r="BP729" s="67">
        <f t="shared" si="485"/>
        <v>0</v>
      </c>
      <c r="BQ729" s="65">
        <f t="shared" si="486"/>
        <v>0</v>
      </c>
      <c r="BR729" s="64" t="str">
        <f t="shared" si="487"/>
        <v>Nincs hosszútávú terv!</v>
      </c>
      <c r="BS729" s="65">
        <f t="shared" si="488"/>
        <v>0</v>
      </c>
      <c r="BT729" s="65">
        <f t="shared" si="489"/>
        <v>0</v>
      </c>
      <c r="BU729" s="65">
        <f t="shared" si="490"/>
        <v>0</v>
      </c>
      <c r="BV729" s="65">
        <f t="shared" si="491"/>
        <v>0</v>
      </c>
      <c r="BW729" s="65">
        <f t="shared" si="492"/>
        <v>0</v>
      </c>
      <c r="BX729" s="65">
        <f t="shared" si="493"/>
        <v>0</v>
      </c>
      <c r="BY729" s="65">
        <f t="shared" si="494"/>
        <v>0</v>
      </c>
      <c r="BZ729" s="65">
        <f t="shared" si="495"/>
        <v>0</v>
      </c>
      <c r="CA729" s="65">
        <f t="shared" si="496"/>
        <v>0</v>
      </c>
      <c r="CB729" s="65">
        <f t="shared" si="497"/>
        <v>0</v>
      </c>
      <c r="CC729" s="65">
        <f t="shared" si="498"/>
        <v>0</v>
      </c>
      <c r="CD729" s="65" t="str">
        <f t="shared" si="468"/>
        <v>Hiányos kitöltés! (B-oszlop üres)</v>
      </c>
      <c r="CE729" s="66" t="str">
        <f t="shared" si="469"/>
        <v>Hiányos kitöltés! (B-oszlop üres)</v>
      </c>
      <c r="CF729" s="65">
        <f t="shared" si="470"/>
        <v>0</v>
      </c>
      <c r="CG729" s="65">
        <f t="shared" si="471"/>
        <v>0</v>
      </c>
      <c r="CH729" s="65">
        <f t="shared" si="472"/>
        <v>0</v>
      </c>
    </row>
    <row r="730" spans="1:86" ht="31.25" x14ac:dyDescent="0.25">
      <c r="A730" s="54" t="str">
        <f t="shared" si="461"/>
        <v>Nincs VKR kiválasztva!</v>
      </c>
      <c r="B730" s="68"/>
      <c r="C730" s="55"/>
      <c r="D730" s="47"/>
      <c r="E730" s="47"/>
      <c r="F730" s="56" t="str">
        <f>IF($G730="","Nincs VKR kiválasztva!",INDEX(Osszesito!$C:$C,MATCH($G730,Osszesito!$D:$D,0)))</f>
        <v>Nincs VKR kiválasztva!</v>
      </c>
      <c r="G730" s="45"/>
      <c r="H730" s="51" t="str">
        <f>IF($D730="","",CONCATENATE($AY730,"_",COUNTA($D$3:$D730),"_FSZV_2026"))</f>
        <v/>
      </c>
      <c r="I730" s="56" t="str">
        <f>IF($G730="","Nincs VKR kiválasztva!",INDEX(Osszesito!$G:$G,MATCH($F730,Osszesito!$C:$C,0)))</f>
        <v>Nincs VKR kiválasztva!</v>
      </c>
      <c r="J730" s="56" t="str">
        <f>IF($G730="","Nincs VKR kiválasztva!",INDEX(Osszesito!$F:$F,MATCH($F730,Osszesito!$C:$C,0)))</f>
        <v>Nincs VKR kiválasztva!</v>
      </c>
      <c r="K730" s="48" t="str">
        <f t="shared" si="499"/>
        <v>Nincs kitöltve a költség rész!</v>
      </c>
      <c r="L730" s="49"/>
      <c r="M730" s="49"/>
      <c r="N730" s="60"/>
      <c r="O730" s="60"/>
      <c r="P730" s="90"/>
      <c r="R730" s="62"/>
      <c r="S730" s="62"/>
      <c r="T730" s="62"/>
      <c r="U730" s="62"/>
      <c r="V730" s="62"/>
      <c r="W730" s="62"/>
      <c r="X730" s="62"/>
      <c r="Y730" s="62"/>
      <c r="Z730" s="62"/>
      <c r="AA730" s="62"/>
      <c r="AB730" s="62"/>
      <c r="AC730" s="61">
        <f t="shared" si="462"/>
        <v>0</v>
      </c>
      <c r="AD730" s="1" t="str">
        <f t="shared" si="463"/>
        <v>Nincs VKR kiválasztva!</v>
      </c>
      <c r="AF730" s="60"/>
      <c r="AG730" s="60"/>
      <c r="AH730" s="60"/>
      <c r="AI730" s="60"/>
      <c r="AJ730" s="60"/>
      <c r="AK730" s="60"/>
      <c r="AL730" s="60"/>
      <c r="AM730" s="60"/>
      <c r="AN730" s="60"/>
      <c r="AO730" s="60"/>
      <c r="AP730" s="60"/>
      <c r="AQ730" s="61">
        <f t="shared" si="464"/>
        <v>0</v>
      </c>
      <c r="AR730" s="130" t="s">
        <v>36</v>
      </c>
      <c r="AS730" s="1" t="str">
        <f t="shared" si="465"/>
        <v>Nincs VKR kiválasztva!</v>
      </c>
      <c r="AU730" s="46"/>
      <c r="AV730" s="46"/>
      <c r="AY730" s="64" t="str">
        <f>IF($D730="","",INDEX(Osszesito!$E:$E,MATCH($F730,Osszesito!$C:$C,0)))</f>
        <v/>
      </c>
      <c r="AZ730" s="64">
        <f t="shared" si="473"/>
        <v>0</v>
      </c>
      <c r="BA730" s="65">
        <f t="shared" si="474"/>
        <v>0</v>
      </c>
      <c r="BB730" s="65" t="str">
        <f t="shared" si="475"/>
        <v>x</v>
      </c>
      <c r="BC730" s="65">
        <f t="shared" si="466"/>
        <v>0</v>
      </c>
      <c r="BD730" s="65">
        <f t="shared" si="500"/>
        <v>0</v>
      </c>
      <c r="BE730" s="65">
        <f t="shared" si="476"/>
        <v>0</v>
      </c>
      <c r="BF730" s="64" t="str">
        <f t="shared" si="477"/>
        <v>A forrás egyenlő a költséggel (I.ütem).</v>
      </c>
      <c r="BG730" s="65">
        <f t="shared" si="478"/>
        <v>0</v>
      </c>
      <c r="BH730" s="65">
        <f t="shared" si="479"/>
        <v>0</v>
      </c>
      <c r="BI730" s="65">
        <f t="shared" si="480"/>
        <v>0</v>
      </c>
      <c r="BJ730" s="65">
        <f t="shared" si="481"/>
        <v>0</v>
      </c>
      <c r="BK730" s="65">
        <f t="shared" si="467"/>
        <v>0</v>
      </c>
      <c r="BL730" s="66" t="str">
        <f t="shared" si="501"/>
        <v>Nem hosszútávú a feladat.</v>
      </c>
      <c r="BM730" s="67">
        <f t="shared" si="482"/>
        <v>1</v>
      </c>
      <c r="BN730" s="67">
        <f t="shared" si="483"/>
        <v>0</v>
      </c>
      <c r="BO730" s="67">
        <f t="shared" si="484"/>
        <v>1</v>
      </c>
      <c r="BP730" s="67">
        <f t="shared" si="485"/>
        <v>0</v>
      </c>
      <c r="BQ730" s="65">
        <f t="shared" si="486"/>
        <v>0</v>
      </c>
      <c r="BR730" s="64" t="str">
        <f t="shared" si="487"/>
        <v>Nincs hosszútávú terv!</v>
      </c>
      <c r="BS730" s="65">
        <f t="shared" si="488"/>
        <v>0</v>
      </c>
      <c r="BT730" s="65">
        <f t="shared" si="489"/>
        <v>0</v>
      </c>
      <c r="BU730" s="65">
        <f t="shared" si="490"/>
        <v>0</v>
      </c>
      <c r="BV730" s="65">
        <f t="shared" si="491"/>
        <v>0</v>
      </c>
      <c r="BW730" s="65">
        <f t="shared" si="492"/>
        <v>0</v>
      </c>
      <c r="BX730" s="65">
        <f t="shared" si="493"/>
        <v>0</v>
      </c>
      <c r="BY730" s="65">
        <f t="shared" si="494"/>
        <v>0</v>
      </c>
      <c r="BZ730" s="65">
        <f t="shared" si="495"/>
        <v>0</v>
      </c>
      <c r="CA730" s="65">
        <f t="shared" si="496"/>
        <v>0</v>
      </c>
      <c r="CB730" s="65">
        <f t="shared" si="497"/>
        <v>0</v>
      </c>
      <c r="CC730" s="65">
        <f t="shared" si="498"/>
        <v>0</v>
      </c>
      <c r="CD730" s="65" t="str">
        <f t="shared" si="468"/>
        <v>Hiányos kitöltés! (B-oszlop üres)</v>
      </c>
      <c r="CE730" s="66" t="str">
        <f t="shared" si="469"/>
        <v>Hiányos kitöltés! (B-oszlop üres)</v>
      </c>
      <c r="CF730" s="65">
        <f t="shared" si="470"/>
        <v>0</v>
      </c>
      <c r="CG730" s="65">
        <f t="shared" si="471"/>
        <v>0</v>
      </c>
      <c r="CH730" s="65">
        <f t="shared" si="472"/>
        <v>0</v>
      </c>
    </row>
    <row r="731" spans="1:86" ht="31.25" x14ac:dyDescent="0.25">
      <c r="A731" s="54" t="str">
        <f t="shared" si="461"/>
        <v>Nincs VKR kiválasztva!</v>
      </c>
      <c r="B731" s="68"/>
      <c r="C731" s="55"/>
      <c r="D731" s="47"/>
      <c r="E731" s="47"/>
      <c r="F731" s="56" t="str">
        <f>IF($G731="","Nincs VKR kiválasztva!",INDEX(Osszesito!$C:$C,MATCH($G731,Osszesito!$D:$D,0)))</f>
        <v>Nincs VKR kiválasztva!</v>
      </c>
      <c r="G731" s="45"/>
      <c r="H731" s="51" t="str">
        <f>IF($D731="","",CONCATENATE($AY731,"_",COUNTA($D$3:$D731),"_FSZV_2026"))</f>
        <v/>
      </c>
      <c r="I731" s="56" t="str">
        <f>IF($G731="","Nincs VKR kiválasztva!",INDEX(Osszesito!$G:$G,MATCH($F731,Osszesito!$C:$C,0)))</f>
        <v>Nincs VKR kiválasztva!</v>
      </c>
      <c r="J731" s="56" t="str">
        <f>IF($G731="","Nincs VKR kiválasztva!",INDEX(Osszesito!$F:$F,MATCH($F731,Osszesito!$C:$C,0)))</f>
        <v>Nincs VKR kiválasztva!</v>
      </c>
      <c r="K731" s="48" t="str">
        <f t="shared" si="499"/>
        <v>Nincs kitöltve a költség rész!</v>
      </c>
      <c r="L731" s="49"/>
      <c r="M731" s="49"/>
      <c r="N731" s="60"/>
      <c r="O731" s="60"/>
      <c r="P731" s="90"/>
      <c r="R731" s="62"/>
      <c r="S731" s="62"/>
      <c r="T731" s="62"/>
      <c r="U731" s="62"/>
      <c r="V731" s="62"/>
      <c r="W731" s="62"/>
      <c r="X731" s="62"/>
      <c r="Y731" s="62"/>
      <c r="Z731" s="62"/>
      <c r="AA731" s="62"/>
      <c r="AB731" s="62"/>
      <c r="AC731" s="61">
        <f t="shared" si="462"/>
        <v>0</v>
      </c>
      <c r="AD731" s="1" t="str">
        <f t="shared" si="463"/>
        <v>Nincs VKR kiválasztva!</v>
      </c>
      <c r="AF731" s="60"/>
      <c r="AG731" s="60"/>
      <c r="AH731" s="60"/>
      <c r="AI731" s="60"/>
      <c r="AJ731" s="60"/>
      <c r="AK731" s="60"/>
      <c r="AL731" s="60"/>
      <c r="AM731" s="60"/>
      <c r="AN731" s="60"/>
      <c r="AO731" s="60"/>
      <c r="AP731" s="60"/>
      <c r="AQ731" s="61">
        <f t="shared" si="464"/>
        <v>0</v>
      </c>
      <c r="AR731" s="130" t="s">
        <v>36</v>
      </c>
      <c r="AS731" s="1" t="str">
        <f t="shared" si="465"/>
        <v>Nincs VKR kiválasztva!</v>
      </c>
      <c r="AU731" s="46"/>
      <c r="AV731" s="46"/>
      <c r="AY731" s="64" t="str">
        <f>IF($D731="","",INDEX(Osszesito!$E:$E,MATCH($F731,Osszesito!$C:$C,0)))</f>
        <v/>
      </c>
      <c r="AZ731" s="64">
        <f t="shared" si="473"/>
        <v>0</v>
      </c>
      <c r="BA731" s="65">
        <f t="shared" si="474"/>
        <v>0</v>
      </c>
      <c r="BB731" s="65" t="str">
        <f t="shared" si="475"/>
        <v>x</v>
      </c>
      <c r="BC731" s="65">
        <f t="shared" si="466"/>
        <v>0</v>
      </c>
      <c r="BD731" s="65">
        <f t="shared" si="500"/>
        <v>0</v>
      </c>
      <c r="BE731" s="65">
        <f t="shared" si="476"/>
        <v>0</v>
      </c>
      <c r="BF731" s="64" t="str">
        <f t="shared" si="477"/>
        <v>A forrás egyenlő a költséggel (I.ütem).</v>
      </c>
      <c r="BG731" s="65">
        <f t="shared" si="478"/>
        <v>0</v>
      </c>
      <c r="BH731" s="65">
        <f t="shared" si="479"/>
        <v>0</v>
      </c>
      <c r="BI731" s="65">
        <f t="shared" si="480"/>
        <v>0</v>
      </c>
      <c r="BJ731" s="65">
        <f t="shared" si="481"/>
        <v>0</v>
      </c>
      <c r="BK731" s="65">
        <f t="shared" si="467"/>
        <v>0</v>
      </c>
      <c r="BL731" s="66" t="str">
        <f t="shared" si="501"/>
        <v>Nem hosszútávú a feladat.</v>
      </c>
      <c r="BM731" s="67">
        <f t="shared" si="482"/>
        <v>1</v>
      </c>
      <c r="BN731" s="67">
        <f t="shared" si="483"/>
        <v>0</v>
      </c>
      <c r="BO731" s="67">
        <f t="shared" si="484"/>
        <v>1</v>
      </c>
      <c r="BP731" s="67">
        <f t="shared" si="485"/>
        <v>0</v>
      </c>
      <c r="BQ731" s="65">
        <f t="shared" si="486"/>
        <v>0</v>
      </c>
      <c r="BR731" s="64" t="str">
        <f t="shared" si="487"/>
        <v>Nincs hosszútávú terv!</v>
      </c>
      <c r="BS731" s="65">
        <f t="shared" si="488"/>
        <v>0</v>
      </c>
      <c r="BT731" s="65">
        <f t="shared" si="489"/>
        <v>0</v>
      </c>
      <c r="BU731" s="65">
        <f t="shared" si="490"/>
        <v>0</v>
      </c>
      <c r="BV731" s="65">
        <f t="shared" si="491"/>
        <v>0</v>
      </c>
      <c r="BW731" s="65">
        <f t="shared" si="492"/>
        <v>0</v>
      </c>
      <c r="BX731" s="65">
        <f t="shared" si="493"/>
        <v>0</v>
      </c>
      <c r="BY731" s="65">
        <f t="shared" si="494"/>
        <v>0</v>
      </c>
      <c r="BZ731" s="65">
        <f t="shared" si="495"/>
        <v>0</v>
      </c>
      <c r="CA731" s="65">
        <f t="shared" si="496"/>
        <v>0</v>
      </c>
      <c r="CB731" s="65">
        <f t="shared" si="497"/>
        <v>0</v>
      </c>
      <c r="CC731" s="65">
        <f t="shared" si="498"/>
        <v>0</v>
      </c>
      <c r="CD731" s="65" t="str">
        <f t="shared" si="468"/>
        <v>Hiányos kitöltés! (B-oszlop üres)</v>
      </c>
      <c r="CE731" s="66" t="str">
        <f t="shared" si="469"/>
        <v>Hiányos kitöltés! (B-oszlop üres)</v>
      </c>
      <c r="CF731" s="65">
        <f t="shared" si="470"/>
        <v>0</v>
      </c>
      <c r="CG731" s="65">
        <f t="shared" si="471"/>
        <v>0</v>
      </c>
      <c r="CH731" s="65">
        <f t="shared" si="472"/>
        <v>0</v>
      </c>
    </row>
    <row r="732" spans="1:86" ht="31.25" x14ac:dyDescent="0.25">
      <c r="A732" s="54" t="str">
        <f t="shared" si="461"/>
        <v>Nincs VKR kiválasztva!</v>
      </c>
      <c r="B732" s="68"/>
      <c r="C732" s="55"/>
      <c r="D732" s="47"/>
      <c r="E732" s="47"/>
      <c r="F732" s="56" t="str">
        <f>IF($G732="","Nincs VKR kiválasztva!",INDEX(Osszesito!$C:$C,MATCH($G732,Osszesito!$D:$D,0)))</f>
        <v>Nincs VKR kiválasztva!</v>
      </c>
      <c r="G732" s="45"/>
      <c r="H732" s="51" t="str">
        <f>IF($D732="","",CONCATENATE($AY732,"_",COUNTA($D$3:$D732),"_FSZV_2026"))</f>
        <v/>
      </c>
      <c r="I732" s="56" t="str">
        <f>IF($G732="","Nincs VKR kiválasztva!",INDEX(Osszesito!$G:$G,MATCH($F732,Osszesito!$C:$C,0)))</f>
        <v>Nincs VKR kiválasztva!</v>
      </c>
      <c r="J732" s="56" t="str">
        <f>IF($G732="","Nincs VKR kiválasztva!",INDEX(Osszesito!$F:$F,MATCH($F732,Osszesito!$C:$C,0)))</f>
        <v>Nincs VKR kiválasztva!</v>
      </c>
      <c r="K732" s="48" t="str">
        <f t="shared" si="499"/>
        <v>Nincs kitöltve a költség rész!</v>
      </c>
      <c r="L732" s="49"/>
      <c r="M732" s="49"/>
      <c r="N732" s="60"/>
      <c r="O732" s="60"/>
      <c r="P732" s="90"/>
      <c r="R732" s="62"/>
      <c r="S732" s="62"/>
      <c r="T732" s="62"/>
      <c r="U732" s="62"/>
      <c r="V732" s="62"/>
      <c r="W732" s="62"/>
      <c r="X732" s="62"/>
      <c r="Y732" s="62"/>
      <c r="Z732" s="62"/>
      <c r="AA732" s="62"/>
      <c r="AB732" s="62"/>
      <c r="AC732" s="61">
        <f t="shared" si="462"/>
        <v>0</v>
      </c>
      <c r="AD732" s="1" t="str">
        <f t="shared" si="463"/>
        <v>Nincs VKR kiválasztva!</v>
      </c>
      <c r="AF732" s="60"/>
      <c r="AG732" s="60"/>
      <c r="AH732" s="60"/>
      <c r="AI732" s="60"/>
      <c r="AJ732" s="60"/>
      <c r="AK732" s="60"/>
      <c r="AL732" s="60"/>
      <c r="AM732" s="60"/>
      <c r="AN732" s="60"/>
      <c r="AO732" s="60"/>
      <c r="AP732" s="60"/>
      <c r="AQ732" s="61">
        <f t="shared" si="464"/>
        <v>0</v>
      </c>
      <c r="AR732" s="130" t="s">
        <v>36</v>
      </c>
      <c r="AS732" s="1" t="str">
        <f t="shared" si="465"/>
        <v>Nincs VKR kiválasztva!</v>
      </c>
      <c r="AU732" s="46"/>
      <c r="AV732" s="46"/>
      <c r="AY732" s="64" t="str">
        <f>IF($D732="","",INDEX(Osszesito!$E:$E,MATCH($F732,Osszesito!$C:$C,0)))</f>
        <v/>
      </c>
      <c r="AZ732" s="64">
        <f t="shared" si="473"/>
        <v>0</v>
      </c>
      <c r="BA732" s="65">
        <f t="shared" si="474"/>
        <v>0</v>
      </c>
      <c r="BB732" s="65" t="str">
        <f t="shared" si="475"/>
        <v>x</v>
      </c>
      <c r="BC732" s="65">
        <f t="shared" si="466"/>
        <v>0</v>
      </c>
      <c r="BD732" s="65">
        <f t="shared" si="500"/>
        <v>0</v>
      </c>
      <c r="BE732" s="65">
        <f t="shared" si="476"/>
        <v>0</v>
      </c>
      <c r="BF732" s="64" t="str">
        <f t="shared" si="477"/>
        <v>A forrás egyenlő a költséggel (I.ütem).</v>
      </c>
      <c r="BG732" s="65">
        <f t="shared" si="478"/>
        <v>0</v>
      </c>
      <c r="BH732" s="65">
        <f t="shared" si="479"/>
        <v>0</v>
      </c>
      <c r="BI732" s="65">
        <f t="shared" si="480"/>
        <v>0</v>
      </c>
      <c r="BJ732" s="65">
        <f t="shared" si="481"/>
        <v>0</v>
      </c>
      <c r="BK732" s="65">
        <f t="shared" si="467"/>
        <v>0</v>
      </c>
      <c r="BL732" s="66" t="str">
        <f t="shared" si="501"/>
        <v>Nem hosszútávú a feladat.</v>
      </c>
      <c r="BM732" s="67">
        <f t="shared" si="482"/>
        <v>1</v>
      </c>
      <c r="BN732" s="67">
        <f t="shared" si="483"/>
        <v>0</v>
      </c>
      <c r="BO732" s="67">
        <f t="shared" si="484"/>
        <v>1</v>
      </c>
      <c r="BP732" s="67">
        <f t="shared" si="485"/>
        <v>0</v>
      </c>
      <c r="BQ732" s="65">
        <f t="shared" si="486"/>
        <v>0</v>
      </c>
      <c r="BR732" s="64" t="str">
        <f t="shared" si="487"/>
        <v>Nincs hosszútávú terv!</v>
      </c>
      <c r="BS732" s="65">
        <f t="shared" si="488"/>
        <v>0</v>
      </c>
      <c r="BT732" s="65">
        <f t="shared" si="489"/>
        <v>0</v>
      </c>
      <c r="BU732" s="65">
        <f t="shared" si="490"/>
        <v>0</v>
      </c>
      <c r="BV732" s="65">
        <f t="shared" si="491"/>
        <v>0</v>
      </c>
      <c r="BW732" s="65">
        <f t="shared" si="492"/>
        <v>0</v>
      </c>
      <c r="BX732" s="65">
        <f t="shared" si="493"/>
        <v>0</v>
      </c>
      <c r="BY732" s="65">
        <f t="shared" si="494"/>
        <v>0</v>
      </c>
      <c r="BZ732" s="65">
        <f t="shared" si="495"/>
        <v>0</v>
      </c>
      <c r="CA732" s="65">
        <f t="shared" si="496"/>
        <v>0</v>
      </c>
      <c r="CB732" s="65">
        <f t="shared" si="497"/>
        <v>0</v>
      </c>
      <c r="CC732" s="65">
        <f t="shared" si="498"/>
        <v>0</v>
      </c>
      <c r="CD732" s="65" t="str">
        <f t="shared" si="468"/>
        <v>Hiányos kitöltés! (B-oszlop üres)</v>
      </c>
      <c r="CE732" s="66" t="str">
        <f t="shared" si="469"/>
        <v>Hiányos kitöltés! (B-oszlop üres)</v>
      </c>
      <c r="CF732" s="65">
        <f t="shared" si="470"/>
        <v>0</v>
      </c>
      <c r="CG732" s="65">
        <f t="shared" si="471"/>
        <v>0</v>
      </c>
      <c r="CH732" s="65">
        <f t="shared" si="472"/>
        <v>0</v>
      </c>
    </row>
    <row r="733" spans="1:86" ht="31.25" x14ac:dyDescent="0.25">
      <c r="A733" s="54" t="str">
        <f t="shared" si="461"/>
        <v>Nincs VKR kiválasztva!</v>
      </c>
      <c r="B733" s="68"/>
      <c r="C733" s="55"/>
      <c r="D733" s="47"/>
      <c r="E733" s="47"/>
      <c r="F733" s="56" t="str">
        <f>IF($G733="","Nincs VKR kiválasztva!",INDEX(Osszesito!$C:$C,MATCH($G733,Osszesito!$D:$D,0)))</f>
        <v>Nincs VKR kiválasztva!</v>
      </c>
      <c r="G733" s="45"/>
      <c r="H733" s="51" t="str">
        <f>IF($D733="","",CONCATENATE($AY733,"_",COUNTA($D$3:$D733),"_FSZV_2026"))</f>
        <v/>
      </c>
      <c r="I733" s="56" t="str">
        <f>IF($G733="","Nincs VKR kiválasztva!",INDEX(Osszesito!$G:$G,MATCH($F733,Osszesito!$C:$C,0)))</f>
        <v>Nincs VKR kiválasztva!</v>
      </c>
      <c r="J733" s="56" t="str">
        <f>IF($G733="","Nincs VKR kiválasztva!",INDEX(Osszesito!$F:$F,MATCH($F733,Osszesito!$C:$C,0)))</f>
        <v>Nincs VKR kiválasztva!</v>
      </c>
      <c r="K733" s="48" t="str">
        <f t="shared" si="499"/>
        <v>Nincs kitöltve a költség rész!</v>
      </c>
      <c r="L733" s="49"/>
      <c r="M733" s="49"/>
      <c r="N733" s="60"/>
      <c r="O733" s="60"/>
      <c r="P733" s="90"/>
      <c r="R733" s="62"/>
      <c r="S733" s="62"/>
      <c r="T733" s="62"/>
      <c r="U733" s="62"/>
      <c r="V733" s="62"/>
      <c r="W733" s="62"/>
      <c r="X733" s="62"/>
      <c r="Y733" s="62"/>
      <c r="Z733" s="62"/>
      <c r="AA733" s="62"/>
      <c r="AB733" s="62"/>
      <c r="AC733" s="61">
        <f t="shared" si="462"/>
        <v>0</v>
      </c>
      <c r="AD733" s="1" t="str">
        <f t="shared" si="463"/>
        <v>Nincs VKR kiválasztva!</v>
      </c>
      <c r="AF733" s="60"/>
      <c r="AG733" s="60"/>
      <c r="AH733" s="60"/>
      <c r="AI733" s="60"/>
      <c r="AJ733" s="60"/>
      <c r="AK733" s="60"/>
      <c r="AL733" s="60"/>
      <c r="AM733" s="60"/>
      <c r="AN733" s="60"/>
      <c r="AO733" s="60"/>
      <c r="AP733" s="60"/>
      <c r="AQ733" s="61">
        <f t="shared" si="464"/>
        <v>0</v>
      </c>
      <c r="AR733" s="130" t="s">
        <v>36</v>
      </c>
      <c r="AS733" s="1" t="str">
        <f t="shared" si="465"/>
        <v>Nincs VKR kiválasztva!</v>
      </c>
      <c r="AU733" s="46"/>
      <c r="AV733" s="46"/>
      <c r="AY733" s="64" t="str">
        <f>IF($D733="","",INDEX(Osszesito!$E:$E,MATCH($F733,Osszesito!$C:$C,0)))</f>
        <v/>
      </c>
      <c r="AZ733" s="64">
        <f t="shared" si="473"/>
        <v>0</v>
      </c>
      <c r="BA733" s="65">
        <f t="shared" si="474"/>
        <v>0</v>
      </c>
      <c r="BB733" s="65" t="str">
        <f t="shared" si="475"/>
        <v>x</v>
      </c>
      <c r="BC733" s="65">
        <f t="shared" si="466"/>
        <v>0</v>
      </c>
      <c r="BD733" s="65">
        <f t="shared" si="500"/>
        <v>0</v>
      </c>
      <c r="BE733" s="65">
        <f t="shared" si="476"/>
        <v>0</v>
      </c>
      <c r="BF733" s="64" t="str">
        <f t="shared" si="477"/>
        <v>A forrás egyenlő a költséggel (I.ütem).</v>
      </c>
      <c r="BG733" s="65">
        <f t="shared" si="478"/>
        <v>0</v>
      </c>
      <c r="BH733" s="65">
        <f t="shared" si="479"/>
        <v>0</v>
      </c>
      <c r="BI733" s="65">
        <f t="shared" si="480"/>
        <v>0</v>
      </c>
      <c r="BJ733" s="65">
        <f t="shared" si="481"/>
        <v>0</v>
      </c>
      <c r="BK733" s="65">
        <f t="shared" si="467"/>
        <v>0</v>
      </c>
      <c r="BL733" s="66" t="str">
        <f t="shared" si="501"/>
        <v>Nem hosszútávú a feladat.</v>
      </c>
      <c r="BM733" s="67">
        <f t="shared" si="482"/>
        <v>1</v>
      </c>
      <c r="BN733" s="67">
        <f t="shared" si="483"/>
        <v>0</v>
      </c>
      <c r="BO733" s="67">
        <f t="shared" si="484"/>
        <v>1</v>
      </c>
      <c r="BP733" s="67">
        <f t="shared" si="485"/>
        <v>0</v>
      </c>
      <c r="BQ733" s="65">
        <f t="shared" si="486"/>
        <v>0</v>
      </c>
      <c r="BR733" s="64" t="str">
        <f t="shared" si="487"/>
        <v>Nincs hosszútávú terv!</v>
      </c>
      <c r="BS733" s="65">
        <f t="shared" si="488"/>
        <v>0</v>
      </c>
      <c r="BT733" s="65">
        <f t="shared" si="489"/>
        <v>0</v>
      </c>
      <c r="BU733" s="65">
        <f t="shared" si="490"/>
        <v>0</v>
      </c>
      <c r="BV733" s="65">
        <f t="shared" si="491"/>
        <v>0</v>
      </c>
      <c r="BW733" s="65">
        <f t="shared" si="492"/>
        <v>0</v>
      </c>
      <c r="BX733" s="65">
        <f t="shared" si="493"/>
        <v>0</v>
      </c>
      <c r="BY733" s="65">
        <f t="shared" si="494"/>
        <v>0</v>
      </c>
      <c r="BZ733" s="65">
        <f t="shared" si="495"/>
        <v>0</v>
      </c>
      <c r="CA733" s="65">
        <f t="shared" si="496"/>
        <v>0</v>
      </c>
      <c r="CB733" s="65">
        <f t="shared" si="497"/>
        <v>0</v>
      </c>
      <c r="CC733" s="65">
        <f t="shared" si="498"/>
        <v>0</v>
      </c>
      <c r="CD733" s="65" t="str">
        <f t="shared" si="468"/>
        <v>Hiányos kitöltés! (B-oszlop üres)</v>
      </c>
      <c r="CE733" s="66" t="str">
        <f t="shared" si="469"/>
        <v>Hiányos kitöltés! (B-oszlop üres)</v>
      </c>
      <c r="CF733" s="65">
        <f t="shared" si="470"/>
        <v>0</v>
      </c>
      <c r="CG733" s="65">
        <f t="shared" si="471"/>
        <v>0</v>
      </c>
      <c r="CH733" s="65">
        <f t="shared" si="472"/>
        <v>0</v>
      </c>
    </row>
    <row r="734" spans="1:86" ht="31.25" x14ac:dyDescent="0.25">
      <c r="A734" s="54" t="str">
        <f t="shared" si="461"/>
        <v>Nincs VKR kiválasztva!</v>
      </c>
      <c r="B734" s="68"/>
      <c r="C734" s="55"/>
      <c r="D734" s="47"/>
      <c r="E734" s="47"/>
      <c r="F734" s="56" t="str">
        <f>IF($G734="","Nincs VKR kiválasztva!",INDEX(Osszesito!$C:$C,MATCH($G734,Osszesito!$D:$D,0)))</f>
        <v>Nincs VKR kiválasztva!</v>
      </c>
      <c r="G734" s="45"/>
      <c r="H734" s="51" t="str">
        <f>IF($D734="","",CONCATENATE($AY734,"_",COUNTA($D$3:$D734),"_FSZV_2026"))</f>
        <v/>
      </c>
      <c r="I734" s="56" t="str">
        <f>IF($G734="","Nincs VKR kiválasztva!",INDEX(Osszesito!$G:$G,MATCH($F734,Osszesito!$C:$C,0)))</f>
        <v>Nincs VKR kiválasztva!</v>
      </c>
      <c r="J734" s="56" t="str">
        <f>IF($G734="","Nincs VKR kiválasztva!",INDEX(Osszesito!$F:$F,MATCH($F734,Osszesito!$C:$C,0)))</f>
        <v>Nincs VKR kiválasztva!</v>
      </c>
      <c r="K734" s="48" t="str">
        <f t="shared" si="499"/>
        <v>Nincs kitöltve a költség rész!</v>
      </c>
      <c r="L734" s="49"/>
      <c r="M734" s="49"/>
      <c r="N734" s="60"/>
      <c r="O734" s="60"/>
      <c r="P734" s="90"/>
      <c r="R734" s="62"/>
      <c r="S734" s="62"/>
      <c r="T734" s="62"/>
      <c r="U734" s="62"/>
      <c r="V734" s="62"/>
      <c r="W734" s="62"/>
      <c r="X734" s="62"/>
      <c r="Y734" s="62"/>
      <c r="Z734" s="62"/>
      <c r="AA734" s="62"/>
      <c r="AB734" s="62"/>
      <c r="AC734" s="61">
        <f t="shared" si="462"/>
        <v>0</v>
      </c>
      <c r="AD734" s="1" t="str">
        <f t="shared" si="463"/>
        <v>Nincs VKR kiválasztva!</v>
      </c>
      <c r="AF734" s="60"/>
      <c r="AG734" s="60"/>
      <c r="AH734" s="60"/>
      <c r="AI734" s="60"/>
      <c r="AJ734" s="60"/>
      <c r="AK734" s="60"/>
      <c r="AL734" s="60"/>
      <c r="AM734" s="60"/>
      <c r="AN734" s="60"/>
      <c r="AO734" s="60"/>
      <c r="AP734" s="60"/>
      <c r="AQ734" s="61">
        <f t="shared" si="464"/>
        <v>0</v>
      </c>
      <c r="AR734" s="130" t="s">
        <v>36</v>
      </c>
      <c r="AS734" s="1" t="str">
        <f t="shared" si="465"/>
        <v>Nincs VKR kiválasztva!</v>
      </c>
      <c r="AU734" s="46"/>
      <c r="AV734" s="46"/>
      <c r="AY734" s="64" t="str">
        <f>IF($D734="","",INDEX(Osszesito!$E:$E,MATCH($F734,Osszesito!$C:$C,0)))</f>
        <v/>
      </c>
      <c r="AZ734" s="64">
        <f t="shared" si="473"/>
        <v>0</v>
      </c>
      <c r="BA734" s="65">
        <f t="shared" si="474"/>
        <v>0</v>
      </c>
      <c r="BB734" s="65" t="str">
        <f t="shared" si="475"/>
        <v>x</v>
      </c>
      <c r="BC734" s="65">
        <f t="shared" si="466"/>
        <v>0</v>
      </c>
      <c r="BD734" s="65">
        <f t="shared" si="500"/>
        <v>0</v>
      </c>
      <c r="BE734" s="65">
        <f t="shared" si="476"/>
        <v>0</v>
      </c>
      <c r="BF734" s="64" t="str">
        <f t="shared" si="477"/>
        <v>A forrás egyenlő a költséggel (I.ütem).</v>
      </c>
      <c r="BG734" s="65">
        <f t="shared" si="478"/>
        <v>0</v>
      </c>
      <c r="BH734" s="65">
        <f t="shared" si="479"/>
        <v>0</v>
      </c>
      <c r="BI734" s="65">
        <f t="shared" si="480"/>
        <v>0</v>
      </c>
      <c r="BJ734" s="65">
        <f t="shared" si="481"/>
        <v>0</v>
      </c>
      <c r="BK734" s="65">
        <f t="shared" si="467"/>
        <v>0</v>
      </c>
      <c r="BL734" s="66" t="str">
        <f t="shared" si="501"/>
        <v>Nem hosszútávú a feladat.</v>
      </c>
      <c r="BM734" s="67">
        <f t="shared" si="482"/>
        <v>1</v>
      </c>
      <c r="BN734" s="67">
        <f t="shared" si="483"/>
        <v>0</v>
      </c>
      <c r="BO734" s="67">
        <f t="shared" si="484"/>
        <v>1</v>
      </c>
      <c r="BP734" s="67">
        <f t="shared" si="485"/>
        <v>0</v>
      </c>
      <c r="BQ734" s="65">
        <f t="shared" si="486"/>
        <v>0</v>
      </c>
      <c r="BR734" s="64" t="str">
        <f t="shared" si="487"/>
        <v>Nincs hosszútávú terv!</v>
      </c>
      <c r="BS734" s="65">
        <f t="shared" si="488"/>
        <v>0</v>
      </c>
      <c r="BT734" s="65">
        <f t="shared" si="489"/>
        <v>0</v>
      </c>
      <c r="BU734" s="65">
        <f t="shared" si="490"/>
        <v>0</v>
      </c>
      <c r="BV734" s="65">
        <f t="shared" si="491"/>
        <v>0</v>
      </c>
      <c r="BW734" s="65">
        <f t="shared" si="492"/>
        <v>0</v>
      </c>
      <c r="BX734" s="65">
        <f t="shared" si="493"/>
        <v>0</v>
      </c>
      <c r="BY734" s="65">
        <f t="shared" si="494"/>
        <v>0</v>
      </c>
      <c r="BZ734" s="65">
        <f t="shared" si="495"/>
        <v>0</v>
      </c>
      <c r="CA734" s="65">
        <f t="shared" si="496"/>
        <v>0</v>
      </c>
      <c r="CB734" s="65">
        <f t="shared" si="497"/>
        <v>0</v>
      </c>
      <c r="CC734" s="65">
        <f t="shared" si="498"/>
        <v>0</v>
      </c>
      <c r="CD734" s="65" t="str">
        <f t="shared" si="468"/>
        <v>Hiányos kitöltés! (B-oszlop üres)</v>
      </c>
      <c r="CE734" s="66" t="str">
        <f t="shared" si="469"/>
        <v>Hiányos kitöltés! (B-oszlop üres)</v>
      </c>
      <c r="CF734" s="65">
        <f t="shared" si="470"/>
        <v>0</v>
      </c>
      <c r="CG734" s="65">
        <f t="shared" si="471"/>
        <v>0</v>
      </c>
      <c r="CH734" s="65">
        <f t="shared" si="472"/>
        <v>0</v>
      </c>
    </row>
    <row r="735" spans="1:86" ht="31.25" x14ac:dyDescent="0.25">
      <c r="A735" s="54" t="str">
        <f t="shared" si="461"/>
        <v>Nincs VKR kiválasztva!</v>
      </c>
      <c r="B735" s="68"/>
      <c r="C735" s="55"/>
      <c r="D735" s="47"/>
      <c r="E735" s="47"/>
      <c r="F735" s="56" t="str">
        <f>IF($G735="","Nincs VKR kiválasztva!",INDEX(Osszesito!$C:$C,MATCH($G735,Osszesito!$D:$D,0)))</f>
        <v>Nincs VKR kiválasztva!</v>
      </c>
      <c r="G735" s="45"/>
      <c r="H735" s="51" t="str">
        <f>IF($D735="","",CONCATENATE($AY735,"_",COUNTA($D$3:$D735),"_FSZV_2026"))</f>
        <v/>
      </c>
      <c r="I735" s="56" t="str">
        <f>IF($G735="","Nincs VKR kiválasztva!",INDEX(Osszesito!$G:$G,MATCH($F735,Osszesito!$C:$C,0)))</f>
        <v>Nincs VKR kiválasztva!</v>
      </c>
      <c r="J735" s="56" t="str">
        <f>IF($G735="","Nincs VKR kiválasztva!",INDEX(Osszesito!$F:$F,MATCH($F735,Osszesito!$C:$C,0)))</f>
        <v>Nincs VKR kiválasztva!</v>
      </c>
      <c r="K735" s="48" t="str">
        <f t="shared" si="499"/>
        <v>Nincs kitöltve a költség rész!</v>
      </c>
      <c r="L735" s="49"/>
      <c r="M735" s="49"/>
      <c r="N735" s="60"/>
      <c r="O735" s="60"/>
      <c r="P735" s="90"/>
      <c r="R735" s="62"/>
      <c r="S735" s="62"/>
      <c r="T735" s="62"/>
      <c r="U735" s="62"/>
      <c r="V735" s="62"/>
      <c r="W735" s="62"/>
      <c r="X735" s="62"/>
      <c r="Y735" s="62"/>
      <c r="Z735" s="62"/>
      <c r="AA735" s="62"/>
      <c r="AB735" s="62"/>
      <c r="AC735" s="61">
        <f t="shared" si="462"/>
        <v>0</v>
      </c>
      <c r="AD735" s="1" t="str">
        <f t="shared" si="463"/>
        <v>Nincs VKR kiválasztva!</v>
      </c>
      <c r="AF735" s="60"/>
      <c r="AG735" s="60"/>
      <c r="AH735" s="60"/>
      <c r="AI735" s="60"/>
      <c r="AJ735" s="60"/>
      <c r="AK735" s="60"/>
      <c r="AL735" s="60"/>
      <c r="AM735" s="60"/>
      <c r="AN735" s="60"/>
      <c r="AO735" s="60"/>
      <c r="AP735" s="60"/>
      <c r="AQ735" s="61">
        <f t="shared" si="464"/>
        <v>0</v>
      </c>
      <c r="AR735" s="130" t="s">
        <v>36</v>
      </c>
      <c r="AS735" s="1" t="str">
        <f t="shared" si="465"/>
        <v>Nincs VKR kiválasztva!</v>
      </c>
      <c r="AU735" s="46"/>
      <c r="AV735" s="46"/>
      <c r="AY735" s="64" t="str">
        <f>IF($D735="","",INDEX(Osszesito!$E:$E,MATCH($F735,Osszesito!$C:$C,0)))</f>
        <v/>
      </c>
      <c r="AZ735" s="64">
        <f t="shared" si="473"/>
        <v>0</v>
      </c>
      <c r="BA735" s="65">
        <f t="shared" si="474"/>
        <v>0</v>
      </c>
      <c r="BB735" s="65" t="str">
        <f t="shared" si="475"/>
        <v>x</v>
      </c>
      <c r="BC735" s="65">
        <f t="shared" si="466"/>
        <v>0</v>
      </c>
      <c r="BD735" s="65">
        <f t="shared" si="500"/>
        <v>0</v>
      </c>
      <c r="BE735" s="65">
        <f t="shared" si="476"/>
        <v>0</v>
      </c>
      <c r="BF735" s="64" t="str">
        <f t="shared" si="477"/>
        <v>A forrás egyenlő a költséggel (I.ütem).</v>
      </c>
      <c r="BG735" s="65">
        <f t="shared" si="478"/>
        <v>0</v>
      </c>
      <c r="BH735" s="65">
        <f t="shared" si="479"/>
        <v>0</v>
      </c>
      <c r="BI735" s="65">
        <f t="shared" si="480"/>
        <v>0</v>
      </c>
      <c r="BJ735" s="65">
        <f t="shared" si="481"/>
        <v>0</v>
      </c>
      <c r="BK735" s="65">
        <f t="shared" si="467"/>
        <v>0</v>
      </c>
      <c r="BL735" s="66" t="str">
        <f t="shared" si="501"/>
        <v>Nem hosszútávú a feladat.</v>
      </c>
      <c r="BM735" s="67">
        <f t="shared" si="482"/>
        <v>1</v>
      </c>
      <c r="BN735" s="67">
        <f t="shared" si="483"/>
        <v>0</v>
      </c>
      <c r="BO735" s="67">
        <f t="shared" si="484"/>
        <v>1</v>
      </c>
      <c r="BP735" s="67">
        <f t="shared" si="485"/>
        <v>0</v>
      </c>
      <c r="BQ735" s="65">
        <f t="shared" si="486"/>
        <v>0</v>
      </c>
      <c r="BR735" s="64" t="str">
        <f t="shared" si="487"/>
        <v>Nincs hosszútávú terv!</v>
      </c>
      <c r="BS735" s="65">
        <f t="shared" si="488"/>
        <v>0</v>
      </c>
      <c r="BT735" s="65">
        <f t="shared" si="489"/>
        <v>0</v>
      </c>
      <c r="BU735" s="65">
        <f t="shared" si="490"/>
        <v>0</v>
      </c>
      <c r="BV735" s="65">
        <f t="shared" si="491"/>
        <v>0</v>
      </c>
      <c r="BW735" s="65">
        <f t="shared" si="492"/>
        <v>0</v>
      </c>
      <c r="BX735" s="65">
        <f t="shared" si="493"/>
        <v>0</v>
      </c>
      <c r="BY735" s="65">
        <f t="shared" si="494"/>
        <v>0</v>
      </c>
      <c r="BZ735" s="65">
        <f t="shared" si="495"/>
        <v>0</v>
      </c>
      <c r="CA735" s="65">
        <f t="shared" si="496"/>
        <v>0</v>
      </c>
      <c r="CB735" s="65">
        <f t="shared" si="497"/>
        <v>0</v>
      </c>
      <c r="CC735" s="65">
        <f t="shared" si="498"/>
        <v>0</v>
      </c>
      <c r="CD735" s="65" t="str">
        <f t="shared" si="468"/>
        <v>Hiányos kitöltés! (B-oszlop üres)</v>
      </c>
      <c r="CE735" s="66" t="str">
        <f t="shared" si="469"/>
        <v>Hiányos kitöltés! (B-oszlop üres)</v>
      </c>
      <c r="CF735" s="65">
        <f t="shared" si="470"/>
        <v>0</v>
      </c>
      <c r="CG735" s="65">
        <f t="shared" si="471"/>
        <v>0</v>
      </c>
      <c r="CH735" s="65">
        <f t="shared" si="472"/>
        <v>0</v>
      </c>
    </row>
    <row r="736" spans="1:86" ht="31.25" x14ac:dyDescent="0.25">
      <c r="A736" s="54" t="str">
        <f t="shared" si="461"/>
        <v>Nincs VKR kiválasztva!</v>
      </c>
      <c r="B736" s="68"/>
      <c r="C736" s="55"/>
      <c r="D736" s="47"/>
      <c r="E736" s="47"/>
      <c r="F736" s="56" t="str">
        <f>IF($G736="","Nincs VKR kiválasztva!",INDEX(Osszesito!$C:$C,MATCH($G736,Osszesito!$D:$D,0)))</f>
        <v>Nincs VKR kiválasztva!</v>
      </c>
      <c r="G736" s="45"/>
      <c r="H736" s="51" t="str">
        <f>IF($D736="","",CONCATENATE($AY736,"_",COUNTA($D$3:$D736),"_FSZV_2026"))</f>
        <v/>
      </c>
      <c r="I736" s="56" t="str">
        <f>IF($G736="","Nincs VKR kiválasztva!",INDEX(Osszesito!$G:$G,MATCH($F736,Osszesito!$C:$C,0)))</f>
        <v>Nincs VKR kiválasztva!</v>
      </c>
      <c r="J736" s="56" t="str">
        <f>IF($G736="","Nincs VKR kiválasztva!",INDEX(Osszesito!$F:$F,MATCH($F736,Osszesito!$C:$C,0)))</f>
        <v>Nincs VKR kiválasztva!</v>
      </c>
      <c r="K736" s="48" t="str">
        <f t="shared" si="499"/>
        <v>Nincs kitöltve a költség rész!</v>
      </c>
      <c r="L736" s="49"/>
      <c r="M736" s="49"/>
      <c r="N736" s="60"/>
      <c r="O736" s="60"/>
      <c r="P736" s="90"/>
      <c r="R736" s="62"/>
      <c r="S736" s="62"/>
      <c r="T736" s="62"/>
      <c r="U736" s="62"/>
      <c r="V736" s="62"/>
      <c r="W736" s="62"/>
      <c r="X736" s="62"/>
      <c r="Y736" s="62"/>
      <c r="Z736" s="62"/>
      <c r="AA736" s="62"/>
      <c r="AB736" s="62"/>
      <c r="AC736" s="61">
        <f t="shared" si="462"/>
        <v>0</v>
      </c>
      <c r="AD736" s="1" t="str">
        <f t="shared" si="463"/>
        <v>Nincs VKR kiválasztva!</v>
      </c>
      <c r="AF736" s="60"/>
      <c r="AG736" s="60"/>
      <c r="AH736" s="60"/>
      <c r="AI736" s="60"/>
      <c r="AJ736" s="60"/>
      <c r="AK736" s="60"/>
      <c r="AL736" s="60"/>
      <c r="AM736" s="60"/>
      <c r="AN736" s="60"/>
      <c r="AO736" s="60"/>
      <c r="AP736" s="60"/>
      <c r="AQ736" s="61">
        <f t="shared" si="464"/>
        <v>0</v>
      </c>
      <c r="AR736" s="130" t="s">
        <v>36</v>
      </c>
      <c r="AS736" s="1" t="str">
        <f t="shared" si="465"/>
        <v>Nincs VKR kiválasztva!</v>
      </c>
      <c r="AU736" s="46"/>
      <c r="AV736" s="46"/>
      <c r="AY736" s="64" t="str">
        <f>IF($D736="","",INDEX(Osszesito!$E:$E,MATCH($F736,Osszesito!$C:$C,0)))</f>
        <v/>
      </c>
      <c r="AZ736" s="64">
        <f t="shared" si="473"/>
        <v>0</v>
      </c>
      <c r="BA736" s="65">
        <f t="shared" si="474"/>
        <v>0</v>
      </c>
      <c r="BB736" s="65" t="str">
        <f t="shared" si="475"/>
        <v>x</v>
      </c>
      <c r="BC736" s="65">
        <f t="shared" si="466"/>
        <v>0</v>
      </c>
      <c r="BD736" s="65">
        <f t="shared" si="500"/>
        <v>0</v>
      </c>
      <c r="BE736" s="65">
        <f t="shared" si="476"/>
        <v>0</v>
      </c>
      <c r="BF736" s="64" t="str">
        <f t="shared" si="477"/>
        <v>A forrás egyenlő a költséggel (I.ütem).</v>
      </c>
      <c r="BG736" s="65">
        <f t="shared" si="478"/>
        <v>0</v>
      </c>
      <c r="BH736" s="65">
        <f t="shared" si="479"/>
        <v>0</v>
      </c>
      <c r="BI736" s="65">
        <f t="shared" si="480"/>
        <v>0</v>
      </c>
      <c r="BJ736" s="65">
        <f t="shared" si="481"/>
        <v>0</v>
      </c>
      <c r="BK736" s="65">
        <f t="shared" si="467"/>
        <v>0</v>
      </c>
      <c r="BL736" s="66" t="str">
        <f t="shared" si="501"/>
        <v>Nem hosszútávú a feladat.</v>
      </c>
      <c r="BM736" s="67">
        <f t="shared" si="482"/>
        <v>1</v>
      </c>
      <c r="BN736" s="67">
        <f t="shared" si="483"/>
        <v>0</v>
      </c>
      <c r="BO736" s="67">
        <f t="shared" si="484"/>
        <v>1</v>
      </c>
      <c r="BP736" s="67">
        <f t="shared" si="485"/>
        <v>0</v>
      </c>
      <c r="BQ736" s="65">
        <f t="shared" si="486"/>
        <v>0</v>
      </c>
      <c r="BR736" s="64" t="str">
        <f t="shared" si="487"/>
        <v>Nincs hosszútávú terv!</v>
      </c>
      <c r="BS736" s="65">
        <f t="shared" si="488"/>
        <v>0</v>
      </c>
      <c r="BT736" s="65">
        <f t="shared" si="489"/>
        <v>0</v>
      </c>
      <c r="BU736" s="65">
        <f t="shared" si="490"/>
        <v>0</v>
      </c>
      <c r="BV736" s="65">
        <f t="shared" si="491"/>
        <v>0</v>
      </c>
      <c r="BW736" s="65">
        <f t="shared" si="492"/>
        <v>0</v>
      </c>
      <c r="BX736" s="65">
        <f t="shared" si="493"/>
        <v>0</v>
      </c>
      <c r="BY736" s="65">
        <f t="shared" si="494"/>
        <v>0</v>
      </c>
      <c r="BZ736" s="65">
        <f t="shared" si="495"/>
        <v>0</v>
      </c>
      <c r="CA736" s="65">
        <f t="shared" si="496"/>
        <v>0</v>
      </c>
      <c r="CB736" s="65">
        <f t="shared" si="497"/>
        <v>0</v>
      </c>
      <c r="CC736" s="65">
        <f t="shared" si="498"/>
        <v>0</v>
      </c>
      <c r="CD736" s="65" t="str">
        <f t="shared" si="468"/>
        <v>Hiányos kitöltés! (B-oszlop üres)</v>
      </c>
      <c r="CE736" s="66" t="str">
        <f t="shared" si="469"/>
        <v>Hiányos kitöltés! (B-oszlop üres)</v>
      </c>
      <c r="CF736" s="65">
        <f t="shared" si="470"/>
        <v>0</v>
      </c>
      <c r="CG736" s="65">
        <f t="shared" si="471"/>
        <v>0</v>
      </c>
      <c r="CH736" s="65">
        <f t="shared" si="472"/>
        <v>0</v>
      </c>
    </row>
    <row r="737" spans="1:86" ht="31.25" x14ac:dyDescent="0.25">
      <c r="A737" s="54" t="str">
        <f t="shared" si="461"/>
        <v>Nincs VKR kiválasztva!</v>
      </c>
      <c r="B737" s="68"/>
      <c r="C737" s="55"/>
      <c r="D737" s="47"/>
      <c r="E737" s="47"/>
      <c r="F737" s="56" t="str">
        <f>IF($G737="","Nincs VKR kiválasztva!",INDEX(Osszesito!$C:$C,MATCH($G737,Osszesito!$D:$D,0)))</f>
        <v>Nincs VKR kiválasztva!</v>
      </c>
      <c r="G737" s="45"/>
      <c r="H737" s="51" t="str">
        <f>IF($D737="","",CONCATENATE($AY737,"_",COUNTA($D$3:$D737),"_FSZV_2026"))</f>
        <v/>
      </c>
      <c r="I737" s="56" t="str">
        <f>IF($G737="","Nincs VKR kiválasztva!",INDEX(Osszesito!$G:$G,MATCH($F737,Osszesito!$C:$C,0)))</f>
        <v>Nincs VKR kiválasztva!</v>
      </c>
      <c r="J737" s="56" t="str">
        <f>IF($G737="","Nincs VKR kiválasztva!",INDEX(Osszesito!$F:$F,MATCH($F737,Osszesito!$C:$C,0)))</f>
        <v>Nincs VKR kiválasztva!</v>
      </c>
      <c r="K737" s="48" t="str">
        <f t="shared" si="499"/>
        <v>Nincs kitöltve a költség rész!</v>
      </c>
      <c r="L737" s="49"/>
      <c r="M737" s="49"/>
      <c r="N737" s="60"/>
      <c r="O737" s="60"/>
      <c r="P737" s="90"/>
      <c r="R737" s="62"/>
      <c r="S737" s="62"/>
      <c r="T737" s="62"/>
      <c r="U737" s="62"/>
      <c r="V737" s="62"/>
      <c r="W737" s="62"/>
      <c r="X737" s="62"/>
      <c r="Y737" s="62"/>
      <c r="Z737" s="62"/>
      <c r="AA737" s="62"/>
      <c r="AB737" s="62"/>
      <c r="AC737" s="61">
        <f t="shared" si="462"/>
        <v>0</v>
      </c>
      <c r="AD737" s="1" t="str">
        <f t="shared" si="463"/>
        <v>Nincs VKR kiválasztva!</v>
      </c>
      <c r="AF737" s="60"/>
      <c r="AG737" s="60"/>
      <c r="AH737" s="60"/>
      <c r="AI737" s="60"/>
      <c r="AJ737" s="60"/>
      <c r="AK737" s="60"/>
      <c r="AL737" s="60"/>
      <c r="AM737" s="60"/>
      <c r="AN737" s="60"/>
      <c r="AO737" s="60"/>
      <c r="AP737" s="60"/>
      <c r="AQ737" s="61">
        <f t="shared" si="464"/>
        <v>0</v>
      </c>
      <c r="AR737" s="130" t="s">
        <v>36</v>
      </c>
      <c r="AS737" s="1" t="str">
        <f t="shared" si="465"/>
        <v>Nincs VKR kiválasztva!</v>
      </c>
      <c r="AU737" s="46"/>
      <c r="AV737" s="46"/>
      <c r="AY737" s="64" t="str">
        <f>IF($D737="","",INDEX(Osszesito!$E:$E,MATCH($F737,Osszesito!$C:$C,0)))</f>
        <v/>
      </c>
      <c r="AZ737" s="64">
        <f t="shared" si="473"/>
        <v>0</v>
      </c>
      <c r="BA737" s="65">
        <f t="shared" si="474"/>
        <v>0</v>
      </c>
      <c r="BB737" s="65" t="str">
        <f t="shared" si="475"/>
        <v>x</v>
      </c>
      <c r="BC737" s="65">
        <f t="shared" si="466"/>
        <v>0</v>
      </c>
      <c r="BD737" s="65">
        <f t="shared" si="500"/>
        <v>0</v>
      </c>
      <c r="BE737" s="65">
        <f t="shared" si="476"/>
        <v>0</v>
      </c>
      <c r="BF737" s="64" t="str">
        <f t="shared" si="477"/>
        <v>A forrás egyenlő a költséggel (I.ütem).</v>
      </c>
      <c r="BG737" s="65">
        <f t="shared" si="478"/>
        <v>0</v>
      </c>
      <c r="BH737" s="65">
        <f t="shared" si="479"/>
        <v>0</v>
      </c>
      <c r="BI737" s="65">
        <f t="shared" si="480"/>
        <v>0</v>
      </c>
      <c r="BJ737" s="65">
        <f t="shared" si="481"/>
        <v>0</v>
      </c>
      <c r="BK737" s="65">
        <f t="shared" si="467"/>
        <v>0</v>
      </c>
      <c r="BL737" s="66" t="str">
        <f t="shared" si="501"/>
        <v>Nem hosszútávú a feladat.</v>
      </c>
      <c r="BM737" s="67">
        <f t="shared" si="482"/>
        <v>1</v>
      </c>
      <c r="BN737" s="67">
        <f t="shared" si="483"/>
        <v>0</v>
      </c>
      <c r="BO737" s="67">
        <f t="shared" si="484"/>
        <v>1</v>
      </c>
      <c r="BP737" s="67">
        <f t="shared" si="485"/>
        <v>0</v>
      </c>
      <c r="BQ737" s="65">
        <f t="shared" si="486"/>
        <v>0</v>
      </c>
      <c r="BR737" s="64" t="str">
        <f t="shared" si="487"/>
        <v>Nincs hosszútávú terv!</v>
      </c>
      <c r="BS737" s="65">
        <f t="shared" si="488"/>
        <v>0</v>
      </c>
      <c r="BT737" s="65">
        <f t="shared" si="489"/>
        <v>0</v>
      </c>
      <c r="BU737" s="65">
        <f t="shared" si="490"/>
        <v>0</v>
      </c>
      <c r="BV737" s="65">
        <f t="shared" si="491"/>
        <v>0</v>
      </c>
      <c r="BW737" s="65">
        <f t="shared" si="492"/>
        <v>0</v>
      </c>
      <c r="BX737" s="65">
        <f t="shared" si="493"/>
        <v>0</v>
      </c>
      <c r="BY737" s="65">
        <f t="shared" si="494"/>
        <v>0</v>
      </c>
      <c r="BZ737" s="65">
        <f t="shared" si="495"/>
        <v>0</v>
      </c>
      <c r="CA737" s="65">
        <f t="shared" si="496"/>
        <v>0</v>
      </c>
      <c r="CB737" s="65">
        <f t="shared" si="497"/>
        <v>0</v>
      </c>
      <c r="CC737" s="65">
        <f t="shared" si="498"/>
        <v>0</v>
      </c>
      <c r="CD737" s="65" t="str">
        <f t="shared" si="468"/>
        <v>Hiányos kitöltés! (B-oszlop üres)</v>
      </c>
      <c r="CE737" s="66" t="str">
        <f t="shared" si="469"/>
        <v>Hiányos kitöltés! (B-oszlop üres)</v>
      </c>
      <c r="CF737" s="65">
        <f t="shared" si="470"/>
        <v>0</v>
      </c>
      <c r="CG737" s="65">
        <f t="shared" si="471"/>
        <v>0</v>
      </c>
      <c r="CH737" s="65">
        <f t="shared" si="472"/>
        <v>0</v>
      </c>
    </row>
    <row r="738" spans="1:86" ht="31.25" x14ac:dyDescent="0.25">
      <c r="A738" s="54" t="str">
        <f t="shared" si="461"/>
        <v>Nincs VKR kiválasztva!</v>
      </c>
      <c r="B738" s="68"/>
      <c r="C738" s="55"/>
      <c r="D738" s="47"/>
      <c r="E738" s="47"/>
      <c r="F738" s="56" t="str">
        <f>IF($G738="","Nincs VKR kiválasztva!",INDEX(Osszesito!$C:$C,MATCH($G738,Osszesito!$D:$D,0)))</f>
        <v>Nincs VKR kiválasztva!</v>
      </c>
      <c r="G738" s="45"/>
      <c r="H738" s="51" t="str">
        <f>IF($D738="","",CONCATENATE($AY738,"_",COUNTA($D$3:$D738),"_FSZV_2026"))</f>
        <v/>
      </c>
      <c r="I738" s="56" t="str">
        <f>IF($G738="","Nincs VKR kiválasztva!",INDEX(Osszesito!$G:$G,MATCH($F738,Osszesito!$C:$C,0)))</f>
        <v>Nincs VKR kiválasztva!</v>
      </c>
      <c r="J738" s="56" t="str">
        <f>IF($G738="","Nincs VKR kiválasztva!",INDEX(Osszesito!$F:$F,MATCH($F738,Osszesito!$C:$C,0)))</f>
        <v>Nincs VKR kiválasztva!</v>
      </c>
      <c r="K738" s="48" t="str">
        <f t="shared" si="499"/>
        <v>Nincs kitöltve a költség rész!</v>
      </c>
      <c r="L738" s="49"/>
      <c r="M738" s="49"/>
      <c r="N738" s="60"/>
      <c r="O738" s="60"/>
      <c r="P738" s="90"/>
      <c r="R738" s="62"/>
      <c r="S738" s="62"/>
      <c r="T738" s="62"/>
      <c r="U738" s="62"/>
      <c r="V738" s="62"/>
      <c r="W738" s="62"/>
      <c r="X738" s="62"/>
      <c r="Y738" s="62"/>
      <c r="Z738" s="62"/>
      <c r="AA738" s="62"/>
      <c r="AB738" s="62"/>
      <c r="AC738" s="61">
        <f t="shared" si="462"/>
        <v>0</v>
      </c>
      <c r="AD738" s="1" t="str">
        <f t="shared" si="463"/>
        <v>Nincs VKR kiválasztva!</v>
      </c>
      <c r="AF738" s="60"/>
      <c r="AG738" s="60"/>
      <c r="AH738" s="60"/>
      <c r="AI738" s="60"/>
      <c r="AJ738" s="60"/>
      <c r="AK738" s="60"/>
      <c r="AL738" s="60"/>
      <c r="AM738" s="60"/>
      <c r="AN738" s="60"/>
      <c r="AO738" s="60"/>
      <c r="AP738" s="60"/>
      <c r="AQ738" s="61">
        <f t="shared" si="464"/>
        <v>0</v>
      </c>
      <c r="AR738" s="130" t="s">
        <v>36</v>
      </c>
      <c r="AS738" s="1" t="str">
        <f t="shared" si="465"/>
        <v>Nincs VKR kiválasztva!</v>
      </c>
      <c r="AU738" s="46"/>
      <c r="AV738" s="46"/>
      <c r="AY738" s="64" t="str">
        <f>IF($D738="","",INDEX(Osszesito!$E:$E,MATCH($F738,Osszesito!$C:$C,0)))</f>
        <v/>
      </c>
      <c r="AZ738" s="64">
        <f t="shared" si="473"/>
        <v>0</v>
      </c>
      <c r="BA738" s="65">
        <f t="shared" si="474"/>
        <v>0</v>
      </c>
      <c r="BB738" s="65" t="str">
        <f t="shared" si="475"/>
        <v>x</v>
      </c>
      <c r="BC738" s="65">
        <f t="shared" si="466"/>
        <v>0</v>
      </c>
      <c r="BD738" s="65">
        <f t="shared" si="500"/>
        <v>0</v>
      </c>
      <c r="BE738" s="65">
        <f t="shared" si="476"/>
        <v>0</v>
      </c>
      <c r="BF738" s="64" t="str">
        <f t="shared" si="477"/>
        <v>A forrás egyenlő a költséggel (I.ütem).</v>
      </c>
      <c r="BG738" s="65">
        <f t="shared" si="478"/>
        <v>0</v>
      </c>
      <c r="BH738" s="65">
        <f t="shared" si="479"/>
        <v>0</v>
      </c>
      <c r="BI738" s="65">
        <f t="shared" si="480"/>
        <v>0</v>
      </c>
      <c r="BJ738" s="65">
        <f t="shared" si="481"/>
        <v>0</v>
      </c>
      <c r="BK738" s="65">
        <f t="shared" si="467"/>
        <v>0</v>
      </c>
      <c r="BL738" s="66" t="str">
        <f t="shared" si="501"/>
        <v>Nem hosszútávú a feladat.</v>
      </c>
      <c r="BM738" s="67">
        <f t="shared" si="482"/>
        <v>1</v>
      </c>
      <c r="BN738" s="67">
        <f t="shared" si="483"/>
        <v>0</v>
      </c>
      <c r="BO738" s="67">
        <f t="shared" si="484"/>
        <v>1</v>
      </c>
      <c r="BP738" s="67">
        <f t="shared" si="485"/>
        <v>0</v>
      </c>
      <c r="BQ738" s="65">
        <f t="shared" si="486"/>
        <v>0</v>
      </c>
      <c r="BR738" s="64" t="str">
        <f t="shared" si="487"/>
        <v>Nincs hosszútávú terv!</v>
      </c>
      <c r="BS738" s="65">
        <f t="shared" si="488"/>
        <v>0</v>
      </c>
      <c r="BT738" s="65">
        <f t="shared" si="489"/>
        <v>0</v>
      </c>
      <c r="BU738" s="65">
        <f t="shared" si="490"/>
        <v>0</v>
      </c>
      <c r="BV738" s="65">
        <f t="shared" si="491"/>
        <v>0</v>
      </c>
      <c r="BW738" s="65">
        <f t="shared" si="492"/>
        <v>0</v>
      </c>
      <c r="BX738" s="65">
        <f t="shared" si="493"/>
        <v>0</v>
      </c>
      <c r="BY738" s="65">
        <f t="shared" si="494"/>
        <v>0</v>
      </c>
      <c r="BZ738" s="65">
        <f t="shared" si="495"/>
        <v>0</v>
      </c>
      <c r="CA738" s="65">
        <f t="shared" si="496"/>
        <v>0</v>
      </c>
      <c r="CB738" s="65">
        <f t="shared" si="497"/>
        <v>0</v>
      </c>
      <c r="CC738" s="65">
        <f t="shared" si="498"/>
        <v>0</v>
      </c>
      <c r="CD738" s="65" t="str">
        <f t="shared" si="468"/>
        <v>Hiányos kitöltés! (B-oszlop üres)</v>
      </c>
      <c r="CE738" s="66" t="str">
        <f t="shared" si="469"/>
        <v>Hiányos kitöltés! (B-oszlop üres)</v>
      </c>
      <c r="CF738" s="65">
        <f t="shared" si="470"/>
        <v>0</v>
      </c>
      <c r="CG738" s="65">
        <f t="shared" si="471"/>
        <v>0</v>
      </c>
      <c r="CH738" s="65">
        <f t="shared" si="472"/>
        <v>0</v>
      </c>
    </row>
    <row r="739" spans="1:86" ht="31.25" x14ac:dyDescent="0.25">
      <c r="A739" s="54" t="str">
        <f t="shared" si="461"/>
        <v>Nincs VKR kiválasztva!</v>
      </c>
      <c r="B739" s="68"/>
      <c r="C739" s="55"/>
      <c r="D739" s="47"/>
      <c r="E739" s="47"/>
      <c r="F739" s="56" t="str">
        <f>IF($G739="","Nincs VKR kiválasztva!",INDEX(Osszesito!$C:$C,MATCH($G739,Osszesito!$D:$D,0)))</f>
        <v>Nincs VKR kiválasztva!</v>
      </c>
      <c r="G739" s="45"/>
      <c r="H739" s="51" t="str">
        <f>IF($D739="","",CONCATENATE($AY739,"_",COUNTA($D$3:$D739),"_FSZV_2026"))</f>
        <v/>
      </c>
      <c r="I739" s="56" t="str">
        <f>IF($G739="","Nincs VKR kiválasztva!",INDEX(Osszesito!$G:$G,MATCH($F739,Osszesito!$C:$C,0)))</f>
        <v>Nincs VKR kiválasztva!</v>
      </c>
      <c r="J739" s="56" t="str">
        <f>IF($G739="","Nincs VKR kiválasztva!",INDEX(Osszesito!$F:$F,MATCH($F739,Osszesito!$C:$C,0)))</f>
        <v>Nincs VKR kiválasztva!</v>
      </c>
      <c r="K739" s="48" t="str">
        <f t="shared" si="499"/>
        <v>Nincs kitöltve a költség rész!</v>
      </c>
      <c r="L739" s="49"/>
      <c r="M739" s="49"/>
      <c r="N739" s="60"/>
      <c r="O739" s="60"/>
      <c r="P739" s="90"/>
      <c r="R739" s="62"/>
      <c r="S739" s="62"/>
      <c r="T739" s="62"/>
      <c r="U739" s="62"/>
      <c r="V739" s="62"/>
      <c r="W739" s="62"/>
      <c r="X739" s="62"/>
      <c r="Y739" s="62"/>
      <c r="Z739" s="62"/>
      <c r="AA739" s="62"/>
      <c r="AB739" s="62"/>
      <c r="AC739" s="61">
        <f t="shared" si="462"/>
        <v>0</v>
      </c>
      <c r="AD739" s="1" t="str">
        <f t="shared" si="463"/>
        <v>Nincs VKR kiválasztva!</v>
      </c>
      <c r="AF739" s="60"/>
      <c r="AG739" s="60"/>
      <c r="AH739" s="60"/>
      <c r="AI739" s="60"/>
      <c r="AJ739" s="60"/>
      <c r="AK739" s="60"/>
      <c r="AL739" s="60"/>
      <c r="AM739" s="60"/>
      <c r="AN739" s="60"/>
      <c r="AO739" s="60"/>
      <c r="AP739" s="60"/>
      <c r="AQ739" s="61">
        <f t="shared" si="464"/>
        <v>0</v>
      </c>
      <c r="AR739" s="130" t="s">
        <v>36</v>
      </c>
      <c r="AS739" s="1" t="str">
        <f t="shared" si="465"/>
        <v>Nincs VKR kiválasztva!</v>
      </c>
      <c r="AU739" s="46"/>
      <c r="AV739" s="46"/>
      <c r="AY739" s="64" t="str">
        <f>IF($D739="","",INDEX(Osszesito!$E:$E,MATCH($F739,Osszesito!$C:$C,0)))</f>
        <v/>
      </c>
      <c r="AZ739" s="64">
        <f t="shared" si="473"/>
        <v>0</v>
      </c>
      <c r="BA739" s="65">
        <f t="shared" si="474"/>
        <v>0</v>
      </c>
      <c r="BB739" s="65" t="str">
        <f t="shared" si="475"/>
        <v>x</v>
      </c>
      <c r="BC739" s="65">
        <f t="shared" si="466"/>
        <v>0</v>
      </c>
      <c r="BD739" s="65">
        <f t="shared" si="500"/>
        <v>0</v>
      </c>
      <c r="BE739" s="65">
        <f t="shared" si="476"/>
        <v>0</v>
      </c>
      <c r="BF739" s="64" t="str">
        <f t="shared" si="477"/>
        <v>A forrás egyenlő a költséggel (I.ütem).</v>
      </c>
      <c r="BG739" s="65">
        <f t="shared" si="478"/>
        <v>0</v>
      </c>
      <c r="BH739" s="65">
        <f t="shared" si="479"/>
        <v>0</v>
      </c>
      <c r="BI739" s="65">
        <f t="shared" si="480"/>
        <v>0</v>
      </c>
      <c r="BJ739" s="65">
        <f t="shared" si="481"/>
        <v>0</v>
      </c>
      <c r="BK739" s="65">
        <f t="shared" si="467"/>
        <v>0</v>
      </c>
      <c r="BL739" s="66" t="str">
        <f t="shared" si="501"/>
        <v>Nem hosszútávú a feladat.</v>
      </c>
      <c r="BM739" s="67">
        <f t="shared" si="482"/>
        <v>1</v>
      </c>
      <c r="BN739" s="67">
        <f t="shared" si="483"/>
        <v>0</v>
      </c>
      <c r="BO739" s="67">
        <f t="shared" si="484"/>
        <v>1</v>
      </c>
      <c r="BP739" s="67">
        <f t="shared" si="485"/>
        <v>0</v>
      </c>
      <c r="BQ739" s="65">
        <f t="shared" si="486"/>
        <v>0</v>
      </c>
      <c r="BR739" s="64" t="str">
        <f t="shared" si="487"/>
        <v>Nincs hosszútávú terv!</v>
      </c>
      <c r="BS739" s="65">
        <f t="shared" si="488"/>
        <v>0</v>
      </c>
      <c r="BT739" s="65">
        <f t="shared" si="489"/>
        <v>0</v>
      </c>
      <c r="BU739" s="65">
        <f t="shared" si="490"/>
        <v>0</v>
      </c>
      <c r="BV739" s="65">
        <f t="shared" si="491"/>
        <v>0</v>
      </c>
      <c r="BW739" s="65">
        <f t="shared" si="492"/>
        <v>0</v>
      </c>
      <c r="BX739" s="65">
        <f t="shared" si="493"/>
        <v>0</v>
      </c>
      <c r="BY739" s="65">
        <f t="shared" si="494"/>
        <v>0</v>
      </c>
      <c r="BZ739" s="65">
        <f t="shared" si="495"/>
        <v>0</v>
      </c>
      <c r="CA739" s="65">
        <f t="shared" si="496"/>
        <v>0</v>
      </c>
      <c r="CB739" s="65">
        <f t="shared" si="497"/>
        <v>0</v>
      </c>
      <c r="CC739" s="65">
        <f t="shared" si="498"/>
        <v>0</v>
      </c>
      <c r="CD739" s="65" t="str">
        <f t="shared" si="468"/>
        <v>Hiányos kitöltés! (B-oszlop üres)</v>
      </c>
      <c r="CE739" s="66" t="str">
        <f t="shared" si="469"/>
        <v>Hiányos kitöltés! (B-oszlop üres)</v>
      </c>
      <c r="CF739" s="65">
        <f t="shared" si="470"/>
        <v>0</v>
      </c>
      <c r="CG739" s="65">
        <f t="shared" si="471"/>
        <v>0</v>
      </c>
      <c r="CH739" s="65">
        <f t="shared" si="472"/>
        <v>0</v>
      </c>
    </row>
    <row r="740" spans="1:86" ht="31.25" x14ac:dyDescent="0.25">
      <c r="A740" s="54" t="str">
        <f t="shared" si="461"/>
        <v>Nincs VKR kiválasztva!</v>
      </c>
      <c r="B740" s="68"/>
      <c r="C740" s="55"/>
      <c r="D740" s="47"/>
      <c r="E740" s="47"/>
      <c r="F740" s="56" t="str">
        <f>IF($G740="","Nincs VKR kiválasztva!",INDEX(Osszesito!$C:$C,MATCH($G740,Osszesito!$D:$D,0)))</f>
        <v>Nincs VKR kiválasztva!</v>
      </c>
      <c r="G740" s="45"/>
      <c r="H740" s="51" t="str">
        <f>IF($D740="","",CONCATENATE($AY740,"_",COUNTA($D$3:$D740),"_FSZV_2026"))</f>
        <v/>
      </c>
      <c r="I740" s="56" t="str">
        <f>IF($G740="","Nincs VKR kiválasztva!",INDEX(Osszesito!$G:$G,MATCH($F740,Osszesito!$C:$C,0)))</f>
        <v>Nincs VKR kiválasztva!</v>
      </c>
      <c r="J740" s="56" t="str">
        <f>IF($G740="","Nincs VKR kiválasztva!",INDEX(Osszesito!$F:$F,MATCH($F740,Osszesito!$C:$C,0)))</f>
        <v>Nincs VKR kiválasztva!</v>
      </c>
      <c r="K740" s="48" t="str">
        <f t="shared" si="499"/>
        <v>Nincs kitöltve a költség rész!</v>
      </c>
      <c r="L740" s="49"/>
      <c r="M740" s="49"/>
      <c r="N740" s="60"/>
      <c r="O740" s="60"/>
      <c r="P740" s="90"/>
      <c r="R740" s="62"/>
      <c r="S740" s="62"/>
      <c r="T740" s="62"/>
      <c r="U740" s="62"/>
      <c r="V740" s="62"/>
      <c r="W740" s="62"/>
      <c r="X740" s="62"/>
      <c r="Y740" s="62"/>
      <c r="Z740" s="62"/>
      <c r="AA740" s="62"/>
      <c r="AB740" s="62"/>
      <c r="AC740" s="61">
        <f t="shared" si="462"/>
        <v>0</v>
      </c>
      <c r="AD740" s="1" t="str">
        <f t="shared" si="463"/>
        <v>Nincs VKR kiválasztva!</v>
      </c>
      <c r="AF740" s="60"/>
      <c r="AG740" s="60"/>
      <c r="AH740" s="60"/>
      <c r="AI740" s="60"/>
      <c r="AJ740" s="60"/>
      <c r="AK740" s="60"/>
      <c r="AL740" s="60"/>
      <c r="AM740" s="60"/>
      <c r="AN740" s="60"/>
      <c r="AO740" s="60"/>
      <c r="AP740" s="60"/>
      <c r="AQ740" s="61">
        <f t="shared" si="464"/>
        <v>0</v>
      </c>
      <c r="AR740" s="130" t="s">
        <v>36</v>
      </c>
      <c r="AS740" s="1" t="str">
        <f t="shared" si="465"/>
        <v>Nincs VKR kiválasztva!</v>
      </c>
      <c r="AU740" s="46"/>
      <c r="AV740" s="46"/>
      <c r="AY740" s="64" t="str">
        <f>IF($D740="","",INDEX(Osszesito!$E:$E,MATCH($F740,Osszesito!$C:$C,0)))</f>
        <v/>
      </c>
      <c r="AZ740" s="64">
        <f t="shared" si="473"/>
        <v>0</v>
      </c>
      <c r="BA740" s="65">
        <f t="shared" si="474"/>
        <v>0</v>
      </c>
      <c r="BB740" s="65" t="str">
        <f t="shared" si="475"/>
        <v>x</v>
      </c>
      <c r="BC740" s="65">
        <f t="shared" si="466"/>
        <v>0</v>
      </c>
      <c r="BD740" s="65">
        <f t="shared" si="500"/>
        <v>0</v>
      </c>
      <c r="BE740" s="65">
        <f t="shared" si="476"/>
        <v>0</v>
      </c>
      <c r="BF740" s="64" t="str">
        <f t="shared" si="477"/>
        <v>A forrás egyenlő a költséggel (I.ütem).</v>
      </c>
      <c r="BG740" s="65">
        <f t="shared" si="478"/>
        <v>0</v>
      </c>
      <c r="BH740" s="65">
        <f t="shared" si="479"/>
        <v>0</v>
      </c>
      <c r="BI740" s="65">
        <f t="shared" si="480"/>
        <v>0</v>
      </c>
      <c r="BJ740" s="65">
        <f t="shared" si="481"/>
        <v>0</v>
      </c>
      <c r="BK740" s="65">
        <f t="shared" si="467"/>
        <v>0</v>
      </c>
      <c r="BL740" s="66" t="str">
        <f t="shared" si="501"/>
        <v>Nem hosszútávú a feladat.</v>
      </c>
      <c r="BM740" s="67">
        <f t="shared" si="482"/>
        <v>1</v>
      </c>
      <c r="BN740" s="67">
        <f t="shared" si="483"/>
        <v>0</v>
      </c>
      <c r="BO740" s="67">
        <f t="shared" si="484"/>
        <v>1</v>
      </c>
      <c r="BP740" s="67">
        <f t="shared" si="485"/>
        <v>0</v>
      </c>
      <c r="BQ740" s="65">
        <f t="shared" si="486"/>
        <v>0</v>
      </c>
      <c r="BR740" s="64" t="str">
        <f t="shared" si="487"/>
        <v>Nincs hosszútávú terv!</v>
      </c>
      <c r="BS740" s="65">
        <f t="shared" si="488"/>
        <v>0</v>
      </c>
      <c r="BT740" s="65">
        <f t="shared" si="489"/>
        <v>0</v>
      </c>
      <c r="BU740" s="65">
        <f t="shared" si="490"/>
        <v>0</v>
      </c>
      <c r="BV740" s="65">
        <f t="shared" si="491"/>
        <v>0</v>
      </c>
      <c r="BW740" s="65">
        <f t="shared" si="492"/>
        <v>0</v>
      </c>
      <c r="BX740" s="65">
        <f t="shared" si="493"/>
        <v>0</v>
      </c>
      <c r="BY740" s="65">
        <f t="shared" si="494"/>
        <v>0</v>
      </c>
      <c r="BZ740" s="65">
        <f t="shared" si="495"/>
        <v>0</v>
      </c>
      <c r="CA740" s="65">
        <f t="shared" si="496"/>
        <v>0</v>
      </c>
      <c r="CB740" s="65">
        <f t="shared" si="497"/>
        <v>0</v>
      </c>
      <c r="CC740" s="65">
        <f t="shared" si="498"/>
        <v>0</v>
      </c>
      <c r="CD740" s="65" t="str">
        <f t="shared" si="468"/>
        <v>Hiányos kitöltés! (B-oszlop üres)</v>
      </c>
      <c r="CE740" s="66" t="str">
        <f t="shared" si="469"/>
        <v>Hiányos kitöltés! (B-oszlop üres)</v>
      </c>
      <c r="CF740" s="65">
        <f t="shared" si="470"/>
        <v>0</v>
      </c>
      <c r="CG740" s="65">
        <f t="shared" si="471"/>
        <v>0</v>
      </c>
      <c r="CH740" s="65">
        <f t="shared" si="472"/>
        <v>0</v>
      </c>
    </row>
    <row r="741" spans="1:86" ht="31.25" x14ac:dyDescent="0.25">
      <c r="A741" s="54" t="str">
        <f t="shared" si="461"/>
        <v>Nincs VKR kiválasztva!</v>
      </c>
      <c r="B741" s="68"/>
      <c r="C741" s="55"/>
      <c r="D741" s="47"/>
      <c r="E741" s="47"/>
      <c r="F741" s="56" t="str">
        <f>IF($G741="","Nincs VKR kiválasztva!",INDEX(Osszesito!$C:$C,MATCH($G741,Osszesito!$D:$D,0)))</f>
        <v>Nincs VKR kiválasztva!</v>
      </c>
      <c r="G741" s="45"/>
      <c r="H741" s="51" t="str">
        <f>IF($D741="","",CONCATENATE($AY741,"_",COUNTA($D$3:$D741),"_FSZV_2026"))</f>
        <v/>
      </c>
      <c r="I741" s="56" t="str">
        <f>IF($G741="","Nincs VKR kiválasztva!",INDEX(Osszesito!$G:$G,MATCH($F741,Osszesito!$C:$C,0)))</f>
        <v>Nincs VKR kiválasztva!</v>
      </c>
      <c r="J741" s="56" t="str">
        <f>IF($G741="","Nincs VKR kiválasztva!",INDEX(Osszesito!$F:$F,MATCH($F741,Osszesito!$C:$C,0)))</f>
        <v>Nincs VKR kiválasztva!</v>
      </c>
      <c r="K741" s="48" t="str">
        <f t="shared" si="499"/>
        <v>Nincs kitöltve a költség rész!</v>
      </c>
      <c r="L741" s="49"/>
      <c r="M741" s="49"/>
      <c r="N741" s="60"/>
      <c r="O741" s="60"/>
      <c r="P741" s="90"/>
      <c r="R741" s="62"/>
      <c r="S741" s="62"/>
      <c r="T741" s="62"/>
      <c r="U741" s="62"/>
      <c r="V741" s="62"/>
      <c r="W741" s="62"/>
      <c r="X741" s="62"/>
      <c r="Y741" s="62"/>
      <c r="Z741" s="62"/>
      <c r="AA741" s="62"/>
      <c r="AB741" s="62"/>
      <c r="AC741" s="61">
        <f t="shared" si="462"/>
        <v>0</v>
      </c>
      <c r="AD741" s="1" t="str">
        <f t="shared" si="463"/>
        <v>Nincs VKR kiválasztva!</v>
      </c>
      <c r="AF741" s="60"/>
      <c r="AG741" s="60"/>
      <c r="AH741" s="60"/>
      <c r="AI741" s="60"/>
      <c r="AJ741" s="60"/>
      <c r="AK741" s="60"/>
      <c r="AL741" s="60"/>
      <c r="AM741" s="60"/>
      <c r="AN741" s="60"/>
      <c r="AO741" s="60"/>
      <c r="AP741" s="60"/>
      <c r="AQ741" s="61">
        <f t="shared" si="464"/>
        <v>0</v>
      </c>
      <c r="AR741" s="130" t="s">
        <v>36</v>
      </c>
      <c r="AS741" s="1" t="str">
        <f t="shared" si="465"/>
        <v>Nincs VKR kiválasztva!</v>
      </c>
      <c r="AU741" s="46"/>
      <c r="AV741" s="46"/>
      <c r="AY741" s="64" t="str">
        <f>IF($D741="","",INDEX(Osszesito!$E:$E,MATCH($F741,Osszesito!$C:$C,0)))</f>
        <v/>
      </c>
      <c r="AZ741" s="64">
        <f t="shared" si="473"/>
        <v>0</v>
      </c>
      <c r="BA741" s="65">
        <f t="shared" si="474"/>
        <v>0</v>
      </c>
      <c r="BB741" s="65" t="str">
        <f t="shared" si="475"/>
        <v>x</v>
      </c>
      <c r="BC741" s="65">
        <f t="shared" si="466"/>
        <v>0</v>
      </c>
      <c r="BD741" s="65">
        <f t="shared" si="500"/>
        <v>0</v>
      </c>
      <c r="BE741" s="65">
        <f t="shared" si="476"/>
        <v>0</v>
      </c>
      <c r="BF741" s="64" t="str">
        <f t="shared" si="477"/>
        <v>A forrás egyenlő a költséggel (I.ütem).</v>
      </c>
      <c r="BG741" s="65">
        <f t="shared" si="478"/>
        <v>0</v>
      </c>
      <c r="BH741" s="65">
        <f t="shared" si="479"/>
        <v>0</v>
      </c>
      <c r="BI741" s="65">
        <f t="shared" si="480"/>
        <v>0</v>
      </c>
      <c r="BJ741" s="65">
        <f t="shared" si="481"/>
        <v>0</v>
      </c>
      <c r="BK741" s="65">
        <f t="shared" si="467"/>
        <v>0</v>
      </c>
      <c r="BL741" s="66" t="str">
        <f t="shared" si="501"/>
        <v>Nem hosszútávú a feladat.</v>
      </c>
      <c r="BM741" s="67">
        <f t="shared" si="482"/>
        <v>1</v>
      </c>
      <c r="BN741" s="67">
        <f t="shared" si="483"/>
        <v>0</v>
      </c>
      <c r="BO741" s="67">
        <f t="shared" si="484"/>
        <v>1</v>
      </c>
      <c r="BP741" s="67">
        <f t="shared" si="485"/>
        <v>0</v>
      </c>
      <c r="BQ741" s="65">
        <f t="shared" si="486"/>
        <v>0</v>
      </c>
      <c r="BR741" s="64" t="str">
        <f t="shared" si="487"/>
        <v>Nincs hosszútávú terv!</v>
      </c>
      <c r="BS741" s="65">
        <f t="shared" si="488"/>
        <v>0</v>
      </c>
      <c r="BT741" s="65">
        <f t="shared" si="489"/>
        <v>0</v>
      </c>
      <c r="BU741" s="65">
        <f t="shared" si="490"/>
        <v>0</v>
      </c>
      <c r="BV741" s="65">
        <f t="shared" si="491"/>
        <v>0</v>
      </c>
      <c r="BW741" s="65">
        <f t="shared" si="492"/>
        <v>0</v>
      </c>
      <c r="BX741" s="65">
        <f t="shared" si="493"/>
        <v>0</v>
      </c>
      <c r="BY741" s="65">
        <f t="shared" si="494"/>
        <v>0</v>
      </c>
      <c r="BZ741" s="65">
        <f t="shared" si="495"/>
        <v>0</v>
      </c>
      <c r="CA741" s="65">
        <f t="shared" si="496"/>
        <v>0</v>
      </c>
      <c r="CB741" s="65">
        <f t="shared" si="497"/>
        <v>0</v>
      </c>
      <c r="CC741" s="65">
        <f t="shared" si="498"/>
        <v>0</v>
      </c>
      <c r="CD741" s="65" t="str">
        <f t="shared" si="468"/>
        <v>Hiányos kitöltés! (B-oszlop üres)</v>
      </c>
      <c r="CE741" s="66" t="str">
        <f t="shared" si="469"/>
        <v>Hiányos kitöltés! (B-oszlop üres)</v>
      </c>
      <c r="CF741" s="65">
        <f t="shared" si="470"/>
        <v>0</v>
      </c>
      <c r="CG741" s="65">
        <f t="shared" si="471"/>
        <v>0</v>
      </c>
      <c r="CH741" s="65">
        <f t="shared" si="472"/>
        <v>0</v>
      </c>
    </row>
    <row r="742" spans="1:86" ht="31.25" x14ac:dyDescent="0.25">
      <c r="A742" s="54" t="str">
        <f t="shared" si="461"/>
        <v>Nincs VKR kiválasztva!</v>
      </c>
      <c r="B742" s="68"/>
      <c r="C742" s="55"/>
      <c r="D742" s="47"/>
      <c r="E742" s="47"/>
      <c r="F742" s="56" t="str">
        <f>IF($G742="","Nincs VKR kiválasztva!",INDEX(Osszesito!$C:$C,MATCH($G742,Osszesito!$D:$D,0)))</f>
        <v>Nincs VKR kiválasztva!</v>
      </c>
      <c r="G742" s="45"/>
      <c r="H742" s="51" t="str">
        <f>IF($D742="","",CONCATENATE($AY742,"_",COUNTA($D$3:$D742),"_FSZV_2026"))</f>
        <v/>
      </c>
      <c r="I742" s="56" t="str">
        <f>IF($G742="","Nincs VKR kiválasztva!",INDEX(Osszesito!$G:$G,MATCH($F742,Osszesito!$C:$C,0)))</f>
        <v>Nincs VKR kiválasztva!</v>
      </c>
      <c r="J742" s="56" t="str">
        <f>IF($G742="","Nincs VKR kiválasztva!",INDEX(Osszesito!$F:$F,MATCH($F742,Osszesito!$C:$C,0)))</f>
        <v>Nincs VKR kiválasztva!</v>
      </c>
      <c r="K742" s="48" t="str">
        <f t="shared" si="499"/>
        <v>Nincs kitöltve a költség rész!</v>
      </c>
      <c r="L742" s="49"/>
      <c r="M742" s="49"/>
      <c r="N742" s="60"/>
      <c r="O742" s="60"/>
      <c r="P742" s="90"/>
      <c r="R742" s="62"/>
      <c r="S742" s="62"/>
      <c r="T742" s="62"/>
      <c r="U742" s="62"/>
      <c r="V742" s="62"/>
      <c r="W742" s="62"/>
      <c r="X742" s="62"/>
      <c r="Y742" s="62"/>
      <c r="Z742" s="62"/>
      <c r="AA742" s="62"/>
      <c r="AB742" s="62"/>
      <c r="AC742" s="61">
        <f t="shared" si="462"/>
        <v>0</v>
      </c>
      <c r="AD742" s="1" t="str">
        <f t="shared" si="463"/>
        <v>Nincs VKR kiválasztva!</v>
      </c>
      <c r="AF742" s="60"/>
      <c r="AG742" s="60"/>
      <c r="AH742" s="60"/>
      <c r="AI742" s="60"/>
      <c r="AJ742" s="60"/>
      <c r="AK742" s="60"/>
      <c r="AL742" s="60"/>
      <c r="AM742" s="60"/>
      <c r="AN742" s="60"/>
      <c r="AO742" s="60"/>
      <c r="AP742" s="60"/>
      <c r="AQ742" s="61">
        <f t="shared" si="464"/>
        <v>0</v>
      </c>
      <c r="AR742" s="130" t="s">
        <v>36</v>
      </c>
      <c r="AS742" s="1" t="str">
        <f t="shared" si="465"/>
        <v>Nincs VKR kiválasztva!</v>
      </c>
      <c r="AU742" s="46"/>
      <c r="AV742" s="46"/>
      <c r="AY742" s="64" t="str">
        <f>IF($D742="","",INDEX(Osszesito!$E:$E,MATCH($F742,Osszesito!$C:$C,0)))</f>
        <v/>
      </c>
      <c r="AZ742" s="64">
        <f t="shared" si="473"/>
        <v>0</v>
      </c>
      <c r="BA742" s="65">
        <f t="shared" si="474"/>
        <v>0</v>
      </c>
      <c r="BB742" s="65" t="str">
        <f t="shared" si="475"/>
        <v>x</v>
      </c>
      <c r="BC742" s="65">
        <f t="shared" si="466"/>
        <v>0</v>
      </c>
      <c r="BD742" s="65">
        <f t="shared" si="500"/>
        <v>0</v>
      </c>
      <c r="BE742" s="65">
        <f t="shared" si="476"/>
        <v>0</v>
      </c>
      <c r="BF742" s="64" t="str">
        <f t="shared" si="477"/>
        <v>A forrás egyenlő a költséggel (I.ütem).</v>
      </c>
      <c r="BG742" s="65">
        <f t="shared" si="478"/>
        <v>0</v>
      </c>
      <c r="BH742" s="65">
        <f t="shared" si="479"/>
        <v>0</v>
      </c>
      <c r="BI742" s="65">
        <f t="shared" si="480"/>
        <v>0</v>
      </c>
      <c r="BJ742" s="65">
        <f t="shared" si="481"/>
        <v>0</v>
      </c>
      <c r="BK742" s="65">
        <f t="shared" si="467"/>
        <v>0</v>
      </c>
      <c r="BL742" s="66" t="str">
        <f t="shared" si="501"/>
        <v>Nem hosszútávú a feladat.</v>
      </c>
      <c r="BM742" s="67">
        <f t="shared" si="482"/>
        <v>1</v>
      </c>
      <c r="BN742" s="67">
        <f t="shared" si="483"/>
        <v>0</v>
      </c>
      <c r="BO742" s="67">
        <f t="shared" si="484"/>
        <v>1</v>
      </c>
      <c r="BP742" s="67">
        <f t="shared" si="485"/>
        <v>0</v>
      </c>
      <c r="BQ742" s="65">
        <f t="shared" si="486"/>
        <v>0</v>
      </c>
      <c r="BR742" s="64" t="str">
        <f t="shared" si="487"/>
        <v>Nincs hosszútávú terv!</v>
      </c>
      <c r="BS742" s="65">
        <f t="shared" si="488"/>
        <v>0</v>
      </c>
      <c r="BT742" s="65">
        <f t="shared" si="489"/>
        <v>0</v>
      </c>
      <c r="BU742" s="65">
        <f t="shared" si="490"/>
        <v>0</v>
      </c>
      <c r="BV742" s="65">
        <f t="shared" si="491"/>
        <v>0</v>
      </c>
      <c r="BW742" s="65">
        <f t="shared" si="492"/>
        <v>0</v>
      </c>
      <c r="BX742" s="65">
        <f t="shared" si="493"/>
        <v>0</v>
      </c>
      <c r="BY742" s="65">
        <f t="shared" si="494"/>
        <v>0</v>
      </c>
      <c r="BZ742" s="65">
        <f t="shared" si="495"/>
        <v>0</v>
      </c>
      <c r="CA742" s="65">
        <f t="shared" si="496"/>
        <v>0</v>
      </c>
      <c r="CB742" s="65">
        <f t="shared" si="497"/>
        <v>0</v>
      </c>
      <c r="CC742" s="65">
        <f t="shared" si="498"/>
        <v>0</v>
      </c>
      <c r="CD742" s="65" t="str">
        <f t="shared" si="468"/>
        <v>Hiányos kitöltés! (B-oszlop üres)</v>
      </c>
      <c r="CE742" s="66" t="str">
        <f t="shared" si="469"/>
        <v>Hiányos kitöltés! (B-oszlop üres)</v>
      </c>
      <c r="CF742" s="65">
        <f t="shared" si="470"/>
        <v>0</v>
      </c>
      <c r="CG742" s="65">
        <f t="shared" si="471"/>
        <v>0</v>
      </c>
      <c r="CH742" s="65">
        <f t="shared" si="472"/>
        <v>0</v>
      </c>
    </row>
    <row r="743" spans="1:86" ht="31.25" x14ac:dyDescent="0.25">
      <c r="A743" s="54" t="str">
        <f t="shared" si="461"/>
        <v>Nincs VKR kiválasztva!</v>
      </c>
      <c r="B743" s="68"/>
      <c r="C743" s="55"/>
      <c r="D743" s="47"/>
      <c r="E743" s="47"/>
      <c r="F743" s="56" t="str">
        <f>IF($G743="","Nincs VKR kiválasztva!",INDEX(Osszesito!$C:$C,MATCH($G743,Osszesito!$D:$D,0)))</f>
        <v>Nincs VKR kiválasztva!</v>
      </c>
      <c r="G743" s="45"/>
      <c r="H743" s="51" t="str">
        <f>IF($D743="","",CONCATENATE($AY743,"_",COUNTA($D$3:$D743),"_FSZV_2026"))</f>
        <v/>
      </c>
      <c r="I743" s="56" t="str">
        <f>IF($G743="","Nincs VKR kiválasztva!",INDEX(Osszesito!$G:$G,MATCH($F743,Osszesito!$C:$C,0)))</f>
        <v>Nincs VKR kiválasztva!</v>
      </c>
      <c r="J743" s="56" t="str">
        <f>IF($G743="","Nincs VKR kiválasztva!",INDEX(Osszesito!$F:$F,MATCH($F743,Osszesito!$C:$C,0)))</f>
        <v>Nincs VKR kiválasztva!</v>
      </c>
      <c r="K743" s="48" t="str">
        <f t="shared" si="499"/>
        <v>Nincs kitöltve a költség rész!</v>
      </c>
      <c r="L743" s="49"/>
      <c r="M743" s="49"/>
      <c r="N743" s="60"/>
      <c r="O743" s="60"/>
      <c r="P743" s="90"/>
      <c r="R743" s="62"/>
      <c r="S743" s="62"/>
      <c r="T743" s="62"/>
      <c r="U743" s="62"/>
      <c r="V743" s="62"/>
      <c r="W743" s="62"/>
      <c r="X743" s="62"/>
      <c r="Y743" s="62"/>
      <c r="Z743" s="62"/>
      <c r="AA743" s="62"/>
      <c r="AB743" s="62"/>
      <c r="AC743" s="61">
        <f t="shared" si="462"/>
        <v>0</v>
      </c>
      <c r="AD743" s="1" t="str">
        <f t="shared" si="463"/>
        <v>Nincs VKR kiválasztva!</v>
      </c>
      <c r="AF743" s="60"/>
      <c r="AG743" s="60"/>
      <c r="AH743" s="60"/>
      <c r="AI743" s="60"/>
      <c r="AJ743" s="60"/>
      <c r="AK743" s="60"/>
      <c r="AL743" s="60"/>
      <c r="AM743" s="60"/>
      <c r="AN743" s="60"/>
      <c r="AO743" s="60"/>
      <c r="AP743" s="60"/>
      <c r="AQ743" s="61">
        <f t="shared" si="464"/>
        <v>0</v>
      </c>
      <c r="AR743" s="130" t="s">
        <v>36</v>
      </c>
      <c r="AS743" s="1" t="str">
        <f t="shared" si="465"/>
        <v>Nincs VKR kiválasztva!</v>
      </c>
      <c r="AU743" s="46"/>
      <c r="AV743" s="46"/>
      <c r="AY743" s="64" t="str">
        <f>IF($D743="","",INDEX(Osszesito!$E:$E,MATCH($F743,Osszesito!$C:$C,0)))</f>
        <v/>
      </c>
      <c r="AZ743" s="64">
        <f t="shared" si="473"/>
        <v>0</v>
      </c>
      <c r="BA743" s="65">
        <f t="shared" si="474"/>
        <v>0</v>
      </c>
      <c r="BB743" s="65" t="str">
        <f t="shared" si="475"/>
        <v>x</v>
      </c>
      <c r="BC743" s="65">
        <f t="shared" si="466"/>
        <v>0</v>
      </c>
      <c r="BD743" s="65">
        <f t="shared" si="500"/>
        <v>0</v>
      </c>
      <c r="BE743" s="65">
        <f t="shared" si="476"/>
        <v>0</v>
      </c>
      <c r="BF743" s="64" t="str">
        <f t="shared" si="477"/>
        <v>A forrás egyenlő a költséggel (I.ütem).</v>
      </c>
      <c r="BG743" s="65">
        <f t="shared" si="478"/>
        <v>0</v>
      </c>
      <c r="BH743" s="65">
        <f t="shared" si="479"/>
        <v>0</v>
      </c>
      <c r="BI743" s="65">
        <f t="shared" si="480"/>
        <v>0</v>
      </c>
      <c r="BJ743" s="65">
        <f t="shared" si="481"/>
        <v>0</v>
      </c>
      <c r="BK743" s="65">
        <f t="shared" si="467"/>
        <v>0</v>
      </c>
      <c r="BL743" s="66" t="str">
        <f t="shared" si="501"/>
        <v>Nem hosszútávú a feladat.</v>
      </c>
      <c r="BM743" s="67">
        <f t="shared" si="482"/>
        <v>1</v>
      </c>
      <c r="BN743" s="67">
        <f t="shared" si="483"/>
        <v>0</v>
      </c>
      <c r="BO743" s="67">
        <f t="shared" si="484"/>
        <v>1</v>
      </c>
      <c r="BP743" s="67">
        <f t="shared" si="485"/>
        <v>0</v>
      </c>
      <c r="BQ743" s="65">
        <f t="shared" si="486"/>
        <v>0</v>
      </c>
      <c r="BR743" s="64" t="str">
        <f t="shared" si="487"/>
        <v>Nincs hosszútávú terv!</v>
      </c>
      <c r="BS743" s="65">
        <f t="shared" si="488"/>
        <v>0</v>
      </c>
      <c r="BT743" s="65">
        <f t="shared" si="489"/>
        <v>0</v>
      </c>
      <c r="BU743" s="65">
        <f t="shared" si="490"/>
        <v>0</v>
      </c>
      <c r="BV743" s="65">
        <f t="shared" si="491"/>
        <v>0</v>
      </c>
      <c r="BW743" s="65">
        <f t="shared" si="492"/>
        <v>0</v>
      </c>
      <c r="BX743" s="65">
        <f t="shared" si="493"/>
        <v>0</v>
      </c>
      <c r="BY743" s="65">
        <f t="shared" si="494"/>
        <v>0</v>
      </c>
      <c r="BZ743" s="65">
        <f t="shared" si="495"/>
        <v>0</v>
      </c>
      <c r="CA743" s="65">
        <f t="shared" si="496"/>
        <v>0</v>
      </c>
      <c r="CB743" s="65">
        <f t="shared" si="497"/>
        <v>0</v>
      </c>
      <c r="CC743" s="65">
        <f t="shared" si="498"/>
        <v>0</v>
      </c>
      <c r="CD743" s="65" t="str">
        <f t="shared" si="468"/>
        <v>Hiányos kitöltés! (B-oszlop üres)</v>
      </c>
      <c r="CE743" s="66" t="str">
        <f t="shared" si="469"/>
        <v>Hiányos kitöltés! (B-oszlop üres)</v>
      </c>
      <c r="CF743" s="65">
        <f t="shared" si="470"/>
        <v>0</v>
      </c>
      <c r="CG743" s="65">
        <f t="shared" si="471"/>
        <v>0</v>
      </c>
      <c r="CH743" s="65">
        <f t="shared" si="472"/>
        <v>0</v>
      </c>
    </row>
    <row r="744" spans="1:86" ht="31.25" x14ac:dyDescent="0.25">
      <c r="A744" s="54" t="str">
        <f t="shared" si="461"/>
        <v>Nincs VKR kiválasztva!</v>
      </c>
      <c r="B744" s="68"/>
      <c r="C744" s="55"/>
      <c r="D744" s="47"/>
      <c r="E744" s="47"/>
      <c r="F744" s="56" t="str">
        <f>IF($G744="","Nincs VKR kiválasztva!",INDEX(Osszesito!$C:$C,MATCH($G744,Osszesito!$D:$D,0)))</f>
        <v>Nincs VKR kiválasztva!</v>
      </c>
      <c r="G744" s="45"/>
      <c r="H744" s="51" t="str">
        <f>IF($D744="","",CONCATENATE($AY744,"_",COUNTA($D$3:$D744),"_FSZV_2026"))</f>
        <v/>
      </c>
      <c r="I744" s="56" t="str">
        <f>IF($G744="","Nincs VKR kiválasztva!",INDEX(Osszesito!$G:$G,MATCH($F744,Osszesito!$C:$C,0)))</f>
        <v>Nincs VKR kiválasztva!</v>
      </c>
      <c r="J744" s="56" t="str">
        <f>IF($G744="","Nincs VKR kiválasztva!",INDEX(Osszesito!$F:$F,MATCH($F744,Osszesito!$C:$C,0)))</f>
        <v>Nincs VKR kiválasztva!</v>
      </c>
      <c r="K744" s="48" t="str">
        <f t="shared" si="499"/>
        <v>Nincs kitöltve a költség rész!</v>
      </c>
      <c r="L744" s="49"/>
      <c r="M744" s="49"/>
      <c r="N744" s="60"/>
      <c r="O744" s="60"/>
      <c r="P744" s="90"/>
      <c r="R744" s="62"/>
      <c r="S744" s="62"/>
      <c r="T744" s="62"/>
      <c r="U744" s="62"/>
      <c r="V744" s="62"/>
      <c r="W744" s="62"/>
      <c r="X744" s="62"/>
      <c r="Y744" s="62"/>
      <c r="Z744" s="62"/>
      <c r="AA744" s="62"/>
      <c r="AB744" s="62"/>
      <c r="AC744" s="61">
        <f t="shared" si="462"/>
        <v>0</v>
      </c>
      <c r="AD744" s="1" t="str">
        <f t="shared" si="463"/>
        <v>Nincs VKR kiválasztva!</v>
      </c>
      <c r="AF744" s="60"/>
      <c r="AG744" s="60"/>
      <c r="AH744" s="60"/>
      <c r="AI744" s="60"/>
      <c r="AJ744" s="60"/>
      <c r="AK744" s="60"/>
      <c r="AL744" s="60"/>
      <c r="AM744" s="60"/>
      <c r="AN744" s="60"/>
      <c r="AO744" s="60"/>
      <c r="AP744" s="60"/>
      <c r="AQ744" s="61">
        <f t="shared" si="464"/>
        <v>0</v>
      </c>
      <c r="AR744" s="130" t="s">
        <v>36</v>
      </c>
      <c r="AS744" s="1" t="str">
        <f t="shared" si="465"/>
        <v>Nincs VKR kiválasztva!</v>
      </c>
      <c r="AU744" s="46"/>
      <c r="AV744" s="46"/>
      <c r="AY744" s="64" t="str">
        <f>IF($D744="","",INDEX(Osszesito!$E:$E,MATCH($F744,Osszesito!$C:$C,0)))</f>
        <v/>
      </c>
      <c r="AZ744" s="64">
        <f t="shared" si="473"/>
        <v>0</v>
      </c>
      <c r="BA744" s="65">
        <f t="shared" si="474"/>
        <v>0</v>
      </c>
      <c r="BB744" s="65" t="str">
        <f t="shared" si="475"/>
        <v>x</v>
      </c>
      <c r="BC744" s="65">
        <f t="shared" si="466"/>
        <v>0</v>
      </c>
      <c r="BD744" s="65">
        <f t="shared" si="500"/>
        <v>0</v>
      </c>
      <c r="BE744" s="65">
        <f t="shared" si="476"/>
        <v>0</v>
      </c>
      <c r="BF744" s="64" t="str">
        <f t="shared" si="477"/>
        <v>A forrás egyenlő a költséggel (I.ütem).</v>
      </c>
      <c r="BG744" s="65">
        <f t="shared" si="478"/>
        <v>0</v>
      </c>
      <c r="BH744" s="65">
        <f t="shared" si="479"/>
        <v>0</v>
      </c>
      <c r="BI744" s="65">
        <f t="shared" si="480"/>
        <v>0</v>
      </c>
      <c r="BJ744" s="65">
        <f t="shared" si="481"/>
        <v>0</v>
      </c>
      <c r="BK744" s="65">
        <f t="shared" si="467"/>
        <v>0</v>
      </c>
      <c r="BL744" s="66" t="str">
        <f t="shared" si="501"/>
        <v>Nem hosszútávú a feladat.</v>
      </c>
      <c r="BM744" s="67">
        <f t="shared" si="482"/>
        <v>1</v>
      </c>
      <c r="BN744" s="67">
        <f t="shared" si="483"/>
        <v>0</v>
      </c>
      <c r="BO744" s="67">
        <f t="shared" si="484"/>
        <v>1</v>
      </c>
      <c r="BP744" s="67">
        <f t="shared" si="485"/>
        <v>0</v>
      </c>
      <c r="BQ744" s="65">
        <f t="shared" si="486"/>
        <v>0</v>
      </c>
      <c r="BR744" s="64" t="str">
        <f t="shared" si="487"/>
        <v>Nincs hosszútávú terv!</v>
      </c>
      <c r="BS744" s="65">
        <f t="shared" si="488"/>
        <v>0</v>
      </c>
      <c r="BT744" s="65">
        <f t="shared" si="489"/>
        <v>0</v>
      </c>
      <c r="BU744" s="65">
        <f t="shared" si="490"/>
        <v>0</v>
      </c>
      <c r="BV744" s="65">
        <f t="shared" si="491"/>
        <v>0</v>
      </c>
      <c r="BW744" s="65">
        <f t="shared" si="492"/>
        <v>0</v>
      </c>
      <c r="BX744" s="65">
        <f t="shared" si="493"/>
        <v>0</v>
      </c>
      <c r="BY744" s="65">
        <f t="shared" si="494"/>
        <v>0</v>
      </c>
      <c r="BZ744" s="65">
        <f t="shared" si="495"/>
        <v>0</v>
      </c>
      <c r="CA744" s="65">
        <f t="shared" si="496"/>
        <v>0</v>
      </c>
      <c r="CB744" s="65">
        <f t="shared" si="497"/>
        <v>0</v>
      </c>
      <c r="CC744" s="65">
        <f t="shared" si="498"/>
        <v>0</v>
      </c>
      <c r="CD744" s="65" t="str">
        <f t="shared" si="468"/>
        <v>Hiányos kitöltés! (B-oszlop üres)</v>
      </c>
      <c r="CE744" s="66" t="str">
        <f t="shared" si="469"/>
        <v>Hiányos kitöltés! (B-oszlop üres)</v>
      </c>
      <c r="CF744" s="65">
        <f t="shared" si="470"/>
        <v>0</v>
      </c>
      <c r="CG744" s="65">
        <f t="shared" si="471"/>
        <v>0</v>
      </c>
      <c r="CH744" s="65">
        <f t="shared" si="472"/>
        <v>0</v>
      </c>
    </row>
    <row r="745" spans="1:86" ht="31.25" x14ac:dyDescent="0.25">
      <c r="A745" s="54" t="str">
        <f t="shared" si="461"/>
        <v>Nincs VKR kiválasztva!</v>
      </c>
      <c r="B745" s="68"/>
      <c r="C745" s="55"/>
      <c r="D745" s="47"/>
      <c r="E745" s="47"/>
      <c r="F745" s="56" t="str">
        <f>IF($G745="","Nincs VKR kiválasztva!",INDEX(Osszesito!$C:$C,MATCH($G745,Osszesito!$D:$D,0)))</f>
        <v>Nincs VKR kiválasztva!</v>
      </c>
      <c r="G745" s="45"/>
      <c r="H745" s="51" t="str">
        <f>IF($D745="","",CONCATENATE($AY745,"_",COUNTA($D$3:$D745),"_FSZV_2026"))</f>
        <v/>
      </c>
      <c r="I745" s="56" t="str">
        <f>IF($G745="","Nincs VKR kiválasztva!",INDEX(Osszesito!$G:$G,MATCH($F745,Osszesito!$C:$C,0)))</f>
        <v>Nincs VKR kiválasztva!</v>
      </c>
      <c r="J745" s="56" t="str">
        <f>IF($G745="","Nincs VKR kiválasztva!",INDEX(Osszesito!$F:$F,MATCH($F745,Osszesito!$C:$C,0)))</f>
        <v>Nincs VKR kiválasztva!</v>
      </c>
      <c r="K745" s="48" t="str">
        <f t="shared" si="499"/>
        <v>Nincs kitöltve a költség rész!</v>
      </c>
      <c r="L745" s="49"/>
      <c r="M745" s="49"/>
      <c r="N745" s="60"/>
      <c r="O745" s="60"/>
      <c r="P745" s="90"/>
      <c r="R745" s="62"/>
      <c r="S745" s="62"/>
      <c r="T745" s="62"/>
      <c r="U745" s="62"/>
      <c r="V745" s="62"/>
      <c r="W745" s="62"/>
      <c r="X745" s="62"/>
      <c r="Y745" s="62"/>
      <c r="Z745" s="62"/>
      <c r="AA745" s="62"/>
      <c r="AB745" s="62"/>
      <c r="AC745" s="61">
        <f t="shared" si="462"/>
        <v>0</v>
      </c>
      <c r="AD745" s="1" t="str">
        <f t="shared" si="463"/>
        <v>Nincs VKR kiválasztva!</v>
      </c>
      <c r="AF745" s="60"/>
      <c r="AG745" s="60"/>
      <c r="AH745" s="60"/>
      <c r="AI745" s="60"/>
      <c r="AJ745" s="60"/>
      <c r="AK745" s="60"/>
      <c r="AL745" s="60"/>
      <c r="AM745" s="60"/>
      <c r="AN745" s="60"/>
      <c r="AO745" s="60"/>
      <c r="AP745" s="60"/>
      <c r="AQ745" s="61">
        <f t="shared" si="464"/>
        <v>0</v>
      </c>
      <c r="AR745" s="130" t="s">
        <v>36</v>
      </c>
      <c r="AS745" s="1" t="str">
        <f t="shared" si="465"/>
        <v>Nincs VKR kiválasztva!</v>
      </c>
      <c r="AU745" s="46"/>
      <c r="AV745" s="46"/>
      <c r="AY745" s="64" t="str">
        <f>IF($D745="","",INDEX(Osszesito!$E:$E,MATCH($F745,Osszesito!$C:$C,0)))</f>
        <v/>
      </c>
      <c r="AZ745" s="64">
        <f t="shared" si="473"/>
        <v>0</v>
      </c>
      <c r="BA745" s="65">
        <f t="shared" si="474"/>
        <v>0</v>
      </c>
      <c r="BB745" s="65" t="str">
        <f t="shared" si="475"/>
        <v>x</v>
      </c>
      <c r="BC745" s="65">
        <f t="shared" si="466"/>
        <v>0</v>
      </c>
      <c r="BD745" s="65">
        <f t="shared" si="500"/>
        <v>0</v>
      </c>
      <c r="BE745" s="65">
        <f t="shared" si="476"/>
        <v>0</v>
      </c>
      <c r="BF745" s="64" t="str">
        <f t="shared" si="477"/>
        <v>A forrás egyenlő a költséggel (I.ütem).</v>
      </c>
      <c r="BG745" s="65">
        <f t="shared" si="478"/>
        <v>0</v>
      </c>
      <c r="BH745" s="65">
        <f t="shared" si="479"/>
        <v>0</v>
      </c>
      <c r="BI745" s="65">
        <f t="shared" si="480"/>
        <v>0</v>
      </c>
      <c r="BJ745" s="65">
        <f t="shared" si="481"/>
        <v>0</v>
      </c>
      <c r="BK745" s="65">
        <f t="shared" si="467"/>
        <v>0</v>
      </c>
      <c r="BL745" s="66" t="str">
        <f t="shared" si="501"/>
        <v>Nem hosszútávú a feladat.</v>
      </c>
      <c r="BM745" s="67">
        <f t="shared" si="482"/>
        <v>1</v>
      </c>
      <c r="BN745" s="67">
        <f t="shared" si="483"/>
        <v>0</v>
      </c>
      <c r="BO745" s="67">
        <f t="shared" si="484"/>
        <v>1</v>
      </c>
      <c r="BP745" s="67">
        <f t="shared" si="485"/>
        <v>0</v>
      </c>
      <c r="BQ745" s="65">
        <f t="shared" si="486"/>
        <v>0</v>
      </c>
      <c r="BR745" s="64" t="str">
        <f t="shared" si="487"/>
        <v>Nincs hosszútávú terv!</v>
      </c>
      <c r="BS745" s="65">
        <f t="shared" si="488"/>
        <v>0</v>
      </c>
      <c r="BT745" s="65">
        <f t="shared" si="489"/>
        <v>0</v>
      </c>
      <c r="BU745" s="65">
        <f t="shared" si="490"/>
        <v>0</v>
      </c>
      <c r="BV745" s="65">
        <f t="shared" si="491"/>
        <v>0</v>
      </c>
      <c r="BW745" s="65">
        <f t="shared" si="492"/>
        <v>0</v>
      </c>
      <c r="BX745" s="65">
        <f t="shared" si="493"/>
        <v>0</v>
      </c>
      <c r="BY745" s="65">
        <f t="shared" si="494"/>
        <v>0</v>
      </c>
      <c r="BZ745" s="65">
        <f t="shared" si="495"/>
        <v>0</v>
      </c>
      <c r="CA745" s="65">
        <f t="shared" si="496"/>
        <v>0</v>
      </c>
      <c r="CB745" s="65">
        <f t="shared" si="497"/>
        <v>0</v>
      </c>
      <c r="CC745" s="65">
        <f t="shared" si="498"/>
        <v>0</v>
      </c>
      <c r="CD745" s="65" t="str">
        <f t="shared" si="468"/>
        <v>Hiányos kitöltés! (B-oszlop üres)</v>
      </c>
      <c r="CE745" s="66" t="str">
        <f t="shared" si="469"/>
        <v>Hiányos kitöltés! (B-oszlop üres)</v>
      </c>
      <c r="CF745" s="65">
        <f t="shared" si="470"/>
        <v>0</v>
      </c>
      <c r="CG745" s="65">
        <f t="shared" si="471"/>
        <v>0</v>
      </c>
      <c r="CH745" s="65">
        <f t="shared" si="472"/>
        <v>0</v>
      </c>
    </row>
    <row r="746" spans="1:86" ht="31.25" x14ac:dyDescent="0.25">
      <c r="A746" s="54" t="str">
        <f t="shared" si="461"/>
        <v>Nincs VKR kiválasztva!</v>
      </c>
      <c r="B746" s="68"/>
      <c r="C746" s="55"/>
      <c r="D746" s="47"/>
      <c r="E746" s="47"/>
      <c r="F746" s="56" t="str">
        <f>IF($G746="","Nincs VKR kiválasztva!",INDEX(Osszesito!$C:$C,MATCH($G746,Osszesito!$D:$D,0)))</f>
        <v>Nincs VKR kiválasztva!</v>
      </c>
      <c r="G746" s="45"/>
      <c r="H746" s="51" t="str">
        <f>IF($D746="","",CONCATENATE($AY746,"_",COUNTA($D$3:$D746),"_FSZV_2026"))</f>
        <v/>
      </c>
      <c r="I746" s="56" t="str">
        <f>IF($G746="","Nincs VKR kiválasztva!",INDEX(Osszesito!$G:$G,MATCH($F746,Osszesito!$C:$C,0)))</f>
        <v>Nincs VKR kiválasztva!</v>
      </c>
      <c r="J746" s="56" t="str">
        <f>IF($G746="","Nincs VKR kiválasztva!",INDEX(Osszesito!$F:$F,MATCH($F746,Osszesito!$C:$C,0)))</f>
        <v>Nincs VKR kiválasztva!</v>
      </c>
      <c r="K746" s="48" t="str">
        <f t="shared" si="499"/>
        <v>Nincs kitöltve a költség rész!</v>
      </c>
      <c r="L746" s="49"/>
      <c r="M746" s="49"/>
      <c r="N746" s="60"/>
      <c r="O746" s="60"/>
      <c r="P746" s="90"/>
      <c r="R746" s="62"/>
      <c r="S746" s="62"/>
      <c r="T746" s="62"/>
      <c r="U746" s="62"/>
      <c r="V746" s="62"/>
      <c r="W746" s="62"/>
      <c r="X746" s="62"/>
      <c r="Y746" s="62"/>
      <c r="Z746" s="62"/>
      <c r="AA746" s="62"/>
      <c r="AB746" s="62"/>
      <c r="AC746" s="61">
        <f t="shared" si="462"/>
        <v>0</v>
      </c>
      <c r="AD746" s="1" t="str">
        <f t="shared" si="463"/>
        <v>Nincs VKR kiválasztva!</v>
      </c>
      <c r="AF746" s="60"/>
      <c r="AG746" s="60"/>
      <c r="AH746" s="60"/>
      <c r="AI746" s="60"/>
      <c r="AJ746" s="60"/>
      <c r="AK746" s="60"/>
      <c r="AL746" s="60"/>
      <c r="AM746" s="60"/>
      <c r="AN746" s="60"/>
      <c r="AO746" s="60"/>
      <c r="AP746" s="60"/>
      <c r="AQ746" s="61">
        <f t="shared" si="464"/>
        <v>0</v>
      </c>
      <c r="AR746" s="130" t="s">
        <v>36</v>
      </c>
      <c r="AS746" s="1" t="str">
        <f t="shared" si="465"/>
        <v>Nincs VKR kiválasztva!</v>
      </c>
      <c r="AU746" s="46"/>
      <c r="AV746" s="46"/>
      <c r="AY746" s="64" t="str">
        <f>IF($D746="","",INDEX(Osszesito!$E:$E,MATCH($F746,Osszesito!$C:$C,0)))</f>
        <v/>
      </c>
      <c r="AZ746" s="64">
        <f t="shared" si="473"/>
        <v>0</v>
      </c>
      <c r="BA746" s="65">
        <f t="shared" si="474"/>
        <v>0</v>
      </c>
      <c r="BB746" s="65" t="str">
        <f t="shared" si="475"/>
        <v>x</v>
      </c>
      <c r="BC746" s="65">
        <f t="shared" si="466"/>
        <v>0</v>
      </c>
      <c r="BD746" s="65">
        <f t="shared" si="500"/>
        <v>0</v>
      </c>
      <c r="BE746" s="65">
        <f t="shared" si="476"/>
        <v>0</v>
      </c>
      <c r="BF746" s="64" t="str">
        <f t="shared" si="477"/>
        <v>A forrás egyenlő a költséggel (I.ütem).</v>
      </c>
      <c r="BG746" s="65">
        <f t="shared" si="478"/>
        <v>0</v>
      </c>
      <c r="BH746" s="65">
        <f t="shared" si="479"/>
        <v>0</v>
      </c>
      <c r="BI746" s="65">
        <f t="shared" si="480"/>
        <v>0</v>
      </c>
      <c r="BJ746" s="65">
        <f t="shared" si="481"/>
        <v>0</v>
      </c>
      <c r="BK746" s="65">
        <f t="shared" si="467"/>
        <v>0</v>
      </c>
      <c r="BL746" s="66" t="str">
        <f t="shared" si="501"/>
        <v>Nem hosszútávú a feladat.</v>
      </c>
      <c r="BM746" s="67">
        <f t="shared" si="482"/>
        <v>1</v>
      </c>
      <c r="BN746" s="67">
        <f t="shared" si="483"/>
        <v>0</v>
      </c>
      <c r="BO746" s="67">
        <f t="shared" si="484"/>
        <v>1</v>
      </c>
      <c r="BP746" s="67">
        <f t="shared" si="485"/>
        <v>0</v>
      </c>
      <c r="BQ746" s="65">
        <f t="shared" si="486"/>
        <v>0</v>
      </c>
      <c r="BR746" s="64" t="str">
        <f t="shared" si="487"/>
        <v>Nincs hosszútávú terv!</v>
      </c>
      <c r="BS746" s="65">
        <f t="shared" si="488"/>
        <v>0</v>
      </c>
      <c r="BT746" s="65">
        <f t="shared" si="489"/>
        <v>0</v>
      </c>
      <c r="BU746" s="65">
        <f t="shared" si="490"/>
        <v>0</v>
      </c>
      <c r="BV746" s="65">
        <f t="shared" si="491"/>
        <v>0</v>
      </c>
      <c r="BW746" s="65">
        <f t="shared" si="492"/>
        <v>0</v>
      </c>
      <c r="BX746" s="65">
        <f t="shared" si="493"/>
        <v>0</v>
      </c>
      <c r="BY746" s="65">
        <f t="shared" si="494"/>
        <v>0</v>
      </c>
      <c r="BZ746" s="65">
        <f t="shared" si="495"/>
        <v>0</v>
      </c>
      <c r="CA746" s="65">
        <f t="shared" si="496"/>
        <v>0</v>
      </c>
      <c r="CB746" s="65">
        <f t="shared" si="497"/>
        <v>0</v>
      </c>
      <c r="CC746" s="65">
        <f t="shared" si="498"/>
        <v>0</v>
      </c>
      <c r="CD746" s="65" t="str">
        <f t="shared" si="468"/>
        <v>Hiányos kitöltés! (B-oszlop üres)</v>
      </c>
      <c r="CE746" s="66" t="str">
        <f t="shared" si="469"/>
        <v>Hiányos kitöltés! (B-oszlop üres)</v>
      </c>
      <c r="CF746" s="65">
        <f t="shared" si="470"/>
        <v>0</v>
      </c>
      <c r="CG746" s="65">
        <f t="shared" si="471"/>
        <v>0</v>
      </c>
      <c r="CH746" s="65">
        <f t="shared" si="472"/>
        <v>0</v>
      </c>
    </row>
    <row r="747" spans="1:86" ht="31.25" x14ac:dyDescent="0.25">
      <c r="A747" s="54" t="str">
        <f t="shared" si="461"/>
        <v>Nincs VKR kiválasztva!</v>
      </c>
      <c r="B747" s="68"/>
      <c r="C747" s="55"/>
      <c r="D747" s="47"/>
      <c r="E747" s="47"/>
      <c r="F747" s="56" t="str">
        <f>IF($G747="","Nincs VKR kiválasztva!",INDEX(Osszesito!$C:$C,MATCH($G747,Osszesito!$D:$D,0)))</f>
        <v>Nincs VKR kiválasztva!</v>
      </c>
      <c r="G747" s="45"/>
      <c r="H747" s="51" t="str">
        <f>IF($D747="","",CONCATENATE($AY747,"_",COUNTA($D$3:$D747),"_FSZV_2026"))</f>
        <v/>
      </c>
      <c r="I747" s="56" t="str">
        <f>IF($G747="","Nincs VKR kiválasztva!",INDEX(Osszesito!$G:$G,MATCH($F747,Osszesito!$C:$C,0)))</f>
        <v>Nincs VKR kiválasztva!</v>
      </c>
      <c r="J747" s="56" t="str">
        <f>IF($G747="","Nincs VKR kiválasztva!",INDEX(Osszesito!$F:$F,MATCH($F747,Osszesito!$C:$C,0)))</f>
        <v>Nincs VKR kiválasztva!</v>
      </c>
      <c r="K747" s="48" t="str">
        <f t="shared" si="499"/>
        <v>Nincs kitöltve a költség rész!</v>
      </c>
      <c r="L747" s="49"/>
      <c r="M747" s="49"/>
      <c r="N747" s="60"/>
      <c r="O747" s="60"/>
      <c r="P747" s="90"/>
      <c r="R747" s="62"/>
      <c r="S747" s="62"/>
      <c r="T747" s="62"/>
      <c r="U747" s="62"/>
      <c r="V747" s="62"/>
      <c r="W747" s="62"/>
      <c r="X747" s="62"/>
      <c r="Y747" s="62"/>
      <c r="Z747" s="62"/>
      <c r="AA747" s="62"/>
      <c r="AB747" s="62"/>
      <c r="AC747" s="61">
        <f t="shared" si="462"/>
        <v>0</v>
      </c>
      <c r="AD747" s="1" t="str">
        <f t="shared" si="463"/>
        <v>Nincs VKR kiválasztva!</v>
      </c>
      <c r="AF747" s="60"/>
      <c r="AG747" s="60"/>
      <c r="AH747" s="60"/>
      <c r="AI747" s="60"/>
      <c r="AJ747" s="60"/>
      <c r="AK747" s="60"/>
      <c r="AL747" s="60"/>
      <c r="AM747" s="60"/>
      <c r="AN747" s="60"/>
      <c r="AO747" s="60"/>
      <c r="AP747" s="60"/>
      <c r="AQ747" s="61">
        <f t="shared" si="464"/>
        <v>0</v>
      </c>
      <c r="AR747" s="130" t="s">
        <v>36</v>
      </c>
      <c r="AS747" s="1" t="str">
        <f t="shared" si="465"/>
        <v>Nincs VKR kiválasztva!</v>
      </c>
      <c r="AU747" s="46"/>
      <c r="AV747" s="46"/>
      <c r="AY747" s="64" t="str">
        <f>IF($D747="","",INDEX(Osszesito!$E:$E,MATCH($F747,Osszesito!$C:$C,0)))</f>
        <v/>
      </c>
      <c r="AZ747" s="64">
        <f t="shared" si="473"/>
        <v>0</v>
      </c>
      <c r="BA747" s="65">
        <f t="shared" si="474"/>
        <v>0</v>
      </c>
      <c r="BB747" s="65" t="str">
        <f t="shared" si="475"/>
        <v>x</v>
      </c>
      <c r="BC747" s="65">
        <f t="shared" si="466"/>
        <v>0</v>
      </c>
      <c r="BD747" s="65">
        <f t="shared" si="500"/>
        <v>0</v>
      </c>
      <c r="BE747" s="65">
        <f t="shared" si="476"/>
        <v>0</v>
      </c>
      <c r="BF747" s="64" t="str">
        <f t="shared" si="477"/>
        <v>A forrás egyenlő a költséggel (I.ütem).</v>
      </c>
      <c r="BG747" s="65">
        <f t="shared" si="478"/>
        <v>0</v>
      </c>
      <c r="BH747" s="65">
        <f t="shared" si="479"/>
        <v>0</v>
      </c>
      <c r="BI747" s="65">
        <f t="shared" si="480"/>
        <v>0</v>
      </c>
      <c r="BJ747" s="65">
        <f t="shared" si="481"/>
        <v>0</v>
      </c>
      <c r="BK747" s="65">
        <f t="shared" si="467"/>
        <v>0</v>
      </c>
      <c r="BL747" s="66" t="str">
        <f t="shared" si="501"/>
        <v>Nem hosszútávú a feladat.</v>
      </c>
      <c r="BM747" s="67">
        <f t="shared" si="482"/>
        <v>1</v>
      </c>
      <c r="BN747" s="67">
        <f t="shared" si="483"/>
        <v>0</v>
      </c>
      <c r="BO747" s="67">
        <f t="shared" si="484"/>
        <v>1</v>
      </c>
      <c r="BP747" s="67">
        <f t="shared" si="485"/>
        <v>0</v>
      </c>
      <c r="BQ747" s="65">
        <f t="shared" si="486"/>
        <v>0</v>
      </c>
      <c r="BR747" s="64" t="str">
        <f t="shared" si="487"/>
        <v>Nincs hosszútávú terv!</v>
      </c>
      <c r="BS747" s="65">
        <f t="shared" si="488"/>
        <v>0</v>
      </c>
      <c r="BT747" s="65">
        <f t="shared" si="489"/>
        <v>0</v>
      </c>
      <c r="BU747" s="65">
        <f t="shared" si="490"/>
        <v>0</v>
      </c>
      <c r="BV747" s="65">
        <f t="shared" si="491"/>
        <v>0</v>
      </c>
      <c r="BW747" s="65">
        <f t="shared" si="492"/>
        <v>0</v>
      </c>
      <c r="BX747" s="65">
        <f t="shared" si="493"/>
        <v>0</v>
      </c>
      <c r="BY747" s="65">
        <f t="shared" si="494"/>
        <v>0</v>
      </c>
      <c r="BZ747" s="65">
        <f t="shared" si="495"/>
        <v>0</v>
      </c>
      <c r="CA747" s="65">
        <f t="shared" si="496"/>
        <v>0</v>
      </c>
      <c r="CB747" s="65">
        <f t="shared" si="497"/>
        <v>0</v>
      </c>
      <c r="CC747" s="65">
        <f t="shared" si="498"/>
        <v>0</v>
      </c>
      <c r="CD747" s="65" t="str">
        <f t="shared" si="468"/>
        <v>Hiányos kitöltés! (B-oszlop üres)</v>
      </c>
      <c r="CE747" s="66" t="str">
        <f t="shared" si="469"/>
        <v>Hiányos kitöltés! (B-oszlop üres)</v>
      </c>
      <c r="CF747" s="65">
        <f t="shared" si="470"/>
        <v>0</v>
      </c>
      <c r="CG747" s="65">
        <f t="shared" si="471"/>
        <v>0</v>
      </c>
      <c r="CH747" s="65">
        <f t="shared" si="472"/>
        <v>0</v>
      </c>
    </row>
    <row r="748" spans="1:86" ht="31.25" x14ac:dyDescent="0.25">
      <c r="A748" s="54" t="str">
        <f t="shared" si="461"/>
        <v>Nincs VKR kiválasztva!</v>
      </c>
      <c r="B748" s="68"/>
      <c r="C748" s="55"/>
      <c r="D748" s="47"/>
      <c r="E748" s="47"/>
      <c r="F748" s="56" t="str">
        <f>IF($G748="","Nincs VKR kiválasztva!",INDEX(Osszesito!$C:$C,MATCH($G748,Osszesito!$D:$D,0)))</f>
        <v>Nincs VKR kiválasztva!</v>
      </c>
      <c r="G748" s="45"/>
      <c r="H748" s="51" t="str">
        <f>IF($D748="","",CONCATENATE($AY748,"_",COUNTA($D$3:$D748),"_FSZV_2026"))</f>
        <v/>
      </c>
      <c r="I748" s="56" t="str">
        <f>IF($G748="","Nincs VKR kiválasztva!",INDEX(Osszesito!$G:$G,MATCH($F748,Osszesito!$C:$C,0)))</f>
        <v>Nincs VKR kiválasztva!</v>
      </c>
      <c r="J748" s="56" t="str">
        <f>IF($G748="","Nincs VKR kiválasztva!",INDEX(Osszesito!$F:$F,MATCH($F748,Osszesito!$C:$C,0)))</f>
        <v>Nincs VKR kiválasztva!</v>
      </c>
      <c r="K748" s="48" t="str">
        <f t="shared" si="499"/>
        <v>Nincs kitöltve a költség rész!</v>
      </c>
      <c r="L748" s="49"/>
      <c r="M748" s="49"/>
      <c r="N748" s="60"/>
      <c r="O748" s="60"/>
      <c r="P748" s="90"/>
      <c r="R748" s="62"/>
      <c r="S748" s="62"/>
      <c r="T748" s="62"/>
      <c r="U748" s="62"/>
      <c r="V748" s="62"/>
      <c r="W748" s="62"/>
      <c r="X748" s="62"/>
      <c r="Y748" s="62"/>
      <c r="Z748" s="62"/>
      <c r="AA748" s="62"/>
      <c r="AB748" s="62"/>
      <c r="AC748" s="61">
        <f t="shared" si="462"/>
        <v>0</v>
      </c>
      <c r="AD748" s="1" t="str">
        <f t="shared" si="463"/>
        <v>Nincs VKR kiválasztva!</v>
      </c>
      <c r="AF748" s="60"/>
      <c r="AG748" s="60"/>
      <c r="AH748" s="60"/>
      <c r="AI748" s="60"/>
      <c r="AJ748" s="60"/>
      <c r="AK748" s="60"/>
      <c r="AL748" s="60"/>
      <c r="AM748" s="60"/>
      <c r="AN748" s="60"/>
      <c r="AO748" s="60"/>
      <c r="AP748" s="60"/>
      <c r="AQ748" s="61">
        <f t="shared" si="464"/>
        <v>0</v>
      </c>
      <c r="AR748" s="130" t="s">
        <v>36</v>
      </c>
      <c r="AS748" s="1" t="str">
        <f t="shared" si="465"/>
        <v>Nincs VKR kiválasztva!</v>
      </c>
      <c r="AU748" s="46"/>
      <c r="AV748" s="46"/>
      <c r="AY748" s="64" t="str">
        <f>IF($D748="","",INDEX(Osszesito!$E:$E,MATCH($F748,Osszesito!$C:$C,0)))</f>
        <v/>
      </c>
      <c r="AZ748" s="64">
        <f t="shared" si="473"/>
        <v>0</v>
      </c>
      <c r="BA748" s="65">
        <f t="shared" si="474"/>
        <v>0</v>
      </c>
      <c r="BB748" s="65" t="str">
        <f t="shared" si="475"/>
        <v>x</v>
      </c>
      <c r="BC748" s="65">
        <f t="shared" si="466"/>
        <v>0</v>
      </c>
      <c r="BD748" s="65">
        <f t="shared" si="500"/>
        <v>0</v>
      </c>
      <c r="BE748" s="65">
        <f t="shared" si="476"/>
        <v>0</v>
      </c>
      <c r="BF748" s="64" t="str">
        <f t="shared" si="477"/>
        <v>A forrás egyenlő a költséggel (I.ütem).</v>
      </c>
      <c r="BG748" s="65">
        <f t="shared" si="478"/>
        <v>0</v>
      </c>
      <c r="BH748" s="65">
        <f t="shared" si="479"/>
        <v>0</v>
      </c>
      <c r="BI748" s="65">
        <f t="shared" si="480"/>
        <v>0</v>
      </c>
      <c r="BJ748" s="65">
        <f t="shared" si="481"/>
        <v>0</v>
      </c>
      <c r="BK748" s="65">
        <f t="shared" si="467"/>
        <v>0</v>
      </c>
      <c r="BL748" s="66" t="str">
        <f t="shared" si="501"/>
        <v>Nem hosszútávú a feladat.</v>
      </c>
      <c r="BM748" s="67">
        <f t="shared" si="482"/>
        <v>1</v>
      </c>
      <c r="BN748" s="67">
        <f t="shared" si="483"/>
        <v>0</v>
      </c>
      <c r="BO748" s="67">
        <f t="shared" si="484"/>
        <v>1</v>
      </c>
      <c r="BP748" s="67">
        <f t="shared" si="485"/>
        <v>0</v>
      </c>
      <c r="BQ748" s="65">
        <f t="shared" si="486"/>
        <v>0</v>
      </c>
      <c r="BR748" s="64" t="str">
        <f t="shared" si="487"/>
        <v>Nincs hosszútávú terv!</v>
      </c>
      <c r="BS748" s="65">
        <f t="shared" si="488"/>
        <v>0</v>
      </c>
      <c r="BT748" s="65">
        <f t="shared" si="489"/>
        <v>0</v>
      </c>
      <c r="BU748" s="65">
        <f t="shared" si="490"/>
        <v>0</v>
      </c>
      <c r="BV748" s="65">
        <f t="shared" si="491"/>
        <v>0</v>
      </c>
      <c r="BW748" s="65">
        <f t="shared" si="492"/>
        <v>0</v>
      </c>
      <c r="BX748" s="65">
        <f t="shared" si="493"/>
        <v>0</v>
      </c>
      <c r="BY748" s="65">
        <f t="shared" si="494"/>
        <v>0</v>
      </c>
      <c r="BZ748" s="65">
        <f t="shared" si="495"/>
        <v>0</v>
      </c>
      <c r="CA748" s="65">
        <f t="shared" si="496"/>
        <v>0</v>
      </c>
      <c r="CB748" s="65">
        <f t="shared" si="497"/>
        <v>0</v>
      </c>
      <c r="CC748" s="65">
        <f t="shared" si="498"/>
        <v>0</v>
      </c>
      <c r="CD748" s="65" t="str">
        <f t="shared" si="468"/>
        <v>Hiányos kitöltés! (B-oszlop üres)</v>
      </c>
      <c r="CE748" s="66" t="str">
        <f t="shared" si="469"/>
        <v>Hiányos kitöltés! (B-oszlop üres)</v>
      </c>
      <c r="CF748" s="65">
        <f t="shared" si="470"/>
        <v>0</v>
      </c>
      <c r="CG748" s="65">
        <f t="shared" si="471"/>
        <v>0</v>
      </c>
      <c r="CH748" s="65">
        <f t="shared" si="472"/>
        <v>0</v>
      </c>
    </row>
    <row r="749" spans="1:86" ht="31.25" x14ac:dyDescent="0.25">
      <c r="A749" s="54" t="str">
        <f t="shared" si="461"/>
        <v>Nincs VKR kiválasztva!</v>
      </c>
      <c r="B749" s="68"/>
      <c r="C749" s="55"/>
      <c r="D749" s="47"/>
      <c r="E749" s="47"/>
      <c r="F749" s="56" t="str">
        <f>IF($G749="","Nincs VKR kiválasztva!",INDEX(Osszesito!$C:$C,MATCH($G749,Osszesito!$D:$D,0)))</f>
        <v>Nincs VKR kiválasztva!</v>
      </c>
      <c r="G749" s="45"/>
      <c r="H749" s="51" t="str">
        <f>IF($D749="","",CONCATENATE($AY749,"_",COUNTA($D$3:$D749),"_FSZV_2026"))</f>
        <v/>
      </c>
      <c r="I749" s="56" t="str">
        <f>IF($G749="","Nincs VKR kiválasztva!",INDEX(Osszesito!$G:$G,MATCH($F749,Osszesito!$C:$C,0)))</f>
        <v>Nincs VKR kiválasztva!</v>
      </c>
      <c r="J749" s="56" t="str">
        <f>IF($G749="","Nincs VKR kiválasztva!",INDEX(Osszesito!$F:$F,MATCH($F749,Osszesito!$C:$C,0)))</f>
        <v>Nincs VKR kiválasztva!</v>
      </c>
      <c r="K749" s="48" t="str">
        <f t="shared" si="499"/>
        <v>Nincs kitöltve a költség rész!</v>
      </c>
      <c r="L749" s="49"/>
      <c r="M749" s="49"/>
      <c r="N749" s="60"/>
      <c r="O749" s="60"/>
      <c r="P749" s="90"/>
      <c r="R749" s="62"/>
      <c r="S749" s="62"/>
      <c r="T749" s="62"/>
      <c r="U749" s="62"/>
      <c r="V749" s="62"/>
      <c r="W749" s="62"/>
      <c r="X749" s="62"/>
      <c r="Y749" s="62"/>
      <c r="Z749" s="62"/>
      <c r="AA749" s="62"/>
      <c r="AB749" s="62"/>
      <c r="AC749" s="61">
        <f t="shared" si="462"/>
        <v>0</v>
      </c>
      <c r="AD749" s="1" t="str">
        <f t="shared" si="463"/>
        <v>Nincs VKR kiválasztva!</v>
      </c>
      <c r="AF749" s="60"/>
      <c r="AG749" s="60"/>
      <c r="AH749" s="60"/>
      <c r="AI749" s="60"/>
      <c r="AJ749" s="60"/>
      <c r="AK749" s="60"/>
      <c r="AL749" s="60"/>
      <c r="AM749" s="60"/>
      <c r="AN749" s="60"/>
      <c r="AO749" s="60"/>
      <c r="AP749" s="60"/>
      <c r="AQ749" s="61">
        <f t="shared" si="464"/>
        <v>0</v>
      </c>
      <c r="AR749" s="130" t="s">
        <v>36</v>
      </c>
      <c r="AS749" s="1" t="str">
        <f t="shared" si="465"/>
        <v>Nincs VKR kiválasztva!</v>
      </c>
      <c r="AU749" s="46"/>
      <c r="AV749" s="46"/>
      <c r="AY749" s="64" t="str">
        <f>IF($D749="","",INDEX(Osszesito!$E:$E,MATCH($F749,Osszesito!$C:$C,0)))</f>
        <v/>
      </c>
      <c r="AZ749" s="64">
        <f t="shared" si="473"/>
        <v>0</v>
      </c>
      <c r="BA749" s="65">
        <f t="shared" si="474"/>
        <v>0</v>
      </c>
      <c r="BB749" s="65" t="str">
        <f t="shared" si="475"/>
        <v>x</v>
      </c>
      <c r="BC749" s="65">
        <f t="shared" si="466"/>
        <v>0</v>
      </c>
      <c r="BD749" s="65">
        <f t="shared" si="500"/>
        <v>0</v>
      </c>
      <c r="BE749" s="65">
        <f t="shared" si="476"/>
        <v>0</v>
      </c>
      <c r="BF749" s="64" t="str">
        <f t="shared" si="477"/>
        <v>A forrás egyenlő a költséggel (I.ütem).</v>
      </c>
      <c r="BG749" s="65">
        <f t="shared" si="478"/>
        <v>0</v>
      </c>
      <c r="BH749" s="65">
        <f t="shared" si="479"/>
        <v>0</v>
      </c>
      <c r="BI749" s="65">
        <f t="shared" si="480"/>
        <v>0</v>
      </c>
      <c r="BJ749" s="65">
        <f t="shared" si="481"/>
        <v>0</v>
      </c>
      <c r="BK749" s="65">
        <f t="shared" si="467"/>
        <v>0</v>
      </c>
      <c r="BL749" s="66" t="str">
        <f t="shared" si="501"/>
        <v>Nem hosszútávú a feladat.</v>
      </c>
      <c r="BM749" s="67">
        <f t="shared" si="482"/>
        <v>1</v>
      </c>
      <c r="BN749" s="67">
        <f t="shared" si="483"/>
        <v>0</v>
      </c>
      <c r="BO749" s="67">
        <f t="shared" si="484"/>
        <v>1</v>
      </c>
      <c r="BP749" s="67">
        <f t="shared" si="485"/>
        <v>0</v>
      </c>
      <c r="BQ749" s="65">
        <f t="shared" si="486"/>
        <v>0</v>
      </c>
      <c r="BR749" s="64" t="str">
        <f t="shared" si="487"/>
        <v>Nincs hosszútávú terv!</v>
      </c>
      <c r="BS749" s="65">
        <f t="shared" si="488"/>
        <v>0</v>
      </c>
      <c r="BT749" s="65">
        <f t="shared" si="489"/>
        <v>0</v>
      </c>
      <c r="BU749" s="65">
        <f t="shared" si="490"/>
        <v>0</v>
      </c>
      <c r="BV749" s="65">
        <f t="shared" si="491"/>
        <v>0</v>
      </c>
      <c r="BW749" s="65">
        <f t="shared" si="492"/>
        <v>0</v>
      </c>
      <c r="BX749" s="65">
        <f t="shared" si="493"/>
        <v>0</v>
      </c>
      <c r="BY749" s="65">
        <f t="shared" si="494"/>
        <v>0</v>
      </c>
      <c r="BZ749" s="65">
        <f t="shared" si="495"/>
        <v>0</v>
      </c>
      <c r="CA749" s="65">
        <f t="shared" si="496"/>
        <v>0</v>
      </c>
      <c r="CB749" s="65">
        <f t="shared" si="497"/>
        <v>0</v>
      </c>
      <c r="CC749" s="65">
        <f t="shared" si="498"/>
        <v>0</v>
      </c>
      <c r="CD749" s="65" t="str">
        <f t="shared" si="468"/>
        <v>Hiányos kitöltés! (B-oszlop üres)</v>
      </c>
      <c r="CE749" s="66" t="str">
        <f t="shared" si="469"/>
        <v>Hiányos kitöltés! (B-oszlop üres)</v>
      </c>
      <c r="CF749" s="65">
        <f t="shared" si="470"/>
        <v>0</v>
      </c>
      <c r="CG749" s="65">
        <f t="shared" si="471"/>
        <v>0</v>
      </c>
      <c r="CH749" s="65">
        <f t="shared" si="472"/>
        <v>0</v>
      </c>
    </row>
    <row r="750" spans="1:86" ht="31.25" x14ac:dyDescent="0.25">
      <c r="A750" s="54" t="str">
        <f t="shared" si="461"/>
        <v>Nincs VKR kiválasztva!</v>
      </c>
      <c r="B750" s="68"/>
      <c r="C750" s="55"/>
      <c r="D750" s="47"/>
      <c r="E750" s="47"/>
      <c r="F750" s="56" t="str">
        <f>IF($G750="","Nincs VKR kiválasztva!",INDEX(Osszesito!$C:$C,MATCH($G750,Osszesito!$D:$D,0)))</f>
        <v>Nincs VKR kiválasztva!</v>
      </c>
      <c r="G750" s="45"/>
      <c r="H750" s="51" t="str">
        <f>IF($D750="","",CONCATENATE($AY750,"_",COUNTA($D$3:$D750),"_FSZV_2026"))</f>
        <v/>
      </c>
      <c r="I750" s="56" t="str">
        <f>IF($G750="","Nincs VKR kiválasztva!",INDEX(Osszesito!$G:$G,MATCH($F750,Osszesito!$C:$C,0)))</f>
        <v>Nincs VKR kiválasztva!</v>
      </c>
      <c r="J750" s="56" t="str">
        <f>IF($G750="","Nincs VKR kiválasztva!",INDEX(Osszesito!$F:$F,MATCH($F750,Osszesito!$C:$C,0)))</f>
        <v>Nincs VKR kiválasztva!</v>
      </c>
      <c r="K750" s="48" t="str">
        <f t="shared" si="499"/>
        <v>Nincs kitöltve a költség rész!</v>
      </c>
      <c r="L750" s="49"/>
      <c r="M750" s="49"/>
      <c r="N750" s="60"/>
      <c r="O750" s="60"/>
      <c r="P750" s="90"/>
      <c r="R750" s="62"/>
      <c r="S750" s="62"/>
      <c r="T750" s="62"/>
      <c r="U750" s="62"/>
      <c r="V750" s="62"/>
      <c r="W750" s="62"/>
      <c r="X750" s="62"/>
      <c r="Y750" s="62"/>
      <c r="Z750" s="62"/>
      <c r="AA750" s="62"/>
      <c r="AB750" s="62"/>
      <c r="AC750" s="61">
        <f t="shared" si="462"/>
        <v>0</v>
      </c>
      <c r="AD750" s="1" t="str">
        <f t="shared" si="463"/>
        <v>Nincs VKR kiválasztva!</v>
      </c>
      <c r="AF750" s="60"/>
      <c r="AG750" s="60"/>
      <c r="AH750" s="60"/>
      <c r="AI750" s="60"/>
      <c r="AJ750" s="60"/>
      <c r="AK750" s="60"/>
      <c r="AL750" s="60"/>
      <c r="AM750" s="60"/>
      <c r="AN750" s="60"/>
      <c r="AO750" s="60"/>
      <c r="AP750" s="60"/>
      <c r="AQ750" s="61">
        <f t="shared" si="464"/>
        <v>0</v>
      </c>
      <c r="AR750" s="130" t="s">
        <v>36</v>
      </c>
      <c r="AS750" s="1" t="str">
        <f t="shared" si="465"/>
        <v>Nincs VKR kiválasztva!</v>
      </c>
      <c r="AU750" s="46"/>
      <c r="AV750" s="46"/>
      <c r="AY750" s="64" t="str">
        <f>IF($D750="","",INDEX(Osszesito!$E:$E,MATCH($F750,Osszesito!$C:$C,0)))</f>
        <v/>
      </c>
      <c r="AZ750" s="64">
        <f t="shared" si="473"/>
        <v>0</v>
      </c>
      <c r="BA750" s="65">
        <f t="shared" si="474"/>
        <v>0</v>
      </c>
      <c r="BB750" s="65" t="str">
        <f t="shared" si="475"/>
        <v>x</v>
      </c>
      <c r="BC750" s="65">
        <f t="shared" si="466"/>
        <v>0</v>
      </c>
      <c r="BD750" s="65">
        <f t="shared" si="500"/>
        <v>0</v>
      </c>
      <c r="BE750" s="65">
        <f t="shared" si="476"/>
        <v>0</v>
      </c>
      <c r="BF750" s="64" t="str">
        <f t="shared" si="477"/>
        <v>A forrás egyenlő a költséggel (I.ütem).</v>
      </c>
      <c r="BG750" s="65">
        <f t="shared" si="478"/>
        <v>0</v>
      </c>
      <c r="BH750" s="65">
        <f t="shared" si="479"/>
        <v>0</v>
      </c>
      <c r="BI750" s="65">
        <f t="shared" si="480"/>
        <v>0</v>
      </c>
      <c r="BJ750" s="65">
        <f t="shared" si="481"/>
        <v>0</v>
      </c>
      <c r="BK750" s="65">
        <f t="shared" si="467"/>
        <v>0</v>
      </c>
      <c r="BL750" s="66" t="str">
        <f t="shared" si="501"/>
        <v>Nem hosszútávú a feladat.</v>
      </c>
      <c r="BM750" s="67">
        <f t="shared" si="482"/>
        <v>1</v>
      </c>
      <c r="BN750" s="67">
        <f t="shared" si="483"/>
        <v>0</v>
      </c>
      <c r="BO750" s="67">
        <f t="shared" si="484"/>
        <v>1</v>
      </c>
      <c r="BP750" s="67">
        <f t="shared" si="485"/>
        <v>0</v>
      </c>
      <c r="BQ750" s="65">
        <f t="shared" si="486"/>
        <v>0</v>
      </c>
      <c r="BR750" s="64" t="str">
        <f t="shared" si="487"/>
        <v>Nincs hosszútávú terv!</v>
      </c>
      <c r="BS750" s="65">
        <f t="shared" si="488"/>
        <v>0</v>
      </c>
      <c r="BT750" s="65">
        <f t="shared" si="489"/>
        <v>0</v>
      </c>
      <c r="BU750" s="65">
        <f t="shared" si="490"/>
        <v>0</v>
      </c>
      <c r="BV750" s="65">
        <f t="shared" si="491"/>
        <v>0</v>
      </c>
      <c r="BW750" s="65">
        <f t="shared" si="492"/>
        <v>0</v>
      </c>
      <c r="BX750" s="65">
        <f t="shared" si="493"/>
        <v>0</v>
      </c>
      <c r="BY750" s="65">
        <f t="shared" si="494"/>
        <v>0</v>
      </c>
      <c r="BZ750" s="65">
        <f t="shared" si="495"/>
        <v>0</v>
      </c>
      <c r="CA750" s="65">
        <f t="shared" si="496"/>
        <v>0</v>
      </c>
      <c r="CB750" s="65">
        <f t="shared" si="497"/>
        <v>0</v>
      </c>
      <c r="CC750" s="65">
        <f t="shared" si="498"/>
        <v>0</v>
      </c>
      <c r="CD750" s="65" t="str">
        <f t="shared" si="468"/>
        <v>Hiányos kitöltés! (B-oszlop üres)</v>
      </c>
      <c r="CE750" s="66" t="str">
        <f t="shared" si="469"/>
        <v>Hiányos kitöltés! (B-oszlop üres)</v>
      </c>
      <c r="CF750" s="65">
        <f t="shared" si="470"/>
        <v>0</v>
      </c>
      <c r="CG750" s="65">
        <f t="shared" si="471"/>
        <v>0</v>
      </c>
      <c r="CH750" s="65">
        <f t="shared" si="472"/>
        <v>0</v>
      </c>
    </row>
    <row r="751" spans="1:86" ht="31.25" x14ac:dyDescent="0.25">
      <c r="A751" s="54" t="str">
        <f t="shared" si="461"/>
        <v>Nincs VKR kiválasztva!</v>
      </c>
      <c r="B751" s="68"/>
      <c r="C751" s="55"/>
      <c r="D751" s="47"/>
      <c r="E751" s="47"/>
      <c r="F751" s="56" t="str">
        <f>IF($G751="","Nincs VKR kiválasztva!",INDEX(Osszesito!$C:$C,MATCH($G751,Osszesito!$D:$D,0)))</f>
        <v>Nincs VKR kiválasztva!</v>
      </c>
      <c r="G751" s="45"/>
      <c r="H751" s="51" t="str">
        <f>IF($D751="","",CONCATENATE($AY751,"_",COUNTA($D$3:$D751),"_FSZV_2026"))</f>
        <v/>
      </c>
      <c r="I751" s="56" t="str">
        <f>IF($G751="","Nincs VKR kiválasztva!",INDEX(Osszesito!$G:$G,MATCH($F751,Osszesito!$C:$C,0)))</f>
        <v>Nincs VKR kiválasztva!</v>
      </c>
      <c r="J751" s="56" t="str">
        <f>IF($G751="","Nincs VKR kiválasztva!",INDEX(Osszesito!$F:$F,MATCH($F751,Osszesito!$C:$C,0)))</f>
        <v>Nincs VKR kiválasztva!</v>
      </c>
      <c r="K751" s="48" t="str">
        <f t="shared" si="499"/>
        <v>Nincs kitöltve a költség rész!</v>
      </c>
      <c r="L751" s="49"/>
      <c r="M751" s="49"/>
      <c r="N751" s="60"/>
      <c r="O751" s="60"/>
      <c r="P751" s="90"/>
      <c r="R751" s="62"/>
      <c r="S751" s="62"/>
      <c r="T751" s="62"/>
      <c r="U751" s="62"/>
      <c r="V751" s="62"/>
      <c r="W751" s="62"/>
      <c r="X751" s="62"/>
      <c r="Y751" s="62"/>
      <c r="Z751" s="62"/>
      <c r="AA751" s="62"/>
      <c r="AB751" s="62"/>
      <c r="AC751" s="61">
        <f t="shared" si="462"/>
        <v>0</v>
      </c>
      <c r="AD751" s="1" t="str">
        <f t="shared" si="463"/>
        <v>Nincs VKR kiválasztva!</v>
      </c>
      <c r="AF751" s="60"/>
      <c r="AG751" s="60"/>
      <c r="AH751" s="60"/>
      <c r="AI751" s="60"/>
      <c r="AJ751" s="60"/>
      <c r="AK751" s="60"/>
      <c r="AL751" s="60"/>
      <c r="AM751" s="60"/>
      <c r="AN751" s="60"/>
      <c r="AO751" s="60"/>
      <c r="AP751" s="60"/>
      <c r="AQ751" s="61">
        <f t="shared" si="464"/>
        <v>0</v>
      </c>
      <c r="AR751" s="130" t="s">
        <v>36</v>
      </c>
      <c r="AS751" s="1" t="str">
        <f t="shared" si="465"/>
        <v>Nincs VKR kiválasztva!</v>
      </c>
      <c r="AU751" s="46"/>
      <c r="AV751" s="46"/>
      <c r="AY751" s="64" t="str">
        <f>IF($D751="","",INDEX(Osszesito!$E:$E,MATCH($F751,Osszesito!$C:$C,0)))</f>
        <v/>
      </c>
      <c r="AZ751" s="64">
        <f t="shared" si="473"/>
        <v>0</v>
      </c>
      <c r="BA751" s="65">
        <f t="shared" si="474"/>
        <v>0</v>
      </c>
      <c r="BB751" s="65" t="str">
        <f t="shared" si="475"/>
        <v>x</v>
      </c>
      <c r="BC751" s="65">
        <f t="shared" si="466"/>
        <v>0</v>
      </c>
      <c r="BD751" s="65">
        <f t="shared" si="500"/>
        <v>0</v>
      </c>
      <c r="BE751" s="65">
        <f t="shared" si="476"/>
        <v>0</v>
      </c>
      <c r="BF751" s="64" t="str">
        <f t="shared" si="477"/>
        <v>A forrás egyenlő a költséggel (I.ütem).</v>
      </c>
      <c r="BG751" s="65">
        <f t="shared" si="478"/>
        <v>0</v>
      </c>
      <c r="BH751" s="65">
        <f t="shared" si="479"/>
        <v>0</v>
      </c>
      <c r="BI751" s="65">
        <f t="shared" si="480"/>
        <v>0</v>
      </c>
      <c r="BJ751" s="65">
        <f t="shared" si="481"/>
        <v>0</v>
      </c>
      <c r="BK751" s="65">
        <f t="shared" si="467"/>
        <v>0</v>
      </c>
      <c r="BL751" s="66" t="str">
        <f t="shared" si="501"/>
        <v>Nem hosszútávú a feladat.</v>
      </c>
      <c r="BM751" s="67">
        <f t="shared" si="482"/>
        <v>1</v>
      </c>
      <c r="BN751" s="67">
        <f t="shared" si="483"/>
        <v>0</v>
      </c>
      <c r="BO751" s="67">
        <f t="shared" si="484"/>
        <v>1</v>
      </c>
      <c r="BP751" s="67">
        <f t="shared" si="485"/>
        <v>0</v>
      </c>
      <c r="BQ751" s="65">
        <f t="shared" si="486"/>
        <v>0</v>
      </c>
      <c r="BR751" s="64" t="str">
        <f t="shared" si="487"/>
        <v>Nincs hosszútávú terv!</v>
      </c>
      <c r="BS751" s="65">
        <f t="shared" si="488"/>
        <v>0</v>
      </c>
      <c r="BT751" s="65">
        <f t="shared" si="489"/>
        <v>0</v>
      </c>
      <c r="BU751" s="65">
        <f t="shared" si="490"/>
        <v>0</v>
      </c>
      <c r="BV751" s="65">
        <f t="shared" si="491"/>
        <v>0</v>
      </c>
      <c r="BW751" s="65">
        <f t="shared" si="492"/>
        <v>0</v>
      </c>
      <c r="BX751" s="65">
        <f t="shared" si="493"/>
        <v>0</v>
      </c>
      <c r="BY751" s="65">
        <f t="shared" si="494"/>
        <v>0</v>
      </c>
      <c r="BZ751" s="65">
        <f t="shared" si="495"/>
        <v>0</v>
      </c>
      <c r="CA751" s="65">
        <f t="shared" si="496"/>
        <v>0</v>
      </c>
      <c r="CB751" s="65">
        <f t="shared" si="497"/>
        <v>0</v>
      </c>
      <c r="CC751" s="65">
        <f t="shared" si="498"/>
        <v>0</v>
      </c>
      <c r="CD751" s="65" t="str">
        <f t="shared" si="468"/>
        <v>Hiányos kitöltés! (B-oszlop üres)</v>
      </c>
      <c r="CE751" s="66" t="str">
        <f t="shared" si="469"/>
        <v>Hiányos kitöltés! (B-oszlop üres)</v>
      </c>
      <c r="CF751" s="65">
        <f t="shared" si="470"/>
        <v>0</v>
      </c>
      <c r="CG751" s="65">
        <f t="shared" si="471"/>
        <v>0</v>
      </c>
      <c r="CH751" s="65">
        <f t="shared" si="472"/>
        <v>0</v>
      </c>
    </row>
    <row r="752" spans="1:86" ht="31.25" x14ac:dyDescent="0.25">
      <c r="A752" s="54" t="str">
        <f t="shared" si="461"/>
        <v>Nincs VKR kiválasztva!</v>
      </c>
      <c r="B752" s="68"/>
      <c r="C752" s="55"/>
      <c r="D752" s="47"/>
      <c r="E752" s="47"/>
      <c r="F752" s="56" t="str">
        <f>IF($G752="","Nincs VKR kiválasztva!",INDEX(Osszesito!$C:$C,MATCH($G752,Osszesito!$D:$D,0)))</f>
        <v>Nincs VKR kiválasztva!</v>
      </c>
      <c r="G752" s="45"/>
      <c r="H752" s="51" t="str">
        <f>IF($D752="","",CONCATENATE($AY752,"_",COUNTA($D$3:$D752),"_FSZV_2026"))</f>
        <v/>
      </c>
      <c r="I752" s="56" t="str">
        <f>IF($G752="","Nincs VKR kiválasztva!",INDEX(Osszesito!$G:$G,MATCH($F752,Osszesito!$C:$C,0)))</f>
        <v>Nincs VKR kiválasztva!</v>
      </c>
      <c r="J752" s="56" t="str">
        <f>IF($G752="","Nincs VKR kiválasztva!",INDEX(Osszesito!$F:$F,MATCH($F752,Osszesito!$C:$C,0)))</f>
        <v>Nincs VKR kiválasztva!</v>
      </c>
      <c r="K752" s="48" t="str">
        <f t="shared" si="499"/>
        <v>Nincs kitöltve a költség rész!</v>
      </c>
      <c r="L752" s="49"/>
      <c r="M752" s="49"/>
      <c r="N752" s="60"/>
      <c r="O752" s="60"/>
      <c r="P752" s="90"/>
      <c r="R752" s="62"/>
      <c r="S752" s="62"/>
      <c r="T752" s="62"/>
      <c r="U752" s="62"/>
      <c r="V752" s="62"/>
      <c r="W752" s="62"/>
      <c r="X752" s="62"/>
      <c r="Y752" s="62"/>
      <c r="Z752" s="62"/>
      <c r="AA752" s="62"/>
      <c r="AB752" s="62"/>
      <c r="AC752" s="61">
        <f t="shared" si="462"/>
        <v>0</v>
      </c>
      <c r="AD752" s="1" t="str">
        <f t="shared" si="463"/>
        <v>Nincs VKR kiválasztva!</v>
      </c>
      <c r="AF752" s="60"/>
      <c r="AG752" s="60"/>
      <c r="AH752" s="60"/>
      <c r="AI752" s="60"/>
      <c r="AJ752" s="60"/>
      <c r="AK752" s="60"/>
      <c r="AL752" s="60"/>
      <c r="AM752" s="60"/>
      <c r="AN752" s="60"/>
      <c r="AO752" s="60"/>
      <c r="AP752" s="60"/>
      <c r="AQ752" s="61">
        <f t="shared" si="464"/>
        <v>0</v>
      </c>
      <c r="AR752" s="130" t="s">
        <v>36</v>
      </c>
      <c r="AS752" s="1" t="str">
        <f t="shared" si="465"/>
        <v>Nincs VKR kiválasztva!</v>
      </c>
      <c r="AU752" s="46"/>
      <c r="AV752" s="46"/>
      <c r="AY752" s="64" t="str">
        <f>IF($D752="","",INDEX(Osszesito!$E:$E,MATCH($F752,Osszesito!$C:$C,0)))</f>
        <v/>
      </c>
      <c r="AZ752" s="64">
        <f t="shared" si="473"/>
        <v>0</v>
      </c>
      <c r="BA752" s="65">
        <f t="shared" si="474"/>
        <v>0</v>
      </c>
      <c r="BB752" s="65" t="str">
        <f t="shared" si="475"/>
        <v>x</v>
      </c>
      <c r="BC752" s="65">
        <f t="shared" si="466"/>
        <v>0</v>
      </c>
      <c r="BD752" s="65">
        <f t="shared" si="500"/>
        <v>0</v>
      </c>
      <c r="BE752" s="65">
        <f t="shared" si="476"/>
        <v>0</v>
      </c>
      <c r="BF752" s="64" t="str">
        <f t="shared" si="477"/>
        <v>A forrás egyenlő a költséggel (I.ütem).</v>
      </c>
      <c r="BG752" s="65">
        <f t="shared" si="478"/>
        <v>0</v>
      </c>
      <c r="BH752" s="65">
        <f t="shared" si="479"/>
        <v>0</v>
      </c>
      <c r="BI752" s="65">
        <f t="shared" si="480"/>
        <v>0</v>
      </c>
      <c r="BJ752" s="65">
        <f t="shared" si="481"/>
        <v>0</v>
      </c>
      <c r="BK752" s="65">
        <f t="shared" si="467"/>
        <v>0</v>
      </c>
      <c r="BL752" s="66" t="str">
        <f t="shared" si="501"/>
        <v>Nem hosszútávú a feladat.</v>
      </c>
      <c r="BM752" s="67">
        <f t="shared" si="482"/>
        <v>1</v>
      </c>
      <c r="BN752" s="67">
        <f t="shared" si="483"/>
        <v>0</v>
      </c>
      <c r="BO752" s="67">
        <f t="shared" si="484"/>
        <v>1</v>
      </c>
      <c r="BP752" s="67">
        <f t="shared" si="485"/>
        <v>0</v>
      </c>
      <c r="BQ752" s="65">
        <f t="shared" si="486"/>
        <v>0</v>
      </c>
      <c r="BR752" s="64" t="str">
        <f t="shared" si="487"/>
        <v>Nincs hosszútávú terv!</v>
      </c>
      <c r="BS752" s="65">
        <f t="shared" si="488"/>
        <v>0</v>
      </c>
      <c r="BT752" s="65">
        <f t="shared" si="489"/>
        <v>0</v>
      </c>
      <c r="BU752" s="65">
        <f t="shared" si="490"/>
        <v>0</v>
      </c>
      <c r="BV752" s="65">
        <f t="shared" si="491"/>
        <v>0</v>
      </c>
      <c r="BW752" s="65">
        <f t="shared" si="492"/>
        <v>0</v>
      </c>
      <c r="BX752" s="65">
        <f t="shared" si="493"/>
        <v>0</v>
      </c>
      <c r="BY752" s="65">
        <f t="shared" si="494"/>
        <v>0</v>
      </c>
      <c r="BZ752" s="65">
        <f t="shared" si="495"/>
        <v>0</v>
      </c>
      <c r="CA752" s="65">
        <f t="shared" si="496"/>
        <v>0</v>
      </c>
      <c r="CB752" s="65">
        <f t="shared" si="497"/>
        <v>0</v>
      </c>
      <c r="CC752" s="65">
        <f t="shared" si="498"/>
        <v>0</v>
      </c>
      <c r="CD752" s="65" t="str">
        <f t="shared" si="468"/>
        <v>Hiányos kitöltés! (B-oszlop üres)</v>
      </c>
      <c r="CE752" s="66" t="str">
        <f t="shared" si="469"/>
        <v>Hiányos kitöltés! (B-oszlop üres)</v>
      </c>
      <c r="CF752" s="65">
        <f t="shared" si="470"/>
        <v>0</v>
      </c>
      <c r="CG752" s="65">
        <f t="shared" si="471"/>
        <v>0</v>
      </c>
      <c r="CH752" s="65">
        <f t="shared" si="472"/>
        <v>0</v>
      </c>
    </row>
    <row r="753" spans="1:86" ht="31.25" x14ac:dyDescent="0.25">
      <c r="A753" s="54" t="str">
        <f t="shared" si="461"/>
        <v>Nincs VKR kiválasztva!</v>
      </c>
      <c r="B753" s="68"/>
      <c r="C753" s="55"/>
      <c r="D753" s="47"/>
      <c r="E753" s="47"/>
      <c r="F753" s="56" t="str">
        <f>IF($G753="","Nincs VKR kiválasztva!",INDEX(Osszesito!$C:$C,MATCH($G753,Osszesito!$D:$D,0)))</f>
        <v>Nincs VKR kiválasztva!</v>
      </c>
      <c r="G753" s="45"/>
      <c r="H753" s="51" t="str">
        <f>IF($D753="","",CONCATENATE($AY753,"_",COUNTA($D$3:$D753),"_FSZV_2026"))</f>
        <v/>
      </c>
      <c r="I753" s="56" t="str">
        <f>IF($G753="","Nincs VKR kiválasztva!",INDEX(Osszesito!$G:$G,MATCH($F753,Osszesito!$C:$C,0)))</f>
        <v>Nincs VKR kiválasztva!</v>
      </c>
      <c r="J753" s="56" t="str">
        <f>IF($G753="","Nincs VKR kiválasztva!",INDEX(Osszesito!$F:$F,MATCH($F753,Osszesito!$C:$C,0)))</f>
        <v>Nincs VKR kiválasztva!</v>
      </c>
      <c r="K753" s="48" t="str">
        <f t="shared" si="499"/>
        <v>Nincs kitöltve a költség rész!</v>
      </c>
      <c r="L753" s="49"/>
      <c r="M753" s="49"/>
      <c r="N753" s="60"/>
      <c r="O753" s="60"/>
      <c r="P753" s="90"/>
      <c r="R753" s="62"/>
      <c r="S753" s="62"/>
      <c r="T753" s="62"/>
      <c r="U753" s="62"/>
      <c r="V753" s="62"/>
      <c r="W753" s="62"/>
      <c r="X753" s="62"/>
      <c r="Y753" s="62"/>
      <c r="Z753" s="62"/>
      <c r="AA753" s="62"/>
      <c r="AB753" s="62"/>
      <c r="AC753" s="61">
        <f t="shared" si="462"/>
        <v>0</v>
      </c>
      <c r="AD753" s="1" t="str">
        <f t="shared" si="463"/>
        <v>Nincs VKR kiválasztva!</v>
      </c>
      <c r="AF753" s="60"/>
      <c r="AG753" s="60"/>
      <c r="AH753" s="60"/>
      <c r="AI753" s="60"/>
      <c r="AJ753" s="60"/>
      <c r="AK753" s="60"/>
      <c r="AL753" s="60"/>
      <c r="AM753" s="60"/>
      <c r="AN753" s="60"/>
      <c r="AO753" s="60"/>
      <c r="AP753" s="60"/>
      <c r="AQ753" s="61">
        <f t="shared" si="464"/>
        <v>0</v>
      </c>
      <c r="AR753" s="130" t="s">
        <v>36</v>
      </c>
      <c r="AS753" s="1" t="str">
        <f t="shared" si="465"/>
        <v>Nincs VKR kiválasztva!</v>
      </c>
      <c r="AU753" s="46"/>
      <c r="AV753" s="46"/>
      <c r="AY753" s="64" t="str">
        <f>IF($D753="","",INDEX(Osszesito!$E:$E,MATCH($F753,Osszesito!$C:$C,0)))</f>
        <v/>
      </c>
      <c r="AZ753" s="64">
        <f t="shared" si="473"/>
        <v>0</v>
      </c>
      <c r="BA753" s="65">
        <f t="shared" si="474"/>
        <v>0</v>
      </c>
      <c r="BB753" s="65" t="str">
        <f t="shared" si="475"/>
        <v>x</v>
      </c>
      <c r="BC753" s="65">
        <f t="shared" si="466"/>
        <v>0</v>
      </c>
      <c r="BD753" s="65">
        <f t="shared" si="500"/>
        <v>0</v>
      </c>
      <c r="BE753" s="65">
        <f t="shared" si="476"/>
        <v>0</v>
      </c>
      <c r="BF753" s="64" t="str">
        <f t="shared" si="477"/>
        <v>A forrás egyenlő a költséggel (I.ütem).</v>
      </c>
      <c r="BG753" s="65">
        <f t="shared" si="478"/>
        <v>0</v>
      </c>
      <c r="BH753" s="65">
        <f t="shared" si="479"/>
        <v>0</v>
      </c>
      <c r="BI753" s="65">
        <f t="shared" si="480"/>
        <v>0</v>
      </c>
      <c r="BJ753" s="65">
        <f t="shared" si="481"/>
        <v>0</v>
      </c>
      <c r="BK753" s="65">
        <f t="shared" si="467"/>
        <v>0</v>
      </c>
      <c r="BL753" s="66" t="str">
        <f t="shared" si="501"/>
        <v>Nem hosszútávú a feladat.</v>
      </c>
      <c r="BM753" s="67">
        <f t="shared" si="482"/>
        <v>1</v>
      </c>
      <c r="BN753" s="67">
        <f t="shared" si="483"/>
        <v>0</v>
      </c>
      <c r="BO753" s="67">
        <f t="shared" si="484"/>
        <v>1</v>
      </c>
      <c r="BP753" s="67">
        <f t="shared" si="485"/>
        <v>0</v>
      </c>
      <c r="BQ753" s="65">
        <f t="shared" si="486"/>
        <v>0</v>
      </c>
      <c r="BR753" s="64" t="str">
        <f t="shared" si="487"/>
        <v>Nincs hosszútávú terv!</v>
      </c>
      <c r="BS753" s="65">
        <f t="shared" si="488"/>
        <v>0</v>
      </c>
      <c r="BT753" s="65">
        <f t="shared" si="489"/>
        <v>0</v>
      </c>
      <c r="BU753" s="65">
        <f t="shared" si="490"/>
        <v>0</v>
      </c>
      <c r="BV753" s="65">
        <f t="shared" si="491"/>
        <v>0</v>
      </c>
      <c r="BW753" s="65">
        <f t="shared" si="492"/>
        <v>0</v>
      </c>
      <c r="BX753" s="65">
        <f t="shared" si="493"/>
        <v>0</v>
      </c>
      <c r="BY753" s="65">
        <f t="shared" si="494"/>
        <v>0</v>
      </c>
      <c r="BZ753" s="65">
        <f t="shared" si="495"/>
        <v>0</v>
      </c>
      <c r="CA753" s="65">
        <f t="shared" si="496"/>
        <v>0</v>
      </c>
      <c r="CB753" s="65">
        <f t="shared" si="497"/>
        <v>0</v>
      </c>
      <c r="CC753" s="65">
        <f t="shared" si="498"/>
        <v>0</v>
      </c>
      <c r="CD753" s="65" t="str">
        <f t="shared" si="468"/>
        <v>Hiányos kitöltés! (B-oszlop üres)</v>
      </c>
      <c r="CE753" s="66" t="str">
        <f t="shared" si="469"/>
        <v>Hiányos kitöltés! (B-oszlop üres)</v>
      </c>
      <c r="CF753" s="65">
        <f t="shared" si="470"/>
        <v>0</v>
      </c>
      <c r="CG753" s="65">
        <f t="shared" si="471"/>
        <v>0</v>
      </c>
      <c r="CH753" s="65">
        <f t="shared" si="472"/>
        <v>0</v>
      </c>
    </row>
    <row r="754" spans="1:86" ht="31.25" x14ac:dyDescent="0.25">
      <c r="A754" s="54" t="str">
        <f t="shared" si="461"/>
        <v>Nincs VKR kiválasztva!</v>
      </c>
      <c r="B754" s="68"/>
      <c r="C754" s="55"/>
      <c r="D754" s="47"/>
      <c r="E754" s="47"/>
      <c r="F754" s="56" t="str">
        <f>IF($G754="","Nincs VKR kiválasztva!",INDEX(Osszesito!$C:$C,MATCH($G754,Osszesito!$D:$D,0)))</f>
        <v>Nincs VKR kiválasztva!</v>
      </c>
      <c r="G754" s="45"/>
      <c r="H754" s="51" t="str">
        <f>IF($D754="","",CONCATENATE($AY754,"_",COUNTA($D$3:$D754),"_FSZV_2026"))</f>
        <v/>
      </c>
      <c r="I754" s="56" t="str">
        <f>IF($G754="","Nincs VKR kiválasztva!",INDEX(Osszesito!$G:$G,MATCH($F754,Osszesito!$C:$C,0)))</f>
        <v>Nincs VKR kiválasztva!</v>
      </c>
      <c r="J754" s="56" t="str">
        <f>IF($G754="","Nincs VKR kiválasztva!",INDEX(Osszesito!$F:$F,MATCH($F754,Osszesito!$C:$C,0)))</f>
        <v>Nincs VKR kiválasztva!</v>
      </c>
      <c r="K754" s="48" t="str">
        <f t="shared" si="499"/>
        <v>Nincs kitöltve a költség rész!</v>
      </c>
      <c r="L754" s="49"/>
      <c r="M754" s="49"/>
      <c r="N754" s="60"/>
      <c r="O754" s="60"/>
      <c r="P754" s="90"/>
      <c r="R754" s="62"/>
      <c r="S754" s="62"/>
      <c r="T754" s="62"/>
      <c r="U754" s="62"/>
      <c r="V754" s="62"/>
      <c r="W754" s="62"/>
      <c r="X754" s="62"/>
      <c r="Y754" s="62"/>
      <c r="Z754" s="62"/>
      <c r="AA754" s="62"/>
      <c r="AB754" s="62"/>
      <c r="AC754" s="61">
        <f t="shared" si="462"/>
        <v>0</v>
      </c>
      <c r="AD754" s="1" t="str">
        <f t="shared" si="463"/>
        <v>Nincs VKR kiválasztva!</v>
      </c>
      <c r="AF754" s="60"/>
      <c r="AG754" s="60"/>
      <c r="AH754" s="60"/>
      <c r="AI754" s="60"/>
      <c r="AJ754" s="60"/>
      <c r="AK754" s="60"/>
      <c r="AL754" s="60"/>
      <c r="AM754" s="60"/>
      <c r="AN754" s="60"/>
      <c r="AO754" s="60"/>
      <c r="AP754" s="60"/>
      <c r="AQ754" s="61">
        <f t="shared" si="464"/>
        <v>0</v>
      </c>
      <c r="AR754" s="130" t="s">
        <v>36</v>
      </c>
      <c r="AS754" s="1" t="str">
        <f t="shared" si="465"/>
        <v>Nincs VKR kiválasztva!</v>
      </c>
      <c r="AU754" s="46"/>
      <c r="AV754" s="46"/>
      <c r="AY754" s="64" t="str">
        <f>IF($D754="","",INDEX(Osszesito!$E:$E,MATCH($F754,Osszesito!$C:$C,0)))</f>
        <v/>
      </c>
      <c r="AZ754" s="64">
        <f t="shared" si="473"/>
        <v>0</v>
      </c>
      <c r="BA754" s="65">
        <f t="shared" si="474"/>
        <v>0</v>
      </c>
      <c r="BB754" s="65" t="str">
        <f t="shared" si="475"/>
        <v>x</v>
      </c>
      <c r="BC754" s="65">
        <f t="shared" si="466"/>
        <v>0</v>
      </c>
      <c r="BD754" s="65">
        <f t="shared" si="500"/>
        <v>0</v>
      </c>
      <c r="BE754" s="65">
        <f t="shared" si="476"/>
        <v>0</v>
      </c>
      <c r="BF754" s="64" t="str">
        <f t="shared" si="477"/>
        <v>A forrás egyenlő a költséggel (I.ütem).</v>
      </c>
      <c r="BG754" s="65">
        <f t="shared" si="478"/>
        <v>0</v>
      </c>
      <c r="BH754" s="65">
        <f t="shared" si="479"/>
        <v>0</v>
      </c>
      <c r="BI754" s="65">
        <f t="shared" si="480"/>
        <v>0</v>
      </c>
      <c r="BJ754" s="65">
        <f t="shared" si="481"/>
        <v>0</v>
      </c>
      <c r="BK754" s="65">
        <f t="shared" si="467"/>
        <v>0</v>
      </c>
      <c r="BL754" s="66" t="str">
        <f t="shared" si="501"/>
        <v>Nem hosszútávú a feladat.</v>
      </c>
      <c r="BM754" s="67">
        <f t="shared" si="482"/>
        <v>1</v>
      </c>
      <c r="BN754" s="67">
        <f t="shared" si="483"/>
        <v>0</v>
      </c>
      <c r="BO754" s="67">
        <f t="shared" si="484"/>
        <v>1</v>
      </c>
      <c r="BP754" s="67">
        <f t="shared" si="485"/>
        <v>0</v>
      </c>
      <c r="BQ754" s="65">
        <f t="shared" si="486"/>
        <v>0</v>
      </c>
      <c r="BR754" s="64" t="str">
        <f t="shared" si="487"/>
        <v>Nincs hosszútávú terv!</v>
      </c>
      <c r="BS754" s="65">
        <f t="shared" si="488"/>
        <v>0</v>
      </c>
      <c r="BT754" s="65">
        <f t="shared" si="489"/>
        <v>0</v>
      </c>
      <c r="BU754" s="65">
        <f t="shared" si="490"/>
        <v>0</v>
      </c>
      <c r="BV754" s="65">
        <f t="shared" si="491"/>
        <v>0</v>
      </c>
      <c r="BW754" s="65">
        <f t="shared" si="492"/>
        <v>0</v>
      </c>
      <c r="BX754" s="65">
        <f t="shared" si="493"/>
        <v>0</v>
      </c>
      <c r="BY754" s="65">
        <f t="shared" si="494"/>
        <v>0</v>
      </c>
      <c r="BZ754" s="65">
        <f t="shared" si="495"/>
        <v>0</v>
      </c>
      <c r="CA754" s="65">
        <f t="shared" si="496"/>
        <v>0</v>
      </c>
      <c r="CB754" s="65">
        <f t="shared" si="497"/>
        <v>0</v>
      </c>
      <c r="CC754" s="65">
        <f t="shared" si="498"/>
        <v>0</v>
      </c>
      <c r="CD754" s="65" t="str">
        <f t="shared" si="468"/>
        <v>Hiányos kitöltés! (B-oszlop üres)</v>
      </c>
      <c r="CE754" s="66" t="str">
        <f t="shared" si="469"/>
        <v>Hiányos kitöltés! (B-oszlop üres)</v>
      </c>
      <c r="CF754" s="65">
        <f t="shared" si="470"/>
        <v>0</v>
      </c>
      <c r="CG754" s="65">
        <f t="shared" si="471"/>
        <v>0</v>
      </c>
      <c r="CH754" s="65">
        <f t="shared" si="472"/>
        <v>0</v>
      </c>
    </row>
    <row r="755" spans="1:86" ht="31.25" x14ac:dyDescent="0.25">
      <c r="A755" s="54" t="str">
        <f t="shared" si="461"/>
        <v>Nincs VKR kiválasztva!</v>
      </c>
      <c r="B755" s="68"/>
      <c r="C755" s="55"/>
      <c r="D755" s="47"/>
      <c r="E755" s="47"/>
      <c r="F755" s="56" t="str">
        <f>IF($G755="","Nincs VKR kiválasztva!",INDEX(Osszesito!$C:$C,MATCH($G755,Osszesito!$D:$D,0)))</f>
        <v>Nincs VKR kiválasztva!</v>
      </c>
      <c r="G755" s="45"/>
      <c r="H755" s="51" t="str">
        <f>IF($D755="","",CONCATENATE($AY755,"_",COUNTA($D$3:$D755),"_FSZV_2026"))</f>
        <v/>
      </c>
      <c r="I755" s="56" t="str">
        <f>IF($G755="","Nincs VKR kiválasztva!",INDEX(Osszesito!$G:$G,MATCH($F755,Osszesito!$C:$C,0)))</f>
        <v>Nincs VKR kiválasztva!</v>
      </c>
      <c r="J755" s="56" t="str">
        <f>IF($G755="","Nincs VKR kiválasztva!",INDEX(Osszesito!$F:$F,MATCH($F755,Osszesito!$C:$C,0)))</f>
        <v>Nincs VKR kiválasztva!</v>
      </c>
      <c r="K755" s="48" t="str">
        <f t="shared" si="499"/>
        <v>Nincs kitöltve a költség rész!</v>
      </c>
      <c r="L755" s="49"/>
      <c r="M755" s="49"/>
      <c r="N755" s="60"/>
      <c r="O755" s="60"/>
      <c r="P755" s="90"/>
      <c r="R755" s="62"/>
      <c r="S755" s="62"/>
      <c r="T755" s="62"/>
      <c r="U755" s="62"/>
      <c r="V755" s="62"/>
      <c r="W755" s="62"/>
      <c r="X755" s="62"/>
      <c r="Y755" s="62"/>
      <c r="Z755" s="62"/>
      <c r="AA755" s="62"/>
      <c r="AB755" s="62"/>
      <c r="AC755" s="61">
        <f t="shared" si="462"/>
        <v>0</v>
      </c>
      <c r="AD755" s="1" t="str">
        <f t="shared" si="463"/>
        <v>Nincs VKR kiválasztva!</v>
      </c>
      <c r="AF755" s="60"/>
      <c r="AG755" s="60"/>
      <c r="AH755" s="60"/>
      <c r="AI755" s="60"/>
      <c r="AJ755" s="60"/>
      <c r="AK755" s="60"/>
      <c r="AL755" s="60"/>
      <c r="AM755" s="60"/>
      <c r="AN755" s="60"/>
      <c r="AO755" s="60"/>
      <c r="AP755" s="60"/>
      <c r="AQ755" s="61">
        <f t="shared" si="464"/>
        <v>0</v>
      </c>
      <c r="AR755" s="130" t="s">
        <v>36</v>
      </c>
      <c r="AS755" s="1" t="str">
        <f t="shared" si="465"/>
        <v>Nincs VKR kiválasztva!</v>
      </c>
      <c r="AU755" s="46"/>
      <c r="AV755" s="46"/>
      <c r="AY755" s="64" t="str">
        <f>IF($D755="","",INDEX(Osszesito!$E:$E,MATCH($F755,Osszesito!$C:$C,0)))</f>
        <v/>
      </c>
      <c r="AZ755" s="64">
        <f t="shared" si="473"/>
        <v>0</v>
      </c>
      <c r="BA755" s="65">
        <f t="shared" si="474"/>
        <v>0</v>
      </c>
      <c r="BB755" s="65" t="str">
        <f t="shared" si="475"/>
        <v>x</v>
      </c>
      <c r="BC755" s="65">
        <f t="shared" si="466"/>
        <v>0</v>
      </c>
      <c r="BD755" s="65">
        <f t="shared" si="500"/>
        <v>0</v>
      </c>
      <c r="BE755" s="65">
        <f t="shared" si="476"/>
        <v>0</v>
      </c>
      <c r="BF755" s="64" t="str">
        <f t="shared" si="477"/>
        <v>A forrás egyenlő a költséggel (I.ütem).</v>
      </c>
      <c r="BG755" s="65">
        <f t="shared" si="478"/>
        <v>0</v>
      </c>
      <c r="BH755" s="65">
        <f t="shared" si="479"/>
        <v>0</v>
      </c>
      <c r="BI755" s="65">
        <f t="shared" si="480"/>
        <v>0</v>
      </c>
      <c r="BJ755" s="65">
        <f t="shared" si="481"/>
        <v>0</v>
      </c>
      <c r="BK755" s="65">
        <f t="shared" si="467"/>
        <v>0</v>
      </c>
      <c r="BL755" s="66" t="str">
        <f t="shared" si="501"/>
        <v>Nem hosszútávú a feladat.</v>
      </c>
      <c r="BM755" s="67">
        <f t="shared" si="482"/>
        <v>1</v>
      </c>
      <c r="BN755" s="67">
        <f t="shared" si="483"/>
        <v>0</v>
      </c>
      <c r="BO755" s="67">
        <f t="shared" si="484"/>
        <v>1</v>
      </c>
      <c r="BP755" s="67">
        <f t="shared" si="485"/>
        <v>0</v>
      </c>
      <c r="BQ755" s="65">
        <f t="shared" si="486"/>
        <v>0</v>
      </c>
      <c r="BR755" s="64" t="str">
        <f t="shared" si="487"/>
        <v>Nincs hosszútávú terv!</v>
      </c>
      <c r="BS755" s="65">
        <f t="shared" si="488"/>
        <v>0</v>
      </c>
      <c r="BT755" s="65">
        <f t="shared" si="489"/>
        <v>0</v>
      </c>
      <c r="BU755" s="65">
        <f t="shared" si="490"/>
        <v>0</v>
      </c>
      <c r="BV755" s="65">
        <f t="shared" si="491"/>
        <v>0</v>
      </c>
      <c r="BW755" s="65">
        <f t="shared" si="492"/>
        <v>0</v>
      </c>
      <c r="BX755" s="65">
        <f t="shared" si="493"/>
        <v>0</v>
      </c>
      <c r="BY755" s="65">
        <f t="shared" si="494"/>
        <v>0</v>
      </c>
      <c r="BZ755" s="65">
        <f t="shared" si="495"/>
        <v>0</v>
      </c>
      <c r="CA755" s="65">
        <f t="shared" si="496"/>
        <v>0</v>
      </c>
      <c r="CB755" s="65">
        <f t="shared" si="497"/>
        <v>0</v>
      </c>
      <c r="CC755" s="65">
        <f t="shared" si="498"/>
        <v>0</v>
      </c>
      <c r="CD755" s="65" t="str">
        <f t="shared" si="468"/>
        <v>Hiányos kitöltés! (B-oszlop üres)</v>
      </c>
      <c r="CE755" s="66" t="str">
        <f t="shared" si="469"/>
        <v>Hiányos kitöltés! (B-oszlop üres)</v>
      </c>
      <c r="CF755" s="65">
        <f t="shared" si="470"/>
        <v>0</v>
      </c>
      <c r="CG755" s="65">
        <f t="shared" si="471"/>
        <v>0</v>
      </c>
      <c r="CH755" s="65">
        <f t="shared" si="472"/>
        <v>0</v>
      </c>
    </row>
    <row r="756" spans="1:86" ht="31.25" x14ac:dyDescent="0.25">
      <c r="A756" s="54" t="str">
        <f t="shared" ref="A756:A819" si="502">IF($G756="","Nincs VKR kiválasztva!",CE756)</f>
        <v>Nincs VKR kiválasztva!</v>
      </c>
      <c r="B756" s="68"/>
      <c r="C756" s="55"/>
      <c r="D756" s="47"/>
      <c r="E756" s="47"/>
      <c r="F756" s="56" t="str">
        <f>IF($G756="","Nincs VKR kiválasztva!",INDEX(Osszesito!$C:$C,MATCH($G756,Osszesito!$D:$D,0)))</f>
        <v>Nincs VKR kiválasztva!</v>
      </c>
      <c r="G756" s="45"/>
      <c r="H756" s="51" t="str">
        <f>IF($D756="","",CONCATENATE($AY756,"_",COUNTA($D$3:$D756),"_FSZV_2026"))</f>
        <v/>
      </c>
      <c r="I756" s="56" t="str">
        <f>IF($G756="","Nincs VKR kiválasztva!",INDEX(Osszesito!$G:$G,MATCH($F756,Osszesito!$C:$C,0)))</f>
        <v>Nincs VKR kiválasztva!</v>
      </c>
      <c r="J756" s="56" t="str">
        <f>IF($G756="","Nincs VKR kiválasztva!",INDEX(Osszesito!$F:$F,MATCH($F756,Osszesito!$C:$C,0)))</f>
        <v>Nincs VKR kiválasztva!</v>
      </c>
      <c r="K756" s="48" t="str">
        <f t="shared" si="499"/>
        <v>Nincs kitöltve a költség rész!</v>
      </c>
      <c r="L756" s="49"/>
      <c r="M756" s="49"/>
      <c r="N756" s="60"/>
      <c r="O756" s="60"/>
      <c r="P756" s="90"/>
      <c r="R756" s="62"/>
      <c r="S756" s="62"/>
      <c r="T756" s="62"/>
      <c r="U756" s="62"/>
      <c r="V756" s="62"/>
      <c r="W756" s="62"/>
      <c r="X756" s="62"/>
      <c r="Y756" s="62"/>
      <c r="Z756" s="62"/>
      <c r="AA756" s="62"/>
      <c r="AB756" s="62"/>
      <c r="AC756" s="61">
        <f t="shared" ref="AC756:AC819" si="503">SUM(R756:AB756)</f>
        <v>0</v>
      </c>
      <c r="AD756" s="1" t="str">
        <f t="shared" ref="AD756:AD819" si="504">IF($G756="","Nincs VKR kiválasztva!",IF(BA756=0,"Hiányos kitöltés!",BF756))</f>
        <v>Nincs VKR kiválasztva!</v>
      </c>
      <c r="AF756" s="60"/>
      <c r="AG756" s="60"/>
      <c r="AH756" s="60"/>
      <c r="AI756" s="60"/>
      <c r="AJ756" s="60"/>
      <c r="AK756" s="60"/>
      <c r="AL756" s="60"/>
      <c r="AM756" s="60"/>
      <c r="AN756" s="60"/>
      <c r="AO756" s="60"/>
      <c r="AP756" s="60"/>
      <c r="AQ756" s="61">
        <f t="shared" ref="AQ756:AQ819" si="505">SUM(AF756:AP756)</f>
        <v>0</v>
      </c>
      <c r="AR756" s="130" t="s">
        <v>36</v>
      </c>
      <c r="AS756" s="1" t="str">
        <f t="shared" ref="AS756:AS819" si="506">IF($G756="","Nincs VKR kiválasztva!",IF(BA756=0,"Hiányos kitöltés!",IF(BB756="R","Nincs hosszútávú terv!",BL756)))</f>
        <v>Nincs VKR kiválasztva!</v>
      </c>
      <c r="AU756" s="46"/>
      <c r="AV756" s="46"/>
      <c r="AY756" s="64" t="str">
        <f>IF($D756="","",INDEX(Osszesito!$E:$E,MATCH($F756,Osszesito!$C:$C,0)))</f>
        <v/>
      </c>
      <c r="AZ756" s="64">
        <f t="shared" si="473"/>
        <v>0</v>
      </c>
      <c r="BA756" s="65">
        <f t="shared" si="474"/>
        <v>0</v>
      </c>
      <c r="BB756" s="65" t="str">
        <f t="shared" si="475"/>
        <v>x</v>
      </c>
      <c r="BC756" s="65">
        <f t="shared" ref="BC756:BC819" si="507">IF(OR(BB756="R",BB756="RH"),1,0)</f>
        <v>0</v>
      </c>
      <c r="BD756" s="65">
        <f t="shared" si="500"/>
        <v>0</v>
      </c>
      <c r="BE756" s="65">
        <f t="shared" si="476"/>
        <v>0</v>
      </c>
      <c r="BF756" s="64" t="str">
        <f t="shared" si="477"/>
        <v>A forrás egyenlő a költséggel (I.ütem).</v>
      </c>
      <c r="BG756" s="65">
        <f t="shared" si="478"/>
        <v>0</v>
      </c>
      <c r="BH756" s="65">
        <f t="shared" si="479"/>
        <v>0</v>
      </c>
      <c r="BI756" s="65">
        <f t="shared" si="480"/>
        <v>0</v>
      </c>
      <c r="BJ756" s="65">
        <f t="shared" si="481"/>
        <v>0</v>
      </c>
      <c r="BK756" s="65">
        <f t="shared" ref="BK756:BK819" si="508">IF(AND($BJ756=1,$O756=$AQ756),1,IF(AND($BJ756=1,$O756&gt;$AQ756,AR756="igen"),1,0))</f>
        <v>0</v>
      </c>
      <c r="BL756" s="66" t="str">
        <f t="shared" si="501"/>
        <v>Nem hosszútávú a feladat.</v>
      </c>
      <c r="BM756" s="67">
        <f t="shared" si="482"/>
        <v>1</v>
      </c>
      <c r="BN756" s="67">
        <f t="shared" si="483"/>
        <v>0</v>
      </c>
      <c r="BO756" s="67">
        <f t="shared" si="484"/>
        <v>1</v>
      </c>
      <c r="BP756" s="67">
        <f t="shared" si="485"/>
        <v>0</v>
      </c>
      <c r="BQ756" s="65">
        <f t="shared" si="486"/>
        <v>0</v>
      </c>
      <c r="BR756" s="64" t="str">
        <f t="shared" si="487"/>
        <v>Nincs hosszútávú terv!</v>
      </c>
      <c r="BS756" s="65">
        <f t="shared" si="488"/>
        <v>0</v>
      </c>
      <c r="BT756" s="65">
        <f t="shared" si="489"/>
        <v>0</v>
      </c>
      <c r="BU756" s="65">
        <f t="shared" si="490"/>
        <v>0</v>
      </c>
      <c r="BV756" s="65">
        <f t="shared" si="491"/>
        <v>0</v>
      </c>
      <c r="BW756" s="65">
        <f t="shared" si="492"/>
        <v>0</v>
      </c>
      <c r="BX756" s="65">
        <f t="shared" si="493"/>
        <v>0</v>
      </c>
      <c r="BY756" s="65">
        <f t="shared" si="494"/>
        <v>0</v>
      </c>
      <c r="BZ756" s="65">
        <f t="shared" si="495"/>
        <v>0</v>
      </c>
      <c r="CA756" s="65">
        <f t="shared" si="496"/>
        <v>0</v>
      </c>
      <c r="CB756" s="65">
        <f t="shared" si="497"/>
        <v>0</v>
      </c>
      <c r="CC756" s="65">
        <f t="shared" si="498"/>
        <v>0</v>
      </c>
      <c r="CD756" s="65" t="str">
        <f t="shared" ref="CD756:CD819" si="509">IF(AND($BA756=0,$BU756=0),"Hiányos kitöltés! (B-oszlop üres)",IF(AND($BA756=0,$BV756=0),"Hiányos kitöltés! (C-oszlop üres)",IF(AND($BA756=0,$BW756=0),"Hiányos kitöltés! (D-oszlop üres)",IF(AND($BA756=0,$BX756=0),"Hiányos kitöltés! (E-oszlop üres)",IF(AND($BA756=0,$BY756=0),"Hiányos kitöltés! (L-oszlop üres)",IF(AND($BA756=0,$BZ756=0),"Hiányos kitöltés! (M-oszlop üres)",IF(AND($BA756=0,$CA756=0),"Hiányos kitöltés! (N-oszlop üres)",IF(AND($BA756=0,$CB756=0),"Hiányos kitöltés! (O-oszlop üres)",IF(AND($BA756=0,$BG756=0),"Hiányos kitöltés! (I.ütem forrása hiányos!","?")))))))))</f>
        <v>Hiányos kitöltés! (B-oszlop üres)</v>
      </c>
      <c r="CE756" s="66" t="str">
        <f t="shared" ref="CE756:CE819" si="510">IF($BA756=0,$CD756,IF($BG756=0,"I. ütem forrása nincs kitöltve!",IF($BJ756=0,"II. ütem forrása nincs kitöltve!",IF($BD756=1,"Költségek üteme nem megfelelő (az időtartam és a költség üteme eltér)!",IF(AND(BH756=0,$BA756=1,$BJ756=1,$BD756=1),"Kötelező cellák kitöltve, de az I. ütem forrása hibás!",IF(AND(BJ756=0,$BA756=1,$BJ756=1,$BD756=1),"Kötelező cellák kitöltve, de a II. ütem forrása hibás!",IF(AND($BO756=1,$AZ756&lt;30),"Nullás a rövidtávú feladat és rövid (hiányzik) a hozzá tartozó indoklás!",IF(AND($BP756=1,$AZ756&lt;30),"Nullás a hosszútávú feladat és rövid (hiányzik) a hozzá tartozó indoklás!",IF(AND(BN756=1,C756="1811_RENDKÍVÜLI"),"II. ütemre nem tervezhet Rendkívüli feladatot!",IF(BH756=0,AD756,IF(BK756=0,AS756,IF(AND(BC756=1,$P756&gt;$N756),"EM rendelet 2. melléklet terhére elszámolt költség nem lehet nagyobb az I. ütemre tervezett tényleges költségnél!",IF($AC756&gt;$N756,"Többlet forrást jelölt meg az I. ütemnél! Kérjük, a többletet az 'Osszesito' fülön tüntesse fel!",IF($AQ756&gt;$O756,"Többlet forrást jelölt meg a II. ütemnél! Kérjük, a többletet az 'Osszesito' fülön tüntesse fel!","Kitöltés rendben!"))))))))))))))</f>
        <v>Hiányos kitöltés! (B-oszlop üres)</v>
      </c>
      <c r="CF756" s="65">
        <f t="shared" ref="CF756:CF819" si="511">IF(A756="Kitöltés rendben!",1,0)</f>
        <v>0</v>
      </c>
      <c r="CG756" s="65">
        <f t="shared" ref="CG756:CG819" si="512">IF(AND($BB756="R",$CF756=1),1,IF(AND($BB756="RH",$CF756=1),1,0))</f>
        <v>0</v>
      </c>
      <c r="CH756" s="65">
        <f t="shared" ref="CH756:CH819" si="513">IF(AND($BB756="H",$CF756=1),1,IF(AND($BB756="RH",$CF756=1),1,0))</f>
        <v>0</v>
      </c>
    </row>
    <row r="757" spans="1:86" ht="31.25" x14ac:dyDescent="0.25">
      <c r="A757" s="54" t="str">
        <f t="shared" si="502"/>
        <v>Nincs VKR kiválasztva!</v>
      </c>
      <c r="B757" s="68"/>
      <c r="C757" s="55"/>
      <c r="D757" s="47"/>
      <c r="E757" s="47"/>
      <c r="F757" s="56" t="str">
        <f>IF($G757="","Nincs VKR kiválasztva!",INDEX(Osszesito!$C:$C,MATCH($G757,Osszesito!$D:$D,0)))</f>
        <v>Nincs VKR kiválasztva!</v>
      </c>
      <c r="G757" s="45"/>
      <c r="H757" s="51" t="str">
        <f>IF($D757="","",CONCATENATE($AY757,"_",COUNTA($D$3:$D757),"_FSZV_2026"))</f>
        <v/>
      </c>
      <c r="I757" s="56" t="str">
        <f>IF($G757="","Nincs VKR kiválasztva!",INDEX(Osszesito!$G:$G,MATCH($F757,Osszesito!$C:$C,0)))</f>
        <v>Nincs VKR kiválasztva!</v>
      </c>
      <c r="J757" s="56" t="str">
        <f>IF($G757="","Nincs VKR kiválasztva!",INDEX(Osszesito!$F:$F,MATCH($F757,Osszesito!$C:$C,0)))</f>
        <v>Nincs VKR kiválasztva!</v>
      </c>
      <c r="K757" s="48" t="str">
        <f t="shared" si="499"/>
        <v>Nincs kitöltve a költség rész!</v>
      </c>
      <c r="L757" s="49"/>
      <c r="M757" s="49"/>
      <c r="N757" s="60"/>
      <c r="O757" s="60"/>
      <c r="P757" s="90"/>
      <c r="R757" s="62"/>
      <c r="S757" s="62"/>
      <c r="T757" s="62"/>
      <c r="U757" s="62"/>
      <c r="V757" s="62"/>
      <c r="W757" s="62"/>
      <c r="X757" s="62"/>
      <c r="Y757" s="62"/>
      <c r="Z757" s="62"/>
      <c r="AA757" s="62"/>
      <c r="AB757" s="62"/>
      <c r="AC757" s="61">
        <f t="shared" si="503"/>
        <v>0</v>
      </c>
      <c r="AD757" s="1" t="str">
        <f t="shared" si="504"/>
        <v>Nincs VKR kiválasztva!</v>
      </c>
      <c r="AF757" s="60"/>
      <c r="AG757" s="60"/>
      <c r="AH757" s="60"/>
      <c r="AI757" s="60"/>
      <c r="AJ757" s="60"/>
      <c r="AK757" s="60"/>
      <c r="AL757" s="60"/>
      <c r="AM757" s="60"/>
      <c r="AN757" s="60"/>
      <c r="AO757" s="60"/>
      <c r="AP757" s="60"/>
      <c r="AQ757" s="61">
        <f t="shared" si="505"/>
        <v>0</v>
      </c>
      <c r="AR757" s="130" t="s">
        <v>36</v>
      </c>
      <c r="AS757" s="1" t="str">
        <f t="shared" si="506"/>
        <v>Nincs VKR kiválasztva!</v>
      </c>
      <c r="AU757" s="46"/>
      <c r="AV757" s="46"/>
      <c r="AY757" s="64" t="str">
        <f>IF($D757="","",INDEX(Osszesito!$E:$E,MATCH($F757,Osszesito!$C:$C,0)))</f>
        <v/>
      </c>
      <c r="AZ757" s="64">
        <f t="shared" si="473"/>
        <v>0</v>
      </c>
      <c r="BA757" s="65">
        <f t="shared" si="474"/>
        <v>0</v>
      </c>
      <c r="BB757" s="65" t="str">
        <f t="shared" si="475"/>
        <v>x</v>
      </c>
      <c r="BC757" s="65">
        <f t="shared" si="507"/>
        <v>0</v>
      </c>
      <c r="BD757" s="65">
        <f t="shared" si="500"/>
        <v>0</v>
      </c>
      <c r="BE757" s="65">
        <f t="shared" si="476"/>
        <v>0</v>
      </c>
      <c r="BF757" s="64" t="str">
        <f t="shared" si="477"/>
        <v>A forrás egyenlő a költséggel (I.ütem).</v>
      </c>
      <c r="BG757" s="65">
        <f t="shared" si="478"/>
        <v>0</v>
      </c>
      <c r="BH757" s="65">
        <f t="shared" si="479"/>
        <v>0</v>
      </c>
      <c r="BI757" s="65">
        <f t="shared" si="480"/>
        <v>0</v>
      </c>
      <c r="BJ757" s="65">
        <f t="shared" si="481"/>
        <v>0</v>
      </c>
      <c r="BK757" s="65">
        <f t="shared" si="508"/>
        <v>0</v>
      </c>
      <c r="BL757" s="66" t="str">
        <f t="shared" si="501"/>
        <v>Nem hosszútávú a feladat.</v>
      </c>
      <c r="BM757" s="67">
        <f t="shared" si="482"/>
        <v>1</v>
      </c>
      <c r="BN757" s="67">
        <f t="shared" si="483"/>
        <v>0</v>
      </c>
      <c r="BO757" s="67">
        <f t="shared" si="484"/>
        <v>1</v>
      </c>
      <c r="BP757" s="67">
        <f t="shared" si="485"/>
        <v>0</v>
      </c>
      <c r="BQ757" s="65">
        <f t="shared" si="486"/>
        <v>0</v>
      </c>
      <c r="BR757" s="64" t="str">
        <f t="shared" si="487"/>
        <v>Nincs hosszútávú terv!</v>
      </c>
      <c r="BS757" s="65">
        <f t="shared" si="488"/>
        <v>0</v>
      </c>
      <c r="BT757" s="65">
        <f t="shared" si="489"/>
        <v>0</v>
      </c>
      <c r="BU757" s="65">
        <f t="shared" si="490"/>
        <v>0</v>
      </c>
      <c r="BV757" s="65">
        <f t="shared" si="491"/>
        <v>0</v>
      </c>
      <c r="BW757" s="65">
        <f t="shared" si="492"/>
        <v>0</v>
      </c>
      <c r="BX757" s="65">
        <f t="shared" si="493"/>
        <v>0</v>
      </c>
      <c r="BY757" s="65">
        <f t="shared" si="494"/>
        <v>0</v>
      </c>
      <c r="BZ757" s="65">
        <f t="shared" si="495"/>
        <v>0</v>
      </c>
      <c r="CA757" s="65">
        <f t="shared" si="496"/>
        <v>0</v>
      </c>
      <c r="CB757" s="65">
        <f t="shared" si="497"/>
        <v>0</v>
      </c>
      <c r="CC757" s="65">
        <f t="shared" si="498"/>
        <v>0</v>
      </c>
      <c r="CD757" s="65" t="str">
        <f t="shared" si="509"/>
        <v>Hiányos kitöltés! (B-oszlop üres)</v>
      </c>
      <c r="CE757" s="66" t="str">
        <f t="shared" si="510"/>
        <v>Hiányos kitöltés! (B-oszlop üres)</v>
      </c>
      <c r="CF757" s="65">
        <f t="shared" si="511"/>
        <v>0</v>
      </c>
      <c r="CG757" s="65">
        <f t="shared" si="512"/>
        <v>0</v>
      </c>
      <c r="CH757" s="65">
        <f t="shared" si="513"/>
        <v>0</v>
      </c>
    </row>
    <row r="758" spans="1:86" ht="31.25" x14ac:dyDescent="0.25">
      <c r="A758" s="54" t="str">
        <f t="shared" si="502"/>
        <v>Nincs VKR kiválasztva!</v>
      </c>
      <c r="B758" s="68"/>
      <c r="C758" s="55"/>
      <c r="D758" s="47"/>
      <c r="E758" s="47"/>
      <c r="F758" s="56" t="str">
        <f>IF($G758="","Nincs VKR kiválasztva!",INDEX(Osszesito!$C:$C,MATCH($G758,Osszesito!$D:$D,0)))</f>
        <v>Nincs VKR kiválasztva!</v>
      </c>
      <c r="G758" s="45"/>
      <c r="H758" s="51" t="str">
        <f>IF($D758="","",CONCATENATE($AY758,"_",COUNTA($D$3:$D758),"_FSZV_2026"))</f>
        <v/>
      </c>
      <c r="I758" s="56" t="str">
        <f>IF($G758="","Nincs VKR kiválasztva!",INDEX(Osszesito!$G:$G,MATCH($F758,Osszesito!$C:$C,0)))</f>
        <v>Nincs VKR kiválasztva!</v>
      </c>
      <c r="J758" s="56" t="str">
        <f>IF($G758="","Nincs VKR kiválasztva!",INDEX(Osszesito!$F:$F,MATCH($F758,Osszesito!$C:$C,0)))</f>
        <v>Nincs VKR kiválasztva!</v>
      </c>
      <c r="K758" s="48" t="str">
        <f t="shared" si="499"/>
        <v>Nincs kitöltve a költség rész!</v>
      </c>
      <c r="L758" s="49"/>
      <c r="M758" s="49"/>
      <c r="N758" s="60"/>
      <c r="O758" s="60"/>
      <c r="P758" s="90"/>
      <c r="R758" s="62"/>
      <c r="S758" s="62"/>
      <c r="T758" s="62"/>
      <c r="U758" s="62"/>
      <c r="V758" s="62"/>
      <c r="W758" s="62"/>
      <c r="X758" s="62"/>
      <c r="Y758" s="62"/>
      <c r="Z758" s="62"/>
      <c r="AA758" s="62"/>
      <c r="AB758" s="62"/>
      <c r="AC758" s="61">
        <f t="shared" si="503"/>
        <v>0</v>
      </c>
      <c r="AD758" s="1" t="str">
        <f t="shared" si="504"/>
        <v>Nincs VKR kiválasztva!</v>
      </c>
      <c r="AF758" s="60"/>
      <c r="AG758" s="60"/>
      <c r="AH758" s="60"/>
      <c r="AI758" s="60"/>
      <c r="AJ758" s="60"/>
      <c r="AK758" s="60"/>
      <c r="AL758" s="60"/>
      <c r="AM758" s="60"/>
      <c r="AN758" s="60"/>
      <c r="AO758" s="60"/>
      <c r="AP758" s="60"/>
      <c r="AQ758" s="61">
        <f t="shared" si="505"/>
        <v>0</v>
      </c>
      <c r="AR758" s="130" t="s">
        <v>36</v>
      </c>
      <c r="AS758" s="1" t="str">
        <f t="shared" si="506"/>
        <v>Nincs VKR kiválasztva!</v>
      </c>
      <c r="AU758" s="46"/>
      <c r="AV758" s="46"/>
      <c r="AY758" s="64" t="str">
        <f>IF($D758="","",INDEX(Osszesito!$E:$E,MATCH($F758,Osszesito!$C:$C,0)))</f>
        <v/>
      </c>
      <c r="AZ758" s="64">
        <f t="shared" si="473"/>
        <v>0</v>
      </c>
      <c r="BA758" s="65">
        <f t="shared" si="474"/>
        <v>0</v>
      </c>
      <c r="BB758" s="65" t="str">
        <f t="shared" si="475"/>
        <v>x</v>
      </c>
      <c r="BC758" s="65">
        <f t="shared" si="507"/>
        <v>0</v>
      </c>
      <c r="BD758" s="65">
        <f t="shared" si="500"/>
        <v>0</v>
      </c>
      <c r="BE758" s="65">
        <f t="shared" si="476"/>
        <v>0</v>
      </c>
      <c r="BF758" s="64" t="str">
        <f t="shared" si="477"/>
        <v>A forrás egyenlő a költséggel (I.ütem).</v>
      </c>
      <c r="BG758" s="65">
        <f t="shared" si="478"/>
        <v>0</v>
      </c>
      <c r="BH758" s="65">
        <f t="shared" si="479"/>
        <v>0</v>
      </c>
      <c r="BI758" s="65">
        <f t="shared" si="480"/>
        <v>0</v>
      </c>
      <c r="BJ758" s="65">
        <f t="shared" si="481"/>
        <v>0</v>
      </c>
      <c r="BK758" s="65">
        <f t="shared" si="508"/>
        <v>0</v>
      </c>
      <c r="BL758" s="66" t="str">
        <f t="shared" si="501"/>
        <v>Nem hosszútávú a feladat.</v>
      </c>
      <c r="BM758" s="67">
        <f t="shared" si="482"/>
        <v>1</v>
      </c>
      <c r="BN758" s="67">
        <f t="shared" si="483"/>
        <v>0</v>
      </c>
      <c r="BO758" s="67">
        <f t="shared" si="484"/>
        <v>1</v>
      </c>
      <c r="BP758" s="67">
        <f t="shared" si="485"/>
        <v>0</v>
      </c>
      <c r="BQ758" s="65">
        <f t="shared" si="486"/>
        <v>0</v>
      </c>
      <c r="BR758" s="64" t="str">
        <f t="shared" si="487"/>
        <v>Nincs hosszútávú terv!</v>
      </c>
      <c r="BS758" s="65">
        <f t="shared" si="488"/>
        <v>0</v>
      </c>
      <c r="BT758" s="65">
        <f t="shared" si="489"/>
        <v>0</v>
      </c>
      <c r="BU758" s="65">
        <f t="shared" si="490"/>
        <v>0</v>
      </c>
      <c r="BV758" s="65">
        <f t="shared" si="491"/>
        <v>0</v>
      </c>
      <c r="BW758" s="65">
        <f t="shared" si="492"/>
        <v>0</v>
      </c>
      <c r="BX758" s="65">
        <f t="shared" si="493"/>
        <v>0</v>
      </c>
      <c r="BY758" s="65">
        <f t="shared" si="494"/>
        <v>0</v>
      </c>
      <c r="BZ758" s="65">
        <f t="shared" si="495"/>
        <v>0</v>
      </c>
      <c r="CA758" s="65">
        <f t="shared" si="496"/>
        <v>0</v>
      </c>
      <c r="CB758" s="65">
        <f t="shared" si="497"/>
        <v>0</v>
      </c>
      <c r="CC758" s="65">
        <f t="shared" si="498"/>
        <v>0</v>
      </c>
      <c r="CD758" s="65" t="str">
        <f t="shared" si="509"/>
        <v>Hiányos kitöltés! (B-oszlop üres)</v>
      </c>
      <c r="CE758" s="66" t="str">
        <f t="shared" si="510"/>
        <v>Hiányos kitöltés! (B-oszlop üres)</v>
      </c>
      <c r="CF758" s="65">
        <f t="shared" si="511"/>
        <v>0</v>
      </c>
      <c r="CG758" s="65">
        <f t="shared" si="512"/>
        <v>0</v>
      </c>
      <c r="CH758" s="65">
        <f t="shared" si="513"/>
        <v>0</v>
      </c>
    </row>
    <row r="759" spans="1:86" ht="31.25" x14ac:dyDescent="0.25">
      <c r="A759" s="54" t="str">
        <f t="shared" si="502"/>
        <v>Nincs VKR kiválasztva!</v>
      </c>
      <c r="B759" s="68"/>
      <c r="C759" s="55"/>
      <c r="D759" s="47"/>
      <c r="E759" s="47"/>
      <c r="F759" s="56" t="str">
        <f>IF($G759="","Nincs VKR kiválasztva!",INDEX(Osszesito!$C:$C,MATCH($G759,Osszesito!$D:$D,0)))</f>
        <v>Nincs VKR kiválasztva!</v>
      </c>
      <c r="G759" s="45"/>
      <c r="H759" s="51" t="str">
        <f>IF($D759="","",CONCATENATE($AY759,"_",COUNTA($D$3:$D759),"_FSZV_2026"))</f>
        <v/>
      </c>
      <c r="I759" s="56" t="str">
        <f>IF($G759="","Nincs VKR kiválasztva!",INDEX(Osszesito!$G:$G,MATCH($F759,Osszesito!$C:$C,0)))</f>
        <v>Nincs VKR kiválasztva!</v>
      </c>
      <c r="J759" s="56" t="str">
        <f>IF($G759="","Nincs VKR kiválasztva!",INDEX(Osszesito!$F:$F,MATCH($F759,Osszesito!$C:$C,0)))</f>
        <v>Nincs VKR kiválasztva!</v>
      </c>
      <c r="K759" s="48" t="str">
        <f t="shared" si="499"/>
        <v>Nincs kitöltve a költség rész!</v>
      </c>
      <c r="L759" s="49"/>
      <c r="M759" s="49"/>
      <c r="N759" s="60"/>
      <c r="O759" s="60"/>
      <c r="P759" s="90"/>
      <c r="R759" s="62"/>
      <c r="S759" s="62"/>
      <c r="T759" s="62"/>
      <c r="U759" s="62"/>
      <c r="V759" s="62"/>
      <c r="W759" s="62"/>
      <c r="X759" s="62"/>
      <c r="Y759" s="62"/>
      <c r="Z759" s="62"/>
      <c r="AA759" s="62"/>
      <c r="AB759" s="62"/>
      <c r="AC759" s="61">
        <f t="shared" si="503"/>
        <v>0</v>
      </c>
      <c r="AD759" s="1" t="str">
        <f t="shared" si="504"/>
        <v>Nincs VKR kiválasztva!</v>
      </c>
      <c r="AF759" s="60"/>
      <c r="AG759" s="60"/>
      <c r="AH759" s="60"/>
      <c r="AI759" s="60"/>
      <c r="AJ759" s="60"/>
      <c r="AK759" s="60"/>
      <c r="AL759" s="60"/>
      <c r="AM759" s="60"/>
      <c r="AN759" s="60"/>
      <c r="AO759" s="60"/>
      <c r="AP759" s="60"/>
      <c r="AQ759" s="61">
        <f t="shared" si="505"/>
        <v>0</v>
      </c>
      <c r="AR759" s="130" t="s">
        <v>36</v>
      </c>
      <c r="AS759" s="1" t="str">
        <f t="shared" si="506"/>
        <v>Nincs VKR kiválasztva!</v>
      </c>
      <c r="AU759" s="46"/>
      <c r="AV759" s="46"/>
      <c r="AY759" s="64" t="str">
        <f>IF($D759="","",INDEX(Osszesito!$E:$E,MATCH($F759,Osszesito!$C:$C,0)))</f>
        <v/>
      </c>
      <c r="AZ759" s="64">
        <f t="shared" si="473"/>
        <v>0</v>
      </c>
      <c r="BA759" s="65">
        <f t="shared" si="474"/>
        <v>0</v>
      </c>
      <c r="BB759" s="65" t="str">
        <f t="shared" si="475"/>
        <v>x</v>
      </c>
      <c r="BC759" s="65">
        <f t="shared" si="507"/>
        <v>0</v>
      </c>
      <c r="BD759" s="65">
        <f t="shared" si="500"/>
        <v>0</v>
      </c>
      <c r="BE759" s="65">
        <f t="shared" si="476"/>
        <v>0</v>
      </c>
      <c r="BF759" s="64" t="str">
        <f t="shared" si="477"/>
        <v>A forrás egyenlő a költséggel (I.ütem).</v>
      </c>
      <c r="BG759" s="65">
        <f t="shared" si="478"/>
        <v>0</v>
      </c>
      <c r="BH759" s="65">
        <f t="shared" si="479"/>
        <v>0</v>
      </c>
      <c r="BI759" s="65">
        <f t="shared" si="480"/>
        <v>0</v>
      </c>
      <c r="BJ759" s="65">
        <f t="shared" si="481"/>
        <v>0</v>
      </c>
      <c r="BK759" s="65">
        <f t="shared" si="508"/>
        <v>0</v>
      </c>
      <c r="BL759" s="66" t="str">
        <f t="shared" si="501"/>
        <v>Nem hosszútávú a feladat.</v>
      </c>
      <c r="BM759" s="67">
        <f t="shared" si="482"/>
        <v>1</v>
      </c>
      <c r="BN759" s="67">
        <f t="shared" si="483"/>
        <v>0</v>
      </c>
      <c r="BO759" s="67">
        <f t="shared" si="484"/>
        <v>1</v>
      </c>
      <c r="BP759" s="67">
        <f t="shared" si="485"/>
        <v>0</v>
      </c>
      <c r="BQ759" s="65">
        <f t="shared" si="486"/>
        <v>0</v>
      </c>
      <c r="BR759" s="64" t="str">
        <f t="shared" si="487"/>
        <v>Nincs hosszútávú terv!</v>
      </c>
      <c r="BS759" s="65">
        <f t="shared" si="488"/>
        <v>0</v>
      </c>
      <c r="BT759" s="65">
        <f t="shared" si="489"/>
        <v>0</v>
      </c>
      <c r="BU759" s="65">
        <f t="shared" si="490"/>
        <v>0</v>
      </c>
      <c r="BV759" s="65">
        <f t="shared" si="491"/>
        <v>0</v>
      </c>
      <c r="BW759" s="65">
        <f t="shared" si="492"/>
        <v>0</v>
      </c>
      <c r="BX759" s="65">
        <f t="shared" si="493"/>
        <v>0</v>
      </c>
      <c r="BY759" s="65">
        <f t="shared" si="494"/>
        <v>0</v>
      </c>
      <c r="BZ759" s="65">
        <f t="shared" si="495"/>
        <v>0</v>
      </c>
      <c r="CA759" s="65">
        <f t="shared" si="496"/>
        <v>0</v>
      </c>
      <c r="CB759" s="65">
        <f t="shared" si="497"/>
        <v>0</v>
      </c>
      <c r="CC759" s="65">
        <f t="shared" si="498"/>
        <v>0</v>
      </c>
      <c r="CD759" s="65" t="str">
        <f t="shared" si="509"/>
        <v>Hiányos kitöltés! (B-oszlop üres)</v>
      </c>
      <c r="CE759" s="66" t="str">
        <f t="shared" si="510"/>
        <v>Hiányos kitöltés! (B-oszlop üres)</v>
      </c>
      <c r="CF759" s="65">
        <f t="shared" si="511"/>
        <v>0</v>
      </c>
      <c r="CG759" s="65">
        <f t="shared" si="512"/>
        <v>0</v>
      </c>
      <c r="CH759" s="65">
        <f t="shared" si="513"/>
        <v>0</v>
      </c>
    </row>
    <row r="760" spans="1:86" ht="31.25" x14ac:dyDescent="0.25">
      <c r="A760" s="54" t="str">
        <f t="shared" si="502"/>
        <v>Nincs VKR kiválasztva!</v>
      </c>
      <c r="B760" s="68"/>
      <c r="C760" s="55"/>
      <c r="D760" s="47"/>
      <c r="E760" s="47"/>
      <c r="F760" s="56" t="str">
        <f>IF($G760="","Nincs VKR kiválasztva!",INDEX(Osszesito!$C:$C,MATCH($G760,Osszesito!$D:$D,0)))</f>
        <v>Nincs VKR kiválasztva!</v>
      </c>
      <c r="G760" s="45"/>
      <c r="H760" s="51" t="str">
        <f>IF($D760="","",CONCATENATE($AY760,"_",COUNTA($D$3:$D760),"_FSZV_2026"))</f>
        <v/>
      </c>
      <c r="I760" s="56" t="str">
        <f>IF($G760="","Nincs VKR kiválasztva!",INDEX(Osszesito!$G:$G,MATCH($F760,Osszesito!$C:$C,0)))</f>
        <v>Nincs VKR kiválasztva!</v>
      </c>
      <c r="J760" s="56" t="str">
        <f>IF($G760="","Nincs VKR kiválasztva!",INDEX(Osszesito!$F:$F,MATCH($F760,Osszesito!$C:$C,0)))</f>
        <v>Nincs VKR kiválasztva!</v>
      </c>
      <c r="K760" s="48" t="str">
        <f t="shared" si="499"/>
        <v>Nincs kitöltve a költség rész!</v>
      </c>
      <c r="L760" s="49"/>
      <c r="M760" s="49"/>
      <c r="N760" s="60"/>
      <c r="O760" s="60"/>
      <c r="P760" s="90"/>
      <c r="R760" s="62"/>
      <c r="S760" s="62"/>
      <c r="T760" s="62"/>
      <c r="U760" s="62"/>
      <c r="V760" s="62"/>
      <c r="W760" s="62"/>
      <c r="X760" s="62"/>
      <c r="Y760" s="62"/>
      <c r="Z760" s="62"/>
      <c r="AA760" s="62"/>
      <c r="AB760" s="62"/>
      <c r="AC760" s="61">
        <f t="shared" si="503"/>
        <v>0</v>
      </c>
      <c r="AD760" s="1" t="str">
        <f t="shared" si="504"/>
        <v>Nincs VKR kiválasztva!</v>
      </c>
      <c r="AF760" s="60"/>
      <c r="AG760" s="60"/>
      <c r="AH760" s="60"/>
      <c r="AI760" s="60"/>
      <c r="AJ760" s="60"/>
      <c r="AK760" s="60"/>
      <c r="AL760" s="60"/>
      <c r="AM760" s="60"/>
      <c r="AN760" s="60"/>
      <c r="AO760" s="60"/>
      <c r="AP760" s="60"/>
      <c r="AQ760" s="61">
        <f t="shared" si="505"/>
        <v>0</v>
      </c>
      <c r="AR760" s="130" t="s">
        <v>36</v>
      </c>
      <c r="AS760" s="1" t="str">
        <f t="shared" si="506"/>
        <v>Nincs VKR kiválasztva!</v>
      </c>
      <c r="AU760" s="46"/>
      <c r="AV760" s="46"/>
      <c r="AY760" s="64" t="str">
        <f>IF($D760="","",INDEX(Osszesito!$E:$E,MATCH($F760,Osszesito!$C:$C,0)))</f>
        <v/>
      </c>
      <c r="AZ760" s="64">
        <f t="shared" si="473"/>
        <v>0</v>
      </c>
      <c r="BA760" s="65">
        <f t="shared" si="474"/>
        <v>0</v>
      </c>
      <c r="BB760" s="65" t="str">
        <f t="shared" si="475"/>
        <v>x</v>
      </c>
      <c r="BC760" s="65">
        <f t="shared" si="507"/>
        <v>0</v>
      </c>
      <c r="BD760" s="65">
        <f t="shared" si="500"/>
        <v>0</v>
      </c>
      <c r="BE760" s="65">
        <f t="shared" si="476"/>
        <v>0</v>
      </c>
      <c r="BF760" s="64" t="str">
        <f t="shared" si="477"/>
        <v>A forrás egyenlő a költséggel (I.ütem).</v>
      </c>
      <c r="BG760" s="65">
        <f t="shared" si="478"/>
        <v>0</v>
      </c>
      <c r="BH760" s="65">
        <f t="shared" si="479"/>
        <v>0</v>
      </c>
      <c r="BI760" s="65">
        <f t="shared" si="480"/>
        <v>0</v>
      </c>
      <c r="BJ760" s="65">
        <f t="shared" si="481"/>
        <v>0</v>
      </c>
      <c r="BK760" s="65">
        <f t="shared" si="508"/>
        <v>0</v>
      </c>
      <c r="BL760" s="66" t="str">
        <f t="shared" si="501"/>
        <v>Nem hosszútávú a feladat.</v>
      </c>
      <c r="BM760" s="67">
        <f t="shared" si="482"/>
        <v>1</v>
      </c>
      <c r="BN760" s="67">
        <f t="shared" si="483"/>
        <v>0</v>
      </c>
      <c r="BO760" s="67">
        <f t="shared" si="484"/>
        <v>1</v>
      </c>
      <c r="BP760" s="67">
        <f t="shared" si="485"/>
        <v>0</v>
      </c>
      <c r="BQ760" s="65">
        <f t="shared" si="486"/>
        <v>0</v>
      </c>
      <c r="BR760" s="64" t="str">
        <f t="shared" si="487"/>
        <v>Nincs hosszútávú terv!</v>
      </c>
      <c r="BS760" s="65">
        <f t="shared" si="488"/>
        <v>0</v>
      </c>
      <c r="BT760" s="65">
        <f t="shared" si="489"/>
        <v>0</v>
      </c>
      <c r="BU760" s="65">
        <f t="shared" si="490"/>
        <v>0</v>
      </c>
      <c r="BV760" s="65">
        <f t="shared" si="491"/>
        <v>0</v>
      </c>
      <c r="BW760" s="65">
        <f t="shared" si="492"/>
        <v>0</v>
      </c>
      <c r="BX760" s="65">
        <f t="shared" si="493"/>
        <v>0</v>
      </c>
      <c r="BY760" s="65">
        <f t="shared" si="494"/>
        <v>0</v>
      </c>
      <c r="BZ760" s="65">
        <f t="shared" si="495"/>
        <v>0</v>
      </c>
      <c r="CA760" s="65">
        <f t="shared" si="496"/>
        <v>0</v>
      </c>
      <c r="CB760" s="65">
        <f t="shared" si="497"/>
        <v>0</v>
      </c>
      <c r="CC760" s="65">
        <f t="shared" si="498"/>
        <v>0</v>
      </c>
      <c r="CD760" s="65" t="str">
        <f t="shared" si="509"/>
        <v>Hiányos kitöltés! (B-oszlop üres)</v>
      </c>
      <c r="CE760" s="66" t="str">
        <f t="shared" si="510"/>
        <v>Hiányos kitöltés! (B-oszlop üres)</v>
      </c>
      <c r="CF760" s="65">
        <f t="shared" si="511"/>
        <v>0</v>
      </c>
      <c r="CG760" s="65">
        <f t="shared" si="512"/>
        <v>0</v>
      </c>
      <c r="CH760" s="65">
        <f t="shared" si="513"/>
        <v>0</v>
      </c>
    </row>
    <row r="761" spans="1:86" ht="31.25" x14ac:dyDescent="0.25">
      <c r="A761" s="54" t="str">
        <f t="shared" si="502"/>
        <v>Nincs VKR kiválasztva!</v>
      </c>
      <c r="B761" s="68"/>
      <c r="C761" s="55"/>
      <c r="D761" s="47"/>
      <c r="E761" s="47"/>
      <c r="F761" s="56" t="str">
        <f>IF($G761="","Nincs VKR kiválasztva!",INDEX(Osszesito!$C:$C,MATCH($G761,Osszesito!$D:$D,0)))</f>
        <v>Nincs VKR kiválasztva!</v>
      </c>
      <c r="G761" s="45"/>
      <c r="H761" s="51" t="str">
        <f>IF($D761="","",CONCATENATE($AY761,"_",COUNTA($D$3:$D761),"_FSZV_2026"))</f>
        <v/>
      </c>
      <c r="I761" s="56" t="str">
        <f>IF($G761="","Nincs VKR kiválasztva!",INDEX(Osszesito!$G:$G,MATCH($F761,Osszesito!$C:$C,0)))</f>
        <v>Nincs VKR kiválasztva!</v>
      </c>
      <c r="J761" s="56" t="str">
        <f>IF($G761="","Nincs VKR kiválasztva!",INDEX(Osszesito!$F:$F,MATCH($F761,Osszesito!$C:$C,0)))</f>
        <v>Nincs VKR kiválasztva!</v>
      </c>
      <c r="K761" s="48" t="str">
        <f t="shared" si="499"/>
        <v>Nincs kitöltve a költség rész!</v>
      </c>
      <c r="L761" s="49"/>
      <c r="M761" s="49"/>
      <c r="N761" s="60"/>
      <c r="O761" s="60"/>
      <c r="P761" s="90"/>
      <c r="R761" s="62"/>
      <c r="S761" s="62"/>
      <c r="T761" s="62"/>
      <c r="U761" s="62"/>
      <c r="V761" s="62"/>
      <c r="W761" s="62"/>
      <c r="X761" s="62"/>
      <c r="Y761" s="62"/>
      <c r="Z761" s="62"/>
      <c r="AA761" s="62"/>
      <c r="AB761" s="62"/>
      <c r="AC761" s="61">
        <f t="shared" si="503"/>
        <v>0</v>
      </c>
      <c r="AD761" s="1" t="str">
        <f t="shared" si="504"/>
        <v>Nincs VKR kiválasztva!</v>
      </c>
      <c r="AF761" s="60"/>
      <c r="AG761" s="60"/>
      <c r="AH761" s="60"/>
      <c r="AI761" s="60"/>
      <c r="AJ761" s="60"/>
      <c r="AK761" s="60"/>
      <c r="AL761" s="60"/>
      <c r="AM761" s="60"/>
      <c r="AN761" s="60"/>
      <c r="AO761" s="60"/>
      <c r="AP761" s="60"/>
      <c r="AQ761" s="61">
        <f t="shared" si="505"/>
        <v>0</v>
      </c>
      <c r="AR761" s="130" t="s">
        <v>36</v>
      </c>
      <c r="AS761" s="1" t="str">
        <f t="shared" si="506"/>
        <v>Nincs VKR kiválasztva!</v>
      </c>
      <c r="AU761" s="46"/>
      <c r="AV761" s="46"/>
      <c r="AY761" s="64" t="str">
        <f>IF($D761="","",INDEX(Osszesito!$E:$E,MATCH($F761,Osszesito!$C:$C,0)))</f>
        <v/>
      </c>
      <c r="AZ761" s="64">
        <f t="shared" si="473"/>
        <v>0</v>
      </c>
      <c r="BA761" s="65">
        <f t="shared" si="474"/>
        <v>0</v>
      </c>
      <c r="BB761" s="65" t="str">
        <f t="shared" si="475"/>
        <v>x</v>
      </c>
      <c r="BC761" s="65">
        <f t="shared" si="507"/>
        <v>0</v>
      </c>
      <c r="BD761" s="65">
        <f t="shared" si="500"/>
        <v>0</v>
      </c>
      <c r="BE761" s="65">
        <f t="shared" si="476"/>
        <v>0</v>
      </c>
      <c r="BF761" s="64" t="str">
        <f t="shared" si="477"/>
        <v>A forrás egyenlő a költséggel (I.ütem).</v>
      </c>
      <c r="BG761" s="65">
        <f t="shared" si="478"/>
        <v>0</v>
      </c>
      <c r="BH761" s="65">
        <f t="shared" si="479"/>
        <v>0</v>
      </c>
      <c r="BI761" s="65">
        <f t="shared" si="480"/>
        <v>0</v>
      </c>
      <c r="BJ761" s="65">
        <f t="shared" si="481"/>
        <v>0</v>
      </c>
      <c r="BK761" s="65">
        <f t="shared" si="508"/>
        <v>0</v>
      </c>
      <c r="BL761" s="66" t="str">
        <f t="shared" si="501"/>
        <v>Nem hosszútávú a feladat.</v>
      </c>
      <c r="BM761" s="67">
        <f t="shared" si="482"/>
        <v>1</v>
      </c>
      <c r="BN761" s="67">
        <f t="shared" si="483"/>
        <v>0</v>
      </c>
      <c r="BO761" s="67">
        <f t="shared" si="484"/>
        <v>1</v>
      </c>
      <c r="BP761" s="67">
        <f t="shared" si="485"/>
        <v>0</v>
      </c>
      <c r="BQ761" s="65">
        <f t="shared" si="486"/>
        <v>0</v>
      </c>
      <c r="BR761" s="64" t="str">
        <f t="shared" si="487"/>
        <v>Nincs hosszútávú terv!</v>
      </c>
      <c r="BS761" s="65">
        <f t="shared" si="488"/>
        <v>0</v>
      </c>
      <c r="BT761" s="65">
        <f t="shared" si="489"/>
        <v>0</v>
      </c>
      <c r="BU761" s="65">
        <f t="shared" si="490"/>
        <v>0</v>
      </c>
      <c r="BV761" s="65">
        <f t="shared" si="491"/>
        <v>0</v>
      </c>
      <c r="BW761" s="65">
        <f t="shared" si="492"/>
        <v>0</v>
      </c>
      <c r="BX761" s="65">
        <f t="shared" si="493"/>
        <v>0</v>
      </c>
      <c r="BY761" s="65">
        <f t="shared" si="494"/>
        <v>0</v>
      </c>
      <c r="BZ761" s="65">
        <f t="shared" si="495"/>
        <v>0</v>
      </c>
      <c r="CA761" s="65">
        <f t="shared" si="496"/>
        <v>0</v>
      </c>
      <c r="CB761" s="65">
        <f t="shared" si="497"/>
        <v>0</v>
      </c>
      <c r="CC761" s="65">
        <f t="shared" si="498"/>
        <v>0</v>
      </c>
      <c r="CD761" s="65" t="str">
        <f t="shared" si="509"/>
        <v>Hiányos kitöltés! (B-oszlop üres)</v>
      </c>
      <c r="CE761" s="66" t="str">
        <f t="shared" si="510"/>
        <v>Hiányos kitöltés! (B-oszlop üres)</v>
      </c>
      <c r="CF761" s="65">
        <f t="shared" si="511"/>
        <v>0</v>
      </c>
      <c r="CG761" s="65">
        <f t="shared" si="512"/>
        <v>0</v>
      </c>
      <c r="CH761" s="65">
        <f t="shared" si="513"/>
        <v>0</v>
      </c>
    </row>
    <row r="762" spans="1:86" ht="31.25" x14ac:dyDescent="0.25">
      <c r="A762" s="54" t="str">
        <f t="shared" si="502"/>
        <v>Nincs VKR kiválasztva!</v>
      </c>
      <c r="B762" s="68"/>
      <c r="C762" s="55"/>
      <c r="D762" s="47"/>
      <c r="E762" s="47"/>
      <c r="F762" s="56" t="str">
        <f>IF($G762="","Nincs VKR kiválasztva!",INDEX(Osszesito!$C:$C,MATCH($G762,Osszesito!$D:$D,0)))</f>
        <v>Nincs VKR kiválasztva!</v>
      </c>
      <c r="G762" s="45"/>
      <c r="H762" s="51" t="str">
        <f>IF($D762="","",CONCATENATE($AY762,"_",COUNTA($D$3:$D762),"_FSZV_2026"))</f>
        <v/>
      </c>
      <c r="I762" s="56" t="str">
        <f>IF($G762="","Nincs VKR kiválasztva!",INDEX(Osszesito!$G:$G,MATCH($F762,Osszesito!$C:$C,0)))</f>
        <v>Nincs VKR kiválasztva!</v>
      </c>
      <c r="J762" s="56" t="str">
        <f>IF($G762="","Nincs VKR kiválasztva!",INDEX(Osszesito!$F:$F,MATCH($F762,Osszesito!$C:$C,0)))</f>
        <v>Nincs VKR kiválasztva!</v>
      </c>
      <c r="K762" s="48" t="str">
        <f t="shared" si="499"/>
        <v>Nincs kitöltve a költség rész!</v>
      </c>
      <c r="L762" s="49"/>
      <c r="M762" s="49"/>
      <c r="N762" s="60"/>
      <c r="O762" s="60"/>
      <c r="P762" s="90"/>
      <c r="R762" s="62"/>
      <c r="S762" s="62"/>
      <c r="T762" s="62"/>
      <c r="U762" s="62"/>
      <c r="V762" s="62"/>
      <c r="W762" s="62"/>
      <c r="X762" s="62"/>
      <c r="Y762" s="62"/>
      <c r="Z762" s="62"/>
      <c r="AA762" s="62"/>
      <c r="AB762" s="62"/>
      <c r="AC762" s="61">
        <f t="shared" si="503"/>
        <v>0</v>
      </c>
      <c r="AD762" s="1" t="str">
        <f t="shared" si="504"/>
        <v>Nincs VKR kiválasztva!</v>
      </c>
      <c r="AF762" s="60"/>
      <c r="AG762" s="60"/>
      <c r="AH762" s="60"/>
      <c r="AI762" s="60"/>
      <c r="AJ762" s="60"/>
      <c r="AK762" s="60"/>
      <c r="AL762" s="60"/>
      <c r="AM762" s="60"/>
      <c r="AN762" s="60"/>
      <c r="AO762" s="60"/>
      <c r="AP762" s="60"/>
      <c r="AQ762" s="61">
        <f t="shared" si="505"/>
        <v>0</v>
      </c>
      <c r="AR762" s="130" t="s">
        <v>36</v>
      </c>
      <c r="AS762" s="1" t="str">
        <f t="shared" si="506"/>
        <v>Nincs VKR kiválasztva!</v>
      </c>
      <c r="AU762" s="46"/>
      <c r="AV762" s="46"/>
      <c r="AY762" s="64" t="str">
        <f>IF($D762="","",INDEX(Osszesito!$E:$E,MATCH($F762,Osszesito!$C:$C,0)))</f>
        <v/>
      </c>
      <c r="AZ762" s="64">
        <f t="shared" si="473"/>
        <v>0</v>
      </c>
      <c r="BA762" s="65">
        <f t="shared" si="474"/>
        <v>0</v>
      </c>
      <c r="BB762" s="65" t="str">
        <f t="shared" si="475"/>
        <v>x</v>
      </c>
      <c r="BC762" s="65">
        <f t="shared" si="507"/>
        <v>0</v>
      </c>
      <c r="BD762" s="65">
        <f t="shared" si="500"/>
        <v>0</v>
      </c>
      <c r="BE762" s="65">
        <f t="shared" si="476"/>
        <v>0</v>
      </c>
      <c r="BF762" s="64" t="str">
        <f t="shared" si="477"/>
        <v>A forrás egyenlő a költséggel (I.ütem).</v>
      </c>
      <c r="BG762" s="65">
        <f t="shared" si="478"/>
        <v>0</v>
      </c>
      <c r="BH762" s="65">
        <f t="shared" si="479"/>
        <v>0</v>
      </c>
      <c r="BI762" s="65">
        <f t="shared" si="480"/>
        <v>0</v>
      </c>
      <c r="BJ762" s="65">
        <f t="shared" si="481"/>
        <v>0</v>
      </c>
      <c r="BK762" s="65">
        <f t="shared" si="508"/>
        <v>0</v>
      </c>
      <c r="BL762" s="66" t="str">
        <f t="shared" si="501"/>
        <v>Nem hosszútávú a feladat.</v>
      </c>
      <c r="BM762" s="67">
        <f t="shared" si="482"/>
        <v>1</v>
      </c>
      <c r="BN762" s="67">
        <f t="shared" si="483"/>
        <v>0</v>
      </c>
      <c r="BO762" s="67">
        <f t="shared" si="484"/>
        <v>1</v>
      </c>
      <c r="BP762" s="67">
        <f t="shared" si="485"/>
        <v>0</v>
      </c>
      <c r="BQ762" s="65">
        <f t="shared" si="486"/>
        <v>0</v>
      </c>
      <c r="BR762" s="64" t="str">
        <f t="shared" si="487"/>
        <v>Nincs hosszútávú terv!</v>
      </c>
      <c r="BS762" s="65">
        <f t="shared" si="488"/>
        <v>0</v>
      </c>
      <c r="BT762" s="65">
        <f t="shared" si="489"/>
        <v>0</v>
      </c>
      <c r="BU762" s="65">
        <f t="shared" si="490"/>
        <v>0</v>
      </c>
      <c r="BV762" s="65">
        <f t="shared" si="491"/>
        <v>0</v>
      </c>
      <c r="BW762" s="65">
        <f t="shared" si="492"/>
        <v>0</v>
      </c>
      <c r="BX762" s="65">
        <f t="shared" si="493"/>
        <v>0</v>
      </c>
      <c r="BY762" s="65">
        <f t="shared" si="494"/>
        <v>0</v>
      </c>
      <c r="BZ762" s="65">
        <f t="shared" si="495"/>
        <v>0</v>
      </c>
      <c r="CA762" s="65">
        <f t="shared" si="496"/>
        <v>0</v>
      </c>
      <c r="CB762" s="65">
        <f t="shared" si="497"/>
        <v>0</v>
      </c>
      <c r="CC762" s="65">
        <f t="shared" si="498"/>
        <v>0</v>
      </c>
      <c r="CD762" s="65" t="str">
        <f t="shared" si="509"/>
        <v>Hiányos kitöltés! (B-oszlop üres)</v>
      </c>
      <c r="CE762" s="66" t="str">
        <f t="shared" si="510"/>
        <v>Hiányos kitöltés! (B-oszlop üres)</v>
      </c>
      <c r="CF762" s="65">
        <f t="shared" si="511"/>
        <v>0</v>
      </c>
      <c r="CG762" s="65">
        <f t="shared" si="512"/>
        <v>0</v>
      </c>
      <c r="CH762" s="65">
        <f t="shared" si="513"/>
        <v>0</v>
      </c>
    </row>
    <row r="763" spans="1:86" ht="31.25" x14ac:dyDescent="0.25">
      <c r="A763" s="54" t="str">
        <f t="shared" si="502"/>
        <v>Nincs VKR kiválasztva!</v>
      </c>
      <c r="B763" s="68"/>
      <c r="C763" s="55"/>
      <c r="D763" s="47"/>
      <c r="E763" s="47"/>
      <c r="F763" s="56" t="str">
        <f>IF($G763="","Nincs VKR kiválasztva!",INDEX(Osszesito!$C:$C,MATCH($G763,Osszesito!$D:$D,0)))</f>
        <v>Nincs VKR kiválasztva!</v>
      </c>
      <c r="G763" s="45"/>
      <c r="H763" s="51" t="str">
        <f>IF($D763="","",CONCATENATE($AY763,"_",COUNTA($D$3:$D763),"_FSZV_2026"))</f>
        <v/>
      </c>
      <c r="I763" s="56" t="str">
        <f>IF($G763="","Nincs VKR kiválasztva!",INDEX(Osszesito!$G:$G,MATCH($F763,Osszesito!$C:$C,0)))</f>
        <v>Nincs VKR kiválasztva!</v>
      </c>
      <c r="J763" s="56" t="str">
        <f>IF($G763="","Nincs VKR kiválasztva!",INDEX(Osszesito!$F:$F,MATCH($F763,Osszesito!$C:$C,0)))</f>
        <v>Nincs VKR kiválasztva!</v>
      </c>
      <c r="K763" s="48" t="str">
        <f t="shared" si="499"/>
        <v>Nincs kitöltve a költség rész!</v>
      </c>
      <c r="L763" s="49"/>
      <c r="M763" s="49"/>
      <c r="N763" s="60"/>
      <c r="O763" s="60"/>
      <c r="P763" s="90"/>
      <c r="R763" s="62"/>
      <c r="S763" s="62"/>
      <c r="T763" s="62"/>
      <c r="U763" s="62"/>
      <c r="V763" s="62"/>
      <c r="W763" s="62"/>
      <c r="X763" s="62"/>
      <c r="Y763" s="62"/>
      <c r="Z763" s="62"/>
      <c r="AA763" s="62"/>
      <c r="AB763" s="62"/>
      <c r="AC763" s="61">
        <f t="shared" si="503"/>
        <v>0</v>
      </c>
      <c r="AD763" s="1" t="str">
        <f t="shared" si="504"/>
        <v>Nincs VKR kiválasztva!</v>
      </c>
      <c r="AF763" s="60"/>
      <c r="AG763" s="60"/>
      <c r="AH763" s="60"/>
      <c r="AI763" s="60"/>
      <c r="AJ763" s="60"/>
      <c r="AK763" s="60"/>
      <c r="AL763" s="60"/>
      <c r="AM763" s="60"/>
      <c r="AN763" s="60"/>
      <c r="AO763" s="60"/>
      <c r="AP763" s="60"/>
      <c r="AQ763" s="61">
        <f t="shared" si="505"/>
        <v>0</v>
      </c>
      <c r="AR763" s="130" t="s">
        <v>36</v>
      </c>
      <c r="AS763" s="1" t="str">
        <f t="shared" si="506"/>
        <v>Nincs VKR kiválasztva!</v>
      </c>
      <c r="AU763" s="46"/>
      <c r="AV763" s="46"/>
      <c r="AY763" s="64" t="str">
        <f>IF($D763="","",INDEX(Osszesito!$E:$E,MATCH($F763,Osszesito!$C:$C,0)))</f>
        <v/>
      </c>
      <c r="AZ763" s="64">
        <f t="shared" si="473"/>
        <v>0</v>
      </c>
      <c r="BA763" s="65">
        <f t="shared" si="474"/>
        <v>0</v>
      </c>
      <c r="BB763" s="65" t="str">
        <f t="shared" si="475"/>
        <v>x</v>
      </c>
      <c r="BC763" s="65">
        <f t="shared" si="507"/>
        <v>0</v>
      </c>
      <c r="BD763" s="65">
        <f t="shared" si="500"/>
        <v>0</v>
      </c>
      <c r="BE763" s="65">
        <f t="shared" si="476"/>
        <v>0</v>
      </c>
      <c r="BF763" s="64" t="str">
        <f t="shared" si="477"/>
        <v>A forrás egyenlő a költséggel (I.ütem).</v>
      </c>
      <c r="BG763" s="65">
        <f t="shared" si="478"/>
        <v>0</v>
      </c>
      <c r="BH763" s="65">
        <f t="shared" si="479"/>
        <v>0</v>
      </c>
      <c r="BI763" s="65">
        <f t="shared" si="480"/>
        <v>0</v>
      </c>
      <c r="BJ763" s="65">
        <f t="shared" si="481"/>
        <v>0</v>
      </c>
      <c r="BK763" s="65">
        <f t="shared" si="508"/>
        <v>0</v>
      </c>
      <c r="BL763" s="66" t="str">
        <f t="shared" si="501"/>
        <v>Nem hosszútávú a feladat.</v>
      </c>
      <c r="BM763" s="67">
        <f t="shared" si="482"/>
        <v>1</v>
      </c>
      <c r="BN763" s="67">
        <f t="shared" si="483"/>
        <v>0</v>
      </c>
      <c r="BO763" s="67">
        <f t="shared" si="484"/>
        <v>1</v>
      </c>
      <c r="BP763" s="67">
        <f t="shared" si="485"/>
        <v>0</v>
      </c>
      <c r="BQ763" s="65">
        <f t="shared" si="486"/>
        <v>0</v>
      </c>
      <c r="BR763" s="64" t="str">
        <f t="shared" si="487"/>
        <v>Nincs hosszútávú terv!</v>
      </c>
      <c r="BS763" s="65">
        <f t="shared" si="488"/>
        <v>0</v>
      </c>
      <c r="BT763" s="65">
        <f t="shared" si="489"/>
        <v>0</v>
      </c>
      <c r="BU763" s="65">
        <f t="shared" si="490"/>
        <v>0</v>
      </c>
      <c r="BV763" s="65">
        <f t="shared" si="491"/>
        <v>0</v>
      </c>
      <c r="BW763" s="65">
        <f t="shared" si="492"/>
        <v>0</v>
      </c>
      <c r="BX763" s="65">
        <f t="shared" si="493"/>
        <v>0</v>
      </c>
      <c r="BY763" s="65">
        <f t="shared" si="494"/>
        <v>0</v>
      </c>
      <c r="BZ763" s="65">
        <f t="shared" si="495"/>
        <v>0</v>
      </c>
      <c r="CA763" s="65">
        <f t="shared" si="496"/>
        <v>0</v>
      </c>
      <c r="CB763" s="65">
        <f t="shared" si="497"/>
        <v>0</v>
      </c>
      <c r="CC763" s="65">
        <f t="shared" si="498"/>
        <v>0</v>
      </c>
      <c r="CD763" s="65" t="str">
        <f t="shared" si="509"/>
        <v>Hiányos kitöltés! (B-oszlop üres)</v>
      </c>
      <c r="CE763" s="66" t="str">
        <f t="shared" si="510"/>
        <v>Hiányos kitöltés! (B-oszlop üres)</v>
      </c>
      <c r="CF763" s="65">
        <f t="shared" si="511"/>
        <v>0</v>
      </c>
      <c r="CG763" s="65">
        <f t="shared" si="512"/>
        <v>0</v>
      </c>
      <c r="CH763" s="65">
        <f t="shared" si="513"/>
        <v>0</v>
      </c>
    </row>
    <row r="764" spans="1:86" ht="31.25" x14ac:dyDescent="0.25">
      <c r="A764" s="54" t="str">
        <f t="shared" si="502"/>
        <v>Nincs VKR kiválasztva!</v>
      </c>
      <c r="B764" s="68"/>
      <c r="C764" s="55"/>
      <c r="D764" s="47"/>
      <c r="E764" s="47"/>
      <c r="F764" s="56" t="str">
        <f>IF($G764="","Nincs VKR kiválasztva!",INDEX(Osszesito!$C:$C,MATCH($G764,Osszesito!$D:$D,0)))</f>
        <v>Nincs VKR kiválasztva!</v>
      </c>
      <c r="G764" s="45"/>
      <c r="H764" s="51" t="str">
        <f>IF($D764="","",CONCATENATE($AY764,"_",COUNTA($D$3:$D764),"_FSZV_2026"))</f>
        <v/>
      </c>
      <c r="I764" s="56" t="str">
        <f>IF($G764="","Nincs VKR kiválasztva!",INDEX(Osszesito!$G:$G,MATCH($F764,Osszesito!$C:$C,0)))</f>
        <v>Nincs VKR kiválasztva!</v>
      </c>
      <c r="J764" s="56" t="str">
        <f>IF($G764="","Nincs VKR kiválasztva!",INDEX(Osszesito!$F:$F,MATCH($F764,Osszesito!$C:$C,0)))</f>
        <v>Nincs VKR kiválasztva!</v>
      </c>
      <c r="K764" s="48" t="str">
        <f t="shared" si="499"/>
        <v>Nincs kitöltve a költség rész!</v>
      </c>
      <c r="L764" s="49"/>
      <c r="M764" s="49"/>
      <c r="N764" s="60"/>
      <c r="O764" s="60"/>
      <c r="P764" s="90"/>
      <c r="R764" s="62"/>
      <c r="S764" s="62"/>
      <c r="T764" s="62"/>
      <c r="U764" s="62"/>
      <c r="V764" s="62"/>
      <c r="W764" s="62"/>
      <c r="X764" s="62"/>
      <c r="Y764" s="62"/>
      <c r="Z764" s="62"/>
      <c r="AA764" s="62"/>
      <c r="AB764" s="62"/>
      <c r="AC764" s="61">
        <f t="shared" si="503"/>
        <v>0</v>
      </c>
      <c r="AD764" s="1" t="str">
        <f t="shared" si="504"/>
        <v>Nincs VKR kiválasztva!</v>
      </c>
      <c r="AF764" s="60"/>
      <c r="AG764" s="60"/>
      <c r="AH764" s="60"/>
      <c r="AI764" s="60"/>
      <c r="AJ764" s="60"/>
      <c r="AK764" s="60"/>
      <c r="AL764" s="60"/>
      <c r="AM764" s="60"/>
      <c r="AN764" s="60"/>
      <c r="AO764" s="60"/>
      <c r="AP764" s="60"/>
      <c r="AQ764" s="61">
        <f t="shared" si="505"/>
        <v>0</v>
      </c>
      <c r="AR764" s="130" t="s">
        <v>36</v>
      </c>
      <c r="AS764" s="1" t="str">
        <f t="shared" si="506"/>
        <v>Nincs VKR kiválasztva!</v>
      </c>
      <c r="AU764" s="46"/>
      <c r="AV764" s="46"/>
      <c r="AY764" s="64" t="str">
        <f>IF($D764="","",INDEX(Osszesito!$E:$E,MATCH($F764,Osszesito!$C:$C,0)))</f>
        <v/>
      </c>
      <c r="AZ764" s="64">
        <f t="shared" si="473"/>
        <v>0</v>
      </c>
      <c r="BA764" s="65">
        <f t="shared" si="474"/>
        <v>0</v>
      </c>
      <c r="BB764" s="65" t="str">
        <f t="shared" si="475"/>
        <v>x</v>
      </c>
      <c r="BC764" s="65">
        <f t="shared" si="507"/>
        <v>0</v>
      </c>
      <c r="BD764" s="65">
        <f t="shared" si="500"/>
        <v>0</v>
      </c>
      <c r="BE764" s="65">
        <f t="shared" si="476"/>
        <v>0</v>
      </c>
      <c r="BF764" s="64" t="str">
        <f t="shared" si="477"/>
        <v>A forrás egyenlő a költséggel (I.ütem).</v>
      </c>
      <c r="BG764" s="65">
        <f t="shared" si="478"/>
        <v>0</v>
      </c>
      <c r="BH764" s="65">
        <f t="shared" si="479"/>
        <v>0</v>
      </c>
      <c r="BI764" s="65">
        <f t="shared" si="480"/>
        <v>0</v>
      </c>
      <c r="BJ764" s="65">
        <f t="shared" si="481"/>
        <v>0</v>
      </c>
      <c r="BK764" s="65">
        <f t="shared" si="508"/>
        <v>0</v>
      </c>
      <c r="BL764" s="66" t="str">
        <f t="shared" si="501"/>
        <v>Nem hosszútávú a feladat.</v>
      </c>
      <c r="BM764" s="67">
        <f t="shared" si="482"/>
        <v>1</v>
      </c>
      <c r="BN764" s="67">
        <f t="shared" si="483"/>
        <v>0</v>
      </c>
      <c r="BO764" s="67">
        <f t="shared" si="484"/>
        <v>1</v>
      </c>
      <c r="BP764" s="67">
        <f t="shared" si="485"/>
        <v>0</v>
      </c>
      <c r="BQ764" s="65">
        <f t="shared" si="486"/>
        <v>0</v>
      </c>
      <c r="BR764" s="64" t="str">
        <f t="shared" si="487"/>
        <v>Nincs hosszútávú terv!</v>
      </c>
      <c r="BS764" s="65">
        <f t="shared" si="488"/>
        <v>0</v>
      </c>
      <c r="BT764" s="65">
        <f t="shared" si="489"/>
        <v>0</v>
      </c>
      <c r="BU764" s="65">
        <f t="shared" si="490"/>
        <v>0</v>
      </c>
      <c r="BV764" s="65">
        <f t="shared" si="491"/>
        <v>0</v>
      </c>
      <c r="BW764" s="65">
        <f t="shared" si="492"/>
        <v>0</v>
      </c>
      <c r="BX764" s="65">
        <f t="shared" si="493"/>
        <v>0</v>
      </c>
      <c r="BY764" s="65">
        <f t="shared" si="494"/>
        <v>0</v>
      </c>
      <c r="BZ764" s="65">
        <f t="shared" si="495"/>
        <v>0</v>
      </c>
      <c r="CA764" s="65">
        <f t="shared" si="496"/>
        <v>0</v>
      </c>
      <c r="CB764" s="65">
        <f t="shared" si="497"/>
        <v>0</v>
      </c>
      <c r="CC764" s="65">
        <f t="shared" si="498"/>
        <v>0</v>
      </c>
      <c r="CD764" s="65" t="str">
        <f t="shared" si="509"/>
        <v>Hiányos kitöltés! (B-oszlop üres)</v>
      </c>
      <c r="CE764" s="66" t="str">
        <f t="shared" si="510"/>
        <v>Hiányos kitöltés! (B-oszlop üres)</v>
      </c>
      <c r="CF764" s="65">
        <f t="shared" si="511"/>
        <v>0</v>
      </c>
      <c r="CG764" s="65">
        <f t="shared" si="512"/>
        <v>0</v>
      </c>
      <c r="CH764" s="65">
        <f t="shared" si="513"/>
        <v>0</v>
      </c>
    </row>
    <row r="765" spans="1:86" ht="31.25" x14ac:dyDescent="0.25">
      <c r="A765" s="54" t="str">
        <f t="shared" si="502"/>
        <v>Nincs VKR kiválasztva!</v>
      </c>
      <c r="B765" s="68"/>
      <c r="C765" s="55"/>
      <c r="D765" s="47"/>
      <c r="E765" s="47"/>
      <c r="F765" s="56" t="str">
        <f>IF($G765="","Nincs VKR kiválasztva!",INDEX(Osszesito!$C:$C,MATCH($G765,Osszesito!$D:$D,0)))</f>
        <v>Nincs VKR kiválasztva!</v>
      </c>
      <c r="G765" s="45"/>
      <c r="H765" s="51" t="str">
        <f>IF($D765="","",CONCATENATE($AY765,"_",COUNTA($D$3:$D765),"_FSZV_2026"))</f>
        <v/>
      </c>
      <c r="I765" s="56" t="str">
        <f>IF($G765="","Nincs VKR kiválasztva!",INDEX(Osszesito!$G:$G,MATCH($F765,Osszesito!$C:$C,0)))</f>
        <v>Nincs VKR kiválasztva!</v>
      </c>
      <c r="J765" s="56" t="str">
        <f>IF($G765="","Nincs VKR kiválasztva!",INDEX(Osszesito!$F:$F,MATCH($F765,Osszesito!$C:$C,0)))</f>
        <v>Nincs VKR kiválasztva!</v>
      </c>
      <c r="K765" s="48" t="str">
        <f t="shared" si="499"/>
        <v>Nincs kitöltve a költség rész!</v>
      </c>
      <c r="L765" s="49"/>
      <c r="M765" s="49"/>
      <c r="N765" s="60"/>
      <c r="O765" s="60"/>
      <c r="P765" s="90"/>
      <c r="R765" s="62"/>
      <c r="S765" s="62"/>
      <c r="T765" s="62"/>
      <c r="U765" s="62"/>
      <c r="V765" s="62"/>
      <c r="W765" s="62"/>
      <c r="X765" s="62"/>
      <c r="Y765" s="62"/>
      <c r="Z765" s="62"/>
      <c r="AA765" s="62"/>
      <c r="AB765" s="62"/>
      <c r="AC765" s="61">
        <f t="shared" si="503"/>
        <v>0</v>
      </c>
      <c r="AD765" s="1" t="str">
        <f t="shared" si="504"/>
        <v>Nincs VKR kiválasztva!</v>
      </c>
      <c r="AF765" s="60"/>
      <c r="AG765" s="60"/>
      <c r="AH765" s="60"/>
      <c r="AI765" s="60"/>
      <c r="AJ765" s="60"/>
      <c r="AK765" s="60"/>
      <c r="AL765" s="60"/>
      <c r="AM765" s="60"/>
      <c r="AN765" s="60"/>
      <c r="AO765" s="60"/>
      <c r="AP765" s="60"/>
      <c r="AQ765" s="61">
        <f t="shared" si="505"/>
        <v>0</v>
      </c>
      <c r="AR765" s="130" t="s">
        <v>36</v>
      </c>
      <c r="AS765" s="1" t="str">
        <f t="shared" si="506"/>
        <v>Nincs VKR kiválasztva!</v>
      </c>
      <c r="AU765" s="46"/>
      <c r="AV765" s="46"/>
      <c r="AY765" s="64" t="str">
        <f>IF($D765="","",INDEX(Osszesito!$E:$E,MATCH($F765,Osszesito!$C:$C,0)))</f>
        <v/>
      </c>
      <c r="AZ765" s="64">
        <f t="shared" si="473"/>
        <v>0</v>
      </c>
      <c r="BA765" s="65">
        <f t="shared" si="474"/>
        <v>0</v>
      </c>
      <c r="BB765" s="65" t="str">
        <f t="shared" si="475"/>
        <v>x</v>
      </c>
      <c r="BC765" s="65">
        <f t="shared" si="507"/>
        <v>0</v>
      </c>
      <c r="BD765" s="65">
        <f t="shared" si="500"/>
        <v>0</v>
      </c>
      <c r="BE765" s="65">
        <f t="shared" si="476"/>
        <v>0</v>
      </c>
      <c r="BF765" s="64" t="str">
        <f t="shared" si="477"/>
        <v>A forrás egyenlő a költséggel (I.ütem).</v>
      </c>
      <c r="BG765" s="65">
        <f t="shared" si="478"/>
        <v>0</v>
      </c>
      <c r="BH765" s="65">
        <f t="shared" si="479"/>
        <v>0</v>
      </c>
      <c r="BI765" s="65">
        <f t="shared" si="480"/>
        <v>0</v>
      </c>
      <c r="BJ765" s="65">
        <f t="shared" si="481"/>
        <v>0</v>
      </c>
      <c r="BK765" s="65">
        <f t="shared" si="508"/>
        <v>0</v>
      </c>
      <c r="BL765" s="66" t="str">
        <f t="shared" si="501"/>
        <v>Nem hosszútávú a feladat.</v>
      </c>
      <c r="BM765" s="67">
        <f t="shared" si="482"/>
        <v>1</v>
      </c>
      <c r="BN765" s="67">
        <f t="shared" si="483"/>
        <v>0</v>
      </c>
      <c r="BO765" s="67">
        <f t="shared" si="484"/>
        <v>1</v>
      </c>
      <c r="BP765" s="67">
        <f t="shared" si="485"/>
        <v>0</v>
      </c>
      <c r="BQ765" s="65">
        <f t="shared" si="486"/>
        <v>0</v>
      </c>
      <c r="BR765" s="64" t="str">
        <f t="shared" si="487"/>
        <v>Nincs hosszútávú terv!</v>
      </c>
      <c r="BS765" s="65">
        <f t="shared" si="488"/>
        <v>0</v>
      </c>
      <c r="BT765" s="65">
        <f t="shared" si="489"/>
        <v>0</v>
      </c>
      <c r="BU765" s="65">
        <f t="shared" si="490"/>
        <v>0</v>
      </c>
      <c r="BV765" s="65">
        <f t="shared" si="491"/>
        <v>0</v>
      </c>
      <c r="BW765" s="65">
        <f t="shared" si="492"/>
        <v>0</v>
      </c>
      <c r="BX765" s="65">
        <f t="shared" si="493"/>
        <v>0</v>
      </c>
      <c r="BY765" s="65">
        <f t="shared" si="494"/>
        <v>0</v>
      </c>
      <c r="BZ765" s="65">
        <f t="shared" si="495"/>
        <v>0</v>
      </c>
      <c r="CA765" s="65">
        <f t="shared" si="496"/>
        <v>0</v>
      </c>
      <c r="CB765" s="65">
        <f t="shared" si="497"/>
        <v>0</v>
      </c>
      <c r="CC765" s="65">
        <f t="shared" si="498"/>
        <v>0</v>
      </c>
      <c r="CD765" s="65" t="str">
        <f t="shared" si="509"/>
        <v>Hiányos kitöltés! (B-oszlop üres)</v>
      </c>
      <c r="CE765" s="66" t="str">
        <f t="shared" si="510"/>
        <v>Hiányos kitöltés! (B-oszlop üres)</v>
      </c>
      <c r="CF765" s="65">
        <f t="shared" si="511"/>
        <v>0</v>
      </c>
      <c r="CG765" s="65">
        <f t="shared" si="512"/>
        <v>0</v>
      </c>
      <c r="CH765" s="65">
        <f t="shared" si="513"/>
        <v>0</v>
      </c>
    </row>
    <row r="766" spans="1:86" ht="31.25" x14ac:dyDescent="0.25">
      <c r="A766" s="54" t="str">
        <f t="shared" si="502"/>
        <v>Nincs VKR kiválasztva!</v>
      </c>
      <c r="B766" s="68"/>
      <c r="C766" s="55"/>
      <c r="D766" s="47"/>
      <c r="E766" s="47"/>
      <c r="F766" s="56" t="str">
        <f>IF($G766="","Nincs VKR kiválasztva!",INDEX(Osszesito!$C:$C,MATCH($G766,Osszesito!$D:$D,0)))</f>
        <v>Nincs VKR kiválasztva!</v>
      </c>
      <c r="G766" s="45"/>
      <c r="H766" s="51" t="str">
        <f>IF($D766="","",CONCATENATE($AY766,"_",COUNTA($D$3:$D766),"_FSZV_2026"))</f>
        <v/>
      </c>
      <c r="I766" s="56" t="str">
        <f>IF($G766="","Nincs VKR kiválasztva!",INDEX(Osszesito!$G:$G,MATCH($F766,Osszesito!$C:$C,0)))</f>
        <v>Nincs VKR kiválasztva!</v>
      </c>
      <c r="J766" s="56" t="str">
        <f>IF($G766="","Nincs VKR kiválasztva!",INDEX(Osszesito!$F:$F,MATCH($F766,Osszesito!$C:$C,0)))</f>
        <v>Nincs VKR kiválasztva!</v>
      </c>
      <c r="K766" s="48" t="str">
        <f t="shared" si="499"/>
        <v>Nincs kitöltve a költség rész!</v>
      </c>
      <c r="L766" s="49"/>
      <c r="M766" s="49"/>
      <c r="N766" s="60"/>
      <c r="O766" s="60"/>
      <c r="P766" s="90"/>
      <c r="R766" s="62"/>
      <c r="S766" s="62"/>
      <c r="T766" s="62"/>
      <c r="U766" s="62"/>
      <c r="V766" s="62"/>
      <c r="W766" s="62"/>
      <c r="X766" s="62"/>
      <c r="Y766" s="62"/>
      <c r="Z766" s="62"/>
      <c r="AA766" s="62"/>
      <c r="AB766" s="62"/>
      <c r="AC766" s="61">
        <f t="shared" si="503"/>
        <v>0</v>
      </c>
      <c r="AD766" s="1" t="str">
        <f t="shared" si="504"/>
        <v>Nincs VKR kiválasztva!</v>
      </c>
      <c r="AF766" s="60"/>
      <c r="AG766" s="60"/>
      <c r="AH766" s="60"/>
      <c r="AI766" s="60"/>
      <c r="AJ766" s="60"/>
      <c r="AK766" s="60"/>
      <c r="AL766" s="60"/>
      <c r="AM766" s="60"/>
      <c r="AN766" s="60"/>
      <c r="AO766" s="60"/>
      <c r="AP766" s="60"/>
      <c r="AQ766" s="61">
        <f t="shared" si="505"/>
        <v>0</v>
      </c>
      <c r="AR766" s="130" t="s">
        <v>36</v>
      </c>
      <c r="AS766" s="1" t="str">
        <f t="shared" si="506"/>
        <v>Nincs VKR kiválasztva!</v>
      </c>
      <c r="AU766" s="46"/>
      <c r="AV766" s="46"/>
      <c r="AY766" s="64" t="str">
        <f>IF($D766="","",INDEX(Osszesito!$E:$E,MATCH($F766,Osszesito!$C:$C,0)))</f>
        <v/>
      </c>
      <c r="AZ766" s="64">
        <f t="shared" si="473"/>
        <v>0</v>
      </c>
      <c r="BA766" s="65">
        <f t="shared" si="474"/>
        <v>0</v>
      </c>
      <c r="BB766" s="65" t="str">
        <f t="shared" si="475"/>
        <v>x</v>
      </c>
      <c r="BC766" s="65">
        <f t="shared" si="507"/>
        <v>0</v>
      </c>
      <c r="BD766" s="65">
        <f t="shared" si="500"/>
        <v>0</v>
      </c>
      <c r="BE766" s="65">
        <f t="shared" si="476"/>
        <v>0</v>
      </c>
      <c r="BF766" s="64" t="str">
        <f t="shared" si="477"/>
        <v>A forrás egyenlő a költséggel (I.ütem).</v>
      </c>
      <c r="BG766" s="65">
        <f t="shared" si="478"/>
        <v>0</v>
      </c>
      <c r="BH766" s="65">
        <f t="shared" si="479"/>
        <v>0</v>
      </c>
      <c r="BI766" s="65">
        <f t="shared" si="480"/>
        <v>0</v>
      </c>
      <c r="BJ766" s="65">
        <f t="shared" si="481"/>
        <v>0</v>
      </c>
      <c r="BK766" s="65">
        <f t="shared" si="508"/>
        <v>0</v>
      </c>
      <c r="BL766" s="66" t="str">
        <f t="shared" si="501"/>
        <v>Nem hosszútávú a feladat.</v>
      </c>
      <c r="BM766" s="67">
        <f t="shared" si="482"/>
        <v>1</v>
      </c>
      <c r="BN766" s="67">
        <f t="shared" si="483"/>
        <v>0</v>
      </c>
      <c r="BO766" s="67">
        <f t="shared" si="484"/>
        <v>1</v>
      </c>
      <c r="BP766" s="67">
        <f t="shared" si="485"/>
        <v>0</v>
      </c>
      <c r="BQ766" s="65">
        <f t="shared" si="486"/>
        <v>0</v>
      </c>
      <c r="BR766" s="64" t="str">
        <f t="shared" si="487"/>
        <v>Nincs hosszútávú terv!</v>
      </c>
      <c r="BS766" s="65">
        <f t="shared" si="488"/>
        <v>0</v>
      </c>
      <c r="BT766" s="65">
        <f t="shared" si="489"/>
        <v>0</v>
      </c>
      <c r="BU766" s="65">
        <f t="shared" si="490"/>
        <v>0</v>
      </c>
      <c r="BV766" s="65">
        <f t="shared" si="491"/>
        <v>0</v>
      </c>
      <c r="BW766" s="65">
        <f t="shared" si="492"/>
        <v>0</v>
      </c>
      <c r="BX766" s="65">
        <f t="shared" si="493"/>
        <v>0</v>
      </c>
      <c r="BY766" s="65">
        <f t="shared" si="494"/>
        <v>0</v>
      </c>
      <c r="BZ766" s="65">
        <f t="shared" si="495"/>
        <v>0</v>
      </c>
      <c r="CA766" s="65">
        <f t="shared" si="496"/>
        <v>0</v>
      </c>
      <c r="CB766" s="65">
        <f t="shared" si="497"/>
        <v>0</v>
      </c>
      <c r="CC766" s="65">
        <f t="shared" si="498"/>
        <v>0</v>
      </c>
      <c r="CD766" s="65" t="str">
        <f t="shared" si="509"/>
        <v>Hiányos kitöltés! (B-oszlop üres)</v>
      </c>
      <c r="CE766" s="66" t="str">
        <f t="shared" si="510"/>
        <v>Hiányos kitöltés! (B-oszlop üres)</v>
      </c>
      <c r="CF766" s="65">
        <f t="shared" si="511"/>
        <v>0</v>
      </c>
      <c r="CG766" s="65">
        <f t="shared" si="512"/>
        <v>0</v>
      </c>
      <c r="CH766" s="65">
        <f t="shared" si="513"/>
        <v>0</v>
      </c>
    </row>
    <row r="767" spans="1:86" ht="31.25" x14ac:dyDescent="0.25">
      <c r="A767" s="54" t="str">
        <f t="shared" si="502"/>
        <v>Nincs VKR kiválasztva!</v>
      </c>
      <c r="B767" s="68"/>
      <c r="C767" s="55"/>
      <c r="D767" s="47"/>
      <c r="E767" s="47"/>
      <c r="F767" s="56" t="str">
        <f>IF($G767="","Nincs VKR kiválasztva!",INDEX(Osszesito!$C:$C,MATCH($G767,Osszesito!$D:$D,0)))</f>
        <v>Nincs VKR kiválasztva!</v>
      </c>
      <c r="G767" s="45"/>
      <c r="H767" s="51" t="str">
        <f>IF($D767="","",CONCATENATE($AY767,"_",COUNTA($D$3:$D767),"_FSZV_2026"))</f>
        <v/>
      </c>
      <c r="I767" s="56" t="str">
        <f>IF($G767="","Nincs VKR kiválasztva!",INDEX(Osszesito!$G:$G,MATCH($F767,Osszesito!$C:$C,0)))</f>
        <v>Nincs VKR kiválasztva!</v>
      </c>
      <c r="J767" s="56" t="str">
        <f>IF($G767="","Nincs VKR kiválasztva!",INDEX(Osszesito!$F:$F,MATCH($F767,Osszesito!$C:$C,0)))</f>
        <v>Nincs VKR kiválasztva!</v>
      </c>
      <c r="K767" s="48" t="str">
        <f t="shared" si="499"/>
        <v>Nincs kitöltve a költség rész!</v>
      </c>
      <c r="L767" s="49"/>
      <c r="M767" s="49"/>
      <c r="N767" s="60"/>
      <c r="O767" s="60"/>
      <c r="P767" s="90"/>
      <c r="R767" s="62"/>
      <c r="S767" s="62"/>
      <c r="T767" s="62"/>
      <c r="U767" s="62"/>
      <c r="V767" s="62"/>
      <c r="W767" s="62"/>
      <c r="X767" s="62"/>
      <c r="Y767" s="62"/>
      <c r="Z767" s="62"/>
      <c r="AA767" s="62"/>
      <c r="AB767" s="62"/>
      <c r="AC767" s="61">
        <f t="shared" si="503"/>
        <v>0</v>
      </c>
      <c r="AD767" s="1" t="str">
        <f t="shared" si="504"/>
        <v>Nincs VKR kiválasztva!</v>
      </c>
      <c r="AF767" s="60"/>
      <c r="AG767" s="60"/>
      <c r="AH767" s="60"/>
      <c r="AI767" s="60"/>
      <c r="AJ767" s="60"/>
      <c r="AK767" s="60"/>
      <c r="AL767" s="60"/>
      <c r="AM767" s="60"/>
      <c r="AN767" s="60"/>
      <c r="AO767" s="60"/>
      <c r="AP767" s="60"/>
      <c r="AQ767" s="61">
        <f t="shared" si="505"/>
        <v>0</v>
      </c>
      <c r="AR767" s="130" t="s">
        <v>36</v>
      </c>
      <c r="AS767" s="1" t="str">
        <f t="shared" si="506"/>
        <v>Nincs VKR kiválasztva!</v>
      </c>
      <c r="AU767" s="46"/>
      <c r="AV767" s="46"/>
      <c r="AY767" s="64" t="str">
        <f>IF($D767="","",INDEX(Osszesito!$E:$E,MATCH($F767,Osszesito!$C:$C,0)))</f>
        <v/>
      </c>
      <c r="AZ767" s="64">
        <f t="shared" si="473"/>
        <v>0</v>
      </c>
      <c r="BA767" s="65">
        <f t="shared" si="474"/>
        <v>0</v>
      </c>
      <c r="BB767" s="65" t="str">
        <f t="shared" si="475"/>
        <v>x</v>
      </c>
      <c r="BC767" s="65">
        <f t="shared" si="507"/>
        <v>0</v>
      </c>
      <c r="BD767" s="65">
        <f t="shared" si="500"/>
        <v>0</v>
      </c>
      <c r="BE767" s="65">
        <f t="shared" si="476"/>
        <v>0</v>
      </c>
      <c r="BF767" s="64" t="str">
        <f t="shared" si="477"/>
        <v>A forrás egyenlő a költséggel (I.ütem).</v>
      </c>
      <c r="BG767" s="65">
        <f t="shared" si="478"/>
        <v>0</v>
      </c>
      <c r="BH767" s="65">
        <f t="shared" si="479"/>
        <v>0</v>
      </c>
      <c r="BI767" s="65">
        <f t="shared" si="480"/>
        <v>0</v>
      </c>
      <c r="BJ767" s="65">
        <f t="shared" si="481"/>
        <v>0</v>
      </c>
      <c r="BK767" s="65">
        <f t="shared" si="508"/>
        <v>0</v>
      </c>
      <c r="BL767" s="66" t="str">
        <f t="shared" si="501"/>
        <v>Nem hosszútávú a feladat.</v>
      </c>
      <c r="BM767" s="67">
        <f t="shared" si="482"/>
        <v>1</v>
      </c>
      <c r="BN767" s="67">
        <f t="shared" si="483"/>
        <v>0</v>
      </c>
      <c r="BO767" s="67">
        <f t="shared" si="484"/>
        <v>1</v>
      </c>
      <c r="BP767" s="67">
        <f t="shared" si="485"/>
        <v>0</v>
      </c>
      <c r="BQ767" s="65">
        <f t="shared" si="486"/>
        <v>0</v>
      </c>
      <c r="BR767" s="64" t="str">
        <f t="shared" si="487"/>
        <v>Nincs hosszútávú terv!</v>
      </c>
      <c r="BS767" s="65">
        <f t="shared" si="488"/>
        <v>0</v>
      </c>
      <c r="BT767" s="65">
        <f t="shared" si="489"/>
        <v>0</v>
      </c>
      <c r="BU767" s="65">
        <f t="shared" si="490"/>
        <v>0</v>
      </c>
      <c r="BV767" s="65">
        <f t="shared" si="491"/>
        <v>0</v>
      </c>
      <c r="BW767" s="65">
        <f t="shared" si="492"/>
        <v>0</v>
      </c>
      <c r="BX767" s="65">
        <f t="shared" si="493"/>
        <v>0</v>
      </c>
      <c r="BY767" s="65">
        <f t="shared" si="494"/>
        <v>0</v>
      </c>
      <c r="BZ767" s="65">
        <f t="shared" si="495"/>
        <v>0</v>
      </c>
      <c r="CA767" s="65">
        <f t="shared" si="496"/>
        <v>0</v>
      </c>
      <c r="CB767" s="65">
        <f t="shared" si="497"/>
        <v>0</v>
      </c>
      <c r="CC767" s="65">
        <f t="shared" si="498"/>
        <v>0</v>
      </c>
      <c r="CD767" s="65" t="str">
        <f t="shared" si="509"/>
        <v>Hiányos kitöltés! (B-oszlop üres)</v>
      </c>
      <c r="CE767" s="66" t="str">
        <f t="shared" si="510"/>
        <v>Hiányos kitöltés! (B-oszlop üres)</v>
      </c>
      <c r="CF767" s="65">
        <f t="shared" si="511"/>
        <v>0</v>
      </c>
      <c r="CG767" s="65">
        <f t="shared" si="512"/>
        <v>0</v>
      </c>
      <c r="CH767" s="65">
        <f t="shared" si="513"/>
        <v>0</v>
      </c>
    </row>
    <row r="768" spans="1:86" ht="31.25" x14ac:dyDescent="0.25">
      <c r="A768" s="54" t="str">
        <f t="shared" si="502"/>
        <v>Nincs VKR kiválasztva!</v>
      </c>
      <c r="B768" s="68"/>
      <c r="C768" s="55"/>
      <c r="D768" s="47"/>
      <c r="E768" s="47"/>
      <c r="F768" s="56" t="str">
        <f>IF($G768="","Nincs VKR kiválasztva!",INDEX(Osszesito!$C:$C,MATCH($G768,Osszesito!$D:$D,0)))</f>
        <v>Nincs VKR kiválasztva!</v>
      </c>
      <c r="G768" s="45"/>
      <c r="H768" s="51" t="str">
        <f>IF($D768="","",CONCATENATE($AY768,"_",COUNTA($D$3:$D768),"_FSZV_2026"))</f>
        <v/>
      </c>
      <c r="I768" s="56" t="str">
        <f>IF($G768="","Nincs VKR kiválasztva!",INDEX(Osszesito!$G:$G,MATCH($F768,Osszesito!$C:$C,0)))</f>
        <v>Nincs VKR kiválasztva!</v>
      </c>
      <c r="J768" s="56" t="str">
        <f>IF($G768="","Nincs VKR kiválasztva!",INDEX(Osszesito!$F:$F,MATCH($F768,Osszesito!$C:$C,0)))</f>
        <v>Nincs VKR kiválasztva!</v>
      </c>
      <c r="K768" s="48" t="str">
        <f t="shared" si="499"/>
        <v>Nincs kitöltve a költség rész!</v>
      </c>
      <c r="L768" s="49"/>
      <c r="M768" s="49"/>
      <c r="N768" s="60"/>
      <c r="O768" s="60"/>
      <c r="P768" s="90"/>
      <c r="R768" s="62"/>
      <c r="S768" s="62"/>
      <c r="T768" s="62"/>
      <c r="U768" s="62"/>
      <c r="V768" s="62"/>
      <c r="W768" s="62"/>
      <c r="X768" s="62"/>
      <c r="Y768" s="62"/>
      <c r="Z768" s="62"/>
      <c r="AA768" s="62"/>
      <c r="AB768" s="62"/>
      <c r="AC768" s="61">
        <f t="shared" si="503"/>
        <v>0</v>
      </c>
      <c r="AD768" s="1" t="str">
        <f t="shared" si="504"/>
        <v>Nincs VKR kiválasztva!</v>
      </c>
      <c r="AF768" s="60"/>
      <c r="AG768" s="60"/>
      <c r="AH768" s="60"/>
      <c r="AI768" s="60"/>
      <c r="AJ768" s="60"/>
      <c r="AK768" s="60"/>
      <c r="AL768" s="60"/>
      <c r="AM768" s="60"/>
      <c r="AN768" s="60"/>
      <c r="AO768" s="60"/>
      <c r="AP768" s="60"/>
      <c r="AQ768" s="61">
        <f t="shared" si="505"/>
        <v>0</v>
      </c>
      <c r="AR768" s="130" t="s">
        <v>36</v>
      </c>
      <c r="AS768" s="1" t="str">
        <f t="shared" si="506"/>
        <v>Nincs VKR kiválasztva!</v>
      </c>
      <c r="AU768" s="46"/>
      <c r="AV768" s="46"/>
      <c r="AY768" s="64" t="str">
        <f>IF($D768="","",INDEX(Osszesito!$E:$E,MATCH($F768,Osszesito!$C:$C,0)))</f>
        <v/>
      </c>
      <c r="AZ768" s="64">
        <f t="shared" si="473"/>
        <v>0</v>
      </c>
      <c r="BA768" s="65">
        <f t="shared" si="474"/>
        <v>0</v>
      </c>
      <c r="BB768" s="65" t="str">
        <f t="shared" si="475"/>
        <v>x</v>
      </c>
      <c r="BC768" s="65">
        <f t="shared" si="507"/>
        <v>0</v>
      </c>
      <c r="BD768" s="65">
        <f t="shared" si="500"/>
        <v>0</v>
      </c>
      <c r="BE768" s="65">
        <f t="shared" si="476"/>
        <v>0</v>
      </c>
      <c r="BF768" s="64" t="str">
        <f t="shared" si="477"/>
        <v>A forrás egyenlő a költséggel (I.ütem).</v>
      </c>
      <c r="BG768" s="65">
        <f t="shared" si="478"/>
        <v>0</v>
      </c>
      <c r="BH768" s="65">
        <f t="shared" si="479"/>
        <v>0</v>
      </c>
      <c r="BI768" s="65">
        <f t="shared" si="480"/>
        <v>0</v>
      </c>
      <c r="BJ768" s="65">
        <f t="shared" si="481"/>
        <v>0</v>
      </c>
      <c r="BK768" s="65">
        <f t="shared" si="508"/>
        <v>0</v>
      </c>
      <c r="BL768" s="66" t="str">
        <f t="shared" si="501"/>
        <v>Nem hosszútávú a feladat.</v>
      </c>
      <c r="BM768" s="67">
        <f t="shared" si="482"/>
        <v>1</v>
      </c>
      <c r="BN768" s="67">
        <f t="shared" si="483"/>
        <v>0</v>
      </c>
      <c r="BO768" s="67">
        <f t="shared" si="484"/>
        <v>1</v>
      </c>
      <c r="BP768" s="67">
        <f t="shared" si="485"/>
        <v>0</v>
      </c>
      <c r="BQ768" s="65">
        <f t="shared" si="486"/>
        <v>0</v>
      </c>
      <c r="BR768" s="64" t="str">
        <f t="shared" si="487"/>
        <v>Nincs hosszútávú terv!</v>
      </c>
      <c r="BS768" s="65">
        <f t="shared" si="488"/>
        <v>0</v>
      </c>
      <c r="BT768" s="65">
        <f t="shared" si="489"/>
        <v>0</v>
      </c>
      <c r="BU768" s="65">
        <f t="shared" si="490"/>
        <v>0</v>
      </c>
      <c r="BV768" s="65">
        <f t="shared" si="491"/>
        <v>0</v>
      </c>
      <c r="BW768" s="65">
        <f t="shared" si="492"/>
        <v>0</v>
      </c>
      <c r="BX768" s="65">
        <f t="shared" si="493"/>
        <v>0</v>
      </c>
      <c r="BY768" s="65">
        <f t="shared" si="494"/>
        <v>0</v>
      </c>
      <c r="BZ768" s="65">
        <f t="shared" si="495"/>
        <v>0</v>
      </c>
      <c r="CA768" s="65">
        <f t="shared" si="496"/>
        <v>0</v>
      </c>
      <c r="CB768" s="65">
        <f t="shared" si="497"/>
        <v>0</v>
      </c>
      <c r="CC768" s="65">
        <f t="shared" si="498"/>
        <v>0</v>
      </c>
      <c r="CD768" s="65" t="str">
        <f t="shared" si="509"/>
        <v>Hiányos kitöltés! (B-oszlop üres)</v>
      </c>
      <c r="CE768" s="66" t="str">
        <f t="shared" si="510"/>
        <v>Hiányos kitöltés! (B-oszlop üres)</v>
      </c>
      <c r="CF768" s="65">
        <f t="shared" si="511"/>
        <v>0</v>
      </c>
      <c r="CG768" s="65">
        <f t="shared" si="512"/>
        <v>0</v>
      </c>
      <c r="CH768" s="65">
        <f t="shared" si="513"/>
        <v>0</v>
      </c>
    </row>
    <row r="769" spans="1:86" ht="31.25" x14ac:dyDescent="0.25">
      <c r="A769" s="54" t="str">
        <f t="shared" si="502"/>
        <v>Nincs VKR kiválasztva!</v>
      </c>
      <c r="B769" s="68"/>
      <c r="C769" s="55"/>
      <c r="D769" s="47"/>
      <c r="E769" s="47"/>
      <c r="F769" s="56" t="str">
        <f>IF($G769="","Nincs VKR kiválasztva!",INDEX(Osszesito!$C:$C,MATCH($G769,Osszesito!$D:$D,0)))</f>
        <v>Nincs VKR kiválasztva!</v>
      </c>
      <c r="G769" s="45"/>
      <c r="H769" s="51" t="str">
        <f>IF($D769="","",CONCATENATE($AY769,"_",COUNTA($D$3:$D769),"_FSZV_2026"))</f>
        <v/>
      </c>
      <c r="I769" s="56" t="str">
        <f>IF($G769="","Nincs VKR kiválasztva!",INDEX(Osszesito!$G:$G,MATCH($F769,Osszesito!$C:$C,0)))</f>
        <v>Nincs VKR kiválasztva!</v>
      </c>
      <c r="J769" s="56" t="str">
        <f>IF($G769="","Nincs VKR kiválasztva!",INDEX(Osszesito!$F:$F,MATCH($F769,Osszesito!$C:$C,0)))</f>
        <v>Nincs VKR kiválasztva!</v>
      </c>
      <c r="K769" s="48" t="str">
        <f t="shared" si="499"/>
        <v>Nincs kitöltve a költség rész!</v>
      </c>
      <c r="L769" s="49"/>
      <c r="M769" s="49"/>
      <c r="N769" s="60"/>
      <c r="O769" s="60"/>
      <c r="P769" s="90"/>
      <c r="R769" s="62"/>
      <c r="S769" s="62"/>
      <c r="T769" s="62"/>
      <c r="U769" s="62"/>
      <c r="V769" s="62"/>
      <c r="W769" s="62"/>
      <c r="X769" s="62"/>
      <c r="Y769" s="62"/>
      <c r="Z769" s="62"/>
      <c r="AA769" s="62"/>
      <c r="AB769" s="62"/>
      <c r="AC769" s="61">
        <f t="shared" si="503"/>
        <v>0</v>
      </c>
      <c r="AD769" s="1" t="str">
        <f t="shared" si="504"/>
        <v>Nincs VKR kiválasztva!</v>
      </c>
      <c r="AF769" s="60"/>
      <c r="AG769" s="60"/>
      <c r="AH769" s="60"/>
      <c r="AI769" s="60"/>
      <c r="AJ769" s="60"/>
      <c r="AK769" s="60"/>
      <c r="AL769" s="60"/>
      <c r="AM769" s="60"/>
      <c r="AN769" s="60"/>
      <c r="AO769" s="60"/>
      <c r="AP769" s="60"/>
      <c r="AQ769" s="61">
        <f t="shared" si="505"/>
        <v>0</v>
      </c>
      <c r="AR769" s="130" t="s">
        <v>36</v>
      </c>
      <c r="AS769" s="1" t="str">
        <f t="shared" si="506"/>
        <v>Nincs VKR kiválasztva!</v>
      </c>
      <c r="AU769" s="46"/>
      <c r="AV769" s="46"/>
      <c r="AY769" s="64" t="str">
        <f>IF($D769="","",INDEX(Osszesito!$E:$E,MATCH($F769,Osszesito!$C:$C,0)))</f>
        <v/>
      </c>
      <c r="AZ769" s="64">
        <f t="shared" si="473"/>
        <v>0</v>
      </c>
      <c r="BA769" s="65">
        <f t="shared" si="474"/>
        <v>0</v>
      </c>
      <c r="BB769" s="65" t="str">
        <f t="shared" si="475"/>
        <v>x</v>
      </c>
      <c r="BC769" s="65">
        <f t="shared" si="507"/>
        <v>0</v>
      </c>
      <c r="BD769" s="65">
        <f t="shared" si="500"/>
        <v>0</v>
      </c>
      <c r="BE769" s="65">
        <f t="shared" si="476"/>
        <v>0</v>
      </c>
      <c r="BF769" s="64" t="str">
        <f t="shared" si="477"/>
        <v>A forrás egyenlő a költséggel (I.ütem).</v>
      </c>
      <c r="BG769" s="65">
        <f t="shared" si="478"/>
        <v>0</v>
      </c>
      <c r="BH769" s="65">
        <f t="shared" si="479"/>
        <v>0</v>
      </c>
      <c r="BI769" s="65">
        <f t="shared" si="480"/>
        <v>0</v>
      </c>
      <c r="BJ769" s="65">
        <f t="shared" si="481"/>
        <v>0</v>
      </c>
      <c r="BK769" s="65">
        <f t="shared" si="508"/>
        <v>0</v>
      </c>
      <c r="BL769" s="66" t="str">
        <f t="shared" si="501"/>
        <v>Nem hosszútávú a feladat.</v>
      </c>
      <c r="BM769" s="67">
        <f t="shared" si="482"/>
        <v>1</v>
      </c>
      <c r="BN769" s="67">
        <f t="shared" si="483"/>
        <v>0</v>
      </c>
      <c r="BO769" s="67">
        <f t="shared" si="484"/>
        <v>1</v>
      </c>
      <c r="BP769" s="67">
        <f t="shared" si="485"/>
        <v>0</v>
      </c>
      <c r="BQ769" s="65">
        <f t="shared" si="486"/>
        <v>0</v>
      </c>
      <c r="BR769" s="64" t="str">
        <f t="shared" si="487"/>
        <v>Nincs hosszútávú terv!</v>
      </c>
      <c r="BS769" s="65">
        <f t="shared" si="488"/>
        <v>0</v>
      </c>
      <c r="BT769" s="65">
        <f t="shared" si="489"/>
        <v>0</v>
      </c>
      <c r="BU769" s="65">
        <f t="shared" si="490"/>
        <v>0</v>
      </c>
      <c r="BV769" s="65">
        <f t="shared" si="491"/>
        <v>0</v>
      </c>
      <c r="BW769" s="65">
        <f t="shared" si="492"/>
        <v>0</v>
      </c>
      <c r="BX769" s="65">
        <f t="shared" si="493"/>
        <v>0</v>
      </c>
      <c r="BY769" s="65">
        <f t="shared" si="494"/>
        <v>0</v>
      </c>
      <c r="BZ769" s="65">
        <f t="shared" si="495"/>
        <v>0</v>
      </c>
      <c r="CA769" s="65">
        <f t="shared" si="496"/>
        <v>0</v>
      </c>
      <c r="CB769" s="65">
        <f t="shared" si="497"/>
        <v>0</v>
      </c>
      <c r="CC769" s="65">
        <f t="shared" si="498"/>
        <v>0</v>
      </c>
      <c r="CD769" s="65" t="str">
        <f t="shared" si="509"/>
        <v>Hiányos kitöltés! (B-oszlop üres)</v>
      </c>
      <c r="CE769" s="66" t="str">
        <f t="shared" si="510"/>
        <v>Hiányos kitöltés! (B-oszlop üres)</v>
      </c>
      <c r="CF769" s="65">
        <f t="shared" si="511"/>
        <v>0</v>
      </c>
      <c r="CG769" s="65">
        <f t="shared" si="512"/>
        <v>0</v>
      </c>
      <c r="CH769" s="65">
        <f t="shared" si="513"/>
        <v>0</v>
      </c>
    </row>
    <row r="770" spans="1:86" ht="31.25" x14ac:dyDescent="0.25">
      <c r="A770" s="54" t="str">
        <f t="shared" si="502"/>
        <v>Nincs VKR kiválasztva!</v>
      </c>
      <c r="B770" s="68"/>
      <c r="C770" s="55"/>
      <c r="D770" s="47"/>
      <c r="E770" s="47"/>
      <c r="F770" s="56" t="str">
        <f>IF($G770="","Nincs VKR kiválasztva!",INDEX(Osszesito!$C:$C,MATCH($G770,Osszesito!$D:$D,0)))</f>
        <v>Nincs VKR kiválasztva!</v>
      </c>
      <c r="G770" s="45"/>
      <c r="H770" s="51" t="str">
        <f>IF($D770="","",CONCATENATE($AY770,"_",COUNTA($D$3:$D770),"_FSZV_2026"))</f>
        <v/>
      </c>
      <c r="I770" s="56" t="str">
        <f>IF($G770="","Nincs VKR kiválasztva!",INDEX(Osszesito!$G:$G,MATCH($F770,Osszesito!$C:$C,0)))</f>
        <v>Nincs VKR kiválasztva!</v>
      </c>
      <c r="J770" s="56" t="str">
        <f>IF($G770="","Nincs VKR kiválasztva!",INDEX(Osszesito!$F:$F,MATCH($F770,Osszesito!$C:$C,0)))</f>
        <v>Nincs VKR kiválasztva!</v>
      </c>
      <c r="K770" s="48" t="str">
        <f t="shared" si="499"/>
        <v>Nincs kitöltve a költség rész!</v>
      </c>
      <c r="L770" s="49"/>
      <c r="M770" s="49"/>
      <c r="N770" s="60"/>
      <c r="O770" s="60"/>
      <c r="P770" s="90"/>
      <c r="R770" s="62"/>
      <c r="S770" s="62"/>
      <c r="T770" s="62"/>
      <c r="U770" s="62"/>
      <c r="V770" s="62"/>
      <c r="W770" s="62"/>
      <c r="X770" s="62"/>
      <c r="Y770" s="62"/>
      <c r="Z770" s="62"/>
      <c r="AA770" s="62"/>
      <c r="AB770" s="62"/>
      <c r="AC770" s="61">
        <f t="shared" si="503"/>
        <v>0</v>
      </c>
      <c r="AD770" s="1" t="str">
        <f t="shared" si="504"/>
        <v>Nincs VKR kiválasztva!</v>
      </c>
      <c r="AF770" s="60"/>
      <c r="AG770" s="60"/>
      <c r="AH770" s="60"/>
      <c r="AI770" s="60"/>
      <c r="AJ770" s="60"/>
      <c r="AK770" s="60"/>
      <c r="AL770" s="60"/>
      <c r="AM770" s="60"/>
      <c r="AN770" s="60"/>
      <c r="AO770" s="60"/>
      <c r="AP770" s="60"/>
      <c r="AQ770" s="61">
        <f t="shared" si="505"/>
        <v>0</v>
      </c>
      <c r="AR770" s="130" t="s">
        <v>36</v>
      </c>
      <c r="AS770" s="1" t="str">
        <f t="shared" si="506"/>
        <v>Nincs VKR kiválasztva!</v>
      </c>
      <c r="AU770" s="46"/>
      <c r="AV770" s="46"/>
      <c r="AY770" s="64" t="str">
        <f>IF($D770="","",INDEX(Osszesito!$E:$E,MATCH($F770,Osszesito!$C:$C,0)))</f>
        <v/>
      </c>
      <c r="AZ770" s="64">
        <f t="shared" si="473"/>
        <v>0</v>
      </c>
      <c r="BA770" s="65">
        <f t="shared" si="474"/>
        <v>0</v>
      </c>
      <c r="BB770" s="65" t="str">
        <f t="shared" si="475"/>
        <v>x</v>
      </c>
      <c r="BC770" s="65">
        <f t="shared" si="507"/>
        <v>0</v>
      </c>
      <c r="BD770" s="65">
        <f t="shared" si="500"/>
        <v>0</v>
      </c>
      <c r="BE770" s="65">
        <f t="shared" si="476"/>
        <v>0</v>
      </c>
      <c r="BF770" s="64" t="str">
        <f t="shared" si="477"/>
        <v>A forrás egyenlő a költséggel (I.ütem).</v>
      </c>
      <c r="BG770" s="65">
        <f t="shared" si="478"/>
        <v>0</v>
      </c>
      <c r="BH770" s="65">
        <f t="shared" si="479"/>
        <v>0</v>
      </c>
      <c r="BI770" s="65">
        <f t="shared" si="480"/>
        <v>0</v>
      </c>
      <c r="BJ770" s="65">
        <f t="shared" si="481"/>
        <v>0</v>
      </c>
      <c r="BK770" s="65">
        <f t="shared" si="508"/>
        <v>0</v>
      </c>
      <c r="BL770" s="66" t="str">
        <f t="shared" si="501"/>
        <v>Nem hosszútávú a feladat.</v>
      </c>
      <c r="BM770" s="67">
        <f t="shared" si="482"/>
        <v>1</v>
      </c>
      <c r="BN770" s="67">
        <f t="shared" si="483"/>
        <v>0</v>
      </c>
      <c r="BO770" s="67">
        <f t="shared" si="484"/>
        <v>1</v>
      </c>
      <c r="BP770" s="67">
        <f t="shared" si="485"/>
        <v>0</v>
      </c>
      <c r="BQ770" s="65">
        <f t="shared" si="486"/>
        <v>0</v>
      </c>
      <c r="BR770" s="64" t="str">
        <f t="shared" si="487"/>
        <v>Nincs hosszútávú terv!</v>
      </c>
      <c r="BS770" s="65">
        <f t="shared" si="488"/>
        <v>0</v>
      </c>
      <c r="BT770" s="65">
        <f t="shared" si="489"/>
        <v>0</v>
      </c>
      <c r="BU770" s="65">
        <f t="shared" si="490"/>
        <v>0</v>
      </c>
      <c r="BV770" s="65">
        <f t="shared" si="491"/>
        <v>0</v>
      </c>
      <c r="BW770" s="65">
        <f t="shared" si="492"/>
        <v>0</v>
      </c>
      <c r="BX770" s="65">
        <f t="shared" si="493"/>
        <v>0</v>
      </c>
      <c r="BY770" s="65">
        <f t="shared" si="494"/>
        <v>0</v>
      </c>
      <c r="BZ770" s="65">
        <f t="shared" si="495"/>
        <v>0</v>
      </c>
      <c r="CA770" s="65">
        <f t="shared" si="496"/>
        <v>0</v>
      </c>
      <c r="CB770" s="65">
        <f t="shared" si="497"/>
        <v>0</v>
      </c>
      <c r="CC770" s="65">
        <f t="shared" si="498"/>
        <v>0</v>
      </c>
      <c r="CD770" s="65" t="str">
        <f t="shared" si="509"/>
        <v>Hiányos kitöltés! (B-oszlop üres)</v>
      </c>
      <c r="CE770" s="66" t="str">
        <f t="shared" si="510"/>
        <v>Hiányos kitöltés! (B-oszlop üres)</v>
      </c>
      <c r="CF770" s="65">
        <f t="shared" si="511"/>
        <v>0</v>
      </c>
      <c r="CG770" s="65">
        <f t="shared" si="512"/>
        <v>0</v>
      </c>
      <c r="CH770" s="65">
        <f t="shared" si="513"/>
        <v>0</v>
      </c>
    </row>
    <row r="771" spans="1:86" ht="31.25" x14ac:dyDescent="0.25">
      <c r="A771" s="54" t="str">
        <f t="shared" si="502"/>
        <v>Nincs VKR kiválasztva!</v>
      </c>
      <c r="B771" s="68"/>
      <c r="C771" s="55"/>
      <c r="D771" s="47"/>
      <c r="E771" s="47"/>
      <c r="F771" s="56" t="str">
        <f>IF($G771="","Nincs VKR kiválasztva!",INDEX(Osszesito!$C:$C,MATCH($G771,Osszesito!$D:$D,0)))</f>
        <v>Nincs VKR kiválasztva!</v>
      </c>
      <c r="G771" s="45"/>
      <c r="H771" s="51" t="str">
        <f>IF($D771="","",CONCATENATE($AY771,"_",COUNTA($D$3:$D771),"_FSZV_2026"))</f>
        <v/>
      </c>
      <c r="I771" s="56" t="str">
        <f>IF($G771="","Nincs VKR kiválasztva!",INDEX(Osszesito!$G:$G,MATCH($F771,Osszesito!$C:$C,0)))</f>
        <v>Nincs VKR kiválasztva!</v>
      </c>
      <c r="J771" s="56" t="str">
        <f>IF($G771="","Nincs VKR kiválasztva!",INDEX(Osszesito!$F:$F,MATCH($F771,Osszesito!$C:$C,0)))</f>
        <v>Nincs VKR kiválasztva!</v>
      </c>
      <c r="K771" s="48" t="str">
        <f t="shared" si="499"/>
        <v>Nincs kitöltve a költség rész!</v>
      </c>
      <c r="L771" s="49"/>
      <c r="M771" s="49"/>
      <c r="N771" s="60"/>
      <c r="O771" s="60"/>
      <c r="P771" s="90"/>
      <c r="R771" s="62"/>
      <c r="S771" s="62"/>
      <c r="T771" s="62"/>
      <c r="U771" s="62"/>
      <c r="V771" s="62"/>
      <c r="W771" s="62"/>
      <c r="X771" s="62"/>
      <c r="Y771" s="62"/>
      <c r="Z771" s="62"/>
      <c r="AA771" s="62"/>
      <c r="AB771" s="62"/>
      <c r="AC771" s="61">
        <f t="shared" si="503"/>
        <v>0</v>
      </c>
      <c r="AD771" s="1" t="str">
        <f t="shared" si="504"/>
        <v>Nincs VKR kiválasztva!</v>
      </c>
      <c r="AF771" s="60"/>
      <c r="AG771" s="60"/>
      <c r="AH771" s="60"/>
      <c r="AI771" s="60"/>
      <c r="AJ771" s="60"/>
      <c r="AK771" s="60"/>
      <c r="AL771" s="60"/>
      <c r="AM771" s="60"/>
      <c r="AN771" s="60"/>
      <c r="AO771" s="60"/>
      <c r="AP771" s="60"/>
      <c r="AQ771" s="61">
        <f t="shared" si="505"/>
        <v>0</v>
      </c>
      <c r="AR771" s="130" t="s">
        <v>36</v>
      </c>
      <c r="AS771" s="1" t="str">
        <f t="shared" si="506"/>
        <v>Nincs VKR kiválasztva!</v>
      </c>
      <c r="AU771" s="46"/>
      <c r="AV771" s="46"/>
      <c r="AY771" s="64" t="str">
        <f>IF($D771="","",INDEX(Osszesito!$E:$E,MATCH($F771,Osszesito!$C:$C,0)))</f>
        <v/>
      </c>
      <c r="AZ771" s="64">
        <f t="shared" si="473"/>
        <v>0</v>
      </c>
      <c r="BA771" s="65">
        <f t="shared" si="474"/>
        <v>0</v>
      </c>
      <c r="BB771" s="65" t="str">
        <f t="shared" si="475"/>
        <v>x</v>
      </c>
      <c r="BC771" s="65">
        <f t="shared" si="507"/>
        <v>0</v>
      </c>
      <c r="BD771" s="65">
        <f t="shared" si="500"/>
        <v>0</v>
      </c>
      <c r="BE771" s="65">
        <f t="shared" si="476"/>
        <v>0</v>
      </c>
      <c r="BF771" s="64" t="str">
        <f t="shared" si="477"/>
        <v>A forrás egyenlő a költséggel (I.ütem).</v>
      </c>
      <c r="BG771" s="65">
        <f t="shared" si="478"/>
        <v>0</v>
      </c>
      <c r="BH771" s="65">
        <f t="shared" si="479"/>
        <v>0</v>
      </c>
      <c r="BI771" s="65">
        <f t="shared" si="480"/>
        <v>0</v>
      </c>
      <c r="BJ771" s="65">
        <f t="shared" si="481"/>
        <v>0</v>
      </c>
      <c r="BK771" s="65">
        <f t="shared" si="508"/>
        <v>0</v>
      </c>
      <c r="BL771" s="66" t="str">
        <f t="shared" si="501"/>
        <v>Nem hosszútávú a feladat.</v>
      </c>
      <c r="BM771" s="67">
        <f t="shared" si="482"/>
        <v>1</v>
      </c>
      <c r="BN771" s="67">
        <f t="shared" si="483"/>
        <v>0</v>
      </c>
      <c r="BO771" s="67">
        <f t="shared" si="484"/>
        <v>1</v>
      </c>
      <c r="BP771" s="67">
        <f t="shared" si="485"/>
        <v>0</v>
      </c>
      <c r="BQ771" s="65">
        <f t="shared" si="486"/>
        <v>0</v>
      </c>
      <c r="BR771" s="64" t="str">
        <f t="shared" si="487"/>
        <v>Nincs hosszútávú terv!</v>
      </c>
      <c r="BS771" s="65">
        <f t="shared" si="488"/>
        <v>0</v>
      </c>
      <c r="BT771" s="65">
        <f t="shared" si="489"/>
        <v>0</v>
      </c>
      <c r="BU771" s="65">
        <f t="shared" si="490"/>
        <v>0</v>
      </c>
      <c r="BV771" s="65">
        <f t="shared" si="491"/>
        <v>0</v>
      </c>
      <c r="BW771" s="65">
        <f t="shared" si="492"/>
        <v>0</v>
      </c>
      <c r="BX771" s="65">
        <f t="shared" si="493"/>
        <v>0</v>
      </c>
      <c r="BY771" s="65">
        <f t="shared" si="494"/>
        <v>0</v>
      </c>
      <c r="BZ771" s="65">
        <f t="shared" si="495"/>
        <v>0</v>
      </c>
      <c r="CA771" s="65">
        <f t="shared" si="496"/>
        <v>0</v>
      </c>
      <c r="CB771" s="65">
        <f t="shared" si="497"/>
        <v>0</v>
      </c>
      <c r="CC771" s="65">
        <f t="shared" si="498"/>
        <v>0</v>
      </c>
      <c r="CD771" s="65" t="str">
        <f t="shared" si="509"/>
        <v>Hiányos kitöltés! (B-oszlop üres)</v>
      </c>
      <c r="CE771" s="66" t="str">
        <f t="shared" si="510"/>
        <v>Hiányos kitöltés! (B-oszlop üres)</v>
      </c>
      <c r="CF771" s="65">
        <f t="shared" si="511"/>
        <v>0</v>
      </c>
      <c r="CG771" s="65">
        <f t="shared" si="512"/>
        <v>0</v>
      </c>
      <c r="CH771" s="65">
        <f t="shared" si="513"/>
        <v>0</v>
      </c>
    </row>
    <row r="772" spans="1:86" ht="31.25" x14ac:dyDescent="0.25">
      <c r="A772" s="54" t="str">
        <f t="shared" si="502"/>
        <v>Nincs VKR kiválasztva!</v>
      </c>
      <c r="B772" s="68"/>
      <c r="C772" s="55"/>
      <c r="D772" s="47"/>
      <c r="E772" s="47"/>
      <c r="F772" s="56" t="str">
        <f>IF($G772="","Nincs VKR kiválasztva!",INDEX(Osszesito!$C:$C,MATCH($G772,Osszesito!$D:$D,0)))</f>
        <v>Nincs VKR kiválasztva!</v>
      </c>
      <c r="G772" s="45"/>
      <c r="H772" s="51" t="str">
        <f>IF($D772="","",CONCATENATE($AY772,"_",COUNTA($D$3:$D772),"_FSZV_2026"))</f>
        <v/>
      </c>
      <c r="I772" s="56" t="str">
        <f>IF($G772="","Nincs VKR kiválasztva!",INDEX(Osszesito!$G:$G,MATCH($F772,Osszesito!$C:$C,0)))</f>
        <v>Nincs VKR kiválasztva!</v>
      </c>
      <c r="J772" s="56" t="str">
        <f>IF($G772="","Nincs VKR kiválasztva!",INDEX(Osszesito!$F:$F,MATCH($F772,Osszesito!$C:$C,0)))</f>
        <v>Nincs VKR kiválasztva!</v>
      </c>
      <c r="K772" s="48" t="str">
        <f t="shared" si="499"/>
        <v>Nincs kitöltve a költség rész!</v>
      </c>
      <c r="L772" s="49"/>
      <c r="M772" s="49"/>
      <c r="N772" s="60"/>
      <c r="O772" s="60"/>
      <c r="P772" s="90"/>
      <c r="R772" s="62"/>
      <c r="S772" s="62"/>
      <c r="T772" s="62"/>
      <c r="U772" s="62"/>
      <c r="V772" s="62"/>
      <c r="W772" s="62"/>
      <c r="X772" s="62"/>
      <c r="Y772" s="62"/>
      <c r="Z772" s="62"/>
      <c r="AA772" s="62"/>
      <c r="AB772" s="62"/>
      <c r="AC772" s="61">
        <f t="shared" si="503"/>
        <v>0</v>
      </c>
      <c r="AD772" s="1" t="str">
        <f t="shared" si="504"/>
        <v>Nincs VKR kiválasztva!</v>
      </c>
      <c r="AF772" s="60"/>
      <c r="AG772" s="60"/>
      <c r="AH772" s="60"/>
      <c r="AI772" s="60"/>
      <c r="AJ772" s="60"/>
      <c r="AK772" s="60"/>
      <c r="AL772" s="60"/>
      <c r="AM772" s="60"/>
      <c r="AN772" s="60"/>
      <c r="AO772" s="60"/>
      <c r="AP772" s="60"/>
      <c r="AQ772" s="61">
        <f t="shared" si="505"/>
        <v>0</v>
      </c>
      <c r="AR772" s="130" t="s">
        <v>36</v>
      </c>
      <c r="AS772" s="1" t="str">
        <f t="shared" si="506"/>
        <v>Nincs VKR kiválasztva!</v>
      </c>
      <c r="AU772" s="46"/>
      <c r="AV772" s="46"/>
      <c r="AY772" s="64" t="str">
        <f>IF($D772="","",INDEX(Osszesito!$E:$E,MATCH($F772,Osszesito!$C:$C,0)))</f>
        <v/>
      </c>
      <c r="AZ772" s="64">
        <f t="shared" ref="AZ772:AZ835" si="514">LEN($AU772)</f>
        <v>0</v>
      </c>
      <c r="BA772" s="65">
        <f t="shared" ref="BA772:BA835" si="515">IF(OR($B772="",$C772="",$D772="",$E772="",$F772="",$L772="",$M772="",$N772="",$O772=""),0,1)</f>
        <v>0</v>
      </c>
      <c r="BB772" s="65" t="str">
        <f t="shared" ref="BB772:BB835" si="516">IF($F772="",0,IF(AND($L772=2027,$M772=2027),"R",IF(AND($L772=2027,$M772&gt;2027),"RH",IF(AND($L772&gt;2027,$M772&gt;2027),"H","x"))))</f>
        <v>x</v>
      </c>
      <c r="BC772" s="65">
        <f t="shared" si="507"/>
        <v>0</v>
      </c>
      <c r="BD772" s="65">
        <f t="shared" si="500"/>
        <v>0</v>
      </c>
      <c r="BE772" s="65">
        <f t="shared" ref="BE772:BE835" si="517">IF($AC772&lt;$N772,1,IF($AC772=$N772,0))</f>
        <v>0</v>
      </c>
      <c r="BF772" s="64" t="str">
        <f t="shared" ref="BF772:BF835" si="518">IF($L772&gt;2027,"Nem rövidtávú a feladat.",IF($BE772=1,"Az I. ütem nem lehet forráshiányos!",IF($AC772&gt;$N772,"Többlet forrást jelölt meg az I.ütemnél! Kérjük, a többletet az 'Osszesito' fülön tüntesse fel!",IF($AC772=$N772,"A forrás egyenlő a költséggel (I.ütem).",0))))</f>
        <v>A forrás egyenlő a költséggel (I.ütem).</v>
      </c>
      <c r="BG772" s="65">
        <f t="shared" ref="BG772:BG835" si="519">IF(AND($R772&lt;&gt;"",$S772&lt;&gt;"",$T772&lt;&gt;"",$U772&lt;&gt;"",$V772&lt;&gt;"",$W772&lt;&gt;"",$X772&lt;&gt;"",$Y772&lt;&gt;"",$Z772&lt;&gt;"",$AA772&lt;&gt;"",$AB772&lt;&gt;""),1,0)</f>
        <v>0</v>
      </c>
      <c r="BH772" s="65">
        <f t="shared" ref="BH772:BH835" si="520">IF(AND($BG772=1,$N772=$AC772),1,0)</f>
        <v>0</v>
      </c>
      <c r="BI772" s="65">
        <f t="shared" ref="BI772:BI835" si="521">IF($AQ772&lt;$O772,1,0)</f>
        <v>0</v>
      </c>
      <c r="BJ772" s="65">
        <f t="shared" ref="BJ772:BJ835" si="522">IF(AND($AF772&lt;&gt;"",$AG772&lt;&gt;"",$AH772&lt;&gt;"",$AI772&lt;&gt;"",$AJ772&lt;&gt;"",$AK772&lt;&gt;"",$AL772&lt;&gt;"",$AM772&lt;&gt;"",$AN772&lt;&gt;"",$AO772&lt;&gt;"",$AP772&lt;&gt;""),1,0)</f>
        <v>0</v>
      </c>
      <c r="BK772" s="65">
        <f t="shared" si="508"/>
        <v>0</v>
      </c>
      <c r="BL772" s="66" t="str">
        <f t="shared" si="501"/>
        <v>Nem hosszútávú a feladat.</v>
      </c>
      <c r="BM772" s="67">
        <f t="shared" ref="BM772:BM835" si="523">IF($M772&lt;2028,1,0)</f>
        <v>1</v>
      </c>
      <c r="BN772" s="67">
        <f t="shared" ref="BN772:BN835" si="524">IF($M772&gt;2027,1,0)</f>
        <v>0</v>
      </c>
      <c r="BO772" s="67">
        <f t="shared" ref="BO772:BO835" si="525">IF(AND($BM772=1,$N772=0),1,0)</f>
        <v>1</v>
      </c>
      <c r="BP772" s="67">
        <f t="shared" ref="BP772:BP835" si="526">IF(AND($BN772=1,$O772=0),1,0)</f>
        <v>0</v>
      </c>
      <c r="BQ772" s="65">
        <f t="shared" ref="BQ772:BQ835" si="527">IF(AND($BB772="R",$N772=0,$AZ772&gt;29),1,IF(AND($BB772="RH",$N772=0,$AZ772&gt;29),1,0))</f>
        <v>0</v>
      </c>
      <c r="BR772" s="64" t="str">
        <f t="shared" ref="BR772:BR835" si="528">IF($BN772=0,"Nincs hosszútávú terv!",IF(AND($BB772="H",$O772=0,$AZ772=0),"Nullás a hosszútávú feladat és nincs hozzá indoklás!",IF(AND($BB772="RH",$O772=0,$AZ772=0),"Nullás a hosszútávú feladat és nincs hozzá indoklás!",IF(AND($BB772="R",$O772=0,$AZ772&lt;300),"Nullás a hosszútávú feladat és rövid hozzá az indoklás!",IF(AND($BB772="RH",$O772=0,$AZ772&lt;300),"Nullás a hosszútávú feladat és rövid hozzá az indoklás!",0)))))</f>
        <v>Nincs hosszútávú terv!</v>
      </c>
      <c r="BS772" s="65">
        <f t="shared" ref="BS772:BS835" si="529">IF(AND($BB772="R",$N772=0,$AZ772&gt;29),1,IF(AND($BB772="RH",$N772=0,$AZ772&gt;29),1,0))</f>
        <v>0</v>
      </c>
      <c r="BT772" s="65">
        <f t="shared" ref="BT772:BT835" si="530">IF(AND($BB772="H",$O772=0,$AZ772&gt;29),1,IF(AND($BB772="RH",$O772=0,$AZ772&gt;29),1,0))</f>
        <v>0</v>
      </c>
      <c r="BU772" s="65">
        <f t="shared" ref="BU772:BU835" si="531">IF($B772="",0,1)</f>
        <v>0</v>
      </c>
      <c r="BV772" s="65">
        <f t="shared" ref="BV772:BV835" si="532">IF($C772="",0,1)</f>
        <v>0</v>
      </c>
      <c r="BW772" s="65">
        <f t="shared" ref="BW772:BW835" si="533">IF($D772="",0,1)</f>
        <v>0</v>
      </c>
      <c r="BX772" s="65">
        <f t="shared" ref="BX772:BX835" si="534">IF($E772="",0,1)</f>
        <v>0</v>
      </c>
      <c r="BY772" s="65">
        <f t="shared" ref="BY772:BY835" si="535">IF($L772="",0,1)</f>
        <v>0</v>
      </c>
      <c r="BZ772" s="65">
        <f t="shared" ref="BZ772:BZ835" si="536">IF($M772="",0,1)</f>
        <v>0</v>
      </c>
      <c r="CA772" s="65">
        <f t="shared" ref="CA772:CA835" si="537">IF($N772="",0,1)</f>
        <v>0</v>
      </c>
      <c r="CB772" s="65">
        <f t="shared" ref="CB772:CB835" si="538">IF($O772="",0,1)</f>
        <v>0</v>
      </c>
      <c r="CC772" s="65">
        <f t="shared" ref="CC772:CC835" si="539">IF($P772="",0,1)</f>
        <v>0</v>
      </c>
      <c r="CD772" s="65" t="str">
        <f t="shared" si="509"/>
        <v>Hiányos kitöltés! (B-oszlop üres)</v>
      </c>
      <c r="CE772" s="66" t="str">
        <f t="shared" si="510"/>
        <v>Hiányos kitöltés! (B-oszlop üres)</v>
      </c>
      <c r="CF772" s="65">
        <f t="shared" si="511"/>
        <v>0</v>
      </c>
      <c r="CG772" s="65">
        <f t="shared" si="512"/>
        <v>0</v>
      </c>
      <c r="CH772" s="65">
        <f t="shared" si="513"/>
        <v>0</v>
      </c>
    </row>
    <row r="773" spans="1:86" ht="31.25" x14ac:dyDescent="0.25">
      <c r="A773" s="54" t="str">
        <f t="shared" si="502"/>
        <v>Nincs VKR kiválasztva!</v>
      </c>
      <c r="B773" s="68"/>
      <c r="C773" s="55"/>
      <c r="D773" s="47"/>
      <c r="E773" s="47"/>
      <c r="F773" s="56" t="str">
        <f>IF($G773="","Nincs VKR kiválasztva!",INDEX(Osszesito!$C:$C,MATCH($G773,Osszesito!$D:$D,0)))</f>
        <v>Nincs VKR kiválasztva!</v>
      </c>
      <c r="G773" s="45"/>
      <c r="H773" s="51" t="str">
        <f>IF($D773="","",CONCATENATE($AY773,"_",COUNTA($D$3:$D773),"_FSZV_2026"))</f>
        <v/>
      </c>
      <c r="I773" s="56" t="str">
        <f>IF($G773="","Nincs VKR kiválasztva!",INDEX(Osszesito!$G:$G,MATCH($F773,Osszesito!$C:$C,0)))</f>
        <v>Nincs VKR kiválasztva!</v>
      </c>
      <c r="J773" s="56" t="str">
        <f>IF($G773="","Nincs VKR kiválasztva!",INDEX(Osszesito!$F:$F,MATCH($F773,Osszesito!$C:$C,0)))</f>
        <v>Nincs VKR kiválasztva!</v>
      </c>
      <c r="K773" s="48" t="str">
        <f t="shared" ref="K773:K836" si="540">IF(AND($N773="",$O773=""),"Nincs kitöltve a költség rész!",IF($N773="","Az N-oszlop üres!",IF($O773="","Az O-oszlop üres!",$N773+$O773)))</f>
        <v>Nincs kitöltve a költség rész!</v>
      </c>
      <c r="L773" s="49"/>
      <c r="M773" s="49"/>
      <c r="N773" s="60"/>
      <c r="O773" s="60"/>
      <c r="P773" s="90"/>
      <c r="R773" s="62"/>
      <c r="S773" s="62"/>
      <c r="T773" s="62"/>
      <c r="U773" s="62"/>
      <c r="V773" s="62"/>
      <c r="W773" s="62"/>
      <c r="X773" s="62"/>
      <c r="Y773" s="62"/>
      <c r="Z773" s="62"/>
      <c r="AA773" s="62"/>
      <c r="AB773" s="62"/>
      <c r="AC773" s="61">
        <f t="shared" si="503"/>
        <v>0</v>
      </c>
      <c r="AD773" s="1" t="str">
        <f t="shared" si="504"/>
        <v>Nincs VKR kiválasztva!</v>
      </c>
      <c r="AF773" s="60"/>
      <c r="AG773" s="60"/>
      <c r="AH773" s="60"/>
      <c r="AI773" s="60"/>
      <c r="AJ773" s="60"/>
      <c r="AK773" s="60"/>
      <c r="AL773" s="60"/>
      <c r="AM773" s="60"/>
      <c r="AN773" s="60"/>
      <c r="AO773" s="60"/>
      <c r="AP773" s="60"/>
      <c r="AQ773" s="61">
        <f t="shared" si="505"/>
        <v>0</v>
      </c>
      <c r="AR773" s="130" t="s">
        <v>36</v>
      </c>
      <c r="AS773" s="1" t="str">
        <f t="shared" si="506"/>
        <v>Nincs VKR kiválasztva!</v>
      </c>
      <c r="AU773" s="46"/>
      <c r="AV773" s="46"/>
      <c r="AY773" s="64" t="str">
        <f>IF($D773="","",INDEX(Osszesito!$E:$E,MATCH($F773,Osszesito!$C:$C,0)))</f>
        <v/>
      </c>
      <c r="AZ773" s="64">
        <f t="shared" si="514"/>
        <v>0</v>
      </c>
      <c r="BA773" s="65">
        <f t="shared" si="515"/>
        <v>0</v>
      </c>
      <c r="BB773" s="65" t="str">
        <f t="shared" si="516"/>
        <v>x</v>
      </c>
      <c r="BC773" s="65">
        <f t="shared" si="507"/>
        <v>0</v>
      </c>
      <c r="BD773" s="65">
        <f t="shared" ref="BD773:BD836" si="541">IF(AND($BB773="R",$O773&gt;0),1,IF(AND($BB773="H",$N773&gt;0),1,0))</f>
        <v>0</v>
      </c>
      <c r="BE773" s="65">
        <f t="shared" si="517"/>
        <v>0</v>
      </c>
      <c r="BF773" s="64" t="str">
        <f t="shared" si="518"/>
        <v>A forrás egyenlő a költséggel (I.ütem).</v>
      </c>
      <c r="BG773" s="65">
        <f t="shared" si="519"/>
        <v>0</v>
      </c>
      <c r="BH773" s="65">
        <f t="shared" si="520"/>
        <v>0</v>
      </c>
      <c r="BI773" s="65">
        <f t="shared" si="521"/>
        <v>0</v>
      </c>
      <c r="BJ773" s="65">
        <f t="shared" si="522"/>
        <v>0</v>
      </c>
      <c r="BK773" s="65">
        <f t="shared" si="508"/>
        <v>0</v>
      </c>
      <c r="BL773" s="66" t="str">
        <f t="shared" ref="BL773:BL836" si="542">IF($M773&lt;2028,"Nem hosszútávú a feladat.",IF(AND($BI773=1,$AR773="nem"),"Forráshiányos a feladat? Jelölje az AR-oszlopban!",IF(AND($BI773=0,$AR773="igen"),"Forráshiányosnak jelölte a feladat az AR-oszlopban, de a forrás költség adatok alapnján nem az!",IF(AND($BI773=1,$AR773="igen"),"Forráshiányos a feladat!",IF($AQ773&gt;$O773,"Többlet forrást jelölt meg az II.ütemnél! Kérjük, a többletet az 'Osszesito' fülön tüntesse fel!",IF($AQ773=$O773,"A forrás egyenlő a költséggel (II.ütem).",0))))))</f>
        <v>Nem hosszútávú a feladat.</v>
      </c>
      <c r="BM773" s="67">
        <f t="shared" si="523"/>
        <v>1</v>
      </c>
      <c r="BN773" s="67">
        <f t="shared" si="524"/>
        <v>0</v>
      </c>
      <c r="BO773" s="67">
        <f t="shared" si="525"/>
        <v>1</v>
      </c>
      <c r="BP773" s="67">
        <f t="shared" si="526"/>
        <v>0</v>
      </c>
      <c r="BQ773" s="65">
        <f t="shared" si="527"/>
        <v>0</v>
      </c>
      <c r="BR773" s="64" t="str">
        <f t="shared" si="528"/>
        <v>Nincs hosszútávú terv!</v>
      </c>
      <c r="BS773" s="65">
        <f t="shared" si="529"/>
        <v>0</v>
      </c>
      <c r="BT773" s="65">
        <f t="shared" si="530"/>
        <v>0</v>
      </c>
      <c r="BU773" s="65">
        <f t="shared" si="531"/>
        <v>0</v>
      </c>
      <c r="BV773" s="65">
        <f t="shared" si="532"/>
        <v>0</v>
      </c>
      <c r="BW773" s="65">
        <f t="shared" si="533"/>
        <v>0</v>
      </c>
      <c r="BX773" s="65">
        <f t="shared" si="534"/>
        <v>0</v>
      </c>
      <c r="BY773" s="65">
        <f t="shared" si="535"/>
        <v>0</v>
      </c>
      <c r="BZ773" s="65">
        <f t="shared" si="536"/>
        <v>0</v>
      </c>
      <c r="CA773" s="65">
        <f t="shared" si="537"/>
        <v>0</v>
      </c>
      <c r="CB773" s="65">
        <f t="shared" si="538"/>
        <v>0</v>
      </c>
      <c r="CC773" s="65">
        <f t="shared" si="539"/>
        <v>0</v>
      </c>
      <c r="CD773" s="65" t="str">
        <f t="shared" si="509"/>
        <v>Hiányos kitöltés! (B-oszlop üres)</v>
      </c>
      <c r="CE773" s="66" t="str">
        <f t="shared" si="510"/>
        <v>Hiányos kitöltés! (B-oszlop üres)</v>
      </c>
      <c r="CF773" s="65">
        <f t="shared" si="511"/>
        <v>0</v>
      </c>
      <c r="CG773" s="65">
        <f t="shared" si="512"/>
        <v>0</v>
      </c>
      <c r="CH773" s="65">
        <f t="shared" si="513"/>
        <v>0</v>
      </c>
    </row>
    <row r="774" spans="1:86" ht="31.25" x14ac:dyDescent="0.25">
      <c r="A774" s="54" t="str">
        <f t="shared" si="502"/>
        <v>Nincs VKR kiválasztva!</v>
      </c>
      <c r="B774" s="68"/>
      <c r="C774" s="55"/>
      <c r="D774" s="47"/>
      <c r="E774" s="47"/>
      <c r="F774" s="56" t="str">
        <f>IF($G774="","Nincs VKR kiválasztva!",INDEX(Osszesito!$C:$C,MATCH($G774,Osszesito!$D:$D,0)))</f>
        <v>Nincs VKR kiválasztva!</v>
      </c>
      <c r="G774" s="45"/>
      <c r="H774" s="51" t="str">
        <f>IF($D774="","",CONCATENATE($AY774,"_",COUNTA($D$3:$D774),"_FSZV_2026"))</f>
        <v/>
      </c>
      <c r="I774" s="56" t="str">
        <f>IF($G774="","Nincs VKR kiválasztva!",INDEX(Osszesito!$G:$G,MATCH($F774,Osszesito!$C:$C,0)))</f>
        <v>Nincs VKR kiválasztva!</v>
      </c>
      <c r="J774" s="56" t="str">
        <f>IF($G774="","Nincs VKR kiválasztva!",INDEX(Osszesito!$F:$F,MATCH($F774,Osszesito!$C:$C,0)))</f>
        <v>Nincs VKR kiválasztva!</v>
      </c>
      <c r="K774" s="48" t="str">
        <f t="shared" si="540"/>
        <v>Nincs kitöltve a költség rész!</v>
      </c>
      <c r="L774" s="49"/>
      <c r="M774" s="49"/>
      <c r="N774" s="60"/>
      <c r="O774" s="60"/>
      <c r="P774" s="90"/>
      <c r="R774" s="62"/>
      <c r="S774" s="62"/>
      <c r="T774" s="62"/>
      <c r="U774" s="62"/>
      <c r="V774" s="62"/>
      <c r="W774" s="62"/>
      <c r="X774" s="62"/>
      <c r="Y774" s="62"/>
      <c r="Z774" s="62"/>
      <c r="AA774" s="62"/>
      <c r="AB774" s="62"/>
      <c r="AC774" s="61">
        <f t="shared" si="503"/>
        <v>0</v>
      </c>
      <c r="AD774" s="1" t="str">
        <f t="shared" si="504"/>
        <v>Nincs VKR kiválasztva!</v>
      </c>
      <c r="AF774" s="60"/>
      <c r="AG774" s="60"/>
      <c r="AH774" s="60"/>
      <c r="AI774" s="60"/>
      <c r="AJ774" s="60"/>
      <c r="AK774" s="60"/>
      <c r="AL774" s="60"/>
      <c r="AM774" s="60"/>
      <c r="AN774" s="60"/>
      <c r="AO774" s="60"/>
      <c r="AP774" s="60"/>
      <c r="AQ774" s="61">
        <f t="shared" si="505"/>
        <v>0</v>
      </c>
      <c r="AR774" s="130" t="s">
        <v>36</v>
      </c>
      <c r="AS774" s="1" t="str">
        <f t="shared" si="506"/>
        <v>Nincs VKR kiválasztva!</v>
      </c>
      <c r="AU774" s="46"/>
      <c r="AV774" s="46"/>
      <c r="AY774" s="64" t="str">
        <f>IF($D774="","",INDEX(Osszesito!$E:$E,MATCH($F774,Osszesito!$C:$C,0)))</f>
        <v/>
      </c>
      <c r="AZ774" s="64">
        <f t="shared" si="514"/>
        <v>0</v>
      </c>
      <c r="BA774" s="65">
        <f t="shared" si="515"/>
        <v>0</v>
      </c>
      <c r="BB774" s="65" t="str">
        <f t="shared" si="516"/>
        <v>x</v>
      </c>
      <c r="BC774" s="65">
        <f t="shared" si="507"/>
        <v>0</v>
      </c>
      <c r="BD774" s="65">
        <f t="shared" si="541"/>
        <v>0</v>
      </c>
      <c r="BE774" s="65">
        <f t="shared" si="517"/>
        <v>0</v>
      </c>
      <c r="BF774" s="64" t="str">
        <f t="shared" si="518"/>
        <v>A forrás egyenlő a költséggel (I.ütem).</v>
      </c>
      <c r="BG774" s="65">
        <f t="shared" si="519"/>
        <v>0</v>
      </c>
      <c r="BH774" s="65">
        <f t="shared" si="520"/>
        <v>0</v>
      </c>
      <c r="BI774" s="65">
        <f t="shared" si="521"/>
        <v>0</v>
      </c>
      <c r="BJ774" s="65">
        <f t="shared" si="522"/>
        <v>0</v>
      </c>
      <c r="BK774" s="65">
        <f t="shared" si="508"/>
        <v>0</v>
      </c>
      <c r="BL774" s="66" t="str">
        <f t="shared" si="542"/>
        <v>Nem hosszútávú a feladat.</v>
      </c>
      <c r="BM774" s="67">
        <f t="shared" si="523"/>
        <v>1</v>
      </c>
      <c r="BN774" s="67">
        <f t="shared" si="524"/>
        <v>0</v>
      </c>
      <c r="BO774" s="67">
        <f t="shared" si="525"/>
        <v>1</v>
      </c>
      <c r="BP774" s="67">
        <f t="shared" si="526"/>
        <v>0</v>
      </c>
      <c r="BQ774" s="65">
        <f t="shared" si="527"/>
        <v>0</v>
      </c>
      <c r="BR774" s="64" t="str">
        <f t="shared" si="528"/>
        <v>Nincs hosszútávú terv!</v>
      </c>
      <c r="BS774" s="65">
        <f t="shared" si="529"/>
        <v>0</v>
      </c>
      <c r="BT774" s="65">
        <f t="shared" si="530"/>
        <v>0</v>
      </c>
      <c r="BU774" s="65">
        <f t="shared" si="531"/>
        <v>0</v>
      </c>
      <c r="BV774" s="65">
        <f t="shared" si="532"/>
        <v>0</v>
      </c>
      <c r="BW774" s="65">
        <f t="shared" si="533"/>
        <v>0</v>
      </c>
      <c r="BX774" s="65">
        <f t="shared" si="534"/>
        <v>0</v>
      </c>
      <c r="BY774" s="65">
        <f t="shared" si="535"/>
        <v>0</v>
      </c>
      <c r="BZ774" s="65">
        <f t="shared" si="536"/>
        <v>0</v>
      </c>
      <c r="CA774" s="65">
        <f t="shared" si="537"/>
        <v>0</v>
      </c>
      <c r="CB774" s="65">
        <f t="shared" si="538"/>
        <v>0</v>
      </c>
      <c r="CC774" s="65">
        <f t="shared" si="539"/>
        <v>0</v>
      </c>
      <c r="CD774" s="65" t="str">
        <f t="shared" si="509"/>
        <v>Hiányos kitöltés! (B-oszlop üres)</v>
      </c>
      <c r="CE774" s="66" t="str">
        <f t="shared" si="510"/>
        <v>Hiányos kitöltés! (B-oszlop üres)</v>
      </c>
      <c r="CF774" s="65">
        <f t="shared" si="511"/>
        <v>0</v>
      </c>
      <c r="CG774" s="65">
        <f t="shared" si="512"/>
        <v>0</v>
      </c>
      <c r="CH774" s="65">
        <f t="shared" si="513"/>
        <v>0</v>
      </c>
    </row>
    <row r="775" spans="1:86" ht="31.25" x14ac:dyDescent="0.25">
      <c r="A775" s="54" t="str">
        <f t="shared" si="502"/>
        <v>Nincs VKR kiválasztva!</v>
      </c>
      <c r="B775" s="68"/>
      <c r="C775" s="55"/>
      <c r="D775" s="47"/>
      <c r="E775" s="47"/>
      <c r="F775" s="56" t="str">
        <f>IF($G775="","Nincs VKR kiválasztva!",INDEX(Osszesito!$C:$C,MATCH($G775,Osszesito!$D:$D,0)))</f>
        <v>Nincs VKR kiválasztva!</v>
      </c>
      <c r="G775" s="45"/>
      <c r="H775" s="51" t="str">
        <f>IF($D775="","",CONCATENATE($AY775,"_",COUNTA($D$3:$D775),"_FSZV_2026"))</f>
        <v/>
      </c>
      <c r="I775" s="56" t="str">
        <f>IF($G775="","Nincs VKR kiválasztva!",INDEX(Osszesito!$G:$G,MATCH($F775,Osszesito!$C:$C,0)))</f>
        <v>Nincs VKR kiválasztva!</v>
      </c>
      <c r="J775" s="56" t="str">
        <f>IF($G775="","Nincs VKR kiválasztva!",INDEX(Osszesito!$F:$F,MATCH($F775,Osszesito!$C:$C,0)))</f>
        <v>Nincs VKR kiválasztva!</v>
      </c>
      <c r="K775" s="48" t="str">
        <f t="shared" si="540"/>
        <v>Nincs kitöltve a költség rész!</v>
      </c>
      <c r="L775" s="49"/>
      <c r="M775" s="49"/>
      <c r="N775" s="60"/>
      <c r="O775" s="60"/>
      <c r="P775" s="90"/>
      <c r="R775" s="62"/>
      <c r="S775" s="62"/>
      <c r="T775" s="62"/>
      <c r="U775" s="62"/>
      <c r="V775" s="62"/>
      <c r="W775" s="62"/>
      <c r="X775" s="62"/>
      <c r="Y775" s="62"/>
      <c r="Z775" s="62"/>
      <c r="AA775" s="62"/>
      <c r="AB775" s="62"/>
      <c r="AC775" s="61">
        <f t="shared" si="503"/>
        <v>0</v>
      </c>
      <c r="AD775" s="1" t="str">
        <f t="shared" si="504"/>
        <v>Nincs VKR kiválasztva!</v>
      </c>
      <c r="AF775" s="60"/>
      <c r="AG775" s="60"/>
      <c r="AH775" s="60"/>
      <c r="AI775" s="60"/>
      <c r="AJ775" s="60"/>
      <c r="AK775" s="60"/>
      <c r="AL775" s="60"/>
      <c r="AM775" s="60"/>
      <c r="AN775" s="60"/>
      <c r="AO775" s="60"/>
      <c r="AP775" s="60"/>
      <c r="AQ775" s="61">
        <f t="shared" si="505"/>
        <v>0</v>
      </c>
      <c r="AR775" s="130" t="s">
        <v>36</v>
      </c>
      <c r="AS775" s="1" t="str">
        <f t="shared" si="506"/>
        <v>Nincs VKR kiválasztva!</v>
      </c>
      <c r="AU775" s="46"/>
      <c r="AV775" s="46"/>
      <c r="AY775" s="64" t="str">
        <f>IF($D775="","",INDEX(Osszesito!$E:$E,MATCH($F775,Osszesito!$C:$C,0)))</f>
        <v/>
      </c>
      <c r="AZ775" s="64">
        <f t="shared" si="514"/>
        <v>0</v>
      </c>
      <c r="BA775" s="65">
        <f t="shared" si="515"/>
        <v>0</v>
      </c>
      <c r="BB775" s="65" t="str">
        <f t="shared" si="516"/>
        <v>x</v>
      </c>
      <c r="BC775" s="65">
        <f t="shared" si="507"/>
        <v>0</v>
      </c>
      <c r="BD775" s="65">
        <f t="shared" si="541"/>
        <v>0</v>
      </c>
      <c r="BE775" s="65">
        <f t="shared" si="517"/>
        <v>0</v>
      </c>
      <c r="BF775" s="64" t="str">
        <f t="shared" si="518"/>
        <v>A forrás egyenlő a költséggel (I.ütem).</v>
      </c>
      <c r="BG775" s="65">
        <f t="shared" si="519"/>
        <v>0</v>
      </c>
      <c r="BH775" s="65">
        <f t="shared" si="520"/>
        <v>0</v>
      </c>
      <c r="BI775" s="65">
        <f t="shared" si="521"/>
        <v>0</v>
      </c>
      <c r="BJ775" s="65">
        <f t="shared" si="522"/>
        <v>0</v>
      </c>
      <c r="BK775" s="65">
        <f t="shared" si="508"/>
        <v>0</v>
      </c>
      <c r="BL775" s="66" t="str">
        <f t="shared" si="542"/>
        <v>Nem hosszútávú a feladat.</v>
      </c>
      <c r="BM775" s="67">
        <f t="shared" si="523"/>
        <v>1</v>
      </c>
      <c r="BN775" s="67">
        <f t="shared" si="524"/>
        <v>0</v>
      </c>
      <c r="BO775" s="67">
        <f t="shared" si="525"/>
        <v>1</v>
      </c>
      <c r="BP775" s="67">
        <f t="shared" si="526"/>
        <v>0</v>
      </c>
      <c r="BQ775" s="65">
        <f t="shared" si="527"/>
        <v>0</v>
      </c>
      <c r="BR775" s="64" t="str">
        <f t="shared" si="528"/>
        <v>Nincs hosszútávú terv!</v>
      </c>
      <c r="BS775" s="65">
        <f t="shared" si="529"/>
        <v>0</v>
      </c>
      <c r="BT775" s="65">
        <f t="shared" si="530"/>
        <v>0</v>
      </c>
      <c r="BU775" s="65">
        <f t="shared" si="531"/>
        <v>0</v>
      </c>
      <c r="BV775" s="65">
        <f t="shared" si="532"/>
        <v>0</v>
      </c>
      <c r="BW775" s="65">
        <f t="shared" si="533"/>
        <v>0</v>
      </c>
      <c r="BX775" s="65">
        <f t="shared" si="534"/>
        <v>0</v>
      </c>
      <c r="BY775" s="65">
        <f t="shared" si="535"/>
        <v>0</v>
      </c>
      <c r="BZ775" s="65">
        <f t="shared" si="536"/>
        <v>0</v>
      </c>
      <c r="CA775" s="65">
        <f t="shared" si="537"/>
        <v>0</v>
      </c>
      <c r="CB775" s="65">
        <f t="shared" si="538"/>
        <v>0</v>
      </c>
      <c r="CC775" s="65">
        <f t="shared" si="539"/>
        <v>0</v>
      </c>
      <c r="CD775" s="65" t="str">
        <f t="shared" si="509"/>
        <v>Hiányos kitöltés! (B-oszlop üres)</v>
      </c>
      <c r="CE775" s="66" t="str">
        <f t="shared" si="510"/>
        <v>Hiányos kitöltés! (B-oszlop üres)</v>
      </c>
      <c r="CF775" s="65">
        <f t="shared" si="511"/>
        <v>0</v>
      </c>
      <c r="CG775" s="65">
        <f t="shared" si="512"/>
        <v>0</v>
      </c>
      <c r="CH775" s="65">
        <f t="shared" si="513"/>
        <v>0</v>
      </c>
    </row>
    <row r="776" spans="1:86" ht="31.25" x14ac:dyDescent="0.25">
      <c r="A776" s="54" t="str">
        <f t="shared" si="502"/>
        <v>Nincs VKR kiválasztva!</v>
      </c>
      <c r="B776" s="68"/>
      <c r="C776" s="55"/>
      <c r="D776" s="47"/>
      <c r="E776" s="47"/>
      <c r="F776" s="56" t="str">
        <f>IF($G776="","Nincs VKR kiválasztva!",INDEX(Osszesito!$C:$C,MATCH($G776,Osszesito!$D:$D,0)))</f>
        <v>Nincs VKR kiválasztva!</v>
      </c>
      <c r="G776" s="45"/>
      <c r="H776" s="51" t="str">
        <f>IF($D776="","",CONCATENATE($AY776,"_",COUNTA($D$3:$D776),"_FSZV_2026"))</f>
        <v/>
      </c>
      <c r="I776" s="56" t="str">
        <f>IF($G776="","Nincs VKR kiválasztva!",INDEX(Osszesito!$G:$G,MATCH($F776,Osszesito!$C:$C,0)))</f>
        <v>Nincs VKR kiválasztva!</v>
      </c>
      <c r="J776" s="56" t="str">
        <f>IF($G776="","Nincs VKR kiválasztva!",INDEX(Osszesito!$F:$F,MATCH($F776,Osszesito!$C:$C,0)))</f>
        <v>Nincs VKR kiválasztva!</v>
      </c>
      <c r="K776" s="48" t="str">
        <f t="shared" si="540"/>
        <v>Nincs kitöltve a költség rész!</v>
      </c>
      <c r="L776" s="49"/>
      <c r="M776" s="49"/>
      <c r="N776" s="60"/>
      <c r="O776" s="60"/>
      <c r="P776" s="90"/>
      <c r="R776" s="62"/>
      <c r="S776" s="62"/>
      <c r="T776" s="62"/>
      <c r="U776" s="62"/>
      <c r="V776" s="62"/>
      <c r="W776" s="62"/>
      <c r="X776" s="62"/>
      <c r="Y776" s="62"/>
      <c r="Z776" s="62"/>
      <c r="AA776" s="62"/>
      <c r="AB776" s="62"/>
      <c r="AC776" s="61">
        <f t="shared" si="503"/>
        <v>0</v>
      </c>
      <c r="AD776" s="1" t="str">
        <f t="shared" si="504"/>
        <v>Nincs VKR kiválasztva!</v>
      </c>
      <c r="AF776" s="60"/>
      <c r="AG776" s="60"/>
      <c r="AH776" s="60"/>
      <c r="AI776" s="60"/>
      <c r="AJ776" s="60"/>
      <c r="AK776" s="60"/>
      <c r="AL776" s="60"/>
      <c r="AM776" s="60"/>
      <c r="AN776" s="60"/>
      <c r="AO776" s="60"/>
      <c r="AP776" s="60"/>
      <c r="AQ776" s="61">
        <f t="shared" si="505"/>
        <v>0</v>
      </c>
      <c r="AR776" s="130" t="s">
        <v>36</v>
      </c>
      <c r="AS776" s="1" t="str">
        <f t="shared" si="506"/>
        <v>Nincs VKR kiválasztva!</v>
      </c>
      <c r="AU776" s="46"/>
      <c r="AV776" s="46"/>
      <c r="AY776" s="64" t="str">
        <f>IF($D776="","",INDEX(Osszesito!$E:$E,MATCH($F776,Osszesito!$C:$C,0)))</f>
        <v/>
      </c>
      <c r="AZ776" s="64">
        <f t="shared" si="514"/>
        <v>0</v>
      </c>
      <c r="BA776" s="65">
        <f t="shared" si="515"/>
        <v>0</v>
      </c>
      <c r="BB776" s="65" t="str">
        <f t="shared" si="516"/>
        <v>x</v>
      </c>
      <c r="BC776" s="65">
        <f t="shared" si="507"/>
        <v>0</v>
      </c>
      <c r="BD776" s="65">
        <f t="shared" si="541"/>
        <v>0</v>
      </c>
      <c r="BE776" s="65">
        <f t="shared" si="517"/>
        <v>0</v>
      </c>
      <c r="BF776" s="64" t="str">
        <f t="shared" si="518"/>
        <v>A forrás egyenlő a költséggel (I.ütem).</v>
      </c>
      <c r="BG776" s="65">
        <f t="shared" si="519"/>
        <v>0</v>
      </c>
      <c r="BH776" s="65">
        <f t="shared" si="520"/>
        <v>0</v>
      </c>
      <c r="BI776" s="65">
        <f t="shared" si="521"/>
        <v>0</v>
      </c>
      <c r="BJ776" s="65">
        <f t="shared" si="522"/>
        <v>0</v>
      </c>
      <c r="BK776" s="65">
        <f t="shared" si="508"/>
        <v>0</v>
      </c>
      <c r="BL776" s="66" t="str">
        <f t="shared" si="542"/>
        <v>Nem hosszútávú a feladat.</v>
      </c>
      <c r="BM776" s="67">
        <f t="shared" si="523"/>
        <v>1</v>
      </c>
      <c r="BN776" s="67">
        <f t="shared" si="524"/>
        <v>0</v>
      </c>
      <c r="BO776" s="67">
        <f t="shared" si="525"/>
        <v>1</v>
      </c>
      <c r="BP776" s="67">
        <f t="shared" si="526"/>
        <v>0</v>
      </c>
      <c r="BQ776" s="65">
        <f t="shared" si="527"/>
        <v>0</v>
      </c>
      <c r="BR776" s="64" t="str">
        <f t="shared" si="528"/>
        <v>Nincs hosszútávú terv!</v>
      </c>
      <c r="BS776" s="65">
        <f t="shared" si="529"/>
        <v>0</v>
      </c>
      <c r="BT776" s="65">
        <f t="shared" si="530"/>
        <v>0</v>
      </c>
      <c r="BU776" s="65">
        <f t="shared" si="531"/>
        <v>0</v>
      </c>
      <c r="BV776" s="65">
        <f t="shared" si="532"/>
        <v>0</v>
      </c>
      <c r="BW776" s="65">
        <f t="shared" si="533"/>
        <v>0</v>
      </c>
      <c r="BX776" s="65">
        <f t="shared" si="534"/>
        <v>0</v>
      </c>
      <c r="BY776" s="65">
        <f t="shared" si="535"/>
        <v>0</v>
      </c>
      <c r="BZ776" s="65">
        <f t="shared" si="536"/>
        <v>0</v>
      </c>
      <c r="CA776" s="65">
        <f t="shared" si="537"/>
        <v>0</v>
      </c>
      <c r="CB776" s="65">
        <f t="shared" si="538"/>
        <v>0</v>
      </c>
      <c r="CC776" s="65">
        <f t="shared" si="539"/>
        <v>0</v>
      </c>
      <c r="CD776" s="65" t="str">
        <f t="shared" si="509"/>
        <v>Hiányos kitöltés! (B-oszlop üres)</v>
      </c>
      <c r="CE776" s="66" t="str">
        <f t="shared" si="510"/>
        <v>Hiányos kitöltés! (B-oszlop üres)</v>
      </c>
      <c r="CF776" s="65">
        <f t="shared" si="511"/>
        <v>0</v>
      </c>
      <c r="CG776" s="65">
        <f t="shared" si="512"/>
        <v>0</v>
      </c>
      <c r="CH776" s="65">
        <f t="shared" si="513"/>
        <v>0</v>
      </c>
    </row>
    <row r="777" spans="1:86" ht="31.25" x14ac:dyDescent="0.25">
      <c r="A777" s="54" t="str">
        <f t="shared" si="502"/>
        <v>Nincs VKR kiválasztva!</v>
      </c>
      <c r="B777" s="68"/>
      <c r="C777" s="55"/>
      <c r="D777" s="47"/>
      <c r="E777" s="47"/>
      <c r="F777" s="56" t="str">
        <f>IF($G777="","Nincs VKR kiválasztva!",INDEX(Osszesito!$C:$C,MATCH($G777,Osszesito!$D:$D,0)))</f>
        <v>Nincs VKR kiválasztva!</v>
      </c>
      <c r="G777" s="45"/>
      <c r="H777" s="51" t="str">
        <f>IF($D777="","",CONCATENATE($AY777,"_",COUNTA($D$3:$D777),"_FSZV_2026"))</f>
        <v/>
      </c>
      <c r="I777" s="56" t="str">
        <f>IF($G777="","Nincs VKR kiválasztva!",INDEX(Osszesito!$G:$G,MATCH($F777,Osszesito!$C:$C,0)))</f>
        <v>Nincs VKR kiválasztva!</v>
      </c>
      <c r="J777" s="56" t="str">
        <f>IF($G777="","Nincs VKR kiválasztva!",INDEX(Osszesito!$F:$F,MATCH($F777,Osszesito!$C:$C,0)))</f>
        <v>Nincs VKR kiválasztva!</v>
      </c>
      <c r="K777" s="48" t="str">
        <f t="shared" si="540"/>
        <v>Nincs kitöltve a költség rész!</v>
      </c>
      <c r="L777" s="49"/>
      <c r="M777" s="49"/>
      <c r="N777" s="60"/>
      <c r="O777" s="60"/>
      <c r="P777" s="90"/>
      <c r="R777" s="62"/>
      <c r="S777" s="62"/>
      <c r="T777" s="62"/>
      <c r="U777" s="62"/>
      <c r="V777" s="62"/>
      <c r="W777" s="62"/>
      <c r="X777" s="62"/>
      <c r="Y777" s="62"/>
      <c r="Z777" s="62"/>
      <c r="AA777" s="62"/>
      <c r="AB777" s="62"/>
      <c r="AC777" s="61">
        <f t="shared" si="503"/>
        <v>0</v>
      </c>
      <c r="AD777" s="1" t="str">
        <f t="shared" si="504"/>
        <v>Nincs VKR kiválasztva!</v>
      </c>
      <c r="AF777" s="60"/>
      <c r="AG777" s="60"/>
      <c r="AH777" s="60"/>
      <c r="AI777" s="60"/>
      <c r="AJ777" s="60"/>
      <c r="AK777" s="60"/>
      <c r="AL777" s="60"/>
      <c r="AM777" s="60"/>
      <c r="AN777" s="60"/>
      <c r="AO777" s="60"/>
      <c r="AP777" s="60"/>
      <c r="AQ777" s="61">
        <f t="shared" si="505"/>
        <v>0</v>
      </c>
      <c r="AR777" s="130" t="s">
        <v>36</v>
      </c>
      <c r="AS777" s="1" t="str">
        <f t="shared" si="506"/>
        <v>Nincs VKR kiválasztva!</v>
      </c>
      <c r="AU777" s="46"/>
      <c r="AV777" s="46"/>
      <c r="AY777" s="64" t="str">
        <f>IF($D777="","",INDEX(Osszesito!$E:$E,MATCH($F777,Osszesito!$C:$C,0)))</f>
        <v/>
      </c>
      <c r="AZ777" s="64">
        <f t="shared" si="514"/>
        <v>0</v>
      </c>
      <c r="BA777" s="65">
        <f t="shared" si="515"/>
        <v>0</v>
      </c>
      <c r="BB777" s="65" t="str">
        <f t="shared" si="516"/>
        <v>x</v>
      </c>
      <c r="BC777" s="65">
        <f t="shared" si="507"/>
        <v>0</v>
      </c>
      <c r="BD777" s="65">
        <f t="shared" si="541"/>
        <v>0</v>
      </c>
      <c r="BE777" s="65">
        <f t="shared" si="517"/>
        <v>0</v>
      </c>
      <c r="BF777" s="64" t="str">
        <f t="shared" si="518"/>
        <v>A forrás egyenlő a költséggel (I.ütem).</v>
      </c>
      <c r="BG777" s="65">
        <f t="shared" si="519"/>
        <v>0</v>
      </c>
      <c r="BH777" s="65">
        <f t="shared" si="520"/>
        <v>0</v>
      </c>
      <c r="BI777" s="65">
        <f t="shared" si="521"/>
        <v>0</v>
      </c>
      <c r="BJ777" s="65">
        <f t="shared" si="522"/>
        <v>0</v>
      </c>
      <c r="BK777" s="65">
        <f t="shared" si="508"/>
        <v>0</v>
      </c>
      <c r="BL777" s="66" t="str">
        <f t="shared" si="542"/>
        <v>Nem hosszútávú a feladat.</v>
      </c>
      <c r="BM777" s="67">
        <f t="shared" si="523"/>
        <v>1</v>
      </c>
      <c r="BN777" s="67">
        <f t="shared" si="524"/>
        <v>0</v>
      </c>
      <c r="BO777" s="67">
        <f t="shared" si="525"/>
        <v>1</v>
      </c>
      <c r="BP777" s="67">
        <f t="shared" si="526"/>
        <v>0</v>
      </c>
      <c r="BQ777" s="65">
        <f t="shared" si="527"/>
        <v>0</v>
      </c>
      <c r="BR777" s="64" t="str">
        <f t="shared" si="528"/>
        <v>Nincs hosszútávú terv!</v>
      </c>
      <c r="BS777" s="65">
        <f t="shared" si="529"/>
        <v>0</v>
      </c>
      <c r="BT777" s="65">
        <f t="shared" si="530"/>
        <v>0</v>
      </c>
      <c r="BU777" s="65">
        <f t="shared" si="531"/>
        <v>0</v>
      </c>
      <c r="BV777" s="65">
        <f t="shared" si="532"/>
        <v>0</v>
      </c>
      <c r="BW777" s="65">
        <f t="shared" si="533"/>
        <v>0</v>
      </c>
      <c r="BX777" s="65">
        <f t="shared" si="534"/>
        <v>0</v>
      </c>
      <c r="BY777" s="65">
        <f t="shared" si="535"/>
        <v>0</v>
      </c>
      <c r="BZ777" s="65">
        <f t="shared" si="536"/>
        <v>0</v>
      </c>
      <c r="CA777" s="65">
        <f t="shared" si="537"/>
        <v>0</v>
      </c>
      <c r="CB777" s="65">
        <f t="shared" si="538"/>
        <v>0</v>
      </c>
      <c r="CC777" s="65">
        <f t="shared" si="539"/>
        <v>0</v>
      </c>
      <c r="CD777" s="65" t="str">
        <f t="shared" si="509"/>
        <v>Hiányos kitöltés! (B-oszlop üres)</v>
      </c>
      <c r="CE777" s="66" t="str">
        <f t="shared" si="510"/>
        <v>Hiányos kitöltés! (B-oszlop üres)</v>
      </c>
      <c r="CF777" s="65">
        <f t="shared" si="511"/>
        <v>0</v>
      </c>
      <c r="CG777" s="65">
        <f t="shared" si="512"/>
        <v>0</v>
      </c>
      <c r="CH777" s="65">
        <f t="shared" si="513"/>
        <v>0</v>
      </c>
    </row>
    <row r="778" spans="1:86" ht="31.25" x14ac:dyDescent="0.25">
      <c r="A778" s="54" t="str">
        <f t="shared" si="502"/>
        <v>Nincs VKR kiválasztva!</v>
      </c>
      <c r="B778" s="68"/>
      <c r="C778" s="55"/>
      <c r="D778" s="47"/>
      <c r="E778" s="47"/>
      <c r="F778" s="56" t="str">
        <f>IF($G778="","Nincs VKR kiválasztva!",INDEX(Osszesito!$C:$C,MATCH($G778,Osszesito!$D:$D,0)))</f>
        <v>Nincs VKR kiválasztva!</v>
      </c>
      <c r="G778" s="45"/>
      <c r="H778" s="51" t="str">
        <f>IF($D778="","",CONCATENATE($AY778,"_",COUNTA($D$3:$D778),"_FSZV_2026"))</f>
        <v/>
      </c>
      <c r="I778" s="56" t="str">
        <f>IF($G778="","Nincs VKR kiválasztva!",INDEX(Osszesito!$G:$G,MATCH($F778,Osszesito!$C:$C,0)))</f>
        <v>Nincs VKR kiválasztva!</v>
      </c>
      <c r="J778" s="56" t="str">
        <f>IF($G778="","Nincs VKR kiválasztva!",INDEX(Osszesito!$F:$F,MATCH($F778,Osszesito!$C:$C,0)))</f>
        <v>Nincs VKR kiválasztva!</v>
      </c>
      <c r="K778" s="48" t="str">
        <f t="shared" si="540"/>
        <v>Nincs kitöltve a költség rész!</v>
      </c>
      <c r="L778" s="49"/>
      <c r="M778" s="49"/>
      <c r="N778" s="60"/>
      <c r="O778" s="60"/>
      <c r="P778" s="90"/>
      <c r="R778" s="62"/>
      <c r="S778" s="62"/>
      <c r="T778" s="62"/>
      <c r="U778" s="62"/>
      <c r="V778" s="62"/>
      <c r="W778" s="62"/>
      <c r="X778" s="62"/>
      <c r="Y778" s="62"/>
      <c r="Z778" s="62"/>
      <c r="AA778" s="62"/>
      <c r="AB778" s="62"/>
      <c r="AC778" s="61">
        <f t="shared" si="503"/>
        <v>0</v>
      </c>
      <c r="AD778" s="1" t="str">
        <f t="shared" si="504"/>
        <v>Nincs VKR kiválasztva!</v>
      </c>
      <c r="AF778" s="60"/>
      <c r="AG778" s="60"/>
      <c r="AH778" s="60"/>
      <c r="AI778" s="60"/>
      <c r="AJ778" s="60"/>
      <c r="AK778" s="60"/>
      <c r="AL778" s="60"/>
      <c r="AM778" s="60"/>
      <c r="AN778" s="60"/>
      <c r="AO778" s="60"/>
      <c r="AP778" s="60"/>
      <c r="AQ778" s="61">
        <f t="shared" si="505"/>
        <v>0</v>
      </c>
      <c r="AR778" s="130" t="s">
        <v>36</v>
      </c>
      <c r="AS778" s="1" t="str">
        <f t="shared" si="506"/>
        <v>Nincs VKR kiválasztva!</v>
      </c>
      <c r="AU778" s="46"/>
      <c r="AV778" s="46"/>
      <c r="AY778" s="64" t="str">
        <f>IF($D778="","",INDEX(Osszesito!$E:$E,MATCH($F778,Osszesito!$C:$C,0)))</f>
        <v/>
      </c>
      <c r="AZ778" s="64">
        <f t="shared" si="514"/>
        <v>0</v>
      </c>
      <c r="BA778" s="65">
        <f t="shared" si="515"/>
        <v>0</v>
      </c>
      <c r="BB778" s="65" t="str">
        <f t="shared" si="516"/>
        <v>x</v>
      </c>
      <c r="BC778" s="65">
        <f t="shared" si="507"/>
        <v>0</v>
      </c>
      <c r="BD778" s="65">
        <f t="shared" si="541"/>
        <v>0</v>
      </c>
      <c r="BE778" s="65">
        <f t="shared" si="517"/>
        <v>0</v>
      </c>
      <c r="BF778" s="64" t="str">
        <f t="shared" si="518"/>
        <v>A forrás egyenlő a költséggel (I.ütem).</v>
      </c>
      <c r="BG778" s="65">
        <f t="shared" si="519"/>
        <v>0</v>
      </c>
      <c r="BH778" s="65">
        <f t="shared" si="520"/>
        <v>0</v>
      </c>
      <c r="BI778" s="65">
        <f t="shared" si="521"/>
        <v>0</v>
      </c>
      <c r="BJ778" s="65">
        <f t="shared" si="522"/>
        <v>0</v>
      </c>
      <c r="BK778" s="65">
        <f t="shared" si="508"/>
        <v>0</v>
      </c>
      <c r="BL778" s="66" t="str">
        <f t="shared" si="542"/>
        <v>Nem hosszútávú a feladat.</v>
      </c>
      <c r="BM778" s="67">
        <f t="shared" si="523"/>
        <v>1</v>
      </c>
      <c r="BN778" s="67">
        <f t="shared" si="524"/>
        <v>0</v>
      </c>
      <c r="BO778" s="67">
        <f t="shared" si="525"/>
        <v>1</v>
      </c>
      <c r="BP778" s="67">
        <f t="shared" si="526"/>
        <v>0</v>
      </c>
      <c r="BQ778" s="65">
        <f t="shared" si="527"/>
        <v>0</v>
      </c>
      <c r="BR778" s="64" t="str">
        <f t="shared" si="528"/>
        <v>Nincs hosszútávú terv!</v>
      </c>
      <c r="BS778" s="65">
        <f t="shared" si="529"/>
        <v>0</v>
      </c>
      <c r="BT778" s="65">
        <f t="shared" si="530"/>
        <v>0</v>
      </c>
      <c r="BU778" s="65">
        <f t="shared" si="531"/>
        <v>0</v>
      </c>
      <c r="BV778" s="65">
        <f t="shared" si="532"/>
        <v>0</v>
      </c>
      <c r="BW778" s="65">
        <f t="shared" si="533"/>
        <v>0</v>
      </c>
      <c r="BX778" s="65">
        <f t="shared" si="534"/>
        <v>0</v>
      </c>
      <c r="BY778" s="65">
        <f t="shared" si="535"/>
        <v>0</v>
      </c>
      <c r="BZ778" s="65">
        <f t="shared" si="536"/>
        <v>0</v>
      </c>
      <c r="CA778" s="65">
        <f t="shared" si="537"/>
        <v>0</v>
      </c>
      <c r="CB778" s="65">
        <f t="shared" si="538"/>
        <v>0</v>
      </c>
      <c r="CC778" s="65">
        <f t="shared" si="539"/>
        <v>0</v>
      </c>
      <c r="CD778" s="65" t="str">
        <f t="shared" si="509"/>
        <v>Hiányos kitöltés! (B-oszlop üres)</v>
      </c>
      <c r="CE778" s="66" t="str">
        <f t="shared" si="510"/>
        <v>Hiányos kitöltés! (B-oszlop üres)</v>
      </c>
      <c r="CF778" s="65">
        <f t="shared" si="511"/>
        <v>0</v>
      </c>
      <c r="CG778" s="65">
        <f t="shared" si="512"/>
        <v>0</v>
      </c>
      <c r="CH778" s="65">
        <f t="shared" si="513"/>
        <v>0</v>
      </c>
    </row>
    <row r="779" spans="1:86" ht="31.25" x14ac:dyDescent="0.25">
      <c r="A779" s="54" t="str">
        <f t="shared" si="502"/>
        <v>Nincs VKR kiválasztva!</v>
      </c>
      <c r="B779" s="68"/>
      <c r="C779" s="55"/>
      <c r="D779" s="47"/>
      <c r="E779" s="47"/>
      <c r="F779" s="56" t="str">
        <f>IF($G779="","Nincs VKR kiválasztva!",INDEX(Osszesito!$C:$C,MATCH($G779,Osszesito!$D:$D,0)))</f>
        <v>Nincs VKR kiválasztva!</v>
      </c>
      <c r="G779" s="45"/>
      <c r="H779" s="51" t="str">
        <f>IF($D779="","",CONCATENATE($AY779,"_",COUNTA($D$3:$D779),"_FSZV_2026"))</f>
        <v/>
      </c>
      <c r="I779" s="56" t="str">
        <f>IF($G779="","Nincs VKR kiválasztva!",INDEX(Osszesito!$G:$G,MATCH($F779,Osszesito!$C:$C,0)))</f>
        <v>Nincs VKR kiválasztva!</v>
      </c>
      <c r="J779" s="56" t="str">
        <f>IF($G779="","Nincs VKR kiválasztva!",INDEX(Osszesito!$F:$F,MATCH($F779,Osszesito!$C:$C,0)))</f>
        <v>Nincs VKR kiválasztva!</v>
      </c>
      <c r="K779" s="48" t="str">
        <f t="shared" si="540"/>
        <v>Nincs kitöltve a költség rész!</v>
      </c>
      <c r="L779" s="49"/>
      <c r="M779" s="49"/>
      <c r="N779" s="60"/>
      <c r="O779" s="60"/>
      <c r="P779" s="90"/>
      <c r="R779" s="62"/>
      <c r="S779" s="62"/>
      <c r="T779" s="62"/>
      <c r="U779" s="62"/>
      <c r="V779" s="62"/>
      <c r="W779" s="62"/>
      <c r="X779" s="62"/>
      <c r="Y779" s="62"/>
      <c r="Z779" s="62"/>
      <c r="AA779" s="62"/>
      <c r="AB779" s="62"/>
      <c r="AC779" s="61">
        <f t="shared" si="503"/>
        <v>0</v>
      </c>
      <c r="AD779" s="1" t="str">
        <f t="shared" si="504"/>
        <v>Nincs VKR kiválasztva!</v>
      </c>
      <c r="AF779" s="60"/>
      <c r="AG779" s="60"/>
      <c r="AH779" s="60"/>
      <c r="AI779" s="60"/>
      <c r="AJ779" s="60"/>
      <c r="AK779" s="60"/>
      <c r="AL779" s="60"/>
      <c r="AM779" s="60"/>
      <c r="AN779" s="60"/>
      <c r="AO779" s="60"/>
      <c r="AP779" s="60"/>
      <c r="AQ779" s="61">
        <f t="shared" si="505"/>
        <v>0</v>
      </c>
      <c r="AR779" s="130" t="s">
        <v>36</v>
      </c>
      <c r="AS779" s="1" t="str">
        <f t="shared" si="506"/>
        <v>Nincs VKR kiválasztva!</v>
      </c>
      <c r="AU779" s="46"/>
      <c r="AV779" s="46"/>
      <c r="AY779" s="64" t="str">
        <f>IF($D779="","",INDEX(Osszesito!$E:$E,MATCH($F779,Osszesito!$C:$C,0)))</f>
        <v/>
      </c>
      <c r="AZ779" s="64">
        <f t="shared" si="514"/>
        <v>0</v>
      </c>
      <c r="BA779" s="65">
        <f t="shared" si="515"/>
        <v>0</v>
      </c>
      <c r="BB779" s="65" t="str">
        <f t="shared" si="516"/>
        <v>x</v>
      </c>
      <c r="BC779" s="65">
        <f t="shared" si="507"/>
        <v>0</v>
      </c>
      <c r="BD779" s="65">
        <f t="shared" si="541"/>
        <v>0</v>
      </c>
      <c r="BE779" s="65">
        <f t="shared" si="517"/>
        <v>0</v>
      </c>
      <c r="BF779" s="64" t="str">
        <f t="shared" si="518"/>
        <v>A forrás egyenlő a költséggel (I.ütem).</v>
      </c>
      <c r="BG779" s="65">
        <f t="shared" si="519"/>
        <v>0</v>
      </c>
      <c r="BH779" s="65">
        <f t="shared" si="520"/>
        <v>0</v>
      </c>
      <c r="BI779" s="65">
        <f t="shared" si="521"/>
        <v>0</v>
      </c>
      <c r="BJ779" s="65">
        <f t="shared" si="522"/>
        <v>0</v>
      </c>
      <c r="BK779" s="65">
        <f t="shared" si="508"/>
        <v>0</v>
      </c>
      <c r="BL779" s="66" t="str">
        <f t="shared" si="542"/>
        <v>Nem hosszútávú a feladat.</v>
      </c>
      <c r="BM779" s="67">
        <f t="shared" si="523"/>
        <v>1</v>
      </c>
      <c r="BN779" s="67">
        <f t="shared" si="524"/>
        <v>0</v>
      </c>
      <c r="BO779" s="67">
        <f t="shared" si="525"/>
        <v>1</v>
      </c>
      <c r="BP779" s="67">
        <f t="shared" si="526"/>
        <v>0</v>
      </c>
      <c r="BQ779" s="65">
        <f t="shared" si="527"/>
        <v>0</v>
      </c>
      <c r="BR779" s="64" t="str">
        <f t="shared" si="528"/>
        <v>Nincs hosszútávú terv!</v>
      </c>
      <c r="BS779" s="65">
        <f t="shared" si="529"/>
        <v>0</v>
      </c>
      <c r="BT779" s="65">
        <f t="shared" si="530"/>
        <v>0</v>
      </c>
      <c r="BU779" s="65">
        <f t="shared" si="531"/>
        <v>0</v>
      </c>
      <c r="BV779" s="65">
        <f t="shared" si="532"/>
        <v>0</v>
      </c>
      <c r="BW779" s="65">
        <f t="shared" si="533"/>
        <v>0</v>
      </c>
      <c r="BX779" s="65">
        <f t="shared" si="534"/>
        <v>0</v>
      </c>
      <c r="BY779" s="65">
        <f t="shared" si="535"/>
        <v>0</v>
      </c>
      <c r="BZ779" s="65">
        <f t="shared" si="536"/>
        <v>0</v>
      </c>
      <c r="CA779" s="65">
        <f t="shared" si="537"/>
        <v>0</v>
      </c>
      <c r="CB779" s="65">
        <f t="shared" si="538"/>
        <v>0</v>
      </c>
      <c r="CC779" s="65">
        <f t="shared" si="539"/>
        <v>0</v>
      </c>
      <c r="CD779" s="65" t="str">
        <f t="shared" si="509"/>
        <v>Hiányos kitöltés! (B-oszlop üres)</v>
      </c>
      <c r="CE779" s="66" t="str">
        <f t="shared" si="510"/>
        <v>Hiányos kitöltés! (B-oszlop üres)</v>
      </c>
      <c r="CF779" s="65">
        <f t="shared" si="511"/>
        <v>0</v>
      </c>
      <c r="CG779" s="65">
        <f t="shared" si="512"/>
        <v>0</v>
      </c>
      <c r="CH779" s="65">
        <f t="shared" si="513"/>
        <v>0</v>
      </c>
    </row>
    <row r="780" spans="1:86" ht="31.25" x14ac:dyDescent="0.25">
      <c r="A780" s="54" t="str">
        <f t="shared" si="502"/>
        <v>Nincs VKR kiválasztva!</v>
      </c>
      <c r="B780" s="68"/>
      <c r="C780" s="55"/>
      <c r="D780" s="47"/>
      <c r="E780" s="47"/>
      <c r="F780" s="56" t="str">
        <f>IF($G780="","Nincs VKR kiválasztva!",INDEX(Osszesito!$C:$C,MATCH($G780,Osszesito!$D:$D,0)))</f>
        <v>Nincs VKR kiválasztva!</v>
      </c>
      <c r="G780" s="45"/>
      <c r="H780" s="51" t="str">
        <f>IF($D780="","",CONCATENATE($AY780,"_",COUNTA($D$3:$D780),"_FSZV_2026"))</f>
        <v/>
      </c>
      <c r="I780" s="56" t="str">
        <f>IF($G780="","Nincs VKR kiválasztva!",INDEX(Osszesito!$G:$G,MATCH($F780,Osszesito!$C:$C,0)))</f>
        <v>Nincs VKR kiválasztva!</v>
      </c>
      <c r="J780" s="56" t="str">
        <f>IF($G780="","Nincs VKR kiválasztva!",INDEX(Osszesito!$F:$F,MATCH($F780,Osszesito!$C:$C,0)))</f>
        <v>Nincs VKR kiválasztva!</v>
      </c>
      <c r="K780" s="48" t="str">
        <f t="shared" si="540"/>
        <v>Nincs kitöltve a költség rész!</v>
      </c>
      <c r="L780" s="49"/>
      <c r="M780" s="49"/>
      <c r="N780" s="60"/>
      <c r="O780" s="60"/>
      <c r="P780" s="90"/>
      <c r="R780" s="62"/>
      <c r="S780" s="62"/>
      <c r="T780" s="62"/>
      <c r="U780" s="62"/>
      <c r="V780" s="62"/>
      <c r="W780" s="62"/>
      <c r="X780" s="62"/>
      <c r="Y780" s="62"/>
      <c r="Z780" s="62"/>
      <c r="AA780" s="62"/>
      <c r="AB780" s="62"/>
      <c r="AC780" s="61">
        <f t="shared" si="503"/>
        <v>0</v>
      </c>
      <c r="AD780" s="1" t="str">
        <f t="shared" si="504"/>
        <v>Nincs VKR kiválasztva!</v>
      </c>
      <c r="AF780" s="60"/>
      <c r="AG780" s="60"/>
      <c r="AH780" s="60"/>
      <c r="AI780" s="60"/>
      <c r="AJ780" s="60"/>
      <c r="AK780" s="60"/>
      <c r="AL780" s="60"/>
      <c r="AM780" s="60"/>
      <c r="AN780" s="60"/>
      <c r="AO780" s="60"/>
      <c r="AP780" s="60"/>
      <c r="AQ780" s="61">
        <f t="shared" si="505"/>
        <v>0</v>
      </c>
      <c r="AR780" s="130" t="s">
        <v>36</v>
      </c>
      <c r="AS780" s="1" t="str">
        <f t="shared" si="506"/>
        <v>Nincs VKR kiválasztva!</v>
      </c>
      <c r="AU780" s="46"/>
      <c r="AV780" s="46"/>
      <c r="AY780" s="64" t="str">
        <f>IF($D780="","",INDEX(Osszesito!$E:$E,MATCH($F780,Osszesito!$C:$C,0)))</f>
        <v/>
      </c>
      <c r="AZ780" s="64">
        <f t="shared" si="514"/>
        <v>0</v>
      </c>
      <c r="BA780" s="65">
        <f t="shared" si="515"/>
        <v>0</v>
      </c>
      <c r="BB780" s="65" t="str">
        <f t="shared" si="516"/>
        <v>x</v>
      </c>
      <c r="BC780" s="65">
        <f t="shared" si="507"/>
        <v>0</v>
      </c>
      <c r="BD780" s="65">
        <f t="shared" si="541"/>
        <v>0</v>
      </c>
      <c r="BE780" s="65">
        <f t="shared" si="517"/>
        <v>0</v>
      </c>
      <c r="BF780" s="64" t="str">
        <f t="shared" si="518"/>
        <v>A forrás egyenlő a költséggel (I.ütem).</v>
      </c>
      <c r="BG780" s="65">
        <f t="shared" si="519"/>
        <v>0</v>
      </c>
      <c r="BH780" s="65">
        <f t="shared" si="520"/>
        <v>0</v>
      </c>
      <c r="BI780" s="65">
        <f t="shared" si="521"/>
        <v>0</v>
      </c>
      <c r="BJ780" s="65">
        <f t="shared" si="522"/>
        <v>0</v>
      </c>
      <c r="BK780" s="65">
        <f t="shared" si="508"/>
        <v>0</v>
      </c>
      <c r="BL780" s="66" t="str">
        <f t="shared" si="542"/>
        <v>Nem hosszútávú a feladat.</v>
      </c>
      <c r="BM780" s="67">
        <f t="shared" si="523"/>
        <v>1</v>
      </c>
      <c r="BN780" s="67">
        <f t="shared" si="524"/>
        <v>0</v>
      </c>
      <c r="BO780" s="67">
        <f t="shared" si="525"/>
        <v>1</v>
      </c>
      <c r="BP780" s="67">
        <f t="shared" si="526"/>
        <v>0</v>
      </c>
      <c r="BQ780" s="65">
        <f t="shared" si="527"/>
        <v>0</v>
      </c>
      <c r="BR780" s="64" t="str">
        <f t="shared" si="528"/>
        <v>Nincs hosszútávú terv!</v>
      </c>
      <c r="BS780" s="65">
        <f t="shared" si="529"/>
        <v>0</v>
      </c>
      <c r="BT780" s="65">
        <f t="shared" si="530"/>
        <v>0</v>
      </c>
      <c r="BU780" s="65">
        <f t="shared" si="531"/>
        <v>0</v>
      </c>
      <c r="BV780" s="65">
        <f t="shared" si="532"/>
        <v>0</v>
      </c>
      <c r="BW780" s="65">
        <f t="shared" si="533"/>
        <v>0</v>
      </c>
      <c r="BX780" s="65">
        <f t="shared" si="534"/>
        <v>0</v>
      </c>
      <c r="BY780" s="65">
        <f t="shared" si="535"/>
        <v>0</v>
      </c>
      <c r="BZ780" s="65">
        <f t="shared" si="536"/>
        <v>0</v>
      </c>
      <c r="CA780" s="65">
        <f t="shared" si="537"/>
        <v>0</v>
      </c>
      <c r="CB780" s="65">
        <f t="shared" si="538"/>
        <v>0</v>
      </c>
      <c r="CC780" s="65">
        <f t="shared" si="539"/>
        <v>0</v>
      </c>
      <c r="CD780" s="65" t="str">
        <f t="shared" si="509"/>
        <v>Hiányos kitöltés! (B-oszlop üres)</v>
      </c>
      <c r="CE780" s="66" t="str">
        <f t="shared" si="510"/>
        <v>Hiányos kitöltés! (B-oszlop üres)</v>
      </c>
      <c r="CF780" s="65">
        <f t="shared" si="511"/>
        <v>0</v>
      </c>
      <c r="CG780" s="65">
        <f t="shared" si="512"/>
        <v>0</v>
      </c>
      <c r="CH780" s="65">
        <f t="shared" si="513"/>
        <v>0</v>
      </c>
    </row>
    <row r="781" spans="1:86" ht="31.25" x14ac:dyDescent="0.25">
      <c r="A781" s="54" t="str">
        <f t="shared" si="502"/>
        <v>Nincs VKR kiválasztva!</v>
      </c>
      <c r="B781" s="68"/>
      <c r="C781" s="55"/>
      <c r="D781" s="47"/>
      <c r="E781" s="47"/>
      <c r="F781" s="56" t="str">
        <f>IF($G781="","Nincs VKR kiválasztva!",INDEX(Osszesito!$C:$C,MATCH($G781,Osszesito!$D:$D,0)))</f>
        <v>Nincs VKR kiválasztva!</v>
      </c>
      <c r="G781" s="45"/>
      <c r="H781" s="51" t="str">
        <f>IF($D781="","",CONCATENATE($AY781,"_",COUNTA($D$3:$D781),"_FSZV_2026"))</f>
        <v/>
      </c>
      <c r="I781" s="56" t="str">
        <f>IF($G781="","Nincs VKR kiválasztva!",INDEX(Osszesito!$G:$G,MATCH($F781,Osszesito!$C:$C,0)))</f>
        <v>Nincs VKR kiválasztva!</v>
      </c>
      <c r="J781" s="56" t="str">
        <f>IF($G781="","Nincs VKR kiválasztva!",INDEX(Osszesito!$F:$F,MATCH($F781,Osszesito!$C:$C,0)))</f>
        <v>Nincs VKR kiválasztva!</v>
      </c>
      <c r="K781" s="48" t="str">
        <f t="shared" si="540"/>
        <v>Nincs kitöltve a költség rész!</v>
      </c>
      <c r="L781" s="49"/>
      <c r="M781" s="49"/>
      <c r="N781" s="60"/>
      <c r="O781" s="60"/>
      <c r="P781" s="90"/>
      <c r="R781" s="62"/>
      <c r="S781" s="62"/>
      <c r="T781" s="62"/>
      <c r="U781" s="62"/>
      <c r="V781" s="62"/>
      <c r="W781" s="62"/>
      <c r="X781" s="62"/>
      <c r="Y781" s="62"/>
      <c r="Z781" s="62"/>
      <c r="AA781" s="62"/>
      <c r="AB781" s="62"/>
      <c r="AC781" s="61">
        <f t="shared" si="503"/>
        <v>0</v>
      </c>
      <c r="AD781" s="1" t="str">
        <f t="shared" si="504"/>
        <v>Nincs VKR kiválasztva!</v>
      </c>
      <c r="AF781" s="60"/>
      <c r="AG781" s="60"/>
      <c r="AH781" s="60"/>
      <c r="AI781" s="60"/>
      <c r="AJ781" s="60"/>
      <c r="AK781" s="60"/>
      <c r="AL781" s="60"/>
      <c r="AM781" s="60"/>
      <c r="AN781" s="60"/>
      <c r="AO781" s="60"/>
      <c r="AP781" s="60"/>
      <c r="AQ781" s="61">
        <f t="shared" si="505"/>
        <v>0</v>
      </c>
      <c r="AR781" s="130" t="s">
        <v>36</v>
      </c>
      <c r="AS781" s="1" t="str">
        <f t="shared" si="506"/>
        <v>Nincs VKR kiválasztva!</v>
      </c>
      <c r="AU781" s="46"/>
      <c r="AV781" s="46"/>
      <c r="AY781" s="64" t="str">
        <f>IF($D781="","",INDEX(Osszesito!$E:$E,MATCH($F781,Osszesito!$C:$C,0)))</f>
        <v/>
      </c>
      <c r="AZ781" s="64">
        <f t="shared" si="514"/>
        <v>0</v>
      </c>
      <c r="BA781" s="65">
        <f t="shared" si="515"/>
        <v>0</v>
      </c>
      <c r="BB781" s="65" t="str">
        <f t="shared" si="516"/>
        <v>x</v>
      </c>
      <c r="BC781" s="65">
        <f t="shared" si="507"/>
        <v>0</v>
      </c>
      <c r="BD781" s="65">
        <f t="shared" si="541"/>
        <v>0</v>
      </c>
      <c r="BE781" s="65">
        <f t="shared" si="517"/>
        <v>0</v>
      </c>
      <c r="BF781" s="64" t="str">
        <f t="shared" si="518"/>
        <v>A forrás egyenlő a költséggel (I.ütem).</v>
      </c>
      <c r="BG781" s="65">
        <f t="shared" si="519"/>
        <v>0</v>
      </c>
      <c r="BH781" s="65">
        <f t="shared" si="520"/>
        <v>0</v>
      </c>
      <c r="BI781" s="65">
        <f t="shared" si="521"/>
        <v>0</v>
      </c>
      <c r="BJ781" s="65">
        <f t="shared" si="522"/>
        <v>0</v>
      </c>
      <c r="BK781" s="65">
        <f t="shared" si="508"/>
        <v>0</v>
      </c>
      <c r="BL781" s="66" t="str">
        <f t="shared" si="542"/>
        <v>Nem hosszútávú a feladat.</v>
      </c>
      <c r="BM781" s="67">
        <f t="shared" si="523"/>
        <v>1</v>
      </c>
      <c r="BN781" s="67">
        <f t="shared" si="524"/>
        <v>0</v>
      </c>
      <c r="BO781" s="67">
        <f t="shared" si="525"/>
        <v>1</v>
      </c>
      <c r="BP781" s="67">
        <f t="shared" si="526"/>
        <v>0</v>
      </c>
      <c r="BQ781" s="65">
        <f t="shared" si="527"/>
        <v>0</v>
      </c>
      <c r="BR781" s="64" t="str">
        <f t="shared" si="528"/>
        <v>Nincs hosszútávú terv!</v>
      </c>
      <c r="BS781" s="65">
        <f t="shared" si="529"/>
        <v>0</v>
      </c>
      <c r="BT781" s="65">
        <f t="shared" si="530"/>
        <v>0</v>
      </c>
      <c r="BU781" s="65">
        <f t="shared" si="531"/>
        <v>0</v>
      </c>
      <c r="BV781" s="65">
        <f t="shared" si="532"/>
        <v>0</v>
      </c>
      <c r="BW781" s="65">
        <f t="shared" si="533"/>
        <v>0</v>
      </c>
      <c r="BX781" s="65">
        <f t="shared" si="534"/>
        <v>0</v>
      </c>
      <c r="BY781" s="65">
        <f t="shared" si="535"/>
        <v>0</v>
      </c>
      <c r="BZ781" s="65">
        <f t="shared" si="536"/>
        <v>0</v>
      </c>
      <c r="CA781" s="65">
        <f t="shared" si="537"/>
        <v>0</v>
      </c>
      <c r="CB781" s="65">
        <f t="shared" si="538"/>
        <v>0</v>
      </c>
      <c r="CC781" s="65">
        <f t="shared" si="539"/>
        <v>0</v>
      </c>
      <c r="CD781" s="65" t="str">
        <f t="shared" si="509"/>
        <v>Hiányos kitöltés! (B-oszlop üres)</v>
      </c>
      <c r="CE781" s="66" t="str">
        <f t="shared" si="510"/>
        <v>Hiányos kitöltés! (B-oszlop üres)</v>
      </c>
      <c r="CF781" s="65">
        <f t="shared" si="511"/>
        <v>0</v>
      </c>
      <c r="CG781" s="65">
        <f t="shared" si="512"/>
        <v>0</v>
      </c>
      <c r="CH781" s="65">
        <f t="shared" si="513"/>
        <v>0</v>
      </c>
    </row>
    <row r="782" spans="1:86" ht="31.25" x14ac:dyDescent="0.25">
      <c r="A782" s="54" t="str">
        <f t="shared" si="502"/>
        <v>Nincs VKR kiválasztva!</v>
      </c>
      <c r="B782" s="68"/>
      <c r="C782" s="55"/>
      <c r="D782" s="47"/>
      <c r="E782" s="47"/>
      <c r="F782" s="56" t="str">
        <f>IF($G782="","Nincs VKR kiválasztva!",INDEX(Osszesito!$C:$C,MATCH($G782,Osszesito!$D:$D,0)))</f>
        <v>Nincs VKR kiválasztva!</v>
      </c>
      <c r="G782" s="45"/>
      <c r="H782" s="51" t="str">
        <f>IF($D782="","",CONCATENATE($AY782,"_",COUNTA($D$3:$D782),"_FSZV_2026"))</f>
        <v/>
      </c>
      <c r="I782" s="56" t="str">
        <f>IF($G782="","Nincs VKR kiválasztva!",INDEX(Osszesito!$G:$G,MATCH($F782,Osszesito!$C:$C,0)))</f>
        <v>Nincs VKR kiválasztva!</v>
      </c>
      <c r="J782" s="56" t="str">
        <f>IF($G782="","Nincs VKR kiválasztva!",INDEX(Osszesito!$F:$F,MATCH($F782,Osszesito!$C:$C,0)))</f>
        <v>Nincs VKR kiválasztva!</v>
      </c>
      <c r="K782" s="48" t="str">
        <f t="shared" si="540"/>
        <v>Nincs kitöltve a költség rész!</v>
      </c>
      <c r="L782" s="49"/>
      <c r="M782" s="49"/>
      <c r="N782" s="60"/>
      <c r="O782" s="60"/>
      <c r="P782" s="90"/>
      <c r="R782" s="62"/>
      <c r="S782" s="62"/>
      <c r="T782" s="62"/>
      <c r="U782" s="62"/>
      <c r="V782" s="62"/>
      <c r="W782" s="62"/>
      <c r="X782" s="62"/>
      <c r="Y782" s="62"/>
      <c r="Z782" s="62"/>
      <c r="AA782" s="62"/>
      <c r="AB782" s="62"/>
      <c r="AC782" s="61">
        <f t="shared" si="503"/>
        <v>0</v>
      </c>
      <c r="AD782" s="1" t="str">
        <f t="shared" si="504"/>
        <v>Nincs VKR kiválasztva!</v>
      </c>
      <c r="AF782" s="60"/>
      <c r="AG782" s="60"/>
      <c r="AH782" s="60"/>
      <c r="AI782" s="60"/>
      <c r="AJ782" s="60"/>
      <c r="AK782" s="60"/>
      <c r="AL782" s="60"/>
      <c r="AM782" s="60"/>
      <c r="AN782" s="60"/>
      <c r="AO782" s="60"/>
      <c r="AP782" s="60"/>
      <c r="AQ782" s="61">
        <f t="shared" si="505"/>
        <v>0</v>
      </c>
      <c r="AR782" s="130" t="s">
        <v>36</v>
      </c>
      <c r="AS782" s="1" t="str">
        <f t="shared" si="506"/>
        <v>Nincs VKR kiválasztva!</v>
      </c>
      <c r="AU782" s="46"/>
      <c r="AV782" s="46"/>
      <c r="AY782" s="64" t="str">
        <f>IF($D782="","",INDEX(Osszesito!$E:$E,MATCH($F782,Osszesito!$C:$C,0)))</f>
        <v/>
      </c>
      <c r="AZ782" s="64">
        <f t="shared" si="514"/>
        <v>0</v>
      </c>
      <c r="BA782" s="65">
        <f t="shared" si="515"/>
        <v>0</v>
      </c>
      <c r="BB782" s="65" t="str">
        <f t="shared" si="516"/>
        <v>x</v>
      </c>
      <c r="BC782" s="65">
        <f t="shared" si="507"/>
        <v>0</v>
      </c>
      <c r="BD782" s="65">
        <f t="shared" si="541"/>
        <v>0</v>
      </c>
      <c r="BE782" s="65">
        <f t="shared" si="517"/>
        <v>0</v>
      </c>
      <c r="BF782" s="64" t="str">
        <f t="shared" si="518"/>
        <v>A forrás egyenlő a költséggel (I.ütem).</v>
      </c>
      <c r="BG782" s="65">
        <f t="shared" si="519"/>
        <v>0</v>
      </c>
      <c r="BH782" s="65">
        <f t="shared" si="520"/>
        <v>0</v>
      </c>
      <c r="BI782" s="65">
        <f t="shared" si="521"/>
        <v>0</v>
      </c>
      <c r="BJ782" s="65">
        <f t="shared" si="522"/>
        <v>0</v>
      </c>
      <c r="BK782" s="65">
        <f t="shared" si="508"/>
        <v>0</v>
      </c>
      <c r="BL782" s="66" t="str">
        <f t="shared" si="542"/>
        <v>Nem hosszútávú a feladat.</v>
      </c>
      <c r="BM782" s="67">
        <f t="shared" si="523"/>
        <v>1</v>
      </c>
      <c r="BN782" s="67">
        <f t="shared" si="524"/>
        <v>0</v>
      </c>
      <c r="BO782" s="67">
        <f t="shared" si="525"/>
        <v>1</v>
      </c>
      <c r="BP782" s="67">
        <f t="shared" si="526"/>
        <v>0</v>
      </c>
      <c r="BQ782" s="65">
        <f t="shared" si="527"/>
        <v>0</v>
      </c>
      <c r="BR782" s="64" t="str">
        <f t="shared" si="528"/>
        <v>Nincs hosszútávú terv!</v>
      </c>
      <c r="BS782" s="65">
        <f t="shared" si="529"/>
        <v>0</v>
      </c>
      <c r="BT782" s="65">
        <f t="shared" si="530"/>
        <v>0</v>
      </c>
      <c r="BU782" s="65">
        <f t="shared" si="531"/>
        <v>0</v>
      </c>
      <c r="BV782" s="65">
        <f t="shared" si="532"/>
        <v>0</v>
      </c>
      <c r="BW782" s="65">
        <f t="shared" si="533"/>
        <v>0</v>
      </c>
      <c r="BX782" s="65">
        <f t="shared" si="534"/>
        <v>0</v>
      </c>
      <c r="BY782" s="65">
        <f t="shared" si="535"/>
        <v>0</v>
      </c>
      <c r="BZ782" s="65">
        <f t="shared" si="536"/>
        <v>0</v>
      </c>
      <c r="CA782" s="65">
        <f t="shared" si="537"/>
        <v>0</v>
      </c>
      <c r="CB782" s="65">
        <f t="shared" si="538"/>
        <v>0</v>
      </c>
      <c r="CC782" s="65">
        <f t="shared" si="539"/>
        <v>0</v>
      </c>
      <c r="CD782" s="65" t="str">
        <f t="shared" si="509"/>
        <v>Hiányos kitöltés! (B-oszlop üres)</v>
      </c>
      <c r="CE782" s="66" t="str">
        <f t="shared" si="510"/>
        <v>Hiányos kitöltés! (B-oszlop üres)</v>
      </c>
      <c r="CF782" s="65">
        <f t="shared" si="511"/>
        <v>0</v>
      </c>
      <c r="CG782" s="65">
        <f t="shared" si="512"/>
        <v>0</v>
      </c>
      <c r="CH782" s="65">
        <f t="shared" si="513"/>
        <v>0</v>
      </c>
    </row>
    <row r="783" spans="1:86" ht="31.25" x14ac:dyDescent="0.25">
      <c r="A783" s="54" t="str">
        <f t="shared" si="502"/>
        <v>Nincs VKR kiválasztva!</v>
      </c>
      <c r="B783" s="68"/>
      <c r="C783" s="55"/>
      <c r="D783" s="47"/>
      <c r="E783" s="47"/>
      <c r="F783" s="56" t="str">
        <f>IF($G783="","Nincs VKR kiválasztva!",INDEX(Osszesito!$C:$C,MATCH($G783,Osszesito!$D:$D,0)))</f>
        <v>Nincs VKR kiválasztva!</v>
      </c>
      <c r="G783" s="45"/>
      <c r="H783" s="51" t="str">
        <f>IF($D783="","",CONCATENATE($AY783,"_",COUNTA($D$3:$D783),"_FSZV_2026"))</f>
        <v/>
      </c>
      <c r="I783" s="56" t="str">
        <f>IF($G783="","Nincs VKR kiválasztva!",INDEX(Osszesito!$G:$G,MATCH($F783,Osszesito!$C:$C,0)))</f>
        <v>Nincs VKR kiválasztva!</v>
      </c>
      <c r="J783" s="56" t="str">
        <f>IF($G783="","Nincs VKR kiválasztva!",INDEX(Osszesito!$F:$F,MATCH($F783,Osszesito!$C:$C,0)))</f>
        <v>Nincs VKR kiválasztva!</v>
      </c>
      <c r="K783" s="48" t="str">
        <f t="shared" si="540"/>
        <v>Nincs kitöltve a költség rész!</v>
      </c>
      <c r="L783" s="49"/>
      <c r="M783" s="49"/>
      <c r="N783" s="60"/>
      <c r="O783" s="60"/>
      <c r="P783" s="90"/>
      <c r="R783" s="62"/>
      <c r="S783" s="62"/>
      <c r="T783" s="62"/>
      <c r="U783" s="62"/>
      <c r="V783" s="62"/>
      <c r="W783" s="62"/>
      <c r="X783" s="62"/>
      <c r="Y783" s="62"/>
      <c r="Z783" s="62"/>
      <c r="AA783" s="62"/>
      <c r="AB783" s="62"/>
      <c r="AC783" s="61">
        <f t="shared" si="503"/>
        <v>0</v>
      </c>
      <c r="AD783" s="1" t="str">
        <f t="shared" si="504"/>
        <v>Nincs VKR kiválasztva!</v>
      </c>
      <c r="AF783" s="60"/>
      <c r="AG783" s="60"/>
      <c r="AH783" s="60"/>
      <c r="AI783" s="60"/>
      <c r="AJ783" s="60"/>
      <c r="AK783" s="60"/>
      <c r="AL783" s="60"/>
      <c r="AM783" s="60"/>
      <c r="AN783" s="60"/>
      <c r="AO783" s="60"/>
      <c r="AP783" s="60"/>
      <c r="AQ783" s="61">
        <f t="shared" si="505"/>
        <v>0</v>
      </c>
      <c r="AR783" s="130" t="s">
        <v>36</v>
      </c>
      <c r="AS783" s="1" t="str">
        <f t="shared" si="506"/>
        <v>Nincs VKR kiválasztva!</v>
      </c>
      <c r="AU783" s="46"/>
      <c r="AV783" s="46"/>
      <c r="AY783" s="64" t="str">
        <f>IF($D783="","",INDEX(Osszesito!$E:$E,MATCH($F783,Osszesito!$C:$C,0)))</f>
        <v/>
      </c>
      <c r="AZ783" s="64">
        <f t="shared" si="514"/>
        <v>0</v>
      </c>
      <c r="BA783" s="65">
        <f t="shared" si="515"/>
        <v>0</v>
      </c>
      <c r="BB783" s="65" t="str">
        <f t="shared" si="516"/>
        <v>x</v>
      </c>
      <c r="BC783" s="65">
        <f t="shared" si="507"/>
        <v>0</v>
      </c>
      <c r="BD783" s="65">
        <f t="shared" si="541"/>
        <v>0</v>
      </c>
      <c r="BE783" s="65">
        <f t="shared" si="517"/>
        <v>0</v>
      </c>
      <c r="BF783" s="64" t="str">
        <f t="shared" si="518"/>
        <v>A forrás egyenlő a költséggel (I.ütem).</v>
      </c>
      <c r="BG783" s="65">
        <f t="shared" si="519"/>
        <v>0</v>
      </c>
      <c r="BH783" s="65">
        <f t="shared" si="520"/>
        <v>0</v>
      </c>
      <c r="BI783" s="65">
        <f t="shared" si="521"/>
        <v>0</v>
      </c>
      <c r="BJ783" s="65">
        <f t="shared" si="522"/>
        <v>0</v>
      </c>
      <c r="BK783" s="65">
        <f t="shared" si="508"/>
        <v>0</v>
      </c>
      <c r="BL783" s="66" t="str">
        <f t="shared" si="542"/>
        <v>Nem hosszútávú a feladat.</v>
      </c>
      <c r="BM783" s="67">
        <f t="shared" si="523"/>
        <v>1</v>
      </c>
      <c r="BN783" s="67">
        <f t="shared" si="524"/>
        <v>0</v>
      </c>
      <c r="BO783" s="67">
        <f t="shared" si="525"/>
        <v>1</v>
      </c>
      <c r="BP783" s="67">
        <f t="shared" si="526"/>
        <v>0</v>
      </c>
      <c r="BQ783" s="65">
        <f t="shared" si="527"/>
        <v>0</v>
      </c>
      <c r="BR783" s="64" t="str">
        <f t="shared" si="528"/>
        <v>Nincs hosszútávú terv!</v>
      </c>
      <c r="BS783" s="65">
        <f t="shared" si="529"/>
        <v>0</v>
      </c>
      <c r="BT783" s="65">
        <f t="shared" si="530"/>
        <v>0</v>
      </c>
      <c r="BU783" s="65">
        <f t="shared" si="531"/>
        <v>0</v>
      </c>
      <c r="BV783" s="65">
        <f t="shared" si="532"/>
        <v>0</v>
      </c>
      <c r="BW783" s="65">
        <f t="shared" si="533"/>
        <v>0</v>
      </c>
      <c r="BX783" s="65">
        <f t="shared" si="534"/>
        <v>0</v>
      </c>
      <c r="BY783" s="65">
        <f t="shared" si="535"/>
        <v>0</v>
      </c>
      <c r="BZ783" s="65">
        <f t="shared" si="536"/>
        <v>0</v>
      </c>
      <c r="CA783" s="65">
        <f t="shared" si="537"/>
        <v>0</v>
      </c>
      <c r="CB783" s="65">
        <f t="shared" si="538"/>
        <v>0</v>
      </c>
      <c r="CC783" s="65">
        <f t="shared" si="539"/>
        <v>0</v>
      </c>
      <c r="CD783" s="65" t="str">
        <f t="shared" si="509"/>
        <v>Hiányos kitöltés! (B-oszlop üres)</v>
      </c>
      <c r="CE783" s="66" t="str">
        <f t="shared" si="510"/>
        <v>Hiányos kitöltés! (B-oszlop üres)</v>
      </c>
      <c r="CF783" s="65">
        <f t="shared" si="511"/>
        <v>0</v>
      </c>
      <c r="CG783" s="65">
        <f t="shared" si="512"/>
        <v>0</v>
      </c>
      <c r="CH783" s="65">
        <f t="shared" si="513"/>
        <v>0</v>
      </c>
    </row>
    <row r="784" spans="1:86" ht="31.25" x14ac:dyDescent="0.25">
      <c r="A784" s="54" t="str">
        <f t="shared" si="502"/>
        <v>Nincs VKR kiválasztva!</v>
      </c>
      <c r="B784" s="68"/>
      <c r="C784" s="55"/>
      <c r="D784" s="47"/>
      <c r="E784" s="47"/>
      <c r="F784" s="56" t="str">
        <f>IF($G784="","Nincs VKR kiválasztva!",INDEX(Osszesito!$C:$C,MATCH($G784,Osszesito!$D:$D,0)))</f>
        <v>Nincs VKR kiválasztva!</v>
      </c>
      <c r="G784" s="45"/>
      <c r="H784" s="51" t="str">
        <f>IF($D784="","",CONCATENATE($AY784,"_",COUNTA($D$3:$D784),"_FSZV_2026"))</f>
        <v/>
      </c>
      <c r="I784" s="56" t="str">
        <f>IF($G784="","Nincs VKR kiválasztva!",INDEX(Osszesito!$G:$G,MATCH($F784,Osszesito!$C:$C,0)))</f>
        <v>Nincs VKR kiválasztva!</v>
      </c>
      <c r="J784" s="56" t="str">
        <f>IF($G784="","Nincs VKR kiválasztva!",INDEX(Osszesito!$F:$F,MATCH($F784,Osszesito!$C:$C,0)))</f>
        <v>Nincs VKR kiválasztva!</v>
      </c>
      <c r="K784" s="48" t="str">
        <f t="shared" si="540"/>
        <v>Nincs kitöltve a költség rész!</v>
      </c>
      <c r="L784" s="49"/>
      <c r="M784" s="49"/>
      <c r="N784" s="60"/>
      <c r="O784" s="60"/>
      <c r="P784" s="90"/>
      <c r="R784" s="62"/>
      <c r="S784" s="62"/>
      <c r="T784" s="62"/>
      <c r="U784" s="62"/>
      <c r="V784" s="62"/>
      <c r="W784" s="62"/>
      <c r="X784" s="62"/>
      <c r="Y784" s="62"/>
      <c r="Z784" s="62"/>
      <c r="AA784" s="62"/>
      <c r="AB784" s="62"/>
      <c r="AC784" s="61">
        <f t="shared" si="503"/>
        <v>0</v>
      </c>
      <c r="AD784" s="1" t="str">
        <f t="shared" si="504"/>
        <v>Nincs VKR kiválasztva!</v>
      </c>
      <c r="AF784" s="60"/>
      <c r="AG784" s="60"/>
      <c r="AH784" s="60"/>
      <c r="AI784" s="60"/>
      <c r="AJ784" s="60"/>
      <c r="AK784" s="60"/>
      <c r="AL784" s="60"/>
      <c r="AM784" s="60"/>
      <c r="AN784" s="60"/>
      <c r="AO784" s="60"/>
      <c r="AP784" s="60"/>
      <c r="AQ784" s="61">
        <f t="shared" si="505"/>
        <v>0</v>
      </c>
      <c r="AR784" s="130" t="s">
        <v>36</v>
      </c>
      <c r="AS784" s="1" t="str">
        <f t="shared" si="506"/>
        <v>Nincs VKR kiválasztva!</v>
      </c>
      <c r="AU784" s="46"/>
      <c r="AV784" s="46"/>
      <c r="AY784" s="64" t="str">
        <f>IF($D784="","",INDEX(Osszesito!$E:$E,MATCH($F784,Osszesito!$C:$C,0)))</f>
        <v/>
      </c>
      <c r="AZ784" s="64">
        <f t="shared" si="514"/>
        <v>0</v>
      </c>
      <c r="BA784" s="65">
        <f t="shared" si="515"/>
        <v>0</v>
      </c>
      <c r="BB784" s="65" t="str">
        <f t="shared" si="516"/>
        <v>x</v>
      </c>
      <c r="BC784" s="65">
        <f t="shared" si="507"/>
        <v>0</v>
      </c>
      <c r="BD784" s="65">
        <f t="shared" si="541"/>
        <v>0</v>
      </c>
      <c r="BE784" s="65">
        <f t="shared" si="517"/>
        <v>0</v>
      </c>
      <c r="BF784" s="64" t="str">
        <f t="shared" si="518"/>
        <v>A forrás egyenlő a költséggel (I.ütem).</v>
      </c>
      <c r="BG784" s="65">
        <f t="shared" si="519"/>
        <v>0</v>
      </c>
      <c r="BH784" s="65">
        <f t="shared" si="520"/>
        <v>0</v>
      </c>
      <c r="BI784" s="65">
        <f t="shared" si="521"/>
        <v>0</v>
      </c>
      <c r="BJ784" s="65">
        <f t="shared" si="522"/>
        <v>0</v>
      </c>
      <c r="BK784" s="65">
        <f t="shared" si="508"/>
        <v>0</v>
      </c>
      <c r="BL784" s="66" t="str">
        <f t="shared" si="542"/>
        <v>Nem hosszútávú a feladat.</v>
      </c>
      <c r="BM784" s="67">
        <f t="shared" si="523"/>
        <v>1</v>
      </c>
      <c r="BN784" s="67">
        <f t="shared" si="524"/>
        <v>0</v>
      </c>
      <c r="BO784" s="67">
        <f t="shared" si="525"/>
        <v>1</v>
      </c>
      <c r="BP784" s="67">
        <f t="shared" si="526"/>
        <v>0</v>
      </c>
      <c r="BQ784" s="65">
        <f t="shared" si="527"/>
        <v>0</v>
      </c>
      <c r="BR784" s="64" t="str">
        <f t="shared" si="528"/>
        <v>Nincs hosszútávú terv!</v>
      </c>
      <c r="BS784" s="65">
        <f t="shared" si="529"/>
        <v>0</v>
      </c>
      <c r="BT784" s="65">
        <f t="shared" si="530"/>
        <v>0</v>
      </c>
      <c r="BU784" s="65">
        <f t="shared" si="531"/>
        <v>0</v>
      </c>
      <c r="BV784" s="65">
        <f t="shared" si="532"/>
        <v>0</v>
      </c>
      <c r="BW784" s="65">
        <f t="shared" si="533"/>
        <v>0</v>
      </c>
      <c r="BX784" s="65">
        <f t="shared" si="534"/>
        <v>0</v>
      </c>
      <c r="BY784" s="65">
        <f t="shared" si="535"/>
        <v>0</v>
      </c>
      <c r="BZ784" s="65">
        <f t="shared" si="536"/>
        <v>0</v>
      </c>
      <c r="CA784" s="65">
        <f t="shared" si="537"/>
        <v>0</v>
      </c>
      <c r="CB784" s="65">
        <f t="shared" si="538"/>
        <v>0</v>
      </c>
      <c r="CC784" s="65">
        <f t="shared" si="539"/>
        <v>0</v>
      </c>
      <c r="CD784" s="65" t="str">
        <f t="shared" si="509"/>
        <v>Hiányos kitöltés! (B-oszlop üres)</v>
      </c>
      <c r="CE784" s="66" t="str">
        <f t="shared" si="510"/>
        <v>Hiányos kitöltés! (B-oszlop üres)</v>
      </c>
      <c r="CF784" s="65">
        <f t="shared" si="511"/>
        <v>0</v>
      </c>
      <c r="CG784" s="65">
        <f t="shared" si="512"/>
        <v>0</v>
      </c>
      <c r="CH784" s="65">
        <f t="shared" si="513"/>
        <v>0</v>
      </c>
    </row>
    <row r="785" spans="1:86" ht="31.25" x14ac:dyDescent="0.25">
      <c r="A785" s="54" t="str">
        <f t="shared" si="502"/>
        <v>Nincs VKR kiválasztva!</v>
      </c>
      <c r="B785" s="68"/>
      <c r="C785" s="55"/>
      <c r="D785" s="47"/>
      <c r="E785" s="47"/>
      <c r="F785" s="56" t="str">
        <f>IF($G785="","Nincs VKR kiválasztva!",INDEX(Osszesito!$C:$C,MATCH($G785,Osszesito!$D:$D,0)))</f>
        <v>Nincs VKR kiválasztva!</v>
      </c>
      <c r="G785" s="45"/>
      <c r="H785" s="51" t="str">
        <f>IF($D785="","",CONCATENATE($AY785,"_",COUNTA($D$3:$D785),"_FSZV_2026"))</f>
        <v/>
      </c>
      <c r="I785" s="56" t="str">
        <f>IF($G785="","Nincs VKR kiválasztva!",INDEX(Osszesito!$G:$G,MATCH($F785,Osszesito!$C:$C,0)))</f>
        <v>Nincs VKR kiválasztva!</v>
      </c>
      <c r="J785" s="56" t="str">
        <f>IF($G785="","Nincs VKR kiválasztva!",INDEX(Osszesito!$F:$F,MATCH($F785,Osszesito!$C:$C,0)))</f>
        <v>Nincs VKR kiválasztva!</v>
      </c>
      <c r="K785" s="48" t="str">
        <f t="shared" si="540"/>
        <v>Nincs kitöltve a költség rész!</v>
      </c>
      <c r="L785" s="49"/>
      <c r="M785" s="49"/>
      <c r="N785" s="60"/>
      <c r="O785" s="60"/>
      <c r="P785" s="90"/>
      <c r="R785" s="62"/>
      <c r="S785" s="62"/>
      <c r="T785" s="62"/>
      <c r="U785" s="62"/>
      <c r="V785" s="62"/>
      <c r="W785" s="62"/>
      <c r="X785" s="62"/>
      <c r="Y785" s="62"/>
      <c r="Z785" s="62"/>
      <c r="AA785" s="62"/>
      <c r="AB785" s="62"/>
      <c r="AC785" s="61">
        <f t="shared" si="503"/>
        <v>0</v>
      </c>
      <c r="AD785" s="1" t="str">
        <f t="shared" si="504"/>
        <v>Nincs VKR kiválasztva!</v>
      </c>
      <c r="AF785" s="60"/>
      <c r="AG785" s="60"/>
      <c r="AH785" s="60"/>
      <c r="AI785" s="60"/>
      <c r="AJ785" s="60"/>
      <c r="AK785" s="60"/>
      <c r="AL785" s="60"/>
      <c r="AM785" s="60"/>
      <c r="AN785" s="60"/>
      <c r="AO785" s="60"/>
      <c r="AP785" s="60"/>
      <c r="AQ785" s="61">
        <f t="shared" si="505"/>
        <v>0</v>
      </c>
      <c r="AR785" s="130" t="s">
        <v>36</v>
      </c>
      <c r="AS785" s="1" t="str">
        <f t="shared" si="506"/>
        <v>Nincs VKR kiválasztva!</v>
      </c>
      <c r="AU785" s="46"/>
      <c r="AV785" s="46"/>
      <c r="AY785" s="64" t="str">
        <f>IF($D785="","",INDEX(Osszesito!$E:$E,MATCH($F785,Osszesito!$C:$C,0)))</f>
        <v/>
      </c>
      <c r="AZ785" s="64">
        <f t="shared" si="514"/>
        <v>0</v>
      </c>
      <c r="BA785" s="65">
        <f t="shared" si="515"/>
        <v>0</v>
      </c>
      <c r="BB785" s="65" t="str">
        <f t="shared" si="516"/>
        <v>x</v>
      </c>
      <c r="BC785" s="65">
        <f t="shared" si="507"/>
        <v>0</v>
      </c>
      <c r="BD785" s="65">
        <f t="shared" si="541"/>
        <v>0</v>
      </c>
      <c r="BE785" s="65">
        <f t="shared" si="517"/>
        <v>0</v>
      </c>
      <c r="BF785" s="64" t="str">
        <f t="shared" si="518"/>
        <v>A forrás egyenlő a költséggel (I.ütem).</v>
      </c>
      <c r="BG785" s="65">
        <f t="shared" si="519"/>
        <v>0</v>
      </c>
      <c r="BH785" s="65">
        <f t="shared" si="520"/>
        <v>0</v>
      </c>
      <c r="BI785" s="65">
        <f t="shared" si="521"/>
        <v>0</v>
      </c>
      <c r="BJ785" s="65">
        <f t="shared" si="522"/>
        <v>0</v>
      </c>
      <c r="BK785" s="65">
        <f t="shared" si="508"/>
        <v>0</v>
      </c>
      <c r="BL785" s="66" t="str">
        <f t="shared" si="542"/>
        <v>Nem hosszútávú a feladat.</v>
      </c>
      <c r="BM785" s="67">
        <f t="shared" si="523"/>
        <v>1</v>
      </c>
      <c r="BN785" s="67">
        <f t="shared" si="524"/>
        <v>0</v>
      </c>
      <c r="BO785" s="67">
        <f t="shared" si="525"/>
        <v>1</v>
      </c>
      <c r="BP785" s="67">
        <f t="shared" si="526"/>
        <v>0</v>
      </c>
      <c r="BQ785" s="65">
        <f t="shared" si="527"/>
        <v>0</v>
      </c>
      <c r="BR785" s="64" t="str">
        <f t="shared" si="528"/>
        <v>Nincs hosszútávú terv!</v>
      </c>
      <c r="BS785" s="65">
        <f t="shared" si="529"/>
        <v>0</v>
      </c>
      <c r="BT785" s="65">
        <f t="shared" si="530"/>
        <v>0</v>
      </c>
      <c r="BU785" s="65">
        <f t="shared" si="531"/>
        <v>0</v>
      </c>
      <c r="BV785" s="65">
        <f t="shared" si="532"/>
        <v>0</v>
      </c>
      <c r="BW785" s="65">
        <f t="shared" si="533"/>
        <v>0</v>
      </c>
      <c r="BX785" s="65">
        <f t="shared" si="534"/>
        <v>0</v>
      </c>
      <c r="BY785" s="65">
        <f t="shared" si="535"/>
        <v>0</v>
      </c>
      <c r="BZ785" s="65">
        <f t="shared" si="536"/>
        <v>0</v>
      </c>
      <c r="CA785" s="65">
        <f t="shared" si="537"/>
        <v>0</v>
      </c>
      <c r="CB785" s="65">
        <f t="shared" si="538"/>
        <v>0</v>
      </c>
      <c r="CC785" s="65">
        <f t="shared" si="539"/>
        <v>0</v>
      </c>
      <c r="CD785" s="65" t="str">
        <f t="shared" si="509"/>
        <v>Hiányos kitöltés! (B-oszlop üres)</v>
      </c>
      <c r="CE785" s="66" t="str">
        <f t="shared" si="510"/>
        <v>Hiányos kitöltés! (B-oszlop üres)</v>
      </c>
      <c r="CF785" s="65">
        <f t="shared" si="511"/>
        <v>0</v>
      </c>
      <c r="CG785" s="65">
        <f t="shared" si="512"/>
        <v>0</v>
      </c>
      <c r="CH785" s="65">
        <f t="shared" si="513"/>
        <v>0</v>
      </c>
    </row>
    <row r="786" spans="1:86" ht="31.25" x14ac:dyDescent="0.25">
      <c r="A786" s="54" t="str">
        <f t="shared" si="502"/>
        <v>Nincs VKR kiválasztva!</v>
      </c>
      <c r="B786" s="68"/>
      <c r="C786" s="55"/>
      <c r="D786" s="47"/>
      <c r="E786" s="47"/>
      <c r="F786" s="56" t="str">
        <f>IF($G786="","Nincs VKR kiválasztva!",INDEX(Osszesito!$C:$C,MATCH($G786,Osszesito!$D:$D,0)))</f>
        <v>Nincs VKR kiválasztva!</v>
      </c>
      <c r="G786" s="45"/>
      <c r="H786" s="51" t="str">
        <f>IF($D786="","",CONCATENATE($AY786,"_",COUNTA($D$3:$D786),"_FSZV_2026"))</f>
        <v/>
      </c>
      <c r="I786" s="56" t="str">
        <f>IF($G786="","Nincs VKR kiválasztva!",INDEX(Osszesito!$G:$G,MATCH($F786,Osszesito!$C:$C,0)))</f>
        <v>Nincs VKR kiválasztva!</v>
      </c>
      <c r="J786" s="56" t="str">
        <f>IF($G786="","Nincs VKR kiválasztva!",INDEX(Osszesito!$F:$F,MATCH($F786,Osszesito!$C:$C,0)))</f>
        <v>Nincs VKR kiválasztva!</v>
      </c>
      <c r="K786" s="48" t="str">
        <f t="shared" si="540"/>
        <v>Nincs kitöltve a költség rész!</v>
      </c>
      <c r="L786" s="49"/>
      <c r="M786" s="49"/>
      <c r="N786" s="60"/>
      <c r="O786" s="60"/>
      <c r="P786" s="90"/>
      <c r="R786" s="62"/>
      <c r="S786" s="62"/>
      <c r="T786" s="62"/>
      <c r="U786" s="62"/>
      <c r="V786" s="62"/>
      <c r="W786" s="62"/>
      <c r="X786" s="62"/>
      <c r="Y786" s="62"/>
      <c r="Z786" s="62"/>
      <c r="AA786" s="62"/>
      <c r="AB786" s="62"/>
      <c r="AC786" s="61">
        <f t="shared" si="503"/>
        <v>0</v>
      </c>
      <c r="AD786" s="1" t="str">
        <f t="shared" si="504"/>
        <v>Nincs VKR kiválasztva!</v>
      </c>
      <c r="AF786" s="60"/>
      <c r="AG786" s="60"/>
      <c r="AH786" s="60"/>
      <c r="AI786" s="60"/>
      <c r="AJ786" s="60"/>
      <c r="AK786" s="60"/>
      <c r="AL786" s="60"/>
      <c r="AM786" s="60"/>
      <c r="AN786" s="60"/>
      <c r="AO786" s="60"/>
      <c r="AP786" s="60"/>
      <c r="AQ786" s="61">
        <f t="shared" si="505"/>
        <v>0</v>
      </c>
      <c r="AR786" s="130" t="s">
        <v>36</v>
      </c>
      <c r="AS786" s="1" t="str">
        <f t="shared" si="506"/>
        <v>Nincs VKR kiválasztva!</v>
      </c>
      <c r="AU786" s="46"/>
      <c r="AV786" s="46"/>
      <c r="AY786" s="64" t="str">
        <f>IF($D786="","",INDEX(Osszesito!$E:$E,MATCH($F786,Osszesito!$C:$C,0)))</f>
        <v/>
      </c>
      <c r="AZ786" s="64">
        <f t="shared" si="514"/>
        <v>0</v>
      </c>
      <c r="BA786" s="65">
        <f t="shared" si="515"/>
        <v>0</v>
      </c>
      <c r="BB786" s="65" t="str">
        <f t="shared" si="516"/>
        <v>x</v>
      </c>
      <c r="BC786" s="65">
        <f t="shared" si="507"/>
        <v>0</v>
      </c>
      <c r="BD786" s="65">
        <f t="shared" si="541"/>
        <v>0</v>
      </c>
      <c r="BE786" s="65">
        <f t="shared" si="517"/>
        <v>0</v>
      </c>
      <c r="BF786" s="64" t="str">
        <f t="shared" si="518"/>
        <v>A forrás egyenlő a költséggel (I.ütem).</v>
      </c>
      <c r="BG786" s="65">
        <f t="shared" si="519"/>
        <v>0</v>
      </c>
      <c r="BH786" s="65">
        <f t="shared" si="520"/>
        <v>0</v>
      </c>
      <c r="BI786" s="65">
        <f t="shared" si="521"/>
        <v>0</v>
      </c>
      <c r="BJ786" s="65">
        <f t="shared" si="522"/>
        <v>0</v>
      </c>
      <c r="BK786" s="65">
        <f t="shared" si="508"/>
        <v>0</v>
      </c>
      <c r="BL786" s="66" t="str">
        <f t="shared" si="542"/>
        <v>Nem hosszútávú a feladat.</v>
      </c>
      <c r="BM786" s="67">
        <f t="shared" si="523"/>
        <v>1</v>
      </c>
      <c r="BN786" s="67">
        <f t="shared" si="524"/>
        <v>0</v>
      </c>
      <c r="BO786" s="67">
        <f t="shared" si="525"/>
        <v>1</v>
      </c>
      <c r="BP786" s="67">
        <f t="shared" si="526"/>
        <v>0</v>
      </c>
      <c r="BQ786" s="65">
        <f t="shared" si="527"/>
        <v>0</v>
      </c>
      <c r="BR786" s="64" t="str">
        <f t="shared" si="528"/>
        <v>Nincs hosszútávú terv!</v>
      </c>
      <c r="BS786" s="65">
        <f t="shared" si="529"/>
        <v>0</v>
      </c>
      <c r="BT786" s="65">
        <f t="shared" si="530"/>
        <v>0</v>
      </c>
      <c r="BU786" s="65">
        <f t="shared" si="531"/>
        <v>0</v>
      </c>
      <c r="BV786" s="65">
        <f t="shared" si="532"/>
        <v>0</v>
      </c>
      <c r="BW786" s="65">
        <f t="shared" si="533"/>
        <v>0</v>
      </c>
      <c r="BX786" s="65">
        <f t="shared" si="534"/>
        <v>0</v>
      </c>
      <c r="BY786" s="65">
        <f t="shared" si="535"/>
        <v>0</v>
      </c>
      <c r="BZ786" s="65">
        <f t="shared" si="536"/>
        <v>0</v>
      </c>
      <c r="CA786" s="65">
        <f t="shared" si="537"/>
        <v>0</v>
      </c>
      <c r="CB786" s="65">
        <f t="shared" si="538"/>
        <v>0</v>
      </c>
      <c r="CC786" s="65">
        <f t="shared" si="539"/>
        <v>0</v>
      </c>
      <c r="CD786" s="65" t="str">
        <f t="shared" si="509"/>
        <v>Hiányos kitöltés! (B-oszlop üres)</v>
      </c>
      <c r="CE786" s="66" t="str">
        <f t="shared" si="510"/>
        <v>Hiányos kitöltés! (B-oszlop üres)</v>
      </c>
      <c r="CF786" s="65">
        <f t="shared" si="511"/>
        <v>0</v>
      </c>
      <c r="CG786" s="65">
        <f t="shared" si="512"/>
        <v>0</v>
      </c>
      <c r="CH786" s="65">
        <f t="shared" si="513"/>
        <v>0</v>
      </c>
    </row>
    <row r="787" spans="1:86" ht="31.25" x14ac:dyDescent="0.25">
      <c r="A787" s="54" t="str">
        <f t="shared" si="502"/>
        <v>Nincs VKR kiválasztva!</v>
      </c>
      <c r="B787" s="68"/>
      <c r="C787" s="55"/>
      <c r="D787" s="47"/>
      <c r="E787" s="47"/>
      <c r="F787" s="56" t="str">
        <f>IF($G787="","Nincs VKR kiválasztva!",INDEX(Osszesito!$C:$C,MATCH($G787,Osszesito!$D:$D,0)))</f>
        <v>Nincs VKR kiválasztva!</v>
      </c>
      <c r="G787" s="45"/>
      <c r="H787" s="51" t="str">
        <f>IF($D787="","",CONCATENATE($AY787,"_",COUNTA($D$3:$D787),"_FSZV_2026"))</f>
        <v/>
      </c>
      <c r="I787" s="56" t="str">
        <f>IF($G787="","Nincs VKR kiválasztva!",INDEX(Osszesito!$G:$G,MATCH($F787,Osszesito!$C:$C,0)))</f>
        <v>Nincs VKR kiválasztva!</v>
      </c>
      <c r="J787" s="56" t="str">
        <f>IF($G787="","Nincs VKR kiválasztva!",INDEX(Osszesito!$F:$F,MATCH($F787,Osszesito!$C:$C,0)))</f>
        <v>Nincs VKR kiválasztva!</v>
      </c>
      <c r="K787" s="48" t="str">
        <f t="shared" si="540"/>
        <v>Nincs kitöltve a költség rész!</v>
      </c>
      <c r="L787" s="49"/>
      <c r="M787" s="49"/>
      <c r="N787" s="60"/>
      <c r="O787" s="60"/>
      <c r="P787" s="90"/>
      <c r="R787" s="62"/>
      <c r="S787" s="62"/>
      <c r="T787" s="62"/>
      <c r="U787" s="62"/>
      <c r="V787" s="62"/>
      <c r="W787" s="62"/>
      <c r="X787" s="62"/>
      <c r="Y787" s="62"/>
      <c r="Z787" s="62"/>
      <c r="AA787" s="62"/>
      <c r="AB787" s="62"/>
      <c r="AC787" s="61">
        <f t="shared" si="503"/>
        <v>0</v>
      </c>
      <c r="AD787" s="1" t="str">
        <f t="shared" si="504"/>
        <v>Nincs VKR kiválasztva!</v>
      </c>
      <c r="AF787" s="60"/>
      <c r="AG787" s="60"/>
      <c r="AH787" s="60"/>
      <c r="AI787" s="60"/>
      <c r="AJ787" s="60"/>
      <c r="AK787" s="60"/>
      <c r="AL787" s="60"/>
      <c r="AM787" s="60"/>
      <c r="AN787" s="60"/>
      <c r="AO787" s="60"/>
      <c r="AP787" s="60"/>
      <c r="AQ787" s="61">
        <f t="shared" si="505"/>
        <v>0</v>
      </c>
      <c r="AR787" s="130" t="s">
        <v>36</v>
      </c>
      <c r="AS787" s="1" t="str">
        <f t="shared" si="506"/>
        <v>Nincs VKR kiválasztva!</v>
      </c>
      <c r="AU787" s="46"/>
      <c r="AV787" s="46"/>
      <c r="AY787" s="64" t="str">
        <f>IF($D787="","",INDEX(Osszesito!$E:$E,MATCH($F787,Osszesito!$C:$C,0)))</f>
        <v/>
      </c>
      <c r="AZ787" s="64">
        <f t="shared" si="514"/>
        <v>0</v>
      </c>
      <c r="BA787" s="65">
        <f t="shared" si="515"/>
        <v>0</v>
      </c>
      <c r="BB787" s="65" t="str">
        <f t="shared" si="516"/>
        <v>x</v>
      </c>
      <c r="BC787" s="65">
        <f t="shared" si="507"/>
        <v>0</v>
      </c>
      <c r="BD787" s="65">
        <f t="shared" si="541"/>
        <v>0</v>
      </c>
      <c r="BE787" s="65">
        <f t="shared" si="517"/>
        <v>0</v>
      </c>
      <c r="BF787" s="64" t="str">
        <f t="shared" si="518"/>
        <v>A forrás egyenlő a költséggel (I.ütem).</v>
      </c>
      <c r="BG787" s="65">
        <f t="shared" si="519"/>
        <v>0</v>
      </c>
      <c r="BH787" s="65">
        <f t="shared" si="520"/>
        <v>0</v>
      </c>
      <c r="BI787" s="65">
        <f t="shared" si="521"/>
        <v>0</v>
      </c>
      <c r="BJ787" s="65">
        <f t="shared" si="522"/>
        <v>0</v>
      </c>
      <c r="BK787" s="65">
        <f t="shared" si="508"/>
        <v>0</v>
      </c>
      <c r="BL787" s="66" t="str">
        <f t="shared" si="542"/>
        <v>Nem hosszútávú a feladat.</v>
      </c>
      <c r="BM787" s="67">
        <f t="shared" si="523"/>
        <v>1</v>
      </c>
      <c r="BN787" s="67">
        <f t="shared" si="524"/>
        <v>0</v>
      </c>
      <c r="BO787" s="67">
        <f t="shared" si="525"/>
        <v>1</v>
      </c>
      <c r="BP787" s="67">
        <f t="shared" si="526"/>
        <v>0</v>
      </c>
      <c r="BQ787" s="65">
        <f t="shared" si="527"/>
        <v>0</v>
      </c>
      <c r="BR787" s="64" t="str">
        <f t="shared" si="528"/>
        <v>Nincs hosszútávú terv!</v>
      </c>
      <c r="BS787" s="65">
        <f t="shared" si="529"/>
        <v>0</v>
      </c>
      <c r="BT787" s="65">
        <f t="shared" si="530"/>
        <v>0</v>
      </c>
      <c r="BU787" s="65">
        <f t="shared" si="531"/>
        <v>0</v>
      </c>
      <c r="BV787" s="65">
        <f t="shared" si="532"/>
        <v>0</v>
      </c>
      <c r="BW787" s="65">
        <f t="shared" si="533"/>
        <v>0</v>
      </c>
      <c r="BX787" s="65">
        <f t="shared" si="534"/>
        <v>0</v>
      </c>
      <c r="BY787" s="65">
        <f t="shared" si="535"/>
        <v>0</v>
      </c>
      <c r="BZ787" s="65">
        <f t="shared" si="536"/>
        <v>0</v>
      </c>
      <c r="CA787" s="65">
        <f t="shared" si="537"/>
        <v>0</v>
      </c>
      <c r="CB787" s="65">
        <f t="shared" si="538"/>
        <v>0</v>
      </c>
      <c r="CC787" s="65">
        <f t="shared" si="539"/>
        <v>0</v>
      </c>
      <c r="CD787" s="65" t="str">
        <f t="shared" si="509"/>
        <v>Hiányos kitöltés! (B-oszlop üres)</v>
      </c>
      <c r="CE787" s="66" t="str">
        <f t="shared" si="510"/>
        <v>Hiányos kitöltés! (B-oszlop üres)</v>
      </c>
      <c r="CF787" s="65">
        <f t="shared" si="511"/>
        <v>0</v>
      </c>
      <c r="CG787" s="65">
        <f t="shared" si="512"/>
        <v>0</v>
      </c>
      <c r="CH787" s="65">
        <f t="shared" si="513"/>
        <v>0</v>
      </c>
    </row>
    <row r="788" spans="1:86" ht="31.25" x14ac:dyDescent="0.25">
      <c r="A788" s="54" t="str">
        <f t="shared" si="502"/>
        <v>Nincs VKR kiválasztva!</v>
      </c>
      <c r="B788" s="68"/>
      <c r="C788" s="55"/>
      <c r="D788" s="47"/>
      <c r="E788" s="47"/>
      <c r="F788" s="56" t="str">
        <f>IF($G788="","Nincs VKR kiválasztva!",INDEX(Osszesito!$C:$C,MATCH($G788,Osszesito!$D:$D,0)))</f>
        <v>Nincs VKR kiválasztva!</v>
      </c>
      <c r="G788" s="45"/>
      <c r="H788" s="51" t="str">
        <f>IF($D788="","",CONCATENATE($AY788,"_",COUNTA($D$3:$D788),"_FSZV_2026"))</f>
        <v/>
      </c>
      <c r="I788" s="56" t="str">
        <f>IF($G788="","Nincs VKR kiválasztva!",INDEX(Osszesito!$G:$G,MATCH($F788,Osszesito!$C:$C,0)))</f>
        <v>Nincs VKR kiválasztva!</v>
      </c>
      <c r="J788" s="56" t="str">
        <f>IF($G788="","Nincs VKR kiválasztva!",INDEX(Osszesito!$F:$F,MATCH($F788,Osszesito!$C:$C,0)))</f>
        <v>Nincs VKR kiválasztva!</v>
      </c>
      <c r="K788" s="48" t="str">
        <f t="shared" si="540"/>
        <v>Nincs kitöltve a költség rész!</v>
      </c>
      <c r="L788" s="49"/>
      <c r="M788" s="49"/>
      <c r="N788" s="60"/>
      <c r="O788" s="60"/>
      <c r="P788" s="90"/>
      <c r="R788" s="62"/>
      <c r="S788" s="62"/>
      <c r="T788" s="62"/>
      <c r="U788" s="62"/>
      <c r="V788" s="62"/>
      <c r="W788" s="62"/>
      <c r="X788" s="62"/>
      <c r="Y788" s="62"/>
      <c r="Z788" s="62"/>
      <c r="AA788" s="62"/>
      <c r="AB788" s="62"/>
      <c r="AC788" s="61">
        <f t="shared" si="503"/>
        <v>0</v>
      </c>
      <c r="AD788" s="1" t="str">
        <f t="shared" si="504"/>
        <v>Nincs VKR kiválasztva!</v>
      </c>
      <c r="AF788" s="60"/>
      <c r="AG788" s="60"/>
      <c r="AH788" s="60"/>
      <c r="AI788" s="60"/>
      <c r="AJ788" s="60"/>
      <c r="AK788" s="60"/>
      <c r="AL788" s="60"/>
      <c r="AM788" s="60"/>
      <c r="AN788" s="60"/>
      <c r="AO788" s="60"/>
      <c r="AP788" s="60"/>
      <c r="AQ788" s="61">
        <f t="shared" si="505"/>
        <v>0</v>
      </c>
      <c r="AR788" s="130" t="s">
        <v>36</v>
      </c>
      <c r="AS788" s="1" t="str">
        <f t="shared" si="506"/>
        <v>Nincs VKR kiválasztva!</v>
      </c>
      <c r="AU788" s="46"/>
      <c r="AV788" s="46"/>
      <c r="AY788" s="64" t="str">
        <f>IF($D788="","",INDEX(Osszesito!$E:$E,MATCH($F788,Osszesito!$C:$C,0)))</f>
        <v/>
      </c>
      <c r="AZ788" s="64">
        <f t="shared" si="514"/>
        <v>0</v>
      </c>
      <c r="BA788" s="65">
        <f t="shared" si="515"/>
        <v>0</v>
      </c>
      <c r="BB788" s="65" t="str">
        <f t="shared" si="516"/>
        <v>x</v>
      </c>
      <c r="BC788" s="65">
        <f t="shared" si="507"/>
        <v>0</v>
      </c>
      <c r="BD788" s="65">
        <f t="shared" si="541"/>
        <v>0</v>
      </c>
      <c r="BE788" s="65">
        <f t="shared" si="517"/>
        <v>0</v>
      </c>
      <c r="BF788" s="64" t="str">
        <f t="shared" si="518"/>
        <v>A forrás egyenlő a költséggel (I.ütem).</v>
      </c>
      <c r="BG788" s="65">
        <f t="shared" si="519"/>
        <v>0</v>
      </c>
      <c r="BH788" s="65">
        <f t="shared" si="520"/>
        <v>0</v>
      </c>
      <c r="BI788" s="65">
        <f t="shared" si="521"/>
        <v>0</v>
      </c>
      <c r="BJ788" s="65">
        <f t="shared" si="522"/>
        <v>0</v>
      </c>
      <c r="BK788" s="65">
        <f t="shared" si="508"/>
        <v>0</v>
      </c>
      <c r="BL788" s="66" t="str">
        <f t="shared" si="542"/>
        <v>Nem hosszútávú a feladat.</v>
      </c>
      <c r="BM788" s="67">
        <f t="shared" si="523"/>
        <v>1</v>
      </c>
      <c r="BN788" s="67">
        <f t="shared" si="524"/>
        <v>0</v>
      </c>
      <c r="BO788" s="67">
        <f t="shared" si="525"/>
        <v>1</v>
      </c>
      <c r="BP788" s="67">
        <f t="shared" si="526"/>
        <v>0</v>
      </c>
      <c r="BQ788" s="65">
        <f t="shared" si="527"/>
        <v>0</v>
      </c>
      <c r="BR788" s="64" t="str">
        <f t="shared" si="528"/>
        <v>Nincs hosszútávú terv!</v>
      </c>
      <c r="BS788" s="65">
        <f t="shared" si="529"/>
        <v>0</v>
      </c>
      <c r="BT788" s="65">
        <f t="shared" si="530"/>
        <v>0</v>
      </c>
      <c r="BU788" s="65">
        <f t="shared" si="531"/>
        <v>0</v>
      </c>
      <c r="BV788" s="65">
        <f t="shared" si="532"/>
        <v>0</v>
      </c>
      <c r="BW788" s="65">
        <f t="shared" si="533"/>
        <v>0</v>
      </c>
      <c r="BX788" s="65">
        <f t="shared" si="534"/>
        <v>0</v>
      </c>
      <c r="BY788" s="65">
        <f t="shared" si="535"/>
        <v>0</v>
      </c>
      <c r="BZ788" s="65">
        <f t="shared" si="536"/>
        <v>0</v>
      </c>
      <c r="CA788" s="65">
        <f t="shared" si="537"/>
        <v>0</v>
      </c>
      <c r="CB788" s="65">
        <f t="shared" si="538"/>
        <v>0</v>
      </c>
      <c r="CC788" s="65">
        <f t="shared" si="539"/>
        <v>0</v>
      </c>
      <c r="CD788" s="65" t="str">
        <f t="shared" si="509"/>
        <v>Hiányos kitöltés! (B-oszlop üres)</v>
      </c>
      <c r="CE788" s="66" t="str">
        <f t="shared" si="510"/>
        <v>Hiányos kitöltés! (B-oszlop üres)</v>
      </c>
      <c r="CF788" s="65">
        <f t="shared" si="511"/>
        <v>0</v>
      </c>
      <c r="CG788" s="65">
        <f t="shared" si="512"/>
        <v>0</v>
      </c>
      <c r="CH788" s="65">
        <f t="shared" si="513"/>
        <v>0</v>
      </c>
    </row>
    <row r="789" spans="1:86" ht="31.25" x14ac:dyDescent="0.25">
      <c r="A789" s="54" t="str">
        <f t="shared" si="502"/>
        <v>Nincs VKR kiválasztva!</v>
      </c>
      <c r="B789" s="68"/>
      <c r="C789" s="55"/>
      <c r="D789" s="47"/>
      <c r="E789" s="47"/>
      <c r="F789" s="56" t="str">
        <f>IF($G789="","Nincs VKR kiválasztva!",INDEX(Osszesito!$C:$C,MATCH($G789,Osszesito!$D:$D,0)))</f>
        <v>Nincs VKR kiválasztva!</v>
      </c>
      <c r="G789" s="45"/>
      <c r="H789" s="51" t="str">
        <f>IF($D789="","",CONCATENATE($AY789,"_",COUNTA($D$3:$D789),"_FSZV_2026"))</f>
        <v/>
      </c>
      <c r="I789" s="56" t="str">
        <f>IF($G789="","Nincs VKR kiválasztva!",INDEX(Osszesito!$G:$G,MATCH($F789,Osszesito!$C:$C,0)))</f>
        <v>Nincs VKR kiválasztva!</v>
      </c>
      <c r="J789" s="56" t="str">
        <f>IF($G789="","Nincs VKR kiválasztva!",INDEX(Osszesito!$F:$F,MATCH($F789,Osszesito!$C:$C,0)))</f>
        <v>Nincs VKR kiválasztva!</v>
      </c>
      <c r="K789" s="48" t="str">
        <f t="shared" si="540"/>
        <v>Nincs kitöltve a költség rész!</v>
      </c>
      <c r="L789" s="49"/>
      <c r="M789" s="49"/>
      <c r="N789" s="60"/>
      <c r="O789" s="60"/>
      <c r="P789" s="90"/>
      <c r="R789" s="62"/>
      <c r="S789" s="62"/>
      <c r="T789" s="62"/>
      <c r="U789" s="62"/>
      <c r="V789" s="62"/>
      <c r="W789" s="62"/>
      <c r="X789" s="62"/>
      <c r="Y789" s="62"/>
      <c r="Z789" s="62"/>
      <c r="AA789" s="62"/>
      <c r="AB789" s="62"/>
      <c r="AC789" s="61">
        <f t="shared" si="503"/>
        <v>0</v>
      </c>
      <c r="AD789" s="1" t="str">
        <f t="shared" si="504"/>
        <v>Nincs VKR kiválasztva!</v>
      </c>
      <c r="AF789" s="60"/>
      <c r="AG789" s="60"/>
      <c r="AH789" s="60"/>
      <c r="AI789" s="60"/>
      <c r="AJ789" s="60"/>
      <c r="AK789" s="60"/>
      <c r="AL789" s="60"/>
      <c r="AM789" s="60"/>
      <c r="AN789" s="60"/>
      <c r="AO789" s="60"/>
      <c r="AP789" s="60"/>
      <c r="AQ789" s="61">
        <f t="shared" si="505"/>
        <v>0</v>
      </c>
      <c r="AR789" s="130" t="s">
        <v>36</v>
      </c>
      <c r="AS789" s="1" t="str">
        <f t="shared" si="506"/>
        <v>Nincs VKR kiválasztva!</v>
      </c>
      <c r="AU789" s="46"/>
      <c r="AV789" s="46"/>
      <c r="AY789" s="64" t="str">
        <f>IF($D789="","",INDEX(Osszesito!$E:$E,MATCH($F789,Osszesito!$C:$C,0)))</f>
        <v/>
      </c>
      <c r="AZ789" s="64">
        <f t="shared" si="514"/>
        <v>0</v>
      </c>
      <c r="BA789" s="65">
        <f t="shared" si="515"/>
        <v>0</v>
      </c>
      <c r="BB789" s="65" t="str">
        <f t="shared" si="516"/>
        <v>x</v>
      </c>
      <c r="BC789" s="65">
        <f t="shared" si="507"/>
        <v>0</v>
      </c>
      <c r="BD789" s="65">
        <f t="shared" si="541"/>
        <v>0</v>
      </c>
      <c r="BE789" s="65">
        <f t="shared" si="517"/>
        <v>0</v>
      </c>
      <c r="BF789" s="64" t="str">
        <f t="shared" si="518"/>
        <v>A forrás egyenlő a költséggel (I.ütem).</v>
      </c>
      <c r="BG789" s="65">
        <f t="shared" si="519"/>
        <v>0</v>
      </c>
      <c r="BH789" s="65">
        <f t="shared" si="520"/>
        <v>0</v>
      </c>
      <c r="BI789" s="65">
        <f t="shared" si="521"/>
        <v>0</v>
      </c>
      <c r="BJ789" s="65">
        <f t="shared" si="522"/>
        <v>0</v>
      </c>
      <c r="BK789" s="65">
        <f t="shared" si="508"/>
        <v>0</v>
      </c>
      <c r="BL789" s="66" t="str">
        <f t="shared" si="542"/>
        <v>Nem hosszútávú a feladat.</v>
      </c>
      <c r="BM789" s="67">
        <f t="shared" si="523"/>
        <v>1</v>
      </c>
      <c r="BN789" s="67">
        <f t="shared" si="524"/>
        <v>0</v>
      </c>
      <c r="BO789" s="67">
        <f t="shared" si="525"/>
        <v>1</v>
      </c>
      <c r="BP789" s="67">
        <f t="shared" si="526"/>
        <v>0</v>
      </c>
      <c r="BQ789" s="65">
        <f t="shared" si="527"/>
        <v>0</v>
      </c>
      <c r="BR789" s="64" t="str">
        <f t="shared" si="528"/>
        <v>Nincs hosszútávú terv!</v>
      </c>
      <c r="BS789" s="65">
        <f t="shared" si="529"/>
        <v>0</v>
      </c>
      <c r="BT789" s="65">
        <f t="shared" si="530"/>
        <v>0</v>
      </c>
      <c r="BU789" s="65">
        <f t="shared" si="531"/>
        <v>0</v>
      </c>
      <c r="BV789" s="65">
        <f t="shared" si="532"/>
        <v>0</v>
      </c>
      <c r="BW789" s="65">
        <f t="shared" si="533"/>
        <v>0</v>
      </c>
      <c r="BX789" s="65">
        <f t="shared" si="534"/>
        <v>0</v>
      </c>
      <c r="BY789" s="65">
        <f t="shared" si="535"/>
        <v>0</v>
      </c>
      <c r="BZ789" s="65">
        <f t="shared" si="536"/>
        <v>0</v>
      </c>
      <c r="CA789" s="65">
        <f t="shared" si="537"/>
        <v>0</v>
      </c>
      <c r="CB789" s="65">
        <f t="shared" si="538"/>
        <v>0</v>
      </c>
      <c r="CC789" s="65">
        <f t="shared" si="539"/>
        <v>0</v>
      </c>
      <c r="CD789" s="65" t="str">
        <f t="shared" si="509"/>
        <v>Hiányos kitöltés! (B-oszlop üres)</v>
      </c>
      <c r="CE789" s="66" t="str">
        <f t="shared" si="510"/>
        <v>Hiányos kitöltés! (B-oszlop üres)</v>
      </c>
      <c r="CF789" s="65">
        <f t="shared" si="511"/>
        <v>0</v>
      </c>
      <c r="CG789" s="65">
        <f t="shared" si="512"/>
        <v>0</v>
      </c>
      <c r="CH789" s="65">
        <f t="shared" si="513"/>
        <v>0</v>
      </c>
    </row>
    <row r="790" spans="1:86" ht="31.25" x14ac:dyDescent="0.25">
      <c r="A790" s="54" t="str">
        <f t="shared" si="502"/>
        <v>Nincs VKR kiválasztva!</v>
      </c>
      <c r="B790" s="68"/>
      <c r="C790" s="55"/>
      <c r="D790" s="47"/>
      <c r="E790" s="47"/>
      <c r="F790" s="56" t="str">
        <f>IF($G790="","Nincs VKR kiválasztva!",INDEX(Osszesito!$C:$C,MATCH($G790,Osszesito!$D:$D,0)))</f>
        <v>Nincs VKR kiválasztva!</v>
      </c>
      <c r="G790" s="45"/>
      <c r="H790" s="51" t="str">
        <f>IF($D790="","",CONCATENATE($AY790,"_",COUNTA($D$3:$D790),"_FSZV_2026"))</f>
        <v/>
      </c>
      <c r="I790" s="56" t="str">
        <f>IF($G790="","Nincs VKR kiválasztva!",INDEX(Osszesito!$G:$G,MATCH($F790,Osszesito!$C:$C,0)))</f>
        <v>Nincs VKR kiválasztva!</v>
      </c>
      <c r="J790" s="56" t="str">
        <f>IF($G790="","Nincs VKR kiválasztva!",INDEX(Osszesito!$F:$F,MATCH($F790,Osszesito!$C:$C,0)))</f>
        <v>Nincs VKR kiválasztva!</v>
      </c>
      <c r="K790" s="48" t="str">
        <f t="shared" si="540"/>
        <v>Nincs kitöltve a költség rész!</v>
      </c>
      <c r="L790" s="49"/>
      <c r="M790" s="49"/>
      <c r="N790" s="60"/>
      <c r="O790" s="60"/>
      <c r="P790" s="90"/>
      <c r="R790" s="62"/>
      <c r="S790" s="62"/>
      <c r="T790" s="62"/>
      <c r="U790" s="62"/>
      <c r="V790" s="62"/>
      <c r="W790" s="62"/>
      <c r="X790" s="62"/>
      <c r="Y790" s="62"/>
      <c r="Z790" s="62"/>
      <c r="AA790" s="62"/>
      <c r="AB790" s="62"/>
      <c r="AC790" s="61">
        <f t="shared" si="503"/>
        <v>0</v>
      </c>
      <c r="AD790" s="1" t="str">
        <f t="shared" si="504"/>
        <v>Nincs VKR kiválasztva!</v>
      </c>
      <c r="AF790" s="60"/>
      <c r="AG790" s="60"/>
      <c r="AH790" s="60"/>
      <c r="AI790" s="60"/>
      <c r="AJ790" s="60"/>
      <c r="AK790" s="60"/>
      <c r="AL790" s="60"/>
      <c r="AM790" s="60"/>
      <c r="AN790" s="60"/>
      <c r="AO790" s="60"/>
      <c r="AP790" s="60"/>
      <c r="AQ790" s="61">
        <f t="shared" si="505"/>
        <v>0</v>
      </c>
      <c r="AR790" s="130" t="s">
        <v>36</v>
      </c>
      <c r="AS790" s="1" t="str">
        <f t="shared" si="506"/>
        <v>Nincs VKR kiválasztva!</v>
      </c>
      <c r="AU790" s="46"/>
      <c r="AV790" s="46"/>
      <c r="AY790" s="64" t="str">
        <f>IF($D790="","",INDEX(Osszesito!$E:$E,MATCH($F790,Osszesito!$C:$C,0)))</f>
        <v/>
      </c>
      <c r="AZ790" s="64">
        <f t="shared" si="514"/>
        <v>0</v>
      </c>
      <c r="BA790" s="65">
        <f t="shared" si="515"/>
        <v>0</v>
      </c>
      <c r="BB790" s="65" t="str">
        <f t="shared" si="516"/>
        <v>x</v>
      </c>
      <c r="BC790" s="65">
        <f t="shared" si="507"/>
        <v>0</v>
      </c>
      <c r="BD790" s="65">
        <f t="shared" si="541"/>
        <v>0</v>
      </c>
      <c r="BE790" s="65">
        <f t="shared" si="517"/>
        <v>0</v>
      </c>
      <c r="BF790" s="64" t="str">
        <f t="shared" si="518"/>
        <v>A forrás egyenlő a költséggel (I.ütem).</v>
      </c>
      <c r="BG790" s="65">
        <f t="shared" si="519"/>
        <v>0</v>
      </c>
      <c r="BH790" s="65">
        <f t="shared" si="520"/>
        <v>0</v>
      </c>
      <c r="BI790" s="65">
        <f t="shared" si="521"/>
        <v>0</v>
      </c>
      <c r="BJ790" s="65">
        <f t="shared" si="522"/>
        <v>0</v>
      </c>
      <c r="BK790" s="65">
        <f t="shared" si="508"/>
        <v>0</v>
      </c>
      <c r="BL790" s="66" t="str">
        <f t="shared" si="542"/>
        <v>Nem hosszútávú a feladat.</v>
      </c>
      <c r="BM790" s="67">
        <f t="shared" si="523"/>
        <v>1</v>
      </c>
      <c r="BN790" s="67">
        <f t="shared" si="524"/>
        <v>0</v>
      </c>
      <c r="BO790" s="67">
        <f t="shared" si="525"/>
        <v>1</v>
      </c>
      <c r="BP790" s="67">
        <f t="shared" si="526"/>
        <v>0</v>
      </c>
      <c r="BQ790" s="65">
        <f t="shared" si="527"/>
        <v>0</v>
      </c>
      <c r="BR790" s="64" t="str">
        <f t="shared" si="528"/>
        <v>Nincs hosszútávú terv!</v>
      </c>
      <c r="BS790" s="65">
        <f t="shared" si="529"/>
        <v>0</v>
      </c>
      <c r="BT790" s="65">
        <f t="shared" si="530"/>
        <v>0</v>
      </c>
      <c r="BU790" s="65">
        <f t="shared" si="531"/>
        <v>0</v>
      </c>
      <c r="BV790" s="65">
        <f t="shared" si="532"/>
        <v>0</v>
      </c>
      <c r="BW790" s="65">
        <f t="shared" si="533"/>
        <v>0</v>
      </c>
      <c r="BX790" s="65">
        <f t="shared" si="534"/>
        <v>0</v>
      </c>
      <c r="BY790" s="65">
        <f t="shared" si="535"/>
        <v>0</v>
      </c>
      <c r="BZ790" s="65">
        <f t="shared" si="536"/>
        <v>0</v>
      </c>
      <c r="CA790" s="65">
        <f t="shared" si="537"/>
        <v>0</v>
      </c>
      <c r="CB790" s="65">
        <f t="shared" si="538"/>
        <v>0</v>
      </c>
      <c r="CC790" s="65">
        <f t="shared" si="539"/>
        <v>0</v>
      </c>
      <c r="CD790" s="65" t="str">
        <f t="shared" si="509"/>
        <v>Hiányos kitöltés! (B-oszlop üres)</v>
      </c>
      <c r="CE790" s="66" t="str">
        <f t="shared" si="510"/>
        <v>Hiányos kitöltés! (B-oszlop üres)</v>
      </c>
      <c r="CF790" s="65">
        <f t="shared" si="511"/>
        <v>0</v>
      </c>
      <c r="CG790" s="65">
        <f t="shared" si="512"/>
        <v>0</v>
      </c>
      <c r="CH790" s="65">
        <f t="shared" si="513"/>
        <v>0</v>
      </c>
    </row>
    <row r="791" spans="1:86" ht="31.25" x14ac:dyDescent="0.25">
      <c r="A791" s="54" t="str">
        <f t="shared" si="502"/>
        <v>Nincs VKR kiválasztva!</v>
      </c>
      <c r="B791" s="68"/>
      <c r="C791" s="55"/>
      <c r="D791" s="47"/>
      <c r="E791" s="47"/>
      <c r="F791" s="56" t="str">
        <f>IF($G791="","Nincs VKR kiválasztva!",INDEX(Osszesito!$C:$C,MATCH($G791,Osszesito!$D:$D,0)))</f>
        <v>Nincs VKR kiválasztva!</v>
      </c>
      <c r="G791" s="45"/>
      <c r="H791" s="51" t="str">
        <f>IF($D791="","",CONCATENATE($AY791,"_",COUNTA($D$3:$D791),"_FSZV_2026"))</f>
        <v/>
      </c>
      <c r="I791" s="56" t="str">
        <f>IF($G791="","Nincs VKR kiválasztva!",INDEX(Osszesito!$G:$G,MATCH($F791,Osszesito!$C:$C,0)))</f>
        <v>Nincs VKR kiválasztva!</v>
      </c>
      <c r="J791" s="56" t="str">
        <f>IF($G791="","Nincs VKR kiválasztva!",INDEX(Osszesito!$F:$F,MATCH($F791,Osszesito!$C:$C,0)))</f>
        <v>Nincs VKR kiválasztva!</v>
      </c>
      <c r="K791" s="48" t="str">
        <f t="shared" si="540"/>
        <v>Nincs kitöltve a költség rész!</v>
      </c>
      <c r="L791" s="49"/>
      <c r="M791" s="49"/>
      <c r="N791" s="60"/>
      <c r="O791" s="60"/>
      <c r="P791" s="90"/>
      <c r="R791" s="62"/>
      <c r="S791" s="62"/>
      <c r="T791" s="62"/>
      <c r="U791" s="62"/>
      <c r="V791" s="62"/>
      <c r="W791" s="62"/>
      <c r="X791" s="62"/>
      <c r="Y791" s="62"/>
      <c r="Z791" s="62"/>
      <c r="AA791" s="62"/>
      <c r="AB791" s="62"/>
      <c r="AC791" s="61">
        <f t="shared" si="503"/>
        <v>0</v>
      </c>
      <c r="AD791" s="1" t="str">
        <f t="shared" si="504"/>
        <v>Nincs VKR kiválasztva!</v>
      </c>
      <c r="AF791" s="60"/>
      <c r="AG791" s="60"/>
      <c r="AH791" s="60"/>
      <c r="AI791" s="60"/>
      <c r="AJ791" s="60"/>
      <c r="AK791" s="60"/>
      <c r="AL791" s="60"/>
      <c r="AM791" s="60"/>
      <c r="AN791" s="60"/>
      <c r="AO791" s="60"/>
      <c r="AP791" s="60"/>
      <c r="AQ791" s="61">
        <f t="shared" si="505"/>
        <v>0</v>
      </c>
      <c r="AR791" s="130" t="s">
        <v>36</v>
      </c>
      <c r="AS791" s="1" t="str">
        <f t="shared" si="506"/>
        <v>Nincs VKR kiválasztva!</v>
      </c>
      <c r="AU791" s="46"/>
      <c r="AV791" s="46"/>
      <c r="AY791" s="64" t="str">
        <f>IF($D791="","",INDEX(Osszesito!$E:$E,MATCH($F791,Osszesito!$C:$C,0)))</f>
        <v/>
      </c>
      <c r="AZ791" s="64">
        <f t="shared" si="514"/>
        <v>0</v>
      </c>
      <c r="BA791" s="65">
        <f t="shared" si="515"/>
        <v>0</v>
      </c>
      <c r="BB791" s="65" t="str">
        <f t="shared" si="516"/>
        <v>x</v>
      </c>
      <c r="BC791" s="65">
        <f t="shared" si="507"/>
        <v>0</v>
      </c>
      <c r="BD791" s="65">
        <f t="shared" si="541"/>
        <v>0</v>
      </c>
      <c r="BE791" s="65">
        <f t="shared" si="517"/>
        <v>0</v>
      </c>
      <c r="BF791" s="64" t="str">
        <f t="shared" si="518"/>
        <v>A forrás egyenlő a költséggel (I.ütem).</v>
      </c>
      <c r="BG791" s="65">
        <f t="shared" si="519"/>
        <v>0</v>
      </c>
      <c r="BH791" s="65">
        <f t="shared" si="520"/>
        <v>0</v>
      </c>
      <c r="BI791" s="65">
        <f t="shared" si="521"/>
        <v>0</v>
      </c>
      <c r="BJ791" s="65">
        <f t="shared" si="522"/>
        <v>0</v>
      </c>
      <c r="BK791" s="65">
        <f t="shared" si="508"/>
        <v>0</v>
      </c>
      <c r="BL791" s="66" t="str">
        <f t="shared" si="542"/>
        <v>Nem hosszútávú a feladat.</v>
      </c>
      <c r="BM791" s="67">
        <f t="shared" si="523"/>
        <v>1</v>
      </c>
      <c r="BN791" s="67">
        <f t="shared" si="524"/>
        <v>0</v>
      </c>
      <c r="BO791" s="67">
        <f t="shared" si="525"/>
        <v>1</v>
      </c>
      <c r="BP791" s="67">
        <f t="shared" si="526"/>
        <v>0</v>
      </c>
      <c r="BQ791" s="65">
        <f t="shared" si="527"/>
        <v>0</v>
      </c>
      <c r="BR791" s="64" t="str">
        <f t="shared" si="528"/>
        <v>Nincs hosszútávú terv!</v>
      </c>
      <c r="BS791" s="65">
        <f t="shared" si="529"/>
        <v>0</v>
      </c>
      <c r="BT791" s="65">
        <f t="shared" si="530"/>
        <v>0</v>
      </c>
      <c r="BU791" s="65">
        <f t="shared" si="531"/>
        <v>0</v>
      </c>
      <c r="BV791" s="65">
        <f t="shared" si="532"/>
        <v>0</v>
      </c>
      <c r="BW791" s="65">
        <f t="shared" si="533"/>
        <v>0</v>
      </c>
      <c r="BX791" s="65">
        <f t="shared" si="534"/>
        <v>0</v>
      </c>
      <c r="BY791" s="65">
        <f t="shared" si="535"/>
        <v>0</v>
      </c>
      <c r="BZ791" s="65">
        <f t="shared" si="536"/>
        <v>0</v>
      </c>
      <c r="CA791" s="65">
        <f t="shared" si="537"/>
        <v>0</v>
      </c>
      <c r="CB791" s="65">
        <f t="shared" si="538"/>
        <v>0</v>
      </c>
      <c r="CC791" s="65">
        <f t="shared" si="539"/>
        <v>0</v>
      </c>
      <c r="CD791" s="65" t="str">
        <f t="shared" si="509"/>
        <v>Hiányos kitöltés! (B-oszlop üres)</v>
      </c>
      <c r="CE791" s="66" t="str">
        <f t="shared" si="510"/>
        <v>Hiányos kitöltés! (B-oszlop üres)</v>
      </c>
      <c r="CF791" s="65">
        <f t="shared" si="511"/>
        <v>0</v>
      </c>
      <c r="CG791" s="65">
        <f t="shared" si="512"/>
        <v>0</v>
      </c>
      <c r="CH791" s="65">
        <f t="shared" si="513"/>
        <v>0</v>
      </c>
    </row>
    <row r="792" spans="1:86" ht="31.25" x14ac:dyDescent="0.25">
      <c r="A792" s="54" t="str">
        <f t="shared" si="502"/>
        <v>Nincs VKR kiválasztva!</v>
      </c>
      <c r="B792" s="68"/>
      <c r="C792" s="55"/>
      <c r="D792" s="47"/>
      <c r="E792" s="47"/>
      <c r="F792" s="56" t="str">
        <f>IF($G792="","Nincs VKR kiválasztva!",INDEX(Osszesito!$C:$C,MATCH($G792,Osszesito!$D:$D,0)))</f>
        <v>Nincs VKR kiválasztva!</v>
      </c>
      <c r="G792" s="45"/>
      <c r="H792" s="51" t="str">
        <f>IF($D792="","",CONCATENATE($AY792,"_",COUNTA($D$3:$D792),"_FSZV_2026"))</f>
        <v/>
      </c>
      <c r="I792" s="56" t="str">
        <f>IF($G792="","Nincs VKR kiválasztva!",INDEX(Osszesito!$G:$G,MATCH($F792,Osszesito!$C:$C,0)))</f>
        <v>Nincs VKR kiválasztva!</v>
      </c>
      <c r="J792" s="56" t="str">
        <f>IF($G792="","Nincs VKR kiválasztva!",INDEX(Osszesito!$F:$F,MATCH($F792,Osszesito!$C:$C,0)))</f>
        <v>Nincs VKR kiválasztva!</v>
      </c>
      <c r="K792" s="48" t="str">
        <f t="shared" si="540"/>
        <v>Nincs kitöltve a költség rész!</v>
      </c>
      <c r="L792" s="49"/>
      <c r="M792" s="49"/>
      <c r="N792" s="60"/>
      <c r="O792" s="60"/>
      <c r="P792" s="90"/>
      <c r="R792" s="62"/>
      <c r="S792" s="62"/>
      <c r="T792" s="62"/>
      <c r="U792" s="62"/>
      <c r="V792" s="62"/>
      <c r="W792" s="62"/>
      <c r="X792" s="62"/>
      <c r="Y792" s="62"/>
      <c r="Z792" s="62"/>
      <c r="AA792" s="62"/>
      <c r="AB792" s="62"/>
      <c r="AC792" s="61">
        <f t="shared" si="503"/>
        <v>0</v>
      </c>
      <c r="AD792" s="1" t="str">
        <f t="shared" si="504"/>
        <v>Nincs VKR kiválasztva!</v>
      </c>
      <c r="AF792" s="60"/>
      <c r="AG792" s="60"/>
      <c r="AH792" s="60"/>
      <c r="AI792" s="60"/>
      <c r="AJ792" s="60"/>
      <c r="AK792" s="60"/>
      <c r="AL792" s="60"/>
      <c r="AM792" s="60"/>
      <c r="AN792" s="60"/>
      <c r="AO792" s="60"/>
      <c r="AP792" s="60"/>
      <c r="AQ792" s="61">
        <f t="shared" si="505"/>
        <v>0</v>
      </c>
      <c r="AR792" s="130" t="s">
        <v>36</v>
      </c>
      <c r="AS792" s="1" t="str">
        <f t="shared" si="506"/>
        <v>Nincs VKR kiválasztva!</v>
      </c>
      <c r="AU792" s="46"/>
      <c r="AV792" s="46"/>
      <c r="AY792" s="64" t="str">
        <f>IF($D792="","",INDEX(Osszesito!$E:$E,MATCH($F792,Osszesito!$C:$C,0)))</f>
        <v/>
      </c>
      <c r="AZ792" s="64">
        <f t="shared" si="514"/>
        <v>0</v>
      </c>
      <c r="BA792" s="65">
        <f t="shared" si="515"/>
        <v>0</v>
      </c>
      <c r="BB792" s="65" t="str">
        <f t="shared" si="516"/>
        <v>x</v>
      </c>
      <c r="BC792" s="65">
        <f t="shared" si="507"/>
        <v>0</v>
      </c>
      <c r="BD792" s="65">
        <f t="shared" si="541"/>
        <v>0</v>
      </c>
      <c r="BE792" s="65">
        <f t="shared" si="517"/>
        <v>0</v>
      </c>
      <c r="BF792" s="64" t="str">
        <f t="shared" si="518"/>
        <v>A forrás egyenlő a költséggel (I.ütem).</v>
      </c>
      <c r="BG792" s="65">
        <f t="shared" si="519"/>
        <v>0</v>
      </c>
      <c r="BH792" s="65">
        <f t="shared" si="520"/>
        <v>0</v>
      </c>
      <c r="BI792" s="65">
        <f t="shared" si="521"/>
        <v>0</v>
      </c>
      <c r="BJ792" s="65">
        <f t="shared" si="522"/>
        <v>0</v>
      </c>
      <c r="BK792" s="65">
        <f t="shared" si="508"/>
        <v>0</v>
      </c>
      <c r="BL792" s="66" t="str">
        <f t="shared" si="542"/>
        <v>Nem hosszútávú a feladat.</v>
      </c>
      <c r="BM792" s="67">
        <f t="shared" si="523"/>
        <v>1</v>
      </c>
      <c r="BN792" s="67">
        <f t="shared" si="524"/>
        <v>0</v>
      </c>
      <c r="BO792" s="67">
        <f t="shared" si="525"/>
        <v>1</v>
      </c>
      <c r="BP792" s="67">
        <f t="shared" si="526"/>
        <v>0</v>
      </c>
      <c r="BQ792" s="65">
        <f t="shared" si="527"/>
        <v>0</v>
      </c>
      <c r="BR792" s="64" t="str">
        <f t="shared" si="528"/>
        <v>Nincs hosszútávú terv!</v>
      </c>
      <c r="BS792" s="65">
        <f t="shared" si="529"/>
        <v>0</v>
      </c>
      <c r="BT792" s="65">
        <f t="shared" si="530"/>
        <v>0</v>
      </c>
      <c r="BU792" s="65">
        <f t="shared" si="531"/>
        <v>0</v>
      </c>
      <c r="BV792" s="65">
        <f t="shared" si="532"/>
        <v>0</v>
      </c>
      <c r="BW792" s="65">
        <f t="shared" si="533"/>
        <v>0</v>
      </c>
      <c r="BX792" s="65">
        <f t="shared" si="534"/>
        <v>0</v>
      </c>
      <c r="BY792" s="65">
        <f t="shared" si="535"/>
        <v>0</v>
      </c>
      <c r="BZ792" s="65">
        <f t="shared" si="536"/>
        <v>0</v>
      </c>
      <c r="CA792" s="65">
        <f t="shared" si="537"/>
        <v>0</v>
      </c>
      <c r="CB792" s="65">
        <f t="shared" si="538"/>
        <v>0</v>
      </c>
      <c r="CC792" s="65">
        <f t="shared" si="539"/>
        <v>0</v>
      </c>
      <c r="CD792" s="65" t="str">
        <f t="shared" si="509"/>
        <v>Hiányos kitöltés! (B-oszlop üres)</v>
      </c>
      <c r="CE792" s="66" t="str">
        <f t="shared" si="510"/>
        <v>Hiányos kitöltés! (B-oszlop üres)</v>
      </c>
      <c r="CF792" s="65">
        <f t="shared" si="511"/>
        <v>0</v>
      </c>
      <c r="CG792" s="65">
        <f t="shared" si="512"/>
        <v>0</v>
      </c>
      <c r="CH792" s="65">
        <f t="shared" si="513"/>
        <v>0</v>
      </c>
    </row>
    <row r="793" spans="1:86" ht="31.25" x14ac:dyDescent="0.25">
      <c r="A793" s="54" t="str">
        <f t="shared" si="502"/>
        <v>Nincs VKR kiválasztva!</v>
      </c>
      <c r="B793" s="68"/>
      <c r="C793" s="55"/>
      <c r="D793" s="47"/>
      <c r="E793" s="47"/>
      <c r="F793" s="56" t="str">
        <f>IF($G793="","Nincs VKR kiválasztva!",INDEX(Osszesito!$C:$C,MATCH($G793,Osszesito!$D:$D,0)))</f>
        <v>Nincs VKR kiválasztva!</v>
      </c>
      <c r="G793" s="45"/>
      <c r="H793" s="51" t="str">
        <f>IF($D793="","",CONCATENATE($AY793,"_",COUNTA($D$3:$D793),"_FSZV_2026"))</f>
        <v/>
      </c>
      <c r="I793" s="56" t="str">
        <f>IF($G793="","Nincs VKR kiválasztva!",INDEX(Osszesito!$G:$G,MATCH($F793,Osszesito!$C:$C,0)))</f>
        <v>Nincs VKR kiválasztva!</v>
      </c>
      <c r="J793" s="56" t="str">
        <f>IF($G793="","Nincs VKR kiválasztva!",INDEX(Osszesito!$F:$F,MATCH($F793,Osszesito!$C:$C,0)))</f>
        <v>Nincs VKR kiválasztva!</v>
      </c>
      <c r="K793" s="48" t="str">
        <f t="shared" si="540"/>
        <v>Nincs kitöltve a költség rész!</v>
      </c>
      <c r="L793" s="49"/>
      <c r="M793" s="49"/>
      <c r="N793" s="60"/>
      <c r="O793" s="60"/>
      <c r="P793" s="90"/>
      <c r="R793" s="62"/>
      <c r="S793" s="62"/>
      <c r="T793" s="62"/>
      <c r="U793" s="62"/>
      <c r="V793" s="62"/>
      <c r="W793" s="62"/>
      <c r="X793" s="62"/>
      <c r="Y793" s="62"/>
      <c r="Z793" s="62"/>
      <c r="AA793" s="62"/>
      <c r="AB793" s="62"/>
      <c r="AC793" s="61">
        <f t="shared" si="503"/>
        <v>0</v>
      </c>
      <c r="AD793" s="1" t="str">
        <f t="shared" si="504"/>
        <v>Nincs VKR kiválasztva!</v>
      </c>
      <c r="AF793" s="60"/>
      <c r="AG793" s="60"/>
      <c r="AH793" s="60"/>
      <c r="AI793" s="60"/>
      <c r="AJ793" s="60"/>
      <c r="AK793" s="60"/>
      <c r="AL793" s="60"/>
      <c r="AM793" s="60"/>
      <c r="AN793" s="60"/>
      <c r="AO793" s="60"/>
      <c r="AP793" s="60"/>
      <c r="AQ793" s="61">
        <f t="shared" si="505"/>
        <v>0</v>
      </c>
      <c r="AR793" s="130" t="s">
        <v>36</v>
      </c>
      <c r="AS793" s="1" t="str">
        <f t="shared" si="506"/>
        <v>Nincs VKR kiválasztva!</v>
      </c>
      <c r="AU793" s="46"/>
      <c r="AV793" s="46"/>
      <c r="AY793" s="64" t="str">
        <f>IF($D793="","",INDEX(Osszesito!$E:$E,MATCH($F793,Osszesito!$C:$C,0)))</f>
        <v/>
      </c>
      <c r="AZ793" s="64">
        <f t="shared" si="514"/>
        <v>0</v>
      </c>
      <c r="BA793" s="65">
        <f t="shared" si="515"/>
        <v>0</v>
      </c>
      <c r="BB793" s="65" t="str">
        <f t="shared" si="516"/>
        <v>x</v>
      </c>
      <c r="BC793" s="65">
        <f t="shared" si="507"/>
        <v>0</v>
      </c>
      <c r="BD793" s="65">
        <f t="shared" si="541"/>
        <v>0</v>
      </c>
      <c r="BE793" s="65">
        <f t="shared" si="517"/>
        <v>0</v>
      </c>
      <c r="BF793" s="64" t="str">
        <f t="shared" si="518"/>
        <v>A forrás egyenlő a költséggel (I.ütem).</v>
      </c>
      <c r="BG793" s="65">
        <f t="shared" si="519"/>
        <v>0</v>
      </c>
      <c r="BH793" s="65">
        <f t="shared" si="520"/>
        <v>0</v>
      </c>
      <c r="BI793" s="65">
        <f t="shared" si="521"/>
        <v>0</v>
      </c>
      <c r="BJ793" s="65">
        <f t="shared" si="522"/>
        <v>0</v>
      </c>
      <c r="BK793" s="65">
        <f t="shared" si="508"/>
        <v>0</v>
      </c>
      <c r="BL793" s="66" t="str">
        <f t="shared" si="542"/>
        <v>Nem hosszútávú a feladat.</v>
      </c>
      <c r="BM793" s="67">
        <f t="shared" si="523"/>
        <v>1</v>
      </c>
      <c r="BN793" s="67">
        <f t="shared" si="524"/>
        <v>0</v>
      </c>
      <c r="BO793" s="67">
        <f t="shared" si="525"/>
        <v>1</v>
      </c>
      <c r="BP793" s="67">
        <f t="shared" si="526"/>
        <v>0</v>
      </c>
      <c r="BQ793" s="65">
        <f t="shared" si="527"/>
        <v>0</v>
      </c>
      <c r="BR793" s="64" t="str">
        <f t="shared" si="528"/>
        <v>Nincs hosszútávú terv!</v>
      </c>
      <c r="BS793" s="65">
        <f t="shared" si="529"/>
        <v>0</v>
      </c>
      <c r="BT793" s="65">
        <f t="shared" si="530"/>
        <v>0</v>
      </c>
      <c r="BU793" s="65">
        <f t="shared" si="531"/>
        <v>0</v>
      </c>
      <c r="BV793" s="65">
        <f t="shared" si="532"/>
        <v>0</v>
      </c>
      <c r="BW793" s="65">
        <f t="shared" si="533"/>
        <v>0</v>
      </c>
      <c r="BX793" s="65">
        <f t="shared" si="534"/>
        <v>0</v>
      </c>
      <c r="BY793" s="65">
        <f t="shared" si="535"/>
        <v>0</v>
      </c>
      <c r="BZ793" s="65">
        <f t="shared" si="536"/>
        <v>0</v>
      </c>
      <c r="CA793" s="65">
        <f t="shared" si="537"/>
        <v>0</v>
      </c>
      <c r="CB793" s="65">
        <f t="shared" si="538"/>
        <v>0</v>
      </c>
      <c r="CC793" s="65">
        <f t="shared" si="539"/>
        <v>0</v>
      </c>
      <c r="CD793" s="65" t="str">
        <f t="shared" si="509"/>
        <v>Hiányos kitöltés! (B-oszlop üres)</v>
      </c>
      <c r="CE793" s="66" t="str">
        <f t="shared" si="510"/>
        <v>Hiányos kitöltés! (B-oszlop üres)</v>
      </c>
      <c r="CF793" s="65">
        <f t="shared" si="511"/>
        <v>0</v>
      </c>
      <c r="CG793" s="65">
        <f t="shared" si="512"/>
        <v>0</v>
      </c>
      <c r="CH793" s="65">
        <f t="shared" si="513"/>
        <v>0</v>
      </c>
    </row>
    <row r="794" spans="1:86" ht="31.25" x14ac:dyDescent="0.25">
      <c r="A794" s="54" t="str">
        <f t="shared" si="502"/>
        <v>Nincs VKR kiválasztva!</v>
      </c>
      <c r="B794" s="68"/>
      <c r="C794" s="55"/>
      <c r="D794" s="47"/>
      <c r="E794" s="47"/>
      <c r="F794" s="56" t="str">
        <f>IF($G794="","Nincs VKR kiválasztva!",INDEX(Osszesito!$C:$C,MATCH($G794,Osszesito!$D:$D,0)))</f>
        <v>Nincs VKR kiválasztva!</v>
      </c>
      <c r="G794" s="45"/>
      <c r="H794" s="51" t="str">
        <f>IF($D794="","",CONCATENATE($AY794,"_",COUNTA($D$3:$D794),"_FSZV_2026"))</f>
        <v/>
      </c>
      <c r="I794" s="56" t="str">
        <f>IF($G794="","Nincs VKR kiválasztva!",INDEX(Osszesito!$G:$G,MATCH($F794,Osszesito!$C:$C,0)))</f>
        <v>Nincs VKR kiválasztva!</v>
      </c>
      <c r="J794" s="56" t="str">
        <f>IF($G794="","Nincs VKR kiválasztva!",INDEX(Osszesito!$F:$F,MATCH($F794,Osszesito!$C:$C,0)))</f>
        <v>Nincs VKR kiválasztva!</v>
      </c>
      <c r="K794" s="48" t="str">
        <f t="shared" si="540"/>
        <v>Nincs kitöltve a költség rész!</v>
      </c>
      <c r="L794" s="49"/>
      <c r="M794" s="49"/>
      <c r="N794" s="60"/>
      <c r="O794" s="60"/>
      <c r="P794" s="90"/>
      <c r="R794" s="62"/>
      <c r="S794" s="62"/>
      <c r="T794" s="62"/>
      <c r="U794" s="62"/>
      <c r="V794" s="62"/>
      <c r="W794" s="62"/>
      <c r="X794" s="62"/>
      <c r="Y794" s="62"/>
      <c r="Z794" s="62"/>
      <c r="AA794" s="62"/>
      <c r="AB794" s="62"/>
      <c r="AC794" s="61">
        <f t="shared" si="503"/>
        <v>0</v>
      </c>
      <c r="AD794" s="1" t="str">
        <f t="shared" si="504"/>
        <v>Nincs VKR kiválasztva!</v>
      </c>
      <c r="AF794" s="60"/>
      <c r="AG794" s="60"/>
      <c r="AH794" s="60"/>
      <c r="AI794" s="60"/>
      <c r="AJ794" s="60"/>
      <c r="AK794" s="60"/>
      <c r="AL794" s="60"/>
      <c r="AM794" s="60"/>
      <c r="AN794" s="60"/>
      <c r="AO794" s="60"/>
      <c r="AP794" s="60"/>
      <c r="AQ794" s="61">
        <f t="shared" si="505"/>
        <v>0</v>
      </c>
      <c r="AR794" s="130" t="s">
        <v>36</v>
      </c>
      <c r="AS794" s="1" t="str">
        <f t="shared" si="506"/>
        <v>Nincs VKR kiválasztva!</v>
      </c>
      <c r="AU794" s="46"/>
      <c r="AV794" s="46"/>
      <c r="AY794" s="64" t="str">
        <f>IF($D794="","",INDEX(Osszesito!$E:$E,MATCH($F794,Osszesito!$C:$C,0)))</f>
        <v/>
      </c>
      <c r="AZ794" s="64">
        <f t="shared" si="514"/>
        <v>0</v>
      </c>
      <c r="BA794" s="65">
        <f t="shared" si="515"/>
        <v>0</v>
      </c>
      <c r="BB794" s="65" t="str">
        <f t="shared" si="516"/>
        <v>x</v>
      </c>
      <c r="BC794" s="65">
        <f t="shared" si="507"/>
        <v>0</v>
      </c>
      <c r="BD794" s="65">
        <f t="shared" si="541"/>
        <v>0</v>
      </c>
      <c r="BE794" s="65">
        <f t="shared" si="517"/>
        <v>0</v>
      </c>
      <c r="BF794" s="64" t="str">
        <f t="shared" si="518"/>
        <v>A forrás egyenlő a költséggel (I.ütem).</v>
      </c>
      <c r="BG794" s="65">
        <f t="shared" si="519"/>
        <v>0</v>
      </c>
      <c r="BH794" s="65">
        <f t="shared" si="520"/>
        <v>0</v>
      </c>
      <c r="BI794" s="65">
        <f t="shared" si="521"/>
        <v>0</v>
      </c>
      <c r="BJ794" s="65">
        <f t="shared" si="522"/>
        <v>0</v>
      </c>
      <c r="BK794" s="65">
        <f t="shared" si="508"/>
        <v>0</v>
      </c>
      <c r="BL794" s="66" t="str">
        <f t="shared" si="542"/>
        <v>Nem hosszútávú a feladat.</v>
      </c>
      <c r="BM794" s="67">
        <f t="shared" si="523"/>
        <v>1</v>
      </c>
      <c r="BN794" s="67">
        <f t="shared" si="524"/>
        <v>0</v>
      </c>
      <c r="BO794" s="67">
        <f t="shared" si="525"/>
        <v>1</v>
      </c>
      <c r="BP794" s="67">
        <f t="shared" si="526"/>
        <v>0</v>
      </c>
      <c r="BQ794" s="65">
        <f t="shared" si="527"/>
        <v>0</v>
      </c>
      <c r="BR794" s="64" t="str">
        <f t="shared" si="528"/>
        <v>Nincs hosszútávú terv!</v>
      </c>
      <c r="BS794" s="65">
        <f t="shared" si="529"/>
        <v>0</v>
      </c>
      <c r="BT794" s="65">
        <f t="shared" si="530"/>
        <v>0</v>
      </c>
      <c r="BU794" s="65">
        <f t="shared" si="531"/>
        <v>0</v>
      </c>
      <c r="BV794" s="65">
        <f t="shared" si="532"/>
        <v>0</v>
      </c>
      <c r="BW794" s="65">
        <f t="shared" si="533"/>
        <v>0</v>
      </c>
      <c r="BX794" s="65">
        <f t="shared" si="534"/>
        <v>0</v>
      </c>
      <c r="BY794" s="65">
        <f t="shared" si="535"/>
        <v>0</v>
      </c>
      <c r="BZ794" s="65">
        <f t="shared" si="536"/>
        <v>0</v>
      </c>
      <c r="CA794" s="65">
        <f t="shared" si="537"/>
        <v>0</v>
      </c>
      <c r="CB794" s="65">
        <f t="shared" si="538"/>
        <v>0</v>
      </c>
      <c r="CC794" s="65">
        <f t="shared" si="539"/>
        <v>0</v>
      </c>
      <c r="CD794" s="65" t="str">
        <f t="shared" si="509"/>
        <v>Hiányos kitöltés! (B-oszlop üres)</v>
      </c>
      <c r="CE794" s="66" t="str">
        <f t="shared" si="510"/>
        <v>Hiányos kitöltés! (B-oszlop üres)</v>
      </c>
      <c r="CF794" s="65">
        <f t="shared" si="511"/>
        <v>0</v>
      </c>
      <c r="CG794" s="65">
        <f t="shared" si="512"/>
        <v>0</v>
      </c>
      <c r="CH794" s="65">
        <f t="shared" si="513"/>
        <v>0</v>
      </c>
    </row>
    <row r="795" spans="1:86" ht="31.25" x14ac:dyDescent="0.25">
      <c r="A795" s="54" t="str">
        <f t="shared" si="502"/>
        <v>Nincs VKR kiválasztva!</v>
      </c>
      <c r="B795" s="68"/>
      <c r="C795" s="55"/>
      <c r="D795" s="47"/>
      <c r="E795" s="47"/>
      <c r="F795" s="56" t="str">
        <f>IF($G795="","Nincs VKR kiválasztva!",INDEX(Osszesito!$C:$C,MATCH($G795,Osszesito!$D:$D,0)))</f>
        <v>Nincs VKR kiválasztva!</v>
      </c>
      <c r="G795" s="45"/>
      <c r="H795" s="51" t="str">
        <f>IF($D795="","",CONCATENATE($AY795,"_",COUNTA($D$3:$D795),"_FSZV_2026"))</f>
        <v/>
      </c>
      <c r="I795" s="56" t="str">
        <f>IF($G795="","Nincs VKR kiválasztva!",INDEX(Osszesito!$G:$G,MATCH($F795,Osszesito!$C:$C,0)))</f>
        <v>Nincs VKR kiválasztva!</v>
      </c>
      <c r="J795" s="56" t="str">
        <f>IF($G795="","Nincs VKR kiválasztva!",INDEX(Osszesito!$F:$F,MATCH($F795,Osszesito!$C:$C,0)))</f>
        <v>Nincs VKR kiválasztva!</v>
      </c>
      <c r="K795" s="48" t="str">
        <f t="shared" si="540"/>
        <v>Nincs kitöltve a költség rész!</v>
      </c>
      <c r="L795" s="49"/>
      <c r="M795" s="49"/>
      <c r="N795" s="60"/>
      <c r="O795" s="60"/>
      <c r="P795" s="90"/>
      <c r="R795" s="62"/>
      <c r="S795" s="62"/>
      <c r="T795" s="62"/>
      <c r="U795" s="62"/>
      <c r="V795" s="62"/>
      <c r="W795" s="62"/>
      <c r="X795" s="62"/>
      <c r="Y795" s="62"/>
      <c r="Z795" s="62"/>
      <c r="AA795" s="62"/>
      <c r="AB795" s="62"/>
      <c r="AC795" s="61">
        <f t="shared" si="503"/>
        <v>0</v>
      </c>
      <c r="AD795" s="1" t="str">
        <f t="shared" si="504"/>
        <v>Nincs VKR kiválasztva!</v>
      </c>
      <c r="AF795" s="60"/>
      <c r="AG795" s="60"/>
      <c r="AH795" s="60"/>
      <c r="AI795" s="60"/>
      <c r="AJ795" s="60"/>
      <c r="AK795" s="60"/>
      <c r="AL795" s="60"/>
      <c r="AM795" s="60"/>
      <c r="AN795" s="60"/>
      <c r="AO795" s="60"/>
      <c r="AP795" s="60"/>
      <c r="AQ795" s="61">
        <f t="shared" si="505"/>
        <v>0</v>
      </c>
      <c r="AR795" s="130" t="s">
        <v>36</v>
      </c>
      <c r="AS795" s="1" t="str">
        <f t="shared" si="506"/>
        <v>Nincs VKR kiválasztva!</v>
      </c>
      <c r="AU795" s="46"/>
      <c r="AV795" s="46"/>
      <c r="AY795" s="64" t="str">
        <f>IF($D795="","",INDEX(Osszesito!$E:$E,MATCH($F795,Osszesito!$C:$C,0)))</f>
        <v/>
      </c>
      <c r="AZ795" s="64">
        <f t="shared" si="514"/>
        <v>0</v>
      </c>
      <c r="BA795" s="65">
        <f t="shared" si="515"/>
        <v>0</v>
      </c>
      <c r="BB795" s="65" t="str">
        <f t="shared" si="516"/>
        <v>x</v>
      </c>
      <c r="BC795" s="65">
        <f t="shared" si="507"/>
        <v>0</v>
      </c>
      <c r="BD795" s="65">
        <f t="shared" si="541"/>
        <v>0</v>
      </c>
      <c r="BE795" s="65">
        <f t="shared" si="517"/>
        <v>0</v>
      </c>
      <c r="BF795" s="64" t="str">
        <f t="shared" si="518"/>
        <v>A forrás egyenlő a költséggel (I.ütem).</v>
      </c>
      <c r="BG795" s="65">
        <f t="shared" si="519"/>
        <v>0</v>
      </c>
      <c r="BH795" s="65">
        <f t="shared" si="520"/>
        <v>0</v>
      </c>
      <c r="BI795" s="65">
        <f t="shared" si="521"/>
        <v>0</v>
      </c>
      <c r="BJ795" s="65">
        <f t="shared" si="522"/>
        <v>0</v>
      </c>
      <c r="BK795" s="65">
        <f t="shared" si="508"/>
        <v>0</v>
      </c>
      <c r="BL795" s="66" t="str">
        <f t="shared" si="542"/>
        <v>Nem hosszútávú a feladat.</v>
      </c>
      <c r="BM795" s="67">
        <f t="shared" si="523"/>
        <v>1</v>
      </c>
      <c r="BN795" s="67">
        <f t="shared" si="524"/>
        <v>0</v>
      </c>
      <c r="BO795" s="67">
        <f t="shared" si="525"/>
        <v>1</v>
      </c>
      <c r="BP795" s="67">
        <f t="shared" si="526"/>
        <v>0</v>
      </c>
      <c r="BQ795" s="65">
        <f t="shared" si="527"/>
        <v>0</v>
      </c>
      <c r="BR795" s="64" t="str">
        <f t="shared" si="528"/>
        <v>Nincs hosszútávú terv!</v>
      </c>
      <c r="BS795" s="65">
        <f t="shared" si="529"/>
        <v>0</v>
      </c>
      <c r="BT795" s="65">
        <f t="shared" si="530"/>
        <v>0</v>
      </c>
      <c r="BU795" s="65">
        <f t="shared" si="531"/>
        <v>0</v>
      </c>
      <c r="BV795" s="65">
        <f t="shared" si="532"/>
        <v>0</v>
      </c>
      <c r="BW795" s="65">
        <f t="shared" si="533"/>
        <v>0</v>
      </c>
      <c r="BX795" s="65">
        <f t="shared" si="534"/>
        <v>0</v>
      </c>
      <c r="BY795" s="65">
        <f t="shared" si="535"/>
        <v>0</v>
      </c>
      <c r="BZ795" s="65">
        <f t="shared" si="536"/>
        <v>0</v>
      </c>
      <c r="CA795" s="65">
        <f t="shared" si="537"/>
        <v>0</v>
      </c>
      <c r="CB795" s="65">
        <f t="shared" si="538"/>
        <v>0</v>
      </c>
      <c r="CC795" s="65">
        <f t="shared" si="539"/>
        <v>0</v>
      </c>
      <c r="CD795" s="65" t="str">
        <f t="shared" si="509"/>
        <v>Hiányos kitöltés! (B-oszlop üres)</v>
      </c>
      <c r="CE795" s="66" t="str">
        <f t="shared" si="510"/>
        <v>Hiányos kitöltés! (B-oszlop üres)</v>
      </c>
      <c r="CF795" s="65">
        <f t="shared" si="511"/>
        <v>0</v>
      </c>
      <c r="CG795" s="65">
        <f t="shared" si="512"/>
        <v>0</v>
      </c>
      <c r="CH795" s="65">
        <f t="shared" si="513"/>
        <v>0</v>
      </c>
    </row>
    <row r="796" spans="1:86" ht="31.25" x14ac:dyDescent="0.25">
      <c r="A796" s="54" t="str">
        <f t="shared" si="502"/>
        <v>Nincs VKR kiválasztva!</v>
      </c>
      <c r="B796" s="68"/>
      <c r="C796" s="55"/>
      <c r="D796" s="47"/>
      <c r="E796" s="47"/>
      <c r="F796" s="56" t="str">
        <f>IF($G796="","Nincs VKR kiválasztva!",INDEX(Osszesito!$C:$C,MATCH($G796,Osszesito!$D:$D,0)))</f>
        <v>Nincs VKR kiválasztva!</v>
      </c>
      <c r="G796" s="45"/>
      <c r="H796" s="51" t="str">
        <f>IF($D796="","",CONCATENATE($AY796,"_",COUNTA($D$3:$D796),"_FSZV_2026"))</f>
        <v/>
      </c>
      <c r="I796" s="56" t="str">
        <f>IF($G796="","Nincs VKR kiválasztva!",INDEX(Osszesito!$G:$G,MATCH($F796,Osszesito!$C:$C,0)))</f>
        <v>Nincs VKR kiválasztva!</v>
      </c>
      <c r="J796" s="56" t="str">
        <f>IF($G796="","Nincs VKR kiválasztva!",INDEX(Osszesito!$F:$F,MATCH($F796,Osszesito!$C:$C,0)))</f>
        <v>Nincs VKR kiválasztva!</v>
      </c>
      <c r="K796" s="48" t="str">
        <f t="shared" si="540"/>
        <v>Nincs kitöltve a költség rész!</v>
      </c>
      <c r="L796" s="49"/>
      <c r="M796" s="49"/>
      <c r="N796" s="60"/>
      <c r="O796" s="60"/>
      <c r="P796" s="90"/>
      <c r="R796" s="62"/>
      <c r="S796" s="62"/>
      <c r="T796" s="62"/>
      <c r="U796" s="62"/>
      <c r="V796" s="62"/>
      <c r="W796" s="62"/>
      <c r="X796" s="62"/>
      <c r="Y796" s="62"/>
      <c r="Z796" s="62"/>
      <c r="AA796" s="62"/>
      <c r="AB796" s="62"/>
      <c r="AC796" s="61">
        <f t="shared" si="503"/>
        <v>0</v>
      </c>
      <c r="AD796" s="1" t="str">
        <f t="shared" si="504"/>
        <v>Nincs VKR kiválasztva!</v>
      </c>
      <c r="AF796" s="60"/>
      <c r="AG796" s="60"/>
      <c r="AH796" s="60"/>
      <c r="AI796" s="60"/>
      <c r="AJ796" s="60"/>
      <c r="AK796" s="60"/>
      <c r="AL796" s="60"/>
      <c r="AM796" s="60"/>
      <c r="AN796" s="60"/>
      <c r="AO796" s="60"/>
      <c r="AP796" s="60"/>
      <c r="AQ796" s="61">
        <f t="shared" si="505"/>
        <v>0</v>
      </c>
      <c r="AR796" s="130" t="s">
        <v>36</v>
      </c>
      <c r="AS796" s="1" t="str">
        <f t="shared" si="506"/>
        <v>Nincs VKR kiválasztva!</v>
      </c>
      <c r="AU796" s="46"/>
      <c r="AV796" s="46"/>
      <c r="AY796" s="64" t="str">
        <f>IF($D796="","",INDEX(Osszesito!$E:$E,MATCH($F796,Osszesito!$C:$C,0)))</f>
        <v/>
      </c>
      <c r="AZ796" s="64">
        <f t="shared" si="514"/>
        <v>0</v>
      </c>
      <c r="BA796" s="65">
        <f t="shared" si="515"/>
        <v>0</v>
      </c>
      <c r="BB796" s="65" t="str">
        <f t="shared" si="516"/>
        <v>x</v>
      </c>
      <c r="BC796" s="65">
        <f t="shared" si="507"/>
        <v>0</v>
      </c>
      <c r="BD796" s="65">
        <f t="shared" si="541"/>
        <v>0</v>
      </c>
      <c r="BE796" s="65">
        <f t="shared" si="517"/>
        <v>0</v>
      </c>
      <c r="BF796" s="64" t="str">
        <f t="shared" si="518"/>
        <v>A forrás egyenlő a költséggel (I.ütem).</v>
      </c>
      <c r="BG796" s="65">
        <f t="shared" si="519"/>
        <v>0</v>
      </c>
      <c r="BH796" s="65">
        <f t="shared" si="520"/>
        <v>0</v>
      </c>
      <c r="BI796" s="65">
        <f t="shared" si="521"/>
        <v>0</v>
      </c>
      <c r="BJ796" s="65">
        <f t="shared" si="522"/>
        <v>0</v>
      </c>
      <c r="BK796" s="65">
        <f t="shared" si="508"/>
        <v>0</v>
      </c>
      <c r="BL796" s="66" t="str">
        <f t="shared" si="542"/>
        <v>Nem hosszútávú a feladat.</v>
      </c>
      <c r="BM796" s="67">
        <f t="shared" si="523"/>
        <v>1</v>
      </c>
      <c r="BN796" s="67">
        <f t="shared" si="524"/>
        <v>0</v>
      </c>
      <c r="BO796" s="67">
        <f t="shared" si="525"/>
        <v>1</v>
      </c>
      <c r="BP796" s="67">
        <f t="shared" si="526"/>
        <v>0</v>
      </c>
      <c r="BQ796" s="65">
        <f t="shared" si="527"/>
        <v>0</v>
      </c>
      <c r="BR796" s="64" t="str">
        <f t="shared" si="528"/>
        <v>Nincs hosszútávú terv!</v>
      </c>
      <c r="BS796" s="65">
        <f t="shared" si="529"/>
        <v>0</v>
      </c>
      <c r="BT796" s="65">
        <f t="shared" si="530"/>
        <v>0</v>
      </c>
      <c r="BU796" s="65">
        <f t="shared" si="531"/>
        <v>0</v>
      </c>
      <c r="BV796" s="65">
        <f t="shared" si="532"/>
        <v>0</v>
      </c>
      <c r="BW796" s="65">
        <f t="shared" si="533"/>
        <v>0</v>
      </c>
      <c r="BX796" s="65">
        <f t="shared" si="534"/>
        <v>0</v>
      </c>
      <c r="BY796" s="65">
        <f t="shared" si="535"/>
        <v>0</v>
      </c>
      <c r="BZ796" s="65">
        <f t="shared" si="536"/>
        <v>0</v>
      </c>
      <c r="CA796" s="65">
        <f t="shared" si="537"/>
        <v>0</v>
      </c>
      <c r="CB796" s="65">
        <f t="shared" si="538"/>
        <v>0</v>
      </c>
      <c r="CC796" s="65">
        <f t="shared" si="539"/>
        <v>0</v>
      </c>
      <c r="CD796" s="65" t="str">
        <f t="shared" si="509"/>
        <v>Hiányos kitöltés! (B-oszlop üres)</v>
      </c>
      <c r="CE796" s="66" t="str">
        <f t="shared" si="510"/>
        <v>Hiányos kitöltés! (B-oszlop üres)</v>
      </c>
      <c r="CF796" s="65">
        <f t="shared" si="511"/>
        <v>0</v>
      </c>
      <c r="CG796" s="65">
        <f t="shared" si="512"/>
        <v>0</v>
      </c>
      <c r="CH796" s="65">
        <f t="shared" si="513"/>
        <v>0</v>
      </c>
    </row>
    <row r="797" spans="1:86" ht="31.25" x14ac:dyDescent="0.25">
      <c r="A797" s="54" t="str">
        <f t="shared" si="502"/>
        <v>Nincs VKR kiválasztva!</v>
      </c>
      <c r="B797" s="68"/>
      <c r="C797" s="55"/>
      <c r="D797" s="47"/>
      <c r="E797" s="47"/>
      <c r="F797" s="56" t="str">
        <f>IF($G797="","Nincs VKR kiválasztva!",INDEX(Osszesito!$C:$C,MATCH($G797,Osszesito!$D:$D,0)))</f>
        <v>Nincs VKR kiválasztva!</v>
      </c>
      <c r="G797" s="45"/>
      <c r="H797" s="51" t="str">
        <f>IF($D797="","",CONCATENATE($AY797,"_",COUNTA($D$3:$D797),"_FSZV_2026"))</f>
        <v/>
      </c>
      <c r="I797" s="56" t="str">
        <f>IF($G797="","Nincs VKR kiválasztva!",INDEX(Osszesito!$G:$G,MATCH($F797,Osszesito!$C:$C,0)))</f>
        <v>Nincs VKR kiválasztva!</v>
      </c>
      <c r="J797" s="56" t="str">
        <f>IF($G797="","Nincs VKR kiválasztva!",INDEX(Osszesito!$F:$F,MATCH($F797,Osszesito!$C:$C,0)))</f>
        <v>Nincs VKR kiválasztva!</v>
      </c>
      <c r="K797" s="48" t="str">
        <f t="shared" si="540"/>
        <v>Nincs kitöltve a költség rész!</v>
      </c>
      <c r="L797" s="49"/>
      <c r="M797" s="49"/>
      <c r="N797" s="60"/>
      <c r="O797" s="60"/>
      <c r="P797" s="90"/>
      <c r="R797" s="62"/>
      <c r="S797" s="62"/>
      <c r="T797" s="62"/>
      <c r="U797" s="62"/>
      <c r="V797" s="62"/>
      <c r="W797" s="62"/>
      <c r="X797" s="62"/>
      <c r="Y797" s="62"/>
      <c r="Z797" s="62"/>
      <c r="AA797" s="62"/>
      <c r="AB797" s="62"/>
      <c r="AC797" s="61">
        <f t="shared" si="503"/>
        <v>0</v>
      </c>
      <c r="AD797" s="1" t="str">
        <f t="shared" si="504"/>
        <v>Nincs VKR kiválasztva!</v>
      </c>
      <c r="AF797" s="60"/>
      <c r="AG797" s="60"/>
      <c r="AH797" s="60"/>
      <c r="AI797" s="60"/>
      <c r="AJ797" s="60"/>
      <c r="AK797" s="60"/>
      <c r="AL797" s="60"/>
      <c r="AM797" s="60"/>
      <c r="AN797" s="60"/>
      <c r="AO797" s="60"/>
      <c r="AP797" s="60"/>
      <c r="AQ797" s="61">
        <f t="shared" si="505"/>
        <v>0</v>
      </c>
      <c r="AR797" s="130" t="s">
        <v>36</v>
      </c>
      <c r="AS797" s="1" t="str">
        <f t="shared" si="506"/>
        <v>Nincs VKR kiválasztva!</v>
      </c>
      <c r="AU797" s="46"/>
      <c r="AV797" s="46"/>
      <c r="AY797" s="64" t="str">
        <f>IF($D797="","",INDEX(Osszesito!$E:$E,MATCH($F797,Osszesito!$C:$C,0)))</f>
        <v/>
      </c>
      <c r="AZ797" s="64">
        <f t="shared" si="514"/>
        <v>0</v>
      </c>
      <c r="BA797" s="65">
        <f t="shared" si="515"/>
        <v>0</v>
      </c>
      <c r="BB797" s="65" t="str">
        <f t="shared" si="516"/>
        <v>x</v>
      </c>
      <c r="BC797" s="65">
        <f t="shared" si="507"/>
        <v>0</v>
      </c>
      <c r="BD797" s="65">
        <f t="shared" si="541"/>
        <v>0</v>
      </c>
      <c r="BE797" s="65">
        <f t="shared" si="517"/>
        <v>0</v>
      </c>
      <c r="BF797" s="64" t="str">
        <f t="shared" si="518"/>
        <v>A forrás egyenlő a költséggel (I.ütem).</v>
      </c>
      <c r="BG797" s="65">
        <f t="shared" si="519"/>
        <v>0</v>
      </c>
      <c r="BH797" s="65">
        <f t="shared" si="520"/>
        <v>0</v>
      </c>
      <c r="BI797" s="65">
        <f t="shared" si="521"/>
        <v>0</v>
      </c>
      <c r="BJ797" s="65">
        <f t="shared" si="522"/>
        <v>0</v>
      </c>
      <c r="BK797" s="65">
        <f t="shared" si="508"/>
        <v>0</v>
      </c>
      <c r="BL797" s="66" t="str">
        <f t="shared" si="542"/>
        <v>Nem hosszútávú a feladat.</v>
      </c>
      <c r="BM797" s="67">
        <f t="shared" si="523"/>
        <v>1</v>
      </c>
      <c r="BN797" s="67">
        <f t="shared" si="524"/>
        <v>0</v>
      </c>
      <c r="BO797" s="67">
        <f t="shared" si="525"/>
        <v>1</v>
      </c>
      <c r="BP797" s="67">
        <f t="shared" si="526"/>
        <v>0</v>
      </c>
      <c r="BQ797" s="65">
        <f t="shared" si="527"/>
        <v>0</v>
      </c>
      <c r="BR797" s="64" t="str">
        <f t="shared" si="528"/>
        <v>Nincs hosszútávú terv!</v>
      </c>
      <c r="BS797" s="65">
        <f t="shared" si="529"/>
        <v>0</v>
      </c>
      <c r="BT797" s="65">
        <f t="shared" si="530"/>
        <v>0</v>
      </c>
      <c r="BU797" s="65">
        <f t="shared" si="531"/>
        <v>0</v>
      </c>
      <c r="BV797" s="65">
        <f t="shared" si="532"/>
        <v>0</v>
      </c>
      <c r="BW797" s="65">
        <f t="shared" si="533"/>
        <v>0</v>
      </c>
      <c r="BX797" s="65">
        <f t="shared" si="534"/>
        <v>0</v>
      </c>
      <c r="BY797" s="65">
        <f t="shared" si="535"/>
        <v>0</v>
      </c>
      <c r="BZ797" s="65">
        <f t="shared" si="536"/>
        <v>0</v>
      </c>
      <c r="CA797" s="65">
        <f t="shared" si="537"/>
        <v>0</v>
      </c>
      <c r="CB797" s="65">
        <f t="shared" si="538"/>
        <v>0</v>
      </c>
      <c r="CC797" s="65">
        <f t="shared" si="539"/>
        <v>0</v>
      </c>
      <c r="CD797" s="65" t="str">
        <f t="shared" si="509"/>
        <v>Hiányos kitöltés! (B-oszlop üres)</v>
      </c>
      <c r="CE797" s="66" t="str">
        <f t="shared" si="510"/>
        <v>Hiányos kitöltés! (B-oszlop üres)</v>
      </c>
      <c r="CF797" s="65">
        <f t="shared" si="511"/>
        <v>0</v>
      </c>
      <c r="CG797" s="65">
        <f t="shared" si="512"/>
        <v>0</v>
      </c>
      <c r="CH797" s="65">
        <f t="shared" si="513"/>
        <v>0</v>
      </c>
    </row>
    <row r="798" spans="1:86" ht="31.25" x14ac:dyDescent="0.25">
      <c r="A798" s="54" t="str">
        <f t="shared" si="502"/>
        <v>Nincs VKR kiválasztva!</v>
      </c>
      <c r="B798" s="68"/>
      <c r="C798" s="55"/>
      <c r="D798" s="47"/>
      <c r="E798" s="47"/>
      <c r="F798" s="56" t="str">
        <f>IF($G798="","Nincs VKR kiválasztva!",INDEX(Osszesito!$C:$C,MATCH($G798,Osszesito!$D:$D,0)))</f>
        <v>Nincs VKR kiválasztva!</v>
      </c>
      <c r="G798" s="45"/>
      <c r="H798" s="51" t="str">
        <f>IF($D798="","",CONCATENATE($AY798,"_",COUNTA($D$3:$D798),"_FSZV_2026"))</f>
        <v/>
      </c>
      <c r="I798" s="56" t="str">
        <f>IF($G798="","Nincs VKR kiválasztva!",INDEX(Osszesito!$G:$G,MATCH($F798,Osszesito!$C:$C,0)))</f>
        <v>Nincs VKR kiválasztva!</v>
      </c>
      <c r="J798" s="56" t="str">
        <f>IF($G798="","Nincs VKR kiválasztva!",INDEX(Osszesito!$F:$F,MATCH($F798,Osszesito!$C:$C,0)))</f>
        <v>Nincs VKR kiválasztva!</v>
      </c>
      <c r="K798" s="48" t="str">
        <f t="shared" si="540"/>
        <v>Nincs kitöltve a költség rész!</v>
      </c>
      <c r="L798" s="49"/>
      <c r="M798" s="49"/>
      <c r="N798" s="60"/>
      <c r="O798" s="60"/>
      <c r="P798" s="90"/>
      <c r="R798" s="62"/>
      <c r="S798" s="62"/>
      <c r="T798" s="62"/>
      <c r="U798" s="62"/>
      <c r="V798" s="62"/>
      <c r="W798" s="62"/>
      <c r="X798" s="62"/>
      <c r="Y798" s="62"/>
      <c r="Z798" s="62"/>
      <c r="AA798" s="62"/>
      <c r="AB798" s="62"/>
      <c r="AC798" s="61">
        <f t="shared" si="503"/>
        <v>0</v>
      </c>
      <c r="AD798" s="1" t="str">
        <f t="shared" si="504"/>
        <v>Nincs VKR kiválasztva!</v>
      </c>
      <c r="AF798" s="60"/>
      <c r="AG798" s="60"/>
      <c r="AH798" s="60"/>
      <c r="AI798" s="60"/>
      <c r="AJ798" s="60"/>
      <c r="AK798" s="60"/>
      <c r="AL798" s="60"/>
      <c r="AM798" s="60"/>
      <c r="AN798" s="60"/>
      <c r="AO798" s="60"/>
      <c r="AP798" s="60"/>
      <c r="AQ798" s="61">
        <f t="shared" si="505"/>
        <v>0</v>
      </c>
      <c r="AR798" s="130" t="s">
        <v>36</v>
      </c>
      <c r="AS798" s="1" t="str">
        <f t="shared" si="506"/>
        <v>Nincs VKR kiválasztva!</v>
      </c>
      <c r="AU798" s="46"/>
      <c r="AV798" s="46"/>
      <c r="AY798" s="64" t="str">
        <f>IF($D798="","",INDEX(Osszesito!$E:$E,MATCH($F798,Osszesito!$C:$C,0)))</f>
        <v/>
      </c>
      <c r="AZ798" s="64">
        <f t="shared" si="514"/>
        <v>0</v>
      </c>
      <c r="BA798" s="65">
        <f t="shared" si="515"/>
        <v>0</v>
      </c>
      <c r="BB798" s="65" t="str">
        <f t="shared" si="516"/>
        <v>x</v>
      </c>
      <c r="BC798" s="65">
        <f t="shared" si="507"/>
        <v>0</v>
      </c>
      <c r="BD798" s="65">
        <f t="shared" si="541"/>
        <v>0</v>
      </c>
      <c r="BE798" s="65">
        <f t="shared" si="517"/>
        <v>0</v>
      </c>
      <c r="BF798" s="64" t="str">
        <f t="shared" si="518"/>
        <v>A forrás egyenlő a költséggel (I.ütem).</v>
      </c>
      <c r="BG798" s="65">
        <f t="shared" si="519"/>
        <v>0</v>
      </c>
      <c r="BH798" s="65">
        <f t="shared" si="520"/>
        <v>0</v>
      </c>
      <c r="BI798" s="65">
        <f t="shared" si="521"/>
        <v>0</v>
      </c>
      <c r="BJ798" s="65">
        <f t="shared" si="522"/>
        <v>0</v>
      </c>
      <c r="BK798" s="65">
        <f t="shared" si="508"/>
        <v>0</v>
      </c>
      <c r="BL798" s="66" t="str">
        <f t="shared" si="542"/>
        <v>Nem hosszútávú a feladat.</v>
      </c>
      <c r="BM798" s="67">
        <f t="shared" si="523"/>
        <v>1</v>
      </c>
      <c r="BN798" s="67">
        <f t="shared" si="524"/>
        <v>0</v>
      </c>
      <c r="BO798" s="67">
        <f t="shared" si="525"/>
        <v>1</v>
      </c>
      <c r="BP798" s="67">
        <f t="shared" si="526"/>
        <v>0</v>
      </c>
      <c r="BQ798" s="65">
        <f t="shared" si="527"/>
        <v>0</v>
      </c>
      <c r="BR798" s="64" t="str">
        <f t="shared" si="528"/>
        <v>Nincs hosszútávú terv!</v>
      </c>
      <c r="BS798" s="65">
        <f t="shared" si="529"/>
        <v>0</v>
      </c>
      <c r="BT798" s="65">
        <f t="shared" si="530"/>
        <v>0</v>
      </c>
      <c r="BU798" s="65">
        <f t="shared" si="531"/>
        <v>0</v>
      </c>
      <c r="BV798" s="65">
        <f t="shared" si="532"/>
        <v>0</v>
      </c>
      <c r="BW798" s="65">
        <f t="shared" si="533"/>
        <v>0</v>
      </c>
      <c r="BX798" s="65">
        <f t="shared" si="534"/>
        <v>0</v>
      </c>
      <c r="BY798" s="65">
        <f t="shared" si="535"/>
        <v>0</v>
      </c>
      <c r="BZ798" s="65">
        <f t="shared" si="536"/>
        <v>0</v>
      </c>
      <c r="CA798" s="65">
        <f t="shared" si="537"/>
        <v>0</v>
      </c>
      <c r="CB798" s="65">
        <f t="shared" si="538"/>
        <v>0</v>
      </c>
      <c r="CC798" s="65">
        <f t="shared" si="539"/>
        <v>0</v>
      </c>
      <c r="CD798" s="65" t="str">
        <f t="shared" si="509"/>
        <v>Hiányos kitöltés! (B-oszlop üres)</v>
      </c>
      <c r="CE798" s="66" t="str">
        <f t="shared" si="510"/>
        <v>Hiányos kitöltés! (B-oszlop üres)</v>
      </c>
      <c r="CF798" s="65">
        <f t="shared" si="511"/>
        <v>0</v>
      </c>
      <c r="CG798" s="65">
        <f t="shared" si="512"/>
        <v>0</v>
      </c>
      <c r="CH798" s="65">
        <f t="shared" si="513"/>
        <v>0</v>
      </c>
    </row>
    <row r="799" spans="1:86" ht="31.25" x14ac:dyDescent="0.25">
      <c r="A799" s="54" t="str">
        <f t="shared" si="502"/>
        <v>Nincs VKR kiválasztva!</v>
      </c>
      <c r="B799" s="68"/>
      <c r="C799" s="55"/>
      <c r="D799" s="47"/>
      <c r="E799" s="47"/>
      <c r="F799" s="56" t="str">
        <f>IF($G799="","Nincs VKR kiválasztva!",INDEX(Osszesito!$C:$C,MATCH($G799,Osszesito!$D:$D,0)))</f>
        <v>Nincs VKR kiválasztva!</v>
      </c>
      <c r="G799" s="45"/>
      <c r="H799" s="51" t="str">
        <f>IF($D799="","",CONCATENATE($AY799,"_",COUNTA($D$3:$D799),"_FSZV_2026"))</f>
        <v/>
      </c>
      <c r="I799" s="56" t="str">
        <f>IF($G799="","Nincs VKR kiválasztva!",INDEX(Osszesito!$G:$G,MATCH($F799,Osszesito!$C:$C,0)))</f>
        <v>Nincs VKR kiválasztva!</v>
      </c>
      <c r="J799" s="56" t="str">
        <f>IF($G799="","Nincs VKR kiválasztva!",INDEX(Osszesito!$F:$F,MATCH($F799,Osszesito!$C:$C,0)))</f>
        <v>Nincs VKR kiválasztva!</v>
      </c>
      <c r="K799" s="48" t="str">
        <f t="shared" si="540"/>
        <v>Nincs kitöltve a költség rész!</v>
      </c>
      <c r="L799" s="49"/>
      <c r="M799" s="49"/>
      <c r="N799" s="60"/>
      <c r="O799" s="60"/>
      <c r="P799" s="90"/>
      <c r="R799" s="62"/>
      <c r="S799" s="62"/>
      <c r="T799" s="62"/>
      <c r="U799" s="62"/>
      <c r="V799" s="62"/>
      <c r="W799" s="62"/>
      <c r="X799" s="62"/>
      <c r="Y799" s="62"/>
      <c r="Z799" s="62"/>
      <c r="AA799" s="62"/>
      <c r="AB799" s="62"/>
      <c r="AC799" s="61">
        <f t="shared" si="503"/>
        <v>0</v>
      </c>
      <c r="AD799" s="1" t="str">
        <f t="shared" si="504"/>
        <v>Nincs VKR kiválasztva!</v>
      </c>
      <c r="AF799" s="60"/>
      <c r="AG799" s="60"/>
      <c r="AH799" s="60"/>
      <c r="AI799" s="60"/>
      <c r="AJ799" s="60"/>
      <c r="AK799" s="60"/>
      <c r="AL799" s="60"/>
      <c r="AM799" s="60"/>
      <c r="AN799" s="60"/>
      <c r="AO799" s="60"/>
      <c r="AP799" s="60"/>
      <c r="AQ799" s="61">
        <f t="shared" si="505"/>
        <v>0</v>
      </c>
      <c r="AR799" s="130" t="s">
        <v>36</v>
      </c>
      <c r="AS799" s="1" t="str">
        <f t="shared" si="506"/>
        <v>Nincs VKR kiválasztva!</v>
      </c>
      <c r="AU799" s="46"/>
      <c r="AV799" s="46"/>
      <c r="AY799" s="64" t="str">
        <f>IF($D799="","",INDEX(Osszesito!$E:$E,MATCH($F799,Osszesito!$C:$C,0)))</f>
        <v/>
      </c>
      <c r="AZ799" s="64">
        <f t="shared" si="514"/>
        <v>0</v>
      </c>
      <c r="BA799" s="65">
        <f t="shared" si="515"/>
        <v>0</v>
      </c>
      <c r="BB799" s="65" t="str">
        <f t="shared" si="516"/>
        <v>x</v>
      </c>
      <c r="BC799" s="65">
        <f t="shared" si="507"/>
        <v>0</v>
      </c>
      <c r="BD799" s="65">
        <f t="shared" si="541"/>
        <v>0</v>
      </c>
      <c r="BE799" s="65">
        <f t="shared" si="517"/>
        <v>0</v>
      </c>
      <c r="BF799" s="64" t="str">
        <f t="shared" si="518"/>
        <v>A forrás egyenlő a költséggel (I.ütem).</v>
      </c>
      <c r="BG799" s="65">
        <f t="shared" si="519"/>
        <v>0</v>
      </c>
      <c r="BH799" s="65">
        <f t="shared" si="520"/>
        <v>0</v>
      </c>
      <c r="BI799" s="65">
        <f t="shared" si="521"/>
        <v>0</v>
      </c>
      <c r="BJ799" s="65">
        <f t="shared" si="522"/>
        <v>0</v>
      </c>
      <c r="BK799" s="65">
        <f t="shared" si="508"/>
        <v>0</v>
      </c>
      <c r="BL799" s="66" t="str">
        <f t="shared" si="542"/>
        <v>Nem hosszútávú a feladat.</v>
      </c>
      <c r="BM799" s="67">
        <f t="shared" si="523"/>
        <v>1</v>
      </c>
      <c r="BN799" s="67">
        <f t="shared" si="524"/>
        <v>0</v>
      </c>
      <c r="BO799" s="67">
        <f t="shared" si="525"/>
        <v>1</v>
      </c>
      <c r="BP799" s="67">
        <f t="shared" si="526"/>
        <v>0</v>
      </c>
      <c r="BQ799" s="65">
        <f t="shared" si="527"/>
        <v>0</v>
      </c>
      <c r="BR799" s="64" t="str">
        <f t="shared" si="528"/>
        <v>Nincs hosszútávú terv!</v>
      </c>
      <c r="BS799" s="65">
        <f t="shared" si="529"/>
        <v>0</v>
      </c>
      <c r="BT799" s="65">
        <f t="shared" si="530"/>
        <v>0</v>
      </c>
      <c r="BU799" s="65">
        <f t="shared" si="531"/>
        <v>0</v>
      </c>
      <c r="BV799" s="65">
        <f t="shared" si="532"/>
        <v>0</v>
      </c>
      <c r="BW799" s="65">
        <f t="shared" si="533"/>
        <v>0</v>
      </c>
      <c r="BX799" s="65">
        <f t="shared" si="534"/>
        <v>0</v>
      </c>
      <c r="BY799" s="65">
        <f t="shared" si="535"/>
        <v>0</v>
      </c>
      <c r="BZ799" s="65">
        <f t="shared" si="536"/>
        <v>0</v>
      </c>
      <c r="CA799" s="65">
        <f t="shared" si="537"/>
        <v>0</v>
      </c>
      <c r="CB799" s="65">
        <f t="shared" si="538"/>
        <v>0</v>
      </c>
      <c r="CC799" s="65">
        <f t="shared" si="539"/>
        <v>0</v>
      </c>
      <c r="CD799" s="65" t="str">
        <f t="shared" si="509"/>
        <v>Hiányos kitöltés! (B-oszlop üres)</v>
      </c>
      <c r="CE799" s="66" t="str">
        <f t="shared" si="510"/>
        <v>Hiányos kitöltés! (B-oszlop üres)</v>
      </c>
      <c r="CF799" s="65">
        <f t="shared" si="511"/>
        <v>0</v>
      </c>
      <c r="CG799" s="65">
        <f t="shared" si="512"/>
        <v>0</v>
      </c>
      <c r="CH799" s="65">
        <f t="shared" si="513"/>
        <v>0</v>
      </c>
    </row>
    <row r="800" spans="1:86" ht="31.25" x14ac:dyDescent="0.25">
      <c r="A800" s="54" t="str">
        <f t="shared" si="502"/>
        <v>Nincs VKR kiválasztva!</v>
      </c>
      <c r="B800" s="68"/>
      <c r="C800" s="55"/>
      <c r="D800" s="47"/>
      <c r="E800" s="47"/>
      <c r="F800" s="56" t="str">
        <f>IF($G800="","Nincs VKR kiválasztva!",INDEX(Osszesito!$C:$C,MATCH($G800,Osszesito!$D:$D,0)))</f>
        <v>Nincs VKR kiválasztva!</v>
      </c>
      <c r="G800" s="45"/>
      <c r="H800" s="51" t="str">
        <f>IF($D800="","",CONCATENATE($AY800,"_",COUNTA($D$3:$D800),"_FSZV_2026"))</f>
        <v/>
      </c>
      <c r="I800" s="56" t="str">
        <f>IF($G800="","Nincs VKR kiválasztva!",INDEX(Osszesito!$G:$G,MATCH($F800,Osszesito!$C:$C,0)))</f>
        <v>Nincs VKR kiválasztva!</v>
      </c>
      <c r="J800" s="56" t="str">
        <f>IF($G800="","Nincs VKR kiválasztva!",INDEX(Osszesito!$F:$F,MATCH($F800,Osszesito!$C:$C,0)))</f>
        <v>Nincs VKR kiválasztva!</v>
      </c>
      <c r="K800" s="48" t="str">
        <f t="shared" si="540"/>
        <v>Nincs kitöltve a költség rész!</v>
      </c>
      <c r="L800" s="49"/>
      <c r="M800" s="49"/>
      <c r="N800" s="60"/>
      <c r="O800" s="60"/>
      <c r="P800" s="90"/>
      <c r="R800" s="62"/>
      <c r="S800" s="62"/>
      <c r="T800" s="62"/>
      <c r="U800" s="62"/>
      <c r="V800" s="62"/>
      <c r="W800" s="62"/>
      <c r="X800" s="62"/>
      <c r="Y800" s="62"/>
      <c r="Z800" s="62"/>
      <c r="AA800" s="62"/>
      <c r="AB800" s="62"/>
      <c r="AC800" s="61">
        <f t="shared" si="503"/>
        <v>0</v>
      </c>
      <c r="AD800" s="1" t="str">
        <f t="shared" si="504"/>
        <v>Nincs VKR kiválasztva!</v>
      </c>
      <c r="AF800" s="60"/>
      <c r="AG800" s="60"/>
      <c r="AH800" s="60"/>
      <c r="AI800" s="60"/>
      <c r="AJ800" s="60"/>
      <c r="AK800" s="60"/>
      <c r="AL800" s="60"/>
      <c r="AM800" s="60"/>
      <c r="AN800" s="60"/>
      <c r="AO800" s="60"/>
      <c r="AP800" s="60"/>
      <c r="AQ800" s="61">
        <f t="shared" si="505"/>
        <v>0</v>
      </c>
      <c r="AR800" s="130" t="s">
        <v>36</v>
      </c>
      <c r="AS800" s="1" t="str">
        <f t="shared" si="506"/>
        <v>Nincs VKR kiválasztva!</v>
      </c>
      <c r="AU800" s="46"/>
      <c r="AV800" s="46"/>
      <c r="AY800" s="64" t="str">
        <f>IF($D800="","",INDEX(Osszesito!$E:$E,MATCH($F800,Osszesito!$C:$C,0)))</f>
        <v/>
      </c>
      <c r="AZ800" s="64">
        <f t="shared" si="514"/>
        <v>0</v>
      </c>
      <c r="BA800" s="65">
        <f t="shared" si="515"/>
        <v>0</v>
      </c>
      <c r="BB800" s="65" t="str">
        <f t="shared" si="516"/>
        <v>x</v>
      </c>
      <c r="BC800" s="65">
        <f t="shared" si="507"/>
        <v>0</v>
      </c>
      <c r="BD800" s="65">
        <f t="shared" si="541"/>
        <v>0</v>
      </c>
      <c r="BE800" s="65">
        <f t="shared" si="517"/>
        <v>0</v>
      </c>
      <c r="BF800" s="64" t="str">
        <f t="shared" si="518"/>
        <v>A forrás egyenlő a költséggel (I.ütem).</v>
      </c>
      <c r="BG800" s="65">
        <f t="shared" si="519"/>
        <v>0</v>
      </c>
      <c r="BH800" s="65">
        <f t="shared" si="520"/>
        <v>0</v>
      </c>
      <c r="BI800" s="65">
        <f t="shared" si="521"/>
        <v>0</v>
      </c>
      <c r="BJ800" s="65">
        <f t="shared" si="522"/>
        <v>0</v>
      </c>
      <c r="BK800" s="65">
        <f t="shared" si="508"/>
        <v>0</v>
      </c>
      <c r="BL800" s="66" t="str">
        <f t="shared" si="542"/>
        <v>Nem hosszútávú a feladat.</v>
      </c>
      <c r="BM800" s="67">
        <f t="shared" si="523"/>
        <v>1</v>
      </c>
      <c r="BN800" s="67">
        <f t="shared" si="524"/>
        <v>0</v>
      </c>
      <c r="BO800" s="67">
        <f t="shared" si="525"/>
        <v>1</v>
      </c>
      <c r="BP800" s="67">
        <f t="shared" si="526"/>
        <v>0</v>
      </c>
      <c r="BQ800" s="65">
        <f t="shared" si="527"/>
        <v>0</v>
      </c>
      <c r="BR800" s="64" t="str">
        <f t="shared" si="528"/>
        <v>Nincs hosszútávú terv!</v>
      </c>
      <c r="BS800" s="65">
        <f t="shared" si="529"/>
        <v>0</v>
      </c>
      <c r="BT800" s="65">
        <f t="shared" si="530"/>
        <v>0</v>
      </c>
      <c r="BU800" s="65">
        <f t="shared" si="531"/>
        <v>0</v>
      </c>
      <c r="BV800" s="65">
        <f t="shared" si="532"/>
        <v>0</v>
      </c>
      <c r="BW800" s="65">
        <f t="shared" si="533"/>
        <v>0</v>
      </c>
      <c r="BX800" s="65">
        <f t="shared" si="534"/>
        <v>0</v>
      </c>
      <c r="BY800" s="65">
        <f t="shared" si="535"/>
        <v>0</v>
      </c>
      <c r="BZ800" s="65">
        <f t="shared" si="536"/>
        <v>0</v>
      </c>
      <c r="CA800" s="65">
        <f t="shared" si="537"/>
        <v>0</v>
      </c>
      <c r="CB800" s="65">
        <f t="shared" si="538"/>
        <v>0</v>
      </c>
      <c r="CC800" s="65">
        <f t="shared" si="539"/>
        <v>0</v>
      </c>
      <c r="CD800" s="65" t="str">
        <f t="shared" si="509"/>
        <v>Hiányos kitöltés! (B-oszlop üres)</v>
      </c>
      <c r="CE800" s="66" t="str">
        <f t="shared" si="510"/>
        <v>Hiányos kitöltés! (B-oszlop üres)</v>
      </c>
      <c r="CF800" s="65">
        <f t="shared" si="511"/>
        <v>0</v>
      </c>
      <c r="CG800" s="65">
        <f t="shared" si="512"/>
        <v>0</v>
      </c>
      <c r="CH800" s="65">
        <f t="shared" si="513"/>
        <v>0</v>
      </c>
    </row>
    <row r="801" spans="1:86" ht="31.25" x14ac:dyDescent="0.25">
      <c r="A801" s="54" t="str">
        <f t="shared" si="502"/>
        <v>Nincs VKR kiválasztva!</v>
      </c>
      <c r="B801" s="68"/>
      <c r="C801" s="55"/>
      <c r="D801" s="47"/>
      <c r="E801" s="47"/>
      <c r="F801" s="56" t="str">
        <f>IF($G801="","Nincs VKR kiválasztva!",INDEX(Osszesito!$C:$C,MATCH($G801,Osszesito!$D:$D,0)))</f>
        <v>Nincs VKR kiválasztva!</v>
      </c>
      <c r="G801" s="45"/>
      <c r="H801" s="51" t="str">
        <f>IF($D801="","",CONCATENATE($AY801,"_",COUNTA($D$3:$D801),"_FSZV_2026"))</f>
        <v/>
      </c>
      <c r="I801" s="56" t="str">
        <f>IF($G801="","Nincs VKR kiválasztva!",INDEX(Osszesito!$G:$G,MATCH($F801,Osszesito!$C:$C,0)))</f>
        <v>Nincs VKR kiválasztva!</v>
      </c>
      <c r="J801" s="56" t="str">
        <f>IF($G801="","Nincs VKR kiválasztva!",INDEX(Osszesito!$F:$F,MATCH($F801,Osszesito!$C:$C,0)))</f>
        <v>Nincs VKR kiválasztva!</v>
      </c>
      <c r="K801" s="48" t="str">
        <f t="shared" si="540"/>
        <v>Nincs kitöltve a költség rész!</v>
      </c>
      <c r="L801" s="49"/>
      <c r="M801" s="49"/>
      <c r="N801" s="60"/>
      <c r="O801" s="60"/>
      <c r="P801" s="90"/>
      <c r="R801" s="62"/>
      <c r="S801" s="62"/>
      <c r="T801" s="62"/>
      <c r="U801" s="62"/>
      <c r="V801" s="62"/>
      <c r="W801" s="62"/>
      <c r="X801" s="62"/>
      <c r="Y801" s="62"/>
      <c r="Z801" s="62"/>
      <c r="AA801" s="62"/>
      <c r="AB801" s="62"/>
      <c r="AC801" s="61">
        <f t="shared" si="503"/>
        <v>0</v>
      </c>
      <c r="AD801" s="1" t="str">
        <f t="shared" si="504"/>
        <v>Nincs VKR kiválasztva!</v>
      </c>
      <c r="AF801" s="60"/>
      <c r="AG801" s="60"/>
      <c r="AH801" s="60"/>
      <c r="AI801" s="60"/>
      <c r="AJ801" s="60"/>
      <c r="AK801" s="60"/>
      <c r="AL801" s="60"/>
      <c r="AM801" s="60"/>
      <c r="AN801" s="60"/>
      <c r="AO801" s="60"/>
      <c r="AP801" s="60"/>
      <c r="AQ801" s="61">
        <f t="shared" si="505"/>
        <v>0</v>
      </c>
      <c r="AR801" s="130" t="s">
        <v>36</v>
      </c>
      <c r="AS801" s="1" t="str">
        <f t="shared" si="506"/>
        <v>Nincs VKR kiválasztva!</v>
      </c>
      <c r="AU801" s="46"/>
      <c r="AV801" s="46"/>
      <c r="AY801" s="64" t="str">
        <f>IF($D801="","",INDEX(Osszesito!$E:$E,MATCH($F801,Osszesito!$C:$C,0)))</f>
        <v/>
      </c>
      <c r="AZ801" s="64">
        <f t="shared" si="514"/>
        <v>0</v>
      </c>
      <c r="BA801" s="65">
        <f t="shared" si="515"/>
        <v>0</v>
      </c>
      <c r="BB801" s="65" t="str">
        <f t="shared" si="516"/>
        <v>x</v>
      </c>
      <c r="BC801" s="65">
        <f t="shared" si="507"/>
        <v>0</v>
      </c>
      <c r="BD801" s="65">
        <f t="shared" si="541"/>
        <v>0</v>
      </c>
      <c r="BE801" s="65">
        <f t="shared" si="517"/>
        <v>0</v>
      </c>
      <c r="BF801" s="64" t="str">
        <f t="shared" si="518"/>
        <v>A forrás egyenlő a költséggel (I.ütem).</v>
      </c>
      <c r="BG801" s="65">
        <f t="shared" si="519"/>
        <v>0</v>
      </c>
      <c r="BH801" s="65">
        <f t="shared" si="520"/>
        <v>0</v>
      </c>
      <c r="BI801" s="65">
        <f t="shared" si="521"/>
        <v>0</v>
      </c>
      <c r="BJ801" s="65">
        <f t="shared" si="522"/>
        <v>0</v>
      </c>
      <c r="BK801" s="65">
        <f t="shared" si="508"/>
        <v>0</v>
      </c>
      <c r="BL801" s="66" t="str">
        <f t="shared" si="542"/>
        <v>Nem hosszútávú a feladat.</v>
      </c>
      <c r="BM801" s="67">
        <f t="shared" si="523"/>
        <v>1</v>
      </c>
      <c r="BN801" s="67">
        <f t="shared" si="524"/>
        <v>0</v>
      </c>
      <c r="BO801" s="67">
        <f t="shared" si="525"/>
        <v>1</v>
      </c>
      <c r="BP801" s="67">
        <f t="shared" si="526"/>
        <v>0</v>
      </c>
      <c r="BQ801" s="65">
        <f t="shared" si="527"/>
        <v>0</v>
      </c>
      <c r="BR801" s="64" t="str">
        <f t="shared" si="528"/>
        <v>Nincs hosszútávú terv!</v>
      </c>
      <c r="BS801" s="65">
        <f t="shared" si="529"/>
        <v>0</v>
      </c>
      <c r="BT801" s="65">
        <f t="shared" si="530"/>
        <v>0</v>
      </c>
      <c r="BU801" s="65">
        <f t="shared" si="531"/>
        <v>0</v>
      </c>
      <c r="BV801" s="65">
        <f t="shared" si="532"/>
        <v>0</v>
      </c>
      <c r="BW801" s="65">
        <f t="shared" si="533"/>
        <v>0</v>
      </c>
      <c r="BX801" s="65">
        <f t="shared" si="534"/>
        <v>0</v>
      </c>
      <c r="BY801" s="65">
        <f t="shared" si="535"/>
        <v>0</v>
      </c>
      <c r="BZ801" s="65">
        <f t="shared" si="536"/>
        <v>0</v>
      </c>
      <c r="CA801" s="65">
        <f t="shared" si="537"/>
        <v>0</v>
      </c>
      <c r="CB801" s="65">
        <f t="shared" si="538"/>
        <v>0</v>
      </c>
      <c r="CC801" s="65">
        <f t="shared" si="539"/>
        <v>0</v>
      </c>
      <c r="CD801" s="65" t="str">
        <f t="shared" si="509"/>
        <v>Hiányos kitöltés! (B-oszlop üres)</v>
      </c>
      <c r="CE801" s="66" t="str">
        <f t="shared" si="510"/>
        <v>Hiányos kitöltés! (B-oszlop üres)</v>
      </c>
      <c r="CF801" s="65">
        <f t="shared" si="511"/>
        <v>0</v>
      </c>
      <c r="CG801" s="65">
        <f t="shared" si="512"/>
        <v>0</v>
      </c>
      <c r="CH801" s="65">
        <f t="shared" si="513"/>
        <v>0</v>
      </c>
    </row>
    <row r="802" spans="1:86" ht="31.25" x14ac:dyDescent="0.25">
      <c r="A802" s="54" t="str">
        <f t="shared" si="502"/>
        <v>Nincs VKR kiválasztva!</v>
      </c>
      <c r="B802" s="68"/>
      <c r="C802" s="55"/>
      <c r="D802" s="47"/>
      <c r="E802" s="47"/>
      <c r="F802" s="56" t="str">
        <f>IF($G802="","Nincs VKR kiválasztva!",INDEX(Osszesito!$C:$C,MATCH($G802,Osszesito!$D:$D,0)))</f>
        <v>Nincs VKR kiválasztva!</v>
      </c>
      <c r="G802" s="45"/>
      <c r="H802" s="51" t="str">
        <f>IF($D802="","",CONCATENATE($AY802,"_",COUNTA($D$3:$D802),"_FSZV_2026"))</f>
        <v/>
      </c>
      <c r="I802" s="56" t="str">
        <f>IF($G802="","Nincs VKR kiválasztva!",INDEX(Osszesito!$G:$G,MATCH($F802,Osszesito!$C:$C,0)))</f>
        <v>Nincs VKR kiválasztva!</v>
      </c>
      <c r="J802" s="56" t="str">
        <f>IF($G802="","Nincs VKR kiválasztva!",INDEX(Osszesito!$F:$F,MATCH($F802,Osszesito!$C:$C,0)))</f>
        <v>Nincs VKR kiválasztva!</v>
      </c>
      <c r="K802" s="48" t="str">
        <f t="shared" si="540"/>
        <v>Nincs kitöltve a költség rész!</v>
      </c>
      <c r="L802" s="49"/>
      <c r="M802" s="49"/>
      <c r="N802" s="60"/>
      <c r="O802" s="60"/>
      <c r="P802" s="90"/>
      <c r="R802" s="62"/>
      <c r="S802" s="62"/>
      <c r="T802" s="62"/>
      <c r="U802" s="62"/>
      <c r="V802" s="62"/>
      <c r="W802" s="62"/>
      <c r="X802" s="62"/>
      <c r="Y802" s="62"/>
      <c r="Z802" s="62"/>
      <c r="AA802" s="62"/>
      <c r="AB802" s="62"/>
      <c r="AC802" s="61">
        <f t="shared" si="503"/>
        <v>0</v>
      </c>
      <c r="AD802" s="1" t="str">
        <f t="shared" si="504"/>
        <v>Nincs VKR kiválasztva!</v>
      </c>
      <c r="AF802" s="60"/>
      <c r="AG802" s="60"/>
      <c r="AH802" s="60"/>
      <c r="AI802" s="60"/>
      <c r="AJ802" s="60"/>
      <c r="AK802" s="60"/>
      <c r="AL802" s="60"/>
      <c r="AM802" s="60"/>
      <c r="AN802" s="60"/>
      <c r="AO802" s="60"/>
      <c r="AP802" s="60"/>
      <c r="AQ802" s="61">
        <f t="shared" si="505"/>
        <v>0</v>
      </c>
      <c r="AR802" s="130" t="s">
        <v>36</v>
      </c>
      <c r="AS802" s="1" t="str">
        <f t="shared" si="506"/>
        <v>Nincs VKR kiválasztva!</v>
      </c>
      <c r="AU802" s="46"/>
      <c r="AV802" s="46"/>
      <c r="AY802" s="64" t="str">
        <f>IF($D802="","",INDEX(Osszesito!$E:$E,MATCH($F802,Osszesito!$C:$C,0)))</f>
        <v/>
      </c>
      <c r="AZ802" s="64">
        <f t="shared" si="514"/>
        <v>0</v>
      </c>
      <c r="BA802" s="65">
        <f t="shared" si="515"/>
        <v>0</v>
      </c>
      <c r="BB802" s="65" t="str">
        <f t="shared" si="516"/>
        <v>x</v>
      </c>
      <c r="BC802" s="65">
        <f t="shared" si="507"/>
        <v>0</v>
      </c>
      <c r="BD802" s="65">
        <f t="shared" si="541"/>
        <v>0</v>
      </c>
      <c r="BE802" s="65">
        <f t="shared" si="517"/>
        <v>0</v>
      </c>
      <c r="BF802" s="64" t="str">
        <f t="shared" si="518"/>
        <v>A forrás egyenlő a költséggel (I.ütem).</v>
      </c>
      <c r="BG802" s="65">
        <f t="shared" si="519"/>
        <v>0</v>
      </c>
      <c r="BH802" s="65">
        <f t="shared" si="520"/>
        <v>0</v>
      </c>
      <c r="BI802" s="65">
        <f t="shared" si="521"/>
        <v>0</v>
      </c>
      <c r="BJ802" s="65">
        <f t="shared" si="522"/>
        <v>0</v>
      </c>
      <c r="BK802" s="65">
        <f t="shared" si="508"/>
        <v>0</v>
      </c>
      <c r="BL802" s="66" t="str">
        <f t="shared" si="542"/>
        <v>Nem hosszútávú a feladat.</v>
      </c>
      <c r="BM802" s="67">
        <f t="shared" si="523"/>
        <v>1</v>
      </c>
      <c r="BN802" s="67">
        <f t="shared" si="524"/>
        <v>0</v>
      </c>
      <c r="BO802" s="67">
        <f t="shared" si="525"/>
        <v>1</v>
      </c>
      <c r="BP802" s="67">
        <f t="shared" si="526"/>
        <v>0</v>
      </c>
      <c r="BQ802" s="65">
        <f t="shared" si="527"/>
        <v>0</v>
      </c>
      <c r="BR802" s="64" t="str">
        <f t="shared" si="528"/>
        <v>Nincs hosszútávú terv!</v>
      </c>
      <c r="BS802" s="65">
        <f t="shared" si="529"/>
        <v>0</v>
      </c>
      <c r="BT802" s="65">
        <f t="shared" si="530"/>
        <v>0</v>
      </c>
      <c r="BU802" s="65">
        <f t="shared" si="531"/>
        <v>0</v>
      </c>
      <c r="BV802" s="65">
        <f t="shared" si="532"/>
        <v>0</v>
      </c>
      <c r="BW802" s="65">
        <f t="shared" si="533"/>
        <v>0</v>
      </c>
      <c r="BX802" s="65">
        <f t="shared" si="534"/>
        <v>0</v>
      </c>
      <c r="BY802" s="65">
        <f t="shared" si="535"/>
        <v>0</v>
      </c>
      <c r="BZ802" s="65">
        <f t="shared" si="536"/>
        <v>0</v>
      </c>
      <c r="CA802" s="65">
        <f t="shared" si="537"/>
        <v>0</v>
      </c>
      <c r="CB802" s="65">
        <f t="shared" si="538"/>
        <v>0</v>
      </c>
      <c r="CC802" s="65">
        <f t="shared" si="539"/>
        <v>0</v>
      </c>
      <c r="CD802" s="65" t="str">
        <f t="shared" si="509"/>
        <v>Hiányos kitöltés! (B-oszlop üres)</v>
      </c>
      <c r="CE802" s="66" t="str">
        <f t="shared" si="510"/>
        <v>Hiányos kitöltés! (B-oszlop üres)</v>
      </c>
      <c r="CF802" s="65">
        <f t="shared" si="511"/>
        <v>0</v>
      </c>
      <c r="CG802" s="65">
        <f t="shared" si="512"/>
        <v>0</v>
      </c>
      <c r="CH802" s="65">
        <f t="shared" si="513"/>
        <v>0</v>
      </c>
    </row>
    <row r="803" spans="1:86" ht="31.25" x14ac:dyDescent="0.25">
      <c r="A803" s="54" t="str">
        <f t="shared" si="502"/>
        <v>Nincs VKR kiválasztva!</v>
      </c>
      <c r="B803" s="68"/>
      <c r="C803" s="55"/>
      <c r="D803" s="47"/>
      <c r="E803" s="47"/>
      <c r="F803" s="56" t="str">
        <f>IF($G803="","Nincs VKR kiválasztva!",INDEX(Osszesito!$C:$C,MATCH($G803,Osszesito!$D:$D,0)))</f>
        <v>Nincs VKR kiválasztva!</v>
      </c>
      <c r="G803" s="45"/>
      <c r="H803" s="51" t="str">
        <f>IF($D803="","",CONCATENATE($AY803,"_",COUNTA($D$3:$D803),"_FSZV_2026"))</f>
        <v/>
      </c>
      <c r="I803" s="56" t="str">
        <f>IF($G803="","Nincs VKR kiválasztva!",INDEX(Osszesito!$G:$G,MATCH($F803,Osszesito!$C:$C,0)))</f>
        <v>Nincs VKR kiválasztva!</v>
      </c>
      <c r="J803" s="56" t="str">
        <f>IF($G803="","Nincs VKR kiválasztva!",INDEX(Osszesito!$F:$F,MATCH($F803,Osszesito!$C:$C,0)))</f>
        <v>Nincs VKR kiválasztva!</v>
      </c>
      <c r="K803" s="48" t="str">
        <f t="shared" si="540"/>
        <v>Nincs kitöltve a költség rész!</v>
      </c>
      <c r="L803" s="49"/>
      <c r="M803" s="49"/>
      <c r="N803" s="60"/>
      <c r="O803" s="60"/>
      <c r="P803" s="90"/>
      <c r="R803" s="62"/>
      <c r="S803" s="62"/>
      <c r="T803" s="62"/>
      <c r="U803" s="62"/>
      <c r="V803" s="62"/>
      <c r="W803" s="62"/>
      <c r="X803" s="62"/>
      <c r="Y803" s="62"/>
      <c r="Z803" s="62"/>
      <c r="AA803" s="62"/>
      <c r="AB803" s="62"/>
      <c r="AC803" s="61">
        <f t="shared" si="503"/>
        <v>0</v>
      </c>
      <c r="AD803" s="1" t="str">
        <f t="shared" si="504"/>
        <v>Nincs VKR kiválasztva!</v>
      </c>
      <c r="AF803" s="60"/>
      <c r="AG803" s="60"/>
      <c r="AH803" s="60"/>
      <c r="AI803" s="60"/>
      <c r="AJ803" s="60"/>
      <c r="AK803" s="60"/>
      <c r="AL803" s="60"/>
      <c r="AM803" s="60"/>
      <c r="AN803" s="60"/>
      <c r="AO803" s="60"/>
      <c r="AP803" s="60"/>
      <c r="AQ803" s="61">
        <f t="shared" si="505"/>
        <v>0</v>
      </c>
      <c r="AR803" s="130" t="s">
        <v>36</v>
      </c>
      <c r="AS803" s="1" t="str">
        <f t="shared" si="506"/>
        <v>Nincs VKR kiválasztva!</v>
      </c>
      <c r="AU803" s="46"/>
      <c r="AV803" s="46"/>
      <c r="AY803" s="64" t="str">
        <f>IF($D803="","",INDEX(Osszesito!$E:$E,MATCH($F803,Osszesito!$C:$C,0)))</f>
        <v/>
      </c>
      <c r="AZ803" s="64">
        <f t="shared" si="514"/>
        <v>0</v>
      </c>
      <c r="BA803" s="65">
        <f t="shared" si="515"/>
        <v>0</v>
      </c>
      <c r="BB803" s="65" t="str">
        <f t="shared" si="516"/>
        <v>x</v>
      </c>
      <c r="BC803" s="65">
        <f t="shared" si="507"/>
        <v>0</v>
      </c>
      <c r="BD803" s="65">
        <f t="shared" si="541"/>
        <v>0</v>
      </c>
      <c r="BE803" s="65">
        <f t="shared" si="517"/>
        <v>0</v>
      </c>
      <c r="BF803" s="64" t="str">
        <f t="shared" si="518"/>
        <v>A forrás egyenlő a költséggel (I.ütem).</v>
      </c>
      <c r="BG803" s="65">
        <f t="shared" si="519"/>
        <v>0</v>
      </c>
      <c r="BH803" s="65">
        <f t="shared" si="520"/>
        <v>0</v>
      </c>
      <c r="BI803" s="65">
        <f t="shared" si="521"/>
        <v>0</v>
      </c>
      <c r="BJ803" s="65">
        <f t="shared" si="522"/>
        <v>0</v>
      </c>
      <c r="BK803" s="65">
        <f t="shared" si="508"/>
        <v>0</v>
      </c>
      <c r="BL803" s="66" t="str">
        <f t="shared" si="542"/>
        <v>Nem hosszútávú a feladat.</v>
      </c>
      <c r="BM803" s="67">
        <f t="shared" si="523"/>
        <v>1</v>
      </c>
      <c r="BN803" s="67">
        <f t="shared" si="524"/>
        <v>0</v>
      </c>
      <c r="BO803" s="67">
        <f t="shared" si="525"/>
        <v>1</v>
      </c>
      <c r="BP803" s="67">
        <f t="shared" si="526"/>
        <v>0</v>
      </c>
      <c r="BQ803" s="65">
        <f t="shared" si="527"/>
        <v>0</v>
      </c>
      <c r="BR803" s="64" t="str">
        <f t="shared" si="528"/>
        <v>Nincs hosszútávú terv!</v>
      </c>
      <c r="BS803" s="65">
        <f t="shared" si="529"/>
        <v>0</v>
      </c>
      <c r="BT803" s="65">
        <f t="shared" si="530"/>
        <v>0</v>
      </c>
      <c r="BU803" s="65">
        <f t="shared" si="531"/>
        <v>0</v>
      </c>
      <c r="BV803" s="65">
        <f t="shared" si="532"/>
        <v>0</v>
      </c>
      <c r="BW803" s="65">
        <f t="shared" si="533"/>
        <v>0</v>
      </c>
      <c r="BX803" s="65">
        <f t="shared" si="534"/>
        <v>0</v>
      </c>
      <c r="BY803" s="65">
        <f t="shared" si="535"/>
        <v>0</v>
      </c>
      <c r="BZ803" s="65">
        <f t="shared" si="536"/>
        <v>0</v>
      </c>
      <c r="CA803" s="65">
        <f t="shared" si="537"/>
        <v>0</v>
      </c>
      <c r="CB803" s="65">
        <f t="shared" si="538"/>
        <v>0</v>
      </c>
      <c r="CC803" s="65">
        <f t="shared" si="539"/>
        <v>0</v>
      </c>
      <c r="CD803" s="65" t="str">
        <f t="shared" si="509"/>
        <v>Hiányos kitöltés! (B-oszlop üres)</v>
      </c>
      <c r="CE803" s="66" t="str">
        <f t="shared" si="510"/>
        <v>Hiányos kitöltés! (B-oszlop üres)</v>
      </c>
      <c r="CF803" s="65">
        <f t="shared" si="511"/>
        <v>0</v>
      </c>
      <c r="CG803" s="65">
        <f t="shared" si="512"/>
        <v>0</v>
      </c>
      <c r="CH803" s="65">
        <f t="shared" si="513"/>
        <v>0</v>
      </c>
    </row>
    <row r="804" spans="1:86" ht="31.25" x14ac:dyDescent="0.25">
      <c r="A804" s="54" t="str">
        <f t="shared" si="502"/>
        <v>Nincs VKR kiválasztva!</v>
      </c>
      <c r="B804" s="68"/>
      <c r="C804" s="55"/>
      <c r="D804" s="47"/>
      <c r="E804" s="47"/>
      <c r="F804" s="56" t="str">
        <f>IF($G804="","Nincs VKR kiválasztva!",INDEX(Osszesito!$C:$C,MATCH($G804,Osszesito!$D:$D,0)))</f>
        <v>Nincs VKR kiválasztva!</v>
      </c>
      <c r="G804" s="45"/>
      <c r="H804" s="51" t="str">
        <f>IF($D804="","",CONCATENATE($AY804,"_",COUNTA($D$3:$D804),"_FSZV_2026"))</f>
        <v/>
      </c>
      <c r="I804" s="56" t="str">
        <f>IF($G804="","Nincs VKR kiválasztva!",INDEX(Osszesito!$G:$G,MATCH($F804,Osszesito!$C:$C,0)))</f>
        <v>Nincs VKR kiválasztva!</v>
      </c>
      <c r="J804" s="56" t="str">
        <f>IF($G804="","Nincs VKR kiválasztva!",INDEX(Osszesito!$F:$F,MATCH($F804,Osszesito!$C:$C,0)))</f>
        <v>Nincs VKR kiválasztva!</v>
      </c>
      <c r="K804" s="48" t="str">
        <f t="shared" si="540"/>
        <v>Nincs kitöltve a költség rész!</v>
      </c>
      <c r="L804" s="49"/>
      <c r="M804" s="49"/>
      <c r="N804" s="60"/>
      <c r="O804" s="60"/>
      <c r="P804" s="90"/>
      <c r="R804" s="62"/>
      <c r="S804" s="62"/>
      <c r="T804" s="62"/>
      <c r="U804" s="62"/>
      <c r="V804" s="62"/>
      <c r="W804" s="62"/>
      <c r="X804" s="62"/>
      <c r="Y804" s="62"/>
      <c r="Z804" s="62"/>
      <c r="AA804" s="62"/>
      <c r="AB804" s="62"/>
      <c r="AC804" s="61">
        <f t="shared" si="503"/>
        <v>0</v>
      </c>
      <c r="AD804" s="1" t="str">
        <f t="shared" si="504"/>
        <v>Nincs VKR kiválasztva!</v>
      </c>
      <c r="AF804" s="60"/>
      <c r="AG804" s="60"/>
      <c r="AH804" s="60"/>
      <c r="AI804" s="60"/>
      <c r="AJ804" s="60"/>
      <c r="AK804" s="60"/>
      <c r="AL804" s="60"/>
      <c r="AM804" s="60"/>
      <c r="AN804" s="60"/>
      <c r="AO804" s="60"/>
      <c r="AP804" s="60"/>
      <c r="AQ804" s="61">
        <f t="shared" si="505"/>
        <v>0</v>
      </c>
      <c r="AR804" s="130" t="s">
        <v>36</v>
      </c>
      <c r="AS804" s="1" t="str">
        <f t="shared" si="506"/>
        <v>Nincs VKR kiválasztva!</v>
      </c>
      <c r="AU804" s="46"/>
      <c r="AV804" s="46"/>
      <c r="AY804" s="64" t="str">
        <f>IF($D804="","",INDEX(Osszesito!$E:$E,MATCH($F804,Osszesito!$C:$C,0)))</f>
        <v/>
      </c>
      <c r="AZ804" s="64">
        <f t="shared" si="514"/>
        <v>0</v>
      </c>
      <c r="BA804" s="65">
        <f t="shared" si="515"/>
        <v>0</v>
      </c>
      <c r="BB804" s="65" t="str">
        <f t="shared" si="516"/>
        <v>x</v>
      </c>
      <c r="BC804" s="65">
        <f t="shared" si="507"/>
        <v>0</v>
      </c>
      <c r="BD804" s="65">
        <f t="shared" si="541"/>
        <v>0</v>
      </c>
      <c r="BE804" s="65">
        <f t="shared" si="517"/>
        <v>0</v>
      </c>
      <c r="BF804" s="64" t="str">
        <f t="shared" si="518"/>
        <v>A forrás egyenlő a költséggel (I.ütem).</v>
      </c>
      <c r="BG804" s="65">
        <f t="shared" si="519"/>
        <v>0</v>
      </c>
      <c r="BH804" s="65">
        <f t="shared" si="520"/>
        <v>0</v>
      </c>
      <c r="BI804" s="65">
        <f t="shared" si="521"/>
        <v>0</v>
      </c>
      <c r="BJ804" s="65">
        <f t="shared" si="522"/>
        <v>0</v>
      </c>
      <c r="BK804" s="65">
        <f t="shared" si="508"/>
        <v>0</v>
      </c>
      <c r="BL804" s="66" t="str">
        <f t="shared" si="542"/>
        <v>Nem hosszútávú a feladat.</v>
      </c>
      <c r="BM804" s="67">
        <f t="shared" si="523"/>
        <v>1</v>
      </c>
      <c r="BN804" s="67">
        <f t="shared" si="524"/>
        <v>0</v>
      </c>
      <c r="BO804" s="67">
        <f t="shared" si="525"/>
        <v>1</v>
      </c>
      <c r="BP804" s="67">
        <f t="shared" si="526"/>
        <v>0</v>
      </c>
      <c r="BQ804" s="65">
        <f t="shared" si="527"/>
        <v>0</v>
      </c>
      <c r="BR804" s="64" t="str">
        <f t="shared" si="528"/>
        <v>Nincs hosszútávú terv!</v>
      </c>
      <c r="BS804" s="65">
        <f t="shared" si="529"/>
        <v>0</v>
      </c>
      <c r="BT804" s="65">
        <f t="shared" si="530"/>
        <v>0</v>
      </c>
      <c r="BU804" s="65">
        <f t="shared" si="531"/>
        <v>0</v>
      </c>
      <c r="BV804" s="65">
        <f t="shared" si="532"/>
        <v>0</v>
      </c>
      <c r="BW804" s="65">
        <f t="shared" si="533"/>
        <v>0</v>
      </c>
      <c r="BX804" s="65">
        <f t="shared" si="534"/>
        <v>0</v>
      </c>
      <c r="BY804" s="65">
        <f t="shared" si="535"/>
        <v>0</v>
      </c>
      <c r="BZ804" s="65">
        <f t="shared" si="536"/>
        <v>0</v>
      </c>
      <c r="CA804" s="65">
        <f t="shared" si="537"/>
        <v>0</v>
      </c>
      <c r="CB804" s="65">
        <f t="shared" si="538"/>
        <v>0</v>
      </c>
      <c r="CC804" s="65">
        <f t="shared" si="539"/>
        <v>0</v>
      </c>
      <c r="CD804" s="65" t="str">
        <f t="shared" si="509"/>
        <v>Hiányos kitöltés! (B-oszlop üres)</v>
      </c>
      <c r="CE804" s="66" t="str">
        <f t="shared" si="510"/>
        <v>Hiányos kitöltés! (B-oszlop üres)</v>
      </c>
      <c r="CF804" s="65">
        <f t="shared" si="511"/>
        <v>0</v>
      </c>
      <c r="CG804" s="65">
        <f t="shared" si="512"/>
        <v>0</v>
      </c>
      <c r="CH804" s="65">
        <f t="shared" si="513"/>
        <v>0</v>
      </c>
    </row>
    <row r="805" spans="1:86" ht="31.25" x14ac:dyDescent="0.25">
      <c r="A805" s="54" t="str">
        <f t="shared" si="502"/>
        <v>Nincs VKR kiválasztva!</v>
      </c>
      <c r="B805" s="68"/>
      <c r="C805" s="55"/>
      <c r="D805" s="47"/>
      <c r="E805" s="47"/>
      <c r="F805" s="56" t="str">
        <f>IF($G805="","Nincs VKR kiválasztva!",INDEX(Osszesito!$C:$C,MATCH($G805,Osszesito!$D:$D,0)))</f>
        <v>Nincs VKR kiválasztva!</v>
      </c>
      <c r="G805" s="45"/>
      <c r="H805" s="51" t="str">
        <f>IF($D805="","",CONCATENATE($AY805,"_",COUNTA($D$3:$D805),"_FSZV_2026"))</f>
        <v/>
      </c>
      <c r="I805" s="56" t="str">
        <f>IF($G805="","Nincs VKR kiválasztva!",INDEX(Osszesito!$G:$G,MATCH($F805,Osszesito!$C:$C,0)))</f>
        <v>Nincs VKR kiválasztva!</v>
      </c>
      <c r="J805" s="56" t="str">
        <f>IF($G805="","Nincs VKR kiválasztva!",INDEX(Osszesito!$F:$F,MATCH($F805,Osszesito!$C:$C,0)))</f>
        <v>Nincs VKR kiválasztva!</v>
      </c>
      <c r="K805" s="48" t="str">
        <f t="shared" si="540"/>
        <v>Nincs kitöltve a költség rész!</v>
      </c>
      <c r="L805" s="49"/>
      <c r="M805" s="49"/>
      <c r="N805" s="60"/>
      <c r="O805" s="60"/>
      <c r="P805" s="90"/>
      <c r="R805" s="62"/>
      <c r="S805" s="62"/>
      <c r="T805" s="62"/>
      <c r="U805" s="62"/>
      <c r="V805" s="62"/>
      <c r="W805" s="62"/>
      <c r="X805" s="62"/>
      <c r="Y805" s="62"/>
      <c r="Z805" s="62"/>
      <c r="AA805" s="62"/>
      <c r="AB805" s="62"/>
      <c r="AC805" s="61">
        <f t="shared" si="503"/>
        <v>0</v>
      </c>
      <c r="AD805" s="1" t="str">
        <f t="shared" si="504"/>
        <v>Nincs VKR kiválasztva!</v>
      </c>
      <c r="AF805" s="60"/>
      <c r="AG805" s="60"/>
      <c r="AH805" s="60"/>
      <c r="AI805" s="60"/>
      <c r="AJ805" s="60"/>
      <c r="AK805" s="60"/>
      <c r="AL805" s="60"/>
      <c r="AM805" s="60"/>
      <c r="AN805" s="60"/>
      <c r="AO805" s="60"/>
      <c r="AP805" s="60"/>
      <c r="AQ805" s="61">
        <f t="shared" si="505"/>
        <v>0</v>
      </c>
      <c r="AR805" s="130" t="s">
        <v>36</v>
      </c>
      <c r="AS805" s="1" t="str">
        <f t="shared" si="506"/>
        <v>Nincs VKR kiválasztva!</v>
      </c>
      <c r="AU805" s="46"/>
      <c r="AV805" s="46"/>
      <c r="AY805" s="64" t="str">
        <f>IF($D805="","",INDEX(Osszesito!$E:$E,MATCH($F805,Osszesito!$C:$C,0)))</f>
        <v/>
      </c>
      <c r="AZ805" s="64">
        <f t="shared" si="514"/>
        <v>0</v>
      </c>
      <c r="BA805" s="65">
        <f t="shared" si="515"/>
        <v>0</v>
      </c>
      <c r="BB805" s="65" t="str">
        <f t="shared" si="516"/>
        <v>x</v>
      </c>
      <c r="BC805" s="65">
        <f t="shared" si="507"/>
        <v>0</v>
      </c>
      <c r="BD805" s="65">
        <f t="shared" si="541"/>
        <v>0</v>
      </c>
      <c r="BE805" s="65">
        <f t="shared" si="517"/>
        <v>0</v>
      </c>
      <c r="BF805" s="64" t="str">
        <f t="shared" si="518"/>
        <v>A forrás egyenlő a költséggel (I.ütem).</v>
      </c>
      <c r="BG805" s="65">
        <f t="shared" si="519"/>
        <v>0</v>
      </c>
      <c r="BH805" s="65">
        <f t="shared" si="520"/>
        <v>0</v>
      </c>
      <c r="BI805" s="65">
        <f t="shared" si="521"/>
        <v>0</v>
      </c>
      <c r="BJ805" s="65">
        <f t="shared" si="522"/>
        <v>0</v>
      </c>
      <c r="BK805" s="65">
        <f t="shared" si="508"/>
        <v>0</v>
      </c>
      <c r="BL805" s="66" t="str">
        <f t="shared" si="542"/>
        <v>Nem hosszútávú a feladat.</v>
      </c>
      <c r="BM805" s="67">
        <f t="shared" si="523"/>
        <v>1</v>
      </c>
      <c r="BN805" s="67">
        <f t="shared" si="524"/>
        <v>0</v>
      </c>
      <c r="BO805" s="67">
        <f t="shared" si="525"/>
        <v>1</v>
      </c>
      <c r="BP805" s="67">
        <f t="shared" si="526"/>
        <v>0</v>
      </c>
      <c r="BQ805" s="65">
        <f t="shared" si="527"/>
        <v>0</v>
      </c>
      <c r="BR805" s="64" t="str">
        <f t="shared" si="528"/>
        <v>Nincs hosszútávú terv!</v>
      </c>
      <c r="BS805" s="65">
        <f t="shared" si="529"/>
        <v>0</v>
      </c>
      <c r="BT805" s="65">
        <f t="shared" si="530"/>
        <v>0</v>
      </c>
      <c r="BU805" s="65">
        <f t="shared" si="531"/>
        <v>0</v>
      </c>
      <c r="BV805" s="65">
        <f t="shared" si="532"/>
        <v>0</v>
      </c>
      <c r="BW805" s="65">
        <f t="shared" si="533"/>
        <v>0</v>
      </c>
      <c r="BX805" s="65">
        <f t="shared" si="534"/>
        <v>0</v>
      </c>
      <c r="BY805" s="65">
        <f t="shared" si="535"/>
        <v>0</v>
      </c>
      <c r="BZ805" s="65">
        <f t="shared" si="536"/>
        <v>0</v>
      </c>
      <c r="CA805" s="65">
        <f t="shared" si="537"/>
        <v>0</v>
      </c>
      <c r="CB805" s="65">
        <f t="shared" si="538"/>
        <v>0</v>
      </c>
      <c r="CC805" s="65">
        <f t="shared" si="539"/>
        <v>0</v>
      </c>
      <c r="CD805" s="65" t="str">
        <f t="shared" si="509"/>
        <v>Hiányos kitöltés! (B-oszlop üres)</v>
      </c>
      <c r="CE805" s="66" t="str">
        <f t="shared" si="510"/>
        <v>Hiányos kitöltés! (B-oszlop üres)</v>
      </c>
      <c r="CF805" s="65">
        <f t="shared" si="511"/>
        <v>0</v>
      </c>
      <c r="CG805" s="65">
        <f t="shared" si="512"/>
        <v>0</v>
      </c>
      <c r="CH805" s="65">
        <f t="shared" si="513"/>
        <v>0</v>
      </c>
    </row>
    <row r="806" spans="1:86" ht="31.25" x14ac:dyDescent="0.25">
      <c r="A806" s="54" t="str">
        <f t="shared" si="502"/>
        <v>Nincs VKR kiválasztva!</v>
      </c>
      <c r="B806" s="68"/>
      <c r="C806" s="55"/>
      <c r="D806" s="47"/>
      <c r="E806" s="47"/>
      <c r="F806" s="56" t="str">
        <f>IF($G806="","Nincs VKR kiválasztva!",INDEX(Osszesito!$C:$C,MATCH($G806,Osszesito!$D:$D,0)))</f>
        <v>Nincs VKR kiválasztva!</v>
      </c>
      <c r="G806" s="45"/>
      <c r="H806" s="51" t="str">
        <f>IF($D806="","",CONCATENATE($AY806,"_",COUNTA($D$3:$D806),"_FSZV_2026"))</f>
        <v/>
      </c>
      <c r="I806" s="56" t="str">
        <f>IF($G806="","Nincs VKR kiválasztva!",INDEX(Osszesito!$G:$G,MATCH($F806,Osszesito!$C:$C,0)))</f>
        <v>Nincs VKR kiválasztva!</v>
      </c>
      <c r="J806" s="56" t="str">
        <f>IF($G806="","Nincs VKR kiválasztva!",INDEX(Osszesito!$F:$F,MATCH($F806,Osszesito!$C:$C,0)))</f>
        <v>Nincs VKR kiválasztva!</v>
      </c>
      <c r="K806" s="48" t="str">
        <f t="shared" si="540"/>
        <v>Nincs kitöltve a költség rész!</v>
      </c>
      <c r="L806" s="49"/>
      <c r="M806" s="49"/>
      <c r="N806" s="60"/>
      <c r="O806" s="60"/>
      <c r="P806" s="90"/>
      <c r="R806" s="62"/>
      <c r="S806" s="62"/>
      <c r="T806" s="62"/>
      <c r="U806" s="62"/>
      <c r="V806" s="62"/>
      <c r="W806" s="62"/>
      <c r="X806" s="62"/>
      <c r="Y806" s="62"/>
      <c r="Z806" s="62"/>
      <c r="AA806" s="62"/>
      <c r="AB806" s="62"/>
      <c r="AC806" s="61">
        <f t="shared" si="503"/>
        <v>0</v>
      </c>
      <c r="AD806" s="1" t="str">
        <f t="shared" si="504"/>
        <v>Nincs VKR kiválasztva!</v>
      </c>
      <c r="AF806" s="60"/>
      <c r="AG806" s="60"/>
      <c r="AH806" s="60"/>
      <c r="AI806" s="60"/>
      <c r="AJ806" s="60"/>
      <c r="AK806" s="60"/>
      <c r="AL806" s="60"/>
      <c r="AM806" s="60"/>
      <c r="AN806" s="60"/>
      <c r="AO806" s="60"/>
      <c r="AP806" s="60"/>
      <c r="AQ806" s="61">
        <f t="shared" si="505"/>
        <v>0</v>
      </c>
      <c r="AR806" s="130" t="s">
        <v>36</v>
      </c>
      <c r="AS806" s="1" t="str">
        <f t="shared" si="506"/>
        <v>Nincs VKR kiválasztva!</v>
      </c>
      <c r="AU806" s="46"/>
      <c r="AV806" s="46"/>
      <c r="AY806" s="64" t="str">
        <f>IF($D806="","",INDEX(Osszesito!$E:$E,MATCH($F806,Osszesito!$C:$C,0)))</f>
        <v/>
      </c>
      <c r="AZ806" s="64">
        <f t="shared" si="514"/>
        <v>0</v>
      </c>
      <c r="BA806" s="65">
        <f t="shared" si="515"/>
        <v>0</v>
      </c>
      <c r="BB806" s="65" t="str">
        <f t="shared" si="516"/>
        <v>x</v>
      </c>
      <c r="BC806" s="65">
        <f t="shared" si="507"/>
        <v>0</v>
      </c>
      <c r="BD806" s="65">
        <f t="shared" si="541"/>
        <v>0</v>
      </c>
      <c r="BE806" s="65">
        <f t="shared" si="517"/>
        <v>0</v>
      </c>
      <c r="BF806" s="64" t="str">
        <f t="shared" si="518"/>
        <v>A forrás egyenlő a költséggel (I.ütem).</v>
      </c>
      <c r="BG806" s="65">
        <f t="shared" si="519"/>
        <v>0</v>
      </c>
      <c r="BH806" s="65">
        <f t="shared" si="520"/>
        <v>0</v>
      </c>
      <c r="BI806" s="65">
        <f t="shared" si="521"/>
        <v>0</v>
      </c>
      <c r="BJ806" s="65">
        <f t="shared" si="522"/>
        <v>0</v>
      </c>
      <c r="BK806" s="65">
        <f t="shared" si="508"/>
        <v>0</v>
      </c>
      <c r="BL806" s="66" t="str">
        <f t="shared" si="542"/>
        <v>Nem hosszútávú a feladat.</v>
      </c>
      <c r="BM806" s="67">
        <f t="shared" si="523"/>
        <v>1</v>
      </c>
      <c r="BN806" s="67">
        <f t="shared" si="524"/>
        <v>0</v>
      </c>
      <c r="BO806" s="67">
        <f t="shared" si="525"/>
        <v>1</v>
      </c>
      <c r="BP806" s="67">
        <f t="shared" si="526"/>
        <v>0</v>
      </c>
      <c r="BQ806" s="65">
        <f t="shared" si="527"/>
        <v>0</v>
      </c>
      <c r="BR806" s="64" t="str">
        <f t="shared" si="528"/>
        <v>Nincs hosszútávú terv!</v>
      </c>
      <c r="BS806" s="65">
        <f t="shared" si="529"/>
        <v>0</v>
      </c>
      <c r="BT806" s="65">
        <f t="shared" si="530"/>
        <v>0</v>
      </c>
      <c r="BU806" s="65">
        <f t="shared" si="531"/>
        <v>0</v>
      </c>
      <c r="BV806" s="65">
        <f t="shared" si="532"/>
        <v>0</v>
      </c>
      <c r="BW806" s="65">
        <f t="shared" si="533"/>
        <v>0</v>
      </c>
      <c r="BX806" s="65">
        <f t="shared" si="534"/>
        <v>0</v>
      </c>
      <c r="BY806" s="65">
        <f t="shared" si="535"/>
        <v>0</v>
      </c>
      <c r="BZ806" s="65">
        <f t="shared" si="536"/>
        <v>0</v>
      </c>
      <c r="CA806" s="65">
        <f t="shared" si="537"/>
        <v>0</v>
      </c>
      <c r="CB806" s="65">
        <f t="shared" si="538"/>
        <v>0</v>
      </c>
      <c r="CC806" s="65">
        <f t="shared" si="539"/>
        <v>0</v>
      </c>
      <c r="CD806" s="65" t="str">
        <f t="shared" si="509"/>
        <v>Hiányos kitöltés! (B-oszlop üres)</v>
      </c>
      <c r="CE806" s="66" t="str">
        <f t="shared" si="510"/>
        <v>Hiányos kitöltés! (B-oszlop üres)</v>
      </c>
      <c r="CF806" s="65">
        <f t="shared" si="511"/>
        <v>0</v>
      </c>
      <c r="CG806" s="65">
        <f t="shared" si="512"/>
        <v>0</v>
      </c>
      <c r="CH806" s="65">
        <f t="shared" si="513"/>
        <v>0</v>
      </c>
    </row>
    <row r="807" spans="1:86" ht="31.25" x14ac:dyDescent="0.25">
      <c r="A807" s="54" t="str">
        <f t="shared" si="502"/>
        <v>Nincs VKR kiválasztva!</v>
      </c>
      <c r="B807" s="68"/>
      <c r="C807" s="55"/>
      <c r="D807" s="47"/>
      <c r="E807" s="47"/>
      <c r="F807" s="56" t="str">
        <f>IF($G807="","Nincs VKR kiválasztva!",INDEX(Osszesito!$C:$C,MATCH($G807,Osszesito!$D:$D,0)))</f>
        <v>Nincs VKR kiválasztva!</v>
      </c>
      <c r="G807" s="45"/>
      <c r="H807" s="51" t="str">
        <f>IF($D807="","",CONCATENATE($AY807,"_",COUNTA($D$3:$D807),"_FSZV_2026"))</f>
        <v/>
      </c>
      <c r="I807" s="56" t="str">
        <f>IF($G807="","Nincs VKR kiválasztva!",INDEX(Osszesito!$G:$G,MATCH($F807,Osszesito!$C:$C,0)))</f>
        <v>Nincs VKR kiválasztva!</v>
      </c>
      <c r="J807" s="56" t="str">
        <f>IF($G807="","Nincs VKR kiválasztva!",INDEX(Osszesito!$F:$F,MATCH($F807,Osszesito!$C:$C,0)))</f>
        <v>Nincs VKR kiválasztva!</v>
      </c>
      <c r="K807" s="48" t="str">
        <f t="shared" si="540"/>
        <v>Nincs kitöltve a költség rész!</v>
      </c>
      <c r="L807" s="49"/>
      <c r="M807" s="49"/>
      <c r="N807" s="60"/>
      <c r="O807" s="60"/>
      <c r="P807" s="90"/>
      <c r="R807" s="62"/>
      <c r="S807" s="62"/>
      <c r="T807" s="62"/>
      <c r="U807" s="62"/>
      <c r="V807" s="62"/>
      <c r="W807" s="62"/>
      <c r="X807" s="62"/>
      <c r="Y807" s="62"/>
      <c r="Z807" s="62"/>
      <c r="AA807" s="62"/>
      <c r="AB807" s="62"/>
      <c r="AC807" s="61">
        <f t="shared" si="503"/>
        <v>0</v>
      </c>
      <c r="AD807" s="1" t="str">
        <f t="shared" si="504"/>
        <v>Nincs VKR kiválasztva!</v>
      </c>
      <c r="AF807" s="60"/>
      <c r="AG807" s="60"/>
      <c r="AH807" s="60"/>
      <c r="AI807" s="60"/>
      <c r="AJ807" s="60"/>
      <c r="AK807" s="60"/>
      <c r="AL807" s="60"/>
      <c r="AM807" s="60"/>
      <c r="AN807" s="60"/>
      <c r="AO807" s="60"/>
      <c r="AP807" s="60"/>
      <c r="AQ807" s="61">
        <f t="shared" si="505"/>
        <v>0</v>
      </c>
      <c r="AR807" s="130" t="s">
        <v>36</v>
      </c>
      <c r="AS807" s="1" t="str">
        <f t="shared" si="506"/>
        <v>Nincs VKR kiválasztva!</v>
      </c>
      <c r="AU807" s="46"/>
      <c r="AV807" s="46"/>
      <c r="AY807" s="64" t="str">
        <f>IF($D807="","",INDEX(Osszesito!$E:$E,MATCH($F807,Osszesito!$C:$C,0)))</f>
        <v/>
      </c>
      <c r="AZ807" s="64">
        <f t="shared" si="514"/>
        <v>0</v>
      </c>
      <c r="BA807" s="65">
        <f t="shared" si="515"/>
        <v>0</v>
      </c>
      <c r="BB807" s="65" t="str">
        <f t="shared" si="516"/>
        <v>x</v>
      </c>
      <c r="BC807" s="65">
        <f t="shared" si="507"/>
        <v>0</v>
      </c>
      <c r="BD807" s="65">
        <f t="shared" si="541"/>
        <v>0</v>
      </c>
      <c r="BE807" s="65">
        <f t="shared" si="517"/>
        <v>0</v>
      </c>
      <c r="BF807" s="64" t="str">
        <f t="shared" si="518"/>
        <v>A forrás egyenlő a költséggel (I.ütem).</v>
      </c>
      <c r="BG807" s="65">
        <f t="shared" si="519"/>
        <v>0</v>
      </c>
      <c r="BH807" s="65">
        <f t="shared" si="520"/>
        <v>0</v>
      </c>
      <c r="BI807" s="65">
        <f t="shared" si="521"/>
        <v>0</v>
      </c>
      <c r="BJ807" s="65">
        <f t="shared" si="522"/>
        <v>0</v>
      </c>
      <c r="BK807" s="65">
        <f t="shared" si="508"/>
        <v>0</v>
      </c>
      <c r="BL807" s="66" t="str">
        <f t="shared" si="542"/>
        <v>Nem hosszútávú a feladat.</v>
      </c>
      <c r="BM807" s="67">
        <f t="shared" si="523"/>
        <v>1</v>
      </c>
      <c r="BN807" s="67">
        <f t="shared" si="524"/>
        <v>0</v>
      </c>
      <c r="BO807" s="67">
        <f t="shared" si="525"/>
        <v>1</v>
      </c>
      <c r="BP807" s="67">
        <f t="shared" si="526"/>
        <v>0</v>
      </c>
      <c r="BQ807" s="65">
        <f t="shared" si="527"/>
        <v>0</v>
      </c>
      <c r="BR807" s="64" t="str">
        <f t="shared" si="528"/>
        <v>Nincs hosszútávú terv!</v>
      </c>
      <c r="BS807" s="65">
        <f t="shared" si="529"/>
        <v>0</v>
      </c>
      <c r="BT807" s="65">
        <f t="shared" si="530"/>
        <v>0</v>
      </c>
      <c r="BU807" s="65">
        <f t="shared" si="531"/>
        <v>0</v>
      </c>
      <c r="BV807" s="65">
        <f t="shared" si="532"/>
        <v>0</v>
      </c>
      <c r="BW807" s="65">
        <f t="shared" si="533"/>
        <v>0</v>
      </c>
      <c r="BX807" s="65">
        <f t="shared" si="534"/>
        <v>0</v>
      </c>
      <c r="BY807" s="65">
        <f t="shared" si="535"/>
        <v>0</v>
      </c>
      <c r="BZ807" s="65">
        <f t="shared" si="536"/>
        <v>0</v>
      </c>
      <c r="CA807" s="65">
        <f t="shared" si="537"/>
        <v>0</v>
      </c>
      <c r="CB807" s="65">
        <f t="shared" si="538"/>
        <v>0</v>
      </c>
      <c r="CC807" s="65">
        <f t="shared" si="539"/>
        <v>0</v>
      </c>
      <c r="CD807" s="65" t="str">
        <f t="shared" si="509"/>
        <v>Hiányos kitöltés! (B-oszlop üres)</v>
      </c>
      <c r="CE807" s="66" t="str">
        <f t="shared" si="510"/>
        <v>Hiányos kitöltés! (B-oszlop üres)</v>
      </c>
      <c r="CF807" s="65">
        <f t="shared" si="511"/>
        <v>0</v>
      </c>
      <c r="CG807" s="65">
        <f t="shared" si="512"/>
        <v>0</v>
      </c>
      <c r="CH807" s="65">
        <f t="shared" si="513"/>
        <v>0</v>
      </c>
    </row>
    <row r="808" spans="1:86" ht="31.25" x14ac:dyDescent="0.25">
      <c r="A808" s="54" t="str">
        <f t="shared" si="502"/>
        <v>Nincs VKR kiválasztva!</v>
      </c>
      <c r="B808" s="68"/>
      <c r="C808" s="55"/>
      <c r="D808" s="47"/>
      <c r="E808" s="47"/>
      <c r="F808" s="56" t="str">
        <f>IF($G808="","Nincs VKR kiválasztva!",INDEX(Osszesito!$C:$C,MATCH($G808,Osszesito!$D:$D,0)))</f>
        <v>Nincs VKR kiválasztva!</v>
      </c>
      <c r="G808" s="45"/>
      <c r="H808" s="51" t="str">
        <f>IF($D808="","",CONCATENATE($AY808,"_",COUNTA($D$3:$D808),"_FSZV_2026"))</f>
        <v/>
      </c>
      <c r="I808" s="56" t="str">
        <f>IF($G808="","Nincs VKR kiválasztva!",INDEX(Osszesito!$G:$G,MATCH($F808,Osszesito!$C:$C,0)))</f>
        <v>Nincs VKR kiválasztva!</v>
      </c>
      <c r="J808" s="56" t="str">
        <f>IF($G808="","Nincs VKR kiválasztva!",INDEX(Osszesito!$F:$F,MATCH($F808,Osszesito!$C:$C,0)))</f>
        <v>Nincs VKR kiválasztva!</v>
      </c>
      <c r="K808" s="48" t="str">
        <f t="shared" si="540"/>
        <v>Nincs kitöltve a költség rész!</v>
      </c>
      <c r="L808" s="49"/>
      <c r="M808" s="49"/>
      <c r="N808" s="60"/>
      <c r="O808" s="60"/>
      <c r="P808" s="90"/>
      <c r="R808" s="62"/>
      <c r="S808" s="62"/>
      <c r="T808" s="62"/>
      <c r="U808" s="62"/>
      <c r="V808" s="62"/>
      <c r="W808" s="62"/>
      <c r="X808" s="62"/>
      <c r="Y808" s="62"/>
      <c r="Z808" s="62"/>
      <c r="AA808" s="62"/>
      <c r="AB808" s="62"/>
      <c r="AC808" s="61">
        <f t="shared" si="503"/>
        <v>0</v>
      </c>
      <c r="AD808" s="1" t="str">
        <f t="shared" si="504"/>
        <v>Nincs VKR kiválasztva!</v>
      </c>
      <c r="AF808" s="60"/>
      <c r="AG808" s="60"/>
      <c r="AH808" s="60"/>
      <c r="AI808" s="60"/>
      <c r="AJ808" s="60"/>
      <c r="AK808" s="60"/>
      <c r="AL808" s="60"/>
      <c r="AM808" s="60"/>
      <c r="AN808" s="60"/>
      <c r="AO808" s="60"/>
      <c r="AP808" s="60"/>
      <c r="AQ808" s="61">
        <f t="shared" si="505"/>
        <v>0</v>
      </c>
      <c r="AR808" s="130" t="s">
        <v>36</v>
      </c>
      <c r="AS808" s="1" t="str">
        <f t="shared" si="506"/>
        <v>Nincs VKR kiválasztva!</v>
      </c>
      <c r="AU808" s="46"/>
      <c r="AV808" s="46"/>
      <c r="AY808" s="64" t="str">
        <f>IF($D808="","",INDEX(Osszesito!$E:$E,MATCH($F808,Osszesito!$C:$C,0)))</f>
        <v/>
      </c>
      <c r="AZ808" s="64">
        <f t="shared" si="514"/>
        <v>0</v>
      </c>
      <c r="BA808" s="65">
        <f t="shared" si="515"/>
        <v>0</v>
      </c>
      <c r="BB808" s="65" t="str">
        <f t="shared" si="516"/>
        <v>x</v>
      </c>
      <c r="BC808" s="65">
        <f t="shared" si="507"/>
        <v>0</v>
      </c>
      <c r="BD808" s="65">
        <f t="shared" si="541"/>
        <v>0</v>
      </c>
      <c r="BE808" s="65">
        <f t="shared" si="517"/>
        <v>0</v>
      </c>
      <c r="BF808" s="64" t="str">
        <f t="shared" si="518"/>
        <v>A forrás egyenlő a költséggel (I.ütem).</v>
      </c>
      <c r="BG808" s="65">
        <f t="shared" si="519"/>
        <v>0</v>
      </c>
      <c r="BH808" s="65">
        <f t="shared" si="520"/>
        <v>0</v>
      </c>
      <c r="BI808" s="65">
        <f t="shared" si="521"/>
        <v>0</v>
      </c>
      <c r="BJ808" s="65">
        <f t="shared" si="522"/>
        <v>0</v>
      </c>
      <c r="BK808" s="65">
        <f t="shared" si="508"/>
        <v>0</v>
      </c>
      <c r="BL808" s="66" t="str">
        <f t="shared" si="542"/>
        <v>Nem hosszútávú a feladat.</v>
      </c>
      <c r="BM808" s="67">
        <f t="shared" si="523"/>
        <v>1</v>
      </c>
      <c r="BN808" s="67">
        <f t="shared" si="524"/>
        <v>0</v>
      </c>
      <c r="BO808" s="67">
        <f t="shared" si="525"/>
        <v>1</v>
      </c>
      <c r="BP808" s="67">
        <f t="shared" si="526"/>
        <v>0</v>
      </c>
      <c r="BQ808" s="65">
        <f t="shared" si="527"/>
        <v>0</v>
      </c>
      <c r="BR808" s="64" t="str">
        <f t="shared" si="528"/>
        <v>Nincs hosszútávú terv!</v>
      </c>
      <c r="BS808" s="65">
        <f t="shared" si="529"/>
        <v>0</v>
      </c>
      <c r="BT808" s="65">
        <f t="shared" si="530"/>
        <v>0</v>
      </c>
      <c r="BU808" s="65">
        <f t="shared" si="531"/>
        <v>0</v>
      </c>
      <c r="BV808" s="65">
        <f t="shared" si="532"/>
        <v>0</v>
      </c>
      <c r="BW808" s="65">
        <f t="shared" si="533"/>
        <v>0</v>
      </c>
      <c r="BX808" s="65">
        <f t="shared" si="534"/>
        <v>0</v>
      </c>
      <c r="BY808" s="65">
        <f t="shared" si="535"/>
        <v>0</v>
      </c>
      <c r="BZ808" s="65">
        <f t="shared" si="536"/>
        <v>0</v>
      </c>
      <c r="CA808" s="65">
        <f t="shared" si="537"/>
        <v>0</v>
      </c>
      <c r="CB808" s="65">
        <f t="shared" si="538"/>
        <v>0</v>
      </c>
      <c r="CC808" s="65">
        <f t="shared" si="539"/>
        <v>0</v>
      </c>
      <c r="CD808" s="65" t="str">
        <f t="shared" si="509"/>
        <v>Hiányos kitöltés! (B-oszlop üres)</v>
      </c>
      <c r="CE808" s="66" t="str">
        <f t="shared" si="510"/>
        <v>Hiányos kitöltés! (B-oszlop üres)</v>
      </c>
      <c r="CF808" s="65">
        <f t="shared" si="511"/>
        <v>0</v>
      </c>
      <c r="CG808" s="65">
        <f t="shared" si="512"/>
        <v>0</v>
      </c>
      <c r="CH808" s="65">
        <f t="shared" si="513"/>
        <v>0</v>
      </c>
    </row>
    <row r="809" spans="1:86" ht="31.25" x14ac:dyDescent="0.25">
      <c r="A809" s="54" t="str">
        <f t="shared" si="502"/>
        <v>Nincs VKR kiválasztva!</v>
      </c>
      <c r="B809" s="68"/>
      <c r="C809" s="55"/>
      <c r="D809" s="47"/>
      <c r="E809" s="47"/>
      <c r="F809" s="56" t="str">
        <f>IF($G809="","Nincs VKR kiválasztva!",INDEX(Osszesito!$C:$C,MATCH($G809,Osszesito!$D:$D,0)))</f>
        <v>Nincs VKR kiválasztva!</v>
      </c>
      <c r="G809" s="45"/>
      <c r="H809" s="51" t="str">
        <f>IF($D809="","",CONCATENATE($AY809,"_",COUNTA($D$3:$D809),"_FSZV_2026"))</f>
        <v/>
      </c>
      <c r="I809" s="56" t="str">
        <f>IF($G809="","Nincs VKR kiválasztva!",INDEX(Osszesito!$G:$G,MATCH($F809,Osszesito!$C:$C,0)))</f>
        <v>Nincs VKR kiválasztva!</v>
      </c>
      <c r="J809" s="56" t="str">
        <f>IF($G809="","Nincs VKR kiválasztva!",INDEX(Osszesito!$F:$F,MATCH($F809,Osszesito!$C:$C,0)))</f>
        <v>Nincs VKR kiválasztva!</v>
      </c>
      <c r="K809" s="48" t="str">
        <f t="shared" si="540"/>
        <v>Nincs kitöltve a költség rész!</v>
      </c>
      <c r="L809" s="49"/>
      <c r="M809" s="49"/>
      <c r="N809" s="60"/>
      <c r="O809" s="60"/>
      <c r="P809" s="90"/>
      <c r="R809" s="62"/>
      <c r="S809" s="62"/>
      <c r="T809" s="62"/>
      <c r="U809" s="62"/>
      <c r="V809" s="62"/>
      <c r="W809" s="62"/>
      <c r="X809" s="62"/>
      <c r="Y809" s="62"/>
      <c r="Z809" s="62"/>
      <c r="AA809" s="62"/>
      <c r="AB809" s="62"/>
      <c r="AC809" s="61">
        <f t="shared" si="503"/>
        <v>0</v>
      </c>
      <c r="AD809" s="1" t="str">
        <f t="shared" si="504"/>
        <v>Nincs VKR kiválasztva!</v>
      </c>
      <c r="AF809" s="60"/>
      <c r="AG809" s="60"/>
      <c r="AH809" s="60"/>
      <c r="AI809" s="60"/>
      <c r="AJ809" s="60"/>
      <c r="AK809" s="60"/>
      <c r="AL809" s="60"/>
      <c r="AM809" s="60"/>
      <c r="AN809" s="60"/>
      <c r="AO809" s="60"/>
      <c r="AP809" s="60"/>
      <c r="AQ809" s="61">
        <f t="shared" si="505"/>
        <v>0</v>
      </c>
      <c r="AR809" s="130" t="s">
        <v>36</v>
      </c>
      <c r="AS809" s="1" t="str">
        <f t="shared" si="506"/>
        <v>Nincs VKR kiválasztva!</v>
      </c>
      <c r="AU809" s="46"/>
      <c r="AV809" s="46"/>
      <c r="AY809" s="64" t="str">
        <f>IF($D809="","",INDEX(Osszesito!$E:$E,MATCH($F809,Osszesito!$C:$C,0)))</f>
        <v/>
      </c>
      <c r="AZ809" s="64">
        <f t="shared" si="514"/>
        <v>0</v>
      </c>
      <c r="BA809" s="65">
        <f t="shared" si="515"/>
        <v>0</v>
      </c>
      <c r="BB809" s="65" t="str">
        <f t="shared" si="516"/>
        <v>x</v>
      </c>
      <c r="BC809" s="65">
        <f t="shared" si="507"/>
        <v>0</v>
      </c>
      <c r="BD809" s="65">
        <f t="shared" si="541"/>
        <v>0</v>
      </c>
      <c r="BE809" s="65">
        <f t="shared" si="517"/>
        <v>0</v>
      </c>
      <c r="BF809" s="64" t="str">
        <f t="shared" si="518"/>
        <v>A forrás egyenlő a költséggel (I.ütem).</v>
      </c>
      <c r="BG809" s="65">
        <f t="shared" si="519"/>
        <v>0</v>
      </c>
      <c r="BH809" s="65">
        <f t="shared" si="520"/>
        <v>0</v>
      </c>
      <c r="BI809" s="65">
        <f t="shared" si="521"/>
        <v>0</v>
      </c>
      <c r="BJ809" s="65">
        <f t="shared" si="522"/>
        <v>0</v>
      </c>
      <c r="BK809" s="65">
        <f t="shared" si="508"/>
        <v>0</v>
      </c>
      <c r="BL809" s="66" t="str">
        <f t="shared" si="542"/>
        <v>Nem hosszútávú a feladat.</v>
      </c>
      <c r="BM809" s="67">
        <f t="shared" si="523"/>
        <v>1</v>
      </c>
      <c r="BN809" s="67">
        <f t="shared" si="524"/>
        <v>0</v>
      </c>
      <c r="BO809" s="67">
        <f t="shared" si="525"/>
        <v>1</v>
      </c>
      <c r="BP809" s="67">
        <f t="shared" si="526"/>
        <v>0</v>
      </c>
      <c r="BQ809" s="65">
        <f t="shared" si="527"/>
        <v>0</v>
      </c>
      <c r="BR809" s="64" t="str">
        <f t="shared" si="528"/>
        <v>Nincs hosszútávú terv!</v>
      </c>
      <c r="BS809" s="65">
        <f t="shared" si="529"/>
        <v>0</v>
      </c>
      <c r="BT809" s="65">
        <f t="shared" si="530"/>
        <v>0</v>
      </c>
      <c r="BU809" s="65">
        <f t="shared" si="531"/>
        <v>0</v>
      </c>
      <c r="BV809" s="65">
        <f t="shared" si="532"/>
        <v>0</v>
      </c>
      <c r="BW809" s="65">
        <f t="shared" si="533"/>
        <v>0</v>
      </c>
      <c r="BX809" s="65">
        <f t="shared" si="534"/>
        <v>0</v>
      </c>
      <c r="BY809" s="65">
        <f t="shared" si="535"/>
        <v>0</v>
      </c>
      <c r="BZ809" s="65">
        <f t="shared" si="536"/>
        <v>0</v>
      </c>
      <c r="CA809" s="65">
        <f t="shared" si="537"/>
        <v>0</v>
      </c>
      <c r="CB809" s="65">
        <f t="shared" si="538"/>
        <v>0</v>
      </c>
      <c r="CC809" s="65">
        <f t="shared" si="539"/>
        <v>0</v>
      </c>
      <c r="CD809" s="65" t="str">
        <f t="shared" si="509"/>
        <v>Hiányos kitöltés! (B-oszlop üres)</v>
      </c>
      <c r="CE809" s="66" t="str">
        <f t="shared" si="510"/>
        <v>Hiányos kitöltés! (B-oszlop üres)</v>
      </c>
      <c r="CF809" s="65">
        <f t="shared" si="511"/>
        <v>0</v>
      </c>
      <c r="CG809" s="65">
        <f t="shared" si="512"/>
        <v>0</v>
      </c>
      <c r="CH809" s="65">
        <f t="shared" si="513"/>
        <v>0</v>
      </c>
    </row>
    <row r="810" spans="1:86" ht="31.25" x14ac:dyDescent="0.25">
      <c r="A810" s="54" t="str">
        <f t="shared" si="502"/>
        <v>Nincs VKR kiválasztva!</v>
      </c>
      <c r="B810" s="68"/>
      <c r="C810" s="55"/>
      <c r="D810" s="47"/>
      <c r="E810" s="47"/>
      <c r="F810" s="56" t="str">
        <f>IF($G810="","Nincs VKR kiválasztva!",INDEX(Osszesito!$C:$C,MATCH($G810,Osszesito!$D:$D,0)))</f>
        <v>Nincs VKR kiválasztva!</v>
      </c>
      <c r="G810" s="45"/>
      <c r="H810" s="51" t="str">
        <f>IF($D810="","",CONCATENATE($AY810,"_",COUNTA($D$3:$D810),"_FSZV_2026"))</f>
        <v/>
      </c>
      <c r="I810" s="56" t="str">
        <f>IF($G810="","Nincs VKR kiválasztva!",INDEX(Osszesito!$G:$G,MATCH($F810,Osszesito!$C:$C,0)))</f>
        <v>Nincs VKR kiválasztva!</v>
      </c>
      <c r="J810" s="56" t="str">
        <f>IF($G810="","Nincs VKR kiválasztva!",INDEX(Osszesito!$F:$F,MATCH($F810,Osszesito!$C:$C,0)))</f>
        <v>Nincs VKR kiválasztva!</v>
      </c>
      <c r="K810" s="48" t="str">
        <f t="shared" si="540"/>
        <v>Nincs kitöltve a költség rész!</v>
      </c>
      <c r="L810" s="49"/>
      <c r="M810" s="49"/>
      <c r="N810" s="60"/>
      <c r="O810" s="60"/>
      <c r="P810" s="90"/>
      <c r="R810" s="62"/>
      <c r="S810" s="62"/>
      <c r="T810" s="62"/>
      <c r="U810" s="62"/>
      <c r="V810" s="62"/>
      <c r="W810" s="62"/>
      <c r="X810" s="62"/>
      <c r="Y810" s="62"/>
      <c r="Z810" s="62"/>
      <c r="AA810" s="62"/>
      <c r="AB810" s="62"/>
      <c r="AC810" s="61">
        <f t="shared" si="503"/>
        <v>0</v>
      </c>
      <c r="AD810" s="1" t="str">
        <f t="shared" si="504"/>
        <v>Nincs VKR kiválasztva!</v>
      </c>
      <c r="AF810" s="60"/>
      <c r="AG810" s="60"/>
      <c r="AH810" s="60"/>
      <c r="AI810" s="60"/>
      <c r="AJ810" s="60"/>
      <c r="AK810" s="60"/>
      <c r="AL810" s="60"/>
      <c r="AM810" s="60"/>
      <c r="AN810" s="60"/>
      <c r="AO810" s="60"/>
      <c r="AP810" s="60"/>
      <c r="AQ810" s="61">
        <f t="shared" si="505"/>
        <v>0</v>
      </c>
      <c r="AR810" s="130" t="s">
        <v>36</v>
      </c>
      <c r="AS810" s="1" t="str">
        <f t="shared" si="506"/>
        <v>Nincs VKR kiválasztva!</v>
      </c>
      <c r="AU810" s="46"/>
      <c r="AV810" s="46"/>
      <c r="AY810" s="64" t="str">
        <f>IF($D810="","",INDEX(Osszesito!$E:$E,MATCH($F810,Osszesito!$C:$C,0)))</f>
        <v/>
      </c>
      <c r="AZ810" s="64">
        <f t="shared" si="514"/>
        <v>0</v>
      </c>
      <c r="BA810" s="65">
        <f t="shared" si="515"/>
        <v>0</v>
      </c>
      <c r="BB810" s="65" t="str">
        <f t="shared" si="516"/>
        <v>x</v>
      </c>
      <c r="BC810" s="65">
        <f t="shared" si="507"/>
        <v>0</v>
      </c>
      <c r="BD810" s="65">
        <f t="shared" si="541"/>
        <v>0</v>
      </c>
      <c r="BE810" s="65">
        <f t="shared" si="517"/>
        <v>0</v>
      </c>
      <c r="BF810" s="64" t="str">
        <f t="shared" si="518"/>
        <v>A forrás egyenlő a költséggel (I.ütem).</v>
      </c>
      <c r="BG810" s="65">
        <f t="shared" si="519"/>
        <v>0</v>
      </c>
      <c r="BH810" s="65">
        <f t="shared" si="520"/>
        <v>0</v>
      </c>
      <c r="BI810" s="65">
        <f t="shared" si="521"/>
        <v>0</v>
      </c>
      <c r="BJ810" s="65">
        <f t="shared" si="522"/>
        <v>0</v>
      </c>
      <c r="BK810" s="65">
        <f t="shared" si="508"/>
        <v>0</v>
      </c>
      <c r="BL810" s="66" t="str">
        <f t="shared" si="542"/>
        <v>Nem hosszútávú a feladat.</v>
      </c>
      <c r="BM810" s="67">
        <f t="shared" si="523"/>
        <v>1</v>
      </c>
      <c r="BN810" s="67">
        <f t="shared" si="524"/>
        <v>0</v>
      </c>
      <c r="BO810" s="67">
        <f t="shared" si="525"/>
        <v>1</v>
      </c>
      <c r="BP810" s="67">
        <f t="shared" si="526"/>
        <v>0</v>
      </c>
      <c r="BQ810" s="65">
        <f t="shared" si="527"/>
        <v>0</v>
      </c>
      <c r="BR810" s="64" t="str">
        <f t="shared" si="528"/>
        <v>Nincs hosszútávú terv!</v>
      </c>
      <c r="BS810" s="65">
        <f t="shared" si="529"/>
        <v>0</v>
      </c>
      <c r="BT810" s="65">
        <f t="shared" si="530"/>
        <v>0</v>
      </c>
      <c r="BU810" s="65">
        <f t="shared" si="531"/>
        <v>0</v>
      </c>
      <c r="BV810" s="65">
        <f t="shared" si="532"/>
        <v>0</v>
      </c>
      <c r="BW810" s="65">
        <f t="shared" si="533"/>
        <v>0</v>
      </c>
      <c r="BX810" s="65">
        <f t="shared" si="534"/>
        <v>0</v>
      </c>
      <c r="BY810" s="65">
        <f t="shared" si="535"/>
        <v>0</v>
      </c>
      <c r="BZ810" s="65">
        <f t="shared" si="536"/>
        <v>0</v>
      </c>
      <c r="CA810" s="65">
        <f t="shared" si="537"/>
        <v>0</v>
      </c>
      <c r="CB810" s="65">
        <f t="shared" si="538"/>
        <v>0</v>
      </c>
      <c r="CC810" s="65">
        <f t="shared" si="539"/>
        <v>0</v>
      </c>
      <c r="CD810" s="65" t="str">
        <f t="shared" si="509"/>
        <v>Hiányos kitöltés! (B-oszlop üres)</v>
      </c>
      <c r="CE810" s="66" t="str">
        <f t="shared" si="510"/>
        <v>Hiányos kitöltés! (B-oszlop üres)</v>
      </c>
      <c r="CF810" s="65">
        <f t="shared" si="511"/>
        <v>0</v>
      </c>
      <c r="CG810" s="65">
        <f t="shared" si="512"/>
        <v>0</v>
      </c>
      <c r="CH810" s="65">
        <f t="shared" si="513"/>
        <v>0</v>
      </c>
    </row>
    <row r="811" spans="1:86" ht="31.25" x14ac:dyDescent="0.25">
      <c r="A811" s="54" t="str">
        <f t="shared" si="502"/>
        <v>Nincs VKR kiválasztva!</v>
      </c>
      <c r="B811" s="68"/>
      <c r="C811" s="55"/>
      <c r="D811" s="47"/>
      <c r="E811" s="47"/>
      <c r="F811" s="56" t="str">
        <f>IF($G811="","Nincs VKR kiválasztva!",INDEX(Osszesito!$C:$C,MATCH($G811,Osszesito!$D:$D,0)))</f>
        <v>Nincs VKR kiválasztva!</v>
      </c>
      <c r="G811" s="45"/>
      <c r="H811" s="51" t="str">
        <f>IF($D811="","",CONCATENATE($AY811,"_",COUNTA($D$3:$D811),"_FSZV_2026"))</f>
        <v/>
      </c>
      <c r="I811" s="56" t="str">
        <f>IF($G811="","Nincs VKR kiválasztva!",INDEX(Osszesito!$G:$G,MATCH($F811,Osszesito!$C:$C,0)))</f>
        <v>Nincs VKR kiválasztva!</v>
      </c>
      <c r="J811" s="56" t="str">
        <f>IF($G811="","Nincs VKR kiválasztva!",INDEX(Osszesito!$F:$F,MATCH($F811,Osszesito!$C:$C,0)))</f>
        <v>Nincs VKR kiválasztva!</v>
      </c>
      <c r="K811" s="48" t="str">
        <f t="shared" si="540"/>
        <v>Nincs kitöltve a költség rész!</v>
      </c>
      <c r="L811" s="49"/>
      <c r="M811" s="49"/>
      <c r="N811" s="60"/>
      <c r="O811" s="60"/>
      <c r="P811" s="90"/>
      <c r="R811" s="62"/>
      <c r="S811" s="62"/>
      <c r="T811" s="62"/>
      <c r="U811" s="62"/>
      <c r="V811" s="62"/>
      <c r="W811" s="62"/>
      <c r="X811" s="62"/>
      <c r="Y811" s="62"/>
      <c r="Z811" s="62"/>
      <c r="AA811" s="62"/>
      <c r="AB811" s="62"/>
      <c r="AC811" s="61">
        <f t="shared" si="503"/>
        <v>0</v>
      </c>
      <c r="AD811" s="1" t="str">
        <f t="shared" si="504"/>
        <v>Nincs VKR kiválasztva!</v>
      </c>
      <c r="AF811" s="60"/>
      <c r="AG811" s="60"/>
      <c r="AH811" s="60"/>
      <c r="AI811" s="60"/>
      <c r="AJ811" s="60"/>
      <c r="AK811" s="60"/>
      <c r="AL811" s="60"/>
      <c r="AM811" s="60"/>
      <c r="AN811" s="60"/>
      <c r="AO811" s="60"/>
      <c r="AP811" s="60"/>
      <c r="AQ811" s="61">
        <f t="shared" si="505"/>
        <v>0</v>
      </c>
      <c r="AR811" s="130" t="s">
        <v>36</v>
      </c>
      <c r="AS811" s="1" t="str">
        <f t="shared" si="506"/>
        <v>Nincs VKR kiválasztva!</v>
      </c>
      <c r="AU811" s="46"/>
      <c r="AV811" s="46"/>
      <c r="AY811" s="64" t="str">
        <f>IF($D811="","",INDEX(Osszesito!$E:$E,MATCH($F811,Osszesito!$C:$C,0)))</f>
        <v/>
      </c>
      <c r="AZ811" s="64">
        <f t="shared" si="514"/>
        <v>0</v>
      </c>
      <c r="BA811" s="65">
        <f t="shared" si="515"/>
        <v>0</v>
      </c>
      <c r="BB811" s="65" t="str">
        <f t="shared" si="516"/>
        <v>x</v>
      </c>
      <c r="BC811" s="65">
        <f t="shared" si="507"/>
        <v>0</v>
      </c>
      <c r="BD811" s="65">
        <f t="shared" si="541"/>
        <v>0</v>
      </c>
      <c r="BE811" s="65">
        <f t="shared" si="517"/>
        <v>0</v>
      </c>
      <c r="BF811" s="64" t="str">
        <f t="shared" si="518"/>
        <v>A forrás egyenlő a költséggel (I.ütem).</v>
      </c>
      <c r="BG811" s="65">
        <f t="shared" si="519"/>
        <v>0</v>
      </c>
      <c r="BH811" s="65">
        <f t="shared" si="520"/>
        <v>0</v>
      </c>
      <c r="BI811" s="65">
        <f t="shared" si="521"/>
        <v>0</v>
      </c>
      <c r="BJ811" s="65">
        <f t="shared" si="522"/>
        <v>0</v>
      </c>
      <c r="BK811" s="65">
        <f t="shared" si="508"/>
        <v>0</v>
      </c>
      <c r="BL811" s="66" t="str">
        <f t="shared" si="542"/>
        <v>Nem hosszútávú a feladat.</v>
      </c>
      <c r="BM811" s="67">
        <f t="shared" si="523"/>
        <v>1</v>
      </c>
      <c r="BN811" s="67">
        <f t="shared" si="524"/>
        <v>0</v>
      </c>
      <c r="BO811" s="67">
        <f t="shared" si="525"/>
        <v>1</v>
      </c>
      <c r="BP811" s="67">
        <f t="shared" si="526"/>
        <v>0</v>
      </c>
      <c r="BQ811" s="65">
        <f t="shared" si="527"/>
        <v>0</v>
      </c>
      <c r="BR811" s="64" t="str">
        <f t="shared" si="528"/>
        <v>Nincs hosszútávú terv!</v>
      </c>
      <c r="BS811" s="65">
        <f t="shared" si="529"/>
        <v>0</v>
      </c>
      <c r="BT811" s="65">
        <f t="shared" si="530"/>
        <v>0</v>
      </c>
      <c r="BU811" s="65">
        <f t="shared" si="531"/>
        <v>0</v>
      </c>
      <c r="BV811" s="65">
        <f t="shared" si="532"/>
        <v>0</v>
      </c>
      <c r="BW811" s="65">
        <f t="shared" si="533"/>
        <v>0</v>
      </c>
      <c r="BX811" s="65">
        <f t="shared" si="534"/>
        <v>0</v>
      </c>
      <c r="BY811" s="65">
        <f t="shared" si="535"/>
        <v>0</v>
      </c>
      <c r="BZ811" s="65">
        <f t="shared" si="536"/>
        <v>0</v>
      </c>
      <c r="CA811" s="65">
        <f t="shared" si="537"/>
        <v>0</v>
      </c>
      <c r="CB811" s="65">
        <f t="shared" si="538"/>
        <v>0</v>
      </c>
      <c r="CC811" s="65">
        <f t="shared" si="539"/>
        <v>0</v>
      </c>
      <c r="CD811" s="65" t="str">
        <f t="shared" si="509"/>
        <v>Hiányos kitöltés! (B-oszlop üres)</v>
      </c>
      <c r="CE811" s="66" t="str">
        <f t="shared" si="510"/>
        <v>Hiányos kitöltés! (B-oszlop üres)</v>
      </c>
      <c r="CF811" s="65">
        <f t="shared" si="511"/>
        <v>0</v>
      </c>
      <c r="CG811" s="65">
        <f t="shared" si="512"/>
        <v>0</v>
      </c>
      <c r="CH811" s="65">
        <f t="shared" si="513"/>
        <v>0</v>
      </c>
    </row>
    <row r="812" spans="1:86" ht="31.25" x14ac:dyDescent="0.25">
      <c r="A812" s="54" t="str">
        <f t="shared" si="502"/>
        <v>Nincs VKR kiválasztva!</v>
      </c>
      <c r="B812" s="68"/>
      <c r="C812" s="55"/>
      <c r="D812" s="47"/>
      <c r="E812" s="47"/>
      <c r="F812" s="56" t="str">
        <f>IF($G812="","Nincs VKR kiválasztva!",INDEX(Osszesito!$C:$C,MATCH($G812,Osszesito!$D:$D,0)))</f>
        <v>Nincs VKR kiválasztva!</v>
      </c>
      <c r="G812" s="45"/>
      <c r="H812" s="51" t="str">
        <f>IF($D812="","",CONCATENATE($AY812,"_",COUNTA($D$3:$D812),"_FSZV_2026"))</f>
        <v/>
      </c>
      <c r="I812" s="56" t="str">
        <f>IF($G812="","Nincs VKR kiválasztva!",INDEX(Osszesito!$G:$G,MATCH($F812,Osszesito!$C:$C,0)))</f>
        <v>Nincs VKR kiválasztva!</v>
      </c>
      <c r="J812" s="56" t="str">
        <f>IF($G812="","Nincs VKR kiválasztva!",INDEX(Osszesito!$F:$F,MATCH($F812,Osszesito!$C:$C,0)))</f>
        <v>Nincs VKR kiválasztva!</v>
      </c>
      <c r="K812" s="48" t="str">
        <f t="shared" si="540"/>
        <v>Nincs kitöltve a költség rész!</v>
      </c>
      <c r="L812" s="49"/>
      <c r="M812" s="49"/>
      <c r="N812" s="60"/>
      <c r="O812" s="60"/>
      <c r="P812" s="90"/>
      <c r="R812" s="62"/>
      <c r="S812" s="62"/>
      <c r="T812" s="62"/>
      <c r="U812" s="62"/>
      <c r="V812" s="62"/>
      <c r="W812" s="62"/>
      <c r="X812" s="62"/>
      <c r="Y812" s="62"/>
      <c r="Z812" s="62"/>
      <c r="AA812" s="62"/>
      <c r="AB812" s="62"/>
      <c r="AC812" s="61">
        <f t="shared" si="503"/>
        <v>0</v>
      </c>
      <c r="AD812" s="1" t="str">
        <f t="shared" si="504"/>
        <v>Nincs VKR kiválasztva!</v>
      </c>
      <c r="AF812" s="60"/>
      <c r="AG812" s="60"/>
      <c r="AH812" s="60"/>
      <c r="AI812" s="60"/>
      <c r="AJ812" s="60"/>
      <c r="AK812" s="60"/>
      <c r="AL812" s="60"/>
      <c r="AM812" s="60"/>
      <c r="AN812" s="60"/>
      <c r="AO812" s="60"/>
      <c r="AP812" s="60"/>
      <c r="AQ812" s="61">
        <f t="shared" si="505"/>
        <v>0</v>
      </c>
      <c r="AR812" s="130" t="s">
        <v>36</v>
      </c>
      <c r="AS812" s="1" t="str">
        <f t="shared" si="506"/>
        <v>Nincs VKR kiválasztva!</v>
      </c>
      <c r="AU812" s="46"/>
      <c r="AV812" s="46"/>
      <c r="AY812" s="64" t="str">
        <f>IF($D812="","",INDEX(Osszesito!$E:$E,MATCH($F812,Osszesito!$C:$C,0)))</f>
        <v/>
      </c>
      <c r="AZ812" s="64">
        <f t="shared" si="514"/>
        <v>0</v>
      </c>
      <c r="BA812" s="65">
        <f t="shared" si="515"/>
        <v>0</v>
      </c>
      <c r="BB812" s="65" t="str">
        <f t="shared" si="516"/>
        <v>x</v>
      </c>
      <c r="BC812" s="65">
        <f t="shared" si="507"/>
        <v>0</v>
      </c>
      <c r="BD812" s="65">
        <f t="shared" si="541"/>
        <v>0</v>
      </c>
      <c r="BE812" s="65">
        <f t="shared" si="517"/>
        <v>0</v>
      </c>
      <c r="BF812" s="64" t="str">
        <f t="shared" si="518"/>
        <v>A forrás egyenlő a költséggel (I.ütem).</v>
      </c>
      <c r="BG812" s="65">
        <f t="shared" si="519"/>
        <v>0</v>
      </c>
      <c r="BH812" s="65">
        <f t="shared" si="520"/>
        <v>0</v>
      </c>
      <c r="BI812" s="65">
        <f t="shared" si="521"/>
        <v>0</v>
      </c>
      <c r="BJ812" s="65">
        <f t="shared" si="522"/>
        <v>0</v>
      </c>
      <c r="BK812" s="65">
        <f t="shared" si="508"/>
        <v>0</v>
      </c>
      <c r="BL812" s="66" t="str">
        <f t="shared" si="542"/>
        <v>Nem hosszútávú a feladat.</v>
      </c>
      <c r="BM812" s="67">
        <f t="shared" si="523"/>
        <v>1</v>
      </c>
      <c r="BN812" s="67">
        <f t="shared" si="524"/>
        <v>0</v>
      </c>
      <c r="BO812" s="67">
        <f t="shared" si="525"/>
        <v>1</v>
      </c>
      <c r="BP812" s="67">
        <f t="shared" si="526"/>
        <v>0</v>
      </c>
      <c r="BQ812" s="65">
        <f t="shared" si="527"/>
        <v>0</v>
      </c>
      <c r="BR812" s="64" t="str">
        <f t="shared" si="528"/>
        <v>Nincs hosszútávú terv!</v>
      </c>
      <c r="BS812" s="65">
        <f t="shared" si="529"/>
        <v>0</v>
      </c>
      <c r="BT812" s="65">
        <f t="shared" si="530"/>
        <v>0</v>
      </c>
      <c r="BU812" s="65">
        <f t="shared" si="531"/>
        <v>0</v>
      </c>
      <c r="BV812" s="65">
        <f t="shared" si="532"/>
        <v>0</v>
      </c>
      <c r="BW812" s="65">
        <f t="shared" si="533"/>
        <v>0</v>
      </c>
      <c r="BX812" s="65">
        <f t="shared" si="534"/>
        <v>0</v>
      </c>
      <c r="BY812" s="65">
        <f t="shared" si="535"/>
        <v>0</v>
      </c>
      <c r="BZ812" s="65">
        <f t="shared" si="536"/>
        <v>0</v>
      </c>
      <c r="CA812" s="65">
        <f t="shared" si="537"/>
        <v>0</v>
      </c>
      <c r="CB812" s="65">
        <f t="shared" si="538"/>
        <v>0</v>
      </c>
      <c r="CC812" s="65">
        <f t="shared" si="539"/>
        <v>0</v>
      </c>
      <c r="CD812" s="65" t="str">
        <f t="shared" si="509"/>
        <v>Hiányos kitöltés! (B-oszlop üres)</v>
      </c>
      <c r="CE812" s="66" t="str">
        <f t="shared" si="510"/>
        <v>Hiányos kitöltés! (B-oszlop üres)</v>
      </c>
      <c r="CF812" s="65">
        <f t="shared" si="511"/>
        <v>0</v>
      </c>
      <c r="CG812" s="65">
        <f t="shared" si="512"/>
        <v>0</v>
      </c>
      <c r="CH812" s="65">
        <f t="shared" si="513"/>
        <v>0</v>
      </c>
    </row>
    <row r="813" spans="1:86" ht="31.25" x14ac:dyDescent="0.25">
      <c r="A813" s="54" t="str">
        <f t="shared" si="502"/>
        <v>Nincs VKR kiválasztva!</v>
      </c>
      <c r="B813" s="68"/>
      <c r="C813" s="55"/>
      <c r="D813" s="47"/>
      <c r="E813" s="47"/>
      <c r="F813" s="56" t="str">
        <f>IF($G813="","Nincs VKR kiválasztva!",INDEX(Osszesito!$C:$C,MATCH($G813,Osszesito!$D:$D,0)))</f>
        <v>Nincs VKR kiválasztva!</v>
      </c>
      <c r="G813" s="45"/>
      <c r="H813" s="51" t="str">
        <f>IF($D813="","",CONCATENATE($AY813,"_",COUNTA($D$3:$D813),"_FSZV_2026"))</f>
        <v/>
      </c>
      <c r="I813" s="56" t="str">
        <f>IF($G813="","Nincs VKR kiválasztva!",INDEX(Osszesito!$G:$G,MATCH($F813,Osszesito!$C:$C,0)))</f>
        <v>Nincs VKR kiválasztva!</v>
      </c>
      <c r="J813" s="56" t="str">
        <f>IF($G813="","Nincs VKR kiválasztva!",INDEX(Osszesito!$F:$F,MATCH($F813,Osszesito!$C:$C,0)))</f>
        <v>Nincs VKR kiválasztva!</v>
      </c>
      <c r="K813" s="48" t="str">
        <f t="shared" si="540"/>
        <v>Nincs kitöltve a költség rész!</v>
      </c>
      <c r="L813" s="49"/>
      <c r="M813" s="49"/>
      <c r="N813" s="60"/>
      <c r="O813" s="60"/>
      <c r="P813" s="90"/>
      <c r="R813" s="62"/>
      <c r="S813" s="62"/>
      <c r="T813" s="62"/>
      <c r="U813" s="62"/>
      <c r="V813" s="62"/>
      <c r="W813" s="62"/>
      <c r="X813" s="62"/>
      <c r="Y813" s="62"/>
      <c r="Z813" s="62"/>
      <c r="AA813" s="62"/>
      <c r="AB813" s="62"/>
      <c r="AC813" s="61">
        <f t="shared" si="503"/>
        <v>0</v>
      </c>
      <c r="AD813" s="1" t="str">
        <f t="shared" si="504"/>
        <v>Nincs VKR kiválasztva!</v>
      </c>
      <c r="AF813" s="60"/>
      <c r="AG813" s="60"/>
      <c r="AH813" s="60"/>
      <c r="AI813" s="60"/>
      <c r="AJ813" s="60"/>
      <c r="AK813" s="60"/>
      <c r="AL813" s="60"/>
      <c r="AM813" s="60"/>
      <c r="AN813" s="60"/>
      <c r="AO813" s="60"/>
      <c r="AP813" s="60"/>
      <c r="AQ813" s="61">
        <f t="shared" si="505"/>
        <v>0</v>
      </c>
      <c r="AR813" s="130" t="s">
        <v>36</v>
      </c>
      <c r="AS813" s="1" t="str">
        <f t="shared" si="506"/>
        <v>Nincs VKR kiválasztva!</v>
      </c>
      <c r="AU813" s="46"/>
      <c r="AV813" s="46"/>
      <c r="AY813" s="64" t="str">
        <f>IF($D813="","",INDEX(Osszesito!$E:$E,MATCH($F813,Osszesito!$C:$C,0)))</f>
        <v/>
      </c>
      <c r="AZ813" s="64">
        <f t="shared" si="514"/>
        <v>0</v>
      </c>
      <c r="BA813" s="65">
        <f t="shared" si="515"/>
        <v>0</v>
      </c>
      <c r="BB813" s="65" t="str">
        <f t="shared" si="516"/>
        <v>x</v>
      </c>
      <c r="BC813" s="65">
        <f t="shared" si="507"/>
        <v>0</v>
      </c>
      <c r="BD813" s="65">
        <f t="shared" si="541"/>
        <v>0</v>
      </c>
      <c r="BE813" s="65">
        <f t="shared" si="517"/>
        <v>0</v>
      </c>
      <c r="BF813" s="64" t="str">
        <f t="shared" si="518"/>
        <v>A forrás egyenlő a költséggel (I.ütem).</v>
      </c>
      <c r="BG813" s="65">
        <f t="shared" si="519"/>
        <v>0</v>
      </c>
      <c r="BH813" s="65">
        <f t="shared" si="520"/>
        <v>0</v>
      </c>
      <c r="BI813" s="65">
        <f t="shared" si="521"/>
        <v>0</v>
      </c>
      <c r="BJ813" s="65">
        <f t="shared" si="522"/>
        <v>0</v>
      </c>
      <c r="BK813" s="65">
        <f t="shared" si="508"/>
        <v>0</v>
      </c>
      <c r="BL813" s="66" t="str">
        <f t="shared" si="542"/>
        <v>Nem hosszútávú a feladat.</v>
      </c>
      <c r="BM813" s="67">
        <f t="shared" si="523"/>
        <v>1</v>
      </c>
      <c r="BN813" s="67">
        <f t="shared" si="524"/>
        <v>0</v>
      </c>
      <c r="BO813" s="67">
        <f t="shared" si="525"/>
        <v>1</v>
      </c>
      <c r="BP813" s="67">
        <f t="shared" si="526"/>
        <v>0</v>
      </c>
      <c r="BQ813" s="65">
        <f t="shared" si="527"/>
        <v>0</v>
      </c>
      <c r="BR813" s="64" t="str">
        <f t="shared" si="528"/>
        <v>Nincs hosszútávú terv!</v>
      </c>
      <c r="BS813" s="65">
        <f t="shared" si="529"/>
        <v>0</v>
      </c>
      <c r="BT813" s="65">
        <f t="shared" si="530"/>
        <v>0</v>
      </c>
      <c r="BU813" s="65">
        <f t="shared" si="531"/>
        <v>0</v>
      </c>
      <c r="BV813" s="65">
        <f t="shared" si="532"/>
        <v>0</v>
      </c>
      <c r="BW813" s="65">
        <f t="shared" si="533"/>
        <v>0</v>
      </c>
      <c r="BX813" s="65">
        <f t="shared" si="534"/>
        <v>0</v>
      </c>
      <c r="BY813" s="65">
        <f t="shared" si="535"/>
        <v>0</v>
      </c>
      <c r="BZ813" s="65">
        <f t="shared" si="536"/>
        <v>0</v>
      </c>
      <c r="CA813" s="65">
        <f t="shared" si="537"/>
        <v>0</v>
      </c>
      <c r="CB813" s="65">
        <f t="shared" si="538"/>
        <v>0</v>
      </c>
      <c r="CC813" s="65">
        <f t="shared" si="539"/>
        <v>0</v>
      </c>
      <c r="CD813" s="65" t="str">
        <f t="shared" si="509"/>
        <v>Hiányos kitöltés! (B-oszlop üres)</v>
      </c>
      <c r="CE813" s="66" t="str">
        <f t="shared" si="510"/>
        <v>Hiányos kitöltés! (B-oszlop üres)</v>
      </c>
      <c r="CF813" s="65">
        <f t="shared" si="511"/>
        <v>0</v>
      </c>
      <c r="CG813" s="65">
        <f t="shared" si="512"/>
        <v>0</v>
      </c>
      <c r="CH813" s="65">
        <f t="shared" si="513"/>
        <v>0</v>
      </c>
    </row>
    <row r="814" spans="1:86" ht="31.25" x14ac:dyDescent="0.25">
      <c r="A814" s="54" t="str">
        <f t="shared" si="502"/>
        <v>Nincs VKR kiválasztva!</v>
      </c>
      <c r="B814" s="68"/>
      <c r="C814" s="55"/>
      <c r="D814" s="47"/>
      <c r="E814" s="47"/>
      <c r="F814" s="56" t="str">
        <f>IF($G814="","Nincs VKR kiválasztva!",INDEX(Osszesito!$C:$C,MATCH($G814,Osszesito!$D:$D,0)))</f>
        <v>Nincs VKR kiválasztva!</v>
      </c>
      <c r="G814" s="45"/>
      <c r="H814" s="51" t="str">
        <f>IF($D814="","",CONCATENATE($AY814,"_",COUNTA($D$3:$D814),"_FSZV_2026"))</f>
        <v/>
      </c>
      <c r="I814" s="56" t="str">
        <f>IF($G814="","Nincs VKR kiválasztva!",INDEX(Osszesito!$G:$G,MATCH($F814,Osszesito!$C:$C,0)))</f>
        <v>Nincs VKR kiválasztva!</v>
      </c>
      <c r="J814" s="56" t="str">
        <f>IF($G814="","Nincs VKR kiválasztva!",INDEX(Osszesito!$F:$F,MATCH($F814,Osszesito!$C:$C,0)))</f>
        <v>Nincs VKR kiválasztva!</v>
      </c>
      <c r="K814" s="48" t="str">
        <f t="shared" si="540"/>
        <v>Nincs kitöltve a költség rész!</v>
      </c>
      <c r="L814" s="49"/>
      <c r="M814" s="49"/>
      <c r="N814" s="60"/>
      <c r="O814" s="60"/>
      <c r="P814" s="90"/>
      <c r="R814" s="62"/>
      <c r="S814" s="62"/>
      <c r="T814" s="62"/>
      <c r="U814" s="62"/>
      <c r="V814" s="62"/>
      <c r="W814" s="62"/>
      <c r="X814" s="62"/>
      <c r="Y814" s="62"/>
      <c r="Z814" s="62"/>
      <c r="AA814" s="62"/>
      <c r="AB814" s="62"/>
      <c r="AC814" s="61">
        <f t="shared" si="503"/>
        <v>0</v>
      </c>
      <c r="AD814" s="1" t="str">
        <f t="shared" si="504"/>
        <v>Nincs VKR kiválasztva!</v>
      </c>
      <c r="AF814" s="60"/>
      <c r="AG814" s="60"/>
      <c r="AH814" s="60"/>
      <c r="AI814" s="60"/>
      <c r="AJ814" s="60"/>
      <c r="AK814" s="60"/>
      <c r="AL814" s="60"/>
      <c r="AM814" s="60"/>
      <c r="AN814" s="60"/>
      <c r="AO814" s="60"/>
      <c r="AP814" s="60"/>
      <c r="AQ814" s="61">
        <f t="shared" si="505"/>
        <v>0</v>
      </c>
      <c r="AR814" s="130" t="s">
        <v>36</v>
      </c>
      <c r="AS814" s="1" t="str">
        <f t="shared" si="506"/>
        <v>Nincs VKR kiválasztva!</v>
      </c>
      <c r="AU814" s="46"/>
      <c r="AV814" s="46"/>
      <c r="AY814" s="64" t="str">
        <f>IF($D814="","",INDEX(Osszesito!$E:$E,MATCH($F814,Osszesito!$C:$C,0)))</f>
        <v/>
      </c>
      <c r="AZ814" s="64">
        <f t="shared" si="514"/>
        <v>0</v>
      </c>
      <c r="BA814" s="65">
        <f t="shared" si="515"/>
        <v>0</v>
      </c>
      <c r="BB814" s="65" t="str">
        <f t="shared" si="516"/>
        <v>x</v>
      </c>
      <c r="BC814" s="65">
        <f t="shared" si="507"/>
        <v>0</v>
      </c>
      <c r="BD814" s="65">
        <f t="shared" si="541"/>
        <v>0</v>
      </c>
      <c r="BE814" s="65">
        <f t="shared" si="517"/>
        <v>0</v>
      </c>
      <c r="BF814" s="64" t="str">
        <f t="shared" si="518"/>
        <v>A forrás egyenlő a költséggel (I.ütem).</v>
      </c>
      <c r="BG814" s="65">
        <f t="shared" si="519"/>
        <v>0</v>
      </c>
      <c r="BH814" s="65">
        <f t="shared" si="520"/>
        <v>0</v>
      </c>
      <c r="BI814" s="65">
        <f t="shared" si="521"/>
        <v>0</v>
      </c>
      <c r="BJ814" s="65">
        <f t="shared" si="522"/>
        <v>0</v>
      </c>
      <c r="BK814" s="65">
        <f t="shared" si="508"/>
        <v>0</v>
      </c>
      <c r="BL814" s="66" t="str">
        <f t="shared" si="542"/>
        <v>Nem hosszútávú a feladat.</v>
      </c>
      <c r="BM814" s="67">
        <f t="shared" si="523"/>
        <v>1</v>
      </c>
      <c r="BN814" s="67">
        <f t="shared" si="524"/>
        <v>0</v>
      </c>
      <c r="BO814" s="67">
        <f t="shared" si="525"/>
        <v>1</v>
      </c>
      <c r="BP814" s="67">
        <f t="shared" si="526"/>
        <v>0</v>
      </c>
      <c r="BQ814" s="65">
        <f t="shared" si="527"/>
        <v>0</v>
      </c>
      <c r="BR814" s="64" t="str">
        <f t="shared" si="528"/>
        <v>Nincs hosszútávú terv!</v>
      </c>
      <c r="BS814" s="65">
        <f t="shared" si="529"/>
        <v>0</v>
      </c>
      <c r="BT814" s="65">
        <f t="shared" si="530"/>
        <v>0</v>
      </c>
      <c r="BU814" s="65">
        <f t="shared" si="531"/>
        <v>0</v>
      </c>
      <c r="BV814" s="65">
        <f t="shared" si="532"/>
        <v>0</v>
      </c>
      <c r="BW814" s="65">
        <f t="shared" si="533"/>
        <v>0</v>
      </c>
      <c r="BX814" s="65">
        <f t="shared" si="534"/>
        <v>0</v>
      </c>
      <c r="BY814" s="65">
        <f t="shared" si="535"/>
        <v>0</v>
      </c>
      <c r="BZ814" s="65">
        <f t="shared" si="536"/>
        <v>0</v>
      </c>
      <c r="CA814" s="65">
        <f t="shared" si="537"/>
        <v>0</v>
      </c>
      <c r="CB814" s="65">
        <f t="shared" si="538"/>
        <v>0</v>
      </c>
      <c r="CC814" s="65">
        <f t="shared" si="539"/>
        <v>0</v>
      </c>
      <c r="CD814" s="65" t="str">
        <f t="shared" si="509"/>
        <v>Hiányos kitöltés! (B-oszlop üres)</v>
      </c>
      <c r="CE814" s="66" t="str">
        <f t="shared" si="510"/>
        <v>Hiányos kitöltés! (B-oszlop üres)</v>
      </c>
      <c r="CF814" s="65">
        <f t="shared" si="511"/>
        <v>0</v>
      </c>
      <c r="CG814" s="65">
        <f t="shared" si="512"/>
        <v>0</v>
      </c>
      <c r="CH814" s="65">
        <f t="shared" si="513"/>
        <v>0</v>
      </c>
    </row>
    <row r="815" spans="1:86" ht="31.25" x14ac:dyDescent="0.25">
      <c r="A815" s="54" t="str">
        <f t="shared" si="502"/>
        <v>Nincs VKR kiválasztva!</v>
      </c>
      <c r="B815" s="68"/>
      <c r="C815" s="55"/>
      <c r="D815" s="47"/>
      <c r="E815" s="47"/>
      <c r="F815" s="56" t="str">
        <f>IF($G815="","Nincs VKR kiválasztva!",INDEX(Osszesito!$C:$C,MATCH($G815,Osszesito!$D:$D,0)))</f>
        <v>Nincs VKR kiválasztva!</v>
      </c>
      <c r="G815" s="45"/>
      <c r="H815" s="51" t="str">
        <f>IF($D815="","",CONCATENATE($AY815,"_",COUNTA($D$3:$D815),"_FSZV_2026"))</f>
        <v/>
      </c>
      <c r="I815" s="56" t="str">
        <f>IF($G815="","Nincs VKR kiválasztva!",INDEX(Osszesito!$G:$G,MATCH($F815,Osszesito!$C:$C,0)))</f>
        <v>Nincs VKR kiválasztva!</v>
      </c>
      <c r="J815" s="56" t="str">
        <f>IF($G815="","Nincs VKR kiválasztva!",INDEX(Osszesito!$F:$F,MATCH($F815,Osszesito!$C:$C,0)))</f>
        <v>Nincs VKR kiválasztva!</v>
      </c>
      <c r="K815" s="48" t="str">
        <f t="shared" si="540"/>
        <v>Nincs kitöltve a költség rész!</v>
      </c>
      <c r="L815" s="49"/>
      <c r="M815" s="49"/>
      <c r="N815" s="60"/>
      <c r="O815" s="60"/>
      <c r="P815" s="90"/>
      <c r="R815" s="62"/>
      <c r="S815" s="62"/>
      <c r="T815" s="62"/>
      <c r="U815" s="62"/>
      <c r="V815" s="62"/>
      <c r="W815" s="62"/>
      <c r="X815" s="62"/>
      <c r="Y815" s="62"/>
      <c r="Z815" s="62"/>
      <c r="AA815" s="62"/>
      <c r="AB815" s="62"/>
      <c r="AC815" s="61">
        <f t="shared" si="503"/>
        <v>0</v>
      </c>
      <c r="AD815" s="1" t="str">
        <f t="shared" si="504"/>
        <v>Nincs VKR kiválasztva!</v>
      </c>
      <c r="AF815" s="60"/>
      <c r="AG815" s="60"/>
      <c r="AH815" s="60"/>
      <c r="AI815" s="60"/>
      <c r="AJ815" s="60"/>
      <c r="AK815" s="60"/>
      <c r="AL815" s="60"/>
      <c r="AM815" s="60"/>
      <c r="AN815" s="60"/>
      <c r="AO815" s="60"/>
      <c r="AP815" s="60"/>
      <c r="AQ815" s="61">
        <f t="shared" si="505"/>
        <v>0</v>
      </c>
      <c r="AR815" s="130" t="s">
        <v>36</v>
      </c>
      <c r="AS815" s="1" t="str">
        <f t="shared" si="506"/>
        <v>Nincs VKR kiválasztva!</v>
      </c>
      <c r="AU815" s="46"/>
      <c r="AV815" s="46"/>
      <c r="AY815" s="64" t="str">
        <f>IF($D815="","",INDEX(Osszesito!$E:$E,MATCH($F815,Osszesito!$C:$C,0)))</f>
        <v/>
      </c>
      <c r="AZ815" s="64">
        <f t="shared" si="514"/>
        <v>0</v>
      </c>
      <c r="BA815" s="65">
        <f t="shared" si="515"/>
        <v>0</v>
      </c>
      <c r="BB815" s="65" t="str">
        <f t="shared" si="516"/>
        <v>x</v>
      </c>
      <c r="BC815" s="65">
        <f t="shared" si="507"/>
        <v>0</v>
      </c>
      <c r="BD815" s="65">
        <f t="shared" si="541"/>
        <v>0</v>
      </c>
      <c r="BE815" s="65">
        <f t="shared" si="517"/>
        <v>0</v>
      </c>
      <c r="BF815" s="64" t="str">
        <f t="shared" si="518"/>
        <v>A forrás egyenlő a költséggel (I.ütem).</v>
      </c>
      <c r="BG815" s="65">
        <f t="shared" si="519"/>
        <v>0</v>
      </c>
      <c r="BH815" s="65">
        <f t="shared" si="520"/>
        <v>0</v>
      </c>
      <c r="BI815" s="65">
        <f t="shared" si="521"/>
        <v>0</v>
      </c>
      <c r="BJ815" s="65">
        <f t="shared" si="522"/>
        <v>0</v>
      </c>
      <c r="BK815" s="65">
        <f t="shared" si="508"/>
        <v>0</v>
      </c>
      <c r="BL815" s="66" t="str">
        <f t="shared" si="542"/>
        <v>Nem hosszútávú a feladat.</v>
      </c>
      <c r="BM815" s="67">
        <f t="shared" si="523"/>
        <v>1</v>
      </c>
      <c r="BN815" s="67">
        <f t="shared" si="524"/>
        <v>0</v>
      </c>
      <c r="BO815" s="67">
        <f t="shared" si="525"/>
        <v>1</v>
      </c>
      <c r="BP815" s="67">
        <f t="shared" si="526"/>
        <v>0</v>
      </c>
      <c r="BQ815" s="65">
        <f t="shared" si="527"/>
        <v>0</v>
      </c>
      <c r="BR815" s="64" t="str">
        <f t="shared" si="528"/>
        <v>Nincs hosszútávú terv!</v>
      </c>
      <c r="BS815" s="65">
        <f t="shared" si="529"/>
        <v>0</v>
      </c>
      <c r="BT815" s="65">
        <f t="shared" si="530"/>
        <v>0</v>
      </c>
      <c r="BU815" s="65">
        <f t="shared" si="531"/>
        <v>0</v>
      </c>
      <c r="BV815" s="65">
        <f t="shared" si="532"/>
        <v>0</v>
      </c>
      <c r="BW815" s="65">
        <f t="shared" si="533"/>
        <v>0</v>
      </c>
      <c r="BX815" s="65">
        <f t="shared" si="534"/>
        <v>0</v>
      </c>
      <c r="BY815" s="65">
        <f t="shared" si="535"/>
        <v>0</v>
      </c>
      <c r="BZ815" s="65">
        <f t="shared" si="536"/>
        <v>0</v>
      </c>
      <c r="CA815" s="65">
        <f t="shared" si="537"/>
        <v>0</v>
      </c>
      <c r="CB815" s="65">
        <f t="shared" si="538"/>
        <v>0</v>
      </c>
      <c r="CC815" s="65">
        <f t="shared" si="539"/>
        <v>0</v>
      </c>
      <c r="CD815" s="65" t="str">
        <f t="shared" si="509"/>
        <v>Hiányos kitöltés! (B-oszlop üres)</v>
      </c>
      <c r="CE815" s="66" t="str">
        <f t="shared" si="510"/>
        <v>Hiányos kitöltés! (B-oszlop üres)</v>
      </c>
      <c r="CF815" s="65">
        <f t="shared" si="511"/>
        <v>0</v>
      </c>
      <c r="CG815" s="65">
        <f t="shared" si="512"/>
        <v>0</v>
      </c>
      <c r="CH815" s="65">
        <f t="shared" si="513"/>
        <v>0</v>
      </c>
    </row>
    <row r="816" spans="1:86" ht="31.25" x14ac:dyDescent="0.25">
      <c r="A816" s="54" t="str">
        <f t="shared" si="502"/>
        <v>Nincs VKR kiválasztva!</v>
      </c>
      <c r="B816" s="68"/>
      <c r="C816" s="55"/>
      <c r="D816" s="47"/>
      <c r="E816" s="47"/>
      <c r="F816" s="56" t="str">
        <f>IF($G816="","Nincs VKR kiválasztva!",INDEX(Osszesito!$C:$C,MATCH($G816,Osszesito!$D:$D,0)))</f>
        <v>Nincs VKR kiválasztva!</v>
      </c>
      <c r="G816" s="45"/>
      <c r="H816" s="51" t="str">
        <f>IF($D816="","",CONCATENATE($AY816,"_",COUNTA($D$3:$D816),"_FSZV_2026"))</f>
        <v/>
      </c>
      <c r="I816" s="56" t="str">
        <f>IF($G816="","Nincs VKR kiválasztva!",INDEX(Osszesito!$G:$G,MATCH($F816,Osszesito!$C:$C,0)))</f>
        <v>Nincs VKR kiválasztva!</v>
      </c>
      <c r="J816" s="56" t="str">
        <f>IF($G816="","Nincs VKR kiválasztva!",INDEX(Osszesito!$F:$F,MATCH($F816,Osszesito!$C:$C,0)))</f>
        <v>Nincs VKR kiválasztva!</v>
      </c>
      <c r="K816" s="48" t="str">
        <f t="shared" si="540"/>
        <v>Nincs kitöltve a költség rész!</v>
      </c>
      <c r="L816" s="49"/>
      <c r="M816" s="49"/>
      <c r="N816" s="60"/>
      <c r="O816" s="60"/>
      <c r="P816" s="90"/>
      <c r="R816" s="62"/>
      <c r="S816" s="62"/>
      <c r="T816" s="62"/>
      <c r="U816" s="62"/>
      <c r="V816" s="62"/>
      <c r="W816" s="62"/>
      <c r="X816" s="62"/>
      <c r="Y816" s="62"/>
      <c r="Z816" s="62"/>
      <c r="AA816" s="62"/>
      <c r="AB816" s="62"/>
      <c r="AC816" s="61">
        <f t="shared" si="503"/>
        <v>0</v>
      </c>
      <c r="AD816" s="1" t="str">
        <f t="shared" si="504"/>
        <v>Nincs VKR kiválasztva!</v>
      </c>
      <c r="AF816" s="60"/>
      <c r="AG816" s="60"/>
      <c r="AH816" s="60"/>
      <c r="AI816" s="60"/>
      <c r="AJ816" s="60"/>
      <c r="AK816" s="60"/>
      <c r="AL816" s="60"/>
      <c r="AM816" s="60"/>
      <c r="AN816" s="60"/>
      <c r="AO816" s="60"/>
      <c r="AP816" s="60"/>
      <c r="AQ816" s="61">
        <f t="shared" si="505"/>
        <v>0</v>
      </c>
      <c r="AR816" s="130" t="s">
        <v>36</v>
      </c>
      <c r="AS816" s="1" t="str">
        <f t="shared" si="506"/>
        <v>Nincs VKR kiválasztva!</v>
      </c>
      <c r="AU816" s="46"/>
      <c r="AV816" s="46"/>
      <c r="AY816" s="64" t="str">
        <f>IF($D816="","",INDEX(Osszesito!$E:$E,MATCH($F816,Osszesito!$C:$C,0)))</f>
        <v/>
      </c>
      <c r="AZ816" s="64">
        <f t="shared" si="514"/>
        <v>0</v>
      </c>
      <c r="BA816" s="65">
        <f t="shared" si="515"/>
        <v>0</v>
      </c>
      <c r="BB816" s="65" t="str">
        <f t="shared" si="516"/>
        <v>x</v>
      </c>
      <c r="BC816" s="65">
        <f t="shared" si="507"/>
        <v>0</v>
      </c>
      <c r="BD816" s="65">
        <f t="shared" si="541"/>
        <v>0</v>
      </c>
      <c r="BE816" s="65">
        <f t="shared" si="517"/>
        <v>0</v>
      </c>
      <c r="BF816" s="64" t="str">
        <f t="shared" si="518"/>
        <v>A forrás egyenlő a költséggel (I.ütem).</v>
      </c>
      <c r="BG816" s="65">
        <f t="shared" si="519"/>
        <v>0</v>
      </c>
      <c r="BH816" s="65">
        <f t="shared" si="520"/>
        <v>0</v>
      </c>
      <c r="BI816" s="65">
        <f t="shared" si="521"/>
        <v>0</v>
      </c>
      <c r="BJ816" s="65">
        <f t="shared" si="522"/>
        <v>0</v>
      </c>
      <c r="BK816" s="65">
        <f t="shared" si="508"/>
        <v>0</v>
      </c>
      <c r="BL816" s="66" t="str">
        <f t="shared" si="542"/>
        <v>Nem hosszútávú a feladat.</v>
      </c>
      <c r="BM816" s="67">
        <f t="shared" si="523"/>
        <v>1</v>
      </c>
      <c r="BN816" s="67">
        <f t="shared" si="524"/>
        <v>0</v>
      </c>
      <c r="BO816" s="67">
        <f t="shared" si="525"/>
        <v>1</v>
      </c>
      <c r="BP816" s="67">
        <f t="shared" si="526"/>
        <v>0</v>
      </c>
      <c r="BQ816" s="65">
        <f t="shared" si="527"/>
        <v>0</v>
      </c>
      <c r="BR816" s="64" t="str">
        <f t="shared" si="528"/>
        <v>Nincs hosszútávú terv!</v>
      </c>
      <c r="BS816" s="65">
        <f t="shared" si="529"/>
        <v>0</v>
      </c>
      <c r="BT816" s="65">
        <f t="shared" si="530"/>
        <v>0</v>
      </c>
      <c r="BU816" s="65">
        <f t="shared" si="531"/>
        <v>0</v>
      </c>
      <c r="BV816" s="65">
        <f t="shared" si="532"/>
        <v>0</v>
      </c>
      <c r="BW816" s="65">
        <f t="shared" si="533"/>
        <v>0</v>
      </c>
      <c r="BX816" s="65">
        <f t="shared" si="534"/>
        <v>0</v>
      </c>
      <c r="BY816" s="65">
        <f t="shared" si="535"/>
        <v>0</v>
      </c>
      <c r="BZ816" s="65">
        <f t="shared" si="536"/>
        <v>0</v>
      </c>
      <c r="CA816" s="65">
        <f t="shared" si="537"/>
        <v>0</v>
      </c>
      <c r="CB816" s="65">
        <f t="shared" si="538"/>
        <v>0</v>
      </c>
      <c r="CC816" s="65">
        <f t="shared" si="539"/>
        <v>0</v>
      </c>
      <c r="CD816" s="65" t="str">
        <f t="shared" si="509"/>
        <v>Hiányos kitöltés! (B-oszlop üres)</v>
      </c>
      <c r="CE816" s="66" t="str">
        <f t="shared" si="510"/>
        <v>Hiányos kitöltés! (B-oszlop üres)</v>
      </c>
      <c r="CF816" s="65">
        <f t="shared" si="511"/>
        <v>0</v>
      </c>
      <c r="CG816" s="65">
        <f t="shared" si="512"/>
        <v>0</v>
      </c>
      <c r="CH816" s="65">
        <f t="shared" si="513"/>
        <v>0</v>
      </c>
    </row>
    <row r="817" spans="1:86" ht="31.25" x14ac:dyDescent="0.25">
      <c r="A817" s="54" t="str">
        <f t="shared" si="502"/>
        <v>Nincs VKR kiválasztva!</v>
      </c>
      <c r="B817" s="68"/>
      <c r="C817" s="55"/>
      <c r="D817" s="47"/>
      <c r="E817" s="47"/>
      <c r="F817" s="56" t="str">
        <f>IF($G817="","Nincs VKR kiválasztva!",INDEX(Osszesito!$C:$C,MATCH($G817,Osszesito!$D:$D,0)))</f>
        <v>Nincs VKR kiválasztva!</v>
      </c>
      <c r="G817" s="45"/>
      <c r="H817" s="51" t="str">
        <f>IF($D817="","",CONCATENATE($AY817,"_",COUNTA($D$3:$D817),"_FSZV_2026"))</f>
        <v/>
      </c>
      <c r="I817" s="56" t="str">
        <f>IF($G817="","Nincs VKR kiválasztva!",INDEX(Osszesito!$G:$G,MATCH($F817,Osszesito!$C:$C,0)))</f>
        <v>Nincs VKR kiválasztva!</v>
      </c>
      <c r="J817" s="56" t="str">
        <f>IF($G817="","Nincs VKR kiválasztva!",INDEX(Osszesito!$F:$F,MATCH($F817,Osszesito!$C:$C,0)))</f>
        <v>Nincs VKR kiválasztva!</v>
      </c>
      <c r="K817" s="48" t="str">
        <f t="shared" si="540"/>
        <v>Nincs kitöltve a költség rész!</v>
      </c>
      <c r="L817" s="49"/>
      <c r="M817" s="49"/>
      <c r="N817" s="60"/>
      <c r="O817" s="60"/>
      <c r="P817" s="90"/>
      <c r="R817" s="62"/>
      <c r="S817" s="62"/>
      <c r="T817" s="62"/>
      <c r="U817" s="62"/>
      <c r="V817" s="62"/>
      <c r="W817" s="62"/>
      <c r="X817" s="62"/>
      <c r="Y817" s="62"/>
      <c r="Z817" s="62"/>
      <c r="AA817" s="62"/>
      <c r="AB817" s="62"/>
      <c r="AC817" s="61">
        <f t="shared" si="503"/>
        <v>0</v>
      </c>
      <c r="AD817" s="1" t="str">
        <f t="shared" si="504"/>
        <v>Nincs VKR kiválasztva!</v>
      </c>
      <c r="AF817" s="60"/>
      <c r="AG817" s="60"/>
      <c r="AH817" s="60"/>
      <c r="AI817" s="60"/>
      <c r="AJ817" s="60"/>
      <c r="AK817" s="60"/>
      <c r="AL817" s="60"/>
      <c r="AM817" s="60"/>
      <c r="AN817" s="60"/>
      <c r="AO817" s="60"/>
      <c r="AP817" s="60"/>
      <c r="AQ817" s="61">
        <f t="shared" si="505"/>
        <v>0</v>
      </c>
      <c r="AR817" s="130" t="s">
        <v>36</v>
      </c>
      <c r="AS817" s="1" t="str">
        <f t="shared" si="506"/>
        <v>Nincs VKR kiválasztva!</v>
      </c>
      <c r="AU817" s="46"/>
      <c r="AV817" s="46"/>
      <c r="AY817" s="64" t="str">
        <f>IF($D817="","",INDEX(Osszesito!$E:$E,MATCH($F817,Osszesito!$C:$C,0)))</f>
        <v/>
      </c>
      <c r="AZ817" s="64">
        <f t="shared" si="514"/>
        <v>0</v>
      </c>
      <c r="BA817" s="65">
        <f t="shared" si="515"/>
        <v>0</v>
      </c>
      <c r="BB817" s="65" t="str">
        <f t="shared" si="516"/>
        <v>x</v>
      </c>
      <c r="BC817" s="65">
        <f t="shared" si="507"/>
        <v>0</v>
      </c>
      <c r="BD817" s="65">
        <f t="shared" si="541"/>
        <v>0</v>
      </c>
      <c r="BE817" s="65">
        <f t="shared" si="517"/>
        <v>0</v>
      </c>
      <c r="BF817" s="64" t="str">
        <f t="shared" si="518"/>
        <v>A forrás egyenlő a költséggel (I.ütem).</v>
      </c>
      <c r="BG817" s="65">
        <f t="shared" si="519"/>
        <v>0</v>
      </c>
      <c r="BH817" s="65">
        <f t="shared" si="520"/>
        <v>0</v>
      </c>
      <c r="BI817" s="65">
        <f t="shared" si="521"/>
        <v>0</v>
      </c>
      <c r="BJ817" s="65">
        <f t="shared" si="522"/>
        <v>0</v>
      </c>
      <c r="BK817" s="65">
        <f t="shared" si="508"/>
        <v>0</v>
      </c>
      <c r="BL817" s="66" t="str">
        <f t="shared" si="542"/>
        <v>Nem hosszútávú a feladat.</v>
      </c>
      <c r="BM817" s="67">
        <f t="shared" si="523"/>
        <v>1</v>
      </c>
      <c r="BN817" s="67">
        <f t="shared" si="524"/>
        <v>0</v>
      </c>
      <c r="BO817" s="67">
        <f t="shared" si="525"/>
        <v>1</v>
      </c>
      <c r="BP817" s="67">
        <f t="shared" si="526"/>
        <v>0</v>
      </c>
      <c r="BQ817" s="65">
        <f t="shared" si="527"/>
        <v>0</v>
      </c>
      <c r="BR817" s="64" t="str">
        <f t="shared" si="528"/>
        <v>Nincs hosszútávú terv!</v>
      </c>
      <c r="BS817" s="65">
        <f t="shared" si="529"/>
        <v>0</v>
      </c>
      <c r="BT817" s="65">
        <f t="shared" si="530"/>
        <v>0</v>
      </c>
      <c r="BU817" s="65">
        <f t="shared" si="531"/>
        <v>0</v>
      </c>
      <c r="BV817" s="65">
        <f t="shared" si="532"/>
        <v>0</v>
      </c>
      <c r="BW817" s="65">
        <f t="shared" si="533"/>
        <v>0</v>
      </c>
      <c r="BX817" s="65">
        <f t="shared" si="534"/>
        <v>0</v>
      </c>
      <c r="BY817" s="65">
        <f t="shared" si="535"/>
        <v>0</v>
      </c>
      <c r="BZ817" s="65">
        <f t="shared" si="536"/>
        <v>0</v>
      </c>
      <c r="CA817" s="65">
        <f t="shared" si="537"/>
        <v>0</v>
      </c>
      <c r="CB817" s="65">
        <f t="shared" si="538"/>
        <v>0</v>
      </c>
      <c r="CC817" s="65">
        <f t="shared" si="539"/>
        <v>0</v>
      </c>
      <c r="CD817" s="65" t="str">
        <f t="shared" si="509"/>
        <v>Hiányos kitöltés! (B-oszlop üres)</v>
      </c>
      <c r="CE817" s="66" t="str">
        <f t="shared" si="510"/>
        <v>Hiányos kitöltés! (B-oszlop üres)</v>
      </c>
      <c r="CF817" s="65">
        <f t="shared" si="511"/>
        <v>0</v>
      </c>
      <c r="CG817" s="65">
        <f t="shared" si="512"/>
        <v>0</v>
      </c>
      <c r="CH817" s="65">
        <f t="shared" si="513"/>
        <v>0</v>
      </c>
    </row>
    <row r="818" spans="1:86" ht="31.25" x14ac:dyDescent="0.25">
      <c r="A818" s="54" t="str">
        <f t="shared" si="502"/>
        <v>Nincs VKR kiválasztva!</v>
      </c>
      <c r="B818" s="68"/>
      <c r="C818" s="55"/>
      <c r="D818" s="47"/>
      <c r="E818" s="47"/>
      <c r="F818" s="56" t="str">
        <f>IF($G818="","Nincs VKR kiválasztva!",INDEX(Osszesito!$C:$C,MATCH($G818,Osszesito!$D:$D,0)))</f>
        <v>Nincs VKR kiválasztva!</v>
      </c>
      <c r="G818" s="45"/>
      <c r="H818" s="51" t="str">
        <f>IF($D818="","",CONCATENATE($AY818,"_",COUNTA($D$3:$D818),"_FSZV_2026"))</f>
        <v/>
      </c>
      <c r="I818" s="56" t="str">
        <f>IF($G818="","Nincs VKR kiválasztva!",INDEX(Osszesito!$G:$G,MATCH($F818,Osszesito!$C:$C,0)))</f>
        <v>Nincs VKR kiválasztva!</v>
      </c>
      <c r="J818" s="56" t="str">
        <f>IF($G818="","Nincs VKR kiválasztva!",INDEX(Osszesito!$F:$F,MATCH($F818,Osszesito!$C:$C,0)))</f>
        <v>Nincs VKR kiválasztva!</v>
      </c>
      <c r="K818" s="48" t="str">
        <f t="shared" si="540"/>
        <v>Nincs kitöltve a költség rész!</v>
      </c>
      <c r="L818" s="49"/>
      <c r="M818" s="49"/>
      <c r="N818" s="60"/>
      <c r="O818" s="60"/>
      <c r="P818" s="90"/>
      <c r="R818" s="62"/>
      <c r="S818" s="62"/>
      <c r="T818" s="62"/>
      <c r="U818" s="62"/>
      <c r="V818" s="62"/>
      <c r="W818" s="62"/>
      <c r="X818" s="62"/>
      <c r="Y818" s="62"/>
      <c r="Z818" s="62"/>
      <c r="AA818" s="62"/>
      <c r="AB818" s="62"/>
      <c r="AC818" s="61">
        <f t="shared" si="503"/>
        <v>0</v>
      </c>
      <c r="AD818" s="1" t="str">
        <f t="shared" si="504"/>
        <v>Nincs VKR kiválasztva!</v>
      </c>
      <c r="AF818" s="60"/>
      <c r="AG818" s="60"/>
      <c r="AH818" s="60"/>
      <c r="AI818" s="60"/>
      <c r="AJ818" s="60"/>
      <c r="AK818" s="60"/>
      <c r="AL818" s="60"/>
      <c r="AM818" s="60"/>
      <c r="AN818" s="60"/>
      <c r="AO818" s="60"/>
      <c r="AP818" s="60"/>
      <c r="AQ818" s="61">
        <f t="shared" si="505"/>
        <v>0</v>
      </c>
      <c r="AR818" s="130" t="s">
        <v>36</v>
      </c>
      <c r="AS818" s="1" t="str">
        <f t="shared" si="506"/>
        <v>Nincs VKR kiválasztva!</v>
      </c>
      <c r="AU818" s="46"/>
      <c r="AV818" s="46"/>
      <c r="AY818" s="64" t="str">
        <f>IF($D818="","",INDEX(Osszesito!$E:$E,MATCH($F818,Osszesito!$C:$C,0)))</f>
        <v/>
      </c>
      <c r="AZ818" s="64">
        <f t="shared" si="514"/>
        <v>0</v>
      </c>
      <c r="BA818" s="65">
        <f t="shared" si="515"/>
        <v>0</v>
      </c>
      <c r="BB818" s="65" t="str">
        <f t="shared" si="516"/>
        <v>x</v>
      </c>
      <c r="BC818" s="65">
        <f t="shared" si="507"/>
        <v>0</v>
      </c>
      <c r="BD818" s="65">
        <f t="shared" si="541"/>
        <v>0</v>
      </c>
      <c r="BE818" s="65">
        <f t="shared" si="517"/>
        <v>0</v>
      </c>
      <c r="BF818" s="64" t="str">
        <f t="shared" si="518"/>
        <v>A forrás egyenlő a költséggel (I.ütem).</v>
      </c>
      <c r="BG818" s="65">
        <f t="shared" si="519"/>
        <v>0</v>
      </c>
      <c r="BH818" s="65">
        <f t="shared" si="520"/>
        <v>0</v>
      </c>
      <c r="BI818" s="65">
        <f t="shared" si="521"/>
        <v>0</v>
      </c>
      <c r="BJ818" s="65">
        <f t="shared" si="522"/>
        <v>0</v>
      </c>
      <c r="BK818" s="65">
        <f t="shared" si="508"/>
        <v>0</v>
      </c>
      <c r="BL818" s="66" t="str">
        <f t="shared" si="542"/>
        <v>Nem hosszútávú a feladat.</v>
      </c>
      <c r="BM818" s="67">
        <f t="shared" si="523"/>
        <v>1</v>
      </c>
      <c r="BN818" s="67">
        <f t="shared" si="524"/>
        <v>0</v>
      </c>
      <c r="BO818" s="67">
        <f t="shared" si="525"/>
        <v>1</v>
      </c>
      <c r="BP818" s="67">
        <f t="shared" si="526"/>
        <v>0</v>
      </c>
      <c r="BQ818" s="65">
        <f t="shared" si="527"/>
        <v>0</v>
      </c>
      <c r="BR818" s="64" t="str">
        <f t="shared" si="528"/>
        <v>Nincs hosszútávú terv!</v>
      </c>
      <c r="BS818" s="65">
        <f t="shared" si="529"/>
        <v>0</v>
      </c>
      <c r="BT818" s="65">
        <f t="shared" si="530"/>
        <v>0</v>
      </c>
      <c r="BU818" s="65">
        <f t="shared" si="531"/>
        <v>0</v>
      </c>
      <c r="BV818" s="65">
        <f t="shared" si="532"/>
        <v>0</v>
      </c>
      <c r="BW818" s="65">
        <f t="shared" si="533"/>
        <v>0</v>
      </c>
      <c r="BX818" s="65">
        <f t="shared" si="534"/>
        <v>0</v>
      </c>
      <c r="BY818" s="65">
        <f t="shared" si="535"/>
        <v>0</v>
      </c>
      <c r="BZ818" s="65">
        <f t="shared" si="536"/>
        <v>0</v>
      </c>
      <c r="CA818" s="65">
        <f t="shared" si="537"/>
        <v>0</v>
      </c>
      <c r="CB818" s="65">
        <f t="shared" si="538"/>
        <v>0</v>
      </c>
      <c r="CC818" s="65">
        <f t="shared" si="539"/>
        <v>0</v>
      </c>
      <c r="CD818" s="65" t="str">
        <f t="shared" si="509"/>
        <v>Hiányos kitöltés! (B-oszlop üres)</v>
      </c>
      <c r="CE818" s="66" t="str">
        <f t="shared" si="510"/>
        <v>Hiányos kitöltés! (B-oszlop üres)</v>
      </c>
      <c r="CF818" s="65">
        <f t="shared" si="511"/>
        <v>0</v>
      </c>
      <c r="CG818" s="65">
        <f t="shared" si="512"/>
        <v>0</v>
      </c>
      <c r="CH818" s="65">
        <f t="shared" si="513"/>
        <v>0</v>
      </c>
    </row>
    <row r="819" spans="1:86" ht="31.25" x14ac:dyDescent="0.25">
      <c r="A819" s="54" t="str">
        <f t="shared" si="502"/>
        <v>Nincs VKR kiválasztva!</v>
      </c>
      <c r="B819" s="68"/>
      <c r="C819" s="55"/>
      <c r="D819" s="47"/>
      <c r="E819" s="47"/>
      <c r="F819" s="56" t="str">
        <f>IF($G819="","Nincs VKR kiválasztva!",INDEX(Osszesito!$C:$C,MATCH($G819,Osszesito!$D:$D,0)))</f>
        <v>Nincs VKR kiválasztva!</v>
      </c>
      <c r="G819" s="45"/>
      <c r="H819" s="51" t="str">
        <f>IF($D819="","",CONCATENATE($AY819,"_",COUNTA($D$3:$D819),"_FSZV_2026"))</f>
        <v/>
      </c>
      <c r="I819" s="56" t="str">
        <f>IF($G819="","Nincs VKR kiválasztva!",INDEX(Osszesito!$G:$G,MATCH($F819,Osszesito!$C:$C,0)))</f>
        <v>Nincs VKR kiválasztva!</v>
      </c>
      <c r="J819" s="56" t="str">
        <f>IF($G819="","Nincs VKR kiválasztva!",INDEX(Osszesito!$F:$F,MATCH($F819,Osszesito!$C:$C,0)))</f>
        <v>Nincs VKR kiválasztva!</v>
      </c>
      <c r="K819" s="48" t="str">
        <f t="shared" si="540"/>
        <v>Nincs kitöltve a költség rész!</v>
      </c>
      <c r="L819" s="49"/>
      <c r="M819" s="49"/>
      <c r="N819" s="60"/>
      <c r="O819" s="60"/>
      <c r="P819" s="90"/>
      <c r="R819" s="62"/>
      <c r="S819" s="62"/>
      <c r="T819" s="62"/>
      <c r="U819" s="62"/>
      <c r="V819" s="62"/>
      <c r="W819" s="62"/>
      <c r="X819" s="62"/>
      <c r="Y819" s="62"/>
      <c r="Z819" s="62"/>
      <c r="AA819" s="62"/>
      <c r="AB819" s="62"/>
      <c r="AC819" s="61">
        <f t="shared" si="503"/>
        <v>0</v>
      </c>
      <c r="AD819" s="1" t="str">
        <f t="shared" si="504"/>
        <v>Nincs VKR kiválasztva!</v>
      </c>
      <c r="AF819" s="60"/>
      <c r="AG819" s="60"/>
      <c r="AH819" s="60"/>
      <c r="AI819" s="60"/>
      <c r="AJ819" s="60"/>
      <c r="AK819" s="60"/>
      <c r="AL819" s="60"/>
      <c r="AM819" s="60"/>
      <c r="AN819" s="60"/>
      <c r="AO819" s="60"/>
      <c r="AP819" s="60"/>
      <c r="AQ819" s="61">
        <f t="shared" si="505"/>
        <v>0</v>
      </c>
      <c r="AR819" s="130" t="s">
        <v>36</v>
      </c>
      <c r="AS819" s="1" t="str">
        <f t="shared" si="506"/>
        <v>Nincs VKR kiválasztva!</v>
      </c>
      <c r="AU819" s="46"/>
      <c r="AV819" s="46"/>
      <c r="AY819" s="64" t="str">
        <f>IF($D819="","",INDEX(Osszesito!$E:$E,MATCH($F819,Osszesito!$C:$C,0)))</f>
        <v/>
      </c>
      <c r="AZ819" s="64">
        <f t="shared" si="514"/>
        <v>0</v>
      </c>
      <c r="BA819" s="65">
        <f t="shared" si="515"/>
        <v>0</v>
      </c>
      <c r="BB819" s="65" t="str">
        <f t="shared" si="516"/>
        <v>x</v>
      </c>
      <c r="BC819" s="65">
        <f t="shared" si="507"/>
        <v>0</v>
      </c>
      <c r="BD819" s="65">
        <f t="shared" si="541"/>
        <v>0</v>
      </c>
      <c r="BE819" s="65">
        <f t="shared" si="517"/>
        <v>0</v>
      </c>
      <c r="BF819" s="64" t="str">
        <f t="shared" si="518"/>
        <v>A forrás egyenlő a költséggel (I.ütem).</v>
      </c>
      <c r="BG819" s="65">
        <f t="shared" si="519"/>
        <v>0</v>
      </c>
      <c r="BH819" s="65">
        <f t="shared" si="520"/>
        <v>0</v>
      </c>
      <c r="BI819" s="65">
        <f t="shared" si="521"/>
        <v>0</v>
      </c>
      <c r="BJ819" s="65">
        <f t="shared" si="522"/>
        <v>0</v>
      </c>
      <c r="BK819" s="65">
        <f t="shared" si="508"/>
        <v>0</v>
      </c>
      <c r="BL819" s="66" t="str">
        <f t="shared" si="542"/>
        <v>Nem hosszútávú a feladat.</v>
      </c>
      <c r="BM819" s="67">
        <f t="shared" si="523"/>
        <v>1</v>
      </c>
      <c r="BN819" s="67">
        <f t="shared" si="524"/>
        <v>0</v>
      </c>
      <c r="BO819" s="67">
        <f t="shared" si="525"/>
        <v>1</v>
      </c>
      <c r="BP819" s="67">
        <f t="shared" si="526"/>
        <v>0</v>
      </c>
      <c r="BQ819" s="65">
        <f t="shared" si="527"/>
        <v>0</v>
      </c>
      <c r="BR819" s="64" t="str">
        <f t="shared" si="528"/>
        <v>Nincs hosszútávú terv!</v>
      </c>
      <c r="BS819" s="65">
        <f t="shared" si="529"/>
        <v>0</v>
      </c>
      <c r="BT819" s="65">
        <f t="shared" si="530"/>
        <v>0</v>
      </c>
      <c r="BU819" s="65">
        <f t="shared" si="531"/>
        <v>0</v>
      </c>
      <c r="BV819" s="65">
        <f t="shared" si="532"/>
        <v>0</v>
      </c>
      <c r="BW819" s="65">
        <f t="shared" si="533"/>
        <v>0</v>
      </c>
      <c r="BX819" s="65">
        <f t="shared" si="534"/>
        <v>0</v>
      </c>
      <c r="BY819" s="65">
        <f t="shared" si="535"/>
        <v>0</v>
      </c>
      <c r="BZ819" s="65">
        <f t="shared" si="536"/>
        <v>0</v>
      </c>
      <c r="CA819" s="65">
        <f t="shared" si="537"/>
        <v>0</v>
      </c>
      <c r="CB819" s="65">
        <f t="shared" si="538"/>
        <v>0</v>
      </c>
      <c r="CC819" s="65">
        <f t="shared" si="539"/>
        <v>0</v>
      </c>
      <c r="CD819" s="65" t="str">
        <f t="shared" si="509"/>
        <v>Hiányos kitöltés! (B-oszlop üres)</v>
      </c>
      <c r="CE819" s="66" t="str">
        <f t="shared" si="510"/>
        <v>Hiányos kitöltés! (B-oszlop üres)</v>
      </c>
      <c r="CF819" s="65">
        <f t="shared" si="511"/>
        <v>0</v>
      </c>
      <c r="CG819" s="65">
        <f t="shared" si="512"/>
        <v>0</v>
      </c>
      <c r="CH819" s="65">
        <f t="shared" si="513"/>
        <v>0</v>
      </c>
    </row>
    <row r="820" spans="1:86" ht="31.25" x14ac:dyDescent="0.25">
      <c r="A820" s="54" t="str">
        <f t="shared" ref="A820:A883" si="543">IF($G820="","Nincs VKR kiválasztva!",CE820)</f>
        <v>Nincs VKR kiválasztva!</v>
      </c>
      <c r="B820" s="68"/>
      <c r="C820" s="55"/>
      <c r="D820" s="47"/>
      <c r="E820" s="47"/>
      <c r="F820" s="56" t="str">
        <f>IF($G820="","Nincs VKR kiválasztva!",INDEX(Osszesito!$C:$C,MATCH($G820,Osszesito!$D:$D,0)))</f>
        <v>Nincs VKR kiválasztva!</v>
      </c>
      <c r="G820" s="45"/>
      <c r="H820" s="51" t="str">
        <f>IF($D820="","",CONCATENATE($AY820,"_",COUNTA($D$3:$D820),"_FSZV_2026"))</f>
        <v/>
      </c>
      <c r="I820" s="56" t="str">
        <f>IF($G820="","Nincs VKR kiválasztva!",INDEX(Osszesito!$G:$G,MATCH($F820,Osszesito!$C:$C,0)))</f>
        <v>Nincs VKR kiválasztva!</v>
      </c>
      <c r="J820" s="56" t="str">
        <f>IF($G820="","Nincs VKR kiválasztva!",INDEX(Osszesito!$F:$F,MATCH($F820,Osszesito!$C:$C,0)))</f>
        <v>Nincs VKR kiválasztva!</v>
      </c>
      <c r="K820" s="48" t="str">
        <f t="shared" si="540"/>
        <v>Nincs kitöltve a költség rész!</v>
      </c>
      <c r="L820" s="49"/>
      <c r="M820" s="49"/>
      <c r="N820" s="60"/>
      <c r="O820" s="60"/>
      <c r="P820" s="90"/>
      <c r="R820" s="62"/>
      <c r="S820" s="62"/>
      <c r="T820" s="62"/>
      <c r="U820" s="62"/>
      <c r="V820" s="62"/>
      <c r="W820" s="62"/>
      <c r="X820" s="62"/>
      <c r="Y820" s="62"/>
      <c r="Z820" s="62"/>
      <c r="AA820" s="62"/>
      <c r="AB820" s="62"/>
      <c r="AC820" s="61">
        <f t="shared" ref="AC820:AC883" si="544">SUM(R820:AB820)</f>
        <v>0</v>
      </c>
      <c r="AD820" s="1" t="str">
        <f t="shared" ref="AD820:AD883" si="545">IF($G820="","Nincs VKR kiválasztva!",IF(BA820=0,"Hiányos kitöltés!",BF820))</f>
        <v>Nincs VKR kiválasztva!</v>
      </c>
      <c r="AF820" s="60"/>
      <c r="AG820" s="60"/>
      <c r="AH820" s="60"/>
      <c r="AI820" s="60"/>
      <c r="AJ820" s="60"/>
      <c r="AK820" s="60"/>
      <c r="AL820" s="60"/>
      <c r="AM820" s="60"/>
      <c r="AN820" s="60"/>
      <c r="AO820" s="60"/>
      <c r="AP820" s="60"/>
      <c r="AQ820" s="61">
        <f t="shared" ref="AQ820:AQ883" si="546">SUM(AF820:AP820)</f>
        <v>0</v>
      </c>
      <c r="AR820" s="130" t="s">
        <v>36</v>
      </c>
      <c r="AS820" s="1" t="str">
        <f t="shared" ref="AS820:AS883" si="547">IF($G820="","Nincs VKR kiválasztva!",IF(BA820=0,"Hiányos kitöltés!",IF(BB820="R","Nincs hosszútávú terv!",BL820)))</f>
        <v>Nincs VKR kiválasztva!</v>
      </c>
      <c r="AU820" s="46"/>
      <c r="AV820" s="46"/>
      <c r="AY820" s="64" t="str">
        <f>IF($D820="","",INDEX(Osszesito!$E:$E,MATCH($F820,Osszesito!$C:$C,0)))</f>
        <v/>
      </c>
      <c r="AZ820" s="64">
        <f t="shared" si="514"/>
        <v>0</v>
      </c>
      <c r="BA820" s="65">
        <f t="shared" si="515"/>
        <v>0</v>
      </c>
      <c r="BB820" s="65" t="str">
        <f t="shared" si="516"/>
        <v>x</v>
      </c>
      <c r="BC820" s="65">
        <f t="shared" ref="BC820:BC883" si="548">IF(OR(BB820="R",BB820="RH"),1,0)</f>
        <v>0</v>
      </c>
      <c r="BD820" s="65">
        <f t="shared" si="541"/>
        <v>0</v>
      </c>
      <c r="BE820" s="65">
        <f t="shared" si="517"/>
        <v>0</v>
      </c>
      <c r="BF820" s="64" t="str">
        <f t="shared" si="518"/>
        <v>A forrás egyenlő a költséggel (I.ütem).</v>
      </c>
      <c r="BG820" s="65">
        <f t="shared" si="519"/>
        <v>0</v>
      </c>
      <c r="BH820" s="65">
        <f t="shared" si="520"/>
        <v>0</v>
      </c>
      <c r="BI820" s="65">
        <f t="shared" si="521"/>
        <v>0</v>
      </c>
      <c r="BJ820" s="65">
        <f t="shared" si="522"/>
        <v>0</v>
      </c>
      <c r="BK820" s="65">
        <f t="shared" ref="BK820:BK883" si="549">IF(AND($BJ820=1,$O820=$AQ820),1,IF(AND($BJ820=1,$O820&gt;$AQ820,AR820="igen"),1,0))</f>
        <v>0</v>
      </c>
      <c r="BL820" s="66" t="str">
        <f t="shared" si="542"/>
        <v>Nem hosszútávú a feladat.</v>
      </c>
      <c r="BM820" s="67">
        <f t="shared" si="523"/>
        <v>1</v>
      </c>
      <c r="BN820" s="67">
        <f t="shared" si="524"/>
        <v>0</v>
      </c>
      <c r="BO820" s="67">
        <f t="shared" si="525"/>
        <v>1</v>
      </c>
      <c r="BP820" s="67">
        <f t="shared" si="526"/>
        <v>0</v>
      </c>
      <c r="BQ820" s="65">
        <f t="shared" si="527"/>
        <v>0</v>
      </c>
      <c r="BR820" s="64" t="str">
        <f t="shared" si="528"/>
        <v>Nincs hosszútávú terv!</v>
      </c>
      <c r="BS820" s="65">
        <f t="shared" si="529"/>
        <v>0</v>
      </c>
      <c r="BT820" s="65">
        <f t="shared" si="530"/>
        <v>0</v>
      </c>
      <c r="BU820" s="65">
        <f t="shared" si="531"/>
        <v>0</v>
      </c>
      <c r="BV820" s="65">
        <f t="shared" si="532"/>
        <v>0</v>
      </c>
      <c r="BW820" s="65">
        <f t="shared" si="533"/>
        <v>0</v>
      </c>
      <c r="BX820" s="65">
        <f t="shared" si="534"/>
        <v>0</v>
      </c>
      <c r="BY820" s="65">
        <f t="shared" si="535"/>
        <v>0</v>
      </c>
      <c r="BZ820" s="65">
        <f t="shared" si="536"/>
        <v>0</v>
      </c>
      <c r="CA820" s="65">
        <f t="shared" si="537"/>
        <v>0</v>
      </c>
      <c r="CB820" s="65">
        <f t="shared" si="538"/>
        <v>0</v>
      </c>
      <c r="CC820" s="65">
        <f t="shared" si="539"/>
        <v>0</v>
      </c>
      <c r="CD820" s="65" t="str">
        <f t="shared" ref="CD820:CD883" si="550">IF(AND($BA820=0,$BU820=0),"Hiányos kitöltés! (B-oszlop üres)",IF(AND($BA820=0,$BV820=0),"Hiányos kitöltés! (C-oszlop üres)",IF(AND($BA820=0,$BW820=0),"Hiányos kitöltés! (D-oszlop üres)",IF(AND($BA820=0,$BX820=0),"Hiányos kitöltés! (E-oszlop üres)",IF(AND($BA820=0,$BY820=0),"Hiányos kitöltés! (L-oszlop üres)",IF(AND($BA820=0,$BZ820=0),"Hiányos kitöltés! (M-oszlop üres)",IF(AND($BA820=0,$CA820=0),"Hiányos kitöltés! (N-oszlop üres)",IF(AND($BA820=0,$CB820=0),"Hiányos kitöltés! (O-oszlop üres)",IF(AND($BA820=0,$BG820=0),"Hiányos kitöltés! (I.ütem forrása hiányos!","?")))))))))</f>
        <v>Hiányos kitöltés! (B-oszlop üres)</v>
      </c>
      <c r="CE820" s="66" t="str">
        <f t="shared" ref="CE820:CE883" si="551">IF($BA820=0,$CD820,IF($BG820=0,"I. ütem forrása nincs kitöltve!",IF($BJ820=0,"II. ütem forrása nincs kitöltve!",IF($BD820=1,"Költségek üteme nem megfelelő (az időtartam és a költség üteme eltér)!",IF(AND(BH820=0,$BA820=1,$BJ820=1,$BD820=1),"Kötelező cellák kitöltve, de az I. ütem forrása hibás!",IF(AND(BJ820=0,$BA820=1,$BJ820=1,$BD820=1),"Kötelező cellák kitöltve, de a II. ütem forrása hibás!",IF(AND($BO820=1,$AZ820&lt;30),"Nullás a rövidtávú feladat és rövid (hiányzik) a hozzá tartozó indoklás!",IF(AND($BP820=1,$AZ820&lt;30),"Nullás a hosszútávú feladat és rövid (hiányzik) a hozzá tartozó indoklás!",IF(AND(BN820=1,C820="1811_RENDKÍVÜLI"),"II. ütemre nem tervezhet Rendkívüli feladatot!",IF(BH820=0,AD820,IF(BK820=0,AS820,IF(AND(BC820=1,$P820&gt;$N820),"EM rendelet 2. melléklet terhére elszámolt költség nem lehet nagyobb az I. ütemre tervezett tényleges költségnél!",IF($AC820&gt;$N820,"Többlet forrást jelölt meg az I. ütemnél! Kérjük, a többletet az 'Osszesito' fülön tüntesse fel!",IF($AQ820&gt;$O820,"Többlet forrást jelölt meg a II. ütemnél! Kérjük, a többletet az 'Osszesito' fülön tüntesse fel!","Kitöltés rendben!"))))))))))))))</f>
        <v>Hiányos kitöltés! (B-oszlop üres)</v>
      </c>
      <c r="CF820" s="65">
        <f t="shared" ref="CF820:CF883" si="552">IF(A820="Kitöltés rendben!",1,0)</f>
        <v>0</v>
      </c>
      <c r="CG820" s="65">
        <f t="shared" ref="CG820:CG883" si="553">IF(AND($BB820="R",$CF820=1),1,IF(AND($BB820="RH",$CF820=1),1,0))</f>
        <v>0</v>
      </c>
      <c r="CH820" s="65">
        <f t="shared" ref="CH820:CH883" si="554">IF(AND($BB820="H",$CF820=1),1,IF(AND($BB820="RH",$CF820=1),1,0))</f>
        <v>0</v>
      </c>
    </row>
    <row r="821" spans="1:86" ht="31.25" x14ac:dyDescent="0.25">
      <c r="A821" s="54" t="str">
        <f t="shared" si="543"/>
        <v>Nincs VKR kiválasztva!</v>
      </c>
      <c r="B821" s="68"/>
      <c r="C821" s="55"/>
      <c r="D821" s="47"/>
      <c r="E821" s="47"/>
      <c r="F821" s="56" t="str">
        <f>IF($G821="","Nincs VKR kiválasztva!",INDEX(Osszesito!$C:$C,MATCH($G821,Osszesito!$D:$D,0)))</f>
        <v>Nincs VKR kiválasztva!</v>
      </c>
      <c r="G821" s="45"/>
      <c r="H821" s="51" t="str">
        <f>IF($D821="","",CONCATENATE($AY821,"_",COUNTA($D$3:$D821),"_FSZV_2026"))</f>
        <v/>
      </c>
      <c r="I821" s="56" t="str">
        <f>IF($G821="","Nincs VKR kiválasztva!",INDEX(Osszesito!$G:$G,MATCH($F821,Osszesito!$C:$C,0)))</f>
        <v>Nincs VKR kiválasztva!</v>
      </c>
      <c r="J821" s="56" t="str">
        <f>IF($G821="","Nincs VKR kiválasztva!",INDEX(Osszesito!$F:$F,MATCH($F821,Osszesito!$C:$C,0)))</f>
        <v>Nincs VKR kiválasztva!</v>
      </c>
      <c r="K821" s="48" t="str">
        <f t="shared" si="540"/>
        <v>Nincs kitöltve a költség rész!</v>
      </c>
      <c r="L821" s="49"/>
      <c r="M821" s="49"/>
      <c r="N821" s="60"/>
      <c r="O821" s="60"/>
      <c r="P821" s="90"/>
      <c r="R821" s="62"/>
      <c r="S821" s="62"/>
      <c r="T821" s="62"/>
      <c r="U821" s="62"/>
      <c r="V821" s="62"/>
      <c r="W821" s="62"/>
      <c r="X821" s="62"/>
      <c r="Y821" s="62"/>
      <c r="Z821" s="62"/>
      <c r="AA821" s="62"/>
      <c r="AB821" s="62"/>
      <c r="AC821" s="61">
        <f t="shared" si="544"/>
        <v>0</v>
      </c>
      <c r="AD821" s="1" t="str">
        <f t="shared" si="545"/>
        <v>Nincs VKR kiválasztva!</v>
      </c>
      <c r="AF821" s="60"/>
      <c r="AG821" s="60"/>
      <c r="AH821" s="60"/>
      <c r="AI821" s="60"/>
      <c r="AJ821" s="60"/>
      <c r="AK821" s="60"/>
      <c r="AL821" s="60"/>
      <c r="AM821" s="60"/>
      <c r="AN821" s="60"/>
      <c r="AO821" s="60"/>
      <c r="AP821" s="60"/>
      <c r="AQ821" s="61">
        <f t="shared" si="546"/>
        <v>0</v>
      </c>
      <c r="AR821" s="130" t="s">
        <v>36</v>
      </c>
      <c r="AS821" s="1" t="str">
        <f t="shared" si="547"/>
        <v>Nincs VKR kiválasztva!</v>
      </c>
      <c r="AU821" s="46"/>
      <c r="AV821" s="46"/>
      <c r="AY821" s="64" t="str">
        <f>IF($D821="","",INDEX(Osszesito!$E:$E,MATCH($F821,Osszesito!$C:$C,0)))</f>
        <v/>
      </c>
      <c r="AZ821" s="64">
        <f t="shared" si="514"/>
        <v>0</v>
      </c>
      <c r="BA821" s="65">
        <f t="shared" si="515"/>
        <v>0</v>
      </c>
      <c r="BB821" s="65" t="str">
        <f t="shared" si="516"/>
        <v>x</v>
      </c>
      <c r="BC821" s="65">
        <f t="shared" si="548"/>
        <v>0</v>
      </c>
      <c r="BD821" s="65">
        <f t="shared" si="541"/>
        <v>0</v>
      </c>
      <c r="BE821" s="65">
        <f t="shared" si="517"/>
        <v>0</v>
      </c>
      <c r="BF821" s="64" t="str">
        <f t="shared" si="518"/>
        <v>A forrás egyenlő a költséggel (I.ütem).</v>
      </c>
      <c r="BG821" s="65">
        <f t="shared" si="519"/>
        <v>0</v>
      </c>
      <c r="BH821" s="65">
        <f t="shared" si="520"/>
        <v>0</v>
      </c>
      <c r="BI821" s="65">
        <f t="shared" si="521"/>
        <v>0</v>
      </c>
      <c r="BJ821" s="65">
        <f t="shared" si="522"/>
        <v>0</v>
      </c>
      <c r="BK821" s="65">
        <f t="shared" si="549"/>
        <v>0</v>
      </c>
      <c r="BL821" s="66" t="str">
        <f t="shared" si="542"/>
        <v>Nem hosszútávú a feladat.</v>
      </c>
      <c r="BM821" s="67">
        <f t="shared" si="523"/>
        <v>1</v>
      </c>
      <c r="BN821" s="67">
        <f t="shared" si="524"/>
        <v>0</v>
      </c>
      <c r="BO821" s="67">
        <f t="shared" si="525"/>
        <v>1</v>
      </c>
      <c r="BP821" s="67">
        <f t="shared" si="526"/>
        <v>0</v>
      </c>
      <c r="BQ821" s="65">
        <f t="shared" si="527"/>
        <v>0</v>
      </c>
      <c r="BR821" s="64" t="str">
        <f t="shared" si="528"/>
        <v>Nincs hosszútávú terv!</v>
      </c>
      <c r="BS821" s="65">
        <f t="shared" si="529"/>
        <v>0</v>
      </c>
      <c r="BT821" s="65">
        <f t="shared" si="530"/>
        <v>0</v>
      </c>
      <c r="BU821" s="65">
        <f t="shared" si="531"/>
        <v>0</v>
      </c>
      <c r="BV821" s="65">
        <f t="shared" si="532"/>
        <v>0</v>
      </c>
      <c r="BW821" s="65">
        <f t="shared" si="533"/>
        <v>0</v>
      </c>
      <c r="BX821" s="65">
        <f t="shared" si="534"/>
        <v>0</v>
      </c>
      <c r="BY821" s="65">
        <f t="shared" si="535"/>
        <v>0</v>
      </c>
      <c r="BZ821" s="65">
        <f t="shared" si="536"/>
        <v>0</v>
      </c>
      <c r="CA821" s="65">
        <f t="shared" si="537"/>
        <v>0</v>
      </c>
      <c r="CB821" s="65">
        <f t="shared" si="538"/>
        <v>0</v>
      </c>
      <c r="CC821" s="65">
        <f t="shared" si="539"/>
        <v>0</v>
      </c>
      <c r="CD821" s="65" t="str">
        <f t="shared" si="550"/>
        <v>Hiányos kitöltés! (B-oszlop üres)</v>
      </c>
      <c r="CE821" s="66" t="str">
        <f t="shared" si="551"/>
        <v>Hiányos kitöltés! (B-oszlop üres)</v>
      </c>
      <c r="CF821" s="65">
        <f t="shared" si="552"/>
        <v>0</v>
      </c>
      <c r="CG821" s="65">
        <f t="shared" si="553"/>
        <v>0</v>
      </c>
      <c r="CH821" s="65">
        <f t="shared" si="554"/>
        <v>0</v>
      </c>
    </row>
    <row r="822" spans="1:86" ht="31.25" x14ac:dyDescent="0.25">
      <c r="A822" s="54" t="str">
        <f t="shared" si="543"/>
        <v>Nincs VKR kiválasztva!</v>
      </c>
      <c r="B822" s="68"/>
      <c r="C822" s="55"/>
      <c r="D822" s="47"/>
      <c r="E822" s="47"/>
      <c r="F822" s="56" t="str">
        <f>IF($G822="","Nincs VKR kiválasztva!",INDEX(Osszesito!$C:$C,MATCH($G822,Osszesito!$D:$D,0)))</f>
        <v>Nincs VKR kiválasztva!</v>
      </c>
      <c r="G822" s="45"/>
      <c r="H822" s="51" t="str">
        <f>IF($D822="","",CONCATENATE($AY822,"_",COUNTA($D$3:$D822),"_FSZV_2026"))</f>
        <v/>
      </c>
      <c r="I822" s="56" t="str">
        <f>IF($G822="","Nincs VKR kiválasztva!",INDEX(Osszesito!$G:$G,MATCH($F822,Osszesito!$C:$C,0)))</f>
        <v>Nincs VKR kiválasztva!</v>
      </c>
      <c r="J822" s="56" t="str">
        <f>IF($G822="","Nincs VKR kiválasztva!",INDEX(Osszesito!$F:$F,MATCH($F822,Osszesito!$C:$C,0)))</f>
        <v>Nincs VKR kiválasztva!</v>
      </c>
      <c r="K822" s="48" t="str">
        <f t="shared" si="540"/>
        <v>Nincs kitöltve a költség rész!</v>
      </c>
      <c r="L822" s="49"/>
      <c r="M822" s="49"/>
      <c r="N822" s="60"/>
      <c r="O822" s="60"/>
      <c r="P822" s="90"/>
      <c r="R822" s="62"/>
      <c r="S822" s="62"/>
      <c r="T822" s="62"/>
      <c r="U822" s="62"/>
      <c r="V822" s="62"/>
      <c r="W822" s="62"/>
      <c r="X822" s="62"/>
      <c r="Y822" s="62"/>
      <c r="Z822" s="62"/>
      <c r="AA822" s="62"/>
      <c r="AB822" s="62"/>
      <c r="AC822" s="61">
        <f t="shared" si="544"/>
        <v>0</v>
      </c>
      <c r="AD822" s="1" t="str">
        <f t="shared" si="545"/>
        <v>Nincs VKR kiválasztva!</v>
      </c>
      <c r="AF822" s="60"/>
      <c r="AG822" s="60"/>
      <c r="AH822" s="60"/>
      <c r="AI822" s="60"/>
      <c r="AJ822" s="60"/>
      <c r="AK822" s="60"/>
      <c r="AL822" s="60"/>
      <c r="AM822" s="60"/>
      <c r="AN822" s="60"/>
      <c r="AO822" s="60"/>
      <c r="AP822" s="60"/>
      <c r="AQ822" s="61">
        <f t="shared" si="546"/>
        <v>0</v>
      </c>
      <c r="AR822" s="130" t="s">
        <v>36</v>
      </c>
      <c r="AS822" s="1" t="str">
        <f t="shared" si="547"/>
        <v>Nincs VKR kiválasztva!</v>
      </c>
      <c r="AU822" s="46"/>
      <c r="AV822" s="46"/>
      <c r="AY822" s="64" t="str">
        <f>IF($D822="","",INDEX(Osszesito!$E:$E,MATCH($F822,Osszesito!$C:$C,0)))</f>
        <v/>
      </c>
      <c r="AZ822" s="64">
        <f t="shared" si="514"/>
        <v>0</v>
      </c>
      <c r="BA822" s="65">
        <f t="shared" si="515"/>
        <v>0</v>
      </c>
      <c r="BB822" s="65" t="str">
        <f t="shared" si="516"/>
        <v>x</v>
      </c>
      <c r="BC822" s="65">
        <f t="shared" si="548"/>
        <v>0</v>
      </c>
      <c r="BD822" s="65">
        <f t="shared" si="541"/>
        <v>0</v>
      </c>
      <c r="BE822" s="65">
        <f t="shared" si="517"/>
        <v>0</v>
      </c>
      <c r="BF822" s="64" t="str">
        <f t="shared" si="518"/>
        <v>A forrás egyenlő a költséggel (I.ütem).</v>
      </c>
      <c r="BG822" s="65">
        <f t="shared" si="519"/>
        <v>0</v>
      </c>
      <c r="BH822" s="65">
        <f t="shared" si="520"/>
        <v>0</v>
      </c>
      <c r="BI822" s="65">
        <f t="shared" si="521"/>
        <v>0</v>
      </c>
      <c r="BJ822" s="65">
        <f t="shared" si="522"/>
        <v>0</v>
      </c>
      <c r="BK822" s="65">
        <f t="shared" si="549"/>
        <v>0</v>
      </c>
      <c r="BL822" s="66" t="str">
        <f t="shared" si="542"/>
        <v>Nem hosszútávú a feladat.</v>
      </c>
      <c r="BM822" s="67">
        <f t="shared" si="523"/>
        <v>1</v>
      </c>
      <c r="BN822" s="67">
        <f t="shared" si="524"/>
        <v>0</v>
      </c>
      <c r="BO822" s="67">
        <f t="shared" si="525"/>
        <v>1</v>
      </c>
      <c r="BP822" s="67">
        <f t="shared" si="526"/>
        <v>0</v>
      </c>
      <c r="BQ822" s="65">
        <f t="shared" si="527"/>
        <v>0</v>
      </c>
      <c r="BR822" s="64" t="str">
        <f t="shared" si="528"/>
        <v>Nincs hosszútávú terv!</v>
      </c>
      <c r="BS822" s="65">
        <f t="shared" si="529"/>
        <v>0</v>
      </c>
      <c r="BT822" s="65">
        <f t="shared" si="530"/>
        <v>0</v>
      </c>
      <c r="BU822" s="65">
        <f t="shared" si="531"/>
        <v>0</v>
      </c>
      <c r="BV822" s="65">
        <f t="shared" si="532"/>
        <v>0</v>
      </c>
      <c r="BW822" s="65">
        <f t="shared" si="533"/>
        <v>0</v>
      </c>
      <c r="BX822" s="65">
        <f t="shared" si="534"/>
        <v>0</v>
      </c>
      <c r="BY822" s="65">
        <f t="shared" si="535"/>
        <v>0</v>
      </c>
      <c r="BZ822" s="65">
        <f t="shared" si="536"/>
        <v>0</v>
      </c>
      <c r="CA822" s="65">
        <f t="shared" si="537"/>
        <v>0</v>
      </c>
      <c r="CB822" s="65">
        <f t="shared" si="538"/>
        <v>0</v>
      </c>
      <c r="CC822" s="65">
        <f t="shared" si="539"/>
        <v>0</v>
      </c>
      <c r="CD822" s="65" t="str">
        <f t="shared" si="550"/>
        <v>Hiányos kitöltés! (B-oszlop üres)</v>
      </c>
      <c r="CE822" s="66" t="str">
        <f t="shared" si="551"/>
        <v>Hiányos kitöltés! (B-oszlop üres)</v>
      </c>
      <c r="CF822" s="65">
        <f t="shared" si="552"/>
        <v>0</v>
      </c>
      <c r="CG822" s="65">
        <f t="shared" si="553"/>
        <v>0</v>
      </c>
      <c r="CH822" s="65">
        <f t="shared" si="554"/>
        <v>0</v>
      </c>
    </row>
    <row r="823" spans="1:86" ht="31.25" x14ac:dyDescent="0.25">
      <c r="A823" s="54" t="str">
        <f t="shared" si="543"/>
        <v>Nincs VKR kiválasztva!</v>
      </c>
      <c r="B823" s="68"/>
      <c r="C823" s="55"/>
      <c r="D823" s="47"/>
      <c r="E823" s="47"/>
      <c r="F823" s="56" t="str">
        <f>IF($G823="","Nincs VKR kiválasztva!",INDEX(Osszesito!$C:$C,MATCH($G823,Osszesito!$D:$D,0)))</f>
        <v>Nincs VKR kiválasztva!</v>
      </c>
      <c r="G823" s="45"/>
      <c r="H823" s="51" t="str">
        <f>IF($D823="","",CONCATENATE($AY823,"_",COUNTA($D$3:$D823),"_FSZV_2026"))</f>
        <v/>
      </c>
      <c r="I823" s="56" t="str">
        <f>IF($G823="","Nincs VKR kiválasztva!",INDEX(Osszesito!$G:$G,MATCH($F823,Osszesito!$C:$C,0)))</f>
        <v>Nincs VKR kiválasztva!</v>
      </c>
      <c r="J823" s="56" t="str">
        <f>IF($G823="","Nincs VKR kiválasztva!",INDEX(Osszesito!$F:$F,MATCH($F823,Osszesito!$C:$C,0)))</f>
        <v>Nincs VKR kiválasztva!</v>
      </c>
      <c r="K823" s="48" t="str">
        <f t="shared" si="540"/>
        <v>Nincs kitöltve a költség rész!</v>
      </c>
      <c r="L823" s="49"/>
      <c r="M823" s="49"/>
      <c r="N823" s="60"/>
      <c r="O823" s="60"/>
      <c r="P823" s="90"/>
      <c r="R823" s="62"/>
      <c r="S823" s="62"/>
      <c r="T823" s="62"/>
      <c r="U823" s="62"/>
      <c r="V823" s="62"/>
      <c r="W823" s="62"/>
      <c r="X823" s="62"/>
      <c r="Y823" s="62"/>
      <c r="Z823" s="62"/>
      <c r="AA823" s="62"/>
      <c r="AB823" s="62"/>
      <c r="AC823" s="61">
        <f t="shared" si="544"/>
        <v>0</v>
      </c>
      <c r="AD823" s="1" t="str">
        <f t="shared" si="545"/>
        <v>Nincs VKR kiválasztva!</v>
      </c>
      <c r="AF823" s="60"/>
      <c r="AG823" s="60"/>
      <c r="AH823" s="60"/>
      <c r="AI823" s="60"/>
      <c r="AJ823" s="60"/>
      <c r="AK823" s="60"/>
      <c r="AL823" s="60"/>
      <c r="AM823" s="60"/>
      <c r="AN823" s="60"/>
      <c r="AO823" s="60"/>
      <c r="AP823" s="60"/>
      <c r="AQ823" s="61">
        <f t="shared" si="546"/>
        <v>0</v>
      </c>
      <c r="AR823" s="130" t="s">
        <v>36</v>
      </c>
      <c r="AS823" s="1" t="str">
        <f t="shared" si="547"/>
        <v>Nincs VKR kiválasztva!</v>
      </c>
      <c r="AU823" s="46"/>
      <c r="AV823" s="46"/>
      <c r="AY823" s="64" t="str">
        <f>IF($D823="","",INDEX(Osszesito!$E:$E,MATCH($F823,Osszesito!$C:$C,0)))</f>
        <v/>
      </c>
      <c r="AZ823" s="64">
        <f t="shared" si="514"/>
        <v>0</v>
      </c>
      <c r="BA823" s="65">
        <f t="shared" si="515"/>
        <v>0</v>
      </c>
      <c r="BB823" s="65" t="str">
        <f t="shared" si="516"/>
        <v>x</v>
      </c>
      <c r="BC823" s="65">
        <f t="shared" si="548"/>
        <v>0</v>
      </c>
      <c r="BD823" s="65">
        <f t="shared" si="541"/>
        <v>0</v>
      </c>
      <c r="BE823" s="65">
        <f t="shared" si="517"/>
        <v>0</v>
      </c>
      <c r="BF823" s="64" t="str">
        <f t="shared" si="518"/>
        <v>A forrás egyenlő a költséggel (I.ütem).</v>
      </c>
      <c r="BG823" s="65">
        <f t="shared" si="519"/>
        <v>0</v>
      </c>
      <c r="BH823" s="65">
        <f t="shared" si="520"/>
        <v>0</v>
      </c>
      <c r="BI823" s="65">
        <f t="shared" si="521"/>
        <v>0</v>
      </c>
      <c r="BJ823" s="65">
        <f t="shared" si="522"/>
        <v>0</v>
      </c>
      <c r="BK823" s="65">
        <f t="shared" si="549"/>
        <v>0</v>
      </c>
      <c r="BL823" s="66" t="str">
        <f t="shared" si="542"/>
        <v>Nem hosszútávú a feladat.</v>
      </c>
      <c r="BM823" s="67">
        <f t="shared" si="523"/>
        <v>1</v>
      </c>
      <c r="BN823" s="67">
        <f t="shared" si="524"/>
        <v>0</v>
      </c>
      <c r="BO823" s="67">
        <f t="shared" si="525"/>
        <v>1</v>
      </c>
      <c r="BP823" s="67">
        <f t="shared" si="526"/>
        <v>0</v>
      </c>
      <c r="BQ823" s="65">
        <f t="shared" si="527"/>
        <v>0</v>
      </c>
      <c r="BR823" s="64" t="str">
        <f t="shared" si="528"/>
        <v>Nincs hosszútávú terv!</v>
      </c>
      <c r="BS823" s="65">
        <f t="shared" si="529"/>
        <v>0</v>
      </c>
      <c r="BT823" s="65">
        <f t="shared" si="530"/>
        <v>0</v>
      </c>
      <c r="BU823" s="65">
        <f t="shared" si="531"/>
        <v>0</v>
      </c>
      <c r="BV823" s="65">
        <f t="shared" si="532"/>
        <v>0</v>
      </c>
      <c r="BW823" s="65">
        <f t="shared" si="533"/>
        <v>0</v>
      </c>
      <c r="BX823" s="65">
        <f t="shared" si="534"/>
        <v>0</v>
      </c>
      <c r="BY823" s="65">
        <f t="shared" si="535"/>
        <v>0</v>
      </c>
      <c r="BZ823" s="65">
        <f t="shared" si="536"/>
        <v>0</v>
      </c>
      <c r="CA823" s="65">
        <f t="shared" si="537"/>
        <v>0</v>
      </c>
      <c r="CB823" s="65">
        <f t="shared" si="538"/>
        <v>0</v>
      </c>
      <c r="CC823" s="65">
        <f t="shared" si="539"/>
        <v>0</v>
      </c>
      <c r="CD823" s="65" t="str">
        <f t="shared" si="550"/>
        <v>Hiányos kitöltés! (B-oszlop üres)</v>
      </c>
      <c r="CE823" s="66" t="str">
        <f t="shared" si="551"/>
        <v>Hiányos kitöltés! (B-oszlop üres)</v>
      </c>
      <c r="CF823" s="65">
        <f t="shared" si="552"/>
        <v>0</v>
      </c>
      <c r="CG823" s="65">
        <f t="shared" si="553"/>
        <v>0</v>
      </c>
      <c r="CH823" s="65">
        <f t="shared" si="554"/>
        <v>0</v>
      </c>
    </row>
    <row r="824" spans="1:86" ht="31.25" x14ac:dyDescent="0.25">
      <c r="A824" s="54" t="str">
        <f t="shared" si="543"/>
        <v>Nincs VKR kiválasztva!</v>
      </c>
      <c r="B824" s="68"/>
      <c r="C824" s="55"/>
      <c r="D824" s="47"/>
      <c r="E824" s="47"/>
      <c r="F824" s="56" t="str">
        <f>IF($G824="","Nincs VKR kiválasztva!",INDEX(Osszesito!$C:$C,MATCH($G824,Osszesito!$D:$D,0)))</f>
        <v>Nincs VKR kiválasztva!</v>
      </c>
      <c r="G824" s="45"/>
      <c r="H824" s="51" t="str">
        <f>IF($D824="","",CONCATENATE($AY824,"_",COUNTA($D$3:$D824),"_FSZV_2026"))</f>
        <v/>
      </c>
      <c r="I824" s="56" t="str">
        <f>IF($G824="","Nincs VKR kiválasztva!",INDEX(Osszesito!$G:$G,MATCH($F824,Osszesito!$C:$C,0)))</f>
        <v>Nincs VKR kiválasztva!</v>
      </c>
      <c r="J824" s="56" t="str">
        <f>IF($G824="","Nincs VKR kiválasztva!",INDEX(Osszesito!$F:$F,MATCH($F824,Osszesito!$C:$C,0)))</f>
        <v>Nincs VKR kiválasztva!</v>
      </c>
      <c r="K824" s="48" t="str">
        <f t="shared" si="540"/>
        <v>Nincs kitöltve a költség rész!</v>
      </c>
      <c r="L824" s="49"/>
      <c r="M824" s="49"/>
      <c r="N824" s="60"/>
      <c r="O824" s="60"/>
      <c r="P824" s="90"/>
      <c r="R824" s="62"/>
      <c r="S824" s="62"/>
      <c r="T824" s="62"/>
      <c r="U824" s="62"/>
      <c r="V824" s="62"/>
      <c r="W824" s="62"/>
      <c r="X824" s="62"/>
      <c r="Y824" s="62"/>
      <c r="Z824" s="62"/>
      <c r="AA824" s="62"/>
      <c r="AB824" s="62"/>
      <c r="AC824" s="61">
        <f t="shared" si="544"/>
        <v>0</v>
      </c>
      <c r="AD824" s="1" t="str">
        <f t="shared" si="545"/>
        <v>Nincs VKR kiválasztva!</v>
      </c>
      <c r="AF824" s="60"/>
      <c r="AG824" s="60"/>
      <c r="AH824" s="60"/>
      <c r="AI824" s="60"/>
      <c r="AJ824" s="60"/>
      <c r="AK824" s="60"/>
      <c r="AL824" s="60"/>
      <c r="AM824" s="60"/>
      <c r="AN824" s="60"/>
      <c r="AO824" s="60"/>
      <c r="AP824" s="60"/>
      <c r="AQ824" s="61">
        <f t="shared" si="546"/>
        <v>0</v>
      </c>
      <c r="AR824" s="130" t="s">
        <v>36</v>
      </c>
      <c r="AS824" s="1" t="str">
        <f t="shared" si="547"/>
        <v>Nincs VKR kiválasztva!</v>
      </c>
      <c r="AU824" s="46"/>
      <c r="AV824" s="46"/>
      <c r="AY824" s="64" t="str">
        <f>IF($D824="","",INDEX(Osszesito!$E:$E,MATCH($F824,Osszesito!$C:$C,0)))</f>
        <v/>
      </c>
      <c r="AZ824" s="64">
        <f t="shared" si="514"/>
        <v>0</v>
      </c>
      <c r="BA824" s="65">
        <f t="shared" si="515"/>
        <v>0</v>
      </c>
      <c r="BB824" s="65" t="str">
        <f t="shared" si="516"/>
        <v>x</v>
      </c>
      <c r="BC824" s="65">
        <f t="shared" si="548"/>
        <v>0</v>
      </c>
      <c r="BD824" s="65">
        <f t="shared" si="541"/>
        <v>0</v>
      </c>
      <c r="BE824" s="65">
        <f t="shared" si="517"/>
        <v>0</v>
      </c>
      <c r="BF824" s="64" t="str">
        <f t="shared" si="518"/>
        <v>A forrás egyenlő a költséggel (I.ütem).</v>
      </c>
      <c r="BG824" s="65">
        <f t="shared" si="519"/>
        <v>0</v>
      </c>
      <c r="BH824" s="65">
        <f t="shared" si="520"/>
        <v>0</v>
      </c>
      <c r="BI824" s="65">
        <f t="shared" si="521"/>
        <v>0</v>
      </c>
      <c r="BJ824" s="65">
        <f t="shared" si="522"/>
        <v>0</v>
      </c>
      <c r="BK824" s="65">
        <f t="shared" si="549"/>
        <v>0</v>
      </c>
      <c r="BL824" s="66" t="str">
        <f t="shared" si="542"/>
        <v>Nem hosszútávú a feladat.</v>
      </c>
      <c r="BM824" s="67">
        <f t="shared" si="523"/>
        <v>1</v>
      </c>
      <c r="BN824" s="67">
        <f t="shared" si="524"/>
        <v>0</v>
      </c>
      <c r="BO824" s="67">
        <f t="shared" si="525"/>
        <v>1</v>
      </c>
      <c r="BP824" s="67">
        <f t="shared" si="526"/>
        <v>0</v>
      </c>
      <c r="BQ824" s="65">
        <f t="shared" si="527"/>
        <v>0</v>
      </c>
      <c r="BR824" s="64" t="str">
        <f t="shared" si="528"/>
        <v>Nincs hosszútávú terv!</v>
      </c>
      <c r="BS824" s="65">
        <f t="shared" si="529"/>
        <v>0</v>
      </c>
      <c r="BT824" s="65">
        <f t="shared" si="530"/>
        <v>0</v>
      </c>
      <c r="BU824" s="65">
        <f t="shared" si="531"/>
        <v>0</v>
      </c>
      <c r="BV824" s="65">
        <f t="shared" si="532"/>
        <v>0</v>
      </c>
      <c r="BW824" s="65">
        <f t="shared" si="533"/>
        <v>0</v>
      </c>
      <c r="BX824" s="65">
        <f t="shared" si="534"/>
        <v>0</v>
      </c>
      <c r="BY824" s="65">
        <f t="shared" si="535"/>
        <v>0</v>
      </c>
      <c r="BZ824" s="65">
        <f t="shared" si="536"/>
        <v>0</v>
      </c>
      <c r="CA824" s="65">
        <f t="shared" si="537"/>
        <v>0</v>
      </c>
      <c r="CB824" s="65">
        <f t="shared" si="538"/>
        <v>0</v>
      </c>
      <c r="CC824" s="65">
        <f t="shared" si="539"/>
        <v>0</v>
      </c>
      <c r="CD824" s="65" t="str">
        <f t="shared" si="550"/>
        <v>Hiányos kitöltés! (B-oszlop üres)</v>
      </c>
      <c r="CE824" s="66" t="str">
        <f t="shared" si="551"/>
        <v>Hiányos kitöltés! (B-oszlop üres)</v>
      </c>
      <c r="CF824" s="65">
        <f t="shared" si="552"/>
        <v>0</v>
      </c>
      <c r="CG824" s="65">
        <f t="shared" si="553"/>
        <v>0</v>
      </c>
      <c r="CH824" s="65">
        <f t="shared" si="554"/>
        <v>0</v>
      </c>
    </row>
    <row r="825" spans="1:86" ht="31.25" x14ac:dyDescent="0.25">
      <c r="A825" s="54" t="str">
        <f t="shared" si="543"/>
        <v>Nincs VKR kiválasztva!</v>
      </c>
      <c r="B825" s="68"/>
      <c r="C825" s="55"/>
      <c r="D825" s="47"/>
      <c r="E825" s="47"/>
      <c r="F825" s="56" t="str">
        <f>IF($G825="","Nincs VKR kiválasztva!",INDEX(Osszesito!$C:$C,MATCH($G825,Osszesito!$D:$D,0)))</f>
        <v>Nincs VKR kiválasztva!</v>
      </c>
      <c r="G825" s="45"/>
      <c r="H825" s="51" t="str">
        <f>IF($D825="","",CONCATENATE($AY825,"_",COUNTA($D$3:$D825),"_FSZV_2026"))</f>
        <v/>
      </c>
      <c r="I825" s="56" t="str">
        <f>IF($G825="","Nincs VKR kiválasztva!",INDEX(Osszesito!$G:$G,MATCH($F825,Osszesito!$C:$C,0)))</f>
        <v>Nincs VKR kiválasztva!</v>
      </c>
      <c r="J825" s="56" t="str">
        <f>IF($G825="","Nincs VKR kiválasztva!",INDEX(Osszesito!$F:$F,MATCH($F825,Osszesito!$C:$C,0)))</f>
        <v>Nincs VKR kiválasztva!</v>
      </c>
      <c r="K825" s="48" t="str">
        <f t="shared" si="540"/>
        <v>Nincs kitöltve a költség rész!</v>
      </c>
      <c r="L825" s="49"/>
      <c r="M825" s="49"/>
      <c r="N825" s="60"/>
      <c r="O825" s="60"/>
      <c r="P825" s="90"/>
      <c r="R825" s="62"/>
      <c r="S825" s="62"/>
      <c r="T825" s="62"/>
      <c r="U825" s="62"/>
      <c r="V825" s="62"/>
      <c r="W825" s="62"/>
      <c r="X825" s="62"/>
      <c r="Y825" s="62"/>
      <c r="Z825" s="62"/>
      <c r="AA825" s="62"/>
      <c r="AB825" s="62"/>
      <c r="AC825" s="61">
        <f t="shared" si="544"/>
        <v>0</v>
      </c>
      <c r="AD825" s="1" t="str">
        <f t="shared" si="545"/>
        <v>Nincs VKR kiválasztva!</v>
      </c>
      <c r="AF825" s="60"/>
      <c r="AG825" s="60"/>
      <c r="AH825" s="60"/>
      <c r="AI825" s="60"/>
      <c r="AJ825" s="60"/>
      <c r="AK825" s="60"/>
      <c r="AL825" s="60"/>
      <c r="AM825" s="60"/>
      <c r="AN825" s="60"/>
      <c r="AO825" s="60"/>
      <c r="AP825" s="60"/>
      <c r="AQ825" s="61">
        <f t="shared" si="546"/>
        <v>0</v>
      </c>
      <c r="AR825" s="130" t="s">
        <v>36</v>
      </c>
      <c r="AS825" s="1" t="str">
        <f t="shared" si="547"/>
        <v>Nincs VKR kiválasztva!</v>
      </c>
      <c r="AU825" s="46"/>
      <c r="AV825" s="46"/>
      <c r="AY825" s="64" t="str">
        <f>IF($D825="","",INDEX(Osszesito!$E:$E,MATCH($F825,Osszesito!$C:$C,0)))</f>
        <v/>
      </c>
      <c r="AZ825" s="64">
        <f t="shared" si="514"/>
        <v>0</v>
      </c>
      <c r="BA825" s="65">
        <f t="shared" si="515"/>
        <v>0</v>
      </c>
      <c r="BB825" s="65" t="str">
        <f t="shared" si="516"/>
        <v>x</v>
      </c>
      <c r="BC825" s="65">
        <f t="shared" si="548"/>
        <v>0</v>
      </c>
      <c r="BD825" s="65">
        <f t="shared" si="541"/>
        <v>0</v>
      </c>
      <c r="BE825" s="65">
        <f t="shared" si="517"/>
        <v>0</v>
      </c>
      <c r="BF825" s="64" t="str">
        <f t="shared" si="518"/>
        <v>A forrás egyenlő a költséggel (I.ütem).</v>
      </c>
      <c r="BG825" s="65">
        <f t="shared" si="519"/>
        <v>0</v>
      </c>
      <c r="BH825" s="65">
        <f t="shared" si="520"/>
        <v>0</v>
      </c>
      <c r="BI825" s="65">
        <f t="shared" si="521"/>
        <v>0</v>
      </c>
      <c r="BJ825" s="65">
        <f t="shared" si="522"/>
        <v>0</v>
      </c>
      <c r="BK825" s="65">
        <f t="shared" si="549"/>
        <v>0</v>
      </c>
      <c r="BL825" s="66" t="str">
        <f t="shared" si="542"/>
        <v>Nem hosszútávú a feladat.</v>
      </c>
      <c r="BM825" s="67">
        <f t="shared" si="523"/>
        <v>1</v>
      </c>
      <c r="BN825" s="67">
        <f t="shared" si="524"/>
        <v>0</v>
      </c>
      <c r="BO825" s="67">
        <f t="shared" si="525"/>
        <v>1</v>
      </c>
      <c r="BP825" s="67">
        <f t="shared" si="526"/>
        <v>0</v>
      </c>
      <c r="BQ825" s="65">
        <f t="shared" si="527"/>
        <v>0</v>
      </c>
      <c r="BR825" s="64" t="str">
        <f t="shared" si="528"/>
        <v>Nincs hosszútávú terv!</v>
      </c>
      <c r="BS825" s="65">
        <f t="shared" si="529"/>
        <v>0</v>
      </c>
      <c r="BT825" s="65">
        <f t="shared" si="530"/>
        <v>0</v>
      </c>
      <c r="BU825" s="65">
        <f t="shared" si="531"/>
        <v>0</v>
      </c>
      <c r="BV825" s="65">
        <f t="shared" si="532"/>
        <v>0</v>
      </c>
      <c r="BW825" s="65">
        <f t="shared" si="533"/>
        <v>0</v>
      </c>
      <c r="BX825" s="65">
        <f t="shared" si="534"/>
        <v>0</v>
      </c>
      <c r="BY825" s="65">
        <f t="shared" si="535"/>
        <v>0</v>
      </c>
      <c r="BZ825" s="65">
        <f t="shared" si="536"/>
        <v>0</v>
      </c>
      <c r="CA825" s="65">
        <f t="shared" si="537"/>
        <v>0</v>
      </c>
      <c r="CB825" s="65">
        <f t="shared" si="538"/>
        <v>0</v>
      </c>
      <c r="CC825" s="65">
        <f t="shared" si="539"/>
        <v>0</v>
      </c>
      <c r="CD825" s="65" t="str">
        <f t="shared" si="550"/>
        <v>Hiányos kitöltés! (B-oszlop üres)</v>
      </c>
      <c r="CE825" s="66" t="str">
        <f t="shared" si="551"/>
        <v>Hiányos kitöltés! (B-oszlop üres)</v>
      </c>
      <c r="CF825" s="65">
        <f t="shared" si="552"/>
        <v>0</v>
      </c>
      <c r="CG825" s="65">
        <f t="shared" si="553"/>
        <v>0</v>
      </c>
      <c r="CH825" s="65">
        <f t="shared" si="554"/>
        <v>0</v>
      </c>
    </row>
    <row r="826" spans="1:86" ht="31.25" x14ac:dyDescent="0.25">
      <c r="A826" s="54" t="str">
        <f t="shared" si="543"/>
        <v>Nincs VKR kiválasztva!</v>
      </c>
      <c r="B826" s="68"/>
      <c r="C826" s="55"/>
      <c r="D826" s="47"/>
      <c r="E826" s="47"/>
      <c r="F826" s="56" t="str">
        <f>IF($G826="","Nincs VKR kiválasztva!",INDEX(Osszesito!$C:$C,MATCH($G826,Osszesito!$D:$D,0)))</f>
        <v>Nincs VKR kiválasztva!</v>
      </c>
      <c r="G826" s="45"/>
      <c r="H826" s="51" t="str">
        <f>IF($D826="","",CONCATENATE($AY826,"_",COUNTA($D$3:$D826),"_FSZV_2026"))</f>
        <v/>
      </c>
      <c r="I826" s="56" t="str">
        <f>IF($G826="","Nincs VKR kiválasztva!",INDEX(Osszesito!$G:$G,MATCH($F826,Osszesito!$C:$C,0)))</f>
        <v>Nincs VKR kiválasztva!</v>
      </c>
      <c r="J826" s="56" t="str">
        <f>IF($G826="","Nincs VKR kiválasztva!",INDEX(Osszesito!$F:$F,MATCH($F826,Osszesito!$C:$C,0)))</f>
        <v>Nincs VKR kiválasztva!</v>
      </c>
      <c r="K826" s="48" t="str">
        <f t="shared" si="540"/>
        <v>Nincs kitöltve a költség rész!</v>
      </c>
      <c r="L826" s="49"/>
      <c r="M826" s="49"/>
      <c r="N826" s="60"/>
      <c r="O826" s="60"/>
      <c r="P826" s="90"/>
      <c r="R826" s="62"/>
      <c r="S826" s="62"/>
      <c r="T826" s="62"/>
      <c r="U826" s="62"/>
      <c r="V826" s="62"/>
      <c r="W826" s="62"/>
      <c r="X826" s="62"/>
      <c r="Y826" s="62"/>
      <c r="Z826" s="62"/>
      <c r="AA826" s="62"/>
      <c r="AB826" s="62"/>
      <c r="AC826" s="61">
        <f t="shared" si="544"/>
        <v>0</v>
      </c>
      <c r="AD826" s="1" t="str">
        <f t="shared" si="545"/>
        <v>Nincs VKR kiválasztva!</v>
      </c>
      <c r="AF826" s="60"/>
      <c r="AG826" s="60"/>
      <c r="AH826" s="60"/>
      <c r="AI826" s="60"/>
      <c r="AJ826" s="60"/>
      <c r="AK826" s="60"/>
      <c r="AL826" s="60"/>
      <c r="AM826" s="60"/>
      <c r="AN826" s="60"/>
      <c r="AO826" s="60"/>
      <c r="AP826" s="60"/>
      <c r="AQ826" s="61">
        <f t="shared" si="546"/>
        <v>0</v>
      </c>
      <c r="AR826" s="130" t="s">
        <v>36</v>
      </c>
      <c r="AS826" s="1" t="str">
        <f t="shared" si="547"/>
        <v>Nincs VKR kiválasztva!</v>
      </c>
      <c r="AU826" s="46"/>
      <c r="AV826" s="46"/>
      <c r="AY826" s="64" t="str">
        <f>IF($D826="","",INDEX(Osszesito!$E:$E,MATCH($F826,Osszesito!$C:$C,0)))</f>
        <v/>
      </c>
      <c r="AZ826" s="64">
        <f t="shared" si="514"/>
        <v>0</v>
      </c>
      <c r="BA826" s="65">
        <f t="shared" si="515"/>
        <v>0</v>
      </c>
      <c r="BB826" s="65" t="str">
        <f t="shared" si="516"/>
        <v>x</v>
      </c>
      <c r="BC826" s="65">
        <f t="shared" si="548"/>
        <v>0</v>
      </c>
      <c r="BD826" s="65">
        <f t="shared" si="541"/>
        <v>0</v>
      </c>
      <c r="BE826" s="65">
        <f t="shared" si="517"/>
        <v>0</v>
      </c>
      <c r="BF826" s="64" t="str">
        <f t="shared" si="518"/>
        <v>A forrás egyenlő a költséggel (I.ütem).</v>
      </c>
      <c r="BG826" s="65">
        <f t="shared" si="519"/>
        <v>0</v>
      </c>
      <c r="BH826" s="65">
        <f t="shared" si="520"/>
        <v>0</v>
      </c>
      <c r="BI826" s="65">
        <f t="shared" si="521"/>
        <v>0</v>
      </c>
      <c r="BJ826" s="65">
        <f t="shared" si="522"/>
        <v>0</v>
      </c>
      <c r="BK826" s="65">
        <f t="shared" si="549"/>
        <v>0</v>
      </c>
      <c r="BL826" s="66" t="str">
        <f t="shared" si="542"/>
        <v>Nem hosszútávú a feladat.</v>
      </c>
      <c r="BM826" s="67">
        <f t="shared" si="523"/>
        <v>1</v>
      </c>
      <c r="BN826" s="67">
        <f t="shared" si="524"/>
        <v>0</v>
      </c>
      <c r="BO826" s="67">
        <f t="shared" si="525"/>
        <v>1</v>
      </c>
      <c r="BP826" s="67">
        <f t="shared" si="526"/>
        <v>0</v>
      </c>
      <c r="BQ826" s="65">
        <f t="shared" si="527"/>
        <v>0</v>
      </c>
      <c r="BR826" s="64" t="str">
        <f t="shared" si="528"/>
        <v>Nincs hosszútávú terv!</v>
      </c>
      <c r="BS826" s="65">
        <f t="shared" si="529"/>
        <v>0</v>
      </c>
      <c r="BT826" s="65">
        <f t="shared" si="530"/>
        <v>0</v>
      </c>
      <c r="BU826" s="65">
        <f t="shared" si="531"/>
        <v>0</v>
      </c>
      <c r="BV826" s="65">
        <f t="shared" si="532"/>
        <v>0</v>
      </c>
      <c r="BW826" s="65">
        <f t="shared" si="533"/>
        <v>0</v>
      </c>
      <c r="BX826" s="65">
        <f t="shared" si="534"/>
        <v>0</v>
      </c>
      <c r="BY826" s="65">
        <f t="shared" si="535"/>
        <v>0</v>
      </c>
      <c r="BZ826" s="65">
        <f t="shared" si="536"/>
        <v>0</v>
      </c>
      <c r="CA826" s="65">
        <f t="shared" si="537"/>
        <v>0</v>
      </c>
      <c r="CB826" s="65">
        <f t="shared" si="538"/>
        <v>0</v>
      </c>
      <c r="CC826" s="65">
        <f t="shared" si="539"/>
        <v>0</v>
      </c>
      <c r="CD826" s="65" t="str">
        <f t="shared" si="550"/>
        <v>Hiányos kitöltés! (B-oszlop üres)</v>
      </c>
      <c r="CE826" s="66" t="str">
        <f t="shared" si="551"/>
        <v>Hiányos kitöltés! (B-oszlop üres)</v>
      </c>
      <c r="CF826" s="65">
        <f t="shared" si="552"/>
        <v>0</v>
      </c>
      <c r="CG826" s="65">
        <f t="shared" si="553"/>
        <v>0</v>
      </c>
      <c r="CH826" s="65">
        <f t="shared" si="554"/>
        <v>0</v>
      </c>
    </row>
    <row r="827" spans="1:86" ht="31.25" x14ac:dyDescent="0.25">
      <c r="A827" s="54" t="str">
        <f t="shared" si="543"/>
        <v>Nincs VKR kiválasztva!</v>
      </c>
      <c r="B827" s="68"/>
      <c r="C827" s="55"/>
      <c r="D827" s="47"/>
      <c r="E827" s="47"/>
      <c r="F827" s="56" t="str">
        <f>IF($G827="","Nincs VKR kiválasztva!",INDEX(Osszesito!$C:$C,MATCH($G827,Osszesito!$D:$D,0)))</f>
        <v>Nincs VKR kiválasztva!</v>
      </c>
      <c r="G827" s="45"/>
      <c r="H827" s="51" t="str">
        <f>IF($D827="","",CONCATENATE($AY827,"_",COUNTA($D$3:$D827),"_FSZV_2026"))</f>
        <v/>
      </c>
      <c r="I827" s="56" t="str">
        <f>IF($G827="","Nincs VKR kiválasztva!",INDEX(Osszesito!$G:$G,MATCH($F827,Osszesito!$C:$C,0)))</f>
        <v>Nincs VKR kiválasztva!</v>
      </c>
      <c r="J827" s="56" t="str">
        <f>IF($G827="","Nincs VKR kiválasztva!",INDEX(Osszesito!$F:$F,MATCH($F827,Osszesito!$C:$C,0)))</f>
        <v>Nincs VKR kiválasztva!</v>
      </c>
      <c r="K827" s="48" t="str">
        <f t="shared" si="540"/>
        <v>Nincs kitöltve a költség rész!</v>
      </c>
      <c r="L827" s="49"/>
      <c r="M827" s="49"/>
      <c r="N827" s="60"/>
      <c r="O827" s="60"/>
      <c r="P827" s="90"/>
      <c r="R827" s="62"/>
      <c r="S827" s="62"/>
      <c r="T827" s="62"/>
      <c r="U827" s="62"/>
      <c r="V827" s="62"/>
      <c r="W827" s="62"/>
      <c r="X827" s="62"/>
      <c r="Y827" s="62"/>
      <c r="Z827" s="62"/>
      <c r="AA827" s="62"/>
      <c r="AB827" s="62"/>
      <c r="AC827" s="61">
        <f t="shared" si="544"/>
        <v>0</v>
      </c>
      <c r="AD827" s="1" t="str">
        <f t="shared" si="545"/>
        <v>Nincs VKR kiválasztva!</v>
      </c>
      <c r="AF827" s="60"/>
      <c r="AG827" s="60"/>
      <c r="AH827" s="60"/>
      <c r="AI827" s="60"/>
      <c r="AJ827" s="60"/>
      <c r="AK827" s="60"/>
      <c r="AL827" s="60"/>
      <c r="AM827" s="60"/>
      <c r="AN827" s="60"/>
      <c r="AO827" s="60"/>
      <c r="AP827" s="60"/>
      <c r="AQ827" s="61">
        <f t="shared" si="546"/>
        <v>0</v>
      </c>
      <c r="AR827" s="130" t="s">
        <v>36</v>
      </c>
      <c r="AS827" s="1" t="str">
        <f t="shared" si="547"/>
        <v>Nincs VKR kiválasztva!</v>
      </c>
      <c r="AU827" s="46"/>
      <c r="AV827" s="46"/>
      <c r="AY827" s="64" t="str">
        <f>IF($D827="","",INDEX(Osszesito!$E:$E,MATCH($F827,Osszesito!$C:$C,0)))</f>
        <v/>
      </c>
      <c r="AZ827" s="64">
        <f t="shared" si="514"/>
        <v>0</v>
      </c>
      <c r="BA827" s="65">
        <f t="shared" si="515"/>
        <v>0</v>
      </c>
      <c r="BB827" s="65" t="str">
        <f t="shared" si="516"/>
        <v>x</v>
      </c>
      <c r="BC827" s="65">
        <f t="shared" si="548"/>
        <v>0</v>
      </c>
      <c r="BD827" s="65">
        <f t="shared" si="541"/>
        <v>0</v>
      </c>
      <c r="BE827" s="65">
        <f t="shared" si="517"/>
        <v>0</v>
      </c>
      <c r="BF827" s="64" t="str">
        <f t="shared" si="518"/>
        <v>A forrás egyenlő a költséggel (I.ütem).</v>
      </c>
      <c r="BG827" s="65">
        <f t="shared" si="519"/>
        <v>0</v>
      </c>
      <c r="BH827" s="65">
        <f t="shared" si="520"/>
        <v>0</v>
      </c>
      <c r="BI827" s="65">
        <f t="shared" si="521"/>
        <v>0</v>
      </c>
      <c r="BJ827" s="65">
        <f t="shared" si="522"/>
        <v>0</v>
      </c>
      <c r="BK827" s="65">
        <f t="shared" si="549"/>
        <v>0</v>
      </c>
      <c r="BL827" s="66" t="str">
        <f t="shared" si="542"/>
        <v>Nem hosszútávú a feladat.</v>
      </c>
      <c r="BM827" s="67">
        <f t="shared" si="523"/>
        <v>1</v>
      </c>
      <c r="BN827" s="67">
        <f t="shared" si="524"/>
        <v>0</v>
      </c>
      <c r="BO827" s="67">
        <f t="shared" si="525"/>
        <v>1</v>
      </c>
      <c r="BP827" s="67">
        <f t="shared" si="526"/>
        <v>0</v>
      </c>
      <c r="BQ827" s="65">
        <f t="shared" si="527"/>
        <v>0</v>
      </c>
      <c r="BR827" s="64" t="str">
        <f t="shared" si="528"/>
        <v>Nincs hosszútávú terv!</v>
      </c>
      <c r="BS827" s="65">
        <f t="shared" si="529"/>
        <v>0</v>
      </c>
      <c r="BT827" s="65">
        <f t="shared" si="530"/>
        <v>0</v>
      </c>
      <c r="BU827" s="65">
        <f t="shared" si="531"/>
        <v>0</v>
      </c>
      <c r="BV827" s="65">
        <f t="shared" si="532"/>
        <v>0</v>
      </c>
      <c r="BW827" s="65">
        <f t="shared" si="533"/>
        <v>0</v>
      </c>
      <c r="BX827" s="65">
        <f t="shared" si="534"/>
        <v>0</v>
      </c>
      <c r="BY827" s="65">
        <f t="shared" si="535"/>
        <v>0</v>
      </c>
      <c r="BZ827" s="65">
        <f t="shared" si="536"/>
        <v>0</v>
      </c>
      <c r="CA827" s="65">
        <f t="shared" si="537"/>
        <v>0</v>
      </c>
      <c r="CB827" s="65">
        <f t="shared" si="538"/>
        <v>0</v>
      </c>
      <c r="CC827" s="65">
        <f t="shared" si="539"/>
        <v>0</v>
      </c>
      <c r="CD827" s="65" t="str">
        <f t="shared" si="550"/>
        <v>Hiányos kitöltés! (B-oszlop üres)</v>
      </c>
      <c r="CE827" s="66" t="str">
        <f t="shared" si="551"/>
        <v>Hiányos kitöltés! (B-oszlop üres)</v>
      </c>
      <c r="CF827" s="65">
        <f t="shared" si="552"/>
        <v>0</v>
      </c>
      <c r="CG827" s="65">
        <f t="shared" si="553"/>
        <v>0</v>
      </c>
      <c r="CH827" s="65">
        <f t="shared" si="554"/>
        <v>0</v>
      </c>
    </row>
    <row r="828" spans="1:86" ht="31.25" x14ac:dyDescent="0.25">
      <c r="A828" s="54" t="str">
        <f t="shared" si="543"/>
        <v>Nincs VKR kiválasztva!</v>
      </c>
      <c r="B828" s="68"/>
      <c r="C828" s="55"/>
      <c r="D828" s="47"/>
      <c r="E828" s="47"/>
      <c r="F828" s="56" t="str">
        <f>IF($G828="","Nincs VKR kiválasztva!",INDEX(Osszesito!$C:$C,MATCH($G828,Osszesito!$D:$D,0)))</f>
        <v>Nincs VKR kiválasztva!</v>
      </c>
      <c r="G828" s="45"/>
      <c r="H828" s="51" t="str">
        <f>IF($D828="","",CONCATENATE($AY828,"_",COUNTA($D$3:$D828),"_FSZV_2026"))</f>
        <v/>
      </c>
      <c r="I828" s="56" t="str">
        <f>IF($G828="","Nincs VKR kiválasztva!",INDEX(Osszesito!$G:$G,MATCH($F828,Osszesito!$C:$C,0)))</f>
        <v>Nincs VKR kiválasztva!</v>
      </c>
      <c r="J828" s="56" t="str">
        <f>IF($G828="","Nincs VKR kiválasztva!",INDEX(Osszesito!$F:$F,MATCH($F828,Osszesito!$C:$C,0)))</f>
        <v>Nincs VKR kiválasztva!</v>
      </c>
      <c r="K828" s="48" t="str">
        <f t="shared" si="540"/>
        <v>Nincs kitöltve a költség rész!</v>
      </c>
      <c r="L828" s="49"/>
      <c r="M828" s="49"/>
      <c r="N828" s="60"/>
      <c r="O828" s="60"/>
      <c r="P828" s="90"/>
      <c r="R828" s="62"/>
      <c r="S828" s="62"/>
      <c r="T828" s="62"/>
      <c r="U828" s="62"/>
      <c r="V828" s="62"/>
      <c r="W828" s="62"/>
      <c r="X828" s="62"/>
      <c r="Y828" s="62"/>
      <c r="Z828" s="62"/>
      <c r="AA828" s="62"/>
      <c r="AB828" s="62"/>
      <c r="AC828" s="61">
        <f t="shared" si="544"/>
        <v>0</v>
      </c>
      <c r="AD828" s="1" t="str">
        <f t="shared" si="545"/>
        <v>Nincs VKR kiválasztva!</v>
      </c>
      <c r="AF828" s="60"/>
      <c r="AG828" s="60"/>
      <c r="AH828" s="60"/>
      <c r="AI828" s="60"/>
      <c r="AJ828" s="60"/>
      <c r="AK828" s="60"/>
      <c r="AL828" s="60"/>
      <c r="AM828" s="60"/>
      <c r="AN828" s="60"/>
      <c r="AO828" s="60"/>
      <c r="AP828" s="60"/>
      <c r="AQ828" s="61">
        <f t="shared" si="546"/>
        <v>0</v>
      </c>
      <c r="AR828" s="130" t="s">
        <v>36</v>
      </c>
      <c r="AS828" s="1" t="str">
        <f t="shared" si="547"/>
        <v>Nincs VKR kiválasztva!</v>
      </c>
      <c r="AU828" s="46"/>
      <c r="AV828" s="46"/>
      <c r="AY828" s="64" t="str">
        <f>IF($D828="","",INDEX(Osszesito!$E:$E,MATCH($F828,Osszesito!$C:$C,0)))</f>
        <v/>
      </c>
      <c r="AZ828" s="64">
        <f t="shared" si="514"/>
        <v>0</v>
      </c>
      <c r="BA828" s="65">
        <f t="shared" si="515"/>
        <v>0</v>
      </c>
      <c r="BB828" s="65" t="str">
        <f t="shared" si="516"/>
        <v>x</v>
      </c>
      <c r="BC828" s="65">
        <f t="shared" si="548"/>
        <v>0</v>
      </c>
      <c r="BD828" s="65">
        <f t="shared" si="541"/>
        <v>0</v>
      </c>
      <c r="BE828" s="65">
        <f t="shared" si="517"/>
        <v>0</v>
      </c>
      <c r="BF828" s="64" t="str">
        <f t="shared" si="518"/>
        <v>A forrás egyenlő a költséggel (I.ütem).</v>
      </c>
      <c r="BG828" s="65">
        <f t="shared" si="519"/>
        <v>0</v>
      </c>
      <c r="BH828" s="65">
        <f t="shared" si="520"/>
        <v>0</v>
      </c>
      <c r="BI828" s="65">
        <f t="shared" si="521"/>
        <v>0</v>
      </c>
      <c r="BJ828" s="65">
        <f t="shared" si="522"/>
        <v>0</v>
      </c>
      <c r="BK828" s="65">
        <f t="shared" si="549"/>
        <v>0</v>
      </c>
      <c r="BL828" s="66" t="str">
        <f t="shared" si="542"/>
        <v>Nem hosszútávú a feladat.</v>
      </c>
      <c r="BM828" s="67">
        <f t="shared" si="523"/>
        <v>1</v>
      </c>
      <c r="BN828" s="67">
        <f t="shared" si="524"/>
        <v>0</v>
      </c>
      <c r="BO828" s="67">
        <f t="shared" si="525"/>
        <v>1</v>
      </c>
      <c r="BP828" s="67">
        <f t="shared" si="526"/>
        <v>0</v>
      </c>
      <c r="BQ828" s="65">
        <f t="shared" si="527"/>
        <v>0</v>
      </c>
      <c r="BR828" s="64" t="str">
        <f t="shared" si="528"/>
        <v>Nincs hosszútávú terv!</v>
      </c>
      <c r="BS828" s="65">
        <f t="shared" si="529"/>
        <v>0</v>
      </c>
      <c r="BT828" s="65">
        <f t="shared" si="530"/>
        <v>0</v>
      </c>
      <c r="BU828" s="65">
        <f t="shared" si="531"/>
        <v>0</v>
      </c>
      <c r="BV828" s="65">
        <f t="shared" si="532"/>
        <v>0</v>
      </c>
      <c r="BW828" s="65">
        <f t="shared" si="533"/>
        <v>0</v>
      </c>
      <c r="BX828" s="65">
        <f t="shared" si="534"/>
        <v>0</v>
      </c>
      <c r="BY828" s="65">
        <f t="shared" si="535"/>
        <v>0</v>
      </c>
      <c r="BZ828" s="65">
        <f t="shared" si="536"/>
        <v>0</v>
      </c>
      <c r="CA828" s="65">
        <f t="shared" si="537"/>
        <v>0</v>
      </c>
      <c r="CB828" s="65">
        <f t="shared" si="538"/>
        <v>0</v>
      </c>
      <c r="CC828" s="65">
        <f t="shared" si="539"/>
        <v>0</v>
      </c>
      <c r="CD828" s="65" t="str">
        <f t="shared" si="550"/>
        <v>Hiányos kitöltés! (B-oszlop üres)</v>
      </c>
      <c r="CE828" s="66" t="str">
        <f t="shared" si="551"/>
        <v>Hiányos kitöltés! (B-oszlop üres)</v>
      </c>
      <c r="CF828" s="65">
        <f t="shared" si="552"/>
        <v>0</v>
      </c>
      <c r="CG828" s="65">
        <f t="shared" si="553"/>
        <v>0</v>
      </c>
      <c r="CH828" s="65">
        <f t="shared" si="554"/>
        <v>0</v>
      </c>
    </row>
    <row r="829" spans="1:86" ht="31.25" x14ac:dyDescent="0.25">
      <c r="A829" s="54" t="str">
        <f t="shared" si="543"/>
        <v>Nincs VKR kiválasztva!</v>
      </c>
      <c r="B829" s="68"/>
      <c r="C829" s="55"/>
      <c r="D829" s="47"/>
      <c r="E829" s="47"/>
      <c r="F829" s="56" t="str">
        <f>IF($G829="","Nincs VKR kiválasztva!",INDEX(Osszesito!$C:$C,MATCH($G829,Osszesito!$D:$D,0)))</f>
        <v>Nincs VKR kiválasztva!</v>
      </c>
      <c r="G829" s="45"/>
      <c r="H829" s="51" t="str">
        <f>IF($D829="","",CONCATENATE($AY829,"_",COUNTA($D$3:$D829),"_FSZV_2026"))</f>
        <v/>
      </c>
      <c r="I829" s="56" t="str">
        <f>IF($G829="","Nincs VKR kiválasztva!",INDEX(Osszesito!$G:$G,MATCH($F829,Osszesito!$C:$C,0)))</f>
        <v>Nincs VKR kiválasztva!</v>
      </c>
      <c r="J829" s="56" t="str">
        <f>IF($G829="","Nincs VKR kiválasztva!",INDEX(Osszesito!$F:$F,MATCH($F829,Osszesito!$C:$C,0)))</f>
        <v>Nincs VKR kiválasztva!</v>
      </c>
      <c r="K829" s="48" t="str">
        <f t="shared" si="540"/>
        <v>Nincs kitöltve a költség rész!</v>
      </c>
      <c r="L829" s="49"/>
      <c r="M829" s="49"/>
      <c r="N829" s="60"/>
      <c r="O829" s="60"/>
      <c r="P829" s="90"/>
      <c r="R829" s="62"/>
      <c r="S829" s="62"/>
      <c r="T829" s="62"/>
      <c r="U829" s="62"/>
      <c r="V829" s="62"/>
      <c r="W829" s="62"/>
      <c r="X829" s="62"/>
      <c r="Y829" s="62"/>
      <c r="Z829" s="62"/>
      <c r="AA829" s="62"/>
      <c r="AB829" s="62"/>
      <c r="AC829" s="61">
        <f t="shared" si="544"/>
        <v>0</v>
      </c>
      <c r="AD829" s="1" t="str">
        <f t="shared" si="545"/>
        <v>Nincs VKR kiválasztva!</v>
      </c>
      <c r="AF829" s="60"/>
      <c r="AG829" s="60"/>
      <c r="AH829" s="60"/>
      <c r="AI829" s="60"/>
      <c r="AJ829" s="60"/>
      <c r="AK829" s="60"/>
      <c r="AL829" s="60"/>
      <c r="AM829" s="60"/>
      <c r="AN829" s="60"/>
      <c r="AO829" s="60"/>
      <c r="AP829" s="60"/>
      <c r="AQ829" s="61">
        <f t="shared" si="546"/>
        <v>0</v>
      </c>
      <c r="AR829" s="130" t="s">
        <v>36</v>
      </c>
      <c r="AS829" s="1" t="str">
        <f t="shared" si="547"/>
        <v>Nincs VKR kiválasztva!</v>
      </c>
      <c r="AU829" s="46"/>
      <c r="AV829" s="46"/>
      <c r="AY829" s="64" t="str">
        <f>IF($D829="","",INDEX(Osszesito!$E:$E,MATCH($F829,Osszesito!$C:$C,0)))</f>
        <v/>
      </c>
      <c r="AZ829" s="64">
        <f t="shared" si="514"/>
        <v>0</v>
      </c>
      <c r="BA829" s="65">
        <f t="shared" si="515"/>
        <v>0</v>
      </c>
      <c r="BB829" s="65" t="str">
        <f t="shared" si="516"/>
        <v>x</v>
      </c>
      <c r="BC829" s="65">
        <f t="shared" si="548"/>
        <v>0</v>
      </c>
      <c r="BD829" s="65">
        <f t="shared" si="541"/>
        <v>0</v>
      </c>
      <c r="BE829" s="65">
        <f t="shared" si="517"/>
        <v>0</v>
      </c>
      <c r="BF829" s="64" t="str">
        <f t="shared" si="518"/>
        <v>A forrás egyenlő a költséggel (I.ütem).</v>
      </c>
      <c r="BG829" s="65">
        <f t="shared" si="519"/>
        <v>0</v>
      </c>
      <c r="BH829" s="65">
        <f t="shared" si="520"/>
        <v>0</v>
      </c>
      <c r="BI829" s="65">
        <f t="shared" si="521"/>
        <v>0</v>
      </c>
      <c r="BJ829" s="65">
        <f t="shared" si="522"/>
        <v>0</v>
      </c>
      <c r="BK829" s="65">
        <f t="shared" si="549"/>
        <v>0</v>
      </c>
      <c r="BL829" s="66" t="str">
        <f t="shared" si="542"/>
        <v>Nem hosszútávú a feladat.</v>
      </c>
      <c r="BM829" s="67">
        <f t="shared" si="523"/>
        <v>1</v>
      </c>
      <c r="BN829" s="67">
        <f t="shared" si="524"/>
        <v>0</v>
      </c>
      <c r="BO829" s="67">
        <f t="shared" si="525"/>
        <v>1</v>
      </c>
      <c r="BP829" s="67">
        <f t="shared" si="526"/>
        <v>0</v>
      </c>
      <c r="BQ829" s="65">
        <f t="shared" si="527"/>
        <v>0</v>
      </c>
      <c r="BR829" s="64" t="str">
        <f t="shared" si="528"/>
        <v>Nincs hosszútávú terv!</v>
      </c>
      <c r="BS829" s="65">
        <f t="shared" si="529"/>
        <v>0</v>
      </c>
      <c r="BT829" s="65">
        <f t="shared" si="530"/>
        <v>0</v>
      </c>
      <c r="BU829" s="65">
        <f t="shared" si="531"/>
        <v>0</v>
      </c>
      <c r="BV829" s="65">
        <f t="shared" si="532"/>
        <v>0</v>
      </c>
      <c r="BW829" s="65">
        <f t="shared" si="533"/>
        <v>0</v>
      </c>
      <c r="BX829" s="65">
        <f t="shared" si="534"/>
        <v>0</v>
      </c>
      <c r="BY829" s="65">
        <f t="shared" si="535"/>
        <v>0</v>
      </c>
      <c r="BZ829" s="65">
        <f t="shared" si="536"/>
        <v>0</v>
      </c>
      <c r="CA829" s="65">
        <f t="shared" si="537"/>
        <v>0</v>
      </c>
      <c r="CB829" s="65">
        <f t="shared" si="538"/>
        <v>0</v>
      </c>
      <c r="CC829" s="65">
        <f t="shared" si="539"/>
        <v>0</v>
      </c>
      <c r="CD829" s="65" t="str">
        <f t="shared" si="550"/>
        <v>Hiányos kitöltés! (B-oszlop üres)</v>
      </c>
      <c r="CE829" s="66" t="str">
        <f t="shared" si="551"/>
        <v>Hiányos kitöltés! (B-oszlop üres)</v>
      </c>
      <c r="CF829" s="65">
        <f t="shared" si="552"/>
        <v>0</v>
      </c>
      <c r="CG829" s="65">
        <f t="shared" si="553"/>
        <v>0</v>
      </c>
      <c r="CH829" s="65">
        <f t="shared" si="554"/>
        <v>0</v>
      </c>
    </row>
    <row r="830" spans="1:86" ht="31.25" x14ac:dyDescent="0.25">
      <c r="A830" s="54" t="str">
        <f t="shared" si="543"/>
        <v>Nincs VKR kiválasztva!</v>
      </c>
      <c r="B830" s="68"/>
      <c r="C830" s="55"/>
      <c r="D830" s="47"/>
      <c r="E830" s="47"/>
      <c r="F830" s="56" t="str">
        <f>IF($G830="","Nincs VKR kiválasztva!",INDEX(Osszesito!$C:$C,MATCH($G830,Osszesito!$D:$D,0)))</f>
        <v>Nincs VKR kiválasztva!</v>
      </c>
      <c r="G830" s="45"/>
      <c r="H830" s="51" t="str">
        <f>IF($D830="","",CONCATENATE($AY830,"_",COUNTA($D$3:$D830),"_FSZV_2026"))</f>
        <v/>
      </c>
      <c r="I830" s="56" t="str">
        <f>IF($G830="","Nincs VKR kiválasztva!",INDEX(Osszesito!$G:$G,MATCH($F830,Osszesito!$C:$C,0)))</f>
        <v>Nincs VKR kiválasztva!</v>
      </c>
      <c r="J830" s="56" t="str">
        <f>IF($G830="","Nincs VKR kiválasztva!",INDEX(Osszesito!$F:$F,MATCH($F830,Osszesito!$C:$C,0)))</f>
        <v>Nincs VKR kiválasztva!</v>
      </c>
      <c r="K830" s="48" t="str">
        <f t="shared" si="540"/>
        <v>Nincs kitöltve a költség rész!</v>
      </c>
      <c r="L830" s="49"/>
      <c r="M830" s="49"/>
      <c r="N830" s="60"/>
      <c r="O830" s="60"/>
      <c r="P830" s="90"/>
      <c r="R830" s="62"/>
      <c r="S830" s="62"/>
      <c r="T830" s="62"/>
      <c r="U830" s="62"/>
      <c r="V830" s="62"/>
      <c r="W830" s="62"/>
      <c r="X830" s="62"/>
      <c r="Y830" s="62"/>
      <c r="Z830" s="62"/>
      <c r="AA830" s="62"/>
      <c r="AB830" s="62"/>
      <c r="AC830" s="61">
        <f t="shared" si="544"/>
        <v>0</v>
      </c>
      <c r="AD830" s="1" t="str">
        <f t="shared" si="545"/>
        <v>Nincs VKR kiválasztva!</v>
      </c>
      <c r="AF830" s="60"/>
      <c r="AG830" s="60"/>
      <c r="AH830" s="60"/>
      <c r="AI830" s="60"/>
      <c r="AJ830" s="60"/>
      <c r="AK830" s="60"/>
      <c r="AL830" s="60"/>
      <c r="AM830" s="60"/>
      <c r="AN830" s="60"/>
      <c r="AO830" s="60"/>
      <c r="AP830" s="60"/>
      <c r="AQ830" s="61">
        <f t="shared" si="546"/>
        <v>0</v>
      </c>
      <c r="AR830" s="130" t="s">
        <v>36</v>
      </c>
      <c r="AS830" s="1" t="str">
        <f t="shared" si="547"/>
        <v>Nincs VKR kiválasztva!</v>
      </c>
      <c r="AU830" s="46"/>
      <c r="AV830" s="46"/>
      <c r="AY830" s="64" t="str">
        <f>IF($D830="","",INDEX(Osszesito!$E:$E,MATCH($F830,Osszesito!$C:$C,0)))</f>
        <v/>
      </c>
      <c r="AZ830" s="64">
        <f t="shared" si="514"/>
        <v>0</v>
      </c>
      <c r="BA830" s="65">
        <f t="shared" si="515"/>
        <v>0</v>
      </c>
      <c r="BB830" s="65" t="str">
        <f t="shared" si="516"/>
        <v>x</v>
      </c>
      <c r="BC830" s="65">
        <f t="shared" si="548"/>
        <v>0</v>
      </c>
      <c r="BD830" s="65">
        <f t="shared" si="541"/>
        <v>0</v>
      </c>
      <c r="BE830" s="65">
        <f t="shared" si="517"/>
        <v>0</v>
      </c>
      <c r="BF830" s="64" t="str">
        <f t="shared" si="518"/>
        <v>A forrás egyenlő a költséggel (I.ütem).</v>
      </c>
      <c r="BG830" s="65">
        <f t="shared" si="519"/>
        <v>0</v>
      </c>
      <c r="BH830" s="65">
        <f t="shared" si="520"/>
        <v>0</v>
      </c>
      <c r="BI830" s="65">
        <f t="shared" si="521"/>
        <v>0</v>
      </c>
      <c r="BJ830" s="65">
        <f t="shared" si="522"/>
        <v>0</v>
      </c>
      <c r="BK830" s="65">
        <f t="shared" si="549"/>
        <v>0</v>
      </c>
      <c r="BL830" s="66" t="str">
        <f t="shared" si="542"/>
        <v>Nem hosszútávú a feladat.</v>
      </c>
      <c r="BM830" s="67">
        <f t="shared" si="523"/>
        <v>1</v>
      </c>
      <c r="BN830" s="67">
        <f t="shared" si="524"/>
        <v>0</v>
      </c>
      <c r="BO830" s="67">
        <f t="shared" si="525"/>
        <v>1</v>
      </c>
      <c r="BP830" s="67">
        <f t="shared" si="526"/>
        <v>0</v>
      </c>
      <c r="BQ830" s="65">
        <f t="shared" si="527"/>
        <v>0</v>
      </c>
      <c r="BR830" s="64" t="str">
        <f t="shared" si="528"/>
        <v>Nincs hosszútávú terv!</v>
      </c>
      <c r="BS830" s="65">
        <f t="shared" si="529"/>
        <v>0</v>
      </c>
      <c r="BT830" s="65">
        <f t="shared" si="530"/>
        <v>0</v>
      </c>
      <c r="BU830" s="65">
        <f t="shared" si="531"/>
        <v>0</v>
      </c>
      <c r="BV830" s="65">
        <f t="shared" si="532"/>
        <v>0</v>
      </c>
      <c r="BW830" s="65">
        <f t="shared" si="533"/>
        <v>0</v>
      </c>
      <c r="BX830" s="65">
        <f t="shared" si="534"/>
        <v>0</v>
      </c>
      <c r="BY830" s="65">
        <f t="shared" si="535"/>
        <v>0</v>
      </c>
      <c r="BZ830" s="65">
        <f t="shared" si="536"/>
        <v>0</v>
      </c>
      <c r="CA830" s="65">
        <f t="shared" si="537"/>
        <v>0</v>
      </c>
      <c r="CB830" s="65">
        <f t="shared" si="538"/>
        <v>0</v>
      </c>
      <c r="CC830" s="65">
        <f t="shared" si="539"/>
        <v>0</v>
      </c>
      <c r="CD830" s="65" t="str">
        <f t="shared" si="550"/>
        <v>Hiányos kitöltés! (B-oszlop üres)</v>
      </c>
      <c r="CE830" s="66" t="str">
        <f t="shared" si="551"/>
        <v>Hiányos kitöltés! (B-oszlop üres)</v>
      </c>
      <c r="CF830" s="65">
        <f t="shared" si="552"/>
        <v>0</v>
      </c>
      <c r="CG830" s="65">
        <f t="shared" si="553"/>
        <v>0</v>
      </c>
      <c r="CH830" s="65">
        <f t="shared" si="554"/>
        <v>0</v>
      </c>
    </row>
    <row r="831" spans="1:86" ht="31.25" x14ac:dyDescent="0.25">
      <c r="A831" s="54" t="str">
        <f t="shared" si="543"/>
        <v>Nincs VKR kiválasztva!</v>
      </c>
      <c r="B831" s="68"/>
      <c r="C831" s="55"/>
      <c r="D831" s="47"/>
      <c r="E831" s="47"/>
      <c r="F831" s="56" t="str">
        <f>IF($G831="","Nincs VKR kiválasztva!",INDEX(Osszesito!$C:$C,MATCH($G831,Osszesito!$D:$D,0)))</f>
        <v>Nincs VKR kiválasztva!</v>
      </c>
      <c r="G831" s="45"/>
      <c r="H831" s="51" t="str">
        <f>IF($D831="","",CONCATENATE($AY831,"_",COUNTA($D$3:$D831),"_FSZV_2026"))</f>
        <v/>
      </c>
      <c r="I831" s="56" t="str">
        <f>IF($G831="","Nincs VKR kiválasztva!",INDEX(Osszesito!$G:$G,MATCH($F831,Osszesito!$C:$C,0)))</f>
        <v>Nincs VKR kiválasztva!</v>
      </c>
      <c r="J831" s="56" t="str">
        <f>IF($G831="","Nincs VKR kiválasztva!",INDEX(Osszesito!$F:$F,MATCH($F831,Osszesito!$C:$C,0)))</f>
        <v>Nincs VKR kiválasztva!</v>
      </c>
      <c r="K831" s="48" t="str">
        <f t="shared" si="540"/>
        <v>Nincs kitöltve a költség rész!</v>
      </c>
      <c r="L831" s="49"/>
      <c r="M831" s="49"/>
      <c r="N831" s="60"/>
      <c r="O831" s="60"/>
      <c r="P831" s="90"/>
      <c r="R831" s="62"/>
      <c r="S831" s="62"/>
      <c r="T831" s="62"/>
      <c r="U831" s="62"/>
      <c r="V831" s="62"/>
      <c r="W831" s="62"/>
      <c r="X831" s="62"/>
      <c r="Y831" s="62"/>
      <c r="Z831" s="62"/>
      <c r="AA831" s="62"/>
      <c r="AB831" s="62"/>
      <c r="AC831" s="61">
        <f t="shared" si="544"/>
        <v>0</v>
      </c>
      <c r="AD831" s="1" t="str">
        <f t="shared" si="545"/>
        <v>Nincs VKR kiválasztva!</v>
      </c>
      <c r="AF831" s="60"/>
      <c r="AG831" s="60"/>
      <c r="AH831" s="60"/>
      <c r="AI831" s="60"/>
      <c r="AJ831" s="60"/>
      <c r="AK831" s="60"/>
      <c r="AL831" s="60"/>
      <c r="AM831" s="60"/>
      <c r="AN831" s="60"/>
      <c r="AO831" s="60"/>
      <c r="AP831" s="60"/>
      <c r="AQ831" s="61">
        <f t="shared" si="546"/>
        <v>0</v>
      </c>
      <c r="AR831" s="130" t="s">
        <v>36</v>
      </c>
      <c r="AS831" s="1" t="str">
        <f t="shared" si="547"/>
        <v>Nincs VKR kiválasztva!</v>
      </c>
      <c r="AU831" s="46"/>
      <c r="AV831" s="46"/>
      <c r="AY831" s="64" t="str">
        <f>IF($D831="","",INDEX(Osszesito!$E:$E,MATCH($F831,Osszesito!$C:$C,0)))</f>
        <v/>
      </c>
      <c r="AZ831" s="64">
        <f t="shared" si="514"/>
        <v>0</v>
      </c>
      <c r="BA831" s="65">
        <f t="shared" si="515"/>
        <v>0</v>
      </c>
      <c r="BB831" s="65" t="str">
        <f t="shared" si="516"/>
        <v>x</v>
      </c>
      <c r="BC831" s="65">
        <f t="shared" si="548"/>
        <v>0</v>
      </c>
      <c r="BD831" s="65">
        <f t="shared" si="541"/>
        <v>0</v>
      </c>
      <c r="BE831" s="65">
        <f t="shared" si="517"/>
        <v>0</v>
      </c>
      <c r="BF831" s="64" t="str">
        <f t="shared" si="518"/>
        <v>A forrás egyenlő a költséggel (I.ütem).</v>
      </c>
      <c r="BG831" s="65">
        <f t="shared" si="519"/>
        <v>0</v>
      </c>
      <c r="BH831" s="65">
        <f t="shared" si="520"/>
        <v>0</v>
      </c>
      <c r="BI831" s="65">
        <f t="shared" si="521"/>
        <v>0</v>
      </c>
      <c r="BJ831" s="65">
        <f t="shared" si="522"/>
        <v>0</v>
      </c>
      <c r="BK831" s="65">
        <f t="shared" si="549"/>
        <v>0</v>
      </c>
      <c r="BL831" s="66" t="str">
        <f t="shared" si="542"/>
        <v>Nem hosszútávú a feladat.</v>
      </c>
      <c r="BM831" s="67">
        <f t="shared" si="523"/>
        <v>1</v>
      </c>
      <c r="BN831" s="67">
        <f t="shared" si="524"/>
        <v>0</v>
      </c>
      <c r="BO831" s="67">
        <f t="shared" si="525"/>
        <v>1</v>
      </c>
      <c r="BP831" s="67">
        <f t="shared" si="526"/>
        <v>0</v>
      </c>
      <c r="BQ831" s="65">
        <f t="shared" si="527"/>
        <v>0</v>
      </c>
      <c r="BR831" s="64" t="str">
        <f t="shared" si="528"/>
        <v>Nincs hosszútávú terv!</v>
      </c>
      <c r="BS831" s="65">
        <f t="shared" si="529"/>
        <v>0</v>
      </c>
      <c r="BT831" s="65">
        <f t="shared" si="530"/>
        <v>0</v>
      </c>
      <c r="BU831" s="65">
        <f t="shared" si="531"/>
        <v>0</v>
      </c>
      <c r="BV831" s="65">
        <f t="shared" si="532"/>
        <v>0</v>
      </c>
      <c r="BW831" s="65">
        <f t="shared" si="533"/>
        <v>0</v>
      </c>
      <c r="BX831" s="65">
        <f t="shared" si="534"/>
        <v>0</v>
      </c>
      <c r="BY831" s="65">
        <f t="shared" si="535"/>
        <v>0</v>
      </c>
      <c r="BZ831" s="65">
        <f t="shared" si="536"/>
        <v>0</v>
      </c>
      <c r="CA831" s="65">
        <f t="shared" si="537"/>
        <v>0</v>
      </c>
      <c r="CB831" s="65">
        <f t="shared" si="538"/>
        <v>0</v>
      </c>
      <c r="CC831" s="65">
        <f t="shared" si="539"/>
        <v>0</v>
      </c>
      <c r="CD831" s="65" t="str">
        <f t="shared" si="550"/>
        <v>Hiányos kitöltés! (B-oszlop üres)</v>
      </c>
      <c r="CE831" s="66" t="str">
        <f t="shared" si="551"/>
        <v>Hiányos kitöltés! (B-oszlop üres)</v>
      </c>
      <c r="CF831" s="65">
        <f t="shared" si="552"/>
        <v>0</v>
      </c>
      <c r="CG831" s="65">
        <f t="shared" si="553"/>
        <v>0</v>
      </c>
      <c r="CH831" s="65">
        <f t="shared" si="554"/>
        <v>0</v>
      </c>
    </row>
    <row r="832" spans="1:86" ht="31.25" x14ac:dyDescent="0.25">
      <c r="A832" s="54" t="str">
        <f t="shared" si="543"/>
        <v>Nincs VKR kiválasztva!</v>
      </c>
      <c r="B832" s="68"/>
      <c r="C832" s="55"/>
      <c r="D832" s="47"/>
      <c r="E832" s="47"/>
      <c r="F832" s="56" t="str">
        <f>IF($G832="","Nincs VKR kiválasztva!",INDEX(Osszesito!$C:$C,MATCH($G832,Osszesito!$D:$D,0)))</f>
        <v>Nincs VKR kiválasztva!</v>
      </c>
      <c r="G832" s="45"/>
      <c r="H832" s="51" t="str">
        <f>IF($D832="","",CONCATENATE($AY832,"_",COUNTA($D$3:$D832),"_FSZV_2026"))</f>
        <v/>
      </c>
      <c r="I832" s="56" t="str">
        <f>IF($G832="","Nincs VKR kiválasztva!",INDEX(Osszesito!$G:$G,MATCH($F832,Osszesito!$C:$C,0)))</f>
        <v>Nincs VKR kiválasztva!</v>
      </c>
      <c r="J832" s="56" t="str">
        <f>IF($G832="","Nincs VKR kiválasztva!",INDEX(Osszesito!$F:$F,MATCH($F832,Osszesito!$C:$C,0)))</f>
        <v>Nincs VKR kiválasztva!</v>
      </c>
      <c r="K832" s="48" t="str">
        <f t="shared" si="540"/>
        <v>Nincs kitöltve a költség rész!</v>
      </c>
      <c r="L832" s="49"/>
      <c r="M832" s="49"/>
      <c r="N832" s="60"/>
      <c r="O832" s="60"/>
      <c r="P832" s="90"/>
      <c r="R832" s="62"/>
      <c r="S832" s="62"/>
      <c r="T832" s="62"/>
      <c r="U832" s="62"/>
      <c r="V832" s="62"/>
      <c r="W832" s="62"/>
      <c r="X832" s="62"/>
      <c r="Y832" s="62"/>
      <c r="Z832" s="62"/>
      <c r="AA832" s="62"/>
      <c r="AB832" s="62"/>
      <c r="AC832" s="61">
        <f t="shared" si="544"/>
        <v>0</v>
      </c>
      <c r="AD832" s="1" t="str">
        <f t="shared" si="545"/>
        <v>Nincs VKR kiválasztva!</v>
      </c>
      <c r="AF832" s="60"/>
      <c r="AG832" s="60"/>
      <c r="AH832" s="60"/>
      <c r="AI832" s="60"/>
      <c r="AJ832" s="60"/>
      <c r="AK832" s="60"/>
      <c r="AL832" s="60"/>
      <c r="AM832" s="60"/>
      <c r="AN832" s="60"/>
      <c r="AO832" s="60"/>
      <c r="AP832" s="60"/>
      <c r="AQ832" s="61">
        <f t="shared" si="546"/>
        <v>0</v>
      </c>
      <c r="AR832" s="130" t="s">
        <v>36</v>
      </c>
      <c r="AS832" s="1" t="str">
        <f t="shared" si="547"/>
        <v>Nincs VKR kiválasztva!</v>
      </c>
      <c r="AU832" s="46"/>
      <c r="AV832" s="46"/>
      <c r="AY832" s="64" t="str">
        <f>IF($D832="","",INDEX(Osszesito!$E:$E,MATCH($F832,Osszesito!$C:$C,0)))</f>
        <v/>
      </c>
      <c r="AZ832" s="64">
        <f t="shared" si="514"/>
        <v>0</v>
      </c>
      <c r="BA832" s="65">
        <f t="shared" si="515"/>
        <v>0</v>
      </c>
      <c r="BB832" s="65" t="str">
        <f t="shared" si="516"/>
        <v>x</v>
      </c>
      <c r="BC832" s="65">
        <f t="shared" si="548"/>
        <v>0</v>
      </c>
      <c r="BD832" s="65">
        <f t="shared" si="541"/>
        <v>0</v>
      </c>
      <c r="BE832" s="65">
        <f t="shared" si="517"/>
        <v>0</v>
      </c>
      <c r="BF832" s="64" t="str">
        <f t="shared" si="518"/>
        <v>A forrás egyenlő a költséggel (I.ütem).</v>
      </c>
      <c r="BG832" s="65">
        <f t="shared" si="519"/>
        <v>0</v>
      </c>
      <c r="BH832" s="65">
        <f t="shared" si="520"/>
        <v>0</v>
      </c>
      <c r="BI832" s="65">
        <f t="shared" si="521"/>
        <v>0</v>
      </c>
      <c r="BJ832" s="65">
        <f t="shared" si="522"/>
        <v>0</v>
      </c>
      <c r="BK832" s="65">
        <f t="shared" si="549"/>
        <v>0</v>
      </c>
      <c r="BL832" s="66" t="str">
        <f t="shared" si="542"/>
        <v>Nem hosszútávú a feladat.</v>
      </c>
      <c r="BM832" s="67">
        <f t="shared" si="523"/>
        <v>1</v>
      </c>
      <c r="BN832" s="67">
        <f t="shared" si="524"/>
        <v>0</v>
      </c>
      <c r="BO832" s="67">
        <f t="shared" si="525"/>
        <v>1</v>
      </c>
      <c r="BP832" s="67">
        <f t="shared" si="526"/>
        <v>0</v>
      </c>
      <c r="BQ832" s="65">
        <f t="shared" si="527"/>
        <v>0</v>
      </c>
      <c r="BR832" s="64" t="str">
        <f t="shared" si="528"/>
        <v>Nincs hosszútávú terv!</v>
      </c>
      <c r="BS832" s="65">
        <f t="shared" si="529"/>
        <v>0</v>
      </c>
      <c r="BT832" s="65">
        <f t="shared" si="530"/>
        <v>0</v>
      </c>
      <c r="BU832" s="65">
        <f t="shared" si="531"/>
        <v>0</v>
      </c>
      <c r="BV832" s="65">
        <f t="shared" si="532"/>
        <v>0</v>
      </c>
      <c r="BW832" s="65">
        <f t="shared" si="533"/>
        <v>0</v>
      </c>
      <c r="BX832" s="65">
        <f t="shared" si="534"/>
        <v>0</v>
      </c>
      <c r="BY832" s="65">
        <f t="shared" si="535"/>
        <v>0</v>
      </c>
      <c r="BZ832" s="65">
        <f t="shared" si="536"/>
        <v>0</v>
      </c>
      <c r="CA832" s="65">
        <f t="shared" si="537"/>
        <v>0</v>
      </c>
      <c r="CB832" s="65">
        <f t="shared" si="538"/>
        <v>0</v>
      </c>
      <c r="CC832" s="65">
        <f t="shared" si="539"/>
        <v>0</v>
      </c>
      <c r="CD832" s="65" t="str">
        <f t="shared" si="550"/>
        <v>Hiányos kitöltés! (B-oszlop üres)</v>
      </c>
      <c r="CE832" s="66" t="str">
        <f t="shared" si="551"/>
        <v>Hiányos kitöltés! (B-oszlop üres)</v>
      </c>
      <c r="CF832" s="65">
        <f t="shared" si="552"/>
        <v>0</v>
      </c>
      <c r="CG832" s="65">
        <f t="shared" si="553"/>
        <v>0</v>
      </c>
      <c r="CH832" s="65">
        <f t="shared" si="554"/>
        <v>0</v>
      </c>
    </row>
    <row r="833" spans="1:86" ht="31.25" x14ac:dyDescent="0.25">
      <c r="A833" s="54" t="str">
        <f t="shared" si="543"/>
        <v>Nincs VKR kiválasztva!</v>
      </c>
      <c r="B833" s="68"/>
      <c r="C833" s="55"/>
      <c r="D833" s="47"/>
      <c r="E833" s="47"/>
      <c r="F833" s="56" t="str">
        <f>IF($G833="","Nincs VKR kiválasztva!",INDEX(Osszesito!$C:$C,MATCH($G833,Osszesito!$D:$D,0)))</f>
        <v>Nincs VKR kiválasztva!</v>
      </c>
      <c r="G833" s="45"/>
      <c r="H833" s="51" t="str">
        <f>IF($D833="","",CONCATENATE($AY833,"_",COUNTA($D$3:$D833),"_FSZV_2026"))</f>
        <v/>
      </c>
      <c r="I833" s="56" t="str">
        <f>IF($G833="","Nincs VKR kiválasztva!",INDEX(Osszesito!$G:$G,MATCH($F833,Osszesito!$C:$C,0)))</f>
        <v>Nincs VKR kiválasztva!</v>
      </c>
      <c r="J833" s="56" t="str">
        <f>IF($G833="","Nincs VKR kiválasztva!",INDEX(Osszesito!$F:$F,MATCH($F833,Osszesito!$C:$C,0)))</f>
        <v>Nincs VKR kiválasztva!</v>
      </c>
      <c r="K833" s="48" t="str">
        <f t="shared" si="540"/>
        <v>Nincs kitöltve a költség rész!</v>
      </c>
      <c r="L833" s="49"/>
      <c r="M833" s="49"/>
      <c r="N833" s="60"/>
      <c r="O833" s="60"/>
      <c r="P833" s="90"/>
      <c r="R833" s="62"/>
      <c r="S833" s="62"/>
      <c r="T833" s="62"/>
      <c r="U833" s="62"/>
      <c r="V833" s="62"/>
      <c r="W833" s="62"/>
      <c r="X833" s="62"/>
      <c r="Y833" s="62"/>
      <c r="Z833" s="62"/>
      <c r="AA833" s="62"/>
      <c r="AB833" s="62"/>
      <c r="AC833" s="61">
        <f t="shared" si="544"/>
        <v>0</v>
      </c>
      <c r="AD833" s="1" t="str">
        <f t="shared" si="545"/>
        <v>Nincs VKR kiválasztva!</v>
      </c>
      <c r="AF833" s="60"/>
      <c r="AG833" s="60"/>
      <c r="AH833" s="60"/>
      <c r="AI833" s="60"/>
      <c r="AJ833" s="60"/>
      <c r="AK833" s="60"/>
      <c r="AL833" s="60"/>
      <c r="AM833" s="60"/>
      <c r="AN833" s="60"/>
      <c r="AO833" s="60"/>
      <c r="AP833" s="60"/>
      <c r="AQ833" s="61">
        <f t="shared" si="546"/>
        <v>0</v>
      </c>
      <c r="AR833" s="130" t="s">
        <v>36</v>
      </c>
      <c r="AS833" s="1" t="str">
        <f t="shared" si="547"/>
        <v>Nincs VKR kiválasztva!</v>
      </c>
      <c r="AU833" s="46"/>
      <c r="AV833" s="46"/>
      <c r="AY833" s="64" t="str">
        <f>IF($D833="","",INDEX(Osszesito!$E:$E,MATCH($F833,Osszesito!$C:$C,0)))</f>
        <v/>
      </c>
      <c r="AZ833" s="64">
        <f t="shared" si="514"/>
        <v>0</v>
      </c>
      <c r="BA833" s="65">
        <f t="shared" si="515"/>
        <v>0</v>
      </c>
      <c r="BB833" s="65" t="str">
        <f t="shared" si="516"/>
        <v>x</v>
      </c>
      <c r="BC833" s="65">
        <f t="shared" si="548"/>
        <v>0</v>
      </c>
      <c r="BD833" s="65">
        <f t="shared" si="541"/>
        <v>0</v>
      </c>
      <c r="BE833" s="65">
        <f t="shared" si="517"/>
        <v>0</v>
      </c>
      <c r="BF833" s="64" t="str">
        <f t="shared" si="518"/>
        <v>A forrás egyenlő a költséggel (I.ütem).</v>
      </c>
      <c r="BG833" s="65">
        <f t="shared" si="519"/>
        <v>0</v>
      </c>
      <c r="BH833" s="65">
        <f t="shared" si="520"/>
        <v>0</v>
      </c>
      <c r="BI833" s="65">
        <f t="shared" si="521"/>
        <v>0</v>
      </c>
      <c r="BJ833" s="65">
        <f t="shared" si="522"/>
        <v>0</v>
      </c>
      <c r="BK833" s="65">
        <f t="shared" si="549"/>
        <v>0</v>
      </c>
      <c r="BL833" s="66" t="str">
        <f t="shared" si="542"/>
        <v>Nem hosszútávú a feladat.</v>
      </c>
      <c r="BM833" s="67">
        <f t="shared" si="523"/>
        <v>1</v>
      </c>
      <c r="BN833" s="67">
        <f t="shared" si="524"/>
        <v>0</v>
      </c>
      <c r="BO833" s="67">
        <f t="shared" si="525"/>
        <v>1</v>
      </c>
      <c r="BP833" s="67">
        <f t="shared" si="526"/>
        <v>0</v>
      </c>
      <c r="BQ833" s="65">
        <f t="shared" si="527"/>
        <v>0</v>
      </c>
      <c r="BR833" s="64" t="str">
        <f t="shared" si="528"/>
        <v>Nincs hosszútávú terv!</v>
      </c>
      <c r="BS833" s="65">
        <f t="shared" si="529"/>
        <v>0</v>
      </c>
      <c r="BT833" s="65">
        <f t="shared" si="530"/>
        <v>0</v>
      </c>
      <c r="BU833" s="65">
        <f t="shared" si="531"/>
        <v>0</v>
      </c>
      <c r="BV833" s="65">
        <f t="shared" si="532"/>
        <v>0</v>
      </c>
      <c r="BW833" s="65">
        <f t="shared" si="533"/>
        <v>0</v>
      </c>
      <c r="BX833" s="65">
        <f t="shared" si="534"/>
        <v>0</v>
      </c>
      <c r="BY833" s="65">
        <f t="shared" si="535"/>
        <v>0</v>
      </c>
      <c r="BZ833" s="65">
        <f t="shared" si="536"/>
        <v>0</v>
      </c>
      <c r="CA833" s="65">
        <f t="shared" si="537"/>
        <v>0</v>
      </c>
      <c r="CB833" s="65">
        <f t="shared" si="538"/>
        <v>0</v>
      </c>
      <c r="CC833" s="65">
        <f t="shared" si="539"/>
        <v>0</v>
      </c>
      <c r="CD833" s="65" t="str">
        <f t="shared" si="550"/>
        <v>Hiányos kitöltés! (B-oszlop üres)</v>
      </c>
      <c r="CE833" s="66" t="str">
        <f t="shared" si="551"/>
        <v>Hiányos kitöltés! (B-oszlop üres)</v>
      </c>
      <c r="CF833" s="65">
        <f t="shared" si="552"/>
        <v>0</v>
      </c>
      <c r="CG833" s="65">
        <f t="shared" si="553"/>
        <v>0</v>
      </c>
      <c r="CH833" s="65">
        <f t="shared" si="554"/>
        <v>0</v>
      </c>
    </row>
    <row r="834" spans="1:86" ht="31.25" x14ac:dyDescent="0.25">
      <c r="A834" s="54" t="str">
        <f t="shared" si="543"/>
        <v>Nincs VKR kiválasztva!</v>
      </c>
      <c r="B834" s="68"/>
      <c r="C834" s="55"/>
      <c r="D834" s="47"/>
      <c r="E834" s="47"/>
      <c r="F834" s="56" t="str">
        <f>IF($G834="","Nincs VKR kiválasztva!",INDEX(Osszesito!$C:$C,MATCH($G834,Osszesito!$D:$D,0)))</f>
        <v>Nincs VKR kiválasztva!</v>
      </c>
      <c r="G834" s="45"/>
      <c r="H834" s="51" t="str">
        <f>IF($D834="","",CONCATENATE($AY834,"_",COUNTA($D$3:$D834),"_FSZV_2026"))</f>
        <v/>
      </c>
      <c r="I834" s="56" t="str">
        <f>IF($G834="","Nincs VKR kiválasztva!",INDEX(Osszesito!$G:$G,MATCH($F834,Osszesito!$C:$C,0)))</f>
        <v>Nincs VKR kiválasztva!</v>
      </c>
      <c r="J834" s="56" t="str">
        <f>IF($G834="","Nincs VKR kiválasztva!",INDEX(Osszesito!$F:$F,MATCH($F834,Osszesito!$C:$C,0)))</f>
        <v>Nincs VKR kiválasztva!</v>
      </c>
      <c r="K834" s="48" t="str">
        <f t="shared" si="540"/>
        <v>Nincs kitöltve a költség rész!</v>
      </c>
      <c r="L834" s="49"/>
      <c r="M834" s="49"/>
      <c r="N834" s="60"/>
      <c r="O834" s="60"/>
      <c r="P834" s="90"/>
      <c r="R834" s="62"/>
      <c r="S834" s="62"/>
      <c r="T834" s="62"/>
      <c r="U834" s="62"/>
      <c r="V834" s="62"/>
      <c r="W834" s="62"/>
      <c r="X834" s="62"/>
      <c r="Y834" s="62"/>
      <c r="Z834" s="62"/>
      <c r="AA834" s="62"/>
      <c r="AB834" s="62"/>
      <c r="AC834" s="61">
        <f t="shared" si="544"/>
        <v>0</v>
      </c>
      <c r="AD834" s="1" t="str">
        <f t="shared" si="545"/>
        <v>Nincs VKR kiválasztva!</v>
      </c>
      <c r="AF834" s="60"/>
      <c r="AG834" s="60"/>
      <c r="AH834" s="60"/>
      <c r="AI834" s="60"/>
      <c r="AJ834" s="60"/>
      <c r="AK834" s="60"/>
      <c r="AL834" s="60"/>
      <c r="AM834" s="60"/>
      <c r="AN834" s="60"/>
      <c r="AO834" s="60"/>
      <c r="AP834" s="60"/>
      <c r="AQ834" s="61">
        <f t="shared" si="546"/>
        <v>0</v>
      </c>
      <c r="AR834" s="130" t="s">
        <v>36</v>
      </c>
      <c r="AS834" s="1" t="str">
        <f t="shared" si="547"/>
        <v>Nincs VKR kiválasztva!</v>
      </c>
      <c r="AU834" s="46"/>
      <c r="AV834" s="46"/>
      <c r="AY834" s="64" t="str">
        <f>IF($D834="","",INDEX(Osszesito!$E:$E,MATCH($F834,Osszesito!$C:$C,0)))</f>
        <v/>
      </c>
      <c r="AZ834" s="64">
        <f t="shared" si="514"/>
        <v>0</v>
      </c>
      <c r="BA834" s="65">
        <f t="shared" si="515"/>
        <v>0</v>
      </c>
      <c r="BB834" s="65" t="str">
        <f t="shared" si="516"/>
        <v>x</v>
      </c>
      <c r="BC834" s="65">
        <f t="shared" si="548"/>
        <v>0</v>
      </c>
      <c r="BD834" s="65">
        <f t="shared" si="541"/>
        <v>0</v>
      </c>
      <c r="BE834" s="65">
        <f t="shared" si="517"/>
        <v>0</v>
      </c>
      <c r="BF834" s="64" t="str">
        <f t="shared" si="518"/>
        <v>A forrás egyenlő a költséggel (I.ütem).</v>
      </c>
      <c r="BG834" s="65">
        <f t="shared" si="519"/>
        <v>0</v>
      </c>
      <c r="BH834" s="65">
        <f t="shared" si="520"/>
        <v>0</v>
      </c>
      <c r="BI834" s="65">
        <f t="shared" si="521"/>
        <v>0</v>
      </c>
      <c r="BJ834" s="65">
        <f t="shared" si="522"/>
        <v>0</v>
      </c>
      <c r="BK834" s="65">
        <f t="shared" si="549"/>
        <v>0</v>
      </c>
      <c r="BL834" s="66" t="str">
        <f t="shared" si="542"/>
        <v>Nem hosszútávú a feladat.</v>
      </c>
      <c r="BM834" s="67">
        <f t="shared" si="523"/>
        <v>1</v>
      </c>
      <c r="BN834" s="67">
        <f t="shared" si="524"/>
        <v>0</v>
      </c>
      <c r="BO834" s="67">
        <f t="shared" si="525"/>
        <v>1</v>
      </c>
      <c r="BP834" s="67">
        <f t="shared" si="526"/>
        <v>0</v>
      </c>
      <c r="BQ834" s="65">
        <f t="shared" si="527"/>
        <v>0</v>
      </c>
      <c r="BR834" s="64" t="str">
        <f t="shared" si="528"/>
        <v>Nincs hosszútávú terv!</v>
      </c>
      <c r="BS834" s="65">
        <f t="shared" si="529"/>
        <v>0</v>
      </c>
      <c r="BT834" s="65">
        <f t="shared" si="530"/>
        <v>0</v>
      </c>
      <c r="BU834" s="65">
        <f t="shared" si="531"/>
        <v>0</v>
      </c>
      <c r="BV834" s="65">
        <f t="shared" si="532"/>
        <v>0</v>
      </c>
      <c r="BW834" s="65">
        <f t="shared" si="533"/>
        <v>0</v>
      </c>
      <c r="BX834" s="65">
        <f t="shared" si="534"/>
        <v>0</v>
      </c>
      <c r="BY834" s="65">
        <f t="shared" si="535"/>
        <v>0</v>
      </c>
      <c r="BZ834" s="65">
        <f t="shared" si="536"/>
        <v>0</v>
      </c>
      <c r="CA834" s="65">
        <f t="shared" si="537"/>
        <v>0</v>
      </c>
      <c r="CB834" s="65">
        <f t="shared" si="538"/>
        <v>0</v>
      </c>
      <c r="CC834" s="65">
        <f t="shared" si="539"/>
        <v>0</v>
      </c>
      <c r="CD834" s="65" t="str">
        <f t="shared" si="550"/>
        <v>Hiányos kitöltés! (B-oszlop üres)</v>
      </c>
      <c r="CE834" s="66" t="str">
        <f t="shared" si="551"/>
        <v>Hiányos kitöltés! (B-oszlop üres)</v>
      </c>
      <c r="CF834" s="65">
        <f t="shared" si="552"/>
        <v>0</v>
      </c>
      <c r="CG834" s="65">
        <f t="shared" si="553"/>
        <v>0</v>
      </c>
      <c r="CH834" s="65">
        <f t="shared" si="554"/>
        <v>0</v>
      </c>
    </row>
    <row r="835" spans="1:86" ht="31.25" x14ac:dyDescent="0.25">
      <c r="A835" s="54" t="str">
        <f t="shared" si="543"/>
        <v>Nincs VKR kiválasztva!</v>
      </c>
      <c r="B835" s="68"/>
      <c r="C835" s="55"/>
      <c r="D835" s="47"/>
      <c r="E835" s="47"/>
      <c r="F835" s="56" t="str">
        <f>IF($G835="","Nincs VKR kiválasztva!",INDEX(Osszesito!$C:$C,MATCH($G835,Osszesito!$D:$D,0)))</f>
        <v>Nincs VKR kiválasztva!</v>
      </c>
      <c r="G835" s="45"/>
      <c r="H835" s="51" t="str">
        <f>IF($D835="","",CONCATENATE($AY835,"_",COUNTA($D$3:$D835),"_FSZV_2026"))</f>
        <v/>
      </c>
      <c r="I835" s="56" t="str">
        <f>IF($G835="","Nincs VKR kiválasztva!",INDEX(Osszesito!$G:$G,MATCH($F835,Osszesito!$C:$C,0)))</f>
        <v>Nincs VKR kiválasztva!</v>
      </c>
      <c r="J835" s="56" t="str">
        <f>IF($G835="","Nincs VKR kiválasztva!",INDEX(Osszesito!$F:$F,MATCH($F835,Osszesito!$C:$C,0)))</f>
        <v>Nincs VKR kiválasztva!</v>
      </c>
      <c r="K835" s="48" t="str">
        <f t="shared" si="540"/>
        <v>Nincs kitöltve a költség rész!</v>
      </c>
      <c r="L835" s="49"/>
      <c r="M835" s="49"/>
      <c r="N835" s="60"/>
      <c r="O835" s="60"/>
      <c r="P835" s="90"/>
      <c r="R835" s="62"/>
      <c r="S835" s="62"/>
      <c r="T835" s="62"/>
      <c r="U835" s="62"/>
      <c r="V835" s="62"/>
      <c r="W835" s="62"/>
      <c r="X835" s="62"/>
      <c r="Y835" s="62"/>
      <c r="Z835" s="62"/>
      <c r="AA835" s="62"/>
      <c r="AB835" s="62"/>
      <c r="AC835" s="61">
        <f t="shared" si="544"/>
        <v>0</v>
      </c>
      <c r="AD835" s="1" t="str">
        <f t="shared" si="545"/>
        <v>Nincs VKR kiválasztva!</v>
      </c>
      <c r="AF835" s="60"/>
      <c r="AG835" s="60"/>
      <c r="AH835" s="60"/>
      <c r="AI835" s="60"/>
      <c r="AJ835" s="60"/>
      <c r="AK835" s="60"/>
      <c r="AL835" s="60"/>
      <c r="AM835" s="60"/>
      <c r="AN835" s="60"/>
      <c r="AO835" s="60"/>
      <c r="AP835" s="60"/>
      <c r="AQ835" s="61">
        <f t="shared" si="546"/>
        <v>0</v>
      </c>
      <c r="AR835" s="130" t="s">
        <v>36</v>
      </c>
      <c r="AS835" s="1" t="str">
        <f t="shared" si="547"/>
        <v>Nincs VKR kiválasztva!</v>
      </c>
      <c r="AU835" s="46"/>
      <c r="AV835" s="46"/>
      <c r="AY835" s="64" t="str">
        <f>IF($D835="","",INDEX(Osszesito!$E:$E,MATCH($F835,Osszesito!$C:$C,0)))</f>
        <v/>
      </c>
      <c r="AZ835" s="64">
        <f t="shared" si="514"/>
        <v>0</v>
      </c>
      <c r="BA835" s="65">
        <f t="shared" si="515"/>
        <v>0</v>
      </c>
      <c r="BB835" s="65" t="str">
        <f t="shared" si="516"/>
        <v>x</v>
      </c>
      <c r="BC835" s="65">
        <f t="shared" si="548"/>
        <v>0</v>
      </c>
      <c r="BD835" s="65">
        <f t="shared" si="541"/>
        <v>0</v>
      </c>
      <c r="BE835" s="65">
        <f t="shared" si="517"/>
        <v>0</v>
      </c>
      <c r="BF835" s="64" t="str">
        <f t="shared" si="518"/>
        <v>A forrás egyenlő a költséggel (I.ütem).</v>
      </c>
      <c r="BG835" s="65">
        <f t="shared" si="519"/>
        <v>0</v>
      </c>
      <c r="BH835" s="65">
        <f t="shared" si="520"/>
        <v>0</v>
      </c>
      <c r="BI835" s="65">
        <f t="shared" si="521"/>
        <v>0</v>
      </c>
      <c r="BJ835" s="65">
        <f t="shared" si="522"/>
        <v>0</v>
      </c>
      <c r="BK835" s="65">
        <f t="shared" si="549"/>
        <v>0</v>
      </c>
      <c r="BL835" s="66" t="str">
        <f t="shared" si="542"/>
        <v>Nem hosszútávú a feladat.</v>
      </c>
      <c r="BM835" s="67">
        <f t="shared" si="523"/>
        <v>1</v>
      </c>
      <c r="BN835" s="67">
        <f t="shared" si="524"/>
        <v>0</v>
      </c>
      <c r="BO835" s="67">
        <f t="shared" si="525"/>
        <v>1</v>
      </c>
      <c r="BP835" s="67">
        <f t="shared" si="526"/>
        <v>0</v>
      </c>
      <c r="BQ835" s="65">
        <f t="shared" si="527"/>
        <v>0</v>
      </c>
      <c r="BR835" s="64" t="str">
        <f t="shared" si="528"/>
        <v>Nincs hosszútávú terv!</v>
      </c>
      <c r="BS835" s="65">
        <f t="shared" si="529"/>
        <v>0</v>
      </c>
      <c r="BT835" s="65">
        <f t="shared" si="530"/>
        <v>0</v>
      </c>
      <c r="BU835" s="65">
        <f t="shared" si="531"/>
        <v>0</v>
      </c>
      <c r="BV835" s="65">
        <f t="shared" si="532"/>
        <v>0</v>
      </c>
      <c r="BW835" s="65">
        <f t="shared" si="533"/>
        <v>0</v>
      </c>
      <c r="BX835" s="65">
        <f t="shared" si="534"/>
        <v>0</v>
      </c>
      <c r="BY835" s="65">
        <f t="shared" si="535"/>
        <v>0</v>
      </c>
      <c r="BZ835" s="65">
        <f t="shared" si="536"/>
        <v>0</v>
      </c>
      <c r="CA835" s="65">
        <f t="shared" si="537"/>
        <v>0</v>
      </c>
      <c r="CB835" s="65">
        <f t="shared" si="538"/>
        <v>0</v>
      </c>
      <c r="CC835" s="65">
        <f t="shared" si="539"/>
        <v>0</v>
      </c>
      <c r="CD835" s="65" t="str">
        <f t="shared" si="550"/>
        <v>Hiányos kitöltés! (B-oszlop üres)</v>
      </c>
      <c r="CE835" s="66" t="str">
        <f t="shared" si="551"/>
        <v>Hiányos kitöltés! (B-oszlop üres)</v>
      </c>
      <c r="CF835" s="65">
        <f t="shared" si="552"/>
        <v>0</v>
      </c>
      <c r="CG835" s="65">
        <f t="shared" si="553"/>
        <v>0</v>
      </c>
      <c r="CH835" s="65">
        <f t="shared" si="554"/>
        <v>0</v>
      </c>
    </row>
    <row r="836" spans="1:86" ht="31.25" x14ac:dyDescent="0.25">
      <c r="A836" s="54" t="str">
        <f t="shared" si="543"/>
        <v>Nincs VKR kiválasztva!</v>
      </c>
      <c r="B836" s="68"/>
      <c r="C836" s="55"/>
      <c r="D836" s="47"/>
      <c r="E836" s="47"/>
      <c r="F836" s="56" t="str">
        <f>IF($G836="","Nincs VKR kiválasztva!",INDEX(Osszesito!$C:$C,MATCH($G836,Osszesito!$D:$D,0)))</f>
        <v>Nincs VKR kiválasztva!</v>
      </c>
      <c r="G836" s="45"/>
      <c r="H836" s="51" t="str">
        <f>IF($D836="","",CONCATENATE($AY836,"_",COUNTA($D$3:$D836),"_FSZV_2026"))</f>
        <v/>
      </c>
      <c r="I836" s="56" t="str">
        <f>IF($G836="","Nincs VKR kiválasztva!",INDEX(Osszesito!$G:$G,MATCH($F836,Osszesito!$C:$C,0)))</f>
        <v>Nincs VKR kiválasztva!</v>
      </c>
      <c r="J836" s="56" t="str">
        <f>IF($G836="","Nincs VKR kiválasztva!",INDEX(Osszesito!$F:$F,MATCH($F836,Osszesito!$C:$C,0)))</f>
        <v>Nincs VKR kiválasztva!</v>
      </c>
      <c r="K836" s="48" t="str">
        <f t="shared" si="540"/>
        <v>Nincs kitöltve a költség rész!</v>
      </c>
      <c r="L836" s="49"/>
      <c r="M836" s="49"/>
      <c r="N836" s="60"/>
      <c r="O836" s="60"/>
      <c r="P836" s="90"/>
      <c r="R836" s="62"/>
      <c r="S836" s="62"/>
      <c r="T836" s="62"/>
      <c r="U836" s="62"/>
      <c r="V836" s="62"/>
      <c r="W836" s="62"/>
      <c r="X836" s="62"/>
      <c r="Y836" s="62"/>
      <c r="Z836" s="62"/>
      <c r="AA836" s="62"/>
      <c r="AB836" s="62"/>
      <c r="AC836" s="61">
        <f t="shared" si="544"/>
        <v>0</v>
      </c>
      <c r="AD836" s="1" t="str">
        <f t="shared" si="545"/>
        <v>Nincs VKR kiválasztva!</v>
      </c>
      <c r="AF836" s="60"/>
      <c r="AG836" s="60"/>
      <c r="AH836" s="60"/>
      <c r="AI836" s="60"/>
      <c r="AJ836" s="60"/>
      <c r="AK836" s="60"/>
      <c r="AL836" s="60"/>
      <c r="AM836" s="60"/>
      <c r="AN836" s="60"/>
      <c r="AO836" s="60"/>
      <c r="AP836" s="60"/>
      <c r="AQ836" s="61">
        <f t="shared" si="546"/>
        <v>0</v>
      </c>
      <c r="AR836" s="130" t="s">
        <v>36</v>
      </c>
      <c r="AS836" s="1" t="str">
        <f t="shared" si="547"/>
        <v>Nincs VKR kiválasztva!</v>
      </c>
      <c r="AU836" s="46"/>
      <c r="AV836" s="46"/>
      <c r="AY836" s="64" t="str">
        <f>IF($D836="","",INDEX(Osszesito!$E:$E,MATCH($F836,Osszesito!$C:$C,0)))</f>
        <v/>
      </c>
      <c r="AZ836" s="64">
        <f t="shared" ref="AZ836:AZ899" si="555">LEN($AU836)</f>
        <v>0</v>
      </c>
      <c r="BA836" s="65">
        <f t="shared" ref="BA836:BA899" si="556">IF(OR($B836="",$C836="",$D836="",$E836="",$F836="",$L836="",$M836="",$N836="",$O836=""),0,1)</f>
        <v>0</v>
      </c>
      <c r="BB836" s="65" t="str">
        <f t="shared" ref="BB836:BB899" si="557">IF($F836="",0,IF(AND($L836=2027,$M836=2027),"R",IF(AND($L836=2027,$M836&gt;2027),"RH",IF(AND($L836&gt;2027,$M836&gt;2027),"H","x"))))</f>
        <v>x</v>
      </c>
      <c r="BC836" s="65">
        <f t="shared" si="548"/>
        <v>0</v>
      </c>
      <c r="BD836" s="65">
        <f t="shared" si="541"/>
        <v>0</v>
      </c>
      <c r="BE836" s="65">
        <f t="shared" ref="BE836:BE899" si="558">IF($AC836&lt;$N836,1,IF($AC836=$N836,0))</f>
        <v>0</v>
      </c>
      <c r="BF836" s="64" t="str">
        <f t="shared" ref="BF836:BF899" si="559">IF($L836&gt;2027,"Nem rövidtávú a feladat.",IF($BE836=1,"Az I. ütem nem lehet forráshiányos!",IF($AC836&gt;$N836,"Többlet forrást jelölt meg az I.ütemnél! Kérjük, a többletet az 'Osszesito' fülön tüntesse fel!",IF($AC836=$N836,"A forrás egyenlő a költséggel (I.ütem).",0))))</f>
        <v>A forrás egyenlő a költséggel (I.ütem).</v>
      </c>
      <c r="BG836" s="65">
        <f t="shared" ref="BG836:BG899" si="560">IF(AND($R836&lt;&gt;"",$S836&lt;&gt;"",$T836&lt;&gt;"",$U836&lt;&gt;"",$V836&lt;&gt;"",$W836&lt;&gt;"",$X836&lt;&gt;"",$Y836&lt;&gt;"",$Z836&lt;&gt;"",$AA836&lt;&gt;"",$AB836&lt;&gt;""),1,0)</f>
        <v>0</v>
      </c>
      <c r="BH836" s="65">
        <f t="shared" ref="BH836:BH899" si="561">IF(AND($BG836=1,$N836=$AC836),1,0)</f>
        <v>0</v>
      </c>
      <c r="BI836" s="65">
        <f t="shared" ref="BI836:BI899" si="562">IF($AQ836&lt;$O836,1,0)</f>
        <v>0</v>
      </c>
      <c r="BJ836" s="65">
        <f t="shared" ref="BJ836:BJ899" si="563">IF(AND($AF836&lt;&gt;"",$AG836&lt;&gt;"",$AH836&lt;&gt;"",$AI836&lt;&gt;"",$AJ836&lt;&gt;"",$AK836&lt;&gt;"",$AL836&lt;&gt;"",$AM836&lt;&gt;"",$AN836&lt;&gt;"",$AO836&lt;&gt;"",$AP836&lt;&gt;""),1,0)</f>
        <v>0</v>
      </c>
      <c r="BK836" s="65">
        <f t="shared" si="549"/>
        <v>0</v>
      </c>
      <c r="BL836" s="66" t="str">
        <f t="shared" si="542"/>
        <v>Nem hosszútávú a feladat.</v>
      </c>
      <c r="BM836" s="67">
        <f t="shared" ref="BM836:BM899" si="564">IF($M836&lt;2028,1,0)</f>
        <v>1</v>
      </c>
      <c r="BN836" s="67">
        <f t="shared" ref="BN836:BN899" si="565">IF($M836&gt;2027,1,0)</f>
        <v>0</v>
      </c>
      <c r="BO836" s="67">
        <f t="shared" ref="BO836:BO899" si="566">IF(AND($BM836=1,$N836=0),1,0)</f>
        <v>1</v>
      </c>
      <c r="BP836" s="67">
        <f t="shared" ref="BP836:BP899" si="567">IF(AND($BN836=1,$O836=0),1,0)</f>
        <v>0</v>
      </c>
      <c r="BQ836" s="65">
        <f t="shared" ref="BQ836:BQ899" si="568">IF(AND($BB836="R",$N836=0,$AZ836&gt;29),1,IF(AND($BB836="RH",$N836=0,$AZ836&gt;29),1,0))</f>
        <v>0</v>
      </c>
      <c r="BR836" s="64" t="str">
        <f t="shared" ref="BR836:BR899" si="569">IF($BN836=0,"Nincs hosszútávú terv!",IF(AND($BB836="H",$O836=0,$AZ836=0),"Nullás a hosszútávú feladat és nincs hozzá indoklás!",IF(AND($BB836="RH",$O836=0,$AZ836=0),"Nullás a hosszútávú feladat és nincs hozzá indoklás!",IF(AND($BB836="R",$O836=0,$AZ836&lt;300),"Nullás a hosszútávú feladat és rövid hozzá az indoklás!",IF(AND($BB836="RH",$O836=0,$AZ836&lt;300),"Nullás a hosszútávú feladat és rövid hozzá az indoklás!",0)))))</f>
        <v>Nincs hosszútávú terv!</v>
      </c>
      <c r="BS836" s="65">
        <f t="shared" ref="BS836:BS899" si="570">IF(AND($BB836="R",$N836=0,$AZ836&gt;29),1,IF(AND($BB836="RH",$N836=0,$AZ836&gt;29),1,0))</f>
        <v>0</v>
      </c>
      <c r="BT836" s="65">
        <f t="shared" ref="BT836:BT899" si="571">IF(AND($BB836="H",$O836=0,$AZ836&gt;29),1,IF(AND($BB836="RH",$O836=0,$AZ836&gt;29),1,0))</f>
        <v>0</v>
      </c>
      <c r="BU836" s="65">
        <f t="shared" ref="BU836:BU899" si="572">IF($B836="",0,1)</f>
        <v>0</v>
      </c>
      <c r="BV836" s="65">
        <f t="shared" ref="BV836:BV899" si="573">IF($C836="",0,1)</f>
        <v>0</v>
      </c>
      <c r="BW836" s="65">
        <f t="shared" ref="BW836:BW899" si="574">IF($D836="",0,1)</f>
        <v>0</v>
      </c>
      <c r="BX836" s="65">
        <f t="shared" ref="BX836:BX899" si="575">IF($E836="",0,1)</f>
        <v>0</v>
      </c>
      <c r="BY836" s="65">
        <f t="shared" ref="BY836:BY899" si="576">IF($L836="",0,1)</f>
        <v>0</v>
      </c>
      <c r="BZ836" s="65">
        <f t="shared" ref="BZ836:BZ899" si="577">IF($M836="",0,1)</f>
        <v>0</v>
      </c>
      <c r="CA836" s="65">
        <f t="shared" ref="CA836:CA899" si="578">IF($N836="",0,1)</f>
        <v>0</v>
      </c>
      <c r="CB836" s="65">
        <f t="shared" ref="CB836:CB899" si="579">IF($O836="",0,1)</f>
        <v>0</v>
      </c>
      <c r="CC836" s="65">
        <f t="shared" ref="CC836:CC899" si="580">IF($P836="",0,1)</f>
        <v>0</v>
      </c>
      <c r="CD836" s="65" t="str">
        <f t="shared" si="550"/>
        <v>Hiányos kitöltés! (B-oszlop üres)</v>
      </c>
      <c r="CE836" s="66" t="str">
        <f t="shared" si="551"/>
        <v>Hiányos kitöltés! (B-oszlop üres)</v>
      </c>
      <c r="CF836" s="65">
        <f t="shared" si="552"/>
        <v>0</v>
      </c>
      <c r="CG836" s="65">
        <f t="shared" si="553"/>
        <v>0</v>
      </c>
      <c r="CH836" s="65">
        <f t="shared" si="554"/>
        <v>0</v>
      </c>
    </row>
    <row r="837" spans="1:86" ht="31.25" x14ac:dyDescent="0.25">
      <c r="A837" s="54" t="str">
        <f t="shared" si="543"/>
        <v>Nincs VKR kiválasztva!</v>
      </c>
      <c r="B837" s="68"/>
      <c r="C837" s="55"/>
      <c r="D837" s="47"/>
      <c r="E837" s="47"/>
      <c r="F837" s="56" t="str">
        <f>IF($G837="","Nincs VKR kiválasztva!",INDEX(Osszesito!$C:$C,MATCH($G837,Osszesito!$D:$D,0)))</f>
        <v>Nincs VKR kiválasztva!</v>
      </c>
      <c r="G837" s="45"/>
      <c r="H837" s="51" t="str">
        <f>IF($D837="","",CONCATENATE($AY837,"_",COUNTA($D$3:$D837),"_FSZV_2026"))</f>
        <v/>
      </c>
      <c r="I837" s="56" t="str">
        <f>IF($G837="","Nincs VKR kiválasztva!",INDEX(Osszesito!$G:$G,MATCH($F837,Osszesito!$C:$C,0)))</f>
        <v>Nincs VKR kiválasztva!</v>
      </c>
      <c r="J837" s="56" t="str">
        <f>IF($G837="","Nincs VKR kiválasztva!",INDEX(Osszesito!$F:$F,MATCH($F837,Osszesito!$C:$C,0)))</f>
        <v>Nincs VKR kiválasztva!</v>
      </c>
      <c r="K837" s="48" t="str">
        <f t="shared" ref="K837:K900" si="581">IF(AND($N837="",$O837=""),"Nincs kitöltve a költség rész!",IF($N837="","Az N-oszlop üres!",IF($O837="","Az O-oszlop üres!",$N837+$O837)))</f>
        <v>Nincs kitöltve a költség rész!</v>
      </c>
      <c r="L837" s="49"/>
      <c r="M837" s="49"/>
      <c r="N837" s="60"/>
      <c r="O837" s="60"/>
      <c r="P837" s="90"/>
      <c r="R837" s="62"/>
      <c r="S837" s="62"/>
      <c r="T837" s="62"/>
      <c r="U837" s="62"/>
      <c r="V837" s="62"/>
      <c r="W837" s="62"/>
      <c r="X837" s="62"/>
      <c r="Y837" s="62"/>
      <c r="Z837" s="62"/>
      <c r="AA837" s="62"/>
      <c r="AB837" s="62"/>
      <c r="AC837" s="61">
        <f t="shared" si="544"/>
        <v>0</v>
      </c>
      <c r="AD837" s="1" t="str">
        <f t="shared" si="545"/>
        <v>Nincs VKR kiválasztva!</v>
      </c>
      <c r="AF837" s="60"/>
      <c r="AG837" s="60"/>
      <c r="AH837" s="60"/>
      <c r="AI837" s="60"/>
      <c r="AJ837" s="60"/>
      <c r="AK837" s="60"/>
      <c r="AL837" s="60"/>
      <c r="AM837" s="60"/>
      <c r="AN837" s="60"/>
      <c r="AO837" s="60"/>
      <c r="AP837" s="60"/>
      <c r="AQ837" s="61">
        <f t="shared" si="546"/>
        <v>0</v>
      </c>
      <c r="AR837" s="130" t="s">
        <v>36</v>
      </c>
      <c r="AS837" s="1" t="str">
        <f t="shared" si="547"/>
        <v>Nincs VKR kiválasztva!</v>
      </c>
      <c r="AU837" s="46"/>
      <c r="AV837" s="46"/>
      <c r="AY837" s="64" t="str">
        <f>IF($D837="","",INDEX(Osszesito!$E:$E,MATCH($F837,Osszesito!$C:$C,0)))</f>
        <v/>
      </c>
      <c r="AZ837" s="64">
        <f t="shared" si="555"/>
        <v>0</v>
      </c>
      <c r="BA837" s="65">
        <f t="shared" si="556"/>
        <v>0</v>
      </c>
      <c r="BB837" s="65" t="str">
        <f t="shared" si="557"/>
        <v>x</v>
      </c>
      <c r="BC837" s="65">
        <f t="shared" si="548"/>
        <v>0</v>
      </c>
      <c r="BD837" s="65">
        <f t="shared" ref="BD837:BD900" si="582">IF(AND($BB837="R",$O837&gt;0),1,IF(AND($BB837="H",$N837&gt;0),1,0))</f>
        <v>0</v>
      </c>
      <c r="BE837" s="65">
        <f t="shared" si="558"/>
        <v>0</v>
      </c>
      <c r="BF837" s="64" t="str">
        <f t="shared" si="559"/>
        <v>A forrás egyenlő a költséggel (I.ütem).</v>
      </c>
      <c r="BG837" s="65">
        <f t="shared" si="560"/>
        <v>0</v>
      </c>
      <c r="BH837" s="65">
        <f t="shared" si="561"/>
        <v>0</v>
      </c>
      <c r="BI837" s="65">
        <f t="shared" si="562"/>
        <v>0</v>
      </c>
      <c r="BJ837" s="65">
        <f t="shared" si="563"/>
        <v>0</v>
      </c>
      <c r="BK837" s="65">
        <f t="shared" si="549"/>
        <v>0</v>
      </c>
      <c r="BL837" s="66" t="str">
        <f t="shared" ref="BL837:BL900" si="583">IF($M837&lt;2028,"Nem hosszútávú a feladat.",IF(AND($BI837=1,$AR837="nem"),"Forráshiányos a feladat? Jelölje az AR-oszlopban!",IF(AND($BI837=0,$AR837="igen"),"Forráshiányosnak jelölte a feladat az AR-oszlopban, de a forrás költség adatok alapnján nem az!",IF(AND($BI837=1,$AR837="igen"),"Forráshiányos a feladat!",IF($AQ837&gt;$O837,"Többlet forrást jelölt meg az II.ütemnél! Kérjük, a többletet az 'Osszesito' fülön tüntesse fel!",IF($AQ837=$O837,"A forrás egyenlő a költséggel (II.ütem).",0))))))</f>
        <v>Nem hosszútávú a feladat.</v>
      </c>
      <c r="BM837" s="67">
        <f t="shared" si="564"/>
        <v>1</v>
      </c>
      <c r="BN837" s="67">
        <f t="shared" si="565"/>
        <v>0</v>
      </c>
      <c r="BO837" s="67">
        <f t="shared" si="566"/>
        <v>1</v>
      </c>
      <c r="BP837" s="67">
        <f t="shared" si="567"/>
        <v>0</v>
      </c>
      <c r="BQ837" s="65">
        <f t="shared" si="568"/>
        <v>0</v>
      </c>
      <c r="BR837" s="64" t="str">
        <f t="shared" si="569"/>
        <v>Nincs hosszútávú terv!</v>
      </c>
      <c r="BS837" s="65">
        <f t="shared" si="570"/>
        <v>0</v>
      </c>
      <c r="BT837" s="65">
        <f t="shared" si="571"/>
        <v>0</v>
      </c>
      <c r="BU837" s="65">
        <f t="shared" si="572"/>
        <v>0</v>
      </c>
      <c r="BV837" s="65">
        <f t="shared" si="573"/>
        <v>0</v>
      </c>
      <c r="BW837" s="65">
        <f t="shared" si="574"/>
        <v>0</v>
      </c>
      <c r="BX837" s="65">
        <f t="shared" si="575"/>
        <v>0</v>
      </c>
      <c r="BY837" s="65">
        <f t="shared" si="576"/>
        <v>0</v>
      </c>
      <c r="BZ837" s="65">
        <f t="shared" si="577"/>
        <v>0</v>
      </c>
      <c r="CA837" s="65">
        <f t="shared" si="578"/>
        <v>0</v>
      </c>
      <c r="CB837" s="65">
        <f t="shared" si="579"/>
        <v>0</v>
      </c>
      <c r="CC837" s="65">
        <f t="shared" si="580"/>
        <v>0</v>
      </c>
      <c r="CD837" s="65" t="str">
        <f t="shared" si="550"/>
        <v>Hiányos kitöltés! (B-oszlop üres)</v>
      </c>
      <c r="CE837" s="66" t="str">
        <f t="shared" si="551"/>
        <v>Hiányos kitöltés! (B-oszlop üres)</v>
      </c>
      <c r="CF837" s="65">
        <f t="shared" si="552"/>
        <v>0</v>
      </c>
      <c r="CG837" s="65">
        <f t="shared" si="553"/>
        <v>0</v>
      </c>
      <c r="CH837" s="65">
        <f t="shared" si="554"/>
        <v>0</v>
      </c>
    </row>
    <row r="838" spans="1:86" ht="31.25" x14ac:dyDescent="0.25">
      <c r="A838" s="54" t="str">
        <f t="shared" si="543"/>
        <v>Nincs VKR kiválasztva!</v>
      </c>
      <c r="B838" s="68"/>
      <c r="C838" s="55"/>
      <c r="D838" s="47"/>
      <c r="E838" s="47"/>
      <c r="F838" s="56" t="str">
        <f>IF($G838="","Nincs VKR kiválasztva!",INDEX(Osszesito!$C:$C,MATCH($G838,Osszesito!$D:$D,0)))</f>
        <v>Nincs VKR kiválasztva!</v>
      </c>
      <c r="G838" s="45"/>
      <c r="H838" s="51" t="str">
        <f>IF($D838="","",CONCATENATE($AY838,"_",COUNTA($D$3:$D838),"_FSZV_2026"))</f>
        <v/>
      </c>
      <c r="I838" s="56" t="str">
        <f>IF($G838="","Nincs VKR kiválasztva!",INDEX(Osszesito!$G:$G,MATCH($F838,Osszesito!$C:$C,0)))</f>
        <v>Nincs VKR kiválasztva!</v>
      </c>
      <c r="J838" s="56" t="str">
        <f>IF($G838="","Nincs VKR kiválasztva!",INDEX(Osszesito!$F:$F,MATCH($F838,Osszesito!$C:$C,0)))</f>
        <v>Nincs VKR kiválasztva!</v>
      </c>
      <c r="K838" s="48" t="str">
        <f t="shared" si="581"/>
        <v>Nincs kitöltve a költség rész!</v>
      </c>
      <c r="L838" s="49"/>
      <c r="M838" s="49"/>
      <c r="N838" s="60"/>
      <c r="O838" s="60"/>
      <c r="P838" s="90"/>
      <c r="R838" s="62"/>
      <c r="S838" s="62"/>
      <c r="T838" s="62"/>
      <c r="U838" s="62"/>
      <c r="V838" s="62"/>
      <c r="W838" s="62"/>
      <c r="X838" s="62"/>
      <c r="Y838" s="62"/>
      <c r="Z838" s="62"/>
      <c r="AA838" s="62"/>
      <c r="AB838" s="62"/>
      <c r="AC838" s="61">
        <f t="shared" si="544"/>
        <v>0</v>
      </c>
      <c r="AD838" s="1" t="str">
        <f t="shared" si="545"/>
        <v>Nincs VKR kiválasztva!</v>
      </c>
      <c r="AF838" s="60"/>
      <c r="AG838" s="60"/>
      <c r="AH838" s="60"/>
      <c r="AI838" s="60"/>
      <c r="AJ838" s="60"/>
      <c r="AK838" s="60"/>
      <c r="AL838" s="60"/>
      <c r="AM838" s="60"/>
      <c r="AN838" s="60"/>
      <c r="AO838" s="60"/>
      <c r="AP838" s="60"/>
      <c r="AQ838" s="61">
        <f t="shared" si="546"/>
        <v>0</v>
      </c>
      <c r="AR838" s="130" t="s">
        <v>36</v>
      </c>
      <c r="AS838" s="1" t="str">
        <f t="shared" si="547"/>
        <v>Nincs VKR kiválasztva!</v>
      </c>
      <c r="AU838" s="46"/>
      <c r="AV838" s="46"/>
      <c r="AY838" s="64" t="str">
        <f>IF($D838="","",INDEX(Osszesito!$E:$E,MATCH($F838,Osszesito!$C:$C,0)))</f>
        <v/>
      </c>
      <c r="AZ838" s="64">
        <f t="shared" si="555"/>
        <v>0</v>
      </c>
      <c r="BA838" s="65">
        <f t="shared" si="556"/>
        <v>0</v>
      </c>
      <c r="BB838" s="65" t="str">
        <f t="shared" si="557"/>
        <v>x</v>
      </c>
      <c r="BC838" s="65">
        <f t="shared" si="548"/>
        <v>0</v>
      </c>
      <c r="BD838" s="65">
        <f t="shared" si="582"/>
        <v>0</v>
      </c>
      <c r="BE838" s="65">
        <f t="shared" si="558"/>
        <v>0</v>
      </c>
      <c r="BF838" s="64" t="str">
        <f t="shared" si="559"/>
        <v>A forrás egyenlő a költséggel (I.ütem).</v>
      </c>
      <c r="BG838" s="65">
        <f t="shared" si="560"/>
        <v>0</v>
      </c>
      <c r="BH838" s="65">
        <f t="shared" si="561"/>
        <v>0</v>
      </c>
      <c r="BI838" s="65">
        <f t="shared" si="562"/>
        <v>0</v>
      </c>
      <c r="BJ838" s="65">
        <f t="shared" si="563"/>
        <v>0</v>
      </c>
      <c r="BK838" s="65">
        <f t="shared" si="549"/>
        <v>0</v>
      </c>
      <c r="BL838" s="66" t="str">
        <f t="shared" si="583"/>
        <v>Nem hosszútávú a feladat.</v>
      </c>
      <c r="BM838" s="67">
        <f t="shared" si="564"/>
        <v>1</v>
      </c>
      <c r="BN838" s="67">
        <f t="shared" si="565"/>
        <v>0</v>
      </c>
      <c r="BO838" s="67">
        <f t="shared" si="566"/>
        <v>1</v>
      </c>
      <c r="BP838" s="67">
        <f t="shared" si="567"/>
        <v>0</v>
      </c>
      <c r="BQ838" s="65">
        <f t="shared" si="568"/>
        <v>0</v>
      </c>
      <c r="BR838" s="64" t="str">
        <f t="shared" si="569"/>
        <v>Nincs hosszútávú terv!</v>
      </c>
      <c r="BS838" s="65">
        <f t="shared" si="570"/>
        <v>0</v>
      </c>
      <c r="BT838" s="65">
        <f t="shared" si="571"/>
        <v>0</v>
      </c>
      <c r="BU838" s="65">
        <f t="shared" si="572"/>
        <v>0</v>
      </c>
      <c r="BV838" s="65">
        <f t="shared" si="573"/>
        <v>0</v>
      </c>
      <c r="BW838" s="65">
        <f t="shared" si="574"/>
        <v>0</v>
      </c>
      <c r="BX838" s="65">
        <f t="shared" si="575"/>
        <v>0</v>
      </c>
      <c r="BY838" s="65">
        <f t="shared" si="576"/>
        <v>0</v>
      </c>
      <c r="BZ838" s="65">
        <f t="shared" si="577"/>
        <v>0</v>
      </c>
      <c r="CA838" s="65">
        <f t="shared" si="578"/>
        <v>0</v>
      </c>
      <c r="CB838" s="65">
        <f t="shared" si="579"/>
        <v>0</v>
      </c>
      <c r="CC838" s="65">
        <f t="shared" si="580"/>
        <v>0</v>
      </c>
      <c r="CD838" s="65" t="str">
        <f t="shared" si="550"/>
        <v>Hiányos kitöltés! (B-oszlop üres)</v>
      </c>
      <c r="CE838" s="66" t="str">
        <f t="shared" si="551"/>
        <v>Hiányos kitöltés! (B-oszlop üres)</v>
      </c>
      <c r="CF838" s="65">
        <f t="shared" si="552"/>
        <v>0</v>
      </c>
      <c r="CG838" s="65">
        <f t="shared" si="553"/>
        <v>0</v>
      </c>
      <c r="CH838" s="65">
        <f t="shared" si="554"/>
        <v>0</v>
      </c>
    </row>
    <row r="839" spans="1:86" ht="31.25" x14ac:dyDescent="0.25">
      <c r="A839" s="54" t="str">
        <f t="shared" si="543"/>
        <v>Nincs VKR kiválasztva!</v>
      </c>
      <c r="B839" s="68"/>
      <c r="C839" s="55"/>
      <c r="D839" s="47"/>
      <c r="E839" s="47"/>
      <c r="F839" s="56" t="str">
        <f>IF($G839="","Nincs VKR kiválasztva!",INDEX(Osszesito!$C:$C,MATCH($G839,Osszesito!$D:$D,0)))</f>
        <v>Nincs VKR kiválasztva!</v>
      </c>
      <c r="G839" s="45"/>
      <c r="H839" s="51" t="str">
        <f>IF($D839="","",CONCATENATE($AY839,"_",COUNTA($D$3:$D839),"_FSZV_2026"))</f>
        <v/>
      </c>
      <c r="I839" s="56" t="str">
        <f>IF($G839="","Nincs VKR kiválasztva!",INDEX(Osszesito!$G:$G,MATCH($F839,Osszesito!$C:$C,0)))</f>
        <v>Nincs VKR kiválasztva!</v>
      </c>
      <c r="J839" s="56" t="str">
        <f>IF($G839="","Nincs VKR kiválasztva!",INDEX(Osszesito!$F:$F,MATCH($F839,Osszesito!$C:$C,0)))</f>
        <v>Nincs VKR kiválasztva!</v>
      </c>
      <c r="K839" s="48" t="str">
        <f t="shared" si="581"/>
        <v>Nincs kitöltve a költség rész!</v>
      </c>
      <c r="L839" s="49"/>
      <c r="M839" s="49"/>
      <c r="N839" s="60"/>
      <c r="O839" s="60"/>
      <c r="P839" s="90"/>
      <c r="R839" s="62"/>
      <c r="S839" s="62"/>
      <c r="T839" s="62"/>
      <c r="U839" s="62"/>
      <c r="V839" s="62"/>
      <c r="W839" s="62"/>
      <c r="X839" s="62"/>
      <c r="Y839" s="62"/>
      <c r="Z839" s="62"/>
      <c r="AA839" s="62"/>
      <c r="AB839" s="62"/>
      <c r="AC839" s="61">
        <f t="shared" si="544"/>
        <v>0</v>
      </c>
      <c r="AD839" s="1" t="str">
        <f t="shared" si="545"/>
        <v>Nincs VKR kiválasztva!</v>
      </c>
      <c r="AF839" s="60"/>
      <c r="AG839" s="60"/>
      <c r="AH839" s="60"/>
      <c r="AI839" s="60"/>
      <c r="AJ839" s="60"/>
      <c r="AK839" s="60"/>
      <c r="AL839" s="60"/>
      <c r="AM839" s="60"/>
      <c r="AN839" s="60"/>
      <c r="AO839" s="60"/>
      <c r="AP839" s="60"/>
      <c r="AQ839" s="61">
        <f t="shared" si="546"/>
        <v>0</v>
      </c>
      <c r="AR839" s="130" t="s">
        <v>36</v>
      </c>
      <c r="AS839" s="1" t="str">
        <f t="shared" si="547"/>
        <v>Nincs VKR kiválasztva!</v>
      </c>
      <c r="AU839" s="46"/>
      <c r="AV839" s="46"/>
      <c r="AY839" s="64" t="str">
        <f>IF($D839="","",INDEX(Osszesito!$E:$E,MATCH($F839,Osszesito!$C:$C,0)))</f>
        <v/>
      </c>
      <c r="AZ839" s="64">
        <f t="shared" si="555"/>
        <v>0</v>
      </c>
      <c r="BA839" s="65">
        <f t="shared" si="556"/>
        <v>0</v>
      </c>
      <c r="BB839" s="65" t="str">
        <f t="shared" si="557"/>
        <v>x</v>
      </c>
      <c r="BC839" s="65">
        <f t="shared" si="548"/>
        <v>0</v>
      </c>
      <c r="BD839" s="65">
        <f t="shared" si="582"/>
        <v>0</v>
      </c>
      <c r="BE839" s="65">
        <f t="shared" si="558"/>
        <v>0</v>
      </c>
      <c r="BF839" s="64" t="str">
        <f t="shared" si="559"/>
        <v>A forrás egyenlő a költséggel (I.ütem).</v>
      </c>
      <c r="BG839" s="65">
        <f t="shared" si="560"/>
        <v>0</v>
      </c>
      <c r="BH839" s="65">
        <f t="shared" si="561"/>
        <v>0</v>
      </c>
      <c r="BI839" s="65">
        <f t="shared" si="562"/>
        <v>0</v>
      </c>
      <c r="BJ839" s="65">
        <f t="shared" si="563"/>
        <v>0</v>
      </c>
      <c r="BK839" s="65">
        <f t="shared" si="549"/>
        <v>0</v>
      </c>
      <c r="BL839" s="66" t="str">
        <f t="shared" si="583"/>
        <v>Nem hosszútávú a feladat.</v>
      </c>
      <c r="BM839" s="67">
        <f t="shared" si="564"/>
        <v>1</v>
      </c>
      <c r="BN839" s="67">
        <f t="shared" si="565"/>
        <v>0</v>
      </c>
      <c r="BO839" s="67">
        <f t="shared" si="566"/>
        <v>1</v>
      </c>
      <c r="BP839" s="67">
        <f t="shared" si="567"/>
        <v>0</v>
      </c>
      <c r="BQ839" s="65">
        <f t="shared" si="568"/>
        <v>0</v>
      </c>
      <c r="BR839" s="64" t="str">
        <f t="shared" si="569"/>
        <v>Nincs hosszútávú terv!</v>
      </c>
      <c r="BS839" s="65">
        <f t="shared" si="570"/>
        <v>0</v>
      </c>
      <c r="BT839" s="65">
        <f t="shared" si="571"/>
        <v>0</v>
      </c>
      <c r="BU839" s="65">
        <f t="shared" si="572"/>
        <v>0</v>
      </c>
      <c r="BV839" s="65">
        <f t="shared" si="573"/>
        <v>0</v>
      </c>
      <c r="BW839" s="65">
        <f t="shared" si="574"/>
        <v>0</v>
      </c>
      <c r="BX839" s="65">
        <f t="shared" si="575"/>
        <v>0</v>
      </c>
      <c r="BY839" s="65">
        <f t="shared" si="576"/>
        <v>0</v>
      </c>
      <c r="BZ839" s="65">
        <f t="shared" si="577"/>
        <v>0</v>
      </c>
      <c r="CA839" s="65">
        <f t="shared" si="578"/>
        <v>0</v>
      </c>
      <c r="CB839" s="65">
        <f t="shared" si="579"/>
        <v>0</v>
      </c>
      <c r="CC839" s="65">
        <f t="shared" si="580"/>
        <v>0</v>
      </c>
      <c r="CD839" s="65" t="str">
        <f t="shared" si="550"/>
        <v>Hiányos kitöltés! (B-oszlop üres)</v>
      </c>
      <c r="CE839" s="66" t="str">
        <f t="shared" si="551"/>
        <v>Hiányos kitöltés! (B-oszlop üres)</v>
      </c>
      <c r="CF839" s="65">
        <f t="shared" si="552"/>
        <v>0</v>
      </c>
      <c r="CG839" s="65">
        <f t="shared" si="553"/>
        <v>0</v>
      </c>
      <c r="CH839" s="65">
        <f t="shared" si="554"/>
        <v>0</v>
      </c>
    </row>
    <row r="840" spans="1:86" ht="31.25" x14ac:dyDescent="0.25">
      <c r="A840" s="54" t="str">
        <f t="shared" si="543"/>
        <v>Nincs VKR kiválasztva!</v>
      </c>
      <c r="B840" s="68"/>
      <c r="C840" s="55"/>
      <c r="D840" s="47"/>
      <c r="E840" s="47"/>
      <c r="F840" s="56" t="str">
        <f>IF($G840="","Nincs VKR kiválasztva!",INDEX(Osszesito!$C:$C,MATCH($G840,Osszesito!$D:$D,0)))</f>
        <v>Nincs VKR kiválasztva!</v>
      </c>
      <c r="G840" s="45"/>
      <c r="H840" s="51" t="str">
        <f>IF($D840="","",CONCATENATE($AY840,"_",COUNTA($D$3:$D840),"_FSZV_2026"))</f>
        <v/>
      </c>
      <c r="I840" s="56" t="str">
        <f>IF($G840="","Nincs VKR kiválasztva!",INDEX(Osszesito!$G:$G,MATCH($F840,Osszesito!$C:$C,0)))</f>
        <v>Nincs VKR kiválasztva!</v>
      </c>
      <c r="J840" s="56" t="str">
        <f>IF($G840="","Nincs VKR kiválasztva!",INDEX(Osszesito!$F:$F,MATCH($F840,Osszesito!$C:$C,0)))</f>
        <v>Nincs VKR kiválasztva!</v>
      </c>
      <c r="K840" s="48" t="str">
        <f t="shared" si="581"/>
        <v>Nincs kitöltve a költség rész!</v>
      </c>
      <c r="L840" s="49"/>
      <c r="M840" s="49"/>
      <c r="N840" s="60"/>
      <c r="O840" s="60"/>
      <c r="P840" s="90"/>
      <c r="R840" s="62"/>
      <c r="S840" s="62"/>
      <c r="T840" s="62"/>
      <c r="U840" s="62"/>
      <c r="V840" s="62"/>
      <c r="W840" s="62"/>
      <c r="X840" s="62"/>
      <c r="Y840" s="62"/>
      <c r="Z840" s="62"/>
      <c r="AA840" s="62"/>
      <c r="AB840" s="62"/>
      <c r="AC840" s="61">
        <f t="shared" si="544"/>
        <v>0</v>
      </c>
      <c r="AD840" s="1" t="str">
        <f t="shared" si="545"/>
        <v>Nincs VKR kiválasztva!</v>
      </c>
      <c r="AF840" s="60"/>
      <c r="AG840" s="60"/>
      <c r="AH840" s="60"/>
      <c r="AI840" s="60"/>
      <c r="AJ840" s="60"/>
      <c r="AK840" s="60"/>
      <c r="AL840" s="60"/>
      <c r="AM840" s="60"/>
      <c r="AN840" s="60"/>
      <c r="AO840" s="60"/>
      <c r="AP840" s="60"/>
      <c r="AQ840" s="61">
        <f t="shared" si="546"/>
        <v>0</v>
      </c>
      <c r="AR840" s="130" t="s">
        <v>36</v>
      </c>
      <c r="AS840" s="1" t="str">
        <f t="shared" si="547"/>
        <v>Nincs VKR kiválasztva!</v>
      </c>
      <c r="AU840" s="46"/>
      <c r="AV840" s="46"/>
      <c r="AY840" s="64" t="str">
        <f>IF($D840="","",INDEX(Osszesito!$E:$E,MATCH($F840,Osszesito!$C:$C,0)))</f>
        <v/>
      </c>
      <c r="AZ840" s="64">
        <f t="shared" si="555"/>
        <v>0</v>
      </c>
      <c r="BA840" s="65">
        <f t="shared" si="556"/>
        <v>0</v>
      </c>
      <c r="BB840" s="65" t="str">
        <f t="shared" si="557"/>
        <v>x</v>
      </c>
      <c r="BC840" s="65">
        <f t="shared" si="548"/>
        <v>0</v>
      </c>
      <c r="BD840" s="65">
        <f t="shared" si="582"/>
        <v>0</v>
      </c>
      <c r="BE840" s="65">
        <f t="shared" si="558"/>
        <v>0</v>
      </c>
      <c r="BF840" s="64" t="str">
        <f t="shared" si="559"/>
        <v>A forrás egyenlő a költséggel (I.ütem).</v>
      </c>
      <c r="BG840" s="65">
        <f t="shared" si="560"/>
        <v>0</v>
      </c>
      <c r="BH840" s="65">
        <f t="shared" si="561"/>
        <v>0</v>
      </c>
      <c r="BI840" s="65">
        <f t="shared" si="562"/>
        <v>0</v>
      </c>
      <c r="BJ840" s="65">
        <f t="shared" si="563"/>
        <v>0</v>
      </c>
      <c r="BK840" s="65">
        <f t="shared" si="549"/>
        <v>0</v>
      </c>
      <c r="BL840" s="66" t="str">
        <f t="shared" si="583"/>
        <v>Nem hosszútávú a feladat.</v>
      </c>
      <c r="BM840" s="67">
        <f t="shared" si="564"/>
        <v>1</v>
      </c>
      <c r="BN840" s="67">
        <f t="shared" si="565"/>
        <v>0</v>
      </c>
      <c r="BO840" s="67">
        <f t="shared" si="566"/>
        <v>1</v>
      </c>
      <c r="BP840" s="67">
        <f t="shared" si="567"/>
        <v>0</v>
      </c>
      <c r="BQ840" s="65">
        <f t="shared" si="568"/>
        <v>0</v>
      </c>
      <c r="BR840" s="64" t="str">
        <f t="shared" si="569"/>
        <v>Nincs hosszútávú terv!</v>
      </c>
      <c r="BS840" s="65">
        <f t="shared" si="570"/>
        <v>0</v>
      </c>
      <c r="BT840" s="65">
        <f t="shared" si="571"/>
        <v>0</v>
      </c>
      <c r="BU840" s="65">
        <f t="shared" si="572"/>
        <v>0</v>
      </c>
      <c r="BV840" s="65">
        <f t="shared" si="573"/>
        <v>0</v>
      </c>
      <c r="BW840" s="65">
        <f t="shared" si="574"/>
        <v>0</v>
      </c>
      <c r="BX840" s="65">
        <f t="shared" si="575"/>
        <v>0</v>
      </c>
      <c r="BY840" s="65">
        <f t="shared" si="576"/>
        <v>0</v>
      </c>
      <c r="BZ840" s="65">
        <f t="shared" si="577"/>
        <v>0</v>
      </c>
      <c r="CA840" s="65">
        <f t="shared" si="578"/>
        <v>0</v>
      </c>
      <c r="CB840" s="65">
        <f t="shared" si="579"/>
        <v>0</v>
      </c>
      <c r="CC840" s="65">
        <f t="shared" si="580"/>
        <v>0</v>
      </c>
      <c r="CD840" s="65" t="str">
        <f t="shared" si="550"/>
        <v>Hiányos kitöltés! (B-oszlop üres)</v>
      </c>
      <c r="CE840" s="66" t="str">
        <f t="shared" si="551"/>
        <v>Hiányos kitöltés! (B-oszlop üres)</v>
      </c>
      <c r="CF840" s="65">
        <f t="shared" si="552"/>
        <v>0</v>
      </c>
      <c r="CG840" s="65">
        <f t="shared" si="553"/>
        <v>0</v>
      </c>
      <c r="CH840" s="65">
        <f t="shared" si="554"/>
        <v>0</v>
      </c>
    </row>
    <row r="841" spans="1:86" ht="31.25" x14ac:dyDescent="0.25">
      <c r="A841" s="54" t="str">
        <f t="shared" si="543"/>
        <v>Nincs VKR kiválasztva!</v>
      </c>
      <c r="B841" s="68"/>
      <c r="C841" s="55"/>
      <c r="D841" s="47"/>
      <c r="E841" s="47"/>
      <c r="F841" s="56" t="str">
        <f>IF($G841="","Nincs VKR kiválasztva!",INDEX(Osszesito!$C:$C,MATCH($G841,Osszesito!$D:$D,0)))</f>
        <v>Nincs VKR kiválasztva!</v>
      </c>
      <c r="G841" s="45"/>
      <c r="H841" s="51" t="str">
        <f>IF($D841="","",CONCATENATE($AY841,"_",COUNTA($D$3:$D841),"_FSZV_2026"))</f>
        <v/>
      </c>
      <c r="I841" s="56" t="str">
        <f>IF($G841="","Nincs VKR kiválasztva!",INDEX(Osszesito!$G:$G,MATCH($F841,Osszesito!$C:$C,0)))</f>
        <v>Nincs VKR kiválasztva!</v>
      </c>
      <c r="J841" s="56" t="str">
        <f>IF($G841="","Nincs VKR kiválasztva!",INDEX(Osszesito!$F:$F,MATCH($F841,Osszesito!$C:$C,0)))</f>
        <v>Nincs VKR kiválasztva!</v>
      </c>
      <c r="K841" s="48" t="str">
        <f t="shared" si="581"/>
        <v>Nincs kitöltve a költség rész!</v>
      </c>
      <c r="L841" s="49"/>
      <c r="M841" s="49"/>
      <c r="N841" s="60"/>
      <c r="O841" s="60"/>
      <c r="P841" s="90"/>
      <c r="R841" s="62"/>
      <c r="S841" s="62"/>
      <c r="T841" s="62"/>
      <c r="U841" s="62"/>
      <c r="V841" s="62"/>
      <c r="W841" s="62"/>
      <c r="X841" s="62"/>
      <c r="Y841" s="62"/>
      <c r="Z841" s="62"/>
      <c r="AA841" s="62"/>
      <c r="AB841" s="62"/>
      <c r="AC841" s="61">
        <f t="shared" si="544"/>
        <v>0</v>
      </c>
      <c r="AD841" s="1" t="str">
        <f t="shared" si="545"/>
        <v>Nincs VKR kiválasztva!</v>
      </c>
      <c r="AF841" s="60"/>
      <c r="AG841" s="60"/>
      <c r="AH841" s="60"/>
      <c r="AI841" s="60"/>
      <c r="AJ841" s="60"/>
      <c r="AK841" s="60"/>
      <c r="AL841" s="60"/>
      <c r="AM841" s="60"/>
      <c r="AN841" s="60"/>
      <c r="AO841" s="60"/>
      <c r="AP841" s="60"/>
      <c r="AQ841" s="61">
        <f t="shared" si="546"/>
        <v>0</v>
      </c>
      <c r="AR841" s="130" t="s">
        <v>36</v>
      </c>
      <c r="AS841" s="1" t="str">
        <f t="shared" si="547"/>
        <v>Nincs VKR kiválasztva!</v>
      </c>
      <c r="AU841" s="46"/>
      <c r="AV841" s="46"/>
      <c r="AY841" s="64" t="str">
        <f>IF($D841="","",INDEX(Osszesito!$E:$E,MATCH($F841,Osszesito!$C:$C,0)))</f>
        <v/>
      </c>
      <c r="AZ841" s="64">
        <f t="shared" si="555"/>
        <v>0</v>
      </c>
      <c r="BA841" s="65">
        <f t="shared" si="556"/>
        <v>0</v>
      </c>
      <c r="BB841" s="65" t="str">
        <f t="shared" si="557"/>
        <v>x</v>
      </c>
      <c r="BC841" s="65">
        <f t="shared" si="548"/>
        <v>0</v>
      </c>
      <c r="BD841" s="65">
        <f t="shared" si="582"/>
        <v>0</v>
      </c>
      <c r="BE841" s="65">
        <f t="shared" si="558"/>
        <v>0</v>
      </c>
      <c r="BF841" s="64" t="str">
        <f t="shared" si="559"/>
        <v>A forrás egyenlő a költséggel (I.ütem).</v>
      </c>
      <c r="BG841" s="65">
        <f t="shared" si="560"/>
        <v>0</v>
      </c>
      <c r="BH841" s="65">
        <f t="shared" si="561"/>
        <v>0</v>
      </c>
      <c r="BI841" s="65">
        <f t="shared" si="562"/>
        <v>0</v>
      </c>
      <c r="BJ841" s="65">
        <f t="shared" si="563"/>
        <v>0</v>
      </c>
      <c r="BK841" s="65">
        <f t="shared" si="549"/>
        <v>0</v>
      </c>
      <c r="BL841" s="66" t="str">
        <f t="shared" si="583"/>
        <v>Nem hosszútávú a feladat.</v>
      </c>
      <c r="BM841" s="67">
        <f t="shared" si="564"/>
        <v>1</v>
      </c>
      <c r="BN841" s="67">
        <f t="shared" si="565"/>
        <v>0</v>
      </c>
      <c r="BO841" s="67">
        <f t="shared" si="566"/>
        <v>1</v>
      </c>
      <c r="BP841" s="67">
        <f t="shared" si="567"/>
        <v>0</v>
      </c>
      <c r="BQ841" s="65">
        <f t="shared" si="568"/>
        <v>0</v>
      </c>
      <c r="BR841" s="64" t="str">
        <f t="shared" si="569"/>
        <v>Nincs hosszútávú terv!</v>
      </c>
      <c r="BS841" s="65">
        <f t="shared" si="570"/>
        <v>0</v>
      </c>
      <c r="BT841" s="65">
        <f t="shared" si="571"/>
        <v>0</v>
      </c>
      <c r="BU841" s="65">
        <f t="shared" si="572"/>
        <v>0</v>
      </c>
      <c r="BV841" s="65">
        <f t="shared" si="573"/>
        <v>0</v>
      </c>
      <c r="BW841" s="65">
        <f t="shared" si="574"/>
        <v>0</v>
      </c>
      <c r="BX841" s="65">
        <f t="shared" si="575"/>
        <v>0</v>
      </c>
      <c r="BY841" s="65">
        <f t="shared" si="576"/>
        <v>0</v>
      </c>
      <c r="BZ841" s="65">
        <f t="shared" si="577"/>
        <v>0</v>
      </c>
      <c r="CA841" s="65">
        <f t="shared" si="578"/>
        <v>0</v>
      </c>
      <c r="CB841" s="65">
        <f t="shared" si="579"/>
        <v>0</v>
      </c>
      <c r="CC841" s="65">
        <f t="shared" si="580"/>
        <v>0</v>
      </c>
      <c r="CD841" s="65" t="str">
        <f t="shared" si="550"/>
        <v>Hiányos kitöltés! (B-oszlop üres)</v>
      </c>
      <c r="CE841" s="66" t="str">
        <f t="shared" si="551"/>
        <v>Hiányos kitöltés! (B-oszlop üres)</v>
      </c>
      <c r="CF841" s="65">
        <f t="shared" si="552"/>
        <v>0</v>
      </c>
      <c r="CG841" s="65">
        <f t="shared" si="553"/>
        <v>0</v>
      </c>
      <c r="CH841" s="65">
        <f t="shared" si="554"/>
        <v>0</v>
      </c>
    </row>
    <row r="842" spans="1:86" ht="31.25" x14ac:dyDescent="0.25">
      <c r="A842" s="54" t="str">
        <f t="shared" si="543"/>
        <v>Nincs VKR kiválasztva!</v>
      </c>
      <c r="B842" s="68"/>
      <c r="C842" s="55"/>
      <c r="D842" s="47"/>
      <c r="E842" s="47"/>
      <c r="F842" s="56" t="str">
        <f>IF($G842="","Nincs VKR kiválasztva!",INDEX(Osszesito!$C:$C,MATCH($G842,Osszesito!$D:$D,0)))</f>
        <v>Nincs VKR kiválasztva!</v>
      </c>
      <c r="G842" s="45"/>
      <c r="H842" s="51" t="str">
        <f>IF($D842="","",CONCATENATE($AY842,"_",COUNTA($D$3:$D842),"_FSZV_2026"))</f>
        <v/>
      </c>
      <c r="I842" s="56" t="str">
        <f>IF($G842="","Nincs VKR kiválasztva!",INDEX(Osszesito!$G:$G,MATCH($F842,Osszesito!$C:$C,0)))</f>
        <v>Nincs VKR kiválasztva!</v>
      </c>
      <c r="J842" s="56" t="str">
        <f>IF($G842="","Nincs VKR kiválasztva!",INDEX(Osszesito!$F:$F,MATCH($F842,Osszesito!$C:$C,0)))</f>
        <v>Nincs VKR kiválasztva!</v>
      </c>
      <c r="K842" s="48" t="str">
        <f t="shared" si="581"/>
        <v>Nincs kitöltve a költség rész!</v>
      </c>
      <c r="L842" s="49"/>
      <c r="M842" s="49"/>
      <c r="N842" s="60"/>
      <c r="O842" s="60"/>
      <c r="P842" s="90"/>
      <c r="R842" s="62"/>
      <c r="S842" s="62"/>
      <c r="T842" s="62"/>
      <c r="U842" s="62"/>
      <c r="V842" s="62"/>
      <c r="W842" s="62"/>
      <c r="X842" s="62"/>
      <c r="Y842" s="62"/>
      <c r="Z842" s="62"/>
      <c r="AA842" s="62"/>
      <c r="AB842" s="62"/>
      <c r="AC842" s="61">
        <f t="shared" si="544"/>
        <v>0</v>
      </c>
      <c r="AD842" s="1" t="str">
        <f t="shared" si="545"/>
        <v>Nincs VKR kiválasztva!</v>
      </c>
      <c r="AF842" s="60"/>
      <c r="AG842" s="60"/>
      <c r="AH842" s="60"/>
      <c r="AI842" s="60"/>
      <c r="AJ842" s="60"/>
      <c r="AK842" s="60"/>
      <c r="AL842" s="60"/>
      <c r="AM842" s="60"/>
      <c r="AN842" s="60"/>
      <c r="AO842" s="60"/>
      <c r="AP842" s="60"/>
      <c r="AQ842" s="61">
        <f t="shared" si="546"/>
        <v>0</v>
      </c>
      <c r="AR842" s="130" t="s">
        <v>36</v>
      </c>
      <c r="AS842" s="1" t="str">
        <f t="shared" si="547"/>
        <v>Nincs VKR kiválasztva!</v>
      </c>
      <c r="AU842" s="46"/>
      <c r="AV842" s="46"/>
      <c r="AY842" s="64" t="str">
        <f>IF($D842="","",INDEX(Osszesito!$E:$E,MATCH($F842,Osszesito!$C:$C,0)))</f>
        <v/>
      </c>
      <c r="AZ842" s="64">
        <f t="shared" si="555"/>
        <v>0</v>
      </c>
      <c r="BA842" s="65">
        <f t="shared" si="556"/>
        <v>0</v>
      </c>
      <c r="BB842" s="65" t="str">
        <f t="shared" si="557"/>
        <v>x</v>
      </c>
      <c r="BC842" s="65">
        <f t="shared" si="548"/>
        <v>0</v>
      </c>
      <c r="BD842" s="65">
        <f t="shared" si="582"/>
        <v>0</v>
      </c>
      <c r="BE842" s="65">
        <f t="shared" si="558"/>
        <v>0</v>
      </c>
      <c r="BF842" s="64" t="str">
        <f t="shared" si="559"/>
        <v>A forrás egyenlő a költséggel (I.ütem).</v>
      </c>
      <c r="BG842" s="65">
        <f t="shared" si="560"/>
        <v>0</v>
      </c>
      <c r="BH842" s="65">
        <f t="shared" si="561"/>
        <v>0</v>
      </c>
      <c r="BI842" s="65">
        <f t="shared" si="562"/>
        <v>0</v>
      </c>
      <c r="BJ842" s="65">
        <f t="shared" si="563"/>
        <v>0</v>
      </c>
      <c r="BK842" s="65">
        <f t="shared" si="549"/>
        <v>0</v>
      </c>
      <c r="BL842" s="66" t="str">
        <f t="shared" si="583"/>
        <v>Nem hosszútávú a feladat.</v>
      </c>
      <c r="BM842" s="67">
        <f t="shared" si="564"/>
        <v>1</v>
      </c>
      <c r="BN842" s="67">
        <f t="shared" si="565"/>
        <v>0</v>
      </c>
      <c r="BO842" s="67">
        <f t="shared" si="566"/>
        <v>1</v>
      </c>
      <c r="BP842" s="67">
        <f t="shared" si="567"/>
        <v>0</v>
      </c>
      <c r="BQ842" s="65">
        <f t="shared" si="568"/>
        <v>0</v>
      </c>
      <c r="BR842" s="64" t="str">
        <f t="shared" si="569"/>
        <v>Nincs hosszútávú terv!</v>
      </c>
      <c r="BS842" s="65">
        <f t="shared" si="570"/>
        <v>0</v>
      </c>
      <c r="BT842" s="65">
        <f t="shared" si="571"/>
        <v>0</v>
      </c>
      <c r="BU842" s="65">
        <f t="shared" si="572"/>
        <v>0</v>
      </c>
      <c r="BV842" s="65">
        <f t="shared" si="573"/>
        <v>0</v>
      </c>
      <c r="BW842" s="65">
        <f t="shared" si="574"/>
        <v>0</v>
      </c>
      <c r="BX842" s="65">
        <f t="shared" si="575"/>
        <v>0</v>
      </c>
      <c r="BY842" s="65">
        <f t="shared" si="576"/>
        <v>0</v>
      </c>
      <c r="BZ842" s="65">
        <f t="shared" si="577"/>
        <v>0</v>
      </c>
      <c r="CA842" s="65">
        <f t="shared" si="578"/>
        <v>0</v>
      </c>
      <c r="CB842" s="65">
        <f t="shared" si="579"/>
        <v>0</v>
      </c>
      <c r="CC842" s="65">
        <f t="shared" si="580"/>
        <v>0</v>
      </c>
      <c r="CD842" s="65" t="str">
        <f t="shared" si="550"/>
        <v>Hiányos kitöltés! (B-oszlop üres)</v>
      </c>
      <c r="CE842" s="66" t="str">
        <f t="shared" si="551"/>
        <v>Hiányos kitöltés! (B-oszlop üres)</v>
      </c>
      <c r="CF842" s="65">
        <f t="shared" si="552"/>
        <v>0</v>
      </c>
      <c r="CG842" s="65">
        <f t="shared" si="553"/>
        <v>0</v>
      </c>
      <c r="CH842" s="65">
        <f t="shared" si="554"/>
        <v>0</v>
      </c>
    </row>
    <row r="843" spans="1:86" ht="31.25" x14ac:dyDescent="0.25">
      <c r="A843" s="54" t="str">
        <f t="shared" si="543"/>
        <v>Nincs VKR kiválasztva!</v>
      </c>
      <c r="B843" s="68"/>
      <c r="C843" s="55"/>
      <c r="D843" s="47"/>
      <c r="E843" s="47"/>
      <c r="F843" s="56" t="str">
        <f>IF($G843="","Nincs VKR kiválasztva!",INDEX(Osszesito!$C:$C,MATCH($G843,Osszesito!$D:$D,0)))</f>
        <v>Nincs VKR kiválasztva!</v>
      </c>
      <c r="G843" s="45"/>
      <c r="H843" s="51" t="str">
        <f>IF($D843="","",CONCATENATE($AY843,"_",COUNTA($D$3:$D843),"_FSZV_2026"))</f>
        <v/>
      </c>
      <c r="I843" s="56" t="str">
        <f>IF($G843="","Nincs VKR kiválasztva!",INDEX(Osszesito!$G:$G,MATCH($F843,Osszesito!$C:$C,0)))</f>
        <v>Nincs VKR kiválasztva!</v>
      </c>
      <c r="J843" s="56" t="str">
        <f>IF($G843="","Nincs VKR kiválasztva!",INDEX(Osszesito!$F:$F,MATCH($F843,Osszesito!$C:$C,0)))</f>
        <v>Nincs VKR kiválasztva!</v>
      </c>
      <c r="K843" s="48" t="str">
        <f t="shared" si="581"/>
        <v>Nincs kitöltve a költség rész!</v>
      </c>
      <c r="L843" s="49"/>
      <c r="M843" s="49"/>
      <c r="N843" s="60"/>
      <c r="O843" s="60"/>
      <c r="P843" s="90"/>
      <c r="R843" s="62"/>
      <c r="S843" s="62"/>
      <c r="T843" s="62"/>
      <c r="U843" s="62"/>
      <c r="V843" s="62"/>
      <c r="W843" s="62"/>
      <c r="X843" s="62"/>
      <c r="Y843" s="62"/>
      <c r="Z843" s="62"/>
      <c r="AA843" s="62"/>
      <c r="AB843" s="62"/>
      <c r="AC843" s="61">
        <f t="shared" si="544"/>
        <v>0</v>
      </c>
      <c r="AD843" s="1" t="str">
        <f t="shared" si="545"/>
        <v>Nincs VKR kiválasztva!</v>
      </c>
      <c r="AF843" s="60"/>
      <c r="AG843" s="60"/>
      <c r="AH843" s="60"/>
      <c r="AI843" s="60"/>
      <c r="AJ843" s="60"/>
      <c r="AK843" s="60"/>
      <c r="AL843" s="60"/>
      <c r="AM843" s="60"/>
      <c r="AN843" s="60"/>
      <c r="AO843" s="60"/>
      <c r="AP843" s="60"/>
      <c r="AQ843" s="61">
        <f t="shared" si="546"/>
        <v>0</v>
      </c>
      <c r="AR843" s="130" t="s">
        <v>36</v>
      </c>
      <c r="AS843" s="1" t="str">
        <f t="shared" si="547"/>
        <v>Nincs VKR kiválasztva!</v>
      </c>
      <c r="AU843" s="46"/>
      <c r="AV843" s="46"/>
      <c r="AY843" s="64" t="str">
        <f>IF($D843="","",INDEX(Osszesito!$E:$E,MATCH($F843,Osszesito!$C:$C,0)))</f>
        <v/>
      </c>
      <c r="AZ843" s="64">
        <f t="shared" si="555"/>
        <v>0</v>
      </c>
      <c r="BA843" s="65">
        <f t="shared" si="556"/>
        <v>0</v>
      </c>
      <c r="BB843" s="65" t="str">
        <f t="shared" si="557"/>
        <v>x</v>
      </c>
      <c r="BC843" s="65">
        <f t="shared" si="548"/>
        <v>0</v>
      </c>
      <c r="BD843" s="65">
        <f t="shared" si="582"/>
        <v>0</v>
      </c>
      <c r="BE843" s="65">
        <f t="shared" si="558"/>
        <v>0</v>
      </c>
      <c r="BF843" s="64" t="str">
        <f t="shared" si="559"/>
        <v>A forrás egyenlő a költséggel (I.ütem).</v>
      </c>
      <c r="BG843" s="65">
        <f t="shared" si="560"/>
        <v>0</v>
      </c>
      <c r="BH843" s="65">
        <f t="shared" si="561"/>
        <v>0</v>
      </c>
      <c r="BI843" s="65">
        <f t="shared" si="562"/>
        <v>0</v>
      </c>
      <c r="BJ843" s="65">
        <f t="shared" si="563"/>
        <v>0</v>
      </c>
      <c r="BK843" s="65">
        <f t="shared" si="549"/>
        <v>0</v>
      </c>
      <c r="BL843" s="66" t="str">
        <f t="shared" si="583"/>
        <v>Nem hosszútávú a feladat.</v>
      </c>
      <c r="BM843" s="67">
        <f t="shared" si="564"/>
        <v>1</v>
      </c>
      <c r="BN843" s="67">
        <f t="shared" si="565"/>
        <v>0</v>
      </c>
      <c r="BO843" s="67">
        <f t="shared" si="566"/>
        <v>1</v>
      </c>
      <c r="BP843" s="67">
        <f t="shared" si="567"/>
        <v>0</v>
      </c>
      <c r="BQ843" s="65">
        <f t="shared" si="568"/>
        <v>0</v>
      </c>
      <c r="BR843" s="64" t="str">
        <f t="shared" si="569"/>
        <v>Nincs hosszútávú terv!</v>
      </c>
      <c r="BS843" s="65">
        <f t="shared" si="570"/>
        <v>0</v>
      </c>
      <c r="BT843" s="65">
        <f t="shared" si="571"/>
        <v>0</v>
      </c>
      <c r="BU843" s="65">
        <f t="shared" si="572"/>
        <v>0</v>
      </c>
      <c r="BV843" s="65">
        <f t="shared" si="573"/>
        <v>0</v>
      </c>
      <c r="BW843" s="65">
        <f t="shared" si="574"/>
        <v>0</v>
      </c>
      <c r="BX843" s="65">
        <f t="shared" si="575"/>
        <v>0</v>
      </c>
      <c r="BY843" s="65">
        <f t="shared" si="576"/>
        <v>0</v>
      </c>
      <c r="BZ843" s="65">
        <f t="shared" si="577"/>
        <v>0</v>
      </c>
      <c r="CA843" s="65">
        <f t="shared" si="578"/>
        <v>0</v>
      </c>
      <c r="CB843" s="65">
        <f t="shared" si="579"/>
        <v>0</v>
      </c>
      <c r="CC843" s="65">
        <f t="shared" si="580"/>
        <v>0</v>
      </c>
      <c r="CD843" s="65" t="str">
        <f t="shared" si="550"/>
        <v>Hiányos kitöltés! (B-oszlop üres)</v>
      </c>
      <c r="CE843" s="66" t="str">
        <f t="shared" si="551"/>
        <v>Hiányos kitöltés! (B-oszlop üres)</v>
      </c>
      <c r="CF843" s="65">
        <f t="shared" si="552"/>
        <v>0</v>
      </c>
      <c r="CG843" s="65">
        <f t="shared" si="553"/>
        <v>0</v>
      </c>
      <c r="CH843" s="65">
        <f t="shared" si="554"/>
        <v>0</v>
      </c>
    </row>
    <row r="844" spans="1:86" ht="31.25" x14ac:dyDescent="0.25">
      <c r="A844" s="54" t="str">
        <f t="shared" si="543"/>
        <v>Nincs VKR kiválasztva!</v>
      </c>
      <c r="B844" s="68"/>
      <c r="C844" s="55"/>
      <c r="D844" s="47"/>
      <c r="E844" s="47"/>
      <c r="F844" s="56" t="str">
        <f>IF($G844="","Nincs VKR kiválasztva!",INDEX(Osszesito!$C:$C,MATCH($G844,Osszesito!$D:$D,0)))</f>
        <v>Nincs VKR kiválasztva!</v>
      </c>
      <c r="G844" s="45"/>
      <c r="H844" s="51" t="str">
        <f>IF($D844="","",CONCATENATE($AY844,"_",COUNTA($D$3:$D844),"_FSZV_2026"))</f>
        <v/>
      </c>
      <c r="I844" s="56" t="str">
        <f>IF($G844="","Nincs VKR kiválasztva!",INDEX(Osszesito!$G:$G,MATCH($F844,Osszesito!$C:$C,0)))</f>
        <v>Nincs VKR kiválasztva!</v>
      </c>
      <c r="J844" s="56" t="str">
        <f>IF($G844="","Nincs VKR kiválasztva!",INDEX(Osszesito!$F:$F,MATCH($F844,Osszesito!$C:$C,0)))</f>
        <v>Nincs VKR kiválasztva!</v>
      </c>
      <c r="K844" s="48" t="str">
        <f t="shared" si="581"/>
        <v>Nincs kitöltve a költség rész!</v>
      </c>
      <c r="L844" s="49"/>
      <c r="M844" s="49"/>
      <c r="N844" s="60"/>
      <c r="O844" s="60"/>
      <c r="P844" s="90"/>
      <c r="R844" s="62"/>
      <c r="S844" s="62"/>
      <c r="T844" s="62"/>
      <c r="U844" s="62"/>
      <c r="V844" s="62"/>
      <c r="W844" s="62"/>
      <c r="X844" s="62"/>
      <c r="Y844" s="62"/>
      <c r="Z844" s="62"/>
      <c r="AA844" s="62"/>
      <c r="AB844" s="62"/>
      <c r="AC844" s="61">
        <f t="shared" si="544"/>
        <v>0</v>
      </c>
      <c r="AD844" s="1" t="str">
        <f t="shared" si="545"/>
        <v>Nincs VKR kiválasztva!</v>
      </c>
      <c r="AF844" s="60"/>
      <c r="AG844" s="60"/>
      <c r="AH844" s="60"/>
      <c r="AI844" s="60"/>
      <c r="AJ844" s="60"/>
      <c r="AK844" s="60"/>
      <c r="AL844" s="60"/>
      <c r="AM844" s="60"/>
      <c r="AN844" s="60"/>
      <c r="AO844" s="60"/>
      <c r="AP844" s="60"/>
      <c r="AQ844" s="61">
        <f t="shared" si="546"/>
        <v>0</v>
      </c>
      <c r="AR844" s="130" t="s">
        <v>36</v>
      </c>
      <c r="AS844" s="1" t="str">
        <f t="shared" si="547"/>
        <v>Nincs VKR kiválasztva!</v>
      </c>
      <c r="AU844" s="46"/>
      <c r="AV844" s="46"/>
      <c r="AY844" s="64" t="str">
        <f>IF($D844="","",INDEX(Osszesito!$E:$E,MATCH($F844,Osszesito!$C:$C,0)))</f>
        <v/>
      </c>
      <c r="AZ844" s="64">
        <f t="shared" si="555"/>
        <v>0</v>
      </c>
      <c r="BA844" s="65">
        <f t="shared" si="556"/>
        <v>0</v>
      </c>
      <c r="BB844" s="65" t="str">
        <f t="shared" si="557"/>
        <v>x</v>
      </c>
      <c r="BC844" s="65">
        <f t="shared" si="548"/>
        <v>0</v>
      </c>
      <c r="BD844" s="65">
        <f t="shared" si="582"/>
        <v>0</v>
      </c>
      <c r="BE844" s="65">
        <f t="shared" si="558"/>
        <v>0</v>
      </c>
      <c r="BF844" s="64" t="str">
        <f t="shared" si="559"/>
        <v>A forrás egyenlő a költséggel (I.ütem).</v>
      </c>
      <c r="BG844" s="65">
        <f t="shared" si="560"/>
        <v>0</v>
      </c>
      <c r="BH844" s="65">
        <f t="shared" si="561"/>
        <v>0</v>
      </c>
      <c r="BI844" s="65">
        <f t="shared" si="562"/>
        <v>0</v>
      </c>
      <c r="BJ844" s="65">
        <f t="shared" si="563"/>
        <v>0</v>
      </c>
      <c r="BK844" s="65">
        <f t="shared" si="549"/>
        <v>0</v>
      </c>
      <c r="BL844" s="66" t="str">
        <f t="shared" si="583"/>
        <v>Nem hosszútávú a feladat.</v>
      </c>
      <c r="BM844" s="67">
        <f t="shared" si="564"/>
        <v>1</v>
      </c>
      <c r="BN844" s="67">
        <f t="shared" si="565"/>
        <v>0</v>
      </c>
      <c r="BO844" s="67">
        <f t="shared" si="566"/>
        <v>1</v>
      </c>
      <c r="BP844" s="67">
        <f t="shared" si="567"/>
        <v>0</v>
      </c>
      <c r="BQ844" s="65">
        <f t="shared" si="568"/>
        <v>0</v>
      </c>
      <c r="BR844" s="64" t="str">
        <f t="shared" si="569"/>
        <v>Nincs hosszútávú terv!</v>
      </c>
      <c r="BS844" s="65">
        <f t="shared" si="570"/>
        <v>0</v>
      </c>
      <c r="BT844" s="65">
        <f t="shared" si="571"/>
        <v>0</v>
      </c>
      <c r="BU844" s="65">
        <f t="shared" si="572"/>
        <v>0</v>
      </c>
      <c r="BV844" s="65">
        <f t="shared" si="573"/>
        <v>0</v>
      </c>
      <c r="BW844" s="65">
        <f t="shared" si="574"/>
        <v>0</v>
      </c>
      <c r="BX844" s="65">
        <f t="shared" si="575"/>
        <v>0</v>
      </c>
      <c r="BY844" s="65">
        <f t="shared" si="576"/>
        <v>0</v>
      </c>
      <c r="BZ844" s="65">
        <f t="shared" si="577"/>
        <v>0</v>
      </c>
      <c r="CA844" s="65">
        <f t="shared" si="578"/>
        <v>0</v>
      </c>
      <c r="CB844" s="65">
        <f t="shared" si="579"/>
        <v>0</v>
      </c>
      <c r="CC844" s="65">
        <f t="shared" si="580"/>
        <v>0</v>
      </c>
      <c r="CD844" s="65" t="str">
        <f t="shared" si="550"/>
        <v>Hiányos kitöltés! (B-oszlop üres)</v>
      </c>
      <c r="CE844" s="66" t="str">
        <f t="shared" si="551"/>
        <v>Hiányos kitöltés! (B-oszlop üres)</v>
      </c>
      <c r="CF844" s="65">
        <f t="shared" si="552"/>
        <v>0</v>
      </c>
      <c r="CG844" s="65">
        <f t="shared" si="553"/>
        <v>0</v>
      </c>
      <c r="CH844" s="65">
        <f t="shared" si="554"/>
        <v>0</v>
      </c>
    </row>
    <row r="845" spans="1:86" ht="31.25" x14ac:dyDescent="0.25">
      <c r="A845" s="54" t="str">
        <f t="shared" si="543"/>
        <v>Nincs VKR kiválasztva!</v>
      </c>
      <c r="B845" s="68"/>
      <c r="C845" s="55"/>
      <c r="D845" s="47"/>
      <c r="E845" s="47"/>
      <c r="F845" s="56" t="str">
        <f>IF($G845="","Nincs VKR kiválasztva!",INDEX(Osszesito!$C:$C,MATCH($G845,Osszesito!$D:$D,0)))</f>
        <v>Nincs VKR kiválasztva!</v>
      </c>
      <c r="G845" s="45"/>
      <c r="H845" s="51" t="str">
        <f>IF($D845="","",CONCATENATE($AY845,"_",COUNTA($D$3:$D845),"_FSZV_2026"))</f>
        <v/>
      </c>
      <c r="I845" s="56" t="str">
        <f>IF($G845="","Nincs VKR kiválasztva!",INDEX(Osszesito!$G:$G,MATCH($F845,Osszesito!$C:$C,0)))</f>
        <v>Nincs VKR kiválasztva!</v>
      </c>
      <c r="J845" s="56" t="str">
        <f>IF($G845="","Nincs VKR kiválasztva!",INDEX(Osszesito!$F:$F,MATCH($F845,Osszesito!$C:$C,0)))</f>
        <v>Nincs VKR kiválasztva!</v>
      </c>
      <c r="K845" s="48" t="str">
        <f t="shared" si="581"/>
        <v>Nincs kitöltve a költség rész!</v>
      </c>
      <c r="L845" s="49"/>
      <c r="M845" s="49"/>
      <c r="N845" s="60"/>
      <c r="O845" s="60"/>
      <c r="P845" s="90"/>
      <c r="R845" s="62"/>
      <c r="S845" s="62"/>
      <c r="T845" s="62"/>
      <c r="U845" s="62"/>
      <c r="V845" s="62"/>
      <c r="W845" s="62"/>
      <c r="X845" s="62"/>
      <c r="Y845" s="62"/>
      <c r="Z845" s="62"/>
      <c r="AA845" s="62"/>
      <c r="AB845" s="62"/>
      <c r="AC845" s="61">
        <f t="shared" si="544"/>
        <v>0</v>
      </c>
      <c r="AD845" s="1" t="str">
        <f t="shared" si="545"/>
        <v>Nincs VKR kiválasztva!</v>
      </c>
      <c r="AF845" s="60"/>
      <c r="AG845" s="60"/>
      <c r="AH845" s="60"/>
      <c r="AI845" s="60"/>
      <c r="AJ845" s="60"/>
      <c r="AK845" s="60"/>
      <c r="AL845" s="60"/>
      <c r="AM845" s="60"/>
      <c r="AN845" s="60"/>
      <c r="AO845" s="60"/>
      <c r="AP845" s="60"/>
      <c r="AQ845" s="61">
        <f t="shared" si="546"/>
        <v>0</v>
      </c>
      <c r="AR845" s="130" t="s">
        <v>36</v>
      </c>
      <c r="AS845" s="1" t="str">
        <f t="shared" si="547"/>
        <v>Nincs VKR kiválasztva!</v>
      </c>
      <c r="AU845" s="46"/>
      <c r="AV845" s="46"/>
      <c r="AY845" s="64" t="str">
        <f>IF($D845="","",INDEX(Osszesito!$E:$E,MATCH($F845,Osszesito!$C:$C,0)))</f>
        <v/>
      </c>
      <c r="AZ845" s="64">
        <f t="shared" si="555"/>
        <v>0</v>
      </c>
      <c r="BA845" s="65">
        <f t="shared" si="556"/>
        <v>0</v>
      </c>
      <c r="BB845" s="65" t="str">
        <f t="shared" si="557"/>
        <v>x</v>
      </c>
      <c r="BC845" s="65">
        <f t="shared" si="548"/>
        <v>0</v>
      </c>
      <c r="BD845" s="65">
        <f t="shared" si="582"/>
        <v>0</v>
      </c>
      <c r="BE845" s="65">
        <f t="shared" si="558"/>
        <v>0</v>
      </c>
      <c r="BF845" s="64" t="str">
        <f t="shared" si="559"/>
        <v>A forrás egyenlő a költséggel (I.ütem).</v>
      </c>
      <c r="BG845" s="65">
        <f t="shared" si="560"/>
        <v>0</v>
      </c>
      <c r="BH845" s="65">
        <f t="shared" si="561"/>
        <v>0</v>
      </c>
      <c r="BI845" s="65">
        <f t="shared" si="562"/>
        <v>0</v>
      </c>
      <c r="BJ845" s="65">
        <f t="shared" si="563"/>
        <v>0</v>
      </c>
      <c r="BK845" s="65">
        <f t="shared" si="549"/>
        <v>0</v>
      </c>
      <c r="BL845" s="66" t="str">
        <f t="shared" si="583"/>
        <v>Nem hosszútávú a feladat.</v>
      </c>
      <c r="BM845" s="67">
        <f t="shared" si="564"/>
        <v>1</v>
      </c>
      <c r="BN845" s="67">
        <f t="shared" si="565"/>
        <v>0</v>
      </c>
      <c r="BO845" s="67">
        <f t="shared" si="566"/>
        <v>1</v>
      </c>
      <c r="BP845" s="67">
        <f t="shared" si="567"/>
        <v>0</v>
      </c>
      <c r="BQ845" s="65">
        <f t="shared" si="568"/>
        <v>0</v>
      </c>
      <c r="BR845" s="64" t="str">
        <f t="shared" si="569"/>
        <v>Nincs hosszútávú terv!</v>
      </c>
      <c r="BS845" s="65">
        <f t="shared" si="570"/>
        <v>0</v>
      </c>
      <c r="BT845" s="65">
        <f t="shared" si="571"/>
        <v>0</v>
      </c>
      <c r="BU845" s="65">
        <f t="shared" si="572"/>
        <v>0</v>
      </c>
      <c r="BV845" s="65">
        <f t="shared" si="573"/>
        <v>0</v>
      </c>
      <c r="BW845" s="65">
        <f t="shared" si="574"/>
        <v>0</v>
      </c>
      <c r="BX845" s="65">
        <f t="shared" si="575"/>
        <v>0</v>
      </c>
      <c r="BY845" s="65">
        <f t="shared" si="576"/>
        <v>0</v>
      </c>
      <c r="BZ845" s="65">
        <f t="shared" si="577"/>
        <v>0</v>
      </c>
      <c r="CA845" s="65">
        <f t="shared" si="578"/>
        <v>0</v>
      </c>
      <c r="CB845" s="65">
        <f t="shared" si="579"/>
        <v>0</v>
      </c>
      <c r="CC845" s="65">
        <f t="shared" si="580"/>
        <v>0</v>
      </c>
      <c r="CD845" s="65" t="str">
        <f t="shared" si="550"/>
        <v>Hiányos kitöltés! (B-oszlop üres)</v>
      </c>
      <c r="CE845" s="66" t="str">
        <f t="shared" si="551"/>
        <v>Hiányos kitöltés! (B-oszlop üres)</v>
      </c>
      <c r="CF845" s="65">
        <f t="shared" si="552"/>
        <v>0</v>
      </c>
      <c r="CG845" s="65">
        <f t="shared" si="553"/>
        <v>0</v>
      </c>
      <c r="CH845" s="65">
        <f t="shared" si="554"/>
        <v>0</v>
      </c>
    </row>
    <row r="846" spans="1:86" ht="31.25" x14ac:dyDescent="0.25">
      <c r="A846" s="54" t="str">
        <f t="shared" si="543"/>
        <v>Nincs VKR kiválasztva!</v>
      </c>
      <c r="B846" s="68"/>
      <c r="C846" s="55"/>
      <c r="D846" s="47"/>
      <c r="E846" s="47"/>
      <c r="F846" s="56" t="str">
        <f>IF($G846="","Nincs VKR kiválasztva!",INDEX(Osszesito!$C:$C,MATCH($G846,Osszesito!$D:$D,0)))</f>
        <v>Nincs VKR kiválasztva!</v>
      </c>
      <c r="G846" s="45"/>
      <c r="H846" s="51" t="str">
        <f>IF($D846="","",CONCATENATE($AY846,"_",COUNTA($D$3:$D846),"_FSZV_2026"))</f>
        <v/>
      </c>
      <c r="I846" s="56" t="str">
        <f>IF($G846="","Nincs VKR kiválasztva!",INDEX(Osszesito!$G:$G,MATCH($F846,Osszesito!$C:$C,0)))</f>
        <v>Nincs VKR kiválasztva!</v>
      </c>
      <c r="J846" s="56" t="str">
        <f>IF($G846="","Nincs VKR kiválasztva!",INDEX(Osszesito!$F:$F,MATCH($F846,Osszesito!$C:$C,0)))</f>
        <v>Nincs VKR kiválasztva!</v>
      </c>
      <c r="K846" s="48" t="str">
        <f t="shared" si="581"/>
        <v>Nincs kitöltve a költség rész!</v>
      </c>
      <c r="L846" s="49"/>
      <c r="M846" s="49"/>
      <c r="N846" s="60"/>
      <c r="O846" s="60"/>
      <c r="P846" s="90"/>
      <c r="R846" s="62"/>
      <c r="S846" s="62"/>
      <c r="T846" s="62"/>
      <c r="U846" s="62"/>
      <c r="V846" s="62"/>
      <c r="W846" s="62"/>
      <c r="X846" s="62"/>
      <c r="Y846" s="62"/>
      <c r="Z846" s="62"/>
      <c r="AA846" s="62"/>
      <c r="AB846" s="62"/>
      <c r="AC846" s="61">
        <f t="shared" si="544"/>
        <v>0</v>
      </c>
      <c r="AD846" s="1" t="str">
        <f t="shared" si="545"/>
        <v>Nincs VKR kiválasztva!</v>
      </c>
      <c r="AF846" s="60"/>
      <c r="AG846" s="60"/>
      <c r="AH846" s="60"/>
      <c r="AI846" s="60"/>
      <c r="AJ846" s="60"/>
      <c r="AK846" s="60"/>
      <c r="AL846" s="60"/>
      <c r="AM846" s="60"/>
      <c r="AN846" s="60"/>
      <c r="AO846" s="60"/>
      <c r="AP846" s="60"/>
      <c r="AQ846" s="61">
        <f t="shared" si="546"/>
        <v>0</v>
      </c>
      <c r="AR846" s="130" t="s">
        <v>36</v>
      </c>
      <c r="AS846" s="1" t="str">
        <f t="shared" si="547"/>
        <v>Nincs VKR kiválasztva!</v>
      </c>
      <c r="AU846" s="46"/>
      <c r="AV846" s="46"/>
      <c r="AY846" s="64" t="str">
        <f>IF($D846="","",INDEX(Osszesito!$E:$E,MATCH($F846,Osszesito!$C:$C,0)))</f>
        <v/>
      </c>
      <c r="AZ846" s="64">
        <f t="shared" si="555"/>
        <v>0</v>
      </c>
      <c r="BA846" s="65">
        <f t="shared" si="556"/>
        <v>0</v>
      </c>
      <c r="BB846" s="65" t="str">
        <f t="shared" si="557"/>
        <v>x</v>
      </c>
      <c r="BC846" s="65">
        <f t="shared" si="548"/>
        <v>0</v>
      </c>
      <c r="BD846" s="65">
        <f t="shared" si="582"/>
        <v>0</v>
      </c>
      <c r="BE846" s="65">
        <f t="shared" si="558"/>
        <v>0</v>
      </c>
      <c r="BF846" s="64" t="str">
        <f t="shared" si="559"/>
        <v>A forrás egyenlő a költséggel (I.ütem).</v>
      </c>
      <c r="BG846" s="65">
        <f t="shared" si="560"/>
        <v>0</v>
      </c>
      <c r="BH846" s="65">
        <f t="shared" si="561"/>
        <v>0</v>
      </c>
      <c r="BI846" s="65">
        <f t="shared" si="562"/>
        <v>0</v>
      </c>
      <c r="BJ846" s="65">
        <f t="shared" si="563"/>
        <v>0</v>
      </c>
      <c r="BK846" s="65">
        <f t="shared" si="549"/>
        <v>0</v>
      </c>
      <c r="BL846" s="66" t="str">
        <f t="shared" si="583"/>
        <v>Nem hosszútávú a feladat.</v>
      </c>
      <c r="BM846" s="67">
        <f t="shared" si="564"/>
        <v>1</v>
      </c>
      <c r="BN846" s="67">
        <f t="shared" si="565"/>
        <v>0</v>
      </c>
      <c r="BO846" s="67">
        <f t="shared" si="566"/>
        <v>1</v>
      </c>
      <c r="BP846" s="67">
        <f t="shared" si="567"/>
        <v>0</v>
      </c>
      <c r="BQ846" s="65">
        <f t="shared" si="568"/>
        <v>0</v>
      </c>
      <c r="BR846" s="64" t="str">
        <f t="shared" si="569"/>
        <v>Nincs hosszútávú terv!</v>
      </c>
      <c r="BS846" s="65">
        <f t="shared" si="570"/>
        <v>0</v>
      </c>
      <c r="BT846" s="65">
        <f t="shared" si="571"/>
        <v>0</v>
      </c>
      <c r="BU846" s="65">
        <f t="shared" si="572"/>
        <v>0</v>
      </c>
      <c r="BV846" s="65">
        <f t="shared" si="573"/>
        <v>0</v>
      </c>
      <c r="BW846" s="65">
        <f t="shared" si="574"/>
        <v>0</v>
      </c>
      <c r="BX846" s="65">
        <f t="shared" si="575"/>
        <v>0</v>
      </c>
      <c r="BY846" s="65">
        <f t="shared" si="576"/>
        <v>0</v>
      </c>
      <c r="BZ846" s="65">
        <f t="shared" si="577"/>
        <v>0</v>
      </c>
      <c r="CA846" s="65">
        <f t="shared" si="578"/>
        <v>0</v>
      </c>
      <c r="CB846" s="65">
        <f t="shared" si="579"/>
        <v>0</v>
      </c>
      <c r="CC846" s="65">
        <f t="shared" si="580"/>
        <v>0</v>
      </c>
      <c r="CD846" s="65" t="str">
        <f t="shared" si="550"/>
        <v>Hiányos kitöltés! (B-oszlop üres)</v>
      </c>
      <c r="CE846" s="66" t="str">
        <f t="shared" si="551"/>
        <v>Hiányos kitöltés! (B-oszlop üres)</v>
      </c>
      <c r="CF846" s="65">
        <f t="shared" si="552"/>
        <v>0</v>
      </c>
      <c r="CG846" s="65">
        <f t="shared" si="553"/>
        <v>0</v>
      </c>
      <c r="CH846" s="65">
        <f t="shared" si="554"/>
        <v>0</v>
      </c>
    </row>
    <row r="847" spans="1:86" ht="31.25" x14ac:dyDescent="0.25">
      <c r="A847" s="54" t="str">
        <f t="shared" si="543"/>
        <v>Nincs VKR kiválasztva!</v>
      </c>
      <c r="B847" s="68"/>
      <c r="C847" s="55"/>
      <c r="D847" s="47"/>
      <c r="E847" s="47"/>
      <c r="F847" s="56" t="str">
        <f>IF($G847="","Nincs VKR kiválasztva!",INDEX(Osszesito!$C:$C,MATCH($G847,Osszesito!$D:$D,0)))</f>
        <v>Nincs VKR kiválasztva!</v>
      </c>
      <c r="G847" s="45"/>
      <c r="H847" s="51" t="str">
        <f>IF($D847="","",CONCATENATE($AY847,"_",COUNTA($D$3:$D847),"_FSZV_2026"))</f>
        <v/>
      </c>
      <c r="I847" s="56" t="str">
        <f>IF($G847="","Nincs VKR kiválasztva!",INDEX(Osszesito!$G:$G,MATCH($F847,Osszesito!$C:$C,0)))</f>
        <v>Nincs VKR kiválasztva!</v>
      </c>
      <c r="J847" s="56" t="str">
        <f>IF($G847="","Nincs VKR kiválasztva!",INDEX(Osszesito!$F:$F,MATCH($F847,Osszesito!$C:$C,0)))</f>
        <v>Nincs VKR kiválasztva!</v>
      </c>
      <c r="K847" s="48" t="str">
        <f t="shared" si="581"/>
        <v>Nincs kitöltve a költség rész!</v>
      </c>
      <c r="L847" s="49"/>
      <c r="M847" s="49"/>
      <c r="N847" s="60"/>
      <c r="O847" s="60"/>
      <c r="P847" s="90"/>
      <c r="R847" s="62"/>
      <c r="S847" s="62"/>
      <c r="T847" s="62"/>
      <c r="U847" s="62"/>
      <c r="V847" s="62"/>
      <c r="W847" s="62"/>
      <c r="X847" s="62"/>
      <c r="Y847" s="62"/>
      <c r="Z847" s="62"/>
      <c r="AA847" s="62"/>
      <c r="AB847" s="62"/>
      <c r="AC847" s="61">
        <f t="shared" si="544"/>
        <v>0</v>
      </c>
      <c r="AD847" s="1" t="str">
        <f t="shared" si="545"/>
        <v>Nincs VKR kiválasztva!</v>
      </c>
      <c r="AF847" s="60"/>
      <c r="AG847" s="60"/>
      <c r="AH847" s="60"/>
      <c r="AI847" s="60"/>
      <c r="AJ847" s="60"/>
      <c r="AK847" s="60"/>
      <c r="AL847" s="60"/>
      <c r="AM847" s="60"/>
      <c r="AN847" s="60"/>
      <c r="AO847" s="60"/>
      <c r="AP847" s="60"/>
      <c r="AQ847" s="61">
        <f t="shared" si="546"/>
        <v>0</v>
      </c>
      <c r="AR847" s="130" t="s">
        <v>36</v>
      </c>
      <c r="AS847" s="1" t="str">
        <f t="shared" si="547"/>
        <v>Nincs VKR kiválasztva!</v>
      </c>
      <c r="AU847" s="46"/>
      <c r="AV847" s="46"/>
      <c r="AY847" s="64" t="str">
        <f>IF($D847="","",INDEX(Osszesito!$E:$E,MATCH($F847,Osszesito!$C:$C,0)))</f>
        <v/>
      </c>
      <c r="AZ847" s="64">
        <f t="shared" si="555"/>
        <v>0</v>
      </c>
      <c r="BA847" s="65">
        <f t="shared" si="556"/>
        <v>0</v>
      </c>
      <c r="BB847" s="65" t="str">
        <f t="shared" si="557"/>
        <v>x</v>
      </c>
      <c r="BC847" s="65">
        <f t="shared" si="548"/>
        <v>0</v>
      </c>
      <c r="BD847" s="65">
        <f t="shared" si="582"/>
        <v>0</v>
      </c>
      <c r="BE847" s="65">
        <f t="shared" si="558"/>
        <v>0</v>
      </c>
      <c r="BF847" s="64" t="str">
        <f t="shared" si="559"/>
        <v>A forrás egyenlő a költséggel (I.ütem).</v>
      </c>
      <c r="BG847" s="65">
        <f t="shared" si="560"/>
        <v>0</v>
      </c>
      <c r="BH847" s="65">
        <f t="shared" si="561"/>
        <v>0</v>
      </c>
      <c r="BI847" s="65">
        <f t="shared" si="562"/>
        <v>0</v>
      </c>
      <c r="BJ847" s="65">
        <f t="shared" si="563"/>
        <v>0</v>
      </c>
      <c r="BK847" s="65">
        <f t="shared" si="549"/>
        <v>0</v>
      </c>
      <c r="BL847" s="66" t="str">
        <f t="shared" si="583"/>
        <v>Nem hosszútávú a feladat.</v>
      </c>
      <c r="BM847" s="67">
        <f t="shared" si="564"/>
        <v>1</v>
      </c>
      <c r="BN847" s="67">
        <f t="shared" si="565"/>
        <v>0</v>
      </c>
      <c r="BO847" s="67">
        <f t="shared" si="566"/>
        <v>1</v>
      </c>
      <c r="BP847" s="67">
        <f t="shared" si="567"/>
        <v>0</v>
      </c>
      <c r="BQ847" s="65">
        <f t="shared" si="568"/>
        <v>0</v>
      </c>
      <c r="BR847" s="64" t="str">
        <f t="shared" si="569"/>
        <v>Nincs hosszútávú terv!</v>
      </c>
      <c r="BS847" s="65">
        <f t="shared" si="570"/>
        <v>0</v>
      </c>
      <c r="BT847" s="65">
        <f t="shared" si="571"/>
        <v>0</v>
      </c>
      <c r="BU847" s="65">
        <f t="shared" si="572"/>
        <v>0</v>
      </c>
      <c r="BV847" s="65">
        <f t="shared" si="573"/>
        <v>0</v>
      </c>
      <c r="BW847" s="65">
        <f t="shared" si="574"/>
        <v>0</v>
      </c>
      <c r="BX847" s="65">
        <f t="shared" si="575"/>
        <v>0</v>
      </c>
      <c r="BY847" s="65">
        <f t="shared" si="576"/>
        <v>0</v>
      </c>
      <c r="BZ847" s="65">
        <f t="shared" si="577"/>
        <v>0</v>
      </c>
      <c r="CA847" s="65">
        <f t="shared" si="578"/>
        <v>0</v>
      </c>
      <c r="CB847" s="65">
        <f t="shared" si="579"/>
        <v>0</v>
      </c>
      <c r="CC847" s="65">
        <f t="shared" si="580"/>
        <v>0</v>
      </c>
      <c r="CD847" s="65" t="str">
        <f t="shared" si="550"/>
        <v>Hiányos kitöltés! (B-oszlop üres)</v>
      </c>
      <c r="CE847" s="66" t="str">
        <f t="shared" si="551"/>
        <v>Hiányos kitöltés! (B-oszlop üres)</v>
      </c>
      <c r="CF847" s="65">
        <f t="shared" si="552"/>
        <v>0</v>
      </c>
      <c r="CG847" s="65">
        <f t="shared" si="553"/>
        <v>0</v>
      </c>
      <c r="CH847" s="65">
        <f t="shared" si="554"/>
        <v>0</v>
      </c>
    </row>
    <row r="848" spans="1:86" ht="31.25" x14ac:dyDescent="0.25">
      <c r="A848" s="54" t="str">
        <f t="shared" si="543"/>
        <v>Nincs VKR kiválasztva!</v>
      </c>
      <c r="B848" s="68"/>
      <c r="C848" s="55"/>
      <c r="D848" s="47"/>
      <c r="E848" s="47"/>
      <c r="F848" s="56" t="str">
        <f>IF($G848="","Nincs VKR kiválasztva!",INDEX(Osszesito!$C:$C,MATCH($G848,Osszesito!$D:$D,0)))</f>
        <v>Nincs VKR kiválasztva!</v>
      </c>
      <c r="G848" s="45"/>
      <c r="H848" s="51" t="str">
        <f>IF($D848="","",CONCATENATE($AY848,"_",COUNTA($D$3:$D848),"_FSZV_2026"))</f>
        <v/>
      </c>
      <c r="I848" s="56" t="str">
        <f>IF($G848="","Nincs VKR kiválasztva!",INDEX(Osszesito!$G:$G,MATCH($F848,Osszesito!$C:$C,0)))</f>
        <v>Nincs VKR kiválasztva!</v>
      </c>
      <c r="J848" s="56" t="str">
        <f>IF($G848="","Nincs VKR kiválasztva!",INDEX(Osszesito!$F:$F,MATCH($F848,Osszesito!$C:$C,0)))</f>
        <v>Nincs VKR kiválasztva!</v>
      </c>
      <c r="K848" s="48" t="str">
        <f t="shared" si="581"/>
        <v>Nincs kitöltve a költség rész!</v>
      </c>
      <c r="L848" s="49"/>
      <c r="M848" s="49"/>
      <c r="N848" s="60"/>
      <c r="O848" s="60"/>
      <c r="P848" s="90"/>
      <c r="R848" s="62"/>
      <c r="S848" s="62"/>
      <c r="T848" s="62"/>
      <c r="U848" s="62"/>
      <c r="V848" s="62"/>
      <c r="W848" s="62"/>
      <c r="X848" s="62"/>
      <c r="Y848" s="62"/>
      <c r="Z848" s="62"/>
      <c r="AA848" s="62"/>
      <c r="AB848" s="62"/>
      <c r="AC848" s="61">
        <f t="shared" si="544"/>
        <v>0</v>
      </c>
      <c r="AD848" s="1" t="str">
        <f t="shared" si="545"/>
        <v>Nincs VKR kiválasztva!</v>
      </c>
      <c r="AF848" s="60"/>
      <c r="AG848" s="60"/>
      <c r="AH848" s="60"/>
      <c r="AI848" s="60"/>
      <c r="AJ848" s="60"/>
      <c r="AK848" s="60"/>
      <c r="AL848" s="60"/>
      <c r="AM848" s="60"/>
      <c r="AN848" s="60"/>
      <c r="AO848" s="60"/>
      <c r="AP848" s="60"/>
      <c r="AQ848" s="61">
        <f t="shared" si="546"/>
        <v>0</v>
      </c>
      <c r="AR848" s="130" t="s">
        <v>36</v>
      </c>
      <c r="AS848" s="1" t="str">
        <f t="shared" si="547"/>
        <v>Nincs VKR kiválasztva!</v>
      </c>
      <c r="AU848" s="46"/>
      <c r="AV848" s="46"/>
      <c r="AY848" s="64" t="str">
        <f>IF($D848="","",INDEX(Osszesito!$E:$E,MATCH($F848,Osszesito!$C:$C,0)))</f>
        <v/>
      </c>
      <c r="AZ848" s="64">
        <f t="shared" si="555"/>
        <v>0</v>
      </c>
      <c r="BA848" s="65">
        <f t="shared" si="556"/>
        <v>0</v>
      </c>
      <c r="BB848" s="65" t="str">
        <f t="shared" si="557"/>
        <v>x</v>
      </c>
      <c r="BC848" s="65">
        <f t="shared" si="548"/>
        <v>0</v>
      </c>
      <c r="BD848" s="65">
        <f t="shared" si="582"/>
        <v>0</v>
      </c>
      <c r="BE848" s="65">
        <f t="shared" si="558"/>
        <v>0</v>
      </c>
      <c r="BF848" s="64" t="str">
        <f t="shared" si="559"/>
        <v>A forrás egyenlő a költséggel (I.ütem).</v>
      </c>
      <c r="BG848" s="65">
        <f t="shared" si="560"/>
        <v>0</v>
      </c>
      <c r="BH848" s="65">
        <f t="shared" si="561"/>
        <v>0</v>
      </c>
      <c r="BI848" s="65">
        <f t="shared" si="562"/>
        <v>0</v>
      </c>
      <c r="BJ848" s="65">
        <f t="shared" si="563"/>
        <v>0</v>
      </c>
      <c r="BK848" s="65">
        <f t="shared" si="549"/>
        <v>0</v>
      </c>
      <c r="BL848" s="66" t="str">
        <f t="shared" si="583"/>
        <v>Nem hosszútávú a feladat.</v>
      </c>
      <c r="BM848" s="67">
        <f t="shared" si="564"/>
        <v>1</v>
      </c>
      <c r="BN848" s="67">
        <f t="shared" si="565"/>
        <v>0</v>
      </c>
      <c r="BO848" s="67">
        <f t="shared" si="566"/>
        <v>1</v>
      </c>
      <c r="BP848" s="67">
        <f t="shared" si="567"/>
        <v>0</v>
      </c>
      <c r="BQ848" s="65">
        <f t="shared" si="568"/>
        <v>0</v>
      </c>
      <c r="BR848" s="64" t="str">
        <f t="shared" si="569"/>
        <v>Nincs hosszútávú terv!</v>
      </c>
      <c r="BS848" s="65">
        <f t="shared" si="570"/>
        <v>0</v>
      </c>
      <c r="BT848" s="65">
        <f t="shared" si="571"/>
        <v>0</v>
      </c>
      <c r="BU848" s="65">
        <f t="shared" si="572"/>
        <v>0</v>
      </c>
      <c r="BV848" s="65">
        <f t="shared" si="573"/>
        <v>0</v>
      </c>
      <c r="BW848" s="65">
        <f t="shared" si="574"/>
        <v>0</v>
      </c>
      <c r="BX848" s="65">
        <f t="shared" si="575"/>
        <v>0</v>
      </c>
      <c r="BY848" s="65">
        <f t="shared" si="576"/>
        <v>0</v>
      </c>
      <c r="BZ848" s="65">
        <f t="shared" si="577"/>
        <v>0</v>
      </c>
      <c r="CA848" s="65">
        <f t="shared" si="578"/>
        <v>0</v>
      </c>
      <c r="CB848" s="65">
        <f t="shared" si="579"/>
        <v>0</v>
      </c>
      <c r="CC848" s="65">
        <f t="shared" si="580"/>
        <v>0</v>
      </c>
      <c r="CD848" s="65" t="str">
        <f t="shared" si="550"/>
        <v>Hiányos kitöltés! (B-oszlop üres)</v>
      </c>
      <c r="CE848" s="66" t="str">
        <f t="shared" si="551"/>
        <v>Hiányos kitöltés! (B-oszlop üres)</v>
      </c>
      <c r="CF848" s="65">
        <f t="shared" si="552"/>
        <v>0</v>
      </c>
      <c r="CG848" s="65">
        <f t="shared" si="553"/>
        <v>0</v>
      </c>
      <c r="CH848" s="65">
        <f t="shared" si="554"/>
        <v>0</v>
      </c>
    </row>
    <row r="849" spans="1:86" ht="31.25" x14ac:dyDescent="0.25">
      <c r="A849" s="54" t="str">
        <f t="shared" si="543"/>
        <v>Nincs VKR kiválasztva!</v>
      </c>
      <c r="B849" s="68"/>
      <c r="C849" s="55"/>
      <c r="D849" s="47"/>
      <c r="E849" s="47"/>
      <c r="F849" s="56" t="str">
        <f>IF($G849="","Nincs VKR kiválasztva!",INDEX(Osszesito!$C:$C,MATCH($G849,Osszesito!$D:$D,0)))</f>
        <v>Nincs VKR kiválasztva!</v>
      </c>
      <c r="G849" s="45"/>
      <c r="H849" s="51" t="str">
        <f>IF($D849="","",CONCATENATE($AY849,"_",COUNTA($D$3:$D849),"_FSZV_2026"))</f>
        <v/>
      </c>
      <c r="I849" s="56" t="str">
        <f>IF($G849="","Nincs VKR kiválasztva!",INDEX(Osszesito!$G:$G,MATCH($F849,Osszesito!$C:$C,0)))</f>
        <v>Nincs VKR kiválasztva!</v>
      </c>
      <c r="J849" s="56" t="str">
        <f>IF($G849="","Nincs VKR kiválasztva!",INDEX(Osszesito!$F:$F,MATCH($F849,Osszesito!$C:$C,0)))</f>
        <v>Nincs VKR kiválasztva!</v>
      </c>
      <c r="K849" s="48" t="str">
        <f t="shared" si="581"/>
        <v>Nincs kitöltve a költség rész!</v>
      </c>
      <c r="L849" s="49"/>
      <c r="M849" s="49"/>
      <c r="N849" s="60"/>
      <c r="O849" s="60"/>
      <c r="P849" s="90"/>
      <c r="R849" s="62"/>
      <c r="S849" s="62"/>
      <c r="T849" s="62"/>
      <c r="U849" s="62"/>
      <c r="V849" s="62"/>
      <c r="W849" s="62"/>
      <c r="X849" s="62"/>
      <c r="Y849" s="62"/>
      <c r="Z849" s="62"/>
      <c r="AA849" s="62"/>
      <c r="AB849" s="62"/>
      <c r="AC849" s="61">
        <f t="shared" si="544"/>
        <v>0</v>
      </c>
      <c r="AD849" s="1" t="str">
        <f t="shared" si="545"/>
        <v>Nincs VKR kiválasztva!</v>
      </c>
      <c r="AF849" s="60"/>
      <c r="AG849" s="60"/>
      <c r="AH849" s="60"/>
      <c r="AI849" s="60"/>
      <c r="AJ849" s="60"/>
      <c r="AK849" s="60"/>
      <c r="AL849" s="60"/>
      <c r="AM849" s="60"/>
      <c r="AN849" s="60"/>
      <c r="AO849" s="60"/>
      <c r="AP849" s="60"/>
      <c r="AQ849" s="61">
        <f t="shared" si="546"/>
        <v>0</v>
      </c>
      <c r="AR849" s="130" t="s">
        <v>36</v>
      </c>
      <c r="AS849" s="1" t="str">
        <f t="shared" si="547"/>
        <v>Nincs VKR kiválasztva!</v>
      </c>
      <c r="AU849" s="46"/>
      <c r="AV849" s="46"/>
      <c r="AY849" s="64" t="str">
        <f>IF($D849="","",INDEX(Osszesito!$E:$E,MATCH($F849,Osszesito!$C:$C,0)))</f>
        <v/>
      </c>
      <c r="AZ849" s="64">
        <f t="shared" si="555"/>
        <v>0</v>
      </c>
      <c r="BA849" s="65">
        <f t="shared" si="556"/>
        <v>0</v>
      </c>
      <c r="BB849" s="65" t="str">
        <f t="shared" si="557"/>
        <v>x</v>
      </c>
      <c r="BC849" s="65">
        <f t="shared" si="548"/>
        <v>0</v>
      </c>
      <c r="BD849" s="65">
        <f t="shared" si="582"/>
        <v>0</v>
      </c>
      <c r="BE849" s="65">
        <f t="shared" si="558"/>
        <v>0</v>
      </c>
      <c r="BF849" s="64" t="str">
        <f t="shared" si="559"/>
        <v>A forrás egyenlő a költséggel (I.ütem).</v>
      </c>
      <c r="BG849" s="65">
        <f t="shared" si="560"/>
        <v>0</v>
      </c>
      <c r="BH849" s="65">
        <f t="shared" si="561"/>
        <v>0</v>
      </c>
      <c r="BI849" s="65">
        <f t="shared" si="562"/>
        <v>0</v>
      </c>
      <c r="BJ849" s="65">
        <f t="shared" si="563"/>
        <v>0</v>
      </c>
      <c r="BK849" s="65">
        <f t="shared" si="549"/>
        <v>0</v>
      </c>
      <c r="BL849" s="66" t="str">
        <f t="shared" si="583"/>
        <v>Nem hosszútávú a feladat.</v>
      </c>
      <c r="BM849" s="67">
        <f t="shared" si="564"/>
        <v>1</v>
      </c>
      <c r="BN849" s="67">
        <f t="shared" si="565"/>
        <v>0</v>
      </c>
      <c r="BO849" s="67">
        <f t="shared" si="566"/>
        <v>1</v>
      </c>
      <c r="BP849" s="67">
        <f t="shared" si="567"/>
        <v>0</v>
      </c>
      <c r="BQ849" s="65">
        <f t="shared" si="568"/>
        <v>0</v>
      </c>
      <c r="BR849" s="64" t="str">
        <f t="shared" si="569"/>
        <v>Nincs hosszútávú terv!</v>
      </c>
      <c r="BS849" s="65">
        <f t="shared" si="570"/>
        <v>0</v>
      </c>
      <c r="BT849" s="65">
        <f t="shared" si="571"/>
        <v>0</v>
      </c>
      <c r="BU849" s="65">
        <f t="shared" si="572"/>
        <v>0</v>
      </c>
      <c r="BV849" s="65">
        <f t="shared" si="573"/>
        <v>0</v>
      </c>
      <c r="BW849" s="65">
        <f t="shared" si="574"/>
        <v>0</v>
      </c>
      <c r="BX849" s="65">
        <f t="shared" si="575"/>
        <v>0</v>
      </c>
      <c r="BY849" s="65">
        <f t="shared" si="576"/>
        <v>0</v>
      </c>
      <c r="BZ849" s="65">
        <f t="shared" si="577"/>
        <v>0</v>
      </c>
      <c r="CA849" s="65">
        <f t="shared" si="578"/>
        <v>0</v>
      </c>
      <c r="CB849" s="65">
        <f t="shared" si="579"/>
        <v>0</v>
      </c>
      <c r="CC849" s="65">
        <f t="shared" si="580"/>
        <v>0</v>
      </c>
      <c r="CD849" s="65" t="str">
        <f t="shared" si="550"/>
        <v>Hiányos kitöltés! (B-oszlop üres)</v>
      </c>
      <c r="CE849" s="66" t="str">
        <f t="shared" si="551"/>
        <v>Hiányos kitöltés! (B-oszlop üres)</v>
      </c>
      <c r="CF849" s="65">
        <f t="shared" si="552"/>
        <v>0</v>
      </c>
      <c r="CG849" s="65">
        <f t="shared" si="553"/>
        <v>0</v>
      </c>
      <c r="CH849" s="65">
        <f t="shared" si="554"/>
        <v>0</v>
      </c>
    </row>
    <row r="850" spans="1:86" ht="31.25" x14ac:dyDescent="0.25">
      <c r="A850" s="54" t="str">
        <f t="shared" si="543"/>
        <v>Nincs VKR kiválasztva!</v>
      </c>
      <c r="B850" s="68"/>
      <c r="C850" s="55"/>
      <c r="D850" s="47"/>
      <c r="E850" s="47"/>
      <c r="F850" s="56" t="str">
        <f>IF($G850="","Nincs VKR kiválasztva!",INDEX(Osszesito!$C:$C,MATCH($G850,Osszesito!$D:$D,0)))</f>
        <v>Nincs VKR kiválasztva!</v>
      </c>
      <c r="G850" s="45"/>
      <c r="H850" s="51" t="str">
        <f>IF($D850="","",CONCATENATE($AY850,"_",COUNTA($D$3:$D850),"_FSZV_2026"))</f>
        <v/>
      </c>
      <c r="I850" s="56" t="str">
        <f>IF($G850="","Nincs VKR kiválasztva!",INDEX(Osszesito!$G:$G,MATCH($F850,Osszesito!$C:$C,0)))</f>
        <v>Nincs VKR kiválasztva!</v>
      </c>
      <c r="J850" s="56" t="str">
        <f>IF($G850="","Nincs VKR kiválasztva!",INDEX(Osszesito!$F:$F,MATCH($F850,Osszesito!$C:$C,0)))</f>
        <v>Nincs VKR kiválasztva!</v>
      </c>
      <c r="K850" s="48" t="str">
        <f t="shared" si="581"/>
        <v>Nincs kitöltve a költség rész!</v>
      </c>
      <c r="L850" s="49"/>
      <c r="M850" s="49"/>
      <c r="N850" s="60"/>
      <c r="O850" s="60"/>
      <c r="P850" s="90"/>
      <c r="R850" s="62"/>
      <c r="S850" s="62"/>
      <c r="T850" s="62"/>
      <c r="U850" s="62"/>
      <c r="V850" s="62"/>
      <c r="W850" s="62"/>
      <c r="X850" s="62"/>
      <c r="Y850" s="62"/>
      <c r="Z850" s="62"/>
      <c r="AA850" s="62"/>
      <c r="AB850" s="62"/>
      <c r="AC850" s="61">
        <f t="shared" si="544"/>
        <v>0</v>
      </c>
      <c r="AD850" s="1" t="str">
        <f t="shared" si="545"/>
        <v>Nincs VKR kiválasztva!</v>
      </c>
      <c r="AF850" s="60"/>
      <c r="AG850" s="60"/>
      <c r="AH850" s="60"/>
      <c r="AI850" s="60"/>
      <c r="AJ850" s="60"/>
      <c r="AK850" s="60"/>
      <c r="AL850" s="60"/>
      <c r="AM850" s="60"/>
      <c r="AN850" s="60"/>
      <c r="AO850" s="60"/>
      <c r="AP850" s="60"/>
      <c r="AQ850" s="61">
        <f t="shared" si="546"/>
        <v>0</v>
      </c>
      <c r="AR850" s="130" t="s">
        <v>36</v>
      </c>
      <c r="AS850" s="1" t="str">
        <f t="shared" si="547"/>
        <v>Nincs VKR kiválasztva!</v>
      </c>
      <c r="AU850" s="46"/>
      <c r="AV850" s="46"/>
      <c r="AY850" s="64" t="str">
        <f>IF($D850="","",INDEX(Osszesito!$E:$E,MATCH($F850,Osszesito!$C:$C,0)))</f>
        <v/>
      </c>
      <c r="AZ850" s="64">
        <f t="shared" si="555"/>
        <v>0</v>
      </c>
      <c r="BA850" s="65">
        <f t="shared" si="556"/>
        <v>0</v>
      </c>
      <c r="BB850" s="65" t="str">
        <f t="shared" si="557"/>
        <v>x</v>
      </c>
      <c r="BC850" s="65">
        <f t="shared" si="548"/>
        <v>0</v>
      </c>
      <c r="BD850" s="65">
        <f t="shared" si="582"/>
        <v>0</v>
      </c>
      <c r="BE850" s="65">
        <f t="shared" si="558"/>
        <v>0</v>
      </c>
      <c r="BF850" s="64" t="str">
        <f t="shared" si="559"/>
        <v>A forrás egyenlő a költséggel (I.ütem).</v>
      </c>
      <c r="BG850" s="65">
        <f t="shared" si="560"/>
        <v>0</v>
      </c>
      <c r="BH850" s="65">
        <f t="shared" si="561"/>
        <v>0</v>
      </c>
      <c r="BI850" s="65">
        <f t="shared" si="562"/>
        <v>0</v>
      </c>
      <c r="BJ850" s="65">
        <f t="shared" si="563"/>
        <v>0</v>
      </c>
      <c r="BK850" s="65">
        <f t="shared" si="549"/>
        <v>0</v>
      </c>
      <c r="BL850" s="66" t="str">
        <f t="shared" si="583"/>
        <v>Nem hosszútávú a feladat.</v>
      </c>
      <c r="BM850" s="67">
        <f t="shared" si="564"/>
        <v>1</v>
      </c>
      <c r="BN850" s="67">
        <f t="shared" si="565"/>
        <v>0</v>
      </c>
      <c r="BO850" s="67">
        <f t="shared" si="566"/>
        <v>1</v>
      </c>
      <c r="BP850" s="67">
        <f t="shared" si="567"/>
        <v>0</v>
      </c>
      <c r="BQ850" s="65">
        <f t="shared" si="568"/>
        <v>0</v>
      </c>
      <c r="BR850" s="64" t="str">
        <f t="shared" si="569"/>
        <v>Nincs hosszútávú terv!</v>
      </c>
      <c r="BS850" s="65">
        <f t="shared" si="570"/>
        <v>0</v>
      </c>
      <c r="BT850" s="65">
        <f t="shared" si="571"/>
        <v>0</v>
      </c>
      <c r="BU850" s="65">
        <f t="shared" si="572"/>
        <v>0</v>
      </c>
      <c r="BV850" s="65">
        <f t="shared" si="573"/>
        <v>0</v>
      </c>
      <c r="BW850" s="65">
        <f t="shared" si="574"/>
        <v>0</v>
      </c>
      <c r="BX850" s="65">
        <f t="shared" si="575"/>
        <v>0</v>
      </c>
      <c r="BY850" s="65">
        <f t="shared" si="576"/>
        <v>0</v>
      </c>
      <c r="BZ850" s="65">
        <f t="shared" si="577"/>
        <v>0</v>
      </c>
      <c r="CA850" s="65">
        <f t="shared" si="578"/>
        <v>0</v>
      </c>
      <c r="CB850" s="65">
        <f t="shared" si="579"/>
        <v>0</v>
      </c>
      <c r="CC850" s="65">
        <f t="shared" si="580"/>
        <v>0</v>
      </c>
      <c r="CD850" s="65" t="str">
        <f t="shared" si="550"/>
        <v>Hiányos kitöltés! (B-oszlop üres)</v>
      </c>
      <c r="CE850" s="66" t="str">
        <f t="shared" si="551"/>
        <v>Hiányos kitöltés! (B-oszlop üres)</v>
      </c>
      <c r="CF850" s="65">
        <f t="shared" si="552"/>
        <v>0</v>
      </c>
      <c r="CG850" s="65">
        <f t="shared" si="553"/>
        <v>0</v>
      </c>
      <c r="CH850" s="65">
        <f t="shared" si="554"/>
        <v>0</v>
      </c>
    </row>
    <row r="851" spans="1:86" ht="31.25" x14ac:dyDescent="0.25">
      <c r="A851" s="54" t="str">
        <f t="shared" si="543"/>
        <v>Nincs VKR kiválasztva!</v>
      </c>
      <c r="B851" s="68"/>
      <c r="C851" s="55"/>
      <c r="D851" s="47"/>
      <c r="E851" s="47"/>
      <c r="F851" s="56" t="str">
        <f>IF($G851="","Nincs VKR kiválasztva!",INDEX(Osszesito!$C:$C,MATCH($G851,Osszesito!$D:$D,0)))</f>
        <v>Nincs VKR kiválasztva!</v>
      </c>
      <c r="G851" s="45"/>
      <c r="H851" s="51" t="str">
        <f>IF($D851="","",CONCATENATE($AY851,"_",COUNTA($D$3:$D851),"_FSZV_2026"))</f>
        <v/>
      </c>
      <c r="I851" s="56" t="str">
        <f>IF($G851="","Nincs VKR kiválasztva!",INDEX(Osszesito!$G:$G,MATCH($F851,Osszesito!$C:$C,0)))</f>
        <v>Nincs VKR kiválasztva!</v>
      </c>
      <c r="J851" s="56" t="str">
        <f>IF($G851="","Nincs VKR kiválasztva!",INDEX(Osszesito!$F:$F,MATCH($F851,Osszesito!$C:$C,0)))</f>
        <v>Nincs VKR kiválasztva!</v>
      </c>
      <c r="K851" s="48" t="str">
        <f t="shared" si="581"/>
        <v>Nincs kitöltve a költség rész!</v>
      </c>
      <c r="L851" s="49"/>
      <c r="M851" s="49"/>
      <c r="N851" s="60"/>
      <c r="O851" s="60"/>
      <c r="P851" s="90"/>
      <c r="R851" s="62"/>
      <c r="S851" s="62"/>
      <c r="T851" s="62"/>
      <c r="U851" s="62"/>
      <c r="V851" s="62"/>
      <c r="W851" s="62"/>
      <c r="X851" s="62"/>
      <c r="Y851" s="62"/>
      <c r="Z851" s="62"/>
      <c r="AA851" s="62"/>
      <c r="AB851" s="62"/>
      <c r="AC851" s="61">
        <f t="shared" si="544"/>
        <v>0</v>
      </c>
      <c r="AD851" s="1" t="str">
        <f t="shared" si="545"/>
        <v>Nincs VKR kiválasztva!</v>
      </c>
      <c r="AF851" s="60"/>
      <c r="AG851" s="60"/>
      <c r="AH851" s="60"/>
      <c r="AI851" s="60"/>
      <c r="AJ851" s="60"/>
      <c r="AK851" s="60"/>
      <c r="AL851" s="60"/>
      <c r="AM851" s="60"/>
      <c r="AN851" s="60"/>
      <c r="AO851" s="60"/>
      <c r="AP851" s="60"/>
      <c r="AQ851" s="61">
        <f t="shared" si="546"/>
        <v>0</v>
      </c>
      <c r="AR851" s="130" t="s">
        <v>36</v>
      </c>
      <c r="AS851" s="1" t="str">
        <f t="shared" si="547"/>
        <v>Nincs VKR kiválasztva!</v>
      </c>
      <c r="AU851" s="46"/>
      <c r="AV851" s="46"/>
      <c r="AY851" s="64" t="str">
        <f>IF($D851="","",INDEX(Osszesito!$E:$E,MATCH($F851,Osszesito!$C:$C,0)))</f>
        <v/>
      </c>
      <c r="AZ851" s="64">
        <f t="shared" si="555"/>
        <v>0</v>
      </c>
      <c r="BA851" s="65">
        <f t="shared" si="556"/>
        <v>0</v>
      </c>
      <c r="BB851" s="65" t="str">
        <f t="shared" si="557"/>
        <v>x</v>
      </c>
      <c r="BC851" s="65">
        <f t="shared" si="548"/>
        <v>0</v>
      </c>
      <c r="BD851" s="65">
        <f t="shared" si="582"/>
        <v>0</v>
      </c>
      <c r="BE851" s="65">
        <f t="shared" si="558"/>
        <v>0</v>
      </c>
      <c r="BF851" s="64" t="str">
        <f t="shared" si="559"/>
        <v>A forrás egyenlő a költséggel (I.ütem).</v>
      </c>
      <c r="BG851" s="65">
        <f t="shared" si="560"/>
        <v>0</v>
      </c>
      <c r="BH851" s="65">
        <f t="shared" si="561"/>
        <v>0</v>
      </c>
      <c r="BI851" s="65">
        <f t="shared" si="562"/>
        <v>0</v>
      </c>
      <c r="BJ851" s="65">
        <f t="shared" si="563"/>
        <v>0</v>
      </c>
      <c r="BK851" s="65">
        <f t="shared" si="549"/>
        <v>0</v>
      </c>
      <c r="BL851" s="66" t="str">
        <f t="shared" si="583"/>
        <v>Nem hosszútávú a feladat.</v>
      </c>
      <c r="BM851" s="67">
        <f t="shared" si="564"/>
        <v>1</v>
      </c>
      <c r="BN851" s="67">
        <f t="shared" si="565"/>
        <v>0</v>
      </c>
      <c r="BO851" s="67">
        <f t="shared" si="566"/>
        <v>1</v>
      </c>
      <c r="BP851" s="67">
        <f t="shared" si="567"/>
        <v>0</v>
      </c>
      <c r="BQ851" s="65">
        <f t="shared" si="568"/>
        <v>0</v>
      </c>
      <c r="BR851" s="64" t="str">
        <f t="shared" si="569"/>
        <v>Nincs hosszútávú terv!</v>
      </c>
      <c r="BS851" s="65">
        <f t="shared" si="570"/>
        <v>0</v>
      </c>
      <c r="BT851" s="65">
        <f t="shared" si="571"/>
        <v>0</v>
      </c>
      <c r="BU851" s="65">
        <f t="shared" si="572"/>
        <v>0</v>
      </c>
      <c r="BV851" s="65">
        <f t="shared" si="573"/>
        <v>0</v>
      </c>
      <c r="BW851" s="65">
        <f t="shared" si="574"/>
        <v>0</v>
      </c>
      <c r="BX851" s="65">
        <f t="shared" si="575"/>
        <v>0</v>
      </c>
      <c r="BY851" s="65">
        <f t="shared" si="576"/>
        <v>0</v>
      </c>
      <c r="BZ851" s="65">
        <f t="shared" si="577"/>
        <v>0</v>
      </c>
      <c r="CA851" s="65">
        <f t="shared" si="578"/>
        <v>0</v>
      </c>
      <c r="CB851" s="65">
        <f t="shared" si="579"/>
        <v>0</v>
      </c>
      <c r="CC851" s="65">
        <f t="shared" si="580"/>
        <v>0</v>
      </c>
      <c r="CD851" s="65" t="str">
        <f t="shared" si="550"/>
        <v>Hiányos kitöltés! (B-oszlop üres)</v>
      </c>
      <c r="CE851" s="66" t="str">
        <f t="shared" si="551"/>
        <v>Hiányos kitöltés! (B-oszlop üres)</v>
      </c>
      <c r="CF851" s="65">
        <f t="shared" si="552"/>
        <v>0</v>
      </c>
      <c r="CG851" s="65">
        <f t="shared" si="553"/>
        <v>0</v>
      </c>
      <c r="CH851" s="65">
        <f t="shared" si="554"/>
        <v>0</v>
      </c>
    </row>
    <row r="852" spans="1:86" ht="31.25" x14ac:dyDescent="0.25">
      <c r="A852" s="54" t="str">
        <f t="shared" si="543"/>
        <v>Nincs VKR kiválasztva!</v>
      </c>
      <c r="B852" s="68"/>
      <c r="C852" s="55"/>
      <c r="D852" s="47"/>
      <c r="E852" s="47"/>
      <c r="F852" s="56" t="str">
        <f>IF($G852="","Nincs VKR kiválasztva!",INDEX(Osszesito!$C:$C,MATCH($G852,Osszesito!$D:$D,0)))</f>
        <v>Nincs VKR kiválasztva!</v>
      </c>
      <c r="G852" s="45"/>
      <c r="H852" s="51" t="str">
        <f>IF($D852="","",CONCATENATE($AY852,"_",COUNTA($D$3:$D852),"_FSZV_2026"))</f>
        <v/>
      </c>
      <c r="I852" s="56" t="str">
        <f>IF($G852="","Nincs VKR kiválasztva!",INDEX(Osszesito!$G:$G,MATCH($F852,Osszesito!$C:$C,0)))</f>
        <v>Nincs VKR kiválasztva!</v>
      </c>
      <c r="J852" s="56" t="str">
        <f>IF($G852="","Nincs VKR kiválasztva!",INDEX(Osszesito!$F:$F,MATCH($F852,Osszesito!$C:$C,0)))</f>
        <v>Nincs VKR kiválasztva!</v>
      </c>
      <c r="K852" s="48" t="str">
        <f t="shared" si="581"/>
        <v>Nincs kitöltve a költség rész!</v>
      </c>
      <c r="L852" s="49"/>
      <c r="M852" s="49"/>
      <c r="N852" s="60"/>
      <c r="O852" s="60"/>
      <c r="P852" s="90"/>
      <c r="R852" s="62"/>
      <c r="S852" s="62"/>
      <c r="T852" s="62"/>
      <c r="U852" s="62"/>
      <c r="V852" s="62"/>
      <c r="W852" s="62"/>
      <c r="X852" s="62"/>
      <c r="Y852" s="62"/>
      <c r="Z852" s="62"/>
      <c r="AA852" s="62"/>
      <c r="AB852" s="62"/>
      <c r="AC852" s="61">
        <f t="shared" si="544"/>
        <v>0</v>
      </c>
      <c r="AD852" s="1" t="str">
        <f t="shared" si="545"/>
        <v>Nincs VKR kiválasztva!</v>
      </c>
      <c r="AF852" s="60"/>
      <c r="AG852" s="60"/>
      <c r="AH852" s="60"/>
      <c r="AI852" s="60"/>
      <c r="AJ852" s="60"/>
      <c r="AK852" s="60"/>
      <c r="AL852" s="60"/>
      <c r="AM852" s="60"/>
      <c r="AN852" s="60"/>
      <c r="AO852" s="60"/>
      <c r="AP852" s="60"/>
      <c r="AQ852" s="61">
        <f t="shared" si="546"/>
        <v>0</v>
      </c>
      <c r="AR852" s="130" t="s">
        <v>36</v>
      </c>
      <c r="AS852" s="1" t="str">
        <f t="shared" si="547"/>
        <v>Nincs VKR kiválasztva!</v>
      </c>
      <c r="AU852" s="46"/>
      <c r="AV852" s="46"/>
      <c r="AY852" s="64" t="str">
        <f>IF($D852="","",INDEX(Osszesito!$E:$E,MATCH($F852,Osszesito!$C:$C,0)))</f>
        <v/>
      </c>
      <c r="AZ852" s="64">
        <f t="shared" si="555"/>
        <v>0</v>
      </c>
      <c r="BA852" s="65">
        <f t="shared" si="556"/>
        <v>0</v>
      </c>
      <c r="BB852" s="65" t="str">
        <f t="shared" si="557"/>
        <v>x</v>
      </c>
      <c r="BC852" s="65">
        <f t="shared" si="548"/>
        <v>0</v>
      </c>
      <c r="BD852" s="65">
        <f t="shared" si="582"/>
        <v>0</v>
      </c>
      <c r="BE852" s="65">
        <f t="shared" si="558"/>
        <v>0</v>
      </c>
      <c r="BF852" s="64" t="str">
        <f t="shared" si="559"/>
        <v>A forrás egyenlő a költséggel (I.ütem).</v>
      </c>
      <c r="BG852" s="65">
        <f t="shared" si="560"/>
        <v>0</v>
      </c>
      <c r="BH852" s="65">
        <f t="shared" si="561"/>
        <v>0</v>
      </c>
      <c r="BI852" s="65">
        <f t="shared" si="562"/>
        <v>0</v>
      </c>
      <c r="BJ852" s="65">
        <f t="shared" si="563"/>
        <v>0</v>
      </c>
      <c r="BK852" s="65">
        <f t="shared" si="549"/>
        <v>0</v>
      </c>
      <c r="BL852" s="66" t="str">
        <f t="shared" si="583"/>
        <v>Nem hosszútávú a feladat.</v>
      </c>
      <c r="BM852" s="67">
        <f t="shared" si="564"/>
        <v>1</v>
      </c>
      <c r="BN852" s="67">
        <f t="shared" si="565"/>
        <v>0</v>
      </c>
      <c r="BO852" s="67">
        <f t="shared" si="566"/>
        <v>1</v>
      </c>
      <c r="BP852" s="67">
        <f t="shared" si="567"/>
        <v>0</v>
      </c>
      <c r="BQ852" s="65">
        <f t="shared" si="568"/>
        <v>0</v>
      </c>
      <c r="BR852" s="64" t="str">
        <f t="shared" si="569"/>
        <v>Nincs hosszútávú terv!</v>
      </c>
      <c r="BS852" s="65">
        <f t="shared" si="570"/>
        <v>0</v>
      </c>
      <c r="BT852" s="65">
        <f t="shared" si="571"/>
        <v>0</v>
      </c>
      <c r="BU852" s="65">
        <f t="shared" si="572"/>
        <v>0</v>
      </c>
      <c r="BV852" s="65">
        <f t="shared" si="573"/>
        <v>0</v>
      </c>
      <c r="BW852" s="65">
        <f t="shared" si="574"/>
        <v>0</v>
      </c>
      <c r="BX852" s="65">
        <f t="shared" si="575"/>
        <v>0</v>
      </c>
      <c r="BY852" s="65">
        <f t="shared" si="576"/>
        <v>0</v>
      </c>
      <c r="BZ852" s="65">
        <f t="shared" si="577"/>
        <v>0</v>
      </c>
      <c r="CA852" s="65">
        <f t="shared" si="578"/>
        <v>0</v>
      </c>
      <c r="CB852" s="65">
        <f t="shared" si="579"/>
        <v>0</v>
      </c>
      <c r="CC852" s="65">
        <f t="shared" si="580"/>
        <v>0</v>
      </c>
      <c r="CD852" s="65" t="str">
        <f t="shared" si="550"/>
        <v>Hiányos kitöltés! (B-oszlop üres)</v>
      </c>
      <c r="CE852" s="66" t="str">
        <f t="shared" si="551"/>
        <v>Hiányos kitöltés! (B-oszlop üres)</v>
      </c>
      <c r="CF852" s="65">
        <f t="shared" si="552"/>
        <v>0</v>
      </c>
      <c r="CG852" s="65">
        <f t="shared" si="553"/>
        <v>0</v>
      </c>
      <c r="CH852" s="65">
        <f t="shared" si="554"/>
        <v>0</v>
      </c>
    </row>
    <row r="853" spans="1:86" ht="31.25" x14ac:dyDescent="0.25">
      <c r="A853" s="54" t="str">
        <f t="shared" si="543"/>
        <v>Nincs VKR kiválasztva!</v>
      </c>
      <c r="B853" s="68"/>
      <c r="C853" s="55"/>
      <c r="D853" s="47"/>
      <c r="E853" s="47"/>
      <c r="F853" s="56" t="str">
        <f>IF($G853="","Nincs VKR kiválasztva!",INDEX(Osszesito!$C:$C,MATCH($G853,Osszesito!$D:$D,0)))</f>
        <v>Nincs VKR kiválasztva!</v>
      </c>
      <c r="G853" s="45"/>
      <c r="H853" s="51" t="str">
        <f>IF($D853="","",CONCATENATE($AY853,"_",COUNTA($D$3:$D853),"_FSZV_2026"))</f>
        <v/>
      </c>
      <c r="I853" s="56" t="str">
        <f>IF($G853="","Nincs VKR kiválasztva!",INDEX(Osszesito!$G:$G,MATCH($F853,Osszesito!$C:$C,0)))</f>
        <v>Nincs VKR kiválasztva!</v>
      </c>
      <c r="J853" s="56" t="str">
        <f>IF($G853="","Nincs VKR kiválasztva!",INDEX(Osszesito!$F:$F,MATCH($F853,Osszesito!$C:$C,0)))</f>
        <v>Nincs VKR kiválasztva!</v>
      </c>
      <c r="K853" s="48" t="str">
        <f t="shared" si="581"/>
        <v>Nincs kitöltve a költség rész!</v>
      </c>
      <c r="L853" s="49"/>
      <c r="M853" s="49"/>
      <c r="N853" s="60"/>
      <c r="O853" s="60"/>
      <c r="P853" s="90"/>
      <c r="R853" s="62"/>
      <c r="S853" s="62"/>
      <c r="T853" s="62"/>
      <c r="U853" s="62"/>
      <c r="V853" s="62"/>
      <c r="W853" s="62"/>
      <c r="X853" s="62"/>
      <c r="Y853" s="62"/>
      <c r="Z853" s="62"/>
      <c r="AA853" s="62"/>
      <c r="AB853" s="62"/>
      <c r="AC853" s="61">
        <f t="shared" si="544"/>
        <v>0</v>
      </c>
      <c r="AD853" s="1" t="str">
        <f t="shared" si="545"/>
        <v>Nincs VKR kiválasztva!</v>
      </c>
      <c r="AF853" s="60"/>
      <c r="AG853" s="60"/>
      <c r="AH853" s="60"/>
      <c r="AI853" s="60"/>
      <c r="AJ853" s="60"/>
      <c r="AK853" s="60"/>
      <c r="AL853" s="60"/>
      <c r="AM853" s="60"/>
      <c r="AN853" s="60"/>
      <c r="AO853" s="60"/>
      <c r="AP853" s="60"/>
      <c r="AQ853" s="61">
        <f t="shared" si="546"/>
        <v>0</v>
      </c>
      <c r="AR853" s="130" t="s">
        <v>36</v>
      </c>
      <c r="AS853" s="1" t="str">
        <f t="shared" si="547"/>
        <v>Nincs VKR kiválasztva!</v>
      </c>
      <c r="AU853" s="46"/>
      <c r="AV853" s="46"/>
      <c r="AY853" s="64" t="str">
        <f>IF($D853="","",INDEX(Osszesito!$E:$E,MATCH($F853,Osszesito!$C:$C,0)))</f>
        <v/>
      </c>
      <c r="AZ853" s="64">
        <f t="shared" si="555"/>
        <v>0</v>
      </c>
      <c r="BA853" s="65">
        <f t="shared" si="556"/>
        <v>0</v>
      </c>
      <c r="BB853" s="65" t="str">
        <f t="shared" si="557"/>
        <v>x</v>
      </c>
      <c r="BC853" s="65">
        <f t="shared" si="548"/>
        <v>0</v>
      </c>
      <c r="BD853" s="65">
        <f t="shared" si="582"/>
        <v>0</v>
      </c>
      <c r="BE853" s="65">
        <f t="shared" si="558"/>
        <v>0</v>
      </c>
      <c r="BF853" s="64" t="str">
        <f t="shared" si="559"/>
        <v>A forrás egyenlő a költséggel (I.ütem).</v>
      </c>
      <c r="BG853" s="65">
        <f t="shared" si="560"/>
        <v>0</v>
      </c>
      <c r="BH853" s="65">
        <f t="shared" si="561"/>
        <v>0</v>
      </c>
      <c r="BI853" s="65">
        <f t="shared" si="562"/>
        <v>0</v>
      </c>
      <c r="BJ853" s="65">
        <f t="shared" si="563"/>
        <v>0</v>
      </c>
      <c r="BK853" s="65">
        <f t="shared" si="549"/>
        <v>0</v>
      </c>
      <c r="BL853" s="66" t="str">
        <f t="shared" si="583"/>
        <v>Nem hosszútávú a feladat.</v>
      </c>
      <c r="BM853" s="67">
        <f t="shared" si="564"/>
        <v>1</v>
      </c>
      <c r="BN853" s="67">
        <f t="shared" si="565"/>
        <v>0</v>
      </c>
      <c r="BO853" s="67">
        <f t="shared" si="566"/>
        <v>1</v>
      </c>
      <c r="BP853" s="67">
        <f t="shared" si="567"/>
        <v>0</v>
      </c>
      <c r="BQ853" s="65">
        <f t="shared" si="568"/>
        <v>0</v>
      </c>
      <c r="BR853" s="64" t="str">
        <f t="shared" si="569"/>
        <v>Nincs hosszútávú terv!</v>
      </c>
      <c r="BS853" s="65">
        <f t="shared" si="570"/>
        <v>0</v>
      </c>
      <c r="BT853" s="65">
        <f t="shared" si="571"/>
        <v>0</v>
      </c>
      <c r="BU853" s="65">
        <f t="shared" si="572"/>
        <v>0</v>
      </c>
      <c r="BV853" s="65">
        <f t="shared" si="573"/>
        <v>0</v>
      </c>
      <c r="BW853" s="65">
        <f t="shared" si="574"/>
        <v>0</v>
      </c>
      <c r="BX853" s="65">
        <f t="shared" si="575"/>
        <v>0</v>
      </c>
      <c r="BY853" s="65">
        <f t="shared" si="576"/>
        <v>0</v>
      </c>
      <c r="BZ853" s="65">
        <f t="shared" si="577"/>
        <v>0</v>
      </c>
      <c r="CA853" s="65">
        <f t="shared" si="578"/>
        <v>0</v>
      </c>
      <c r="CB853" s="65">
        <f t="shared" si="579"/>
        <v>0</v>
      </c>
      <c r="CC853" s="65">
        <f t="shared" si="580"/>
        <v>0</v>
      </c>
      <c r="CD853" s="65" t="str">
        <f t="shared" si="550"/>
        <v>Hiányos kitöltés! (B-oszlop üres)</v>
      </c>
      <c r="CE853" s="66" t="str">
        <f t="shared" si="551"/>
        <v>Hiányos kitöltés! (B-oszlop üres)</v>
      </c>
      <c r="CF853" s="65">
        <f t="shared" si="552"/>
        <v>0</v>
      </c>
      <c r="CG853" s="65">
        <f t="shared" si="553"/>
        <v>0</v>
      </c>
      <c r="CH853" s="65">
        <f t="shared" si="554"/>
        <v>0</v>
      </c>
    </row>
    <row r="854" spans="1:86" ht="31.25" x14ac:dyDescent="0.25">
      <c r="A854" s="54" t="str">
        <f t="shared" si="543"/>
        <v>Nincs VKR kiválasztva!</v>
      </c>
      <c r="B854" s="68"/>
      <c r="C854" s="55"/>
      <c r="D854" s="47"/>
      <c r="E854" s="47"/>
      <c r="F854" s="56" t="str">
        <f>IF($G854="","Nincs VKR kiválasztva!",INDEX(Osszesito!$C:$C,MATCH($G854,Osszesito!$D:$D,0)))</f>
        <v>Nincs VKR kiválasztva!</v>
      </c>
      <c r="G854" s="45"/>
      <c r="H854" s="51" t="str">
        <f>IF($D854="","",CONCATENATE($AY854,"_",COUNTA($D$3:$D854),"_FSZV_2026"))</f>
        <v/>
      </c>
      <c r="I854" s="56" t="str">
        <f>IF($G854="","Nincs VKR kiválasztva!",INDEX(Osszesito!$G:$G,MATCH($F854,Osszesito!$C:$C,0)))</f>
        <v>Nincs VKR kiválasztva!</v>
      </c>
      <c r="J854" s="56" t="str">
        <f>IF($G854="","Nincs VKR kiválasztva!",INDEX(Osszesito!$F:$F,MATCH($F854,Osszesito!$C:$C,0)))</f>
        <v>Nincs VKR kiválasztva!</v>
      </c>
      <c r="K854" s="48" t="str">
        <f t="shared" si="581"/>
        <v>Nincs kitöltve a költség rész!</v>
      </c>
      <c r="L854" s="49"/>
      <c r="M854" s="49"/>
      <c r="N854" s="60"/>
      <c r="O854" s="60"/>
      <c r="P854" s="90"/>
      <c r="R854" s="62"/>
      <c r="S854" s="62"/>
      <c r="T854" s="62"/>
      <c r="U854" s="62"/>
      <c r="V854" s="62"/>
      <c r="W854" s="62"/>
      <c r="X854" s="62"/>
      <c r="Y854" s="62"/>
      <c r="Z854" s="62"/>
      <c r="AA854" s="62"/>
      <c r="AB854" s="62"/>
      <c r="AC854" s="61">
        <f t="shared" si="544"/>
        <v>0</v>
      </c>
      <c r="AD854" s="1" t="str">
        <f t="shared" si="545"/>
        <v>Nincs VKR kiválasztva!</v>
      </c>
      <c r="AF854" s="60"/>
      <c r="AG854" s="60"/>
      <c r="AH854" s="60"/>
      <c r="AI854" s="60"/>
      <c r="AJ854" s="60"/>
      <c r="AK854" s="60"/>
      <c r="AL854" s="60"/>
      <c r="AM854" s="60"/>
      <c r="AN854" s="60"/>
      <c r="AO854" s="60"/>
      <c r="AP854" s="60"/>
      <c r="AQ854" s="61">
        <f t="shared" si="546"/>
        <v>0</v>
      </c>
      <c r="AR854" s="130" t="s">
        <v>36</v>
      </c>
      <c r="AS854" s="1" t="str">
        <f t="shared" si="547"/>
        <v>Nincs VKR kiválasztva!</v>
      </c>
      <c r="AU854" s="46"/>
      <c r="AV854" s="46"/>
      <c r="AY854" s="64" t="str">
        <f>IF($D854="","",INDEX(Osszesito!$E:$E,MATCH($F854,Osszesito!$C:$C,0)))</f>
        <v/>
      </c>
      <c r="AZ854" s="64">
        <f t="shared" si="555"/>
        <v>0</v>
      </c>
      <c r="BA854" s="65">
        <f t="shared" si="556"/>
        <v>0</v>
      </c>
      <c r="BB854" s="65" t="str">
        <f t="shared" si="557"/>
        <v>x</v>
      </c>
      <c r="BC854" s="65">
        <f t="shared" si="548"/>
        <v>0</v>
      </c>
      <c r="BD854" s="65">
        <f t="shared" si="582"/>
        <v>0</v>
      </c>
      <c r="BE854" s="65">
        <f t="shared" si="558"/>
        <v>0</v>
      </c>
      <c r="BF854" s="64" t="str">
        <f t="shared" si="559"/>
        <v>A forrás egyenlő a költséggel (I.ütem).</v>
      </c>
      <c r="BG854" s="65">
        <f t="shared" si="560"/>
        <v>0</v>
      </c>
      <c r="BH854" s="65">
        <f t="shared" si="561"/>
        <v>0</v>
      </c>
      <c r="BI854" s="65">
        <f t="shared" si="562"/>
        <v>0</v>
      </c>
      <c r="BJ854" s="65">
        <f t="shared" si="563"/>
        <v>0</v>
      </c>
      <c r="BK854" s="65">
        <f t="shared" si="549"/>
        <v>0</v>
      </c>
      <c r="BL854" s="66" t="str">
        <f t="shared" si="583"/>
        <v>Nem hosszútávú a feladat.</v>
      </c>
      <c r="BM854" s="67">
        <f t="shared" si="564"/>
        <v>1</v>
      </c>
      <c r="BN854" s="67">
        <f t="shared" si="565"/>
        <v>0</v>
      </c>
      <c r="BO854" s="67">
        <f t="shared" si="566"/>
        <v>1</v>
      </c>
      <c r="BP854" s="67">
        <f t="shared" si="567"/>
        <v>0</v>
      </c>
      <c r="BQ854" s="65">
        <f t="shared" si="568"/>
        <v>0</v>
      </c>
      <c r="BR854" s="64" t="str">
        <f t="shared" si="569"/>
        <v>Nincs hosszútávú terv!</v>
      </c>
      <c r="BS854" s="65">
        <f t="shared" si="570"/>
        <v>0</v>
      </c>
      <c r="BT854" s="65">
        <f t="shared" si="571"/>
        <v>0</v>
      </c>
      <c r="BU854" s="65">
        <f t="shared" si="572"/>
        <v>0</v>
      </c>
      <c r="BV854" s="65">
        <f t="shared" si="573"/>
        <v>0</v>
      </c>
      <c r="BW854" s="65">
        <f t="shared" si="574"/>
        <v>0</v>
      </c>
      <c r="BX854" s="65">
        <f t="shared" si="575"/>
        <v>0</v>
      </c>
      <c r="BY854" s="65">
        <f t="shared" si="576"/>
        <v>0</v>
      </c>
      <c r="BZ854" s="65">
        <f t="shared" si="577"/>
        <v>0</v>
      </c>
      <c r="CA854" s="65">
        <f t="shared" si="578"/>
        <v>0</v>
      </c>
      <c r="CB854" s="65">
        <f t="shared" si="579"/>
        <v>0</v>
      </c>
      <c r="CC854" s="65">
        <f t="shared" si="580"/>
        <v>0</v>
      </c>
      <c r="CD854" s="65" t="str">
        <f t="shared" si="550"/>
        <v>Hiányos kitöltés! (B-oszlop üres)</v>
      </c>
      <c r="CE854" s="66" t="str">
        <f t="shared" si="551"/>
        <v>Hiányos kitöltés! (B-oszlop üres)</v>
      </c>
      <c r="CF854" s="65">
        <f t="shared" si="552"/>
        <v>0</v>
      </c>
      <c r="CG854" s="65">
        <f t="shared" si="553"/>
        <v>0</v>
      </c>
      <c r="CH854" s="65">
        <f t="shared" si="554"/>
        <v>0</v>
      </c>
    </row>
    <row r="855" spans="1:86" ht="31.25" x14ac:dyDescent="0.25">
      <c r="A855" s="54" t="str">
        <f t="shared" si="543"/>
        <v>Nincs VKR kiválasztva!</v>
      </c>
      <c r="B855" s="68"/>
      <c r="C855" s="55"/>
      <c r="D855" s="47"/>
      <c r="E855" s="47"/>
      <c r="F855" s="56" t="str">
        <f>IF($G855="","Nincs VKR kiválasztva!",INDEX(Osszesito!$C:$C,MATCH($G855,Osszesito!$D:$D,0)))</f>
        <v>Nincs VKR kiválasztva!</v>
      </c>
      <c r="G855" s="45"/>
      <c r="H855" s="51" t="str">
        <f>IF($D855="","",CONCATENATE($AY855,"_",COUNTA($D$3:$D855),"_FSZV_2026"))</f>
        <v/>
      </c>
      <c r="I855" s="56" t="str">
        <f>IF($G855="","Nincs VKR kiválasztva!",INDEX(Osszesito!$G:$G,MATCH($F855,Osszesito!$C:$C,0)))</f>
        <v>Nincs VKR kiválasztva!</v>
      </c>
      <c r="J855" s="56" t="str">
        <f>IF($G855="","Nincs VKR kiválasztva!",INDEX(Osszesito!$F:$F,MATCH($F855,Osszesito!$C:$C,0)))</f>
        <v>Nincs VKR kiválasztva!</v>
      </c>
      <c r="K855" s="48" t="str">
        <f t="shared" si="581"/>
        <v>Nincs kitöltve a költség rész!</v>
      </c>
      <c r="L855" s="49"/>
      <c r="M855" s="49"/>
      <c r="N855" s="60"/>
      <c r="O855" s="60"/>
      <c r="P855" s="90"/>
      <c r="R855" s="62"/>
      <c r="S855" s="62"/>
      <c r="T855" s="62"/>
      <c r="U855" s="62"/>
      <c r="V855" s="62"/>
      <c r="W855" s="62"/>
      <c r="X855" s="62"/>
      <c r="Y855" s="62"/>
      <c r="Z855" s="62"/>
      <c r="AA855" s="62"/>
      <c r="AB855" s="62"/>
      <c r="AC855" s="61">
        <f t="shared" si="544"/>
        <v>0</v>
      </c>
      <c r="AD855" s="1" t="str">
        <f t="shared" si="545"/>
        <v>Nincs VKR kiválasztva!</v>
      </c>
      <c r="AF855" s="60"/>
      <c r="AG855" s="60"/>
      <c r="AH855" s="60"/>
      <c r="AI855" s="60"/>
      <c r="AJ855" s="60"/>
      <c r="AK855" s="60"/>
      <c r="AL855" s="60"/>
      <c r="AM855" s="60"/>
      <c r="AN855" s="60"/>
      <c r="AO855" s="60"/>
      <c r="AP855" s="60"/>
      <c r="AQ855" s="61">
        <f t="shared" si="546"/>
        <v>0</v>
      </c>
      <c r="AR855" s="130" t="s">
        <v>36</v>
      </c>
      <c r="AS855" s="1" t="str">
        <f t="shared" si="547"/>
        <v>Nincs VKR kiválasztva!</v>
      </c>
      <c r="AU855" s="46"/>
      <c r="AV855" s="46"/>
      <c r="AY855" s="64" t="str">
        <f>IF($D855="","",INDEX(Osszesito!$E:$E,MATCH($F855,Osszesito!$C:$C,0)))</f>
        <v/>
      </c>
      <c r="AZ855" s="64">
        <f t="shared" si="555"/>
        <v>0</v>
      </c>
      <c r="BA855" s="65">
        <f t="shared" si="556"/>
        <v>0</v>
      </c>
      <c r="BB855" s="65" t="str">
        <f t="shared" si="557"/>
        <v>x</v>
      </c>
      <c r="BC855" s="65">
        <f t="shared" si="548"/>
        <v>0</v>
      </c>
      <c r="BD855" s="65">
        <f t="shared" si="582"/>
        <v>0</v>
      </c>
      <c r="BE855" s="65">
        <f t="shared" si="558"/>
        <v>0</v>
      </c>
      <c r="BF855" s="64" t="str">
        <f t="shared" si="559"/>
        <v>A forrás egyenlő a költséggel (I.ütem).</v>
      </c>
      <c r="BG855" s="65">
        <f t="shared" si="560"/>
        <v>0</v>
      </c>
      <c r="BH855" s="65">
        <f t="shared" si="561"/>
        <v>0</v>
      </c>
      <c r="BI855" s="65">
        <f t="shared" si="562"/>
        <v>0</v>
      </c>
      <c r="BJ855" s="65">
        <f t="shared" si="563"/>
        <v>0</v>
      </c>
      <c r="BK855" s="65">
        <f t="shared" si="549"/>
        <v>0</v>
      </c>
      <c r="BL855" s="66" t="str">
        <f t="shared" si="583"/>
        <v>Nem hosszútávú a feladat.</v>
      </c>
      <c r="BM855" s="67">
        <f t="shared" si="564"/>
        <v>1</v>
      </c>
      <c r="BN855" s="67">
        <f t="shared" si="565"/>
        <v>0</v>
      </c>
      <c r="BO855" s="67">
        <f t="shared" si="566"/>
        <v>1</v>
      </c>
      <c r="BP855" s="67">
        <f t="shared" si="567"/>
        <v>0</v>
      </c>
      <c r="BQ855" s="65">
        <f t="shared" si="568"/>
        <v>0</v>
      </c>
      <c r="BR855" s="64" t="str">
        <f t="shared" si="569"/>
        <v>Nincs hosszútávú terv!</v>
      </c>
      <c r="BS855" s="65">
        <f t="shared" si="570"/>
        <v>0</v>
      </c>
      <c r="BT855" s="65">
        <f t="shared" si="571"/>
        <v>0</v>
      </c>
      <c r="BU855" s="65">
        <f t="shared" si="572"/>
        <v>0</v>
      </c>
      <c r="BV855" s="65">
        <f t="shared" si="573"/>
        <v>0</v>
      </c>
      <c r="BW855" s="65">
        <f t="shared" si="574"/>
        <v>0</v>
      </c>
      <c r="BX855" s="65">
        <f t="shared" si="575"/>
        <v>0</v>
      </c>
      <c r="BY855" s="65">
        <f t="shared" si="576"/>
        <v>0</v>
      </c>
      <c r="BZ855" s="65">
        <f t="shared" si="577"/>
        <v>0</v>
      </c>
      <c r="CA855" s="65">
        <f t="shared" si="578"/>
        <v>0</v>
      </c>
      <c r="CB855" s="65">
        <f t="shared" si="579"/>
        <v>0</v>
      </c>
      <c r="CC855" s="65">
        <f t="shared" si="580"/>
        <v>0</v>
      </c>
      <c r="CD855" s="65" t="str">
        <f t="shared" si="550"/>
        <v>Hiányos kitöltés! (B-oszlop üres)</v>
      </c>
      <c r="CE855" s="66" t="str">
        <f t="shared" si="551"/>
        <v>Hiányos kitöltés! (B-oszlop üres)</v>
      </c>
      <c r="CF855" s="65">
        <f t="shared" si="552"/>
        <v>0</v>
      </c>
      <c r="CG855" s="65">
        <f t="shared" si="553"/>
        <v>0</v>
      </c>
      <c r="CH855" s="65">
        <f t="shared" si="554"/>
        <v>0</v>
      </c>
    </row>
    <row r="856" spans="1:86" ht="31.25" x14ac:dyDescent="0.25">
      <c r="A856" s="54" t="str">
        <f t="shared" si="543"/>
        <v>Nincs VKR kiválasztva!</v>
      </c>
      <c r="B856" s="68"/>
      <c r="C856" s="55"/>
      <c r="D856" s="47"/>
      <c r="E856" s="47"/>
      <c r="F856" s="56" t="str">
        <f>IF($G856="","Nincs VKR kiválasztva!",INDEX(Osszesito!$C:$C,MATCH($G856,Osszesito!$D:$D,0)))</f>
        <v>Nincs VKR kiválasztva!</v>
      </c>
      <c r="G856" s="45"/>
      <c r="H856" s="51" t="str">
        <f>IF($D856="","",CONCATENATE($AY856,"_",COUNTA($D$3:$D856),"_FSZV_2026"))</f>
        <v/>
      </c>
      <c r="I856" s="56" t="str">
        <f>IF($G856="","Nincs VKR kiválasztva!",INDEX(Osszesito!$G:$G,MATCH($F856,Osszesito!$C:$C,0)))</f>
        <v>Nincs VKR kiválasztva!</v>
      </c>
      <c r="J856" s="56" t="str">
        <f>IF($G856="","Nincs VKR kiválasztva!",INDEX(Osszesito!$F:$F,MATCH($F856,Osszesito!$C:$C,0)))</f>
        <v>Nincs VKR kiválasztva!</v>
      </c>
      <c r="K856" s="48" t="str">
        <f t="shared" si="581"/>
        <v>Nincs kitöltve a költség rész!</v>
      </c>
      <c r="L856" s="49"/>
      <c r="M856" s="49"/>
      <c r="N856" s="60"/>
      <c r="O856" s="60"/>
      <c r="P856" s="90"/>
      <c r="R856" s="62"/>
      <c r="S856" s="62"/>
      <c r="T856" s="62"/>
      <c r="U856" s="62"/>
      <c r="V856" s="62"/>
      <c r="W856" s="62"/>
      <c r="X856" s="62"/>
      <c r="Y856" s="62"/>
      <c r="Z856" s="62"/>
      <c r="AA856" s="62"/>
      <c r="AB856" s="62"/>
      <c r="AC856" s="61">
        <f t="shared" si="544"/>
        <v>0</v>
      </c>
      <c r="AD856" s="1" t="str">
        <f t="shared" si="545"/>
        <v>Nincs VKR kiválasztva!</v>
      </c>
      <c r="AF856" s="60"/>
      <c r="AG856" s="60"/>
      <c r="AH856" s="60"/>
      <c r="AI856" s="60"/>
      <c r="AJ856" s="60"/>
      <c r="AK856" s="60"/>
      <c r="AL856" s="60"/>
      <c r="AM856" s="60"/>
      <c r="AN856" s="60"/>
      <c r="AO856" s="60"/>
      <c r="AP856" s="60"/>
      <c r="AQ856" s="61">
        <f t="shared" si="546"/>
        <v>0</v>
      </c>
      <c r="AR856" s="130" t="s">
        <v>36</v>
      </c>
      <c r="AS856" s="1" t="str">
        <f t="shared" si="547"/>
        <v>Nincs VKR kiválasztva!</v>
      </c>
      <c r="AU856" s="46"/>
      <c r="AV856" s="46"/>
      <c r="AY856" s="64" t="str">
        <f>IF($D856="","",INDEX(Osszesito!$E:$E,MATCH($F856,Osszesito!$C:$C,0)))</f>
        <v/>
      </c>
      <c r="AZ856" s="64">
        <f t="shared" si="555"/>
        <v>0</v>
      </c>
      <c r="BA856" s="65">
        <f t="shared" si="556"/>
        <v>0</v>
      </c>
      <c r="BB856" s="65" t="str">
        <f t="shared" si="557"/>
        <v>x</v>
      </c>
      <c r="BC856" s="65">
        <f t="shared" si="548"/>
        <v>0</v>
      </c>
      <c r="BD856" s="65">
        <f t="shared" si="582"/>
        <v>0</v>
      </c>
      <c r="BE856" s="65">
        <f t="shared" si="558"/>
        <v>0</v>
      </c>
      <c r="BF856" s="64" t="str">
        <f t="shared" si="559"/>
        <v>A forrás egyenlő a költséggel (I.ütem).</v>
      </c>
      <c r="BG856" s="65">
        <f t="shared" si="560"/>
        <v>0</v>
      </c>
      <c r="BH856" s="65">
        <f t="shared" si="561"/>
        <v>0</v>
      </c>
      <c r="BI856" s="65">
        <f t="shared" si="562"/>
        <v>0</v>
      </c>
      <c r="BJ856" s="65">
        <f t="shared" si="563"/>
        <v>0</v>
      </c>
      <c r="BK856" s="65">
        <f t="shared" si="549"/>
        <v>0</v>
      </c>
      <c r="BL856" s="66" t="str">
        <f t="shared" si="583"/>
        <v>Nem hosszútávú a feladat.</v>
      </c>
      <c r="BM856" s="67">
        <f t="shared" si="564"/>
        <v>1</v>
      </c>
      <c r="BN856" s="67">
        <f t="shared" si="565"/>
        <v>0</v>
      </c>
      <c r="BO856" s="67">
        <f t="shared" si="566"/>
        <v>1</v>
      </c>
      <c r="BP856" s="67">
        <f t="shared" si="567"/>
        <v>0</v>
      </c>
      <c r="BQ856" s="65">
        <f t="shared" si="568"/>
        <v>0</v>
      </c>
      <c r="BR856" s="64" t="str">
        <f t="shared" si="569"/>
        <v>Nincs hosszútávú terv!</v>
      </c>
      <c r="BS856" s="65">
        <f t="shared" si="570"/>
        <v>0</v>
      </c>
      <c r="BT856" s="65">
        <f t="shared" si="571"/>
        <v>0</v>
      </c>
      <c r="BU856" s="65">
        <f t="shared" si="572"/>
        <v>0</v>
      </c>
      <c r="BV856" s="65">
        <f t="shared" si="573"/>
        <v>0</v>
      </c>
      <c r="BW856" s="65">
        <f t="shared" si="574"/>
        <v>0</v>
      </c>
      <c r="BX856" s="65">
        <f t="shared" si="575"/>
        <v>0</v>
      </c>
      <c r="BY856" s="65">
        <f t="shared" si="576"/>
        <v>0</v>
      </c>
      <c r="BZ856" s="65">
        <f t="shared" si="577"/>
        <v>0</v>
      </c>
      <c r="CA856" s="65">
        <f t="shared" si="578"/>
        <v>0</v>
      </c>
      <c r="CB856" s="65">
        <f t="shared" si="579"/>
        <v>0</v>
      </c>
      <c r="CC856" s="65">
        <f t="shared" si="580"/>
        <v>0</v>
      </c>
      <c r="CD856" s="65" t="str">
        <f t="shared" si="550"/>
        <v>Hiányos kitöltés! (B-oszlop üres)</v>
      </c>
      <c r="CE856" s="66" t="str">
        <f t="shared" si="551"/>
        <v>Hiányos kitöltés! (B-oszlop üres)</v>
      </c>
      <c r="CF856" s="65">
        <f t="shared" si="552"/>
        <v>0</v>
      </c>
      <c r="CG856" s="65">
        <f t="shared" si="553"/>
        <v>0</v>
      </c>
      <c r="CH856" s="65">
        <f t="shared" si="554"/>
        <v>0</v>
      </c>
    </row>
    <row r="857" spans="1:86" ht="31.25" x14ac:dyDescent="0.25">
      <c r="A857" s="54" t="str">
        <f t="shared" si="543"/>
        <v>Nincs VKR kiválasztva!</v>
      </c>
      <c r="B857" s="68"/>
      <c r="C857" s="55"/>
      <c r="D857" s="47"/>
      <c r="E857" s="47"/>
      <c r="F857" s="56" t="str">
        <f>IF($G857="","Nincs VKR kiválasztva!",INDEX(Osszesito!$C:$C,MATCH($G857,Osszesito!$D:$D,0)))</f>
        <v>Nincs VKR kiválasztva!</v>
      </c>
      <c r="G857" s="45"/>
      <c r="H857" s="51" t="str">
        <f>IF($D857="","",CONCATENATE($AY857,"_",COUNTA($D$3:$D857),"_FSZV_2026"))</f>
        <v/>
      </c>
      <c r="I857" s="56" t="str">
        <f>IF($G857="","Nincs VKR kiválasztva!",INDEX(Osszesito!$G:$G,MATCH($F857,Osszesito!$C:$C,0)))</f>
        <v>Nincs VKR kiválasztva!</v>
      </c>
      <c r="J857" s="56" t="str">
        <f>IF($G857="","Nincs VKR kiválasztva!",INDEX(Osszesito!$F:$F,MATCH($F857,Osszesito!$C:$C,0)))</f>
        <v>Nincs VKR kiválasztva!</v>
      </c>
      <c r="K857" s="48" t="str">
        <f t="shared" si="581"/>
        <v>Nincs kitöltve a költség rész!</v>
      </c>
      <c r="L857" s="49"/>
      <c r="M857" s="49"/>
      <c r="N857" s="60"/>
      <c r="O857" s="60"/>
      <c r="P857" s="90"/>
      <c r="R857" s="62"/>
      <c r="S857" s="62"/>
      <c r="T857" s="62"/>
      <c r="U857" s="62"/>
      <c r="V857" s="62"/>
      <c r="W857" s="62"/>
      <c r="X857" s="62"/>
      <c r="Y857" s="62"/>
      <c r="Z857" s="62"/>
      <c r="AA857" s="62"/>
      <c r="AB857" s="62"/>
      <c r="AC857" s="61">
        <f t="shared" si="544"/>
        <v>0</v>
      </c>
      <c r="AD857" s="1" t="str">
        <f t="shared" si="545"/>
        <v>Nincs VKR kiválasztva!</v>
      </c>
      <c r="AF857" s="60"/>
      <c r="AG857" s="60"/>
      <c r="AH857" s="60"/>
      <c r="AI857" s="60"/>
      <c r="AJ857" s="60"/>
      <c r="AK857" s="60"/>
      <c r="AL857" s="60"/>
      <c r="AM857" s="60"/>
      <c r="AN857" s="60"/>
      <c r="AO857" s="60"/>
      <c r="AP857" s="60"/>
      <c r="AQ857" s="61">
        <f t="shared" si="546"/>
        <v>0</v>
      </c>
      <c r="AR857" s="130" t="s">
        <v>36</v>
      </c>
      <c r="AS857" s="1" t="str">
        <f t="shared" si="547"/>
        <v>Nincs VKR kiválasztva!</v>
      </c>
      <c r="AU857" s="46"/>
      <c r="AV857" s="46"/>
      <c r="AY857" s="64" t="str">
        <f>IF($D857="","",INDEX(Osszesito!$E:$E,MATCH($F857,Osszesito!$C:$C,0)))</f>
        <v/>
      </c>
      <c r="AZ857" s="64">
        <f t="shared" si="555"/>
        <v>0</v>
      </c>
      <c r="BA857" s="65">
        <f t="shared" si="556"/>
        <v>0</v>
      </c>
      <c r="BB857" s="65" t="str">
        <f t="shared" si="557"/>
        <v>x</v>
      </c>
      <c r="BC857" s="65">
        <f t="shared" si="548"/>
        <v>0</v>
      </c>
      <c r="BD857" s="65">
        <f t="shared" si="582"/>
        <v>0</v>
      </c>
      <c r="BE857" s="65">
        <f t="shared" si="558"/>
        <v>0</v>
      </c>
      <c r="BF857" s="64" t="str">
        <f t="shared" si="559"/>
        <v>A forrás egyenlő a költséggel (I.ütem).</v>
      </c>
      <c r="BG857" s="65">
        <f t="shared" si="560"/>
        <v>0</v>
      </c>
      <c r="BH857" s="65">
        <f t="shared" si="561"/>
        <v>0</v>
      </c>
      <c r="BI857" s="65">
        <f t="shared" si="562"/>
        <v>0</v>
      </c>
      <c r="BJ857" s="65">
        <f t="shared" si="563"/>
        <v>0</v>
      </c>
      <c r="BK857" s="65">
        <f t="shared" si="549"/>
        <v>0</v>
      </c>
      <c r="BL857" s="66" t="str">
        <f t="shared" si="583"/>
        <v>Nem hosszútávú a feladat.</v>
      </c>
      <c r="BM857" s="67">
        <f t="shared" si="564"/>
        <v>1</v>
      </c>
      <c r="BN857" s="67">
        <f t="shared" si="565"/>
        <v>0</v>
      </c>
      <c r="BO857" s="67">
        <f t="shared" si="566"/>
        <v>1</v>
      </c>
      <c r="BP857" s="67">
        <f t="shared" si="567"/>
        <v>0</v>
      </c>
      <c r="BQ857" s="65">
        <f t="shared" si="568"/>
        <v>0</v>
      </c>
      <c r="BR857" s="64" t="str">
        <f t="shared" si="569"/>
        <v>Nincs hosszútávú terv!</v>
      </c>
      <c r="BS857" s="65">
        <f t="shared" si="570"/>
        <v>0</v>
      </c>
      <c r="BT857" s="65">
        <f t="shared" si="571"/>
        <v>0</v>
      </c>
      <c r="BU857" s="65">
        <f t="shared" si="572"/>
        <v>0</v>
      </c>
      <c r="BV857" s="65">
        <f t="shared" si="573"/>
        <v>0</v>
      </c>
      <c r="BW857" s="65">
        <f t="shared" si="574"/>
        <v>0</v>
      </c>
      <c r="BX857" s="65">
        <f t="shared" si="575"/>
        <v>0</v>
      </c>
      <c r="BY857" s="65">
        <f t="shared" si="576"/>
        <v>0</v>
      </c>
      <c r="BZ857" s="65">
        <f t="shared" si="577"/>
        <v>0</v>
      </c>
      <c r="CA857" s="65">
        <f t="shared" si="578"/>
        <v>0</v>
      </c>
      <c r="CB857" s="65">
        <f t="shared" si="579"/>
        <v>0</v>
      </c>
      <c r="CC857" s="65">
        <f t="shared" si="580"/>
        <v>0</v>
      </c>
      <c r="CD857" s="65" t="str">
        <f t="shared" si="550"/>
        <v>Hiányos kitöltés! (B-oszlop üres)</v>
      </c>
      <c r="CE857" s="66" t="str">
        <f t="shared" si="551"/>
        <v>Hiányos kitöltés! (B-oszlop üres)</v>
      </c>
      <c r="CF857" s="65">
        <f t="shared" si="552"/>
        <v>0</v>
      </c>
      <c r="CG857" s="65">
        <f t="shared" si="553"/>
        <v>0</v>
      </c>
      <c r="CH857" s="65">
        <f t="shared" si="554"/>
        <v>0</v>
      </c>
    </row>
    <row r="858" spans="1:86" ht="31.25" x14ac:dyDescent="0.25">
      <c r="A858" s="54" t="str">
        <f t="shared" si="543"/>
        <v>Nincs VKR kiválasztva!</v>
      </c>
      <c r="B858" s="68"/>
      <c r="C858" s="55"/>
      <c r="D858" s="47"/>
      <c r="E858" s="47"/>
      <c r="F858" s="56" t="str">
        <f>IF($G858="","Nincs VKR kiválasztva!",INDEX(Osszesito!$C:$C,MATCH($G858,Osszesito!$D:$D,0)))</f>
        <v>Nincs VKR kiválasztva!</v>
      </c>
      <c r="G858" s="45"/>
      <c r="H858" s="51" t="str">
        <f>IF($D858="","",CONCATENATE($AY858,"_",COUNTA($D$3:$D858),"_FSZV_2026"))</f>
        <v/>
      </c>
      <c r="I858" s="56" t="str">
        <f>IF($G858="","Nincs VKR kiválasztva!",INDEX(Osszesito!$G:$G,MATCH($F858,Osszesito!$C:$C,0)))</f>
        <v>Nincs VKR kiválasztva!</v>
      </c>
      <c r="J858" s="56" t="str">
        <f>IF($G858="","Nincs VKR kiválasztva!",INDEX(Osszesito!$F:$F,MATCH($F858,Osszesito!$C:$C,0)))</f>
        <v>Nincs VKR kiválasztva!</v>
      </c>
      <c r="K858" s="48" t="str">
        <f t="shared" si="581"/>
        <v>Nincs kitöltve a költség rész!</v>
      </c>
      <c r="L858" s="49"/>
      <c r="M858" s="49"/>
      <c r="N858" s="60"/>
      <c r="O858" s="60"/>
      <c r="P858" s="90"/>
      <c r="R858" s="62"/>
      <c r="S858" s="62"/>
      <c r="T858" s="62"/>
      <c r="U858" s="62"/>
      <c r="V858" s="62"/>
      <c r="W858" s="62"/>
      <c r="X858" s="62"/>
      <c r="Y858" s="62"/>
      <c r="Z858" s="62"/>
      <c r="AA858" s="62"/>
      <c r="AB858" s="62"/>
      <c r="AC858" s="61">
        <f t="shared" si="544"/>
        <v>0</v>
      </c>
      <c r="AD858" s="1" t="str">
        <f t="shared" si="545"/>
        <v>Nincs VKR kiválasztva!</v>
      </c>
      <c r="AF858" s="60"/>
      <c r="AG858" s="60"/>
      <c r="AH858" s="60"/>
      <c r="AI858" s="60"/>
      <c r="AJ858" s="60"/>
      <c r="AK858" s="60"/>
      <c r="AL858" s="60"/>
      <c r="AM858" s="60"/>
      <c r="AN858" s="60"/>
      <c r="AO858" s="60"/>
      <c r="AP858" s="60"/>
      <c r="AQ858" s="61">
        <f t="shared" si="546"/>
        <v>0</v>
      </c>
      <c r="AR858" s="130" t="s">
        <v>36</v>
      </c>
      <c r="AS858" s="1" t="str">
        <f t="shared" si="547"/>
        <v>Nincs VKR kiválasztva!</v>
      </c>
      <c r="AU858" s="46"/>
      <c r="AV858" s="46"/>
      <c r="AY858" s="64" t="str">
        <f>IF($D858="","",INDEX(Osszesito!$E:$E,MATCH($F858,Osszesito!$C:$C,0)))</f>
        <v/>
      </c>
      <c r="AZ858" s="64">
        <f t="shared" si="555"/>
        <v>0</v>
      </c>
      <c r="BA858" s="65">
        <f t="shared" si="556"/>
        <v>0</v>
      </c>
      <c r="BB858" s="65" t="str">
        <f t="shared" si="557"/>
        <v>x</v>
      </c>
      <c r="BC858" s="65">
        <f t="shared" si="548"/>
        <v>0</v>
      </c>
      <c r="BD858" s="65">
        <f t="shared" si="582"/>
        <v>0</v>
      </c>
      <c r="BE858" s="65">
        <f t="shared" si="558"/>
        <v>0</v>
      </c>
      <c r="BF858" s="64" t="str">
        <f t="shared" si="559"/>
        <v>A forrás egyenlő a költséggel (I.ütem).</v>
      </c>
      <c r="BG858" s="65">
        <f t="shared" si="560"/>
        <v>0</v>
      </c>
      <c r="BH858" s="65">
        <f t="shared" si="561"/>
        <v>0</v>
      </c>
      <c r="BI858" s="65">
        <f t="shared" si="562"/>
        <v>0</v>
      </c>
      <c r="BJ858" s="65">
        <f t="shared" si="563"/>
        <v>0</v>
      </c>
      <c r="BK858" s="65">
        <f t="shared" si="549"/>
        <v>0</v>
      </c>
      <c r="BL858" s="66" t="str">
        <f t="shared" si="583"/>
        <v>Nem hosszútávú a feladat.</v>
      </c>
      <c r="BM858" s="67">
        <f t="shared" si="564"/>
        <v>1</v>
      </c>
      <c r="BN858" s="67">
        <f t="shared" si="565"/>
        <v>0</v>
      </c>
      <c r="BO858" s="67">
        <f t="shared" si="566"/>
        <v>1</v>
      </c>
      <c r="BP858" s="67">
        <f t="shared" si="567"/>
        <v>0</v>
      </c>
      <c r="BQ858" s="65">
        <f t="shared" si="568"/>
        <v>0</v>
      </c>
      <c r="BR858" s="64" t="str">
        <f t="shared" si="569"/>
        <v>Nincs hosszútávú terv!</v>
      </c>
      <c r="BS858" s="65">
        <f t="shared" si="570"/>
        <v>0</v>
      </c>
      <c r="BT858" s="65">
        <f t="shared" si="571"/>
        <v>0</v>
      </c>
      <c r="BU858" s="65">
        <f t="shared" si="572"/>
        <v>0</v>
      </c>
      <c r="BV858" s="65">
        <f t="shared" si="573"/>
        <v>0</v>
      </c>
      <c r="BW858" s="65">
        <f t="shared" si="574"/>
        <v>0</v>
      </c>
      <c r="BX858" s="65">
        <f t="shared" si="575"/>
        <v>0</v>
      </c>
      <c r="BY858" s="65">
        <f t="shared" si="576"/>
        <v>0</v>
      </c>
      <c r="BZ858" s="65">
        <f t="shared" si="577"/>
        <v>0</v>
      </c>
      <c r="CA858" s="65">
        <f t="shared" si="578"/>
        <v>0</v>
      </c>
      <c r="CB858" s="65">
        <f t="shared" si="579"/>
        <v>0</v>
      </c>
      <c r="CC858" s="65">
        <f t="shared" si="580"/>
        <v>0</v>
      </c>
      <c r="CD858" s="65" t="str">
        <f t="shared" si="550"/>
        <v>Hiányos kitöltés! (B-oszlop üres)</v>
      </c>
      <c r="CE858" s="66" t="str">
        <f t="shared" si="551"/>
        <v>Hiányos kitöltés! (B-oszlop üres)</v>
      </c>
      <c r="CF858" s="65">
        <f t="shared" si="552"/>
        <v>0</v>
      </c>
      <c r="CG858" s="65">
        <f t="shared" si="553"/>
        <v>0</v>
      </c>
      <c r="CH858" s="65">
        <f t="shared" si="554"/>
        <v>0</v>
      </c>
    </row>
    <row r="859" spans="1:86" ht="31.25" x14ac:dyDescent="0.25">
      <c r="A859" s="54" t="str">
        <f t="shared" si="543"/>
        <v>Nincs VKR kiválasztva!</v>
      </c>
      <c r="B859" s="68"/>
      <c r="C859" s="55"/>
      <c r="D859" s="47"/>
      <c r="E859" s="47"/>
      <c r="F859" s="56" t="str">
        <f>IF($G859="","Nincs VKR kiválasztva!",INDEX(Osszesito!$C:$C,MATCH($G859,Osszesito!$D:$D,0)))</f>
        <v>Nincs VKR kiválasztva!</v>
      </c>
      <c r="G859" s="45"/>
      <c r="H859" s="51" t="str">
        <f>IF($D859="","",CONCATENATE($AY859,"_",COUNTA($D$3:$D859),"_FSZV_2026"))</f>
        <v/>
      </c>
      <c r="I859" s="56" t="str">
        <f>IF($G859="","Nincs VKR kiválasztva!",INDEX(Osszesito!$G:$G,MATCH($F859,Osszesito!$C:$C,0)))</f>
        <v>Nincs VKR kiválasztva!</v>
      </c>
      <c r="J859" s="56" t="str">
        <f>IF($G859="","Nincs VKR kiválasztva!",INDEX(Osszesito!$F:$F,MATCH($F859,Osszesito!$C:$C,0)))</f>
        <v>Nincs VKR kiválasztva!</v>
      </c>
      <c r="K859" s="48" t="str">
        <f t="shared" si="581"/>
        <v>Nincs kitöltve a költség rész!</v>
      </c>
      <c r="L859" s="49"/>
      <c r="M859" s="49"/>
      <c r="N859" s="60"/>
      <c r="O859" s="60"/>
      <c r="P859" s="90"/>
      <c r="R859" s="62"/>
      <c r="S859" s="62"/>
      <c r="T859" s="62"/>
      <c r="U859" s="62"/>
      <c r="V859" s="62"/>
      <c r="W859" s="62"/>
      <c r="X859" s="62"/>
      <c r="Y859" s="62"/>
      <c r="Z859" s="62"/>
      <c r="AA859" s="62"/>
      <c r="AB859" s="62"/>
      <c r="AC859" s="61">
        <f t="shared" si="544"/>
        <v>0</v>
      </c>
      <c r="AD859" s="1" t="str">
        <f t="shared" si="545"/>
        <v>Nincs VKR kiválasztva!</v>
      </c>
      <c r="AF859" s="60"/>
      <c r="AG859" s="60"/>
      <c r="AH859" s="60"/>
      <c r="AI859" s="60"/>
      <c r="AJ859" s="60"/>
      <c r="AK859" s="60"/>
      <c r="AL859" s="60"/>
      <c r="AM859" s="60"/>
      <c r="AN859" s="60"/>
      <c r="AO859" s="60"/>
      <c r="AP859" s="60"/>
      <c r="AQ859" s="61">
        <f t="shared" si="546"/>
        <v>0</v>
      </c>
      <c r="AR859" s="130" t="s">
        <v>36</v>
      </c>
      <c r="AS859" s="1" t="str">
        <f t="shared" si="547"/>
        <v>Nincs VKR kiválasztva!</v>
      </c>
      <c r="AU859" s="46"/>
      <c r="AV859" s="46"/>
      <c r="AY859" s="64" t="str">
        <f>IF($D859="","",INDEX(Osszesito!$E:$E,MATCH($F859,Osszesito!$C:$C,0)))</f>
        <v/>
      </c>
      <c r="AZ859" s="64">
        <f t="shared" si="555"/>
        <v>0</v>
      </c>
      <c r="BA859" s="65">
        <f t="shared" si="556"/>
        <v>0</v>
      </c>
      <c r="BB859" s="65" t="str">
        <f t="shared" si="557"/>
        <v>x</v>
      </c>
      <c r="BC859" s="65">
        <f t="shared" si="548"/>
        <v>0</v>
      </c>
      <c r="BD859" s="65">
        <f t="shared" si="582"/>
        <v>0</v>
      </c>
      <c r="BE859" s="65">
        <f t="shared" si="558"/>
        <v>0</v>
      </c>
      <c r="BF859" s="64" t="str">
        <f t="shared" si="559"/>
        <v>A forrás egyenlő a költséggel (I.ütem).</v>
      </c>
      <c r="BG859" s="65">
        <f t="shared" si="560"/>
        <v>0</v>
      </c>
      <c r="BH859" s="65">
        <f t="shared" si="561"/>
        <v>0</v>
      </c>
      <c r="BI859" s="65">
        <f t="shared" si="562"/>
        <v>0</v>
      </c>
      <c r="BJ859" s="65">
        <f t="shared" si="563"/>
        <v>0</v>
      </c>
      <c r="BK859" s="65">
        <f t="shared" si="549"/>
        <v>0</v>
      </c>
      <c r="BL859" s="66" t="str">
        <f t="shared" si="583"/>
        <v>Nem hosszútávú a feladat.</v>
      </c>
      <c r="BM859" s="67">
        <f t="shared" si="564"/>
        <v>1</v>
      </c>
      <c r="BN859" s="67">
        <f t="shared" si="565"/>
        <v>0</v>
      </c>
      <c r="BO859" s="67">
        <f t="shared" si="566"/>
        <v>1</v>
      </c>
      <c r="BP859" s="67">
        <f t="shared" si="567"/>
        <v>0</v>
      </c>
      <c r="BQ859" s="65">
        <f t="shared" si="568"/>
        <v>0</v>
      </c>
      <c r="BR859" s="64" t="str">
        <f t="shared" si="569"/>
        <v>Nincs hosszútávú terv!</v>
      </c>
      <c r="BS859" s="65">
        <f t="shared" si="570"/>
        <v>0</v>
      </c>
      <c r="BT859" s="65">
        <f t="shared" si="571"/>
        <v>0</v>
      </c>
      <c r="BU859" s="65">
        <f t="shared" si="572"/>
        <v>0</v>
      </c>
      <c r="BV859" s="65">
        <f t="shared" si="573"/>
        <v>0</v>
      </c>
      <c r="BW859" s="65">
        <f t="shared" si="574"/>
        <v>0</v>
      </c>
      <c r="BX859" s="65">
        <f t="shared" si="575"/>
        <v>0</v>
      </c>
      <c r="BY859" s="65">
        <f t="shared" si="576"/>
        <v>0</v>
      </c>
      <c r="BZ859" s="65">
        <f t="shared" si="577"/>
        <v>0</v>
      </c>
      <c r="CA859" s="65">
        <f t="shared" si="578"/>
        <v>0</v>
      </c>
      <c r="CB859" s="65">
        <f t="shared" si="579"/>
        <v>0</v>
      </c>
      <c r="CC859" s="65">
        <f t="shared" si="580"/>
        <v>0</v>
      </c>
      <c r="CD859" s="65" t="str">
        <f t="shared" si="550"/>
        <v>Hiányos kitöltés! (B-oszlop üres)</v>
      </c>
      <c r="CE859" s="66" t="str">
        <f t="shared" si="551"/>
        <v>Hiányos kitöltés! (B-oszlop üres)</v>
      </c>
      <c r="CF859" s="65">
        <f t="shared" si="552"/>
        <v>0</v>
      </c>
      <c r="CG859" s="65">
        <f t="shared" si="553"/>
        <v>0</v>
      </c>
      <c r="CH859" s="65">
        <f t="shared" si="554"/>
        <v>0</v>
      </c>
    </row>
    <row r="860" spans="1:86" ht="31.25" x14ac:dyDescent="0.25">
      <c r="A860" s="54" t="str">
        <f t="shared" si="543"/>
        <v>Nincs VKR kiválasztva!</v>
      </c>
      <c r="B860" s="68"/>
      <c r="C860" s="55"/>
      <c r="D860" s="47"/>
      <c r="E860" s="47"/>
      <c r="F860" s="56" t="str">
        <f>IF($G860="","Nincs VKR kiválasztva!",INDEX(Osszesito!$C:$C,MATCH($G860,Osszesito!$D:$D,0)))</f>
        <v>Nincs VKR kiválasztva!</v>
      </c>
      <c r="G860" s="45"/>
      <c r="H860" s="51" t="str">
        <f>IF($D860="","",CONCATENATE($AY860,"_",COUNTA($D$3:$D860),"_FSZV_2026"))</f>
        <v/>
      </c>
      <c r="I860" s="56" t="str">
        <f>IF($G860="","Nincs VKR kiválasztva!",INDEX(Osszesito!$G:$G,MATCH($F860,Osszesito!$C:$C,0)))</f>
        <v>Nincs VKR kiválasztva!</v>
      </c>
      <c r="J860" s="56" t="str">
        <f>IF($G860="","Nincs VKR kiválasztva!",INDEX(Osszesito!$F:$F,MATCH($F860,Osszesito!$C:$C,0)))</f>
        <v>Nincs VKR kiválasztva!</v>
      </c>
      <c r="K860" s="48" t="str">
        <f t="shared" si="581"/>
        <v>Nincs kitöltve a költség rész!</v>
      </c>
      <c r="L860" s="49"/>
      <c r="M860" s="49"/>
      <c r="N860" s="60"/>
      <c r="O860" s="60"/>
      <c r="P860" s="90"/>
      <c r="R860" s="62"/>
      <c r="S860" s="62"/>
      <c r="T860" s="62"/>
      <c r="U860" s="62"/>
      <c r="V860" s="62"/>
      <c r="W860" s="62"/>
      <c r="X860" s="62"/>
      <c r="Y860" s="62"/>
      <c r="Z860" s="62"/>
      <c r="AA860" s="62"/>
      <c r="AB860" s="62"/>
      <c r="AC860" s="61">
        <f t="shared" si="544"/>
        <v>0</v>
      </c>
      <c r="AD860" s="1" t="str">
        <f t="shared" si="545"/>
        <v>Nincs VKR kiválasztva!</v>
      </c>
      <c r="AF860" s="60"/>
      <c r="AG860" s="60"/>
      <c r="AH860" s="60"/>
      <c r="AI860" s="60"/>
      <c r="AJ860" s="60"/>
      <c r="AK860" s="60"/>
      <c r="AL860" s="60"/>
      <c r="AM860" s="60"/>
      <c r="AN860" s="60"/>
      <c r="AO860" s="60"/>
      <c r="AP860" s="60"/>
      <c r="AQ860" s="61">
        <f t="shared" si="546"/>
        <v>0</v>
      </c>
      <c r="AR860" s="130" t="s">
        <v>36</v>
      </c>
      <c r="AS860" s="1" t="str">
        <f t="shared" si="547"/>
        <v>Nincs VKR kiválasztva!</v>
      </c>
      <c r="AU860" s="46"/>
      <c r="AV860" s="46"/>
      <c r="AY860" s="64" t="str">
        <f>IF($D860="","",INDEX(Osszesito!$E:$E,MATCH($F860,Osszesito!$C:$C,0)))</f>
        <v/>
      </c>
      <c r="AZ860" s="64">
        <f t="shared" si="555"/>
        <v>0</v>
      </c>
      <c r="BA860" s="65">
        <f t="shared" si="556"/>
        <v>0</v>
      </c>
      <c r="BB860" s="65" t="str">
        <f t="shared" si="557"/>
        <v>x</v>
      </c>
      <c r="BC860" s="65">
        <f t="shared" si="548"/>
        <v>0</v>
      </c>
      <c r="BD860" s="65">
        <f t="shared" si="582"/>
        <v>0</v>
      </c>
      <c r="BE860" s="65">
        <f t="shared" si="558"/>
        <v>0</v>
      </c>
      <c r="BF860" s="64" t="str">
        <f t="shared" si="559"/>
        <v>A forrás egyenlő a költséggel (I.ütem).</v>
      </c>
      <c r="BG860" s="65">
        <f t="shared" si="560"/>
        <v>0</v>
      </c>
      <c r="BH860" s="65">
        <f t="shared" si="561"/>
        <v>0</v>
      </c>
      <c r="BI860" s="65">
        <f t="shared" si="562"/>
        <v>0</v>
      </c>
      <c r="BJ860" s="65">
        <f t="shared" si="563"/>
        <v>0</v>
      </c>
      <c r="BK860" s="65">
        <f t="shared" si="549"/>
        <v>0</v>
      </c>
      <c r="BL860" s="66" t="str">
        <f t="shared" si="583"/>
        <v>Nem hosszútávú a feladat.</v>
      </c>
      <c r="BM860" s="67">
        <f t="shared" si="564"/>
        <v>1</v>
      </c>
      <c r="BN860" s="67">
        <f t="shared" si="565"/>
        <v>0</v>
      </c>
      <c r="BO860" s="67">
        <f t="shared" si="566"/>
        <v>1</v>
      </c>
      <c r="BP860" s="67">
        <f t="shared" si="567"/>
        <v>0</v>
      </c>
      <c r="BQ860" s="65">
        <f t="shared" si="568"/>
        <v>0</v>
      </c>
      <c r="BR860" s="64" t="str">
        <f t="shared" si="569"/>
        <v>Nincs hosszútávú terv!</v>
      </c>
      <c r="BS860" s="65">
        <f t="shared" si="570"/>
        <v>0</v>
      </c>
      <c r="BT860" s="65">
        <f t="shared" si="571"/>
        <v>0</v>
      </c>
      <c r="BU860" s="65">
        <f t="shared" si="572"/>
        <v>0</v>
      </c>
      <c r="BV860" s="65">
        <f t="shared" si="573"/>
        <v>0</v>
      </c>
      <c r="BW860" s="65">
        <f t="shared" si="574"/>
        <v>0</v>
      </c>
      <c r="BX860" s="65">
        <f t="shared" si="575"/>
        <v>0</v>
      </c>
      <c r="BY860" s="65">
        <f t="shared" si="576"/>
        <v>0</v>
      </c>
      <c r="BZ860" s="65">
        <f t="shared" si="577"/>
        <v>0</v>
      </c>
      <c r="CA860" s="65">
        <f t="shared" si="578"/>
        <v>0</v>
      </c>
      <c r="CB860" s="65">
        <f t="shared" si="579"/>
        <v>0</v>
      </c>
      <c r="CC860" s="65">
        <f t="shared" si="580"/>
        <v>0</v>
      </c>
      <c r="CD860" s="65" t="str">
        <f t="shared" si="550"/>
        <v>Hiányos kitöltés! (B-oszlop üres)</v>
      </c>
      <c r="CE860" s="66" t="str">
        <f t="shared" si="551"/>
        <v>Hiányos kitöltés! (B-oszlop üres)</v>
      </c>
      <c r="CF860" s="65">
        <f t="shared" si="552"/>
        <v>0</v>
      </c>
      <c r="CG860" s="65">
        <f t="shared" si="553"/>
        <v>0</v>
      </c>
      <c r="CH860" s="65">
        <f t="shared" si="554"/>
        <v>0</v>
      </c>
    </row>
    <row r="861" spans="1:86" ht="31.25" x14ac:dyDescent="0.25">
      <c r="A861" s="54" t="str">
        <f t="shared" si="543"/>
        <v>Nincs VKR kiválasztva!</v>
      </c>
      <c r="B861" s="68"/>
      <c r="C861" s="55"/>
      <c r="D861" s="47"/>
      <c r="E861" s="47"/>
      <c r="F861" s="56" t="str">
        <f>IF($G861="","Nincs VKR kiválasztva!",INDEX(Osszesito!$C:$C,MATCH($G861,Osszesito!$D:$D,0)))</f>
        <v>Nincs VKR kiválasztva!</v>
      </c>
      <c r="G861" s="45"/>
      <c r="H861" s="51" t="str">
        <f>IF($D861="","",CONCATENATE($AY861,"_",COUNTA($D$3:$D861),"_FSZV_2026"))</f>
        <v/>
      </c>
      <c r="I861" s="56" t="str">
        <f>IF($G861="","Nincs VKR kiválasztva!",INDEX(Osszesito!$G:$G,MATCH($F861,Osszesito!$C:$C,0)))</f>
        <v>Nincs VKR kiválasztva!</v>
      </c>
      <c r="J861" s="56" t="str">
        <f>IF($G861="","Nincs VKR kiválasztva!",INDEX(Osszesito!$F:$F,MATCH($F861,Osszesito!$C:$C,0)))</f>
        <v>Nincs VKR kiválasztva!</v>
      </c>
      <c r="K861" s="48" t="str">
        <f t="shared" si="581"/>
        <v>Nincs kitöltve a költség rész!</v>
      </c>
      <c r="L861" s="49"/>
      <c r="M861" s="49"/>
      <c r="N861" s="60"/>
      <c r="O861" s="60"/>
      <c r="P861" s="90"/>
      <c r="R861" s="62"/>
      <c r="S861" s="62"/>
      <c r="T861" s="62"/>
      <c r="U861" s="62"/>
      <c r="V861" s="62"/>
      <c r="W861" s="62"/>
      <c r="X861" s="62"/>
      <c r="Y861" s="62"/>
      <c r="Z861" s="62"/>
      <c r="AA861" s="62"/>
      <c r="AB861" s="62"/>
      <c r="AC861" s="61">
        <f t="shared" si="544"/>
        <v>0</v>
      </c>
      <c r="AD861" s="1" t="str">
        <f t="shared" si="545"/>
        <v>Nincs VKR kiválasztva!</v>
      </c>
      <c r="AF861" s="60"/>
      <c r="AG861" s="60"/>
      <c r="AH861" s="60"/>
      <c r="AI861" s="60"/>
      <c r="AJ861" s="60"/>
      <c r="AK861" s="60"/>
      <c r="AL861" s="60"/>
      <c r="AM861" s="60"/>
      <c r="AN861" s="60"/>
      <c r="AO861" s="60"/>
      <c r="AP861" s="60"/>
      <c r="AQ861" s="61">
        <f t="shared" si="546"/>
        <v>0</v>
      </c>
      <c r="AR861" s="130" t="s">
        <v>36</v>
      </c>
      <c r="AS861" s="1" t="str">
        <f t="shared" si="547"/>
        <v>Nincs VKR kiválasztva!</v>
      </c>
      <c r="AU861" s="46"/>
      <c r="AV861" s="46"/>
      <c r="AY861" s="64" t="str">
        <f>IF($D861="","",INDEX(Osszesito!$E:$E,MATCH($F861,Osszesito!$C:$C,0)))</f>
        <v/>
      </c>
      <c r="AZ861" s="64">
        <f t="shared" si="555"/>
        <v>0</v>
      </c>
      <c r="BA861" s="65">
        <f t="shared" si="556"/>
        <v>0</v>
      </c>
      <c r="BB861" s="65" t="str">
        <f t="shared" si="557"/>
        <v>x</v>
      </c>
      <c r="BC861" s="65">
        <f t="shared" si="548"/>
        <v>0</v>
      </c>
      <c r="BD861" s="65">
        <f t="shared" si="582"/>
        <v>0</v>
      </c>
      <c r="BE861" s="65">
        <f t="shared" si="558"/>
        <v>0</v>
      </c>
      <c r="BF861" s="64" t="str">
        <f t="shared" si="559"/>
        <v>A forrás egyenlő a költséggel (I.ütem).</v>
      </c>
      <c r="BG861" s="65">
        <f t="shared" si="560"/>
        <v>0</v>
      </c>
      <c r="BH861" s="65">
        <f t="shared" si="561"/>
        <v>0</v>
      </c>
      <c r="BI861" s="65">
        <f t="shared" si="562"/>
        <v>0</v>
      </c>
      <c r="BJ861" s="65">
        <f t="shared" si="563"/>
        <v>0</v>
      </c>
      <c r="BK861" s="65">
        <f t="shared" si="549"/>
        <v>0</v>
      </c>
      <c r="BL861" s="66" t="str">
        <f t="shared" si="583"/>
        <v>Nem hosszútávú a feladat.</v>
      </c>
      <c r="BM861" s="67">
        <f t="shared" si="564"/>
        <v>1</v>
      </c>
      <c r="BN861" s="67">
        <f t="shared" si="565"/>
        <v>0</v>
      </c>
      <c r="BO861" s="67">
        <f t="shared" si="566"/>
        <v>1</v>
      </c>
      <c r="BP861" s="67">
        <f t="shared" si="567"/>
        <v>0</v>
      </c>
      <c r="BQ861" s="65">
        <f t="shared" si="568"/>
        <v>0</v>
      </c>
      <c r="BR861" s="64" t="str">
        <f t="shared" si="569"/>
        <v>Nincs hosszútávú terv!</v>
      </c>
      <c r="BS861" s="65">
        <f t="shared" si="570"/>
        <v>0</v>
      </c>
      <c r="BT861" s="65">
        <f t="shared" si="571"/>
        <v>0</v>
      </c>
      <c r="BU861" s="65">
        <f t="shared" si="572"/>
        <v>0</v>
      </c>
      <c r="BV861" s="65">
        <f t="shared" si="573"/>
        <v>0</v>
      </c>
      <c r="BW861" s="65">
        <f t="shared" si="574"/>
        <v>0</v>
      </c>
      <c r="BX861" s="65">
        <f t="shared" si="575"/>
        <v>0</v>
      </c>
      <c r="BY861" s="65">
        <f t="shared" si="576"/>
        <v>0</v>
      </c>
      <c r="BZ861" s="65">
        <f t="shared" si="577"/>
        <v>0</v>
      </c>
      <c r="CA861" s="65">
        <f t="shared" si="578"/>
        <v>0</v>
      </c>
      <c r="CB861" s="65">
        <f t="shared" si="579"/>
        <v>0</v>
      </c>
      <c r="CC861" s="65">
        <f t="shared" si="580"/>
        <v>0</v>
      </c>
      <c r="CD861" s="65" t="str">
        <f t="shared" si="550"/>
        <v>Hiányos kitöltés! (B-oszlop üres)</v>
      </c>
      <c r="CE861" s="66" t="str">
        <f t="shared" si="551"/>
        <v>Hiányos kitöltés! (B-oszlop üres)</v>
      </c>
      <c r="CF861" s="65">
        <f t="shared" si="552"/>
        <v>0</v>
      </c>
      <c r="CG861" s="65">
        <f t="shared" si="553"/>
        <v>0</v>
      </c>
      <c r="CH861" s="65">
        <f t="shared" si="554"/>
        <v>0</v>
      </c>
    </row>
    <row r="862" spans="1:86" ht="31.25" x14ac:dyDescent="0.25">
      <c r="A862" s="54" t="str">
        <f t="shared" si="543"/>
        <v>Nincs VKR kiválasztva!</v>
      </c>
      <c r="B862" s="68"/>
      <c r="C862" s="55"/>
      <c r="D862" s="47"/>
      <c r="E862" s="47"/>
      <c r="F862" s="56" t="str">
        <f>IF($G862="","Nincs VKR kiválasztva!",INDEX(Osszesito!$C:$C,MATCH($G862,Osszesito!$D:$D,0)))</f>
        <v>Nincs VKR kiválasztva!</v>
      </c>
      <c r="G862" s="45"/>
      <c r="H862" s="51" t="str">
        <f>IF($D862="","",CONCATENATE($AY862,"_",COUNTA($D$3:$D862),"_FSZV_2026"))</f>
        <v/>
      </c>
      <c r="I862" s="56" t="str">
        <f>IF($G862="","Nincs VKR kiválasztva!",INDEX(Osszesito!$G:$G,MATCH($F862,Osszesito!$C:$C,0)))</f>
        <v>Nincs VKR kiválasztva!</v>
      </c>
      <c r="J862" s="56" t="str">
        <f>IF($G862="","Nincs VKR kiválasztva!",INDEX(Osszesito!$F:$F,MATCH($F862,Osszesito!$C:$C,0)))</f>
        <v>Nincs VKR kiválasztva!</v>
      </c>
      <c r="K862" s="48" t="str">
        <f t="shared" si="581"/>
        <v>Nincs kitöltve a költség rész!</v>
      </c>
      <c r="L862" s="49"/>
      <c r="M862" s="49"/>
      <c r="N862" s="60"/>
      <c r="O862" s="60"/>
      <c r="P862" s="90"/>
      <c r="R862" s="62"/>
      <c r="S862" s="62"/>
      <c r="T862" s="62"/>
      <c r="U862" s="62"/>
      <c r="V862" s="62"/>
      <c r="W862" s="62"/>
      <c r="X862" s="62"/>
      <c r="Y862" s="62"/>
      <c r="Z862" s="62"/>
      <c r="AA862" s="62"/>
      <c r="AB862" s="62"/>
      <c r="AC862" s="61">
        <f t="shared" si="544"/>
        <v>0</v>
      </c>
      <c r="AD862" s="1" t="str">
        <f t="shared" si="545"/>
        <v>Nincs VKR kiválasztva!</v>
      </c>
      <c r="AF862" s="60"/>
      <c r="AG862" s="60"/>
      <c r="AH862" s="60"/>
      <c r="AI862" s="60"/>
      <c r="AJ862" s="60"/>
      <c r="AK862" s="60"/>
      <c r="AL862" s="60"/>
      <c r="AM862" s="60"/>
      <c r="AN862" s="60"/>
      <c r="AO862" s="60"/>
      <c r="AP862" s="60"/>
      <c r="AQ862" s="61">
        <f t="shared" si="546"/>
        <v>0</v>
      </c>
      <c r="AR862" s="130" t="s">
        <v>36</v>
      </c>
      <c r="AS862" s="1" t="str">
        <f t="shared" si="547"/>
        <v>Nincs VKR kiválasztva!</v>
      </c>
      <c r="AU862" s="46"/>
      <c r="AV862" s="46"/>
      <c r="AY862" s="64" t="str">
        <f>IF($D862="","",INDEX(Osszesito!$E:$E,MATCH($F862,Osszesito!$C:$C,0)))</f>
        <v/>
      </c>
      <c r="AZ862" s="64">
        <f t="shared" si="555"/>
        <v>0</v>
      </c>
      <c r="BA862" s="65">
        <f t="shared" si="556"/>
        <v>0</v>
      </c>
      <c r="BB862" s="65" t="str">
        <f t="shared" si="557"/>
        <v>x</v>
      </c>
      <c r="BC862" s="65">
        <f t="shared" si="548"/>
        <v>0</v>
      </c>
      <c r="BD862" s="65">
        <f t="shared" si="582"/>
        <v>0</v>
      </c>
      <c r="BE862" s="65">
        <f t="shared" si="558"/>
        <v>0</v>
      </c>
      <c r="BF862" s="64" t="str">
        <f t="shared" si="559"/>
        <v>A forrás egyenlő a költséggel (I.ütem).</v>
      </c>
      <c r="BG862" s="65">
        <f t="shared" si="560"/>
        <v>0</v>
      </c>
      <c r="BH862" s="65">
        <f t="shared" si="561"/>
        <v>0</v>
      </c>
      <c r="BI862" s="65">
        <f t="shared" si="562"/>
        <v>0</v>
      </c>
      <c r="BJ862" s="65">
        <f t="shared" si="563"/>
        <v>0</v>
      </c>
      <c r="BK862" s="65">
        <f t="shared" si="549"/>
        <v>0</v>
      </c>
      <c r="BL862" s="66" t="str">
        <f t="shared" si="583"/>
        <v>Nem hosszútávú a feladat.</v>
      </c>
      <c r="BM862" s="67">
        <f t="shared" si="564"/>
        <v>1</v>
      </c>
      <c r="BN862" s="67">
        <f t="shared" si="565"/>
        <v>0</v>
      </c>
      <c r="BO862" s="67">
        <f t="shared" si="566"/>
        <v>1</v>
      </c>
      <c r="BP862" s="67">
        <f t="shared" si="567"/>
        <v>0</v>
      </c>
      <c r="BQ862" s="65">
        <f t="shared" si="568"/>
        <v>0</v>
      </c>
      <c r="BR862" s="64" t="str">
        <f t="shared" si="569"/>
        <v>Nincs hosszútávú terv!</v>
      </c>
      <c r="BS862" s="65">
        <f t="shared" si="570"/>
        <v>0</v>
      </c>
      <c r="BT862" s="65">
        <f t="shared" si="571"/>
        <v>0</v>
      </c>
      <c r="BU862" s="65">
        <f t="shared" si="572"/>
        <v>0</v>
      </c>
      <c r="BV862" s="65">
        <f t="shared" si="573"/>
        <v>0</v>
      </c>
      <c r="BW862" s="65">
        <f t="shared" si="574"/>
        <v>0</v>
      </c>
      <c r="BX862" s="65">
        <f t="shared" si="575"/>
        <v>0</v>
      </c>
      <c r="BY862" s="65">
        <f t="shared" si="576"/>
        <v>0</v>
      </c>
      <c r="BZ862" s="65">
        <f t="shared" si="577"/>
        <v>0</v>
      </c>
      <c r="CA862" s="65">
        <f t="shared" si="578"/>
        <v>0</v>
      </c>
      <c r="CB862" s="65">
        <f t="shared" si="579"/>
        <v>0</v>
      </c>
      <c r="CC862" s="65">
        <f t="shared" si="580"/>
        <v>0</v>
      </c>
      <c r="CD862" s="65" t="str">
        <f t="shared" si="550"/>
        <v>Hiányos kitöltés! (B-oszlop üres)</v>
      </c>
      <c r="CE862" s="66" t="str">
        <f t="shared" si="551"/>
        <v>Hiányos kitöltés! (B-oszlop üres)</v>
      </c>
      <c r="CF862" s="65">
        <f t="shared" si="552"/>
        <v>0</v>
      </c>
      <c r="CG862" s="65">
        <f t="shared" si="553"/>
        <v>0</v>
      </c>
      <c r="CH862" s="65">
        <f t="shared" si="554"/>
        <v>0</v>
      </c>
    </row>
    <row r="863" spans="1:86" ht="31.25" x14ac:dyDescent="0.25">
      <c r="A863" s="54" t="str">
        <f t="shared" si="543"/>
        <v>Nincs VKR kiválasztva!</v>
      </c>
      <c r="B863" s="68"/>
      <c r="C863" s="55"/>
      <c r="D863" s="47"/>
      <c r="E863" s="47"/>
      <c r="F863" s="56" t="str">
        <f>IF($G863="","Nincs VKR kiválasztva!",INDEX(Osszesito!$C:$C,MATCH($G863,Osszesito!$D:$D,0)))</f>
        <v>Nincs VKR kiválasztva!</v>
      </c>
      <c r="G863" s="45"/>
      <c r="H863" s="51" t="str">
        <f>IF($D863="","",CONCATENATE($AY863,"_",COUNTA($D$3:$D863),"_FSZV_2026"))</f>
        <v/>
      </c>
      <c r="I863" s="56" t="str">
        <f>IF($G863="","Nincs VKR kiválasztva!",INDEX(Osszesito!$G:$G,MATCH($F863,Osszesito!$C:$C,0)))</f>
        <v>Nincs VKR kiválasztva!</v>
      </c>
      <c r="J863" s="56" t="str">
        <f>IF($G863="","Nincs VKR kiválasztva!",INDEX(Osszesito!$F:$F,MATCH($F863,Osszesito!$C:$C,0)))</f>
        <v>Nincs VKR kiválasztva!</v>
      </c>
      <c r="K863" s="48" t="str">
        <f t="shared" si="581"/>
        <v>Nincs kitöltve a költség rész!</v>
      </c>
      <c r="L863" s="49"/>
      <c r="M863" s="49"/>
      <c r="N863" s="60"/>
      <c r="O863" s="60"/>
      <c r="P863" s="90"/>
      <c r="R863" s="62"/>
      <c r="S863" s="62"/>
      <c r="T863" s="62"/>
      <c r="U863" s="62"/>
      <c r="V863" s="62"/>
      <c r="W863" s="62"/>
      <c r="X863" s="62"/>
      <c r="Y863" s="62"/>
      <c r="Z863" s="62"/>
      <c r="AA863" s="62"/>
      <c r="AB863" s="62"/>
      <c r="AC863" s="61">
        <f t="shared" si="544"/>
        <v>0</v>
      </c>
      <c r="AD863" s="1" t="str">
        <f t="shared" si="545"/>
        <v>Nincs VKR kiválasztva!</v>
      </c>
      <c r="AF863" s="60"/>
      <c r="AG863" s="60"/>
      <c r="AH863" s="60"/>
      <c r="AI863" s="60"/>
      <c r="AJ863" s="60"/>
      <c r="AK863" s="60"/>
      <c r="AL863" s="60"/>
      <c r="AM863" s="60"/>
      <c r="AN863" s="60"/>
      <c r="AO863" s="60"/>
      <c r="AP863" s="60"/>
      <c r="AQ863" s="61">
        <f t="shared" si="546"/>
        <v>0</v>
      </c>
      <c r="AR863" s="130" t="s">
        <v>36</v>
      </c>
      <c r="AS863" s="1" t="str">
        <f t="shared" si="547"/>
        <v>Nincs VKR kiválasztva!</v>
      </c>
      <c r="AU863" s="46"/>
      <c r="AV863" s="46"/>
      <c r="AY863" s="64" t="str">
        <f>IF($D863="","",INDEX(Osszesito!$E:$E,MATCH($F863,Osszesito!$C:$C,0)))</f>
        <v/>
      </c>
      <c r="AZ863" s="64">
        <f t="shared" si="555"/>
        <v>0</v>
      </c>
      <c r="BA863" s="65">
        <f t="shared" si="556"/>
        <v>0</v>
      </c>
      <c r="BB863" s="65" t="str">
        <f t="shared" si="557"/>
        <v>x</v>
      </c>
      <c r="BC863" s="65">
        <f t="shared" si="548"/>
        <v>0</v>
      </c>
      <c r="BD863" s="65">
        <f t="shared" si="582"/>
        <v>0</v>
      </c>
      <c r="BE863" s="65">
        <f t="shared" si="558"/>
        <v>0</v>
      </c>
      <c r="BF863" s="64" t="str">
        <f t="shared" si="559"/>
        <v>A forrás egyenlő a költséggel (I.ütem).</v>
      </c>
      <c r="BG863" s="65">
        <f t="shared" si="560"/>
        <v>0</v>
      </c>
      <c r="BH863" s="65">
        <f t="shared" si="561"/>
        <v>0</v>
      </c>
      <c r="BI863" s="65">
        <f t="shared" si="562"/>
        <v>0</v>
      </c>
      <c r="BJ863" s="65">
        <f t="shared" si="563"/>
        <v>0</v>
      </c>
      <c r="BK863" s="65">
        <f t="shared" si="549"/>
        <v>0</v>
      </c>
      <c r="BL863" s="66" t="str">
        <f t="shared" si="583"/>
        <v>Nem hosszútávú a feladat.</v>
      </c>
      <c r="BM863" s="67">
        <f t="shared" si="564"/>
        <v>1</v>
      </c>
      <c r="BN863" s="67">
        <f t="shared" si="565"/>
        <v>0</v>
      </c>
      <c r="BO863" s="67">
        <f t="shared" si="566"/>
        <v>1</v>
      </c>
      <c r="BP863" s="67">
        <f t="shared" si="567"/>
        <v>0</v>
      </c>
      <c r="BQ863" s="65">
        <f t="shared" si="568"/>
        <v>0</v>
      </c>
      <c r="BR863" s="64" t="str">
        <f t="shared" si="569"/>
        <v>Nincs hosszútávú terv!</v>
      </c>
      <c r="BS863" s="65">
        <f t="shared" si="570"/>
        <v>0</v>
      </c>
      <c r="BT863" s="65">
        <f t="shared" si="571"/>
        <v>0</v>
      </c>
      <c r="BU863" s="65">
        <f t="shared" si="572"/>
        <v>0</v>
      </c>
      <c r="BV863" s="65">
        <f t="shared" si="573"/>
        <v>0</v>
      </c>
      <c r="BW863" s="65">
        <f t="shared" si="574"/>
        <v>0</v>
      </c>
      <c r="BX863" s="65">
        <f t="shared" si="575"/>
        <v>0</v>
      </c>
      <c r="BY863" s="65">
        <f t="shared" si="576"/>
        <v>0</v>
      </c>
      <c r="BZ863" s="65">
        <f t="shared" si="577"/>
        <v>0</v>
      </c>
      <c r="CA863" s="65">
        <f t="shared" si="578"/>
        <v>0</v>
      </c>
      <c r="CB863" s="65">
        <f t="shared" si="579"/>
        <v>0</v>
      </c>
      <c r="CC863" s="65">
        <f t="shared" si="580"/>
        <v>0</v>
      </c>
      <c r="CD863" s="65" t="str">
        <f t="shared" si="550"/>
        <v>Hiányos kitöltés! (B-oszlop üres)</v>
      </c>
      <c r="CE863" s="66" t="str">
        <f t="shared" si="551"/>
        <v>Hiányos kitöltés! (B-oszlop üres)</v>
      </c>
      <c r="CF863" s="65">
        <f t="shared" si="552"/>
        <v>0</v>
      </c>
      <c r="CG863" s="65">
        <f t="shared" si="553"/>
        <v>0</v>
      </c>
      <c r="CH863" s="65">
        <f t="shared" si="554"/>
        <v>0</v>
      </c>
    </row>
    <row r="864" spans="1:86" ht="31.25" x14ac:dyDescent="0.25">
      <c r="A864" s="54" t="str">
        <f t="shared" si="543"/>
        <v>Nincs VKR kiválasztva!</v>
      </c>
      <c r="B864" s="68"/>
      <c r="C864" s="55"/>
      <c r="D864" s="47"/>
      <c r="E864" s="47"/>
      <c r="F864" s="56" t="str">
        <f>IF($G864="","Nincs VKR kiválasztva!",INDEX(Osszesito!$C:$C,MATCH($G864,Osszesito!$D:$D,0)))</f>
        <v>Nincs VKR kiválasztva!</v>
      </c>
      <c r="G864" s="45"/>
      <c r="H864" s="51" t="str">
        <f>IF($D864="","",CONCATENATE($AY864,"_",COUNTA($D$3:$D864),"_FSZV_2026"))</f>
        <v/>
      </c>
      <c r="I864" s="56" t="str">
        <f>IF($G864="","Nincs VKR kiválasztva!",INDEX(Osszesito!$G:$G,MATCH($F864,Osszesito!$C:$C,0)))</f>
        <v>Nincs VKR kiválasztva!</v>
      </c>
      <c r="J864" s="56" t="str">
        <f>IF($G864="","Nincs VKR kiválasztva!",INDEX(Osszesito!$F:$F,MATCH($F864,Osszesito!$C:$C,0)))</f>
        <v>Nincs VKR kiválasztva!</v>
      </c>
      <c r="K864" s="48" t="str">
        <f t="shared" si="581"/>
        <v>Nincs kitöltve a költség rész!</v>
      </c>
      <c r="L864" s="49"/>
      <c r="M864" s="49"/>
      <c r="N864" s="60"/>
      <c r="O864" s="60"/>
      <c r="P864" s="90"/>
      <c r="R864" s="62"/>
      <c r="S864" s="62"/>
      <c r="T864" s="62"/>
      <c r="U864" s="62"/>
      <c r="V864" s="62"/>
      <c r="W864" s="62"/>
      <c r="X864" s="62"/>
      <c r="Y864" s="62"/>
      <c r="Z864" s="62"/>
      <c r="AA864" s="62"/>
      <c r="AB864" s="62"/>
      <c r="AC864" s="61">
        <f t="shared" si="544"/>
        <v>0</v>
      </c>
      <c r="AD864" s="1" t="str">
        <f t="shared" si="545"/>
        <v>Nincs VKR kiválasztva!</v>
      </c>
      <c r="AF864" s="60"/>
      <c r="AG864" s="60"/>
      <c r="AH864" s="60"/>
      <c r="AI864" s="60"/>
      <c r="AJ864" s="60"/>
      <c r="AK864" s="60"/>
      <c r="AL864" s="60"/>
      <c r="AM864" s="60"/>
      <c r="AN864" s="60"/>
      <c r="AO864" s="60"/>
      <c r="AP864" s="60"/>
      <c r="AQ864" s="61">
        <f t="shared" si="546"/>
        <v>0</v>
      </c>
      <c r="AR864" s="130" t="s">
        <v>36</v>
      </c>
      <c r="AS864" s="1" t="str">
        <f t="shared" si="547"/>
        <v>Nincs VKR kiválasztva!</v>
      </c>
      <c r="AU864" s="46"/>
      <c r="AV864" s="46"/>
      <c r="AY864" s="64" t="str">
        <f>IF($D864="","",INDEX(Osszesito!$E:$E,MATCH($F864,Osszesito!$C:$C,0)))</f>
        <v/>
      </c>
      <c r="AZ864" s="64">
        <f t="shared" si="555"/>
        <v>0</v>
      </c>
      <c r="BA864" s="65">
        <f t="shared" si="556"/>
        <v>0</v>
      </c>
      <c r="BB864" s="65" t="str">
        <f t="shared" si="557"/>
        <v>x</v>
      </c>
      <c r="BC864" s="65">
        <f t="shared" si="548"/>
        <v>0</v>
      </c>
      <c r="BD864" s="65">
        <f t="shared" si="582"/>
        <v>0</v>
      </c>
      <c r="BE864" s="65">
        <f t="shared" si="558"/>
        <v>0</v>
      </c>
      <c r="BF864" s="64" t="str">
        <f t="shared" si="559"/>
        <v>A forrás egyenlő a költséggel (I.ütem).</v>
      </c>
      <c r="BG864" s="65">
        <f t="shared" si="560"/>
        <v>0</v>
      </c>
      <c r="BH864" s="65">
        <f t="shared" si="561"/>
        <v>0</v>
      </c>
      <c r="BI864" s="65">
        <f t="shared" si="562"/>
        <v>0</v>
      </c>
      <c r="BJ864" s="65">
        <f t="shared" si="563"/>
        <v>0</v>
      </c>
      <c r="BK864" s="65">
        <f t="shared" si="549"/>
        <v>0</v>
      </c>
      <c r="BL864" s="66" t="str">
        <f t="shared" si="583"/>
        <v>Nem hosszútávú a feladat.</v>
      </c>
      <c r="BM864" s="67">
        <f t="shared" si="564"/>
        <v>1</v>
      </c>
      <c r="BN864" s="67">
        <f t="shared" si="565"/>
        <v>0</v>
      </c>
      <c r="BO864" s="67">
        <f t="shared" si="566"/>
        <v>1</v>
      </c>
      <c r="BP864" s="67">
        <f t="shared" si="567"/>
        <v>0</v>
      </c>
      <c r="BQ864" s="65">
        <f t="shared" si="568"/>
        <v>0</v>
      </c>
      <c r="BR864" s="64" t="str">
        <f t="shared" si="569"/>
        <v>Nincs hosszútávú terv!</v>
      </c>
      <c r="BS864" s="65">
        <f t="shared" si="570"/>
        <v>0</v>
      </c>
      <c r="BT864" s="65">
        <f t="shared" si="571"/>
        <v>0</v>
      </c>
      <c r="BU864" s="65">
        <f t="shared" si="572"/>
        <v>0</v>
      </c>
      <c r="BV864" s="65">
        <f t="shared" si="573"/>
        <v>0</v>
      </c>
      <c r="BW864" s="65">
        <f t="shared" si="574"/>
        <v>0</v>
      </c>
      <c r="BX864" s="65">
        <f t="shared" si="575"/>
        <v>0</v>
      </c>
      <c r="BY864" s="65">
        <f t="shared" si="576"/>
        <v>0</v>
      </c>
      <c r="BZ864" s="65">
        <f t="shared" si="577"/>
        <v>0</v>
      </c>
      <c r="CA864" s="65">
        <f t="shared" si="578"/>
        <v>0</v>
      </c>
      <c r="CB864" s="65">
        <f t="shared" si="579"/>
        <v>0</v>
      </c>
      <c r="CC864" s="65">
        <f t="shared" si="580"/>
        <v>0</v>
      </c>
      <c r="CD864" s="65" t="str">
        <f t="shared" si="550"/>
        <v>Hiányos kitöltés! (B-oszlop üres)</v>
      </c>
      <c r="CE864" s="66" t="str">
        <f t="shared" si="551"/>
        <v>Hiányos kitöltés! (B-oszlop üres)</v>
      </c>
      <c r="CF864" s="65">
        <f t="shared" si="552"/>
        <v>0</v>
      </c>
      <c r="CG864" s="65">
        <f t="shared" si="553"/>
        <v>0</v>
      </c>
      <c r="CH864" s="65">
        <f t="shared" si="554"/>
        <v>0</v>
      </c>
    </row>
    <row r="865" spans="1:86" ht="31.25" x14ac:dyDescent="0.25">
      <c r="A865" s="54" t="str">
        <f t="shared" si="543"/>
        <v>Nincs VKR kiválasztva!</v>
      </c>
      <c r="B865" s="68"/>
      <c r="C865" s="55"/>
      <c r="D865" s="47"/>
      <c r="E865" s="47"/>
      <c r="F865" s="56" t="str">
        <f>IF($G865="","Nincs VKR kiválasztva!",INDEX(Osszesito!$C:$C,MATCH($G865,Osszesito!$D:$D,0)))</f>
        <v>Nincs VKR kiválasztva!</v>
      </c>
      <c r="G865" s="45"/>
      <c r="H865" s="51" t="str">
        <f>IF($D865="","",CONCATENATE($AY865,"_",COUNTA($D$3:$D865),"_FSZV_2026"))</f>
        <v/>
      </c>
      <c r="I865" s="56" t="str">
        <f>IF($G865="","Nincs VKR kiválasztva!",INDEX(Osszesito!$G:$G,MATCH($F865,Osszesito!$C:$C,0)))</f>
        <v>Nincs VKR kiválasztva!</v>
      </c>
      <c r="J865" s="56" t="str">
        <f>IF($G865="","Nincs VKR kiválasztva!",INDEX(Osszesito!$F:$F,MATCH($F865,Osszesito!$C:$C,0)))</f>
        <v>Nincs VKR kiválasztva!</v>
      </c>
      <c r="K865" s="48" t="str">
        <f t="shared" si="581"/>
        <v>Nincs kitöltve a költség rész!</v>
      </c>
      <c r="L865" s="49"/>
      <c r="M865" s="49"/>
      <c r="N865" s="60"/>
      <c r="O865" s="60"/>
      <c r="P865" s="90"/>
      <c r="R865" s="62"/>
      <c r="S865" s="62"/>
      <c r="T865" s="62"/>
      <c r="U865" s="62"/>
      <c r="V865" s="62"/>
      <c r="W865" s="62"/>
      <c r="X865" s="62"/>
      <c r="Y865" s="62"/>
      <c r="Z865" s="62"/>
      <c r="AA865" s="62"/>
      <c r="AB865" s="62"/>
      <c r="AC865" s="61">
        <f t="shared" si="544"/>
        <v>0</v>
      </c>
      <c r="AD865" s="1" t="str">
        <f t="shared" si="545"/>
        <v>Nincs VKR kiválasztva!</v>
      </c>
      <c r="AF865" s="60"/>
      <c r="AG865" s="60"/>
      <c r="AH865" s="60"/>
      <c r="AI865" s="60"/>
      <c r="AJ865" s="60"/>
      <c r="AK865" s="60"/>
      <c r="AL865" s="60"/>
      <c r="AM865" s="60"/>
      <c r="AN865" s="60"/>
      <c r="AO865" s="60"/>
      <c r="AP865" s="60"/>
      <c r="AQ865" s="61">
        <f t="shared" si="546"/>
        <v>0</v>
      </c>
      <c r="AR865" s="130" t="s">
        <v>36</v>
      </c>
      <c r="AS865" s="1" t="str">
        <f t="shared" si="547"/>
        <v>Nincs VKR kiválasztva!</v>
      </c>
      <c r="AU865" s="46"/>
      <c r="AV865" s="46"/>
      <c r="AY865" s="64" t="str">
        <f>IF($D865="","",INDEX(Osszesito!$E:$E,MATCH($F865,Osszesito!$C:$C,0)))</f>
        <v/>
      </c>
      <c r="AZ865" s="64">
        <f t="shared" si="555"/>
        <v>0</v>
      </c>
      <c r="BA865" s="65">
        <f t="shared" si="556"/>
        <v>0</v>
      </c>
      <c r="BB865" s="65" t="str">
        <f t="shared" si="557"/>
        <v>x</v>
      </c>
      <c r="BC865" s="65">
        <f t="shared" si="548"/>
        <v>0</v>
      </c>
      <c r="BD865" s="65">
        <f t="shared" si="582"/>
        <v>0</v>
      </c>
      <c r="BE865" s="65">
        <f t="shared" si="558"/>
        <v>0</v>
      </c>
      <c r="BF865" s="64" t="str">
        <f t="shared" si="559"/>
        <v>A forrás egyenlő a költséggel (I.ütem).</v>
      </c>
      <c r="BG865" s="65">
        <f t="shared" si="560"/>
        <v>0</v>
      </c>
      <c r="BH865" s="65">
        <f t="shared" si="561"/>
        <v>0</v>
      </c>
      <c r="BI865" s="65">
        <f t="shared" si="562"/>
        <v>0</v>
      </c>
      <c r="BJ865" s="65">
        <f t="shared" si="563"/>
        <v>0</v>
      </c>
      <c r="BK865" s="65">
        <f t="shared" si="549"/>
        <v>0</v>
      </c>
      <c r="BL865" s="66" t="str">
        <f t="shared" si="583"/>
        <v>Nem hosszútávú a feladat.</v>
      </c>
      <c r="BM865" s="67">
        <f t="shared" si="564"/>
        <v>1</v>
      </c>
      <c r="BN865" s="67">
        <f t="shared" si="565"/>
        <v>0</v>
      </c>
      <c r="BO865" s="67">
        <f t="shared" si="566"/>
        <v>1</v>
      </c>
      <c r="BP865" s="67">
        <f t="shared" si="567"/>
        <v>0</v>
      </c>
      <c r="BQ865" s="65">
        <f t="shared" si="568"/>
        <v>0</v>
      </c>
      <c r="BR865" s="64" t="str">
        <f t="shared" si="569"/>
        <v>Nincs hosszútávú terv!</v>
      </c>
      <c r="BS865" s="65">
        <f t="shared" si="570"/>
        <v>0</v>
      </c>
      <c r="BT865" s="65">
        <f t="shared" si="571"/>
        <v>0</v>
      </c>
      <c r="BU865" s="65">
        <f t="shared" si="572"/>
        <v>0</v>
      </c>
      <c r="BV865" s="65">
        <f t="shared" si="573"/>
        <v>0</v>
      </c>
      <c r="BW865" s="65">
        <f t="shared" si="574"/>
        <v>0</v>
      </c>
      <c r="BX865" s="65">
        <f t="shared" si="575"/>
        <v>0</v>
      </c>
      <c r="BY865" s="65">
        <f t="shared" si="576"/>
        <v>0</v>
      </c>
      <c r="BZ865" s="65">
        <f t="shared" si="577"/>
        <v>0</v>
      </c>
      <c r="CA865" s="65">
        <f t="shared" si="578"/>
        <v>0</v>
      </c>
      <c r="CB865" s="65">
        <f t="shared" si="579"/>
        <v>0</v>
      </c>
      <c r="CC865" s="65">
        <f t="shared" si="580"/>
        <v>0</v>
      </c>
      <c r="CD865" s="65" t="str">
        <f t="shared" si="550"/>
        <v>Hiányos kitöltés! (B-oszlop üres)</v>
      </c>
      <c r="CE865" s="66" t="str">
        <f t="shared" si="551"/>
        <v>Hiányos kitöltés! (B-oszlop üres)</v>
      </c>
      <c r="CF865" s="65">
        <f t="shared" si="552"/>
        <v>0</v>
      </c>
      <c r="CG865" s="65">
        <f t="shared" si="553"/>
        <v>0</v>
      </c>
      <c r="CH865" s="65">
        <f t="shared" si="554"/>
        <v>0</v>
      </c>
    </row>
    <row r="866" spans="1:86" ht="31.25" x14ac:dyDescent="0.25">
      <c r="A866" s="54" t="str">
        <f t="shared" si="543"/>
        <v>Nincs VKR kiválasztva!</v>
      </c>
      <c r="B866" s="68"/>
      <c r="C866" s="55"/>
      <c r="D866" s="47"/>
      <c r="E866" s="47"/>
      <c r="F866" s="56" t="str">
        <f>IF($G866="","Nincs VKR kiválasztva!",INDEX(Osszesito!$C:$C,MATCH($G866,Osszesito!$D:$D,0)))</f>
        <v>Nincs VKR kiválasztva!</v>
      </c>
      <c r="G866" s="45"/>
      <c r="H866" s="51" t="str">
        <f>IF($D866="","",CONCATENATE($AY866,"_",COUNTA($D$3:$D866),"_FSZV_2026"))</f>
        <v/>
      </c>
      <c r="I866" s="56" t="str">
        <f>IF($G866="","Nincs VKR kiválasztva!",INDEX(Osszesito!$G:$G,MATCH($F866,Osszesito!$C:$C,0)))</f>
        <v>Nincs VKR kiválasztva!</v>
      </c>
      <c r="J866" s="56" t="str">
        <f>IF($G866="","Nincs VKR kiválasztva!",INDEX(Osszesito!$F:$F,MATCH($F866,Osszesito!$C:$C,0)))</f>
        <v>Nincs VKR kiválasztva!</v>
      </c>
      <c r="K866" s="48" t="str">
        <f t="shared" si="581"/>
        <v>Nincs kitöltve a költség rész!</v>
      </c>
      <c r="L866" s="49"/>
      <c r="M866" s="49"/>
      <c r="N866" s="60"/>
      <c r="O866" s="60"/>
      <c r="P866" s="90"/>
      <c r="R866" s="62"/>
      <c r="S866" s="62"/>
      <c r="T866" s="62"/>
      <c r="U866" s="62"/>
      <c r="V866" s="62"/>
      <c r="W866" s="62"/>
      <c r="X866" s="62"/>
      <c r="Y866" s="62"/>
      <c r="Z866" s="62"/>
      <c r="AA866" s="62"/>
      <c r="AB866" s="62"/>
      <c r="AC866" s="61">
        <f t="shared" si="544"/>
        <v>0</v>
      </c>
      <c r="AD866" s="1" t="str">
        <f t="shared" si="545"/>
        <v>Nincs VKR kiválasztva!</v>
      </c>
      <c r="AF866" s="60"/>
      <c r="AG866" s="60"/>
      <c r="AH866" s="60"/>
      <c r="AI866" s="60"/>
      <c r="AJ866" s="60"/>
      <c r="AK866" s="60"/>
      <c r="AL866" s="60"/>
      <c r="AM866" s="60"/>
      <c r="AN866" s="60"/>
      <c r="AO866" s="60"/>
      <c r="AP866" s="60"/>
      <c r="AQ866" s="61">
        <f t="shared" si="546"/>
        <v>0</v>
      </c>
      <c r="AR866" s="130" t="s">
        <v>36</v>
      </c>
      <c r="AS866" s="1" t="str">
        <f t="shared" si="547"/>
        <v>Nincs VKR kiválasztva!</v>
      </c>
      <c r="AU866" s="46"/>
      <c r="AV866" s="46"/>
      <c r="AY866" s="64" t="str">
        <f>IF($D866="","",INDEX(Osszesito!$E:$E,MATCH($F866,Osszesito!$C:$C,0)))</f>
        <v/>
      </c>
      <c r="AZ866" s="64">
        <f t="shared" si="555"/>
        <v>0</v>
      </c>
      <c r="BA866" s="65">
        <f t="shared" si="556"/>
        <v>0</v>
      </c>
      <c r="BB866" s="65" t="str">
        <f t="shared" si="557"/>
        <v>x</v>
      </c>
      <c r="BC866" s="65">
        <f t="shared" si="548"/>
        <v>0</v>
      </c>
      <c r="BD866" s="65">
        <f t="shared" si="582"/>
        <v>0</v>
      </c>
      <c r="BE866" s="65">
        <f t="shared" si="558"/>
        <v>0</v>
      </c>
      <c r="BF866" s="64" t="str">
        <f t="shared" si="559"/>
        <v>A forrás egyenlő a költséggel (I.ütem).</v>
      </c>
      <c r="BG866" s="65">
        <f t="shared" si="560"/>
        <v>0</v>
      </c>
      <c r="BH866" s="65">
        <f t="shared" si="561"/>
        <v>0</v>
      </c>
      <c r="BI866" s="65">
        <f t="shared" si="562"/>
        <v>0</v>
      </c>
      <c r="BJ866" s="65">
        <f t="shared" si="563"/>
        <v>0</v>
      </c>
      <c r="BK866" s="65">
        <f t="shared" si="549"/>
        <v>0</v>
      </c>
      <c r="BL866" s="66" t="str">
        <f t="shared" si="583"/>
        <v>Nem hosszútávú a feladat.</v>
      </c>
      <c r="BM866" s="67">
        <f t="shared" si="564"/>
        <v>1</v>
      </c>
      <c r="BN866" s="67">
        <f t="shared" si="565"/>
        <v>0</v>
      </c>
      <c r="BO866" s="67">
        <f t="shared" si="566"/>
        <v>1</v>
      </c>
      <c r="BP866" s="67">
        <f t="shared" si="567"/>
        <v>0</v>
      </c>
      <c r="BQ866" s="65">
        <f t="shared" si="568"/>
        <v>0</v>
      </c>
      <c r="BR866" s="64" t="str">
        <f t="shared" si="569"/>
        <v>Nincs hosszútávú terv!</v>
      </c>
      <c r="BS866" s="65">
        <f t="shared" si="570"/>
        <v>0</v>
      </c>
      <c r="BT866" s="65">
        <f t="shared" si="571"/>
        <v>0</v>
      </c>
      <c r="BU866" s="65">
        <f t="shared" si="572"/>
        <v>0</v>
      </c>
      <c r="BV866" s="65">
        <f t="shared" si="573"/>
        <v>0</v>
      </c>
      <c r="BW866" s="65">
        <f t="shared" si="574"/>
        <v>0</v>
      </c>
      <c r="BX866" s="65">
        <f t="shared" si="575"/>
        <v>0</v>
      </c>
      <c r="BY866" s="65">
        <f t="shared" si="576"/>
        <v>0</v>
      </c>
      <c r="BZ866" s="65">
        <f t="shared" si="577"/>
        <v>0</v>
      </c>
      <c r="CA866" s="65">
        <f t="shared" si="578"/>
        <v>0</v>
      </c>
      <c r="CB866" s="65">
        <f t="shared" si="579"/>
        <v>0</v>
      </c>
      <c r="CC866" s="65">
        <f t="shared" si="580"/>
        <v>0</v>
      </c>
      <c r="CD866" s="65" t="str">
        <f t="shared" si="550"/>
        <v>Hiányos kitöltés! (B-oszlop üres)</v>
      </c>
      <c r="CE866" s="66" t="str">
        <f t="shared" si="551"/>
        <v>Hiányos kitöltés! (B-oszlop üres)</v>
      </c>
      <c r="CF866" s="65">
        <f t="shared" si="552"/>
        <v>0</v>
      </c>
      <c r="CG866" s="65">
        <f t="shared" si="553"/>
        <v>0</v>
      </c>
      <c r="CH866" s="65">
        <f t="shared" si="554"/>
        <v>0</v>
      </c>
    </row>
    <row r="867" spans="1:86" ht="31.25" x14ac:dyDescent="0.25">
      <c r="A867" s="54" t="str">
        <f t="shared" si="543"/>
        <v>Nincs VKR kiválasztva!</v>
      </c>
      <c r="B867" s="68"/>
      <c r="C867" s="55"/>
      <c r="D867" s="47"/>
      <c r="E867" s="47"/>
      <c r="F867" s="56" t="str">
        <f>IF($G867="","Nincs VKR kiválasztva!",INDEX(Osszesito!$C:$C,MATCH($G867,Osszesito!$D:$D,0)))</f>
        <v>Nincs VKR kiválasztva!</v>
      </c>
      <c r="G867" s="45"/>
      <c r="H867" s="51" t="str">
        <f>IF($D867="","",CONCATENATE($AY867,"_",COUNTA($D$3:$D867),"_FSZV_2026"))</f>
        <v/>
      </c>
      <c r="I867" s="56" t="str">
        <f>IF($G867="","Nincs VKR kiválasztva!",INDEX(Osszesito!$G:$G,MATCH($F867,Osszesito!$C:$C,0)))</f>
        <v>Nincs VKR kiválasztva!</v>
      </c>
      <c r="J867" s="56" t="str">
        <f>IF($G867="","Nincs VKR kiválasztva!",INDEX(Osszesito!$F:$F,MATCH($F867,Osszesito!$C:$C,0)))</f>
        <v>Nincs VKR kiválasztva!</v>
      </c>
      <c r="K867" s="48" t="str">
        <f t="shared" si="581"/>
        <v>Nincs kitöltve a költség rész!</v>
      </c>
      <c r="L867" s="49"/>
      <c r="M867" s="49"/>
      <c r="N867" s="60"/>
      <c r="O867" s="60"/>
      <c r="P867" s="90"/>
      <c r="R867" s="62"/>
      <c r="S867" s="62"/>
      <c r="T867" s="62"/>
      <c r="U867" s="62"/>
      <c r="V867" s="62"/>
      <c r="W867" s="62"/>
      <c r="X867" s="62"/>
      <c r="Y867" s="62"/>
      <c r="Z867" s="62"/>
      <c r="AA867" s="62"/>
      <c r="AB867" s="62"/>
      <c r="AC867" s="61">
        <f t="shared" si="544"/>
        <v>0</v>
      </c>
      <c r="AD867" s="1" t="str">
        <f t="shared" si="545"/>
        <v>Nincs VKR kiválasztva!</v>
      </c>
      <c r="AF867" s="60"/>
      <c r="AG867" s="60"/>
      <c r="AH867" s="60"/>
      <c r="AI867" s="60"/>
      <c r="AJ867" s="60"/>
      <c r="AK867" s="60"/>
      <c r="AL867" s="60"/>
      <c r="AM867" s="60"/>
      <c r="AN867" s="60"/>
      <c r="AO867" s="60"/>
      <c r="AP867" s="60"/>
      <c r="AQ867" s="61">
        <f t="shared" si="546"/>
        <v>0</v>
      </c>
      <c r="AR867" s="130" t="s">
        <v>36</v>
      </c>
      <c r="AS867" s="1" t="str">
        <f t="shared" si="547"/>
        <v>Nincs VKR kiválasztva!</v>
      </c>
      <c r="AU867" s="46"/>
      <c r="AV867" s="46"/>
      <c r="AY867" s="64" t="str">
        <f>IF($D867="","",INDEX(Osszesito!$E:$E,MATCH($F867,Osszesito!$C:$C,0)))</f>
        <v/>
      </c>
      <c r="AZ867" s="64">
        <f t="shared" si="555"/>
        <v>0</v>
      </c>
      <c r="BA867" s="65">
        <f t="shared" si="556"/>
        <v>0</v>
      </c>
      <c r="BB867" s="65" t="str">
        <f t="shared" si="557"/>
        <v>x</v>
      </c>
      <c r="BC867" s="65">
        <f t="shared" si="548"/>
        <v>0</v>
      </c>
      <c r="BD867" s="65">
        <f t="shared" si="582"/>
        <v>0</v>
      </c>
      <c r="BE867" s="65">
        <f t="shared" si="558"/>
        <v>0</v>
      </c>
      <c r="BF867" s="64" t="str">
        <f t="shared" si="559"/>
        <v>A forrás egyenlő a költséggel (I.ütem).</v>
      </c>
      <c r="BG867" s="65">
        <f t="shared" si="560"/>
        <v>0</v>
      </c>
      <c r="BH867" s="65">
        <f t="shared" si="561"/>
        <v>0</v>
      </c>
      <c r="BI867" s="65">
        <f t="shared" si="562"/>
        <v>0</v>
      </c>
      <c r="BJ867" s="65">
        <f t="shared" si="563"/>
        <v>0</v>
      </c>
      <c r="BK867" s="65">
        <f t="shared" si="549"/>
        <v>0</v>
      </c>
      <c r="BL867" s="66" t="str">
        <f t="shared" si="583"/>
        <v>Nem hosszútávú a feladat.</v>
      </c>
      <c r="BM867" s="67">
        <f t="shared" si="564"/>
        <v>1</v>
      </c>
      <c r="BN867" s="67">
        <f t="shared" si="565"/>
        <v>0</v>
      </c>
      <c r="BO867" s="67">
        <f t="shared" si="566"/>
        <v>1</v>
      </c>
      <c r="BP867" s="67">
        <f t="shared" si="567"/>
        <v>0</v>
      </c>
      <c r="BQ867" s="65">
        <f t="shared" si="568"/>
        <v>0</v>
      </c>
      <c r="BR867" s="64" t="str">
        <f t="shared" si="569"/>
        <v>Nincs hosszútávú terv!</v>
      </c>
      <c r="BS867" s="65">
        <f t="shared" si="570"/>
        <v>0</v>
      </c>
      <c r="BT867" s="65">
        <f t="shared" si="571"/>
        <v>0</v>
      </c>
      <c r="BU867" s="65">
        <f t="shared" si="572"/>
        <v>0</v>
      </c>
      <c r="BV867" s="65">
        <f t="shared" si="573"/>
        <v>0</v>
      </c>
      <c r="BW867" s="65">
        <f t="shared" si="574"/>
        <v>0</v>
      </c>
      <c r="BX867" s="65">
        <f t="shared" si="575"/>
        <v>0</v>
      </c>
      <c r="BY867" s="65">
        <f t="shared" si="576"/>
        <v>0</v>
      </c>
      <c r="BZ867" s="65">
        <f t="shared" si="577"/>
        <v>0</v>
      </c>
      <c r="CA867" s="65">
        <f t="shared" si="578"/>
        <v>0</v>
      </c>
      <c r="CB867" s="65">
        <f t="shared" si="579"/>
        <v>0</v>
      </c>
      <c r="CC867" s="65">
        <f t="shared" si="580"/>
        <v>0</v>
      </c>
      <c r="CD867" s="65" t="str">
        <f t="shared" si="550"/>
        <v>Hiányos kitöltés! (B-oszlop üres)</v>
      </c>
      <c r="CE867" s="66" t="str">
        <f t="shared" si="551"/>
        <v>Hiányos kitöltés! (B-oszlop üres)</v>
      </c>
      <c r="CF867" s="65">
        <f t="shared" si="552"/>
        <v>0</v>
      </c>
      <c r="CG867" s="65">
        <f t="shared" si="553"/>
        <v>0</v>
      </c>
      <c r="CH867" s="65">
        <f t="shared" si="554"/>
        <v>0</v>
      </c>
    </row>
    <row r="868" spans="1:86" ht="31.25" x14ac:dyDescent="0.25">
      <c r="A868" s="54" t="str">
        <f t="shared" si="543"/>
        <v>Nincs VKR kiválasztva!</v>
      </c>
      <c r="B868" s="68"/>
      <c r="C868" s="55"/>
      <c r="D868" s="47"/>
      <c r="E868" s="47"/>
      <c r="F868" s="56" t="str">
        <f>IF($G868="","Nincs VKR kiválasztva!",INDEX(Osszesito!$C:$C,MATCH($G868,Osszesito!$D:$D,0)))</f>
        <v>Nincs VKR kiválasztva!</v>
      </c>
      <c r="G868" s="45"/>
      <c r="H868" s="51" t="str">
        <f>IF($D868="","",CONCATENATE($AY868,"_",COUNTA($D$3:$D868),"_FSZV_2026"))</f>
        <v/>
      </c>
      <c r="I868" s="56" t="str">
        <f>IF($G868="","Nincs VKR kiválasztva!",INDEX(Osszesito!$G:$G,MATCH($F868,Osszesito!$C:$C,0)))</f>
        <v>Nincs VKR kiválasztva!</v>
      </c>
      <c r="J868" s="56" t="str">
        <f>IF($G868="","Nincs VKR kiválasztva!",INDEX(Osszesito!$F:$F,MATCH($F868,Osszesito!$C:$C,0)))</f>
        <v>Nincs VKR kiválasztva!</v>
      </c>
      <c r="K868" s="48" t="str">
        <f t="shared" si="581"/>
        <v>Nincs kitöltve a költség rész!</v>
      </c>
      <c r="L868" s="49"/>
      <c r="M868" s="49"/>
      <c r="N868" s="60"/>
      <c r="O868" s="60"/>
      <c r="P868" s="90"/>
      <c r="R868" s="62"/>
      <c r="S868" s="62"/>
      <c r="T868" s="62"/>
      <c r="U868" s="62"/>
      <c r="V868" s="62"/>
      <c r="W868" s="62"/>
      <c r="X868" s="62"/>
      <c r="Y868" s="62"/>
      <c r="Z868" s="62"/>
      <c r="AA868" s="62"/>
      <c r="AB868" s="62"/>
      <c r="AC868" s="61">
        <f t="shared" si="544"/>
        <v>0</v>
      </c>
      <c r="AD868" s="1" t="str">
        <f t="shared" si="545"/>
        <v>Nincs VKR kiválasztva!</v>
      </c>
      <c r="AF868" s="60"/>
      <c r="AG868" s="60"/>
      <c r="AH868" s="60"/>
      <c r="AI868" s="60"/>
      <c r="AJ868" s="60"/>
      <c r="AK868" s="60"/>
      <c r="AL868" s="60"/>
      <c r="AM868" s="60"/>
      <c r="AN868" s="60"/>
      <c r="AO868" s="60"/>
      <c r="AP868" s="60"/>
      <c r="AQ868" s="61">
        <f t="shared" si="546"/>
        <v>0</v>
      </c>
      <c r="AR868" s="130" t="s">
        <v>36</v>
      </c>
      <c r="AS868" s="1" t="str">
        <f t="shared" si="547"/>
        <v>Nincs VKR kiválasztva!</v>
      </c>
      <c r="AU868" s="46"/>
      <c r="AV868" s="46"/>
      <c r="AY868" s="64" t="str">
        <f>IF($D868="","",INDEX(Osszesito!$E:$E,MATCH($F868,Osszesito!$C:$C,0)))</f>
        <v/>
      </c>
      <c r="AZ868" s="64">
        <f t="shared" si="555"/>
        <v>0</v>
      </c>
      <c r="BA868" s="65">
        <f t="shared" si="556"/>
        <v>0</v>
      </c>
      <c r="BB868" s="65" t="str">
        <f t="shared" si="557"/>
        <v>x</v>
      </c>
      <c r="BC868" s="65">
        <f t="shared" si="548"/>
        <v>0</v>
      </c>
      <c r="BD868" s="65">
        <f t="shared" si="582"/>
        <v>0</v>
      </c>
      <c r="BE868" s="65">
        <f t="shared" si="558"/>
        <v>0</v>
      </c>
      <c r="BF868" s="64" t="str">
        <f t="shared" si="559"/>
        <v>A forrás egyenlő a költséggel (I.ütem).</v>
      </c>
      <c r="BG868" s="65">
        <f t="shared" si="560"/>
        <v>0</v>
      </c>
      <c r="BH868" s="65">
        <f t="shared" si="561"/>
        <v>0</v>
      </c>
      <c r="BI868" s="65">
        <f t="shared" si="562"/>
        <v>0</v>
      </c>
      <c r="BJ868" s="65">
        <f t="shared" si="563"/>
        <v>0</v>
      </c>
      <c r="BK868" s="65">
        <f t="shared" si="549"/>
        <v>0</v>
      </c>
      <c r="BL868" s="66" t="str">
        <f t="shared" si="583"/>
        <v>Nem hosszútávú a feladat.</v>
      </c>
      <c r="BM868" s="67">
        <f t="shared" si="564"/>
        <v>1</v>
      </c>
      <c r="BN868" s="67">
        <f t="shared" si="565"/>
        <v>0</v>
      </c>
      <c r="BO868" s="67">
        <f t="shared" si="566"/>
        <v>1</v>
      </c>
      <c r="BP868" s="67">
        <f t="shared" si="567"/>
        <v>0</v>
      </c>
      <c r="BQ868" s="65">
        <f t="shared" si="568"/>
        <v>0</v>
      </c>
      <c r="BR868" s="64" t="str">
        <f t="shared" si="569"/>
        <v>Nincs hosszútávú terv!</v>
      </c>
      <c r="BS868" s="65">
        <f t="shared" si="570"/>
        <v>0</v>
      </c>
      <c r="BT868" s="65">
        <f t="shared" si="571"/>
        <v>0</v>
      </c>
      <c r="BU868" s="65">
        <f t="shared" si="572"/>
        <v>0</v>
      </c>
      <c r="BV868" s="65">
        <f t="shared" si="573"/>
        <v>0</v>
      </c>
      <c r="BW868" s="65">
        <f t="shared" si="574"/>
        <v>0</v>
      </c>
      <c r="BX868" s="65">
        <f t="shared" si="575"/>
        <v>0</v>
      </c>
      <c r="BY868" s="65">
        <f t="shared" si="576"/>
        <v>0</v>
      </c>
      <c r="BZ868" s="65">
        <f t="shared" si="577"/>
        <v>0</v>
      </c>
      <c r="CA868" s="65">
        <f t="shared" si="578"/>
        <v>0</v>
      </c>
      <c r="CB868" s="65">
        <f t="shared" si="579"/>
        <v>0</v>
      </c>
      <c r="CC868" s="65">
        <f t="shared" si="580"/>
        <v>0</v>
      </c>
      <c r="CD868" s="65" t="str">
        <f t="shared" si="550"/>
        <v>Hiányos kitöltés! (B-oszlop üres)</v>
      </c>
      <c r="CE868" s="66" t="str">
        <f t="shared" si="551"/>
        <v>Hiányos kitöltés! (B-oszlop üres)</v>
      </c>
      <c r="CF868" s="65">
        <f t="shared" si="552"/>
        <v>0</v>
      </c>
      <c r="CG868" s="65">
        <f t="shared" si="553"/>
        <v>0</v>
      </c>
      <c r="CH868" s="65">
        <f t="shared" si="554"/>
        <v>0</v>
      </c>
    </row>
    <row r="869" spans="1:86" ht="31.25" x14ac:dyDescent="0.25">
      <c r="A869" s="54" t="str">
        <f t="shared" si="543"/>
        <v>Nincs VKR kiválasztva!</v>
      </c>
      <c r="B869" s="68"/>
      <c r="C869" s="55"/>
      <c r="D869" s="47"/>
      <c r="E869" s="47"/>
      <c r="F869" s="56" t="str">
        <f>IF($G869="","Nincs VKR kiválasztva!",INDEX(Osszesito!$C:$C,MATCH($G869,Osszesito!$D:$D,0)))</f>
        <v>Nincs VKR kiválasztva!</v>
      </c>
      <c r="G869" s="45"/>
      <c r="H869" s="51" t="str">
        <f>IF($D869="","",CONCATENATE($AY869,"_",COUNTA($D$3:$D869),"_FSZV_2026"))</f>
        <v/>
      </c>
      <c r="I869" s="56" t="str">
        <f>IF($G869="","Nincs VKR kiválasztva!",INDEX(Osszesito!$G:$G,MATCH($F869,Osszesito!$C:$C,0)))</f>
        <v>Nincs VKR kiválasztva!</v>
      </c>
      <c r="J869" s="56" t="str">
        <f>IF($G869="","Nincs VKR kiválasztva!",INDEX(Osszesito!$F:$F,MATCH($F869,Osszesito!$C:$C,0)))</f>
        <v>Nincs VKR kiválasztva!</v>
      </c>
      <c r="K869" s="48" t="str">
        <f t="shared" si="581"/>
        <v>Nincs kitöltve a költség rész!</v>
      </c>
      <c r="L869" s="49"/>
      <c r="M869" s="49"/>
      <c r="N869" s="60"/>
      <c r="O869" s="60"/>
      <c r="P869" s="90"/>
      <c r="R869" s="62"/>
      <c r="S869" s="62"/>
      <c r="T869" s="62"/>
      <c r="U869" s="62"/>
      <c r="V869" s="62"/>
      <c r="W869" s="62"/>
      <c r="X869" s="62"/>
      <c r="Y869" s="62"/>
      <c r="Z869" s="62"/>
      <c r="AA869" s="62"/>
      <c r="AB869" s="62"/>
      <c r="AC869" s="61">
        <f t="shared" si="544"/>
        <v>0</v>
      </c>
      <c r="AD869" s="1" t="str">
        <f t="shared" si="545"/>
        <v>Nincs VKR kiválasztva!</v>
      </c>
      <c r="AF869" s="60"/>
      <c r="AG869" s="60"/>
      <c r="AH869" s="60"/>
      <c r="AI869" s="60"/>
      <c r="AJ869" s="60"/>
      <c r="AK869" s="60"/>
      <c r="AL869" s="60"/>
      <c r="AM869" s="60"/>
      <c r="AN869" s="60"/>
      <c r="AO869" s="60"/>
      <c r="AP869" s="60"/>
      <c r="AQ869" s="61">
        <f t="shared" si="546"/>
        <v>0</v>
      </c>
      <c r="AR869" s="130" t="s">
        <v>36</v>
      </c>
      <c r="AS869" s="1" t="str">
        <f t="shared" si="547"/>
        <v>Nincs VKR kiválasztva!</v>
      </c>
      <c r="AU869" s="46"/>
      <c r="AV869" s="46"/>
      <c r="AY869" s="64" t="str">
        <f>IF($D869="","",INDEX(Osszesito!$E:$E,MATCH($F869,Osszesito!$C:$C,0)))</f>
        <v/>
      </c>
      <c r="AZ869" s="64">
        <f t="shared" si="555"/>
        <v>0</v>
      </c>
      <c r="BA869" s="65">
        <f t="shared" si="556"/>
        <v>0</v>
      </c>
      <c r="BB869" s="65" t="str">
        <f t="shared" si="557"/>
        <v>x</v>
      </c>
      <c r="BC869" s="65">
        <f t="shared" si="548"/>
        <v>0</v>
      </c>
      <c r="BD869" s="65">
        <f t="shared" si="582"/>
        <v>0</v>
      </c>
      <c r="BE869" s="65">
        <f t="shared" si="558"/>
        <v>0</v>
      </c>
      <c r="BF869" s="64" t="str">
        <f t="shared" si="559"/>
        <v>A forrás egyenlő a költséggel (I.ütem).</v>
      </c>
      <c r="BG869" s="65">
        <f t="shared" si="560"/>
        <v>0</v>
      </c>
      <c r="BH869" s="65">
        <f t="shared" si="561"/>
        <v>0</v>
      </c>
      <c r="BI869" s="65">
        <f t="shared" si="562"/>
        <v>0</v>
      </c>
      <c r="BJ869" s="65">
        <f t="shared" si="563"/>
        <v>0</v>
      </c>
      <c r="BK869" s="65">
        <f t="shared" si="549"/>
        <v>0</v>
      </c>
      <c r="BL869" s="66" t="str">
        <f t="shared" si="583"/>
        <v>Nem hosszútávú a feladat.</v>
      </c>
      <c r="BM869" s="67">
        <f t="shared" si="564"/>
        <v>1</v>
      </c>
      <c r="BN869" s="67">
        <f t="shared" si="565"/>
        <v>0</v>
      </c>
      <c r="BO869" s="67">
        <f t="shared" si="566"/>
        <v>1</v>
      </c>
      <c r="BP869" s="67">
        <f t="shared" si="567"/>
        <v>0</v>
      </c>
      <c r="BQ869" s="65">
        <f t="shared" si="568"/>
        <v>0</v>
      </c>
      <c r="BR869" s="64" t="str">
        <f t="shared" si="569"/>
        <v>Nincs hosszútávú terv!</v>
      </c>
      <c r="BS869" s="65">
        <f t="shared" si="570"/>
        <v>0</v>
      </c>
      <c r="BT869" s="65">
        <f t="shared" si="571"/>
        <v>0</v>
      </c>
      <c r="BU869" s="65">
        <f t="shared" si="572"/>
        <v>0</v>
      </c>
      <c r="BV869" s="65">
        <f t="shared" si="573"/>
        <v>0</v>
      </c>
      <c r="BW869" s="65">
        <f t="shared" si="574"/>
        <v>0</v>
      </c>
      <c r="BX869" s="65">
        <f t="shared" si="575"/>
        <v>0</v>
      </c>
      <c r="BY869" s="65">
        <f t="shared" si="576"/>
        <v>0</v>
      </c>
      <c r="BZ869" s="65">
        <f t="shared" si="577"/>
        <v>0</v>
      </c>
      <c r="CA869" s="65">
        <f t="shared" si="578"/>
        <v>0</v>
      </c>
      <c r="CB869" s="65">
        <f t="shared" si="579"/>
        <v>0</v>
      </c>
      <c r="CC869" s="65">
        <f t="shared" si="580"/>
        <v>0</v>
      </c>
      <c r="CD869" s="65" t="str">
        <f t="shared" si="550"/>
        <v>Hiányos kitöltés! (B-oszlop üres)</v>
      </c>
      <c r="CE869" s="66" t="str">
        <f t="shared" si="551"/>
        <v>Hiányos kitöltés! (B-oszlop üres)</v>
      </c>
      <c r="CF869" s="65">
        <f t="shared" si="552"/>
        <v>0</v>
      </c>
      <c r="CG869" s="65">
        <f t="shared" si="553"/>
        <v>0</v>
      </c>
      <c r="CH869" s="65">
        <f t="shared" si="554"/>
        <v>0</v>
      </c>
    </row>
    <row r="870" spans="1:86" ht="31.25" x14ac:dyDescent="0.25">
      <c r="A870" s="54" t="str">
        <f t="shared" si="543"/>
        <v>Nincs VKR kiválasztva!</v>
      </c>
      <c r="B870" s="68"/>
      <c r="C870" s="55"/>
      <c r="D870" s="47"/>
      <c r="E870" s="47"/>
      <c r="F870" s="56" t="str">
        <f>IF($G870="","Nincs VKR kiválasztva!",INDEX(Osszesito!$C:$C,MATCH($G870,Osszesito!$D:$D,0)))</f>
        <v>Nincs VKR kiválasztva!</v>
      </c>
      <c r="G870" s="45"/>
      <c r="H870" s="51" t="str">
        <f>IF($D870="","",CONCATENATE($AY870,"_",COUNTA($D$3:$D870),"_FSZV_2026"))</f>
        <v/>
      </c>
      <c r="I870" s="56" t="str">
        <f>IF($G870="","Nincs VKR kiválasztva!",INDEX(Osszesito!$G:$G,MATCH($F870,Osszesito!$C:$C,0)))</f>
        <v>Nincs VKR kiválasztva!</v>
      </c>
      <c r="J870" s="56" t="str">
        <f>IF($G870="","Nincs VKR kiválasztva!",INDEX(Osszesito!$F:$F,MATCH($F870,Osszesito!$C:$C,0)))</f>
        <v>Nincs VKR kiválasztva!</v>
      </c>
      <c r="K870" s="48" t="str">
        <f t="shared" si="581"/>
        <v>Nincs kitöltve a költség rész!</v>
      </c>
      <c r="L870" s="49"/>
      <c r="M870" s="49"/>
      <c r="N870" s="60"/>
      <c r="O870" s="60"/>
      <c r="P870" s="90"/>
      <c r="R870" s="62"/>
      <c r="S870" s="62"/>
      <c r="T870" s="62"/>
      <c r="U870" s="62"/>
      <c r="V870" s="62"/>
      <c r="W870" s="62"/>
      <c r="X870" s="62"/>
      <c r="Y870" s="62"/>
      <c r="Z870" s="62"/>
      <c r="AA870" s="62"/>
      <c r="AB870" s="62"/>
      <c r="AC870" s="61">
        <f t="shared" si="544"/>
        <v>0</v>
      </c>
      <c r="AD870" s="1" t="str">
        <f t="shared" si="545"/>
        <v>Nincs VKR kiválasztva!</v>
      </c>
      <c r="AF870" s="60"/>
      <c r="AG870" s="60"/>
      <c r="AH870" s="60"/>
      <c r="AI870" s="60"/>
      <c r="AJ870" s="60"/>
      <c r="AK870" s="60"/>
      <c r="AL870" s="60"/>
      <c r="AM870" s="60"/>
      <c r="AN870" s="60"/>
      <c r="AO870" s="60"/>
      <c r="AP870" s="60"/>
      <c r="AQ870" s="61">
        <f t="shared" si="546"/>
        <v>0</v>
      </c>
      <c r="AR870" s="130" t="s">
        <v>36</v>
      </c>
      <c r="AS870" s="1" t="str">
        <f t="shared" si="547"/>
        <v>Nincs VKR kiválasztva!</v>
      </c>
      <c r="AU870" s="46"/>
      <c r="AV870" s="46"/>
      <c r="AY870" s="64" t="str">
        <f>IF($D870="","",INDEX(Osszesito!$E:$E,MATCH($F870,Osszesito!$C:$C,0)))</f>
        <v/>
      </c>
      <c r="AZ870" s="64">
        <f t="shared" si="555"/>
        <v>0</v>
      </c>
      <c r="BA870" s="65">
        <f t="shared" si="556"/>
        <v>0</v>
      </c>
      <c r="BB870" s="65" t="str">
        <f t="shared" si="557"/>
        <v>x</v>
      </c>
      <c r="BC870" s="65">
        <f t="shared" si="548"/>
        <v>0</v>
      </c>
      <c r="BD870" s="65">
        <f t="shared" si="582"/>
        <v>0</v>
      </c>
      <c r="BE870" s="65">
        <f t="shared" si="558"/>
        <v>0</v>
      </c>
      <c r="BF870" s="64" t="str">
        <f t="shared" si="559"/>
        <v>A forrás egyenlő a költséggel (I.ütem).</v>
      </c>
      <c r="BG870" s="65">
        <f t="shared" si="560"/>
        <v>0</v>
      </c>
      <c r="BH870" s="65">
        <f t="shared" si="561"/>
        <v>0</v>
      </c>
      <c r="BI870" s="65">
        <f t="shared" si="562"/>
        <v>0</v>
      </c>
      <c r="BJ870" s="65">
        <f t="shared" si="563"/>
        <v>0</v>
      </c>
      <c r="BK870" s="65">
        <f t="shared" si="549"/>
        <v>0</v>
      </c>
      <c r="BL870" s="66" t="str">
        <f t="shared" si="583"/>
        <v>Nem hosszútávú a feladat.</v>
      </c>
      <c r="BM870" s="67">
        <f t="shared" si="564"/>
        <v>1</v>
      </c>
      <c r="BN870" s="67">
        <f t="shared" si="565"/>
        <v>0</v>
      </c>
      <c r="BO870" s="67">
        <f t="shared" si="566"/>
        <v>1</v>
      </c>
      <c r="BP870" s="67">
        <f t="shared" si="567"/>
        <v>0</v>
      </c>
      <c r="BQ870" s="65">
        <f t="shared" si="568"/>
        <v>0</v>
      </c>
      <c r="BR870" s="64" t="str">
        <f t="shared" si="569"/>
        <v>Nincs hosszútávú terv!</v>
      </c>
      <c r="BS870" s="65">
        <f t="shared" si="570"/>
        <v>0</v>
      </c>
      <c r="BT870" s="65">
        <f t="shared" si="571"/>
        <v>0</v>
      </c>
      <c r="BU870" s="65">
        <f t="shared" si="572"/>
        <v>0</v>
      </c>
      <c r="BV870" s="65">
        <f t="shared" si="573"/>
        <v>0</v>
      </c>
      <c r="BW870" s="65">
        <f t="shared" si="574"/>
        <v>0</v>
      </c>
      <c r="BX870" s="65">
        <f t="shared" si="575"/>
        <v>0</v>
      </c>
      <c r="BY870" s="65">
        <f t="shared" si="576"/>
        <v>0</v>
      </c>
      <c r="BZ870" s="65">
        <f t="shared" si="577"/>
        <v>0</v>
      </c>
      <c r="CA870" s="65">
        <f t="shared" si="578"/>
        <v>0</v>
      </c>
      <c r="CB870" s="65">
        <f t="shared" si="579"/>
        <v>0</v>
      </c>
      <c r="CC870" s="65">
        <f t="shared" si="580"/>
        <v>0</v>
      </c>
      <c r="CD870" s="65" t="str">
        <f t="shared" si="550"/>
        <v>Hiányos kitöltés! (B-oszlop üres)</v>
      </c>
      <c r="CE870" s="66" t="str">
        <f t="shared" si="551"/>
        <v>Hiányos kitöltés! (B-oszlop üres)</v>
      </c>
      <c r="CF870" s="65">
        <f t="shared" si="552"/>
        <v>0</v>
      </c>
      <c r="CG870" s="65">
        <f t="shared" si="553"/>
        <v>0</v>
      </c>
      <c r="CH870" s="65">
        <f t="shared" si="554"/>
        <v>0</v>
      </c>
    </row>
    <row r="871" spans="1:86" ht="31.25" x14ac:dyDescent="0.25">
      <c r="A871" s="54" t="str">
        <f t="shared" si="543"/>
        <v>Nincs VKR kiválasztva!</v>
      </c>
      <c r="B871" s="68"/>
      <c r="C871" s="55"/>
      <c r="D871" s="47"/>
      <c r="E871" s="47"/>
      <c r="F871" s="56" t="str">
        <f>IF($G871="","Nincs VKR kiválasztva!",INDEX(Osszesito!$C:$C,MATCH($G871,Osszesito!$D:$D,0)))</f>
        <v>Nincs VKR kiválasztva!</v>
      </c>
      <c r="G871" s="45"/>
      <c r="H871" s="51" t="str">
        <f>IF($D871="","",CONCATENATE($AY871,"_",COUNTA($D$3:$D871),"_FSZV_2026"))</f>
        <v/>
      </c>
      <c r="I871" s="56" t="str">
        <f>IF($G871="","Nincs VKR kiválasztva!",INDEX(Osszesito!$G:$G,MATCH($F871,Osszesito!$C:$C,0)))</f>
        <v>Nincs VKR kiválasztva!</v>
      </c>
      <c r="J871" s="56" t="str">
        <f>IF($G871="","Nincs VKR kiválasztva!",INDEX(Osszesito!$F:$F,MATCH($F871,Osszesito!$C:$C,0)))</f>
        <v>Nincs VKR kiválasztva!</v>
      </c>
      <c r="K871" s="48" t="str">
        <f t="shared" si="581"/>
        <v>Nincs kitöltve a költség rész!</v>
      </c>
      <c r="L871" s="49"/>
      <c r="M871" s="49"/>
      <c r="N871" s="60"/>
      <c r="O871" s="60"/>
      <c r="P871" s="90"/>
      <c r="R871" s="62"/>
      <c r="S871" s="62"/>
      <c r="T871" s="62"/>
      <c r="U871" s="62"/>
      <c r="V871" s="62"/>
      <c r="W871" s="62"/>
      <c r="X871" s="62"/>
      <c r="Y871" s="62"/>
      <c r="Z871" s="62"/>
      <c r="AA871" s="62"/>
      <c r="AB871" s="62"/>
      <c r="AC871" s="61">
        <f t="shared" si="544"/>
        <v>0</v>
      </c>
      <c r="AD871" s="1" t="str">
        <f t="shared" si="545"/>
        <v>Nincs VKR kiválasztva!</v>
      </c>
      <c r="AF871" s="60"/>
      <c r="AG871" s="60"/>
      <c r="AH871" s="60"/>
      <c r="AI871" s="60"/>
      <c r="AJ871" s="60"/>
      <c r="AK871" s="60"/>
      <c r="AL871" s="60"/>
      <c r="AM871" s="60"/>
      <c r="AN871" s="60"/>
      <c r="AO871" s="60"/>
      <c r="AP871" s="60"/>
      <c r="AQ871" s="61">
        <f t="shared" si="546"/>
        <v>0</v>
      </c>
      <c r="AR871" s="130" t="s">
        <v>36</v>
      </c>
      <c r="AS871" s="1" t="str">
        <f t="shared" si="547"/>
        <v>Nincs VKR kiválasztva!</v>
      </c>
      <c r="AU871" s="46"/>
      <c r="AV871" s="46"/>
      <c r="AY871" s="64" t="str">
        <f>IF($D871="","",INDEX(Osszesito!$E:$E,MATCH($F871,Osszesito!$C:$C,0)))</f>
        <v/>
      </c>
      <c r="AZ871" s="64">
        <f t="shared" si="555"/>
        <v>0</v>
      </c>
      <c r="BA871" s="65">
        <f t="shared" si="556"/>
        <v>0</v>
      </c>
      <c r="BB871" s="65" t="str">
        <f t="shared" si="557"/>
        <v>x</v>
      </c>
      <c r="BC871" s="65">
        <f t="shared" si="548"/>
        <v>0</v>
      </c>
      <c r="BD871" s="65">
        <f t="shared" si="582"/>
        <v>0</v>
      </c>
      <c r="BE871" s="65">
        <f t="shared" si="558"/>
        <v>0</v>
      </c>
      <c r="BF871" s="64" t="str">
        <f t="shared" si="559"/>
        <v>A forrás egyenlő a költséggel (I.ütem).</v>
      </c>
      <c r="BG871" s="65">
        <f t="shared" si="560"/>
        <v>0</v>
      </c>
      <c r="BH871" s="65">
        <f t="shared" si="561"/>
        <v>0</v>
      </c>
      <c r="BI871" s="65">
        <f t="shared" si="562"/>
        <v>0</v>
      </c>
      <c r="BJ871" s="65">
        <f t="shared" si="563"/>
        <v>0</v>
      </c>
      <c r="BK871" s="65">
        <f t="shared" si="549"/>
        <v>0</v>
      </c>
      <c r="BL871" s="66" t="str">
        <f t="shared" si="583"/>
        <v>Nem hosszútávú a feladat.</v>
      </c>
      <c r="BM871" s="67">
        <f t="shared" si="564"/>
        <v>1</v>
      </c>
      <c r="BN871" s="67">
        <f t="shared" si="565"/>
        <v>0</v>
      </c>
      <c r="BO871" s="67">
        <f t="shared" si="566"/>
        <v>1</v>
      </c>
      <c r="BP871" s="67">
        <f t="shared" si="567"/>
        <v>0</v>
      </c>
      <c r="BQ871" s="65">
        <f t="shared" si="568"/>
        <v>0</v>
      </c>
      <c r="BR871" s="64" t="str">
        <f t="shared" si="569"/>
        <v>Nincs hosszútávú terv!</v>
      </c>
      <c r="BS871" s="65">
        <f t="shared" si="570"/>
        <v>0</v>
      </c>
      <c r="BT871" s="65">
        <f t="shared" si="571"/>
        <v>0</v>
      </c>
      <c r="BU871" s="65">
        <f t="shared" si="572"/>
        <v>0</v>
      </c>
      <c r="BV871" s="65">
        <f t="shared" si="573"/>
        <v>0</v>
      </c>
      <c r="BW871" s="65">
        <f t="shared" si="574"/>
        <v>0</v>
      </c>
      <c r="BX871" s="65">
        <f t="shared" si="575"/>
        <v>0</v>
      </c>
      <c r="BY871" s="65">
        <f t="shared" si="576"/>
        <v>0</v>
      </c>
      <c r="BZ871" s="65">
        <f t="shared" si="577"/>
        <v>0</v>
      </c>
      <c r="CA871" s="65">
        <f t="shared" si="578"/>
        <v>0</v>
      </c>
      <c r="CB871" s="65">
        <f t="shared" si="579"/>
        <v>0</v>
      </c>
      <c r="CC871" s="65">
        <f t="shared" si="580"/>
        <v>0</v>
      </c>
      <c r="CD871" s="65" t="str">
        <f t="shared" si="550"/>
        <v>Hiányos kitöltés! (B-oszlop üres)</v>
      </c>
      <c r="CE871" s="66" t="str">
        <f t="shared" si="551"/>
        <v>Hiányos kitöltés! (B-oszlop üres)</v>
      </c>
      <c r="CF871" s="65">
        <f t="shared" si="552"/>
        <v>0</v>
      </c>
      <c r="CG871" s="65">
        <f t="shared" si="553"/>
        <v>0</v>
      </c>
      <c r="CH871" s="65">
        <f t="shared" si="554"/>
        <v>0</v>
      </c>
    </row>
    <row r="872" spans="1:86" ht="31.25" x14ac:dyDescent="0.25">
      <c r="A872" s="54" t="str">
        <f t="shared" si="543"/>
        <v>Nincs VKR kiválasztva!</v>
      </c>
      <c r="B872" s="68"/>
      <c r="C872" s="55"/>
      <c r="D872" s="47"/>
      <c r="E872" s="47"/>
      <c r="F872" s="56" t="str">
        <f>IF($G872="","Nincs VKR kiválasztva!",INDEX(Osszesito!$C:$C,MATCH($G872,Osszesito!$D:$D,0)))</f>
        <v>Nincs VKR kiválasztva!</v>
      </c>
      <c r="G872" s="45"/>
      <c r="H872" s="51" t="str">
        <f>IF($D872="","",CONCATENATE($AY872,"_",COUNTA($D$3:$D872),"_FSZV_2026"))</f>
        <v/>
      </c>
      <c r="I872" s="56" t="str">
        <f>IF($G872="","Nincs VKR kiválasztva!",INDEX(Osszesito!$G:$G,MATCH($F872,Osszesito!$C:$C,0)))</f>
        <v>Nincs VKR kiválasztva!</v>
      </c>
      <c r="J872" s="56" t="str">
        <f>IF($G872="","Nincs VKR kiválasztva!",INDEX(Osszesito!$F:$F,MATCH($F872,Osszesito!$C:$C,0)))</f>
        <v>Nincs VKR kiválasztva!</v>
      </c>
      <c r="K872" s="48" t="str">
        <f t="shared" si="581"/>
        <v>Nincs kitöltve a költség rész!</v>
      </c>
      <c r="L872" s="49"/>
      <c r="M872" s="49"/>
      <c r="N872" s="60"/>
      <c r="O872" s="60"/>
      <c r="P872" s="90"/>
      <c r="R872" s="62"/>
      <c r="S872" s="62"/>
      <c r="T872" s="62"/>
      <c r="U872" s="62"/>
      <c r="V872" s="62"/>
      <c r="W872" s="62"/>
      <c r="X872" s="62"/>
      <c r="Y872" s="62"/>
      <c r="Z872" s="62"/>
      <c r="AA872" s="62"/>
      <c r="AB872" s="62"/>
      <c r="AC872" s="61">
        <f t="shared" si="544"/>
        <v>0</v>
      </c>
      <c r="AD872" s="1" t="str">
        <f t="shared" si="545"/>
        <v>Nincs VKR kiválasztva!</v>
      </c>
      <c r="AF872" s="60"/>
      <c r="AG872" s="60"/>
      <c r="AH872" s="60"/>
      <c r="AI872" s="60"/>
      <c r="AJ872" s="60"/>
      <c r="AK872" s="60"/>
      <c r="AL872" s="60"/>
      <c r="AM872" s="60"/>
      <c r="AN872" s="60"/>
      <c r="AO872" s="60"/>
      <c r="AP872" s="60"/>
      <c r="AQ872" s="61">
        <f t="shared" si="546"/>
        <v>0</v>
      </c>
      <c r="AR872" s="130" t="s">
        <v>36</v>
      </c>
      <c r="AS872" s="1" t="str">
        <f t="shared" si="547"/>
        <v>Nincs VKR kiválasztva!</v>
      </c>
      <c r="AU872" s="46"/>
      <c r="AV872" s="46"/>
      <c r="AY872" s="64" t="str">
        <f>IF($D872="","",INDEX(Osszesito!$E:$E,MATCH($F872,Osszesito!$C:$C,0)))</f>
        <v/>
      </c>
      <c r="AZ872" s="64">
        <f t="shared" si="555"/>
        <v>0</v>
      </c>
      <c r="BA872" s="65">
        <f t="shared" si="556"/>
        <v>0</v>
      </c>
      <c r="BB872" s="65" t="str">
        <f t="shared" si="557"/>
        <v>x</v>
      </c>
      <c r="BC872" s="65">
        <f t="shared" si="548"/>
        <v>0</v>
      </c>
      <c r="BD872" s="65">
        <f t="shared" si="582"/>
        <v>0</v>
      </c>
      <c r="BE872" s="65">
        <f t="shared" si="558"/>
        <v>0</v>
      </c>
      <c r="BF872" s="64" t="str">
        <f t="shared" si="559"/>
        <v>A forrás egyenlő a költséggel (I.ütem).</v>
      </c>
      <c r="BG872" s="65">
        <f t="shared" si="560"/>
        <v>0</v>
      </c>
      <c r="BH872" s="65">
        <f t="shared" si="561"/>
        <v>0</v>
      </c>
      <c r="BI872" s="65">
        <f t="shared" si="562"/>
        <v>0</v>
      </c>
      <c r="BJ872" s="65">
        <f t="shared" si="563"/>
        <v>0</v>
      </c>
      <c r="BK872" s="65">
        <f t="shared" si="549"/>
        <v>0</v>
      </c>
      <c r="BL872" s="66" t="str">
        <f t="shared" si="583"/>
        <v>Nem hosszútávú a feladat.</v>
      </c>
      <c r="BM872" s="67">
        <f t="shared" si="564"/>
        <v>1</v>
      </c>
      <c r="BN872" s="67">
        <f t="shared" si="565"/>
        <v>0</v>
      </c>
      <c r="BO872" s="67">
        <f t="shared" si="566"/>
        <v>1</v>
      </c>
      <c r="BP872" s="67">
        <f t="shared" si="567"/>
        <v>0</v>
      </c>
      <c r="BQ872" s="65">
        <f t="shared" si="568"/>
        <v>0</v>
      </c>
      <c r="BR872" s="64" t="str">
        <f t="shared" si="569"/>
        <v>Nincs hosszútávú terv!</v>
      </c>
      <c r="BS872" s="65">
        <f t="shared" si="570"/>
        <v>0</v>
      </c>
      <c r="BT872" s="65">
        <f t="shared" si="571"/>
        <v>0</v>
      </c>
      <c r="BU872" s="65">
        <f t="shared" si="572"/>
        <v>0</v>
      </c>
      <c r="BV872" s="65">
        <f t="shared" si="573"/>
        <v>0</v>
      </c>
      <c r="BW872" s="65">
        <f t="shared" si="574"/>
        <v>0</v>
      </c>
      <c r="BX872" s="65">
        <f t="shared" si="575"/>
        <v>0</v>
      </c>
      <c r="BY872" s="65">
        <f t="shared" si="576"/>
        <v>0</v>
      </c>
      <c r="BZ872" s="65">
        <f t="shared" si="577"/>
        <v>0</v>
      </c>
      <c r="CA872" s="65">
        <f t="shared" si="578"/>
        <v>0</v>
      </c>
      <c r="CB872" s="65">
        <f t="shared" si="579"/>
        <v>0</v>
      </c>
      <c r="CC872" s="65">
        <f t="shared" si="580"/>
        <v>0</v>
      </c>
      <c r="CD872" s="65" t="str">
        <f t="shared" si="550"/>
        <v>Hiányos kitöltés! (B-oszlop üres)</v>
      </c>
      <c r="CE872" s="66" t="str">
        <f t="shared" si="551"/>
        <v>Hiányos kitöltés! (B-oszlop üres)</v>
      </c>
      <c r="CF872" s="65">
        <f t="shared" si="552"/>
        <v>0</v>
      </c>
      <c r="CG872" s="65">
        <f t="shared" si="553"/>
        <v>0</v>
      </c>
      <c r="CH872" s="65">
        <f t="shared" si="554"/>
        <v>0</v>
      </c>
    </row>
    <row r="873" spans="1:86" ht="31.25" x14ac:dyDescent="0.25">
      <c r="A873" s="54" t="str">
        <f t="shared" si="543"/>
        <v>Nincs VKR kiválasztva!</v>
      </c>
      <c r="B873" s="68"/>
      <c r="C873" s="55"/>
      <c r="D873" s="47"/>
      <c r="E873" s="47"/>
      <c r="F873" s="56" t="str">
        <f>IF($G873="","Nincs VKR kiválasztva!",INDEX(Osszesito!$C:$C,MATCH($G873,Osszesito!$D:$D,0)))</f>
        <v>Nincs VKR kiválasztva!</v>
      </c>
      <c r="G873" s="45"/>
      <c r="H873" s="51" t="str">
        <f>IF($D873="","",CONCATENATE($AY873,"_",COUNTA($D$3:$D873),"_FSZV_2026"))</f>
        <v/>
      </c>
      <c r="I873" s="56" t="str">
        <f>IF($G873="","Nincs VKR kiválasztva!",INDEX(Osszesito!$G:$G,MATCH($F873,Osszesito!$C:$C,0)))</f>
        <v>Nincs VKR kiválasztva!</v>
      </c>
      <c r="J873" s="56" t="str">
        <f>IF($G873="","Nincs VKR kiválasztva!",INDEX(Osszesito!$F:$F,MATCH($F873,Osszesito!$C:$C,0)))</f>
        <v>Nincs VKR kiválasztva!</v>
      </c>
      <c r="K873" s="48" t="str">
        <f t="shared" si="581"/>
        <v>Nincs kitöltve a költség rész!</v>
      </c>
      <c r="L873" s="49"/>
      <c r="M873" s="49"/>
      <c r="N873" s="60"/>
      <c r="O873" s="60"/>
      <c r="P873" s="90"/>
      <c r="R873" s="62"/>
      <c r="S873" s="62"/>
      <c r="T873" s="62"/>
      <c r="U873" s="62"/>
      <c r="V873" s="62"/>
      <c r="W873" s="62"/>
      <c r="X873" s="62"/>
      <c r="Y873" s="62"/>
      <c r="Z873" s="62"/>
      <c r="AA873" s="62"/>
      <c r="AB873" s="62"/>
      <c r="AC873" s="61">
        <f t="shared" si="544"/>
        <v>0</v>
      </c>
      <c r="AD873" s="1" t="str">
        <f t="shared" si="545"/>
        <v>Nincs VKR kiválasztva!</v>
      </c>
      <c r="AF873" s="60"/>
      <c r="AG873" s="60"/>
      <c r="AH873" s="60"/>
      <c r="AI873" s="60"/>
      <c r="AJ873" s="60"/>
      <c r="AK873" s="60"/>
      <c r="AL873" s="60"/>
      <c r="AM873" s="60"/>
      <c r="AN873" s="60"/>
      <c r="AO873" s="60"/>
      <c r="AP873" s="60"/>
      <c r="AQ873" s="61">
        <f t="shared" si="546"/>
        <v>0</v>
      </c>
      <c r="AR873" s="130" t="s">
        <v>36</v>
      </c>
      <c r="AS873" s="1" t="str">
        <f t="shared" si="547"/>
        <v>Nincs VKR kiválasztva!</v>
      </c>
      <c r="AU873" s="46"/>
      <c r="AV873" s="46"/>
      <c r="AY873" s="64" t="str">
        <f>IF($D873="","",INDEX(Osszesito!$E:$E,MATCH($F873,Osszesito!$C:$C,0)))</f>
        <v/>
      </c>
      <c r="AZ873" s="64">
        <f t="shared" si="555"/>
        <v>0</v>
      </c>
      <c r="BA873" s="65">
        <f t="shared" si="556"/>
        <v>0</v>
      </c>
      <c r="BB873" s="65" t="str">
        <f t="shared" si="557"/>
        <v>x</v>
      </c>
      <c r="BC873" s="65">
        <f t="shared" si="548"/>
        <v>0</v>
      </c>
      <c r="BD873" s="65">
        <f t="shared" si="582"/>
        <v>0</v>
      </c>
      <c r="BE873" s="65">
        <f t="shared" si="558"/>
        <v>0</v>
      </c>
      <c r="BF873" s="64" t="str">
        <f t="shared" si="559"/>
        <v>A forrás egyenlő a költséggel (I.ütem).</v>
      </c>
      <c r="BG873" s="65">
        <f t="shared" si="560"/>
        <v>0</v>
      </c>
      <c r="BH873" s="65">
        <f t="shared" si="561"/>
        <v>0</v>
      </c>
      <c r="BI873" s="65">
        <f t="shared" si="562"/>
        <v>0</v>
      </c>
      <c r="BJ873" s="65">
        <f t="shared" si="563"/>
        <v>0</v>
      </c>
      <c r="BK873" s="65">
        <f t="shared" si="549"/>
        <v>0</v>
      </c>
      <c r="BL873" s="66" t="str">
        <f t="shared" si="583"/>
        <v>Nem hosszútávú a feladat.</v>
      </c>
      <c r="BM873" s="67">
        <f t="shared" si="564"/>
        <v>1</v>
      </c>
      <c r="BN873" s="67">
        <f t="shared" si="565"/>
        <v>0</v>
      </c>
      <c r="BO873" s="67">
        <f t="shared" si="566"/>
        <v>1</v>
      </c>
      <c r="BP873" s="67">
        <f t="shared" si="567"/>
        <v>0</v>
      </c>
      <c r="BQ873" s="65">
        <f t="shared" si="568"/>
        <v>0</v>
      </c>
      <c r="BR873" s="64" t="str">
        <f t="shared" si="569"/>
        <v>Nincs hosszútávú terv!</v>
      </c>
      <c r="BS873" s="65">
        <f t="shared" si="570"/>
        <v>0</v>
      </c>
      <c r="BT873" s="65">
        <f t="shared" si="571"/>
        <v>0</v>
      </c>
      <c r="BU873" s="65">
        <f t="shared" si="572"/>
        <v>0</v>
      </c>
      <c r="BV873" s="65">
        <f t="shared" si="573"/>
        <v>0</v>
      </c>
      <c r="BW873" s="65">
        <f t="shared" si="574"/>
        <v>0</v>
      </c>
      <c r="BX873" s="65">
        <f t="shared" si="575"/>
        <v>0</v>
      </c>
      <c r="BY873" s="65">
        <f t="shared" si="576"/>
        <v>0</v>
      </c>
      <c r="BZ873" s="65">
        <f t="shared" si="577"/>
        <v>0</v>
      </c>
      <c r="CA873" s="65">
        <f t="shared" si="578"/>
        <v>0</v>
      </c>
      <c r="CB873" s="65">
        <f t="shared" si="579"/>
        <v>0</v>
      </c>
      <c r="CC873" s="65">
        <f t="shared" si="580"/>
        <v>0</v>
      </c>
      <c r="CD873" s="65" t="str">
        <f t="shared" si="550"/>
        <v>Hiányos kitöltés! (B-oszlop üres)</v>
      </c>
      <c r="CE873" s="66" t="str">
        <f t="shared" si="551"/>
        <v>Hiányos kitöltés! (B-oszlop üres)</v>
      </c>
      <c r="CF873" s="65">
        <f t="shared" si="552"/>
        <v>0</v>
      </c>
      <c r="CG873" s="65">
        <f t="shared" si="553"/>
        <v>0</v>
      </c>
      <c r="CH873" s="65">
        <f t="shared" si="554"/>
        <v>0</v>
      </c>
    </row>
    <row r="874" spans="1:86" ht="31.25" x14ac:dyDescent="0.25">
      <c r="A874" s="54" t="str">
        <f t="shared" si="543"/>
        <v>Nincs VKR kiválasztva!</v>
      </c>
      <c r="B874" s="68"/>
      <c r="C874" s="55"/>
      <c r="D874" s="47"/>
      <c r="E874" s="47"/>
      <c r="F874" s="56" t="str">
        <f>IF($G874="","Nincs VKR kiválasztva!",INDEX(Osszesito!$C:$C,MATCH($G874,Osszesito!$D:$D,0)))</f>
        <v>Nincs VKR kiválasztva!</v>
      </c>
      <c r="G874" s="45"/>
      <c r="H874" s="51" t="str">
        <f>IF($D874="","",CONCATENATE($AY874,"_",COUNTA($D$3:$D874),"_FSZV_2026"))</f>
        <v/>
      </c>
      <c r="I874" s="56" t="str">
        <f>IF($G874="","Nincs VKR kiválasztva!",INDEX(Osszesito!$G:$G,MATCH($F874,Osszesito!$C:$C,0)))</f>
        <v>Nincs VKR kiválasztva!</v>
      </c>
      <c r="J874" s="56" t="str">
        <f>IF($G874="","Nincs VKR kiválasztva!",INDEX(Osszesito!$F:$F,MATCH($F874,Osszesito!$C:$C,0)))</f>
        <v>Nincs VKR kiválasztva!</v>
      </c>
      <c r="K874" s="48" t="str">
        <f t="shared" si="581"/>
        <v>Nincs kitöltve a költség rész!</v>
      </c>
      <c r="L874" s="49"/>
      <c r="M874" s="49"/>
      <c r="N874" s="60"/>
      <c r="O874" s="60"/>
      <c r="P874" s="90"/>
      <c r="R874" s="62"/>
      <c r="S874" s="62"/>
      <c r="T874" s="62"/>
      <c r="U874" s="62"/>
      <c r="V874" s="62"/>
      <c r="W874" s="62"/>
      <c r="X874" s="62"/>
      <c r="Y874" s="62"/>
      <c r="Z874" s="62"/>
      <c r="AA874" s="62"/>
      <c r="AB874" s="62"/>
      <c r="AC874" s="61">
        <f t="shared" si="544"/>
        <v>0</v>
      </c>
      <c r="AD874" s="1" t="str">
        <f t="shared" si="545"/>
        <v>Nincs VKR kiválasztva!</v>
      </c>
      <c r="AF874" s="60"/>
      <c r="AG874" s="60"/>
      <c r="AH874" s="60"/>
      <c r="AI874" s="60"/>
      <c r="AJ874" s="60"/>
      <c r="AK874" s="60"/>
      <c r="AL874" s="60"/>
      <c r="AM874" s="60"/>
      <c r="AN874" s="60"/>
      <c r="AO874" s="60"/>
      <c r="AP874" s="60"/>
      <c r="AQ874" s="61">
        <f t="shared" si="546"/>
        <v>0</v>
      </c>
      <c r="AR874" s="130" t="s">
        <v>36</v>
      </c>
      <c r="AS874" s="1" t="str">
        <f t="shared" si="547"/>
        <v>Nincs VKR kiválasztva!</v>
      </c>
      <c r="AU874" s="46"/>
      <c r="AV874" s="46"/>
      <c r="AY874" s="64" t="str">
        <f>IF($D874="","",INDEX(Osszesito!$E:$E,MATCH($F874,Osszesito!$C:$C,0)))</f>
        <v/>
      </c>
      <c r="AZ874" s="64">
        <f t="shared" si="555"/>
        <v>0</v>
      </c>
      <c r="BA874" s="65">
        <f t="shared" si="556"/>
        <v>0</v>
      </c>
      <c r="BB874" s="65" t="str">
        <f t="shared" si="557"/>
        <v>x</v>
      </c>
      <c r="BC874" s="65">
        <f t="shared" si="548"/>
        <v>0</v>
      </c>
      <c r="BD874" s="65">
        <f t="shared" si="582"/>
        <v>0</v>
      </c>
      <c r="BE874" s="65">
        <f t="shared" si="558"/>
        <v>0</v>
      </c>
      <c r="BF874" s="64" t="str">
        <f t="shared" si="559"/>
        <v>A forrás egyenlő a költséggel (I.ütem).</v>
      </c>
      <c r="BG874" s="65">
        <f t="shared" si="560"/>
        <v>0</v>
      </c>
      <c r="BH874" s="65">
        <f t="shared" si="561"/>
        <v>0</v>
      </c>
      <c r="BI874" s="65">
        <f t="shared" si="562"/>
        <v>0</v>
      </c>
      <c r="BJ874" s="65">
        <f t="shared" si="563"/>
        <v>0</v>
      </c>
      <c r="BK874" s="65">
        <f t="shared" si="549"/>
        <v>0</v>
      </c>
      <c r="BL874" s="66" t="str">
        <f t="shared" si="583"/>
        <v>Nem hosszútávú a feladat.</v>
      </c>
      <c r="BM874" s="67">
        <f t="shared" si="564"/>
        <v>1</v>
      </c>
      <c r="BN874" s="67">
        <f t="shared" si="565"/>
        <v>0</v>
      </c>
      <c r="BO874" s="67">
        <f t="shared" si="566"/>
        <v>1</v>
      </c>
      <c r="BP874" s="67">
        <f t="shared" si="567"/>
        <v>0</v>
      </c>
      <c r="BQ874" s="65">
        <f t="shared" si="568"/>
        <v>0</v>
      </c>
      <c r="BR874" s="64" t="str">
        <f t="shared" si="569"/>
        <v>Nincs hosszútávú terv!</v>
      </c>
      <c r="BS874" s="65">
        <f t="shared" si="570"/>
        <v>0</v>
      </c>
      <c r="BT874" s="65">
        <f t="shared" si="571"/>
        <v>0</v>
      </c>
      <c r="BU874" s="65">
        <f t="shared" si="572"/>
        <v>0</v>
      </c>
      <c r="BV874" s="65">
        <f t="shared" si="573"/>
        <v>0</v>
      </c>
      <c r="BW874" s="65">
        <f t="shared" si="574"/>
        <v>0</v>
      </c>
      <c r="BX874" s="65">
        <f t="shared" si="575"/>
        <v>0</v>
      </c>
      <c r="BY874" s="65">
        <f t="shared" si="576"/>
        <v>0</v>
      </c>
      <c r="BZ874" s="65">
        <f t="shared" si="577"/>
        <v>0</v>
      </c>
      <c r="CA874" s="65">
        <f t="shared" si="578"/>
        <v>0</v>
      </c>
      <c r="CB874" s="65">
        <f t="shared" si="579"/>
        <v>0</v>
      </c>
      <c r="CC874" s="65">
        <f t="shared" si="580"/>
        <v>0</v>
      </c>
      <c r="CD874" s="65" t="str">
        <f t="shared" si="550"/>
        <v>Hiányos kitöltés! (B-oszlop üres)</v>
      </c>
      <c r="CE874" s="66" t="str">
        <f t="shared" si="551"/>
        <v>Hiányos kitöltés! (B-oszlop üres)</v>
      </c>
      <c r="CF874" s="65">
        <f t="shared" si="552"/>
        <v>0</v>
      </c>
      <c r="CG874" s="65">
        <f t="shared" si="553"/>
        <v>0</v>
      </c>
      <c r="CH874" s="65">
        <f t="shared" si="554"/>
        <v>0</v>
      </c>
    </row>
    <row r="875" spans="1:86" ht="31.25" x14ac:dyDescent="0.25">
      <c r="A875" s="54" t="str">
        <f t="shared" si="543"/>
        <v>Nincs VKR kiválasztva!</v>
      </c>
      <c r="B875" s="68"/>
      <c r="C875" s="55"/>
      <c r="D875" s="47"/>
      <c r="E875" s="47"/>
      <c r="F875" s="56" t="str">
        <f>IF($G875="","Nincs VKR kiválasztva!",INDEX(Osszesito!$C:$C,MATCH($G875,Osszesito!$D:$D,0)))</f>
        <v>Nincs VKR kiválasztva!</v>
      </c>
      <c r="G875" s="45"/>
      <c r="H875" s="51" t="str">
        <f>IF($D875="","",CONCATENATE($AY875,"_",COUNTA($D$3:$D875),"_FSZV_2026"))</f>
        <v/>
      </c>
      <c r="I875" s="56" t="str">
        <f>IF($G875="","Nincs VKR kiválasztva!",INDEX(Osszesito!$G:$G,MATCH($F875,Osszesito!$C:$C,0)))</f>
        <v>Nincs VKR kiválasztva!</v>
      </c>
      <c r="J875" s="56" t="str">
        <f>IF($G875="","Nincs VKR kiválasztva!",INDEX(Osszesito!$F:$F,MATCH($F875,Osszesito!$C:$C,0)))</f>
        <v>Nincs VKR kiválasztva!</v>
      </c>
      <c r="K875" s="48" t="str">
        <f t="shared" si="581"/>
        <v>Nincs kitöltve a költség rész!</v>
      </c>
      <c r="L875" s="49"/>
      <c r="M875" s="49"/>
      <c r="N875" s="60"/>
      <c r="O875" s="60"/>
      <c r="P875" s="90"/>
      <c r="R875" s="62"/>
      <c r="S875" s="62"/>
      <c r="T875" s="62"/>
      <c r="U875" s="62"/>
      <c r="V875" s="62"/>
      <c r="W875" s="62"/>
      <c r="X875" s="62"/>
      <c r="Y875" s="62"/>
      <c r="Z875" s="62"/>
      <c r="AA875" s="62"/>
      <c r="AB875" s="62"/>
      <c r="AC875" s="61">
        <f t="shared" si="544"/>
        <v>0</v>
      </c>
      <c r="AD875" s="1" t="str">
        <f t="shared" si="545"/>
        <v>Nincs VKR kiválasztva!</v>
      </c>
      <c r="AF875" s="60"/>
      <c r="AG875" s="60"/>
      <c r="AH875" s="60"/>
      <c r="AI875" s="60"/>
      <c r="AJ875" s="60"/>
      <c r="AK875" s="60"/>
      <c r="AL875" s="60"/>
      <c r="AM875" s="60"/>
      <c r="AN875" s="60"/>
      <c r="AO875" s="60"/>
      <c r="AP875" s="60"/>
      <c r="AQ875" s="61">
        <f t="shared" si="546"/>
        <v>0</v>
      </c>
      <c r="AR875" s="130" t="s">
        <v>36</v>
      </c>
      <c r="AS875" s="1" t="str">
        <f t="shared" si="547"/>
        <v>Nincs VKR kiválasztva!</v>
      </c>
      <c r="AU875" s="46"/>
      <c r="AV875" s="46"/>
      <c r="AY875" s="64" t="str">
        <f>IF($D875="","",INDEX(Osszesito!$E:$E,MATCH($F875,Osszesito!$C:$C,0)))</f>
        <v/>
      </c>
      <c r="AZ875" s="64">
        <f t="shared" si="555"/>
        <v>0</v>
      </c>
      <c r="BA875" s="65">
        <f t="shared" si="556"/>
        <v>0</v>
      </c>
      <c r="BB875" s="65" t="str">
        <f t="shared" si="557"/>
        <v>x</v>
      </c>
      <c r="BC875" s="65">
        <f t="shared" si="548"/>
        <v>0</v>
      </c>
      <c r="BD875" s="65">
        <f t="shared" si="582"/>
        <v>0</v>
      </c>
      <c r="BE875" s="65">
        <f t="shared" si="558"/>
        <v>0</v>
      </c>
      <c r="BF875" s="64" t="str">
        <f t="shared" si="559"/>
        <v>A forrás egyenlő a költséggel (I.ütem).</v>
      </c>
      <c r="BG875" s="65">
        <f t="shared" si="560"/>
        <v>0</v>
      </c>
      <c r="BH875" s="65">
        <f t="shared" si="561"/>
        <v>0</v>
      </c>
      <c r="BI875" s="65">
        <f t="shared" si="562"/>
        <v>0</v>
      </c>
      <c r="BJ875" s="65">
        <f t="shared" si="563"/>
        <v>0</v>
      </c>
      <c r="BK875" s="65">
        <f t="shared" si="549"/>
        <v>0</v>
      </c>
      <c r="BL875" s="66" t="str">
        <f t="shared" si="583"/>
        <v>Nem hosszútávú a feladat.</v>
      </c>
      <c r="BM875" s="67">
        <f t="shared" si="564"/>
        <v>1</v>
      </c>
      <c r="BN875" s="67">
        <f t="shared" si="565"/>
        <v>0</v>
      </c>
      <c r="BO875" s="67">
        <f t="shared" si="566"/>
        <v>1</v>
      </c>
      <c r="BP875" s="67">
        <f t="shared" si="567"/>
        <v>0</v>
      </c>
      <c r="BQ875" s="65">
        <f t="shared" si="568"/>
        <v>0</v>
      </c>
      <c r="BR875" s="64" t="str">
        <f t="shared" si="569"/>
        <v>Nincs hosszútávú terv!</v>
      </c>
      <c r="BS875" s="65">
        <f t="shared" si="570"/>
        <v>0</v>
      </c>
      <c r="BT875" s="65">
        <f t="shared" si="571"/>
        <v>0</v>
      </c>
      <c r="BU875" s="65">
        <f t="shared" si="572"/>
        <v>0</v>
      </c>
      <c r="BV875" s="65">
        <f t="shared" si="573"/>
        <v>0</v>
      </c>
      <c r="BW875" s="65">
        <f t="shared" si="574"/>
        <v>0</v>
      </c>
      <c r="BX875" s="65">
        <f t="shared" si="575"/>
        <v>0</v>
      </c>
      <c r="BY875" s="65">
        <f t="shared" si="576"/>
        <v>0</v>
      </c>
      <c r="BZ875" s="65">
        <f t="shared" si="577"/>
        <v>0</v>
      </c>
      <c r="CA875" s="65">
        <f t="shared" si="578"/>
        <v>0</v>
      </c>
      <c r="CB875" s="65">
        <f t="shared" si="579"/>
        <v>0</v>
      </c>
      <c r="CC875" s="65">
        <f t="shared" si="580"/>
        <v>0</v>
      </c>
      <c r="CD875" s="65" t="str">
        <f t="shared" si="550"/>
        <v>Hiányos kitöltés! (B-oszlop üres)</v>
      </c>
      <c r="CE875" s="66" t="str">
        <f t="shared" si="551"/>
        <v>Hiányos kitöltés! (B-oszlop üres)</v>
      </c>
      <c r="CF875" s="65">
        <f t="shared" si="552"/>
        <v>0</v>
      </c>
      <c r="CG875" s="65">
        <f t="shared" si="553"/>
        <v>0</v>
      </c>
      <c r="CH875" s="65">
        <f t="shared" si="554"/>
        <v>0</v>
      </c>
    </row>
    <row r="876" spans="1:86" ht="31.25" x14ac:dyDescent="0.25">
      <c r="A876" s="54" t="str">
        <f t="shared" si="543"/>
        <v>Nincs VKR kiválasztva!</v>
      </c>
      <c r="B876" s="68"/>
      <c r="C876" s="55"/>
      <c r="D876" s="47"/>
      <c r="E876" s="47"/>
      <c r="F876" s="56" t="str">
        <f>IF($G876="","Nincs VKR kiválasztva!",INDEX(Osszesito!$C:$C,MATCH($G876,Osszesito!$D:$D,0)))</f>
        <v>Nincs VKR kiválasztva!</v>
      </c>
      <c r="G876" s="45"/>
      <c r="H876" s="51" t="str">
        <f>IF($D876="","",CONCATENATE($AY876,"_",COUNTA($D$3:$D876),"_FSZV_2026"))</f>
        <v/>
      </c>
      <c r="I876" s="56" t="str">
        <f>IF($G876="","Nincs VKR kiválasztva!",INDEX(Osszesito!$G:$G,MATCH($F876,Osszesito!$C:$C,0)))</f>
        <v>Nincs VKR kiválasztva!</v>
      </c>
      <c r="J876" s="56" t="str">
        <f>IF($G876="","Nincs VKR kiválasztva!",INDEX(Osszesito!$F:$F,MATCH($F876,Osszesito!$C:$C,0)))</f>
        <v>Nincs VKR kiválasztva!</v>
      </c>
      <c r="K876" s="48" t="str">
        <f t="shared" si="581"/>
        <v>Nincs kitöltve a költség rész!</v>
      </c>
      <c r="L876" s="49"/>
      <c r="M876" s="49"/>
      <c r="N876" s="60"/>
      <c r="O876" s="60"/>
      <c r="P876" s="90"/>
      <c r="R876" s="62"/>
      <c r="S876" s="62"/>
      <c r="T876" s="62"/>
      <c r="U876" s="62"/>
      <c r="V876" s="62"/>
      <c r="W876" s="62"/>
      <c r="X876" s="62"/>
      <c r="Y876" s="62"/>
      <c r="Z876" s="62"/>
      <c r="AA876" s="62"/>
      <c r="AB876" s="62"/>
      <c r="AC876" s="61">
        <f t="shared" si="544"/>
        <v>0</v>
      </c>
      <c r="AD876" s="1" t="str">
        <f t="shared" si="545"/>
        <v>Nincs VKR kiválasztva!</v>
      </c>
      <c r="AF876" s="60"/>
      <c r="AG876" s="60"/>
      <c r="AH876" s="60"/>
      <c r="AI876" s="60"/>
      <c r="AJ876" s="60"/>
      <c r="AK876" s="60"/>
      <c r="AL876" s="60"/>
      <c r="AM876" s="60"/>
      <c r="AN876" s="60"/>
      <c r="AO876" s="60"/>
      <c r="AP876" s="60"/>
      <c r="AQ876" s="61">
        <f t="shared" si="546"/>
        <v>0</v>
      </c>
      <c r="AR876" s="130" t="s">
        <v>36</v>
      </c>
      <c r="AS876" s="1" t="str">
        <f t="shared" si="547"/>
        <v>Nincs VKR kiválasztva!</v>
      </c>
      <c r="AU876" s="46"/>
      <c r="AV876" s="46"/>
      <c r="AY876" s="64" t="str">
        <f>IF($D876="","",INDEX(Osszesito!$E:$E,MATCH($F876,Osszesito!$C:$C,0)))</f>
        <v/>
      </c>
      <c r="AZ876" s="64">
        <f t="shared" si="555"/>
        <v>0</v>
      </c>
      <c r="BA876" s="65">
        <f t="shared" si="556"/>
        <v>0</v>
      </c>
      <c r="BB876" s="65" t="str">
        <f t="shared" si="557"/>
        <v>x</v>
      </c>
      <c r="BC876" s="65">
        <f t="shared" si="548"/>
        <v>0</v>
      </c>
      <c r="BD876" s="65">
        <f t="shared" si="582"/>
        <v>0</v>
      </c>
      <c r="BE876" s="65">
        <f t="shared" si="558"/>
        <v>0</v>
      </c>
      <c r="BF876" s="64" t="str">
        <f t="shared" si="559"/>
        <v>A forrás egyenlő a költséggel (I.ütem).</v>
      </c>
      <c r="BG876" s="65">
        <f t="shared" si="560"/>
        <v>0</v>
      </c>
      <c r="BH876" s="65">
        <f t="shared" si="561"/>
        <v>0</v>
      </c>
      <c r="BI876" s="65">
        <f t="shared" si="562"/>
        <v>0</v>
      </c>
      <c r="BJ876" s="65">
        <f t="shared" si="563"/>
        <v>0</v>
      </c>
      <c r="BK876" s="65">
        <f t="shared" si="549"/>
        <v>0</v>
      </c>
      <c r="BL876" s="66" t="str">
        <f t="shared" si="583"/>
        <v>Nem hosszútávú a feladat.</v>
      </c>
      <c r="BM876" s="67">
        <f t="shared" si="564"/>
        <v>1</v>
      </c>
      <c r="BN876" s="67">
        <f t="shared" si="565"/>
        <v>0</v>
      </c>
      <c r="BO876" s="67">
        <f t="shared" si="566"/>
        <v>1</v>
      </c>
      <c r="BP876" s="67">
        <f t="shared" si="567"/>
        <v>0</v>
      </c>
      <c r="BQ876" s="65">
        <f t="shared" si="568"/>
        <v>0</v>
      </c>
      <c r="BR876" s="64" t="str">
        <f t="shared" si="569"/>
        <v>Nincs hosszútávú terv!</v>
      </c>
      <c r="BS876" s="65">
        <f t="shared" si="570"/>
        <v>0</v>
      </c>
      <c r="BT876" s="65">
        <f t="shared" si="571"/>
        <v>0</v>
      </c>
      <c r="BU876" s="65">
        <f t="shared" si="572"/>
        <v>0</v>
      </c>
      <c r="BV876" s="65">
        <f t="shared" si="573"/>
        <v>0</v>
      </c>
      <c r="BW876" s="65">
        <f t="shared" si="574"/>
        <v>0</v>
      </c>
      <c r="BX876" s="65">
        <f t="shared" si="575"/>
        <v>0</v>
      </c>
      <c r="BY876" s="65">
        <f t="shared" si="576"/>
        <v>0</v>
      </c>
      <c r="BZ876" s="65">
        <f t="shared" si="577"/>
        <v>0</v>
      </c>
      <c r="CA876" s="65">
        <f t="shared" si="578"/>
        <v>0</v>
      </c>
      <c r="CB876" s="65">
        <f t="shared" si="579"/>
        <v>0</v>
      </c>
      <c r="CC876" s="65">
        <f t="shared" si="580"/>
        <v>0</v>
      </c>
      <c r="CD876" s="65" t="str">
        <f t="shared" si="550"/>
        <v>Hiányos kitöltés! (B-oszlop üres)</v>
      </c>
      <c r="CE876" s="66" t="str">
        <f t="shared" si="551"/>
        <v>Hiányos kitöltés! (B-oszlop üres)</v>
      </c>
      <c r="CF876" s="65">
        <f t="shared" si="552"/>
        <v>0</v>
      </c>
      <c r="CG876" s="65">
        <f t="shared" si="553"/>
        <v>0</v>
      </c>
      <c r="CH876" s="65">
        <f t="shared" si="554"/>
        <v>0</v>
      </c>
    </row>
    <row r="877" spans="1:86" ht="31.25" x14ac:dyDescent="0.25">
      <c r="A877" s="54" t="str">
        <f t="shared" si="543"/>
        <v>Nincs VKR kiválasztva!</v>
      </c>
      <c r="B877" s="68"/>
      <c r="C877" s="55"/>
      <c r="D877" s="47"/>
      <c r="E877" s="47"/>
      <c r="F877" s="56" t="str">
        <f>IF($G877="","Nincs VKR kiválasztva!",INDEX(Osszesito!$C:$C,MATCH($G877,Osszesito!$D:$D,0)))</f>
        <v>Nincs VKR kiválasztva!</v>
      </c>
      <c r="G877" s="45"/>
      <c r="H877" s="51" t="str">
        <f>IF($D877="","",CONCATENATE($AY877,"_",COUNTA($D$3:$D877),"_FSZV_2026"))</f>
        <v/>
      </c>
      <c r="I877" s="56" t="str">
        <f>IF($G877="","Nincs VKR kiválasztva!",INDEX(Osszesito!$G:$G,MATCH($F877,Osszesito!$C:$C,0)))</f>
        <v>Nincs VKR kiválasztva!</v>
      </c>
      <c r="J877" s="56" t="str">
        <f>IF($G877="","Nincs VKR kiválasztva!",INDEX(Osszesito!$F:$F,MATCH($F877,Osszesito!$C:$C,0)))</f>
        <v>Nincs VKR kiválasztva!</v>
      </c>
      <c r="K877" s="48" t="str">
        <f t="shared" si="581"/>
        <v>Nincs kitöltve a költség rész!</v>
      </c>
      <c r="L877" s="49"/>
      <c r="M877" s="49"/>
      <c r="N877" s="60"/>
      <c r="O877" s="60"/>
      <c r="P877" s="90"/>
      <c r="R877" s="62"/>
      <c r="S877" s="62"/>
      <c r="T877" s="62"/>
      <c r="U877" s="62"/>
      <c r="V877" s="62"/>
      <c r="W877" s="62"/>
      <c r="X877" s="62"/>
      <c r="Y877" s="62"/>
      <c r="Z877" s="62"/>
      <c r="AA877" s="62"/>
      <c r="AB877" s="62"/>
      <c r="AC877" s="61">
        <f t="shared" si="544"/>
        <v>0</v>
      </c>
      <c r="AD877" s="1" t="str">
        <f t="shared" si="545"/>
        <v>Nincs VKR kiválasztva!</v>
      </c>
      <c r="AF877" s="60"/>
      <c r="AG877" s="60"/>
      <c r="AH877" s="60"/>
      <c r="AI877" s="60"/>
      <c r="AJ877" s="60"/>
      <c r="AK877" s="60"/>
      <c r="AL877" s="60"/>
      <c r="AM877" s="60"/>
      <c r="AN877" s="60"/>
      <c r="AO877" s="60"/>
      <c r="AP877" s="60"/>
      <c r="AQ877" s="61">
        <f t="shared" si="546"/>
        <v>0</v>
      </c>
      <c r="AR877" s="130" t="s">
        <v>36</v>
      </c>
      <c r="AS877" s="1" t="str">
        <f t="shared" si="547"/>
        <v>Nincs VKR kiválasztva!</v>
      </c>
      <c r="AU877" s="46"/>
      <c r="AV877" s="46"/>
      <c r="AY877" s="64" t="str">
        <f>IF($D877="","",INDEX(Osszesito!$E:$E,MATCH($F877,Osszesito!$C:$C,0)))</f>
        <v/>
      </c>
      <c r="AZ877" s="64">
        <f t="shared" si="555"/>
        <v>0</v>
      </c>
      <c r="BA877" s="65">
        <f t="shared" si="556"/>
        <v>0</v>
      </c>
      <c r="BB877" s="65" t="str">
        <f t="shared" si="557"/>
        <v>x</v>
      </c>
      <c r="BC877" s="65">
        <f t="shared" si="548"/>
        <v>0</v>
      </c>
      <c r="BD877" s="65">
        <f t="shared" si="582"/>
        <v>0</v>
      </c>
      <c r="BE877" s="65">
        <f t="shared" si="558"/>
        <v>0</v>
      </c>
      <c r="BF877" s="64" t="str">
        <f t="shared" si="559"/>
        <v>A forrás egyenlő a költséggel (I.ütem).</v>
      </c>
      <c r="BG877" s="65">
        <f t="shared" si="560"/>
        <v>0</v>
      </c>
      <c r="BH877" s="65">
        <f t="shared" si="561"/>
        <v>0</v>
      </c>
      <c r="BI877" s="65">
        <f t="shared" si="562"/>
        <v>0</v>
      </c>
      <c r="BJ877" s="65">
        <f t="shared" si="563"/>
        <v>0</v>
      </c>
      <c r="BK877" s="65">
        <f t="shared" si="549"/>
        <v>0</v>
      </c>
      <c r="BL877" s="66" t="str">
        <f t="shared" si="583"/>
        <v>Nem hosszútávú a feladat.</v>
      </c>
      <c r="BM877" s="67">
        <f t="shared" si="564"/>
        <v>1</v>
      </c>
      <c r="BN877" s="67">
        <f t="shared" si="565"/>
        <v>0</v>
      </c>
      <c r="BO877" s="67">
        <f t="shared" si="566"/>
        <v>1</v>
      </c>
      <c r="BP877" s="67">
        <f t="shared" si="567"/>
        <v>0</v>
      </c>
      <c r="BQ877" s="65">
        <f t="shared" si="568"/>
        <v>0</v>
      </c>
      <c r="BR877" s="64" t="str">
        <f t="shared" si="569"/>
        <v>Nincs hosszútávú terv!</v>
      </c>
      <c r="BS877" s="65">
        <f t="shared" si="570"/>
        <v>0</v>
      </c>
      <c r="BT877" s="65">
        <f t="shared" si="571"/>
        <v>0</v>
      </c>
      <c r="BU877" s="65">
        <f t="shared" si="572"/>
        <v>0</v>
      </c>
      <c r="BV877" s="65">
        <f t="shared" si="573"/>
        <v>0</v>
      </c>
      <c r="BW877" s="65">
        <f t="shared" si="574"/>
        <v>0</v>
      </c>
      <c r="BX877" s="65">
        <f t="shared" si="575"/>
        <v>0</v>
      </c>
      <c r="BY877" s="65">
        <f t="shared" si="576"/>
        <v>0</v>
      </c>
      <c r="BZ877" s="65">
        <f t="shared" si="577"/>
        <v>0</v>
      </c>
      <c r="CA877" s="65">
        <f t="shared" si="578"/>
        <v>0</v>
      </c>
      <c r="CB877" s="65">
        <f t="shared" si="579"/>
        <v>0</v>
      </c>
      <c r="CC877" s="65">
        <f t="shared" si="580"/>
        <v>0</v>
      </c>
      <c r="CD877" s="65" t="str">
        <f t="shared" si="550"/>
        <v>Hiányos kitöltés! (B-oszlop üres)</v>
      </c>
      <c r="CE877" s="66" t="str">
        <f t="shared" si="551"/>
        <v>Hiányos kitöltés! (B-oszlop üres)</v>
      </c>
      <c r="CF877" s="65">
        <f t="shared" si="552"/>
        <v>0</v>
      </c>
      <c r="CG877" s="65">
        <f t="shared" si="553"/>
        <v>0</v>
      </c>
      <c r="CH877" s="65">
        <f t="shared" si="554"/>
        <v>0</v>
      </c>
    </row>
    <row r="878" spans="1:86" ht="31.25" x14ac:dyDescent="0.25">
      <c r="A878" s="54" t="str">
        <f t="shared" si="543"/>
        <v>Nincs VKR kiválasztva!</v>
      </c>
      <c r="B878" s="68"/>
      <c r="C878" s="55"/>
      <c r="D878" s="47"/>
      <c r="E878" s="47"/>
      <c r="F878" s="56" t="str">
        <f>IF($G878="","Nincs VKR kiválasztva!",INDEX(Osszesito!$C:$C,MATCH($G878,Osszesito!$D:$D,0)))</f>
        <v>Nincs VKR kiválasztva!</v>
      </c>
      <c r="G878" s="45"/>
      <c r="H878" s="51" t="str">
        <f>IF($D878="","",CONCATENATE($AY878,"_",COUNTA($D$3:$D878),"_FSZV_2026"))</f>
        <v/>
      </c>
      <c r="I878" s="56" t="str">
        <f>IF($G878="","Nincs VKR kiválasztva!",INDEX(Osszesito!$G:$G,MATCH($F878,Osszesito!$C:$C,0)))</f>
        <v>Nincs VKR kiválasztva!</v>
      </c>
      <c r="J878" s="56" t="str">
        <f>IF($G878="","Nincs VKR kiválasztva!",INDEX(Osszesito!$F:$F,MATCH($F878,Osszesito!$C:$C,0)))</f>
        <v>Nincs VKR kiválasztva!</v>
      </c>
      <c r="K878" s="48" t="str">
        <f t="shared" si="581"/>
        <v>Nincs kitöltve a költség rész!</v>
      </c>
      <c r="L878" s="49"/>
      <c r="M878" s="49"/>
      <c r="N878" s="60"/>
      <c r="O878" s="60"/>
      <c r="P878" s="90"/>
      <c r="R878" s="62"/>
      <c r="S878" s="62"/>
      <c r="T878" s="62"/>
      <c r="U878" s="62"/>
      <c r="V878" s="62"/>
      <c r="W878" s="62"/>
      <c r="X878" s="62"/>
      <c r="Y878" s="62"/>
      <c r="Z878" s="62"/>
      <c r="AA878" s="62"/>
      <c r="AB878" s="62"/>
      <c r="AC878" s="61">
        <f t="shared" si="544"/>
        <v>0</v>
      </c>
      <c r="AD878" s="1" t="str">
        <f t="shared" si="545"/>
        <v>Nincs VKR kiválasztva!</v>
      </c>
      <c r="AF878" s="60"/>
      <c r="AG878" s="60"/>
      <c r="AH878" s="60"/>
      <c r="AI878" s="60"/>
      <c r="AJ878" s="60"/>
      <c r="AK878" s="60"/>
      <c r="AL878" s="60"/>
      <c r="AM878" s="60"/>
      <c r="AN878" s="60"/>
      <c r="AO878" s="60"/>
      <c r="AP878" s="60"/>
      <c r="AQ878" s="61">
        <f t="shared" si="546"/>
        <v>0</v>
      </c>
      <c r="AR878" s="130" t="s">
        <v>36</v>
      </c>
      <c r="AS878" s="1" t="str">
        <f t="shared" si="547"/>
        <v>Nincs VKR kiválasztva!</v>
      </c>
      <c r="AU878" s="46"/>
      <c r="AV878" s="46"/>
      <c r="AY878" s="64" t="str">
        <f>IF($D878="","",INDEX(Osszesito!$E:$E,MATCH($F878,Osszesito!$C:$C,0)))</f>
        <v/>
      </c>
      <c r="AZ878" s="64">
        <f t="shared" si="555"/>
        <v>0</v>
      </c>
      <c r="BA878" s="65">
        <f t="shared" si="556"/>
        <v>0</v>
      </c>
      <c r="BB878" s="65" t="str">
        <f t="shared" si="557"/>
        <v>x</v>
      </c>
      <c r="BC878" s="65">
        <f t="shared" si="548"/>
        <v>0</v>
      </c>
      <c r="BD878" s="65">
        <f t="shared" si="582"/>
        <v>0</v>
      </c>
      <c r="BE878" s="65">
        <f t="shared" si="558"/>
        <v>0</v>
      </c>
      <c r="BF878" s="64" t="str">
        <f t="shared" si="559"/>
        <v>A forrás egyenlő a költséggel (I.ütem).</v>
      </c>
      <c r="BG878" s="65">
        <f t="shared" si="560"/>
        <v>0</v>
      </c>
      <c r="BH878" s="65">
        <f t="shared" si="561"/>
        <v>0</v>
      </c>
      <c r="BI878" s="65">
        <f t="shared" si="562"/>
        <v>0</v>
      </c>
      <c r="BJ878" s="65">
        <f t="shared" si="563"/>
        <v>0</v>
      </c>
      <c r="BK878" s="65">
        <f t="shared" si="549"/>
        <v>0</v>
      </c>
      <c r="BL878" s="66" t="str">
        <f t="shared" si="583"/>
        <v>Nem hosszútávú a feladat.</v>
      </c>
      <c r="BM878" s="67">
        <f t="shared" si="564"/>
        <v>1</v>
      </c>
      <c r="BN878" s="67">
        <f t="shared" si="565"/>
        <v>0</v>
      </c>
      <c r="BO878" s="67">
        <f t="shared" si="566"/>
        <v>1</v>
      </c>
      <c r="BP878" s="67">
        <f t="shared" si="567"/>
        <v>0</v>
      </c>
      <c r="BQ878" s="65">
        <f t="shared" si="568"/>
        <v>0</v>
      </c>
      <c r="BR878" s="64" t="str">
        <f t="shared" si="569"/>
        <v>Nincs hosszútávú terv!</v>
      </c>
      <c r="BS878" s="65">
        <f t="shared" si="570"/>
        <v>0</v>
      </c>
      <c r="BT878" s="65">
        <f t="shared" si="571"/>
        <v>0</v>
      </c>
      <c r="BU878" s="65">
        <f t="shared" si="572"/>
        <v>0</v>
      </c>
      <c r="BV878" s="65">
        <f t="shared" si="573"/>
        <v>0</v>
      </c>
      <c r="BW878" s="65">
        <f t="shared" si="574"/>
        <v>0</v>
      </c>
      <c r="BX878" s="65">
        <f t="shared" si="575"/>
        <v>0</v>
      </c>
      <c r="BY878" s="65">
        <f t="shared" si="576"/>
        <v>0</v>
      </c>
      <c r="BZ878" s="65">
        <f t="shared" si="577"/>
        <v>0</v>
      </c>
      <c r="CA878" s="65">
        <f t="shared" si="578"/>
        <v>0</v>
      </c>
      <c r="CB878" s="65">
        <f t="shared" si="579"/>
        <v>0</v>
      </c>
      <c r="CC878" s="65">
        <f t="shared" si="580"/>
        <v>0</v>
      </c>
      <c r="CD878" s="65" t="str">
        <f t="shared" si="550"/>
        <v>Hiányos kitöltés! (B-oszlop üres)</v>
      </c>
      <c r="CE878" s="66" t="str">
        <f t="shared" si="551"/>
        <v>Hiányos kitöltés! (B-oszlop üres)</v>
      </c>
      <c r="CF878" s="65">
        <f t="shared" si="552"/>
        <v>0</v>
      </c>
      <c r="CG878" s="65">
        <f t="shared" si="553"/>
        <v>0</v>
      </c>
      <c r="CH878" s="65">
        <f t="shared" si="554"/>
        <v>0</v>
      </c>
    </row>
    <row r="879" spans="1:86" ht="31.25" x14ac:dyDescent="0.25">
      <c r="A879" s="54" t="str">
        <f t="shared" si="543"/>
        <v>Nincs VKR kiválasztva!</v>
      </c>
      <c r="B879" s="68"/>
      <c r="C879" s="55"/>
      <c r="D879" s="47"/>
      <c r="E879" s="47"/>
      <c r="F879" s="56" t="str">
        <f>IF($G879="","Nincs VKR kiválasztva!",INDEX(Osszesito!$C:$C,MATCH($G879,Osszesito!$D:$D,0)))</f>
        <v>Nincs VKR kiválasztva!</v>
      </c>
      <c r="G879" s="45"/>
      <c r="H879" s="51" t="str">
        <f>IF($D879="","",CONCATENATE($AY879,"_",COUNTA($D$3:$D879),"_FSZV_2026"))</f>
        <v/>
      </c>
      <c r="I879" s="56" t="str">
        <f>IF($G879="","Nincs VKR kiválasztva!",INDEX(Osszesito!$G:$G,MATCH($F879,Osszesito!$C:$C,0)))</f>
        <v>Nincs VKR kiválasztva!</v>
      </c>
      <c r="J879" s="56" t="str">
        <f>IF($G879="","Nincs VKR kiválasztva!",INDEX(Osszesito!$F:$F,MATCH($F879,Osszesito!$C:$C,0)))</f>
        <v>Nincs VKR kiválasztva!</v>
      </c>
      <c r="K879" s="48" t="str">
        <f t="shared" si="581"/>
        <v>Nincs kitöltve a költség rész!</v>
      </c>
      <c r="L879" s="49"/>
      <c r="M879" s="49"/>
      <c r="N879" s="60"/>
      <c r="O879" s="60"/>
      <c r="P879" s="90"/>
      <c r="R879" s="62"/>
      <c r="S879" s="62"/>
      <c r="T879" s="62"/>
      <c r="U879" s="62"/>
      <c r="V879" s="62"/>
      <c r="W879" s="62"/>
      <c r="X879" s="62"/>
      <c r="Y879" s="62"/>
      <c r="Z879" s="62"/>
      <c r="AA879" s="62"/>
      <c r="AB879" s="62"/>
      <c r="AC879" s="61">
        <f t="shared" si="544"/>
        <v>0</v>
      </c>
      <c r="AD879" s="1" t="str">
        <f t="shared" si="545"/>
        <v>Nincs VKR kiválasztva!</v>
      </c>
      <c r="AF879" s="60"/>
      <c r="AG879" s="60"/>
      <c r="AH879" s="60"/>
      <c r="AI879" s="60"/>
      <c r="AJ879" s="60"/>
      <c r="AK879" s="60"/>
      <c r="AL879" s="60"/>
      <c r="AM879" s="60"/>
      <c r="AN879" s="60"/>
      <c r="AO879" s="60"/>
      <c r="AP879" s="60"/>
      <c r="AQ879" s="61">
        <f t="shared" si="546"/>
        <v>0</v>
      </c>
      <c r="AR879" s="130" t="s">
        <v>36</v>
      </c>
      <c r="AS879" s="1" t="str">
        <f t="shared" si="547"/>
        <v>Nincs VKR kiválasztva!</v>
      </c>
      <c r="AU879" s="46"/>
      <c r="AV879" s="46"/>
      <c r="AY879" s="64" t="str">
        <f>IF($D879="","",INDEX(Osszesito!$E:$E,MATCH($F879,Osszesito!$C:$C,0)))</f>
        <v/>
      </c>
      <c r="AZ879" s="64">
        <f t="shared" si="555"/>
        <v>0</v>
      </c>
      <c r="BA879" s="65">
        <f t="shared" si="556"/>
        <v>0</v>
      </c>
      <c r="BB879" s="65" t="str">
        <f t="shared" si="557"/>
        <v>x</v>
      </c>
      <c r="BC879" s="65">
        <f t="shared" si="548"/>
        <v>0</v>
      </c>
      <c r="BD879" s="65">
        <f t="shared" si="582"/>
        <v>0</v>
      </c>
      <c r="BE879" s="65">
        <f t="shared" si="558"/>
        <v>0</v>
      </c>
      <c r="BF879" s="64" t="str">
        <f t="shared" si="559"/>
        <v>A forrás egyenlő a költséggel (I.ütem).</v>
      </c>
      <c r="BG879" s="65">
        <f t="shared" si="560"/>
        <v>0</v>
      </c>
      <c r="BH879" s="65">
        <f t="shared" si="561"/>
        <v>0</v>
      </c>
      <c r="BI879" s="65">
        <f t="shared" si="562"/>
        <v>0</v>
      </c>
      <c r="BJ879" s="65">
        <f t="shared" si="563"/>
        <v>0</v>
      </c>
      <c r="BK879" s="65">
        <f t="shared" si="549"/>
        <v>0</v>
      </c>
      <c r="BL879" s="66" t="str">
        <f t="shared" si="583"/>
        <v>Nem hosszútávú a feladat.</v>
      </c>
      <c r="BM879" s="67">
        <f t="shared" si="564"/>
        <v>1</v>
      </c>
      <c r="BN879" s="67">
        <f t="shared" si="565"/>
        <v>0</v>
      </c>
      <c r="BO879" s="67">
        <f t="shared" si="566"/>
        <v>1</v>
      </c>
      <c r="BP879" s="67">
        <f t="shared" si="567"/>
        <v>0</v>
      </c>
      <c r="BQ879" s="65">
        <f t="shared" si="568"/>
        <v>0</v>
      </c>
      <c r="BR879" s="64" t="str">
        <f t="shared" si="569"/>
        <v>Nincs hosszútávú terv!</v>
      </c>
      <c r="BS879" s="65">
        <f t="shared" si="570"/>
        <v>0</v>
      </c>
      <c r="BT879" s="65">
        <f t="shared" si="571"/>
        <v>0</v>
      </c>
      <c r="BU879" s="65">
        <f t="shared" si="572"/>
        <v>0</v>
      </c>
      <c r="BV879" s="65">
        <f t="shared" si="573"/>
        <v>0</v>
      </c>
      <c r="BW879" s="65">
        <f t="shared" si="574"/>
        <v>0</v>
      </c>
      <c r="BX879" s="65">
        <f t="shared" si="575"/>
        <v>0</v>
      </c>
      <c r="BY879" s="65">
        <f t="shared" si="576"/>
        <v>0</v>
      </c>
      <c r="BZ879" s="65">
        <f t="shared" si="577"/>
        <v>0</v>
      </c>
      <c r="CA879" s="65">
        <f t="shared" si="578"/>
        <v>0</v>
      </c>
      <c r="CB879" s="65">
        <f t="shared" si="579"/>
        <v>0</v>
      </c>
      <c r="CC879" s="65">
        <f t="shared" si="580"/>
        <v>0</v>
      </c>
      <c r="CD879" s="65" t="str">
        <f t="shared" si="550"/>
        <v>Hiányos kitöltés! (B-oszlop üres)</v>
      </c>
      <c r="CE879" s="66" t="str">
        <f t="shared" si="551"/>
        <v>Hiányos kitöltés! (B-oszlop üres)</v>
      </c>
      <c r="CF879" s="65">
        <f t="shared" si="552"/>
        <v>0</v>
      </c>
      <c r="CG879" s="65">
        <f t="shared" si="553"/>
        <v>0</v>
      </c>
      <c r="CH879" s="65">
        <f t="shared" si="554"/>
        <v>0</v>
      </c>
    </row>
    <row r="880" spans="1:86" ht="31.25" x14ac:dyDescent="0.25">
      <c r="A880" s="54" t="str">
        <f t="shared" si="543"/>
        <v>Nincs VKR kiválasztva!</v>
      </c>
      <c r="B880" s="68"/>
      <c r="C880" s="55"/>
      <c r="D880" s="47"/>
      <c r="E880" s="47"/>
      <c r="F880" s="56" t="str">
        <f>IF($G880="","Nincs VKR kiválasztva!",INDEX(Osszesito!$C:$C,MATCH($G880,Osszesito!$D:$D,0)))</f>
        <v>Nincs VKR kiválasztva!</v>
      </c>
      <c r="G880" s="45"/>
      <c r="H880" s="51" t="str">
        <f>IF($D880="","",CONCATENATE($AY880,"_",COUNTA($D$3:$D880),"_FSZV_2026"))</f>
        <v/>
      </c>
      <c r="I880" s="56" t="str">
        <f>IF($G880="","Nincs VKR kiválasztva!",INDEX(Osszesito!$G:$G,MATCH($F880,Osszesito!$C:$C,0)))</f>
        <v>Nincs VKR kiválasztva!</v>
      </c>
      <c r="J880" s="56" t="str">
        <f>IF($G880="","Nincs VKR kiválasztva!",INDEX(Osszesito!$F:$F,MATCH($F880,Osszesito!$C:$C,0)))</f>
        <v>Nincs VKR kiválasztva!</v>
      </c>
      <c r="K880" s="48" t="str">
        <f t="shared" si="581"/>
        <v>Nincs kitöltve a költség rész!</v>
      </c>
      <c r="L880" s="49"/>
      <c r="M880" s="49"/>
      <c r="N880" s="60"/>
      <c r="O880" s="60"/>
      <c r="P880" s="90"/>
      <c r="R880" s="62"/>
      <c r="S880" s="62"/>
      <c r="T880" s="62"/>
      <c r="U880" s="62"/>
      <c r="V880" s="62"/>
      <c r="W880" s="62"/>
      <c r="X880" s="62"/>
      <c r="Y880" s="62"/>
      <c r="Z880" s="62"/>
      <c r="AA880" s="62"/>
      <c r="AB880" s="62"/>
      <c r="AC880" s="61">
        <f t="shared" si="544"/>
        <v>0</v>
      </c>
      <c r="AD880" s="1" t="str">
        <f t="shared" si="545"/>
        <v>Nincs VKR kiválasztva!</v>
      </c>
      <c r="AF880" s="60"/>
      <c r="AG880" s="60"/>
      <c r="AH880" s="60"/>
      <c r="AI880" s="60"/>
      <c r="AJ880" s="60"/>
      <c r="AK880" s="60"/>
      <c r="AL880" s="60"/>
      <c r="AM880" s="60"/>
      <c r="AN880" s="60"/>
      <c r="AO880" s="60"/>
      <c r="AP880" s="60"/>
      <c r="AQ880" s="61">
        <f t="shared" si="546"/>
        <v>0</v>
      </c>
      <c r="AR880" s="130" t="s">
        <v>36</v>
      </c>
      <c r="AS880" s="1" t="str">
        <f t="shared" si="547"/>
        <v>Nincs VKR kiválasztva!</v>
      </c>
      <c r="AU880" s="46"/>
      <c r="AV880" s="46"/>
      <c r="AY880" s="64" t="str">
        <f>IF($D880="","",INDEX(Osszesito!$E:$E,MATCH($F880,Osszesito!$C:$C,0)))</f>
        <v/>
      </c>
      <c r="AZ880" s="64">
        <f t="shared" si="555"/>
        <v>0</v>
      </c>
      <c r="BA880" s="65">
        <f t="shared" si="556"/>
        <v>0</v>
      </c>
      <c r="BB880" s="65" t="str">
        <f t="shared" si="557"/>
        <v>x</v>
      </c>
      <c r="BC880" s="65">
        <f t="shared" si="548"/>
        <v>0</v>
      </c>
      <c r="BD880" s="65">
        <f t="shared" si="582"/>
        <v>0</v>
      </c>
      <c r="BE880" s="65">
        <f t="shared" si="558"/>
        <v>0</v>
      </c>
      <c r="BF880" s="64" t="str">
        <f t="shared" si="559"/>
        <v>A forrás egyenlő a költséggel (I.ütem).</v>
      </c>
      <c r="BG880" s="65">
        <f t="shared" si="560"/>
        <v>0</v>
      </c>
      <c r="BH880" s="65">
        <f t="shared" si="561"/>
        <v>0</v>
      </c>
      <c r="BI880" s="65">
        <f t="shared" si="562"/>
        <v>0</v>
      </c>
      <c r="BJ880" s="65">
        <f t="shared" si="563"/>
        <v>0</v>
      </c>
      <c r="BK880" s="65">
        <f t="shared" si="549"/>
        <v>0</v>
      </c>
      <c r="BL880" s="66" t="str">
        <f t="shared" si="583"/>
        <v>Nem hosszútávú a feladat.</v>
      </c>
      <c r="BM880" s="67">
        <f t="shared" si="564"/>
        <v>1</v>
      </c>
      <c r="BN880" s="67">
        <f t="shared" si="565"/>
        <v>0</v>
      </c>
      <c r="BO880" s="67">
        <f t="shared" si="566"/>
        <v>1</v>
      </c>
      <c r="BP880" s="67">
        <f t="shared" si="567"/>
        <v>0</v>
      </c>
      <c r="BQ880" s="65">
        <f t="shared" si="568"/>
        <v>0</v>
      </c>
      <c r="BR880" s="64" t="str">
        <f t="shared" si="569"/>
        <v>Nincs hosszútávú terv!</v>
      </c>
      <c r="BS880" s="65">
        <f t="shared" si="570"/>
        <v>0</v>
      </c>
      <c r="BT880" s="65">
        <f t="shared" si="571"/>
        <v>0</v>
      </c>
      <c r="BU880" s="65">
        <f t="shared" si="572"/>
        <v>0</v>
      </c>
      <c r="BV880" s="65">
        <f t="shared" si="573"/>
        <v>0</v>
      </c>
      <c r="BW880" s="65">
        <f t="shared" si="574"/>
        <v>0</v>
      </c>
      <c r="BX880" s="65">
        <f t="shared" si="575"/>
        <v>0</v>
      </c>
      <c r="BY880" s="65">
        <f t="shared" si="576"/>
        <v>0</v>
      </c>
      <c r="BZ880" s="65">
        <f t="shared" si="577"/>
        <v>0</v>
      </c>
      <c r="CA880" s="65">
        <f t="shared" si="578"/>
        <v>0</v>
      </c>
      <c r="CB880" s="65">
        <f t="shared" si="579"/>
        <v>0</v>
      </c>
      <c r="CC880" s="65">
        <f t="shared" si="580"/>
        <v>0</v>
      </c>
      <c r="CD880" s="65" t="str">
        <f t="shared" si="550"/>
        <v>Hiányos kitöltés! (B-oszlop üres)</v>
      </c>
      <c r="CE880" s="66" t="str">
        <f t="shared" si="551"/>
        <v>Hiányos kitöltés! (B-oszlop üres)</v>
      </c>
      <c r="CF880" s="65">
        <f t="shared" si="552"/>
        <v>0</v>
      </c>
      <c r="CG880" s="65">
        <f t="shared" si="553"/>
        <v>0</v>
      </c>
      <c r="CH880" s="65">
        <f t="shared" si="554"/>
        <v>0</v>
      </c>
    </row>
    <row r="881" spans="1:86" ht="31.25" x14ac:dyDescent="0.25">
      <c r="A881" s="54" t="str">
        <f t="shared" si="543"/>
        <v>Nincs VKR kiválasztva!</v>
      </c>
      <c r="B881" s="68"/>
      <c r="C881" s="55"/>
      <c r="D881" s="47"/>
      <c r="E881" s="47"/>
      <c r="F881" s="56" t="str">
        <f>IF($G881="","Nincs VKR kiválasztva!",INDEX(Osszesito!$C:$C,MATCH($G881,Osszesito!$D:$D,0)))</f>
        <v>Nincs VKR kiválasztva!</v>
      </c>
      <c r="G881" s="45"/>
      <c r="H881" s="51" t="str">
        <f>IF($D881="","",CONCATENATE($AY881,"_",COUNTA($D$3:$D881),"_FSZV_2026"))</f>
        <v/>
      </c>
      <c r="I881" s="56" t="str">
        <f>IF($G881="","Nincs VKR kiválasztva!",INDEX(Osszesito!$G:$G,MATCH($F881,Osszesito!$C:$C,0)))</f>
        <v>Nincs VKR kiválasztva!</v>
      </c>
      <c r="J881" s="56" t="str">
        <f>IF($G881="","Nincs VKR kiválasztva!",INDEX(Osszesito!$F:$F,MATCH($F881,Osszesito!$C:$C,0)))</f>
        <v>Nincs VKR kiválasztva!</v>
      </c>
      <c r="K881" s="48" t="str">
        <f t="shared" si="581"/>
        <v>Nincs kitöltve a költség rész!</v>
      </c>
      <c r="L881" s="49"/>
      <c r="M881" s="49"/>
      <c r="N881" s="60"/>
      <c r="O881" s="60"/>
      <c r="P881" s="90"/>
      <c r="R881" s="62"/>
      <c r="S881" s="62"/>
      <c r="T881" s="62"/>
      <c r="U881" s="62"/>
      <c r="V881" s="62"/>
      <c r="W881" s="62"/>
      <c r="X881" s="62"/>
      <c r="Y881" s="62"/>
      <c r="Z881" s="62"/>
      <c r="AA881" s="62"/>
      <c r="AB881" s="62"/>
      <c r="AC881" s="61">
        <f t="shared" si="544"/>
        <v>0</v>
      </c>
      <c r="AD881" s="1" t="str">
        <f t="shared" si="545"/>
        <v>Nincs VKR kiválasztva!</v>
      </c>
      <c r="AF881" s="60"/>
      <c r="AG881" s="60"/>
      <c r="AH881" s="60"/>
      <c r="AI881" s="60"/>
      <c r="AJ881" s="60"/>
      <c r="AK881" s="60"/>
      <c r="AL881" s="60"/>
      <c r="AM881" s="60"/>
      <c r="AN881" s="60"/>
      <c r="AO881" s="60"/>
      <c r="AP881" s="60"/>
      <c r="AQ881" s="61">
        <f t="shared" si="546"/>
        <v>0</v>
      </c>
      <c r="AR881" s="130" t="s">
        <v>36</v>
      </c>
      <c r="AS881" s="1" t="str">
        <f t="shared" si="547"/>
        <v>Nincs VKR kiválasztva!</v>
      </c>
      <c r="AU881" s="46"/>
      <c r="AV881" s="46"/>
      <c r="AY881" s="64" t="str">
        <f>IF($D881="","",INDEX(Osszesito!$E:$E,MATCH($F881,Osszesito!$C:$C,0)))</f>
        <v/>
      </c>
      <c r="AZ881" s="64">
        <f t="shared" si="555"/>
        <v>0</v>
      </c>
      <c r="BA881" s="65">
        <f t="shared" si="556"/>
        <v>0</v>
      </c>
      <c r="BB881" s="65" t="str">
        <f t="shared" si="557"/>
        <v>x</v>
      </c>
      <c r="BC881" s="65">
        <f t="shared" si="548"/>
        <v>0</v>
      </c>
      <c r="BD881" s="65">
        <f t="shared" si="582"/>
        <v>0</v>
      </c>
      <c r="BE881" s="65">
        <f t="shared" si="558"/>
        <v>0</v>
      </c>
      <c r="BF881" s="64" t="str">
        <f t="shared" si="559"/>
        <v>A forrás egyenlő a költséggel (I.ütem).</v>
      </c>
      <c r="BG881" s="65">
        <f t="shared" si="560"/>
        <v>0</v>
      </c>
      <c r="BH881" s="65">
        <f t="shared" si="561"/>
        <v>0</v>
      </c>
      <c r="BI881" s="65">
        <f t="shared" si="562"/>
        <v>0</v>
      </c>
      <c r="BJ881" s="65">
        <f t="shared" si="563"/>
        <v>0</v>
      </c>
      <c r="BK881" s="65">
        <f t="shared" si="549"/>
        <v>0</v>
      </c>
      <c r="BL881" s="66" t="str">
        <f t="shared" si="583"/>
        <v>Nem hosszútávú a feladat.</v>
      </c>
      <c r="BM881" s="67">
        <f t="shared" si="564"/>
        <v>1</v>
      </c>
      <c r="BN881" s="67">
        <f t="shared" si="565"/>
        <v>0</v>
      </c>
      <c r="BO881" s="67">
        <f t="shared" si="566"/>
        <v>1</v>
      </c>
      <c r="BP881" s="67">
        <f t="shared" si="567"/>
        <v>0</v>
      </c>
      <c r="BQ881" s="65">
        <f t="shared" si="568"/>
        <v>0</v>
      </c>
      <c r="BR881" s="64" t="str">
        <f t="shared" si="569"/>
        <v>Nincs hosszútávú terv!</v>
      </c>
      <c r="BS881" s="65">
        <f t="shared" si="570"/>
        <v>0</v>
      </c>
      <c r="BT881" s="65">
        <f t="shared" si="571"/>
        <v>0</v>
      </c>
      <c r="BU881" s="65">
        <f t="shared" si="572"/>
        <v>0</v>
      </c>
      <c r="BV881" s="65">
        <f t="shared" si="573"/>
        <v>0</v>
      </c>
      <c r="BW881" s="65">
        <f t="shared" si="574"/>
        <v>0</v>
      </c>
      <c r="BX881" s="65">
        <f t="shared" si="575"/>
        <v>0</v>
      </c>
      <c r="BY881" s="65">
        <f t="shared" si="576"/>
        <v>0</v>
      </c>
      <c r="BZ881" s="65">
        <f t="shared" si="577"/>
        <v>0</v>
      </c>
      <c r="CA881" s="65">
        <f t="shared" si="578"/>
        <v>0</v>
      </c>
      <c r="CB881" s="65">
        <f t="shared" si="579"/>
        <v>0</v>
      </c>
      <c r="CC881" s="65">
        <f t="shared" si="580"/>
        <v>0</v>
      </c>
      <c r="CD881" s="65" t="str">
        <f t="shared" si="550"/>
        <v>Hiányos kitöltés! (B-oszlop üres)</v>
      </c>
      <c r="CE881" s="66" t="str">
        <f t="shared" si="551"/>
        <v>Hiányos kitöltés! (B-oszlop üres)</v>
      </c>
      <c r="CF881" s="65">
        <f t="shared" si="552"/>
        <v>0</v>
      </c>
      <c r="CG881" s="65">
        <f t="shared" si="553"/>
        <v>0</v>
      </c>
      <c r="CH881" s="65">
        <f t="shared" si="554"/>
        <v>0</v>
      </c>
    </row>
    <row r="882" spans="1:86" ht="31.25" x14ac:dyDescent="0.25">
      <c r="A882" s="54" t="str">
        <f t="shared" si="543"/>
        <v>Nincs VKR kiválasztva!</v>
      </c>
      <c r="B882" s="68"/>
      <c r="C882" s="55"/>
      <c r="D882" s="47"/>
      <c r="E882" s="47"/>
      <c r="F882" s="56" t="str">
        <f>IF($G882="","Nincs VKR kiválasztva!",INDEX(Osszesito!$C:$C,MATCH($G882,Osszesito!$D:$D,0)))</f>
        <v>Nincs VKR kiválasztva!</v>
      </c>
      <c r="G882" s="45"/>
      <c r="H882" s="51" t="str">
        <f>IF($D882="","",CONCATENATE($AY882,"_",COUNTA($D$3:$D882),"_FSZV_2026"))</f>
        <v/>
      </c>
      <c r="I882" s="56" t="str">
        <f>IF($G882="","Nincs VKR kiválasztva!",INDEX(Osszesito!$G:$G,MATCH($F882,Osszesito!$C:$C,0)))</f>
        <v>Nincs VKR kiválasztva!</v>
      </c>
      <c r="J882" s="56" t="str">
        <f>IF($G882="","Nincs VKR kiválasztva!",INDEX(Osszesito!$F:$F,MATCH($F882,Osszesito!$C:$C,0)))</f>
        <v>Nincs VKR kiválasztva!</v>
      </c>
      <c r="K882" s="48" t="str">
        <f t="shared" si="581"/>
        <v>Nincs kitöltve a költség rész!</v>
      </c>
      <c r="L882" s="49"/>
      <c r="M882" s="49"/>
      <c r="N882" s="60"/>
      <c r="O882" s="60"/>
      <c r="P882" s="90"/>
      <c r="R882" s="62"/>
      <c r="S882" s="62"/>
      <c r="T882" s="62"/>
      <c r="U882" s="62"/>
      <c r="V882" s="62"/>
      <c r="W882" s="62"/>
      <c r="X882" s="62"/>
      <c r="Y882" s="62"/>
      <c r="Z882" s="62"/>
      <c r="AA882" s="62"/>
      <c r="AB882" s="62"/>
      <c r="AC882" s="61">
        <f t="shared" si="544"/>
        <v>0</v>
      </c>
      <c r="AD882" s="1" t="str">
        <f t="shared" si="545"/>
        <v>Nincs VKR kiválasztva!</v>
      </c>
      <c r="AF882" s="60"/>
      <c r="AG882" s="60"/>
      <c r="AH882" s="60"/>
      <c r="AI882" s="60"/>
      <c r="AJ882" s="60"/>
      <c r="AK882" s="60"/>
      <c r="AL882" s="60"/>
      <c r="AM882" s="60"/>
      <c r="AN882" s="60"/>
      <c r="AO882" s="60"/>
      <c r="AP882" s="60"/>
      <c r="AQ882" s="61">
        <f t="shared" si="546"/>
        <v>0</v>
      </c>
      <c r="AR882" s="130" t="s">
        <v>36</v>
      </c>
      <c r="AS882" s="1" t="str">
        <f t="shared" si="547"/>
        <v>Nincs VKR kiválasztva!</v>
      </c>
      <c r="AU882" s="46"/>
      <c r="AV882" s="46"/>
      <c r="AY882" s="64" t="str">
        <f>IF($D882="","",INDEX(Osszesito!$E:$E,MATCH($F882,Osszesito!$C:$C,0)))</f>
        <v/>
      </c>
      <c r="AZ882" s="64">
        <f t="shared" si="555"/>
        <v>0</v>
      </c>
      <c r="BA882" s="65">
        <f t="shared" si="556"/>
        <v>0</v>
      </c>
      <c r="BB882" s="65" t="str">
        <f t="shared" si="557"/>
        <v>x</v>
      </c>
      <c r="BC882" s="65">
        <f t="shared" si="548"/>
        <v>0</v>
      </c>
      <c r="BD882" s="65">
        <f t="shared" si="582"/>
        <v>0</v>
      </c>
      <c r="BE882" s="65">
        <f t="shared" si="558"/>
        <v>0</v>
      </c>
      <c r="BF882" s="64" t="str">
        <f t="shared" si="559"/>
        <v>A forrás egyenlő a költséggel (I.ütem).</v>
      </c>
      <c r="BG882" s="65">
        <f t="shared" si="560"/>
        <v>0</v>
      </c>
      <c r="BH882" s="65">
        <f t="shared" si="561"/>
        <v>0</v>
      </c>
      <c r="BI882" s="65">
        <f t="shared" si="562"/>
        <v>0</v>
      </c>
      <c r="BJ882" s="65">
        <f t="shared" si="563"/>
        <v>0</v>
      </c>
      <c r="BK882" s="65">
        <f t="shared" si="549"/>
        <v>0</v>
      </c>
      <c r="BL882" s="66" t="str">
        <f t="shared" si="583"/>
        <v>Nem hosszútávú a feladat.</v>
      </c>
      <c r="BM882" s="67">
        <f t="shared" si="564"/>
        <v>1</v>
      </c>
      <c r="BN882" s="67">
        <f t="shared" si="565"/>
        <v>0</v>
      </c>
      <c r="BO882" s="67">
        <f t="shared" si="566"/>
        <v>1</v>
      </c>
      <c r="BP882" s="67">
        <f t="shared" si="567"/>
        <v>0</v>
      </c>
      <c r="BQ882" s="65">
        <f t="shared" si="568"/>
        <v>0</v>
      </c>
      <c r="BR882" s="64" t="str">
        <f t="shared" si="569"/>
        <v>Nincs hosszútávú terv!</v>
      </c>
      <c r="BS882" s="65">
        <f t="shared" si="570"/>
        <v>0</v>
      </c>
      <c r="BT882" s="65">
        <f t="shared" si="571"/>
        <v>0</v>
      </c>
      <c r="BU882" s="65">
        <f t="shared" si="572"/>
        <v>0</v>
      </c>
      <c r="BV882" s="65">
        <f t="shared" si="573"/>
        <v>0</v>
      </c>
      <c r="BW882" s="65">
        <f t="shared" si="574"/>
        <v>0</v>
      </c>
      <c r="BX882" s="65">
        <f t="shared" si="575"/>
        <v>0</v>
      </c>
      <c r="BY882" s="65">
        <f t="shared" si="576"/>
        <v>0</v>
      </c>
      <c r="BZ882" s="65">
        <f t="shared" si="577"/>
        <v>0</v>
      </c>
      <c r="CA882" s="65">
        <f t="shared" si="578"/>
        <v>0</v>
      </c>
      <c r="CB882" s="65">
        <f t="shared" si="579"/>
        <v>0</v>
      </c>
      <c r="CC882" s="65">
        <f t="shared" si="580"/>
        <v>0</v>
      </c>
      <c r="CD882" s="65" t="str">
        <f t="shared" si="550"/>
        <v>Hiányos kitöltés! (B-oszlop üres)</v>
      </c>
      <c r="CE882" s="66" t="str">
        <f t="shared" si="551"/>
        <v>Hiányos kitöltés! (B-oszlop üres)</v>
      </c>
      <c r="CF882" s="65">
        <f t="shared" si="552"/>
        <v>0</v>
      </c>
      <c r="CG882" s="65">
        <f t="shared" si="553"/>
        <v>0</v>
      </c>
      <c r="CH882" s="65">
        <f t="shared" si="554"/>
        <v>0</v>
      </c>
    </row>
    <row r="883" spans="1:86" ht="31.25" x14ac:dyDescent="0.25">
      <c r="A883" s="54" t="str">
        <f t="shared" si="543"/>
        <v>Nincs VKR kiválasztva!</v>
      </c>
      <c r="B883" s="68"/>
      <c r="C883" s="55"/>
      <c r="D883" s="47"/>
      <c r="E883" s="47"/>
      <c r="F883" s="56" t="str">
        <f>IF($G883="","Nincs VKR kiválasztva!",INDEX(Osszesito!$C:$C,MATCH($G883,Osszesito!$D:$D,0)))</f>
        <v>Nincs VKR kiválasztva!</v>
      </c>
      <c r="G883" s="45"/>
      <c r="H883" s="51" t="str">
        <f>IF($D883="","",CONCATENATE($AY883,"_",COUNTA($D$3:$D883),"_FSZV_2026"))</f>
        <v/>
      </c>
      <c r="I883" s="56" t="str">
        <f>IF($G883="","Nincs VKR kiválasztva!",INDEX(Osszesito!$G:$G,MATCH($F883,Osszesito!$C:$C,0)))</f>
        <v>Nincs VKR kiválasztva!</v>
      </c>
      <c r="J883" s="56" t="str">
        <f>IF($G883="","Nincs VKR kiválasztva!",INDEX(Osszesito!$F:$F,MATCH($F883,Osszesito!$C:$C,0)))</f>
        <v>Nincs VKR kiválasztva!</v>
      </c>
      <c r="K883" s="48" t="str">
        <f t="shared" si="581"/>
        <v>Nincs kitöltve a költség rész!</v>
      </c>
      <c r="L883" s="49"/>
      <c r="M883" s="49"/>
      <c r="N883" s="60"/>
      <c r="O883" s="60"/>
      <c r="P883" s="90"/>
      <c r="R883" s="62"/>
      <c r="S883" s="62"/>
      <c r="T883" s="62"/>
      <c r="U883" s="62"/>
      <c r="V883" s="62"/>
      <c r="W883" s="62"/>
      <c r="X883" s="62"/>
      <c r="Y883" s="62"/>
      <c r="Z883" s="62"/>
      <c r="AA883" s="62"/>
      <c r="AB883" s="62"/>
      <c r="AC883" s="61">
        <f t="shared" si="544"/>
        <v>0</v>
      </c>
      <c r="AD883" s="1" t="str">
        <f t="shared" si="545"/>
        <v>Nincs VKR kiválasztva!</v>
      </c>
      <c r="AF883" s="60"/>
      <c r="AG883" s="60"/>
      <c r="AH883" s="60"/>
      <c r="AI883" s="60"/>
      <c r="AJ883" s="60"/>
      <c r="AK883" s="60"/>
      <c r="AL883" s="60"/>
      <c r="AM883" s="60"/>
      <c r="AN883" s="60"/>
      <c r="AO883" s="60"/>
      <c r="AP883" s="60"/>
      <c r="AQ883" s="61">
        <f t="shared" si="546"/>
        <v>0</v>
      </c>
      <c r="AR883" s="130" t="s">
        <v>36</v>
      </c>
      <c r="AS883" s="1" t="str">
        <f t="shared" si="547"/>
        <v>Nincs VKR kiválasztva!</v>
      </c>
      <c r="AU883" s="46"/>
      <c r="AV883" s="46"/>
      <c r="AY883" s="64" t="str">
        <f>IF($D883="","",INDEX(Osszesito!$E:$E,MATCH($F883,Osszesito!$C:$C,0)))</f>
        <v/>
      </c>
      <c r="AZ883" s="64">
        <f t="shared" si="555"/>
        <v>0</v>
      </c>
      <c r="BA883" s="65">
        <f t="shared" si="556"/>
        <v>0</v>
      </c>
      <c r="BB883" s="65" t="str">
        <f t="shared" si="557"/>
        <v>x</v>
      </c>
      <c r="BC883" s="65">
        <f t="shared" si="548"/>
        <v>0</v>
      </c>
      <c r="BD883" s="65">
        <f t="shared" si="582"/>
        <v>0</v>
      </c>
      <c r="BE883" s="65">
        <f t="shared" si="558"/>
        <v>0</v>
      </c>
      <c r="BF883" s="64" t="str">
        <f t="shared" si="559"/>
        <v>A forrás egyenlő a költséggel (I.ütem).</v>
      </c>
      <c r="BG883" s="65">
        <f t="shared" si="560"/>
        <v>0</v>
      </c>
      <c r="BH883" s="65">
        <f t="shared" si="561"/>
        <v>0</v>
      </c>
      <c r="BI883" s="65">
        <f t="shared" si="562"/>
        <v>0</v>
      </c>
      <c r="BJ883" s="65">
        <f t="shared" si="563"/>
        <v>0</v>
      </c>
      <c r="BK883" s="65">
        <f t="shared" si="549"/>
        <v>0</v>
      </c>
      <c r="BL883" s="66" t="str">
        <f t="shared" si="583"/>
        <v>Nem hosszútávú a feladat.</v>
      </c>
      <c r="BM883" s="67">
        <f t="shared" si="564"/>
        <v>1</v>
      </c>
      <c r="BN883" s="67">
        <f t="shared" si="565"/>
        <v>0</v>
      </c>
      <c r="BO883" s="67">
        <f t="shared" si="566"/>
        <v>1</v>
      </c>
      <c r="BP883" s="67">
        <f t="shared" si="567"/>
        <v>0</v>
      </c>
      <c r="BQ883" s="65">
        <f t="shared" si="568"/>
        <v>0</v>
      </c>
      <c r="BR883" s="64" t="str">
        <f t="shared" si="569"/>
        <v>Nincs hosszútávú terv!</v>
      </c>
      <c r="BS883" s="65">
        <f t="shared" si="570"/>
        <v>0</v>
      </c>
      <c r="BT883" s="65">
        <f t="shared" si="571"/>
        <v>0</v>
      </c>
      <c r="BU883" s="65">
        <f t="shared" si="572"/>
        <v>0</v>
      </c>
      <c r="BV883" s="65">
        <f t="shared" si="573"/>
        <v>0</v>
      </c>
      <c r="BW883" s="65">
        <f t="shared" si="574"/>
        <v>0</v>
      </c>
      <c r="BX883" s="65">
        <f t="shared" si="575"/>
        <v>0</v>
      </c>
      <c r="BY883" s="65">
        <f t="shared" si="576"/>
        <v>0</v>
      </c>
      <c r="BZ883" s="65">
        <f t="shared" si="577"/>
        <v>0</v>
      </c>
      <c r="CA883" s="65">
        <f t="shared" si="578"/>
        <v>0</v>
      </c>
      <c r="CB883" s="65">
        <f t="shared" si="579"/>
        <v>0</v>
      </c>
      <c r="CC883" s="65">
        <f t="shared" si="580"/>
        <v>0</v>
      </c>
      <c r="CD883" s="65" t="str">
        <f t="shared" si="550"/>
        <v>Hiányos kitöltés! (B-oszlop üres)</v>
      </c>
      <c r="CE883" s="66" t="str">
        <f t="shared" si="551"/>
        <v>Hiányos kitöltés! (B-oszlop üres)</v>
      </c>
      <c r="CF883" s="65">
        <f t="shared" si="552"/>
        <v>0</v>
      </c>
      <c r="CG883" s="65">
        <f t="shared" si="553"/>
        <v>0</v>
      </c>
      <c r="CH883" s="65">
        <f t="shared" si="554"/>
        <v>0</v>
      </c>
    </row>
    <row r="884" spans="1:86" ht="31.25" x14ac:dyDescent="0.25">
      <c r="A884" s="54" t="str">
        <f t="shared" ref="A884:A947" si="584">IF($G884="","Nincs VKR kiválasztva!",CE884)</f>
        <v>Nincs VKR kiválasztva!</v>
      </c>
      <c r="B884" s="68"/>
      <c r="C884" s="55"/>
      <c r="D884" s="47"/>
      <c r="E884" s="47"/>
      <c r="F884" s="56" t="str">
        <f>IF($G884="","Nincs VKR kiválasztva!",INDEX(Osszesito!$C:$C,MATCH($G884,Osszesito!$D:$D,0)))</f>
        <v>Nincs VKR kiválasztva!</v>
      </c>
      <c r="G884" s="45"/>
      <c r="H884" s="51" t="str">
        <f>IF($D884="","",CONCATENATE($AY884,"_",COUNTA($D$3:$D884),"_FSZV_2026"))</f>
        <v/>
      </c>
      <c r="I884" s="56" t="str">
        <f>IF($G884="","Nincs VKR kiválasztva!",INDEX(Osszesito!$G:$G,MATCH($F884,Osszesito!$C:$C,0)))</f>
        <v>Nincs VKR kiválasztva!</v>
      </c>
      <c r="J884" s="56" t="str">
        <f>IF($G884="","Nincs VKR kiválasztva!",INDEX(Osszesito!$F:$F,MATCH($F884,Osszesito!$C:$C,0)))</f>
        <v>Nincs VKR kiválasztva!</v>
      </c>
      <c r="K884" s="48" t="str">
        <f t="shared" si="581"/>
        <v>Nincs kitöltve a költség rész!</v>
      </c>
      <c r="L884" s="49"/>
      <c r="M884" s="49"/>
      <c r="N884" s="60"/>
      <c r="O884" s="60"/>
      <c r="P884" s="90"/>
      <c r="R884" s="62"/>
      <c r="S884" s="62"/>
      <c r="T884" s="62"/>
      <c r="U884" s="62"/>
      <c r="V884" s="62"/>
      <c r="W884" s="62"/>
      <c r="X884" s="62"/>
      <c r="Y884" s="62"/>
      <c r="Z884" s="62"/>
      <c r="AA884" s="62"/>
      <c r="AB884" s="62"/>
      <c r="AC884" s="61">
        <f t="shared" ref="AC884:AC947" si="585">SUM(R884:AB884)</f>
        <v>0</v>
      </c>
      <c r="AD884" s="1" t="str">
        <f t="shared" ref="AD884:AD947" si="586">IF($G884="","Nincs VKR kiválasztva!",IF(BA884=0,"Hiányos kitöltés!",BF884))</f>
        <v>Nincs VKR kiválasztva!</v>
      </c>
      <c r="AF884" s="60"/>
      <c r="AG884" s="60"/>
      <c r="AH884" s="60"/>
      <c r="AI884" s="60"/>
      <c r="AJ884" s="60"/>
      <c r="AK884" s="60"/>
      <c r="AL884" s="60"/>
      <c r="AM884" s="60"/>
      <c r="AN884" s="60"/>
      <c r="AO884" s="60"/>
      <c r="AP884" s="60"/>
      <c r="AQ884" s="61">
        <f t="shared" ref="AQ884:AQ947" si="587">SUM(AF884:AP884)</f>
        <v>0</v>
      </c>
      <c r="AR884" s="130" t="s">
        <v>36</v>
      </c>
      <c r="AS884" s="1" t="str">
        <f t="shared" ref="AS884:AS947" si="588">IF($G884="","Nincs VKR kiválasztva!",IF(BA884=0,"Hiányos kitöltés!",IF(BB884="R","Nincs hosszútávú terv!",BL884)))</f>
        <v>Nincs VKR kiválasztva!</v>
      </c>
      <c r="AU884" s="46"/>
      <c r="AV884" s="46"/>
      <c r="AY884" s="64" t="str">
        <f>IF($D884="","",INDEX(Osszesito!$E:$E,MATCH($F884,Osszesito!$C:$C,0)))</f>
        <v/>
      </c>
      <c r="AZ884" s="64">
        <f t="shared" si="555"/>
        <v>0</v>
      </c>
      <c r="BA884" s="65">
        <f t="shared" si="556"/>
        <v>0</v>
      </c>
      <c r="BB884" s="65" t="str">
        <f t="shared" si="557"/>
        <v>x</v>
      </c>
      <c r="BC884" s="65">
        <f t="shared" ref="BC884:BC947" si="589">IF(OR(BB884="R",BB884="RH"),1,0)</f>
        <v>0</v>
      </c>
      <c r="BD884" s="65">
        <f t="shared" si="582"/>
        <v>0</v>
      </c>
      <c r="BE884" s="65">
        <f t="shared" si="558"/>
        <v>0</v>
      </c>
      <c r="BF884" s="64" t="str">
        <f t="shared" si="559"/>
        <v>A forrás egyenlő a költséggel (I.ütem).</v>
      </c>
      <c r="BG884" s="65">
        <f t="shared" si="560"/>
        <v>0</v>
      </c>
      <c r="BH884" s="65">
        <f t="shared" si="561"/>
        <v>0</v>
      </c>
      <c r="BI884" s="65">
        <f t="shared" si="562"/>
        <v>0</v>
      </c>
      <c r="BJ884" s="65">
        <f t="shared" si="563"/>
        <v>0</v>
      </c>
      <c r="BK884" s="65">
        <f t="shared" ref="BK884:BK947" si="590">IF(AND($BJ884=1,$O884=$AQ884),1,IF(AND($BJ884=1,$O884&gt;$AQ884,AR884="igen"),1,0))</f>
        <v>0</v>
      </c>
      <c r="BL884" s="66" t="str">
        <f t="shared" si="583"/>
        <v>Nem hosszútávú a feladat.</v>
      </c>
      <c r="BM884" s="67">
        <f t="shared" si="564"/>
        <v>1</v>
      </c>
      <c r="BN884" s="67">
        <f t="shared" si="565"/>
        <v>0</v>
      </c>
      <c r="BO884" s="67">
        <f t="shared" si="566"/>
        <v>1</v>
      </c>
      <c r="BP884" s="67">
        <f t="shared" si="567"/>
        <v>0</v>
      </c>
      <c r="BQ884" s="65">
        <f t="shared" si="568"/>
        <v>0</v>
      </c>
      <c r="BR884" s="64" t="str">
        <f t="shared" si="569"/>
        <v>Nincs hosszútávú terv!</v>
      </c>
      <c r="BS884" s="65">
        <f t="shared" si="570"/>
        <v>0</v>
      </c>
      <c r="BT884" s="65">
        <f t="shared" si="571"/>
        <v>0</v>
      </c>
      <c r="BU884" s="65">
        <f t="shared" si="572"/>
        <v>0</v>
      </c>
      <c r="BV884" s="65">
        <f t="shared" si="573"/>
        <v>0</v>
      </c>
      <c r="BW884" s="65">
        <f t="shared" si="574"/>
        <v>0</v>
      </c>
      <c r="BX884" s="65">
        <f t="shared" si="575"/>
        <v>0</v>
      </c>
      <c r="BY884" s="65">
        <f t="shared" si="576"/>
        <v>0</v>
      </c>
      <c r="BZ884" s="65">
        <f t="shared" si="577"/>
        <v>0</v>
      </c>
      <c r="CA884" s="65">
        <f t="shared" si="578"/>
        <v>0</v>
      </c>
      <c r="CB884" s="65">
        <f t="shared" si="579"/>
        <v>0</v>
      </c>
      <c r="CC884" s="65">
        <f t="shared" si="580"/>
        <v>0</v>
      </c>
      <c r="CD884" s="65" t="str">
        <f t="shared" ref="CD884:CD947" si="591">IF(AND($BA884=0,$BU884=0),"Hiányos kitöltés! (B-oszlop üres)",IF(AND($BA884=0,$BV884=0),"Hiányos kitöltés! (C-oszlop üres)",IF(AND($BA884=0,$BW884=0),"Hiányos kitöltés! (D-oszlop üres)",IF(AND($BA884=0,$BX884=0),"Hiányos kitöltés! (E-oszlop üres)",IF(AND($BA884=0,$BY884=0),"Hiányos kitöltés! (L-oszlop üres)",IF(AND($BA884=0,$BZ884=0),"Hiányos kitöltés! (M-oszlop üres)",IF(AND($BA884=0,$CA884=0),"Hiányos kitöltés! (N-oszlop üres)",IF(AND($BA884=0,$CB884=0),"Hiányos kitöltés! (O-oszlop üres)",IF(AND($BA884=0,$BG884=0),"Hiányos kitöltés! (I.ütem forrása hiányos!","?")))))))))</f>
        <v>Hiányos kitöltés! (B-oszlop üres)</v>
      </c>
      <c r="CE884" s="66" t="str">
        <f t="shared" ref="CE884:CE947" si="592">IF($BA884=0,$CD884,IF($BG884=0,"I. ütem forrása nincs kitöltve!",IF($BJ884=0,"II. ütem forrása nincs kitöltve!",IF($BD884=1,"Költségek üteme nem megfelelő (az időtartam és a költség üteme eltér)!",IF(AND(BH884=0,$BA884=1,$BJ884=1,$BD884=1),"Kötelező cellák kitöltve, de az I. ütem forrása hibás!",IF(AND(BJ884=0,$BA884=1,$BJ884=1,$BD884=1),"Kötelező cellák kitöltve, de a II. ütem forrása hibás!",IF(AND($BO884=1,$AZ884&lt;30),"Nullás a rövidtávú feladat és rövid (hiányzik) a hozzá tartozó indoklás!",IF(AND($BP884=1,$AZ884&lt;30),"Nullás a hosszútávú feladat és rövid (hiányzik) a hozzá tartozó indoklás!",IF(AND(BN884=1,C884="1811_RENDKÍVÜLI"),"II. ütemre nem tervezhet Rendkívüli feladatot!",IF(BH884=0,AD884,IF(BK884=0,AS884,IF(AND(BC884=1,$P884&gt;$N884),"EM rendelet 2. melléklet terhére elszámolt költség nem lehet nagyobb az I. ütemre tervezett tényleges költségnél!",IF($AC884&gt;$N884,"Többlet forrást jelölt meg az I. ütemnél! Kérjük, a többletet az 'Osszesito' fülön tüntesse fel!",IF($AQ884&gt;$O884,"Többlet forrást jelölt meg a II. ütemnél! Kérjük, a többletet az 'Osszesito' fülön tüntesse fel!","Kitöltés rendben!"))))))))))))))</f>
        <v>Hiányos kitöltés! (B-oszlop üres)</v>
      </c>
      <c r="CF884" s="65">
        <f t="shared" ref="CF884:CF947" si="593">IF(A884="Kitöltés rendben!",1,0)</f>
        <v>0</v>
      </c>
      <c r="CG884" s="65">
        <f t="shared" ref="CG884:CG947" si="594">IF(AND($BB884="R",$CF884=1),1,IF(AND($BB884="RH",$CF884=1),1,0))</f>
        <v>0</v>
      </c>
      <c r="CH884" s="65">
        <f t="shared" ref="CH884:CH947" si="595">IF(AND($BB884="H",$CF884=1),1,IF(AND($BB884="RH",$CF884=1),1,0))</f>
        <v>0</v>
      </c>
    </row>
    <row r="885" spans="1:86" ht="31.25" x14ac:dyDescent="0.25">
      <c r="A885" s="54" t="str">
        <f t="shared" si="584"/>
        <v>Nincs VKR kiválasztva!</v>
      </c>
      <c r="B885" s="68"/>
      <c r="C885" s="55"/>
      <c r="D885" s="47"/>
      <c r="E885" s="47"/>
      <c r="F885" s="56" t="str">
        <f>IF($G885="","Nincs VKR kiválasztva!",INDEX(Osszesito!$C:$C,MATCH($G885,Osszesito!$D:$D,0)))</f>
        <v>Nincs VKR kiválasztva!</v>
      </c>
      <c r="G885" s="45"/>
      <c r="H885" s="51" t="str">
        <f>IF($D885="","",CONCATENATE($AY885,"_",COUNTA($D$3:$D885),"_FSZV_2026"))</f>
        <v/>
      </c>
      <c r="I885" s="56" t="str">
        <f>IF($G885="","Nincs VKR kiválasztva!",INDEX(Osszesito!$G:$G,MATCH($F885,Osszesito!$C:$C,0)))</f>
        <v>Nincs VKR kiválasztva!</v>
      </c>
      <c r="J885" s="56" t="str">
        <f>IF($G885="","Nincs VKR kiválasztva!",INDEX(Osszesito!$F:$F,MATCH($F885,Osszesito!$C:$C,0)))</f>
        <v>Nincs VKR kiválasztva!</v>
      </c>
      <c r="K885" s="48" t="str">
        <f t="shared" si="581"/>
        <v>Nincs kitöltve a költség rész!</v>
      </c>
      <c r="L885" s="49"/>
      <c r="M885" s="49"/>
      <c r="N885" s="60"/>
      <c r="O885" s="60"/>
      <c r="P885" s="90"/>
      <c r="R885" s="62"/>
      <c r="S885" s="62"/>
      <c r="T885" s="62"/>
      <c r="U885" s="62"/>
      <c r="V885" s="62"/>
      <c r="W885" s="62"/>
      <c r="X885" s="62"/>
      <c r="Y885" s="62"/>
      <c r="Z885" s="62"/>
      <c r="AA885" s="62"/>
      <c r="AB885" s="62"/>
      <c r="AC885" s="61">
        <f t="shared" si="585"/>
        <v>0</v>
      </c>
      <c r="AD885" s="1" t="str">
        <f t="shared" si="586"/>
        <v>Nincs VKR kiválasztva!</v>
      </c>
      <c r="AF885" s="60"/>
      <c r="AG885" s="60"/>
      <c r="AH885" s="60"/>
      <c r="AI885" s="60"/>
      <c r="AJ885" s="60"/>
      <c r="AK885" s="60"/>
      <c r="AL885" s="60"/>
      <c r="AM885" s="60"/>
      <c r="AN885" s="60"/>
      <c r="AO885" s="60"/>
      <c r="AP885" s="60"/>
      <c r="AQ885" s="61">
        <f t="shared" si="587"/>
        <v>0</v>
      </c>
      <c r="AR885" s="130" t="s">
        <v>36</v>
      </c>
      <c r="AS885" s="1" t="str">
        <f t="shared" si="588"/>
        <v>Nincs VKR kiválasztva!</v>
      </c>
      <c r="AU885" s="46"/>
      <c r="AV885" s="46"/>
      <c r="AY885" s="64" t="str">
        <f>IF($D885="","",INDEX(Osszesito!$E:$E,MATCH($F885,Osszesito!$C:$C,0)))</f>
        <v/>
      </c>
      <c r="AZ885" s="64">
        <f t="shared" si="555"/>
        <v>0</v>
      </c>
      <c r="BA885" s="65">
        <f t="shared" si="556"/>
        <v>0</v>
      </c>
      <c r="BB885" s="65" t="str">
        <f t="shared" si="557"/>
        <v>x</v>
      </c>
      <c r="BC885" s="65">
        <f t="shared" si="589"/>
        <v>0</v>
      </c>
      <c r="BD885" s="65">
        <f t="shared" si="582"/>
        <v>0</v>
      </c>
      <c r="BE885" s="65">
        <f t="shared" si="558"/>
        <v>0</v>
      </c>
      <c r="BF885" s="64" t="str">
        <f t="shared" si="559"/>
        <v>A forrás egyenlő a költséggel (I.ütem).</v>
      </c>
      <c r="BG885" s="65">
        <f t="shared" si="560"/>
        <v>0</v>
      </c>
      <c r="BH885" s="65">
        <f t="shared" si="561"/>
        <v>0</v>
      </c>
      <c r="BI885" s="65">
        <f t="shared" si="562"/>
        <v>0</v>
      </c>
      <c r="BJ885" s="65">
        <f t="shared" si="563"/>
        <v>0</v>
      </c>
      <c r="BK885" s="65">
        <f t="shared" si="590"/>
        <v>0</v>
      </c>
      <c r="BL885" s="66" t="str">
        <f t="shared" si="583"/>
        <v>Nem hosszútávú a feladat.</v>
      </c>
      <c r="BM885" s="67">
        <f t="shared" si="564"/>
        <v>1</v>
      </c>
      <c r="BN885" s="67">
        <f t="shared" si="565"/>
        <v>0</v>
      </c>
      <c r="BO885" s="67">
        <f t="shared" si="566"/>
        <v>1</v>
      </c>
      <c r="BP885" s="67">
        <f t="shared" si="567"/>
        <v>0</v>
      </c>
      <c r="BQ885" s="65">
        <f t="shared" si="568"/>
        <v>0</v>
      </c>
      <c r="BR885" s="64" t="str">
        <f t="shared" si="569"/>
        <v>Nincs hosszútávú terv!</v>
      </c>
      <c r="BS885" s="65">
        <f t="shared" si="570"/>
        <v>0</v>
      </c>
      <c r="BT885" s="65">
        <f t="shared" si="571"/>
        <v>0</v>
      </c>
      <c r="BU885" s="65">
        <f t="shared" si="572"/>
        <v>0</v>
      </c>
      <c r="BV885" s="65">
        <f t="shared" si="573"/>
        <v>0</v>
      </c>
      <c r="BW885" s="65">
        <f t="shared" si="574"/>
        <v>0</v>
      </c>
      <c r="BX885" s="65">
        <f t="shared" si="575"/>
        <v>0</v>
      </c>
      <c r="BY885" s="65">
        <f t="shared" si="576"/>
        <v>0</v>
      </c>
      <c r="BZ885" s="65">
        <f t="shared" si="577"/>
        <v>0</v>
      </c>
      <c r="CA885" s="65">
        <f t="shared" si="578"/>
        <v>0</v>
      </c>
      <c r="CB885" s="65">
        <f t="shared" si="579"/>
        <v>0</v>
      </c>
      <c r="CC885" s="65">
        <f t="shared" si="580"/>
        <v>0</v>
      </c>
      <c r="CD885" s="65" t="str">
        <f t="shared" si="591"/>
        <v>Hiányos kitöltés! (B-oszlop üres)</v>
      </c>
      <c r="CE885" s="66" t="str">
        <f t="shared" si="592"/>
        <v>Hiányos kitöltés! (B-oszlop üres)</v>
      </c>
      <c r="CF885" s="65">
        <f t="shared" si="593"/>
        <v>0</v>
      </c>
      <c r="CG885" s="65">
        <f t="shared" si="594"/>
        <v>0</v>
      </c>
      <c r="CH885" s="65">
        <f t="shared" si="595"/>
        <v>0</v>
      </c>
    </row>
    <row r="886" spans="1:86" ht="31.25" x14ac:dyDescent="0.25">
      <c r="A886" s="54" t="str">
        <f t="shared" si="584"/>
        <v>Nincs VKR kiválasztva!</v>
      </c>
      <c r="B886" s="68"/>
      <c r="C886" s="55"/>
      <c r="D886" s="47"/>
      <c r="E886" s="47"/>
      <c r="F886" s="56" t="str">
        <f>IF($G886="","Nincs VKR kiválasztva!",INDEX(Osszesito!$C:$C,MATCH($G886,Osszesito!$D:$D,0)))</f>
        <v>Nincs VKR kiválasztva!</v>
      </c>
      <c r="G886" s="45"/>
      <c r="H886" s="51" t="str">
        <f>IF($D886="","",CONCATENATE($AY886,"_",COUNTA($D$3:$D886),"_FSZV_2026"))</f>
        <v/>
      </c>
      <c r="I886" s="56" t="str">
        <f>IF($G886="","Nincs VKR kiválasztva!",INDEX(Osszesito!$G:$G,MATCH($F886,Osszesito!$C:$C,0)))</f>
        <v>Nincs VKR kiválasztva!</v>
      </c>
      <c r="J886" s="56" t="str">
        <f>IF($G886="","Nincs VKR kiválasztva!",INDEX(Osszesito!$F:$F,MATCH($F886,Osszesito!$C:$C,0)))</f>
        <v>Nincs VKR kiválasztva!</v>
      </c>
      <c r="K886" s="48" t="str">
        <f t="shared" si="581"/>
        <v>Nincs kitöltve a költség rész!</v>
      </c>
      <c r="L886" s="49"/>
      <c r="M886" s="49"/>
      <c r="N886" s="60"/>
      <c r="O886" s="60"/>
      <c r="P886" s="90"/>
      <c r="R886" s="62"/>
      <c r="S886" s="62"/>
      <c r="T886" s="62"/>
      <c r="U886" s="62"/>
      <c r="V886" s="62"/>
      <c r="W886" s="62"/>
      <c r="X886" s="62"/>
      <c r="Y886" s="62"/>
      <c r="Z886" s="62"/>
      <c r="AA886" s="62"/>
      <c r="AB886" s="62"/>
      <c r="AC886" s="61">
        <f t="shared" si="585"/>
        <v>0</v>
      </c>
      <c r="AD886" s="1" t="str">
        <f t="shared" si="586"/>
        <v>Nincs VKR kiválasztva!</v>
      </c>
      <c r="AF886" s="60"/>
      <c r="AG886" s="60"/>
      <c r="AH886" s="60"/>
      <c r="AI886" s="60"/>
      <c r="AJ886" s="60"/>
      <c r="AK886" s="60"/>
      <c r="AL886" s="60"/>
      <c r="AM886" s="60"/>
      <c r="AN886" s="60"/>
      <c r="AO886" s="60"/>
      <c r="AP886" s="60"/>
      <c r="AQ886" s="61">
        <f t="shared" si="587"/>
        <v>0</v>
      </c>
      <c r="AR886" s="130" t="s">
        <v>36</v>
      </c>
      <c r="AS886" s="1" t="str">
        <f t="shared" si="588"/>
        <v>Nincs VKR kiválasztva!</v>
      </c>
      <c r="AU886" s="46"/>
      <c r="AV886" s="46"/>
      <c r="AY886" s="64" t="str">
        <f>IF($D886="","",INDEX(Osszesito!$E:$E,MATCH($F886,Osszesito!$C:$C,0)))</f>
        <v/>
      </c>
      <c r="AZ886" s="64">
        <f t="shared" si="555"/>
        <v>0</v>
      </c>
      <c r="BA886" s="65">
        <f t="shared" si="556"/>
        <v>0</v>
      </c>
      <c r="BB886" s="65" t="str">
        <f t="shared" si="557"/>
        <v>x</v>
      </c>
      <c r="BC886" s="65">
        <f t="shared" si="589"/>
        <v>0</v>
      </c>
      <c r="BD886" s="65">
        <f t="shared" si="582"/>
        <v>0</v>
      </c>
      <c r="BE886" s="65">
        <f t="shared" si="558"/>
        <v>0</v>
      </c>
      <c r="BF886" s="64" t="str">
        <f t="shared" si="559"/>
        <v>A forrás egyenlő a költséggel (I.ütem).</v>
      </c>
      <c r="BG886" s="65">
        <f t="shared" si="560"/>
        <v>0</v>
      </c>
      <c r="BH886" s="65">
        <f t="shared" si="561"/>
        <v>0</v>
      </c>
      <c r="BI886" s="65">
        <f t="shared" si="562"/>
        <v>0</v>
      </c>
      <c r="BJ886" s="65">
        <f t="shared" si="563"/>
        <v>0</v>
      </c>
      <c r="BK886" s="65">
        <f t="shared" si="590"/>
        <v>0</v>
      </c>
      <c r="BL886" s="66" t="str">
        <f t="shared" si="583"/>
        <v>Nem hosszútávú a feladat.</v>
      </c>
      <c r="BM886" s="67">
        <f t="shared" si="564"/>
        <v>1</v>
      </c>
      <c r="BN886" s="67">
        <f t="shared" si="565"/>
        <v>0</v>
      </c>
      <c r="BO886" s="67">
        <f t="shared" si="566"/>
        <v>1</v>
      </c>
      <c r="BP886" s="67">
        <f t="shared" si="567"/>
        <v>0</v>
      </c>
      <c r="BQ886" s="65">
        <f t="shared" si="568"/>
        <v>0</v>
      </c>
      <c r="BR886" s="64" t="str">
        <f t="shared" si="569"/>
        <v>Nincs hosszútávú terv!</v>
      </c>
      <c r="BS886" s="65">
        <f t="shared" si="570"/>
        <v>0</v>
      </c>
      <c r="BT886" s="65">
        <f t="shared" si="571"/>
        <v>0</v>
      </c>
      <c r="BU886" s="65">
        <f t="shared" si="572"/>
        <v>0</v>
      </c>
      <c r="BV886" s="65">
        <f t="shared" si="573"/>
        <v>0</v>
      </c>
      <c r="BW886" s="65">
        <f t="shared" si="574"/>
        <v>0</v>
      </c>
      <c r="BX886" s="65">
        <f t="shared" si="575"/>
        <v>0</v>
      </c>
      <c r="BY886" s="65">
        <f t="shared" si="576"/>
        <v>0</v>
      </c>
      <c r="BZ886" s="65">
        <f t="shared" si="577"/>
        <v>0</v>
      </c>
      <c r="CA886" s="65">
        <f t="shared" si="578"/>
        <v>0</v>
      </c>
      <c r="CB886" s="65">
        <f t="shared" si="579"/>
        <v>0</v>
      </c>
      <c r="CC886" s="65">
        <f t="shared" si="580"/>
        <v>0</v>
      </c>
      <c r="CD886" s="65" t="str">
        <f t="shared" si="591"/>
        <v>Hiányos kitöltés! (B-oszlop üres)</v>
      </c>
      <c r="CE886" s="66" t="str">
        <f t="shared" si="592"/>
        <v>Hiányos kitöltés! (B-oszlop üres)</v>
      </c>
      <c r="CF886" s="65">
        <f t="shared" si="593"/>
        <v>0</v>
      </c>
      <c r="CG886" s="65">
        <f t="shared" si="594"/>
        <v>0</v>
      </c>
      <c r="CH886" s="65">
        <f t="shared" si="595"/>
        <v>0</v>
      </c>
    </row>
    <row r="887" spans="1:86" ht="31.25" x14ac:dyDescent="0.25">
      <c r="A887" s="54" t="str">
        <f t="shared" si="584"/>
        <v>Nincs VKR kiválasztva!</v>
      </c>
      <c r="B887" s="68"/>
      <c r="C887" s="55"/>
      <c r="D887" s="47"/>
      <c r="E887" s="47"/>
      <c r="F887" s="56" t="str">
        <f>IF($G887="","Nincs VKR kiválasztva!",INDEX(Osszesito!$C:$C,MATCH($G887,Osszesito!$D:$D,0)))</f>
        <v>Nincs VKR kiválasztva!</v>
      </c>
      <c r="G887" s="45"/>
      <c r="H887" s="51" t="str">
        <f>IF($D887="","",CONCATENATE($AY887,"_",COUNTA($D$3:$D887),"_FSZV_2026"))</f>
        <v/>
      </c>
      <c r="I887" s="56" t="str">
        <f>IF($G887="","Nincs VKR kiválasztva!",INDEX(Osszesito!$G:$G,MATCH($F887,Osszesito!$C:$C,0)))</f>
        <v>Nincs VKR kiválasztva!</v>
      </c>
      <c r="J887" s="56" t="str">
        <f>IF($G887="","Nincs VKR kiválasztva!",INDEX(Osszesito!$F:$F,MATCH($F887,Osszesito!$C:$C,0)))</f>
        <v>Nincs VKR kiválasztva!</v>
      </c>
      <c r="K887" s="48" t="str">
        <f t="shared" si="581"/>
        <v>Nincs kitöltve a költség rész!</v>
      </c>
      <c r="L887" s="49"/>
      <c r="M887" s="49"/>
      <c r="N887" s="60"/>
      <c r="O887" s="60"/>
      <c r="P887" s="90"/>
      <c r="R887" s="62"/>
      <c r="S887" s="62"/>
      <c r="T887" s="62"/>
      <c r="U887" s="62"/>
      <c r="V887" s="62"/>
      <c r="W887" s="62"/>
      <c r="X887" s="62"/>
      <c r="Y887" s="62"/>
      <c r="Z887" s="62"/>
      <c r="AA887" s="62"/>
      <c r="AB887" s="62"/>
      <c r="AC887" s="61">
        <f t="shared" si="585"/>
        <v>0</v>
      </c>
      <c r="AD887" s="1" t="str">
        <f t="shared" si="586"/>
        <v>Nincs VKR kiválasztva!</v>
      </c>
      <c r="AF887" s="60"/>
      <c r="AG887" s="60"/>
      <c r="AH887" s="60"/>
      <c r="AI887" s="60"/>
      <c r="AJ887" s="60"/>
      <c r="AK887" s="60"/>
      <c r="AL887" s="60"/>
      <c r="AM887" s="60"/>
      <c r="AN887" s="60"/>
      <c r="AO887" s="60"/>
      <c r="AP887" s="60"/>
      <c r="AQ887" s="61">
        <f t="shared" si="587"/>
        <v>0</v>
      </c>
      <c r="AR887" s="130" t="s">
        <v>36</v>
      </c>
      <c r="AS887" s="1" t="str">
        <f t="shared" si="588"/>
        <v>Nincs VKR kiválasztva!</v>
      </c>
      <c r="AU887" s="46"/>
      <c r="AV887" s="46"/>
      <c r="AY887" s="64" t="str">
        <f>IF($D887="","",INDEX(Osszesito!$E:$E,MATCH($F887,Osszesito!$C:$C,0)))</f>
        <v/>
      </c>
      <c r="AZ887" s="64">
        <f t="shared" si="555"/>
        <v>0</v>
      </c>
      <c r="BA887" s="65">
        <f t="shared" si="556"/>
        <v>0</v>
      </c>
      <c r="BB887" s="65" t="str">
        <f t="shared" si="557"/>
        <v>x</v>
      </c>
      <c r="BC887" s="65">
        <f t="shared" si="589"/>
        <v>0</v>
      </c>
      <c r="BD887" s="65">
        <f t="shared" si="582"/>
        <v>0</v>
      </c>
      <c r="BE887" s="65">
        <f t="shared" si="558"/>
        <v>0</v>
      </c>
      <c r="BF887" s="64" t="str">
        <f t="shared" si="559"/>
        <v>A forrás egyenlő a költséggel (I.ütem).</v>
      </c>
      <c r="BG887" s="65">
        <f t="shared" si="560"/>
        <v>0</v>
      </c>
      <c r="BH887" s="65">
        <f t="shared" si="561"/>
        <v>0</v>
      </c>
      <c r="BI887" s="65">
        <f t="shared" si="562"/>
        <v>0</v>
      </c>
      <c r="BJ887" s="65">
        <f t="shared" si="563"/>
        <v>0</v>
      </c>
      <c r="BK887" s="65">
        <f t="shared" si="590"/>
        <v>0</v>
      </c>
      <c r="BL887" s="66" t="str">
        <f t="shared" si="583"/>
        <v>Nem hosszútávú a feladat.</v>
      </c>
      <c r="BM887" s="67">
        <f t="shared" si="564"/>
        <v>1</v>
      </c>
      <c r="BN887" s="67">
        <f t="shared" si="565"/>
        <v>0</v>
      </c>
      <c r="BO887" s="67">
        <f t="shared" si="566"/>
        <v>1</v>
      </c>
      <c r="BP887" s="67">
        <f t="shared" si="567"/>
        <v>0</v>
      </c>
      <c r="BQ887" s="65">
        <f t="shared" si="568"/>
        <v>0</v>
      </c>
      <c r="BR887" s="64" t="str">
        <f t="shared" si="569"/>
        <v>Nincs hosszútávú terv!</v>
      </c>
      <c r="BS887" s="65">
        <f t="shared" si="570"/>
        <v>0</v>
      </c>
      <c r="BT887" s="65">
        <f t="shared" si="571"/>
        <v>0</v>
      </c>
      <c r="BU887" s="65">
        <f t="shared" si="572"/>
        <v>0</v>
      </c>
      <c r="BV887" s="65">
        <f t="shared" si="573"/>
        <v>0</v>
      </c>
      <c r="BW887" s="65">
        <f t="shared" si="574"/>
        <v>0</v>
      </c>
      <c r="BX887" s="65">
        <f t="shared" si="575"/>
        <v>0</v>
      </c>
      <c r="BY887" s="65">
        <f t="shared" si="576"/>
        <v>0</v>
      </c>
      <c r="BZ887" s="65">
        <f t="shared" si="577"/>
        <v>0</v>
      </c>
      <c r="CA887" s="65">
        <f t="shared" si="578"/>
        <v>0</v>
      </c>
      <c r="CB887" s="65">
        <f t="shared" si="579"/>
        <v>0</v>
      </c>
      <c r="CC887" s="65">
        <f t="shared" si="580"/>
        <v>0</v>
      </c>
      <c r="CD887" s="65" t="str">
        <f t="shared" si="591"/>
        <v>Hiányos kitöltés! (B-oszlop üres)</v>
      </c>
      <c r="CE887" s="66" t="str">
        <f t="shared" si="592"/>
        <v>Hiányos kitöltés! (B-oszlop üres)</v>
      </c>
      <c r="CF887" s="65">
        <f t="shared" si="593"/>
        <v>0</v>
      </c>
      <c r="CG887" s="65">
        <f t="shared" si="594"/>
        <v>0</v>
      </c>
      <c r="CH887" s="65">
        <f t="shared" si="595"/>
        <v>0</v>
      </c>
    </row>
    <row r="888" spans="1:86" ht="31.25" x14ac:dyDescent="0.25">
      <c r="A888" s="54" t="str">
        <f t="shared" si="584"/>
        <v>Nincs VKR kiválasztva!</v>
      </c>
      <c r="B888" s="68"/>
      <c r="C888" s="55"/>
      <c r="D888" s="47"/>
      <c r="E888" s="47"/>
      <c r="F888" s="56" t="str">
        <f>IF($G888="","Nincs VKR kiválasztva!",INDEX(Osszesito!$C:$C,MATCH($G888,Osszesito!$D:$D,0)))</f>
        <v>Nincs VKR kiválasztva!</v>
      </c>
      <c r="G888" s="45"/>
      <c r="H888" s="51" t="str">
        <f>IF($D888="","",CONCATENATE($AY888,"_",COUNTA($D$3:$D888),"_FSZV_2026"))</f>
        <v/>
      </c>
      <c r="I888" s="56" t="str">
        <f>IF($G888="","Nincs VKR kiválasztva!",INDEX(Osszesito!$G:$G,MATCH($F888,Osszesito!$C:$C,0)))</f>
        <v>Nincs VKR kiválasztva!</v>
      </c>
      <c r="J888" s="56" t="str">
        <f>IF($G888="","Nincs VKR kiválasztva!",INDEX(Osszesito!$F:$F,MATCH($F888,Osszesito!$C:$C,0)))</f>
        <v>Nincs VKR kiválasztva!</v>
      </c>
      <c r="K888" s="48" t="str">
        <f t="shared" si="581"/>
        <v>Nincs kitöltve a költség rész!</v>
      </c>
      <c r="L888" s="49"/>
      <c r="M888" s="49"/>
      <c r="N888" s="60"/>
      <c r="O888" s="60"/>
      <c r="P888" s="90"/>
      <c r="R888" s="62"/>
      <c r="S888" s="62"/>
      <c r="T888" s="62"/>
      <c r="U888" s="62"/>
      <c r="V888" s="62"/>
      <c r="W888" s="62"/>
      <c r="X888" s="62"/>
      <c r="Y888" s="62"/>
      <c r="Z888" s="62"/>
      <c r="AA888" s="62"/>
      <c r="AB888" s="62"/>
      <c r="AC888" s="61">
        <f t="shared" si="585"/>
        <v>0</v>
      </c>
      <c r="AD888" s="1" t="str">
        <f t="shared" si="586"/>
        <v>Nincs VKR kiválasztva!</v>
      </c>
      <c r="AF888" s="60"/>
      <c r="AG888" s="60"/>
      <c r="AH888" s="60"/>
      <c r="AI888" s="60"/>
      <c r="AJ888" s="60"/>
      <c r="AK888" s="60"/>
      <c r="AL888" s="60"/>
      <c r="AM888" s="60"/>
      <c r="AN888" s="60"/>
      <c r="AO888" s="60"/>
      <c r="AP888" s="60"/>
      <c r="AQ888" s="61">
        <f t="shared" si="587"/>
        <v>0</v>
      </c>
      <c r="AR888" s="130" t="s">
        <v>36</v>
      </c>
      <c r="AS888" s="1" t="str">
        <f t="shared" si="588"/>
        <v>Nincs VKR kiválasztva!</v>
      </c>
      <c r="AU888" s="46"/>
      <c r="AV888" s="46"/>
      <c r="AY888" s="64" t="str">
        <f>IF($D888="","",INDEX(Osszesito!$E:$E,MATCH($F888,Osszesito!$C:$C,0)))</f>
        <v/>
      </c>
      <c r="AZ888" s="64">
        <f t="shared" si="555"/>
        <v>0</v>
      </c>
      <c r="BA888" s="65">
        <f t="shared" si="556"/>
        <v>0</v>
      </c>
      <c r="BB888" s="65" t="str">
        <f t="shared" si="557"/>
        <v>x</v>
      </c>
      <c r="BC888" s="65">
        <f t="shared" si="589"/>
        <v>0</v>
      </c>
      <c r="BD888" s="65">
        <f t="shared" si="582"/>
        <v>0</v>
      </c>
      <c r="BE888" s="65">
        <f t="shared" si="558"/>
        <v>0</v>
      </c>
      <c r="BF888" s="64" t="str">
        <f t="shared" si="559"/>
        <v>A forrás egyenlő a költséggel (I.ütem).</v>
      </c>
      <c r="BG888" s="65">
        <f t="shared" si="560"/>
        <v>0</v>
      </c>
      <c r="BH888" s="65">
        <f t="shared" si="561"/>
        <v>0</v>
      </c>
      <c r="BI888" s="65">
        <f t="shared" si="562"/>
        <v>0</v>
      </c>
      <c r="BJ888" s="65">
        <f t="shared" si="563"/>
        <v>0</v>
      </c>
      <c r="BK888" s="65">
        <f t="shared" si="590"/>
        <v>0</v>
      </c>
      <c r="BL888" s="66" t="str">
        <f t="shared" si="583"/>
        <v>Nem hosszútávú a feladat.</v>
      </c>
      <c r="BM888" s="67">
        <f t="shared" si="564"/>
        <v>1</v>
      </c>
      <c r="BN888" s="67">
        <f t="shared" si="565"/>
        <v>0</v>
      </c>
      <c r="BO888" s="67">
        <f t="shared" si="566"/>
        <v>1</v>
      </c>
      <c r="BP888" s="67">
        <f t="shared" si="567"/>
        <v>0</v>
      </c>
      <c r="BQ888" s="65">
        <f t="shared" si="568"/>
        <v>0</v>
      </c>
      <c r="BR888" s="64" t="str">
        <f t="shared" si="569"/>
        <v>Nincs hosszútávú terv!</v>
      </c>
      <c r="BS888" s="65">
        <f t="shared" si="570"/>
        <v>0</v>
      </c>
      <c r="BT888" s="65">
        <f t="shared" si="571"/>
        <v>0</v>
      </c>
      <c r="BU888" s="65">
        <f t="shared" si="572"/>
        <v>0</v>
      </c>
      <c r="BV888" s="65">
        <f t="shared" si="573"/>
        <v>0</v>
      </c>
      <c r="BW888" s="65">
        <f t="shared" si="574"/>
        <v>0</v>
      </c>
      <c r="BX888" s="65">
        <f t="shared" si="575"/>
        <v>0</v>
      </c>
      <c r="BY888" s="65">
        <f t="shared" si="576"/>
        <v>0</v>
      </c>
      <c r="BZ888" s="65">
        <f t="shared" si="577"/>
        <v>0</v>
      </c>
      <c r="CA888" s="65">
        <f t="shared" si="578"/>
        <v>0</v>
      </c>
      <c r="CB888" s="65">
        <f t="shared" si="579"/>
        <v>0</v>
      </c>
      <c r="CC888" s="65">
        <f t="shared" si="580"/>
        <v>0</v>
      </c>
      <c r="CD888" s="65" t="str">
        <f t="shared" si="591"/>
        <v>Hiányos kitöltés! (B-oszlop üres)</v>
      </c>
      <c r="CE888" s="66" t="str">
        <f t="shared" si="592"/>
        <v>Hiányos kitöltés! (B-oszlop üres)</v>
      </c>
      <c r="CF888" s="65">
        <f t="shared" si="593"/>
        <v>0</v>
      </c>
      <c r="CG888" s="65">
        <f t="shared" si="594"/>
        <v>0</v>
      </c>
      <c r="CH888" s="65">
        <f t="shared" si="595"/>
        <v>0</v>
      </c>
    </row>
    <row r="889" spans="1:86" ht="31.25" x14ac:dyDescent="0.25">
      <c r="A889" s="54" t="str">
        <f t="shared" si="584"/>
        <v>Nincs VKR kiválasztva!</v>
      </c>
      <c r="B889" s="68"/>
      <c r="C889" s="55"/>
      <c r="D889" s="47"/>
      <c r="E889" s="47"/>
      <c r="F889" s="56" t="str">
        <f>IF($G889="","Nincs VKR kiválasztva!",INDEX(Osszesito!$C:$C,MATCH($G889,Osszesito!$D:$D,0)))</f>
        <v>Nincs VKR kiválasztva!</v>
      </c>
      <c r="G889" s="45"/>
      <c r="H889" s="51" t="str">
        <f>IF($D889="","",CONCATENATE($AY889,"_",COUNTA($D$3:$D889),"_FSZV_2026"))</f>
        <v/>
      </c>
      <c r="I889" s="56" t="str">
        <f>IF($G889="","Nincs VKR kiválasztva!",INDEX(Osszesito!$G:$G,MATCH($F889,Osszesito!$C:$C,0)))</f>
        <v>Nincs VKR kiválasztva!</v>
      </c>
      <c r="J889" s="56" t="str">
        <f>IF($G889="","Nincs VKR kiválasztva!",INDEX(Osszesito!$F:$F,MATCH($F889,Osszesito!$C:$C,0)))</f>
        <v>Nincs VKR kiválasztva!</v>
      </c>
      <c r="K889" s="48" t="str">
        <f t="shared" si="581"/>
        <v>Nincs kitöltve a költség rész!</v>
      </c>
      <c r="L889" s="49"/>
      <c r="M889" s="49"/>
      <c r="N889" s="60"/>
      <c r="O889" s="60"/>
      <c r="P889" s="90"/>
      <c r="R889" s="62"/>
      <c r="S889" s="62"/>
      <c r="T889" s="62"/>
      <c r="U889" s="62"/>
      <c r="V889" s="62"/>
      <c r="W889" s="62"/>
      <c r="X889" s="62"/>
      <c r="Y889" s="62"/>
      <c r="Z889" s="62"/>
      <c r="AA889" s="62"/>
      <c r="AB889" s="62"/>
      <c r="AC889" s="61">
        <f t="shared" si="585"/>
        <v>0</v>
      </c>
      <c r="AD889" s="1" t="str">
        <f t="shared" si="586"/>
        <v>Nincs VKR kiválasztva!</v>
      </c>
      <c r="AF889" s="60"/>
      <c r="AG889" s="60"/>
      <c r="AH889" s="60"/>
      <c r="AI889" s="60"/>
      <c r="AJ889" s="60"/>
      <c r="AK889" s="60"/>
      <c r="AL889" s="60"/>
      <c r="AM889" s="60"/>
      <c r="AN889" s="60"/>
      <c r="AO889" s="60"/>
      <c r="AP889" s="60"/>
      <c r="AQ889" s="61">
        <f t="shared" si="587"/>
        <v>0</v>
      </c>
      <c r="AR889" s="130" t="s">
        <v>36</v>
      </c>
      <c r="AS889" s="1" t="str">
        <f t="shared" si="588"/>
        <v>Nincs VKR kiválasztva!</v>
      </c>
      <c r="AU889" s="46"/>
      <c r="AV889" s="46"/>
      <c r="AY889" s="64" t="str">
        <f>IF($D889="","",INDEX(Osszesito!$E:$E,MATCH($F889,Osszesito!$C:$C,0)))</f>
        <v/>
      </c>
      <c r="AZ889" s="64">
        <f t="shared" si="555"/>
        <v>0</v>
      </c>
      <c r="BA889" s="65">
        <f t="shared" si="556"/>
        <v>0</v>
      </c>
      <c r="BB889" s="65" t="str">
        <f t="shared" si="557"/>
        <v>x</v>
      </c>
      <c r="BC889" s="65">
        <f t="shared" si="589"/>
        <v>0</v>
      </c>
      <c r="BD889" s="65">
        <f t="shared" si="582"/>
        <v>0</v>
      </c>
      <c r="BE889" s="65">
        <f t="shared" si="558"/>
        <v>0</v>
      </c>
      <c r="BF889" s="64" t="str">
        <f t="shared" si="559"/>
        <v>A forrás egyenlő a költséggel (I.ütem).</v>
      </c>
      <c r="BG889" s="65">
        <f t="shared" si="560"/>
        <v>0</v>
      </c>
      <c r="BH889" s="65">
        <f t="shared" si="561"/>
        <v>0</v>
      </c>
      <c r="BI889" s="65">
        <f t="shared" si="562"/>
        <v>0</v>
      </c>
      <c r="BJ889" s="65">
        <f t="shared" si="563"/>
        <v>0</v>
      </c>
      <c r="BK889" s="65">
        <f t="shared" si="590"/>
        <v>0</v>
      </c>
      <c r="BL889" s="66" t="str">
        <f t="shared" si="583"/>
        <v>Nem hosszútávú a feladat.</v>
      </c>
      <c r="BM889" s="67">
        <f t="shared" si="564"/>
        <v>1</v>
      </c>
      <c r="BN889" s="67">
        <f t="shared" si="565"/>
        <v>0</v>
      </c>
      <c r="BO889" s="67">
        <f t="shared" si="566"/>
        <v>1</v>
      </c>
      <c r="BP889" s="67">
        <f t="shared" si="567"/>
        <v>0</v>
      </c>
      <c r="BQ889" s="65">
        <f t="shared" si="568"/>
        <v>0</v>
      </c>
      <c r="BR889" s="64" t="str">
        <f t="shared" si="569"/>
        <v>Nincs hosszútávú terv!</v>
      </c>
      <c r="BS889" s="65">
        <f t="shared" si="570"/>
        <v>0</v>
      </c>
      <c r="BT889" s="65">
        <f t="shared" si="571"/>
        <v>0</v>
      </c>
      <c r="BU889" s="65">
        <f t="shared" si="572"/>
        <v>0</v>
      </c>
      <c r="BV889" s="65">
        <f t="shared" si="573"/>
        <v>0</v>
      </c>
      <c r="BW889" s="65">
        <f t="shared" si="574"/>
        <v>0</v>
      </c>
      <c r="BX889" s="65">
        <f t="shared" si="575"/>
        <v>0</v>
      </c>
      <c r="BY889" s="65">
        <f t="shared" si="576"/>
        <v>0</v>
      </c>
      <c r="BZ889" s="65">
        <f t="shared" si="577"/>
        <v>0</v>
      </c>
      <c r="CA889" s="65">
        <f t="shared" si="578"/>
        <v>0</v>
      </c>
      <c r="CB889" s="65">
        <f t="shared" si="579"/>
        <v>0</v>
      </c>
      <c r="CC889" s="65">
        <f t="shared" si="580"/>
        <v>0</v>
      </c>
      <c r="CD889" s="65" t="str">
        <f t="shared" si="591"/>
        <v>Hiányos kitöltés! (B-oszlop üres)</v>
      </c>
      <c r="CE889" s="66" t="str">
        <f t="shared" si="592"/>
        <v>Hiányos kitöltés! (B-oszlop üres)</v>
      </c>
      <c r="CF889" s="65">
        <f t="shared" si="593"/>
        <v>0</v>
      </c>
      <c r="CG889" s="65">
        <f t="shared" si="594"/>
        <v>0</v>
      </c>
      <c r="CH889" s="65">
        <f t="shared" si="595"/>
        <v>0</v>
      </c>
    </row>
    <row r="890" spans="1:86" ht="31.25" x14ac:dyDescent="0.25">
      <c r="A890" s="54" t="str">
        <f t="shared" si="584"/>
        <v>Nincs VKR kiválasztva!</v>
      </c>
      <c r="B890" s="68"/>
      <c r="C890" s="55"/>
      <c r="D890" s="47"/>
      <c r="E890" s="47"/>
      <c r="F890" s="56" t="str">
        <f>IF($G890="","Nincs VKR kiválasztva!",INDEX(Osszesito!$C:$C,MATCH($G890,Osszesito!$D:$D,0)))</f>
        <v>Nincs VKR kiválasztva!</v>
      </c>
      <c r="G890" s="45"/>
      <c r="H890" s="51" t="str">
        <f>IF($D890="","",CONCATENATE($AY890,"_",COUNTA($D$3:$D890),"_FSZV_2026"))</f>
        <v/>
      </c>
      <c r="I890" s="56" t="str">
        <f>IF($G890="","Nincs VKR kiválasztva!",INDEX(Osszesito!$G:$G,MATCH($F890,Osszesito!$C:$C,0)))</f>
        <v>Nincs VKR kiválasztva!</v>
      </c>
      <c r="J890" s="56" t="str">
        <f>IF($G890="","Nincs VKR kiválasztva!",INDEX(Osszesito!$F:$F,MATCH($F890,Osszesito!$C:$C,0)))</f>
        <v>Nincs VKR kiválasztva!</v>
      </c>
      <c r="K890" s="48" t="str">
        <f t="shared" si="581"/>
        <v>Nincs kitöltve a költség rész!</v>
      </c>
      <c r="L890" s="49"/>
      <c r="M890" s="49"/>
      <c r="N890" s="60"/>
      <c r="O890" s="60"/>
      <c r="P890" s="90"/>
      <c r="R890" s="62"/>
      <c r="S890" s="62"/>
      <c r="T890" s="62"/>
      <c r="U890" s="62"/>
      <c r="V890" s="62"/>
      <c r="W890" s="62"/>
      <c r="X890" s="62"/>
      <c r="Y890" s="62"/>
      <c r="Z890" s="62"/>
      <c r="AA890" s="62"/>
      <c r="AB890" s="62"/>
      <c r="AC890" s="61">
        <f t="shared" si="585"/>
        <v>0</v>
      </c>
      <c r="AD890" s="1" t="str">
        <f t="shared" si="586"/>
        <v>Nincs VKR kiválasztva!</v>
      </c>
      <c r="AF890" s="60"/>
      <c r="AG890" s="60"/>
      <c r="AH890" s="60"/>
      <c r="AI890" s="60"/>
      <c r="AJ890" s="60"/>
      <c r="AK890" s="60"/>
      <c r="AL890" s="60"/>
      <c r="AM890" s="60"/>
      <c r="AN890" s="60"/>
      <c r="AO890" s="60"/>
      <c r="AP890" s="60"/>
      <c r="AQ890" s="61">
        <f t="shared" si="587"/>
        <v>0</v>
      </c>
      <c r="AR890" s="130" t="s">
        <v>36</v>
      </c>
      <c r="AS890" s="1" t="str">
        <f t="shared" si="588"/>
        <v>Nincs VKR kiválasztva!</v>
      </c>
      <c r="AU890" s="46"/>
      <c r="AV890" s="46"/>
      <c r="AY890" s="64" t="str">
        <f>IF($D890="","",INDEX(Osszesito!$E:$E,MATCH($F890,Osszesito!$C:$C,0)))</f>
        <v/>
      </c>
      <c r="AZ890" s="64">
        <f t="shared" si="555"/>
        <v>0</v>
      </c>
      <c r="BA890" s="65">
        <f t="shared" si="556"/>
        <v>0</v>
      </c>
      <c r="BB890" s="65" t="str">
        <f t="shared" si="557"/>
        <v>x</v>
      </c>
      <c r="BC890" s="65">
        <f t="shared" si="589"/>
        <v>0</v>
      </c>
      <c r="BD890" s="65">
        <f t="shared" si="582"/>
        <v>0</v>
      </c>
      <c r="BE890" s="65">
        <f t="shared" si="558"/>
        <v>0</v>
      </c>
      <c r="BF890" s="64" t="str">
        <f t="shared" si="559"/>
        <v>A forrás egyenlő a költséggel (I.ütem).</v>
      </c>
      <c r="BG890" s="65">
        <f t="shared" si="560"/>
        <v>0</v>
      </c>
      <c r="BH890" s="65">
        <f t="shared" si="561"/>
        <v>0</v>
      </c>
      <c r="BI890" s="65">
        <f t="shared" si="562"/>
        <v>0</v>
      </c>
      <c r="BJ890" s="65">
        <f t="shared" si="563"/>
        <v>0</v>
      </c>
      <c r="BK890" s="65">
        <f t="shared" si="590"/>
        <v>0</v>
      </c>
      <c r="BL890" s="66" t="str">
        <f t="shared" si="583"/>
        <v>Nem hosszútávú a feladat.</v>
      </c>
      <c r="BM890" s="67">
        <f t="shared" si="564"/>
        <v>1</v>
      </c>
      <c r="BN890" s="67">
        <f t="shared" si="565"/>
        <v>0</v>
      </c>
      <c r="BO890" s="67">
        <f t="shared" si="566"/>
        <v>1</v>
      </c>
      <c r="BP890" s="67">
        <f t="shared" si="567"/>
        <v>0</v>
      </c>
      <c r="BQ890" s="65">
        <f t="shared" si="568"/>
        <v>0</v>
      </c>
      <c r="BR890" s="64" t="str">
        <f t="shared" si="569"/>
        <v>Nincs hosszútávú terv!</v>
      </c>
      <c r="BS890" s="65">
        <f t="shared" si="570"/>
        <v>0</v>
      </c>
      <c r="BT890" s="65">
        <f t="shared" si="571"/>
        <v>0</v>
      </c>
      <c r="BU890" s="65">
        <f t="shared" si="572"/>
        <v>0</v>
      </c>
      <c r="BV890" s="65">
        <f t="shared" si="573"/>
        <v>0</v>
      </c>
      <c r="BW890" s="65">
        <f t="shared" si="574"/>
        <v>0</v>
      </c>
      <c r="BX890" s="65">
        <f t="shared" si="575"/>
        <v>0</v>
      </c>
      <c r="BY890" s="65">
        <f t="shared" si="576"/>
        <v>0</v>
      </c>
      <c r="BZ890" s="65">
        <f t="shared" si="577"/>
        <v>0</v>
      </c>
      <c r="CA890" s="65">
        <f t="shared" si="578"/>
        <v>0</v>
      </c>
      <c r="CB890" s="65">
        <f t="shared" si="579"/>
        <v>0</v>
      </c>
      <c r="CC890" s="65">
        <f t="shared" si="580"/>
        <v>0</v>
      </c>
      <c r="CD890" s="65" t="str">
        <f t="shared" si="591"/>
        <v>Hiányos kitöltés! (B-oszlop üres)</v>
      </c>
      <c r="CE890" s="66" t="str">
        <f t="shared" si="592"/>
        <v>Hiányos kitöltés! (B-oszlop üres)</v>
      </c>
      <c r="CF890" s="65">
        <f t="shared" si="593"/>
        <v>0</v>
      </c>
      <c r="CG890" s="65">
        <f t="shared" si="594"/>
        <v>0</v>
      </c>
      <c r="CH890" s="65">
        <f t="shared" si="595"/>
        <v>0</v>
      </c>
    </row>
    <row r="891" spans="1:86" ht="31.25" x14ac:dyDescent="0.25">
      <c r="A891" s="54" t="str">
        <f t="shared" si="584"/>
        <v>Nincs VKR kiválasztva!</v>
      </c>
      <c r="B891" s="68"/>
      <c r="C891" s="55"/>
      <c r="D891" s="47"/>
      <c r="E891" s="47"/>
      <c r="F891" s="56" t="str">
        <f>IF($G891="","Nincs VKR kiválasztva!",INDEX(Osszesito!$C:$C,MATCH($G891,Osszesito!$D:$D,0)))</f>
        <v>Nincs VKR kiválasztva!</v>
      </c>
      <c r="G891" s="45"/>
      <c r="H891" s="51" t="str">
        <f>IF($D891="","",CONCATENATE($AY891,"_",COUNTA($D$3:$D891),"_FSZV_2026"))</f>
        <v/>
      </c>
      <c r="I891" s="56" t="str">
        <f>IF($G891="","Nincs VKR kiválasztva!",INDEX(Osszesito!$G:$G,MATCH($F891,Osszesito!$C:$C,0)))</f>
        <v>Nincs VKR kiválasztva!</v>
      </c>
      <c r="J891" s="56" t="str">
        <f>IF($G891="","Nincs VKR kiválasztva!",INDEX(Osszesito!$F:$F,MATCH($F891,Osszesito!$C:$C,0)))</f>
        <v>Nincs VKR kiválasztva!</v>
      </c>
      <c r="K891" s="48" t="str">
        <f t="shared" si="581"/>
        <v>Nincs kitöltve a költség rész!</v>
      </c>
      <c r="L891" s="49"/>
      <c r="M891" s="49"/>
      <c r="N891" s="60"/>
      <c r="O891" s="60"/>
      <c r="P891" s="90"/>
      <c r="R891" s="62"/>
      <c r="S891" s="62"/>
      <c r="T891" s="62"/>
      <c r="U891" s="62"/>
      <c r="V891" s="62"/>
      <c r="W891" s="62"/>
      <c r="X891" s="62"/>
      <c r="Y891" s="62"/>
      <c r="Z891" s="62"/>
      <c r="AA891" s="62"/>
      <c r="AB891" s="62"/>
      <c r="AC891" s="61">
        <f t="shared" si="585"/>
        <v>0</v>
      </c>
      <c r="AD891" s="1" t="str">
        <f t="shared" si="586"/>
        <v>Nincs VKR kiválasztva!</v>
      </c>
      <c r="AF891" s="60"/>
      <c r="AG891" s="60"/>
      <c r="AH891" s="60"/>
      <c r="AI891" s="60"/>
      <c r="AJ891" s="60"/>
      <c r="AK891" s="60"/>
      <c r="AL891" s="60"/>
      <c r="AM891" s="60"/>
      <c r="AN891" s="60"/>
      <c r="AO891" s="60"/>
      <c r="AP891" s="60"/>
      <c r="AQ891" s="61">
        <f t="shared" si="587"/>
        <v>0</v>
      </c>
      <c r="AR891" s="130" t="s">
        <v>36</v>
      </c>
      <c r="AS891" s="1" t="str">
        <f t="shared" si="588"/>
        <v>Nincs VKR kiválasztva!</v>
      </c>
      <c r="AU891" s="46"/>
      <c r="AV891" s="46"/>
      <c r="AY891" s="64" t="str">
        <f>IF($D891="","",INDEX(Osszesito!$E:$E,MATCH($F891,Osszesito!$C:$C,0)))</f>
        <v/>
      </c>
      <c r="AZ891" s="64">
        <f t="shared" si="555"/>
        <v>0</v>
      </c>
      <c r="BA891" s="65">
        <f t="shared" si="556"/>
        <v>0</v>
      </c>
      <c r="BB891" s="65" t="str">
        <f t="shared" si="557"/>
        <v>x</v>
      </c>
      <c r="BC891" s="65">
        <f t="shared" si="589"/>
        <v>0</v>
      </c>
      <c r="BD891" s="65">
        <f t="shared" si="582"/>
        <v>0</v>
      </c>
      <c r="BE891" s="65">
        <f t="shared" si="558"/>
        <v>0</v>
      </c>
      <c r="BF891" s="64" t="str">
        <f t="shared" si="559"/>
        <v>A forrás egyenlő a költséggel (I.ütem).</v>
      </c>
      <c r="BG891" s="65">
        <f t="shared" si="560"/>
        <v>0</v>
      </c>
      <c r="BH891" s="65">
        <f t="shared" si="561"/>
        <v>0</v>
      </c>
      <c r="BI891" s="65">
        <f t="shared" si="562"/>
        <v>0</v>
      </c>
      <c r="BJ891" s="65">
        <f t="shared" si="563"/>
        <v>0</v>
      </c>
      <c r="BK891" s="65">
        <f t="shared" si="590"/>
        <v>0</v>
      </c>
      <c r="BL891" s="66" t="str">
        <f t="shared" si="583"/>
        <v>Nem hosszútávú a feladat.</v>
      </c>
      <c r="BM891" s="67">
        <f t="shared" si="564"/>
        <v>1</v>
      </c>
      <c r="BN891" s="67">
        <f t="shared" si="565"/>
        <v>0</v>
      </c>
      <c r="BO891" s="67">
        <f t="shared" si="566"/>
        <v>1</v>
      </c>
      <c r="BP891" s="67">
        <f t="shared" si="567"/>
        <v>0</v>
      </c>
      <c r="BQ891" s="65">
        <f t="shared" si="568"/>
        <v>0</v>
      </c>
      <c r="BR891" s="64" t="str">
        <f t="shared" si="569"/>
        <v>Nincs hosszútávú terv!</v>
      </c>
      <c r="BS891" s="65">
        <f t="shared" si="570"/>
        <v>0</v>
      </c>
      <c r="BT891" s="65">
        <f t="shared" si="571"/>
        <v>0</v>
      </c>
      <c r="BU891" s="65">
        <f t="shared" si="572"/>
        <v>0</v>
      </c>
      <c r="BV891" s="65">
        <f t="shared" si="573"/>
        <v>0</v>
      </c>
      <c r="BW891" s="65">
        <f t="shared" si="574"/>
        <v>0</v>
      </c>
      <c r="BX891" s="65">
        <f t="shared" si="575"/>
        <v>0</v>
      </c>
      <c r="BY891" s="65">
        <f t="shared" si="576"/>
        <v>0</v>
      </c>
      <c r="BZ891" s="65">
        <f t="shared" si="577"/>
        <v>0</v>
      </c>
      <c r="CA891" s="65">
        <f t="shared" si="578"/>
        <v>0</v>
      </c>
      <c r="CB891" s="65">
        <f t="shared" si="579"/>
        <v>0</v>
      </c>
      <c r="CC891" s="65">
        <f t="shared" si="580"/>
        <v>0</v>
      </c>
      <c r="CD891" s="65" t="str">
        <f t="shared" si="591"/>
        <v>Hiányos kitöltés! (B-oszlop üres)</v>
      </c>
      <c r="CE891" s="66" t="str">
        <f t="shared" si="592"/>
        <v>Hiányos kitöltés! (B-oszlop üres)</v>
      </c>
      <c r="CF891" s="65">
        <f t="shared" si="593"/>
        <v>0</v>
      </c>
      <c r="CG891" s="65">
        <f t="shared" si="594"/>
        <v>0</v>
      </c>
      <c r="CH891" s="65">
        <f t="shared" si="595"/>
        <v>0</v>
      </c>
    </row>
    <row r="892" spans="1:86" ht="31.25" x14ac:dyDescent="0.25">
      <c r="A892" s="54" t="str">
        <f t="shared" si="584"/>
        <v>Nincs VKR kiválasztva!</v>
      </c>
      <c r="B892" s="68"/>
      <c r="C892" s="55"/>
      <c r="D892" s="47"/>
      <c r="E892" s="47"/>
      <c r="F892" s="56" t="str">
        <f>IF($G892="","Nincs VKR kiválasztva!",INDEX(Osszesito!$C:$C,MATCH($G892,Osszesito!$D:$D,0)))</f>
        <v>Nincs VKR kiválasztva!</v>
      </c>
      <c r="G892" s="45"/>
      <c r="H892" s="51" t="str">
        <f>IF($D892="","",CONCATENATE($AY892,"_",COUNTA($D$3:$D892),"_FSZV_2026"))</f>
        <v/>
      </c>
      <c r="I892" s="56" t="str">
        <f>IF($G892="","Nincs VKR kiválasztva!",INDEX(Osszesito!$G:$G,MATCH($F892,Osszesito!$C:$C,0)))</f>
        <v>Nincs VKR kiválasztva!</v>
      </c>
      <c r="J892" s="56" t="str">
        <f>IF($G892="","Nincs VKR kiválasztva!",INDEX(Osszesito!$F:$F,MATCH($F892,Osszesito!$C:$C,0)))</f>
        <v>Nincs VKR kiválasztva!</v>
      </c>
      <c r="K892" s="48" t="str">
        <f t="shared" si="581"/>
        <v>Nincs kitöltve a költség rész!</v>
      </c>
      <c r="L892" s="49"/>
      <c r="M892" s="49"/>
      <c r="N892" s="60"/>
      <c r="O892" s="60"/>
      <c r="P892" s="90"/>
      <c r="R892" s="62"/>
      <c r="S892" s="62"/>
      <c r="T892" s="62"/>
      <c r="U892" s="62"/>
      <c r="V892" s="62"/>
      <c r="W892" s="62"/>
      <c r="X892" s="62"/>
      <c r="Y892" s="62"/>
      <c r="Z892" s="62"/>
      <c r="AA892" s="62"/>
      <c r="AB892" s="62"/>
      <c r="AC892" s="61">
        <f t="shared" si="585"/>
        <v>0</v>
      </c>
      <c r="AD892" s="1" t="str">
        <f t="shared" si="586"/>
        <v>Nincs VKR kiválasztva!</v>
      </c>
      <c r="AF892" s="60"/>
      <c r="AG892" s="60"/>
      <c r="AH892" s="60"/>
      <c r="AI892" s="60"/>
      <c r="AJ892" s="60"/>
      <c r="AK892" s="60"/>
      <c r="AL892" s="60"/>
      <c r="AM892" s="60"/>
      <c r="AN892" s="60"/>
      <c r="AO892" s="60"/>
      <c r="AP892" s="60"/>
      <c r="AQ892" s="61">
        <f t="shared" si="587"/>
        <v>0</v>
      </c>
      <c r="AR892" s="130" t="s">
        <v>36</v>
      </c>
      <c r="AS892" s="1" t="str">
        <f t="shared" si="588"/>
        <v>Nincs VKR kiválasztva!</v>
      </c>
      <c r="AU892" s="46"/>
      <c r="AV892" s="46"/>
      <c r="AY892" s="64" t="str">
        <f>IF($D892="","",INDEX(Osszesito!$E:$E,MATCH($F892,Osszesito!$C:$C,0)))</f>
        <v/>
      </c>
      <c r="AZ892" s="64">
        <f t="shared" si="555"/>
        <v>0</v>
      </c>
      <c r="BA892" s="65">
        <f t="shared" si="556"/>
        <v>0</v>
      </c>
      <c r="BB892" s="65" t="str">
        <f t="shared" si="557"/>
        <v>x</v>
      </c>
      <c r="BC892" s="65">
        <f t="shared" si="589"/>
        <v>0</v>
      </c>
      <c r="BD892" s="65">
        <f t="shared" si="582"/>
        <v>0</v>
      </c>
      <c r="BE892" s="65">
        <f t="shared" si="558"/>
        <v>0</v>
      </c>
      <c r="BF892" s="64" t="str">
        <f t="shared" si="559"/>
        <v>A forrás egyenlő a költséggel (I.ütem).</v>
      </c>
      <c r="BG892" s="65">
        <f t="shared" si="560"/>
        <v>0</v>
      </c>
      <c r="BH892" s="65">
        <f t="shared" si="561"/>
        <v>0</v>
      </c>
      <c r="BI892" s="65">
        <f t="shared" si="562"/>
        <v>0</v>
      </c>
      <c r="BJ892" s="65">
        <f t="shared" si="563"/>
        <v>0</v>
      </c>
      <c r="BK892" s="65">
        <f t="shared" si="590"/>
        <v>0</v>
      </c>
      <c r="BL892" s="66" t="str">
        <f t="shared" si="583"/>
        <v>Nem hosszútávú a feladat.</v>
      </c>
      <c r="BM892" s="67">
        <f t="shared" si="564"/>
        <v>1</v>
      </c>
      <c r="BN892" s="67">
        <f t="shared" si="565"/>
        <v>0</v>
      </c>
      <c r="BO892" s="67">
        <f t="shared" si="566"/>
        <v>1</v>
      </c>
      <c r="BP892" s="67">
        <f t="shared" si="567"/>
        <v>0</v>
      </c>
      <c r="BQ892" s="65">
        <f t="shared" si="568"/>
        <v>0</v>
      </c>
      <c r="BR892" s="64" t="str">
        <f t="shared" si="569"/>
        <v>Nincs hosszútávú terv!</v>
      </c>
      <c r="BS892" s="65">
        <f t="shared" si="570"/>
        <v>0</v>
      </c>
      <c r="BT892" s="65">
        <f t="shared" si="571"/>
        <v>0</v>
      </c>
      <c r="BU892" s="65">
        <f t="shared" si="572"/>
        <v>0</v>
      </c>
      <c r="BV892" s="65">
        <f t="shared" si="573"/>
        <v>0</v>
      </c>
      <c r="BW892" s="65">
        <f t="shared" si="574"/>
        <v>0</v>
      </c>
      <c r="BX892" s="65">
        <f t="shared" si="575"/>
        <v>0</v>
      </c>
      <c r="BY892" s="65">
        <f t="shared" si="576"/>
        <v>0</v>
      </c>
      <c r="BZ892" s="65">
        <f t="shared" si="577"/>
        <v>0</v>
      </c>
      <c r="CA892" s="65">
        <f t="shared" si="578"/>
        <v>0</v>
      </c>
      <c r="CB892" s="65">
        <f t="shared" si="579"/>
        <v>0</v>
      </c>
      <c r="CC892" s="65">
        <f t="shared" si="580"/>
        <v>0</v>
      </c>
      <c r="CD892" s="65" t="str">
        <f t="shared" si="591"/>
        <v>Hiányos kitöltés! (B-oszlop üres)</v>
      </c>
      <c r="CE892" s="66" t="str">
        <f t="shared" si="592"/>
        <v>Hiányos kitöltés! (B-oszlop üres)</v>
      </c>
      <c r="CF892" s="65">
        <f t="shared" si="593"/>
        <v>0</v>
      </c>
      <c r="CG892" s="65">
        <f t="shared" si="594"/>
        <v>0</v>
      </c>
      <c r="CH892" s="65">
        <f t="shared" si="595"/>
        <v>0</v>
      </c>
    </row>
    <row r="893" spans="1:86" ht="31.25" x14ac:dyDescent="0.25">
      <c r="A893" s="54" t="str">
        <f t="shared" si="584"/>
        <v>Nincs VKR kiválasztva!</v>
      </c>
      <c r="B893" s="68"/>
      <c r="C893" s="55"/>
      <c r="D893" s="47"/>
      <c r="E893" s="47"/>
      <c r="F893" s="56" t="str">
        <f>IF($G893="","Nincs VKR kiválasztva!",INDEX(Osszesito!$C:$C,MATCH($G893,Osszesito!$D:$D,0)))</f>
        <v>Nincs VKR kiválasztva!</v>
      </c>
      <c r="G893" s="45"/>
      <c r="H893" s="51" t="str">
        <f>IF($D893="","",CONCATENATE($AY893,"_",COUNTA($D$3:$D893),"_FSZV_2026"))</f>
        <v/>
      </c>
      <c r="I893" s="56" t="str">
        <f>IF($G893="","Nincs VKR kiválasztva!",INDEX(Osszesito!$G:$G,MATCH($F893,Osszesito!$C:$C,0)))</f>
        <v>Nincs VKR kiválasztva!</v>
      </c>
      <c r="J893" s="56" t="str">
        <f>IF($G893="","Nincs VKR kiválasztva!",INDEX(Osszesito!$F:$F,MATCH($F893,Osszesito!$C:$C,0)))</f>
        <v>Nincs VKR kiválasztva!</v>
      </c>
      <c r="K893" s="48" t="str">
        <f t="shared" si="581"/>
        <v>Nincs kitöltve a költség rész!</v>
      </c>
      <c r="L893" s="49"/>
      <c r="M893" s="49"/>
      <c r="N893" s="60"/>
      <c r="O893" s="60"/>
      <c r="P893" s="90"/>
      <c r="R893" s="62"/>
      <c r="S893" s="62"/>
      <c r="T893" s="62"/>
      <c r="U893" s="62"/>
      <c r="V893" s="62"/>
      <c r="W893" s="62"/>
      <c r="X893" s="62"/>
      <c r="Y893" s="62"/>
      <c r="Z893" s="62"/>
      <c r="AA893" s="62"/>
      <c r="AB893" s="62"/>
      <c r="AC893" s="61">
        <f t="shared" si="585"/>
        <v>0</v>
      </c>
      <c r="AD893" s="1" t="str">
        <f t="shared" si="586"/>
        <v>Nincs VKR kiválasztva!</v>
      </c>
      <c r="AF893" s="60"/>
      <c r="AG893" s="60"/>
      <c r="AH893" s="60"/>
      <c r="AI893" s="60"/>
      <c r="AJ893" s="60"/>
      <c r="AK893" s="60"/>
      <c r="AL893" s="60"/>
      <c r="AM893" s="60"/>
      <c r="AN893" s="60"/>
      <c r="AO893" s="60"/>
      <c r="AP893" s="60"/>
      <c r="AQ893" s="61">
        <f t="shared" si="587"/>
        <v>0</v>
      </c>
      <c r="AR893" s="130" t="s">
        <v>36</v>
      </c>
      <c r="AS893" s="1" t="str">
        <f t="shared" si="588"/>
        <v>Nincs VKR kiválasztva!</v>
      </c>
      <c r="AU893" s="46"/>
      <c r="AV893" s="46"/>
      <c r="AY893" s="64" t="str">
        <f>IF($D893="","",INDEX(Osszesito!$E:$E,MATCH($F893,Osszesito!$C:$C,0)))</f>
        <v/>
      </c>
      <c r="AZ893" s="64">
        <f t="shared" si="555"/>
        <v>0</v>
      </c>
      <c r="BA893" s="65">
        <f t="shared" si="556"/>
        <v>0</v>
      </c>
      <c r="BB893" s="65" t="str">
        <f t="shared" si="557"/>
        <v>x</v>
      </c>
      <c r="BC893" s="65">
        <f t="shared" si="589"/>
        <v>0</v>
      </c>
      <c r="BD893" s="65">
        <f t="shared" si="582"/>
        <v>0</v>
      </c>
      <c r="BE893" s="65">
        <f t="shared" si="558"/>
        <v>0</v>
      </c>
      <c r="BF893" s="64" t="str">
        <f t="shared" si="559"/>
        <v>A forrás egyenlő a költséggel (I.ütem).</v>
      </c>
      <c r="BG893" s="65">
        <f t="shared" si="560"/>
        <v>0</v>
      </c>
      <c r="BH893" s="65">
        <f t="shared" si="561"/>
        <v>0</v>
      </c>
      <c r="BI893" s="65">
        <f t="shared" si="562"/>
        <v>0</v>
      </c>
      <c r="BJ893" s="65">
        <f t="shared" si="563"/>
        <v>0</v>
      </c>
      <c r="BK893" s="65">
        <f t="shared" si="590"/>
        <v>0</v>
      </c>
      <c r="BL893" s="66" t="str">
        <f t="shared" si="583"/>
        <v>Nem hosszútávú a feladat.</v>
      </c>
      <c r="BM893" s="67">
        <f t="shared" si="564"/>
        <v>1</v>
      </c>
      <c r="BN893" s="67">
        <f t="shared" si="565"/>
        <v>0</v>
      </c>
      <c r="BO893" s="67">
        <f t="shared" si="566"/>
        <v>1</v>
      </c>
      <c r="BP893" s="67">
        <f t="shared" si="567"/>
        <v>0</v>
      </c>
      <c r="BQ893" s="65">
        <f t="shared" si="568"/>
        <v>0</v>
      </c>
      <c r="BR893" s="64" t="str">
        <f t="shared" si="569"/>
        <v>Nincs hosszútávú terv!</v>
      </c>
      <c r="BS893" s="65">
        <f t="shared" si="570"/>
        <v>0</v>
      </c>
      <c r="BT893" s="65">
        <f t="shared" si="571"/>
        <v>0</v>
      </c>
      <c r="BU893" s="65">
        <f t="shared" si="572"/>
        <v>0</v>
      </c>
      <c r="BV893" s="65">
        <f t="shared" si="573"/>
        <v>0</v>
      </c>
      <c r="BW893" s="65">
        <f t="shared" si="574"/>
        <v>0</v>
      </c>
      <c r="BX893" s="65">
        <f t="shared" si="575"/>
        <v>0</v>
      </c>
      <c r="BY893" s="65">
        <f t="shared" si="576"/>
        <v>0</v>
      </c>
      <c r="BZ893" s="65">
        <f t="shared" si="577"/>
        <v>0</v>
      </c>
      <c r="CA893" s="65">
        <f t="shared" si="578"/>
        <v>0</v>
      </c>
      <c r="CB893" s="65">
        <f t="shared" si="579"/>
        <v>0</v>
      </c>
      <c r="CC893" s="65">
        <f t="shared" si="580"/>
        <v>0</v>
      </c>
      <c r="CD893" s="65" t="str">
        <f t="shared" si="591"/>
        <v>Hiányos kitöltés! (B-oszlop üres)</v>
      </c>
      <c r="CE893" s="66" t="str">
        <f t="shared" si="592"/>
        <v>Hiányos kitöltés! (B-oszlop üres)</v>
      </c>
      <c r="CF893" s="65">
        <f t="shared" si="593"/>
        <v>0</v>
      </c>
      <c r="CG893" s="65">
        <f t="shared" si="594"/>
        <v>0</v>
      </c>
      <c r="CH893" s="65">
        <f t="shared" si="595"/>
        <v>0</v>
      </c>
    </row>
    <row r="894" spans="1:86" ht="31.25" x14ac:dyDescent="0.25">
      <c r="A894" s="54" t="str">
        <f t="shared" si="584"/>
        <v>Nincs VKR kiválasztva!</v>
      </c>
      <c r="B894" s="68"/>
      <c r="C894" s="55"/>
      <c r="D894" s="47"/>
      <c r="E894" s="47"/>
      <c r="F894" s="56" t="str">
        <f>IF($G894="","Nincs VKR kiválasztva!",INDEX(Osszesito!$C:$C,MATCH($G894,Osszesito!$D:$D,0)))</f>
        <v>Nincs VKR kiválasztva!</v>
      </c>
      <c r="G894" s="45"/>
      <c r="H894" s="51" t="str">
        <f>IF($D894="","",CONCATENATE($AY894,"_",COUNTA($D$3:$D894),"_FSZV_2026"))</f>
        <v/>
      </c>
      <c r="I894" s="56" t="str">
        <f>IF($G894="","Nincs VKR kiválasztva!",INDEX(Osszesito!$G:$G,MATCH($F894,Osszesito!$C:$C,0)))</f>
        <v>Nincs VKR kiválasztva!</v>
      </c>
      <c r="J894" s="56" t="str">
        <f>IF($G894="","Nincs VKR kiválasztva!",INDEX(Osszesito!$F:$F,MATCH($F894,Osszesito!$C:$C,0)))</f>
        <v>Nincs VKR kiválasztva!</v>
      </c>
      <c r="K894" s="48" t="str">
        <f t="shared" si="581"/>
        <v>Nincs kitöltve a költség rész!</v>
      </c>
      <c r="L894" s="49"/>
      <c r="M894" s="49"/>
      <c r="N894" s="60"/>
      <c r="O894" s="60"/>
      <c r="P894" s="90"/>
      <c r="R894" s="62"/>
      <c r="S894" s="62"/>
      <c r="T894" s="62"/>
      <c r="U894" s="62"/>
      <c r="V894" s="62"/>
      <c r="W894" s="62"/>
      <c r="X894" s="62"/>
      <c r="Y894" s="62"/>
      <c r="Z894" s="62"/>
      <c r="AA894" s="62"/>
      <c r="AB894" s="62"/>
      <c r="AC894" s="61">
        <f t="shared" si="585"/>
        <v>0</v>
      </c>
      <c r="AD894" s="1" t="str">
        <f t="shared" si="586"/>
        <v>Nincs VKR kiválasztva!</v>
      </c>
      <c r="AF894" s="60"/>
      <c r="AG894" s="60"/>
      <c r="AH894" s="60"/>
      <c r="AI894" s="60"/>
      <c r="AJ894" s="60"/>
      <c r="AK894" s="60"/>
      <c r="AL894" s="60"/>
      <c r="AM894" s="60"/>
      <c r="AN894" s="60"/>
      <c r="AO894" s="60"/>
      <c r="AP894" s="60"/>
      <c r="AQ894" s="61">
        <f t="shared" si="587"/>
        <v>0</v>
      </c>
      <c r="AR894" s="130" t="s">
        <v>36</v>
      </c>
      <c r="AS894" s="1" t="str">
        <f t="shared" si="588"/>
        <v>Nincs VKR kiválasztva!</v>
      </c>
      <c r="AU894" s="46"/>
      <c r="AV894" s="46"/>
      <c r="AY894" s="64" t="str">
        <f>IF($D894="","",INDEX(Osszesito!$E:$E,MATCH($F894,Osszesito!$C:$C,0)))</f>
        <v/>
      </c>
      <c r="AZ894" s="64">
        <f t="shared" si="555"/>
        <v>0</v>
      </c>
      <c r="BA894" s="65">
        <f t="shared" si="556"/>
        <v>0</v>
      </c>
      <c r="BB894" s="65" t="str">
        <f t="shared" si="557"/>
        <v>x</v>
      </c>
      <c r="BC894" s="65">
        <f t="shared" si="589"/>
        <v>0</v>
      </c>
      <c r="BD894" s="65">
        <f t="shared" si="582"/>
        <v>0</v>
      </c>
      <c r="BE894" s="65">
        <f t="shared" si="558"/>
        <v>0</v>
      </c>
      <c r="BF894" s="64" t="str">
        <f t="shared" si="559"/>
        <v>A forrás egyenlő a költséggel (I.ütem).</v>
      </c>
      <c r="BG894" s="65">
        <f t="shared" si="560"/>
        <v>0</v>
      </c>
      <c r="BH894" s="65">
        <f t="shared" si="561"/>
        <v>0</v>
      </c>
      <c r="BI894" s="65">
        <f t="shared" si="562"/>
        <v>0</v>
      </c>
      <c r="BJ894" s="65">
        <f t="shared" si="563"/>
        <v>0</v>
      </c>
      <c r="BK894" s="65">
        <f t="shared" si="590"/>
        <v>0</v>
      </c>
      <c r="BL894" s="66" t="str">
        <f t="shared" si="583"/>
        <v>Nem hosszútávú a feladat.</v>
      </c>
      <c r="BM894" s="67">
        <f t="shared" si="564"/>
        <v>1</v>
      </c>
      <c r="BN894" s="67">
        <f t="shared" si="565"/>
        <v>0</v>
      </c>
      <c r="BO894" s="67">
        <f t="shared" si="566"/>
        <v>1</v>
      </c>
      <c r="BP894" s="67">
        <f t="shared" si="567"/>
        <v>0</v>
      </c>
      <c r="BQ894" s="65">
        <f t="shared" si="568"/>
        <v>0</v>
      </c>
      <c r="BR894" s="64" t="str">
        <f t="shared" si="569"/>
        <v>Nincs hosszútávú terv!</v>
      </c>
      <c r="BS894" s="65">
        <f t="shared" si="570"/>
        <v>0</v>
      </c>
      <c r="BT894" s="65">
        <f t="shared" si="571"/>
        <v>0</v>
      </c>
      <c r="BU894" s="65">
        <f t="shared" si="572"/>
        <v>0</v>
      </c>
      <c r="BV894" s="65">
        <f t="shared" si="573"/>
        <v>0</v>
      </c>
      <c r="BW894" s="65">
        <f t="shared" si="574"/>
        <v>0</v>
      </c>
      <c r="BX894" s="65">
        <f t="shared" si="575"/>
        <v>0</v>
      </c>
      <c r="BY894" s="65">
        <f t="shared" si="576"/>
        <v>0</v>
      </c>
      <c r="BZ894" s="65">
        <f t="shared" si="577"/>
        <v>0</v>
      </c>
      <c r="CA894" s="65">
        <f t="shared" si="578"/>
        <v>0</v>
      </c>
      <c r="CB894" s="65">
        <f t="shared" si="579"/>
        <v>0</v>
      </c>
      <c r="CC894" s="65">
        <f t="shared" si="580"/>
        <v>0</v>
      </c>
      <c r="CD894" s="65" t="str">
        <f t="shared" si="591"/>
        <v>Hiányos kitöltés! (B-oszlop üres)</v>
      </c>
      <c r="CE894" s="66" t="str">
        <f t="shared" si="592"/>
        <v>Hiányos kitöltés! (B-oszlop üres)</v>
      </c>
      <c r="CF894" s="65">
        <f t="shared" si="593"/>
        <v>0</v>
      </c>
      <c r="CG894" s="65">
        <f t="shared" si="594"/>
        <v>0</v>
      </c>
      <c r="CH894" s="65">
        <f t="shared" si="595"/>
        <v>0</v>
      </c>
    </row>
    <row r="895" spans="1:86" ht="31.25" x14ac:dyDescent="0.25">
      <c r="A895" s="54" t="str">
        <f t="shared" si="584"/>
        <v>Nincs VKR kiválasztva!</v>
      </c>
      <c r="B895" s="68"/>
      <c r="C895" s="55"/>
      <c r="D895" s="47"/>
      <c r="E895" s="47"/>
      <c r="F895" s="56" t="str">
        <f>IF($G895="","Nincs VKR kiválasztva!",INDEX(Osszesito!$C:$C,MATCH($G895,Osszesito!$D:$D,0)))</f>
        <v>Nincs VKR kiválasztva!</v>
      </c>
      <c r="G895" s="45"/>
      <c r="H895" s="51" t="str">
        <f>IF($D895="","",CONCATENATE($AY895,"_",COUNTA($D$3:$D895),"_FSZV_2026"))</f>
        <v/>
      </c>
      <c r="I895" s="56" t="str">
        <f>IF($G895="","Nincs VKR kiválasztva!",INDEX(Osszesito!$G:$G,MATCH($F895,Osszesito!$C:$C,0)))</f>
        <v>Nincs VKR kiválasztva!</v>
      </c>
      <c r="J895" s="56" t="str">
        <f>IF($G895="","Nincs VKR kiválasztva!",INDEX(Osszesito!$F:$F,MATCH($F895,Osszesito!$C:$C,0)))</f>
        <v>Nincs VKR kiválasztva!</v>
      </c>
      <c r="K895" s="48" t="str">
        <f t="shared" si="581"/>
        <v>Nincs kitöltve a költség rész!</v>
      </c>
      <c r="L895" s="49"/>
      <c r="M895" s="49"/>
      <c r="N895" s="60"/>
      <c r="O895" s="60"/>
      <c r="P895" s="90"/>
      <c r="R895" s="62"/>
      <c r="S895" s="62"/>
      <c r="T895" s="62"/>
      <c r="U895" s="62"/>
      <c r="V895" s="62"/>
      <c r="W895" s="62"/>
      <c r="X895" s="62"/>
      <c r="Y895" s="62"/>
      <c r="Z895" s="62"/>
      <c r="AA895" s="62"/>
      <c r="AB895" s="62"/>
      <c r="AC895" s="61">
        <f t="shared" si="585"/>
        <v>0</v>
      </c>
      <c r="AD895" s="1" t="str">
        <f t="shared" si="586"/>
        <v>Nincs VKR kiválasztva!</v>
      </c>
      <c r="AF895" s="60"/>
      <c r="AG895" s="60"/>
      <c r="AH895" s="60"/>
      <c r="AI895" s="60"/>
      <c r="AJ895" s="60"/>
      <c r="AK895" s="60"/>
      <c r="AL895" s="60"/>
      <c r="AM895" s="60"/>
      <c r="AN895" s="60"/>
      <c r="AO895" s="60"/>
      <c r="AP895" s="60"/>
      <c r="AQ895" s="61">
        <f t="shared" si="587"/>
        <v>0</v>
      </c>
      <c r="AR895" s="130" t="s">
        <v>36</v>
      </c>
      <c r="AS895" s="1" t="str">
        <f t="shared" si="588"/>
        <v>Nincs VKR kiválasztva!</v>
      </c>
      <c r="AU895" s="46"/>
      <c r="AV895" s="46"/>
      <c r="AY895" s="64" t="str">
        <f>IF($D895="","",INDEX(Osszesito!$E:$E,MATCH($F895,Osszesito!$C:$C,0)))</f>
        <v/>
      </c>
      <c r="AZ895" s="64">
        <f t="shared" si="555"/>
        <v>0</v>
      </c>
      <c r="BA895" s="65">
        <f t="shared" si="556"/>
        <v>0</v>
      </c>
      <c r="BB895" s="65" t="str">
        <f t="shared" si="557"/>
        <v>x</v>
      </c>
      <c r="BC895" s="65">
        <f t="shared" si="589"/>
        <v>0</v>
      </c>
      <c r="BD895" s="65">
        <f t="shared" si="582"/>
        <v>0</v>
      </c>
      <c r="BE895" s="65">
        <f t="shared" si="558"/>
        <v>0</v>
      </c>
      <c r="BF895" s="64" t="str">
        <f t="shared" si="559"/>
        <v>A forrás egyenlő a költséggel (I.ütem).</v>
      </c>
      <c r="BG895" s="65">
        <f t="shared" si="560"/>
        <v>0</v>
      </c>
      <c r="BH895" s="65">
        <f t="shared" si="561"/>
        <v>0</v>
      </c>
      <c r="BI895" s="65">
        <f t="shared" si="562"/>
        <v>0</v>
      </c>
      <c r="BJ895" s="65">
        <f t="shared" si="563"/>
        <v>0</v>
      </c>
      <c r="BK895" s="65">
        <f t="shared" si="590"/>
        <v>0</v>
      </c>
      <c r="BL895" s="66" t="str">
        <f t="shared" si="583"/>
        <v>Nem hosszútávú a feladat.</v>
      </c>
      <c r="BM895" s="67">
        <f t="shared" si="564"/>
        <v>1</v>
      </c>
      <c r="BN895" s="67">
        <f t="shared" si="565"/>
        <v>0</v>
      </c>
      <c r="BO895" s="67">
        <f t="shared" si="566"/>
        <v>1</v>
      </c>
      <c r="BP895" s="67">
        <f t="shared" si="567"/>
        <v>0</v>
      </c>
      <c r="BQ895" s="65">
        <f t="shared" si="568"/>
        <v>0</v>
      </c>
      <c r="BR895" s="64" t="str">
        <f t="shared" si="569"/>
        <v>Nincs hosszútávú terv!</v>
      </c>
      <c r="BS895" s="65">
        <f t="shared" si="570"/>
        <v>0</v>
      </c>
      <c r="BT895" s="65">
        <f t="shared" si="571"/>
        <v>0</v>
      </c>
      <c r="BU895" s="65">
        <f t="shared" si="572"/>
        <v>0</v>
      </c>
      <c r="BV895" s="65">
        <f t="shared" si="573"/>
        <v>0</v>
      </c>
      <c r="BW895" s="65">
        <f t="shared" si="574"/>
        <v>0</v>
      </c>
      <c r="BX895" s="65">
        <f t="shared" si="575"/>
        <v>0</v>
      </c>
      <c r="BY895" s="65">
        <f t="shared" si="576"/>
        <v>0</v>
      </c>
      <c r="BZ895" s="65">
        <f t="shared" si="577"/>
        <v>0</v>
      </c>
      <c r="CA895" s="65">
        <f t="shared" si="578"/>
        <v>0</v>
      </c>
      <c r="CB895" s="65">
        <f t="shared" si="579"/>
        <v>0</v>
      </c>
      <c r="CC895" s="65">
        <f t="shared" si="580"/>
        <v>0</v>
      </c>
      <c r="CD895" s="65" t="str">
        <f t="shared" si="591"/>
        <v>Hiányos kitöltés! (B-oszlop üres)</v>
      </c>
      <c r="CE895" s="66" t="str">
        <f t="shared" si="592"/>
        <v>Hiányos kitöltés! (B-oszlop üres)</v>
      </c>
      <c r="CF895" s="65">
        <f t="shared" si="593"/>
        <v>0</v>
      </c>
      <c r="CG895" s="65">
        <f t="shared" si="594"/>
        <v>0</v>
      </c>
      <c r="CH895" s="65">
        <f t="shared" si="595"/>
        <v>0</v>
      </c>
    </row>
    <row r="896" spans="1:86" ht="31.25" x14ac:dyDescent="0.25">
      <c r="A896" s="54" t="str">
        <f t="shared" si="584"/>
        <v>Nincs VKR kiválasztva!</v>
      </c>
      <c r="B896" s="68"/>
      <c r="C896" s="55"/>
      <c r="D896" s="47"/>
      <c r="E896" s="47"/>
      <c r="F896" s="56" t="str">
        <f>IF($G896="","Nincs VKR kiválasztva!",INDEX(Osszesito!$C:$C,MATCH($G896,Osszesito!$D:$D,0)))</f>
        <v>Nincs VKR kiválasztva!</v>
      </c>
      <c r="G896" s="45"/>
      <c r="H896" s="51" t="str">
        <f>IF($D896="","",CONCATENATE($AY896,"_",COUNTA($D$3:$D896),"_FSZV_2026"))</f>
        <v/>
      </c>
      <c r="I896" s="56" t="str">
        <f>IF($G896="","Nincs VKR kiválasztva!",INDEX(Osszesito!$G:$G,MATCH($F896,Osszesito!$C:$C,0)))</f>
        <v>Nincs VKR kiválasztva!</v>
      </c>
      <c r="J896" s="56" t="str">
        <f>IF($G896="","Nincs VKR kiválasztva!",INDEX(Osszesito!$F:$F,MATCH($F896,Osszesito!$C:$C,0)))</f>
        <v>Nincs VKR kiválasztva!</v>
      </c>
      <c r="K896" s="48" t="str">
        <f t="shared" si="581"/>
        <v>Nincs kitöltve a költség rész!</v>
      </c>
      <c r="L896" s="49"/>
      <c r="M896" s="49"/>
      <c r="N896" s="60"/>
      <c r="O896" s="60"/>
      <c r="P896" s="90"/>
      <c r="R896" s="62"/>
      <c r="S896" s="62"/>
      <c r="T896" s="62"/>
      <c r="U896" s="62"/>
      <c r="V896" s="62"/>
      <c r="W896" s="62"/>
      <c r="X896" s="62"/>
      <c r="Y896" s="62"/>
      <c r="Z896" s="62"/>
      <c r="AA896" s="62"/>
      <c r="AB896" s="62"/>
      <c r="AC896" s="61">
        <f t="shared" si="585"/>
        <v>0</v>
      </c>
      <c r="AD896" s="1" t="str">
        <f t="shared" si="586"/>
        <v>Nincs VKR kiválasztva!</v>
      </c>
      <c r="AF896" s="60"/>
      <c r="AG896" s="60"/>
      <c r="AH896" s="60"/>
      <c r="AI896" s="60"/>
      <c r="AJ896" s="60"/>
      <c r="AK896" s="60"/>
      <c r="AL896" s="60"/>
      <c r="AM896" s="60"/>
      <c r="AN896" s="60"/>
      <c r="AO896" s="60"/>
      <c r="AP896" s="60"/>
      <c r="AQ896" s="61">
        <f t="shared" si="587"/>
        <v>0</v>
      </c>
      <c r="AR896" s="130" t="s">
        <v>36</v>
      </c>
      <c r="AS896" s="1" t="str">
        <f t="shared" si="588"/>
        <v>Nincs VKR kiválasztva!</v>
      </c>
      <c r="AU896" s="46"/>
      <c r="AV896" s="46"/>
      <c r="AY896" s="64" t="str">
        <f>IF($D896="","",INDEX(Osszesito!$E:$E,MATCH($F896,Osszesito!$C:$C,0)))</f>
        <v/>
      </c>
      <c r="AZ896" s="64">
        <f t="shared" si="555"/>
        <v>0</v>
      </c>
      <c r="BA896" s="65">
        <f t="shared" si="556"/>
        <v>0</v>
      </c>
      <c r="BB896" s="65" t="str">
        <f t="shared" si="557"/>
        <v>x</v>
      </c>
      <c r="BC896" s="65">
        <f t="shared" si="589"/>
        <v>0</v>
      </c>
      <c r="BD896" s="65">
        <f t="shared" si="582"/>
        <v>0</v>
      </c>
      <c r="BE896" s="65">
        <f t="shared" si="558"/>
        <v>0</v>
      </c>
      <c r="BF896" s="64" t="str">
        <f t="shared" si="559"/>
        <v>A forrás egyenlő a költséggel (I.ütem).</v>
      </c>
      <c r="BG896" s="65">
        <f t="shared" si="560"/>
        <v>0</v>
      </c>
      <c r="BH896" s="65">
        <f t="shared" si="561"/>
        <v>0</v>
      </c>
      <c r="BI896" s="65">
        <f t="shared" si="562"/>
        <v>0</v>
      </c>
      <c r="BJ896" s="65">
        <f t="shared" si="563"/>
        <v>0</v>
      </c>
      <c r="BK896" s="65">
        <f t="shared" si="590"/>
        <v>0</v>
      </c>
      <c r="BL896" s="66" t="str">
        <f t="shared" si="583"/>
        <v>Nem hosszútávú a feladat.</v>
      </c>
      <c r="BM896" s="67">
        <f t="shared" si="564"/>
        <v>1</v>
      </c>
      <c r="BN896" s="67">
        <f t="shared" si="565"/>
        <v>0</v>
      </c>
      <c r="BO896" s="67">
        <f t="shared" si="566"/>
        <v>1</v>
      </c>
      <c r="BP896" s="67">
        <f t="shared" si="567"/>
        <v>0</v>
      </c>
      <c r="BQ896" s="65">
        <f t="shared" si="568"/>
        <v>0</v>
      </c>
      <c r="BR896" s="64" t="str">
        <f t="shared" si="569"/>
        <v>Nincs hosszútávú terv!</v>
      </c>
      <c r="BS896" s="65">
        <f t="shared" si="570"/>
        <v>0</v>
      </c>
      <c r="BT896" s="65">
        <f t="shared" si="571"/>
        <v>0</v>
      </c>
      <c r="BU896" s="65">
        <f t="shared" si="572"/>
        <v>0</v>
      </c>
      <c r="BV896" s="65">
        <f t="shared" si="573"/>
        <v>0</v>
      </c>
      <c r="BW896" s="65">
        <f t="shared" si="574"/>
        <v>0</v>
      </c>
      <c r="BX896" s="65">
        <f t="shared" si="575"/>
        <v>0</v>
      </c>
      <c r="BY896" s="65">
        <f t="shared" si="576"/>
        <v>0</v>
      </c>
      <c r="BZ896" s="65">
        <f t="shared" si="577"/>
        <v>0</v>
      </c>
      <c r="CA896" s="65">
        <f t="shared" si="578"/>
        <v>0</v>
      </c>
      <c r="CB896" s="65">
        <f t="shared" si="579"/>
        <v>0</v>
      </c>
      <c r="CC896" s="65">
        <f t="shared" si="580"/>
        <v>0</v>
      </c>
      <c r="CD896" s="65" t="str">
        <f t="shared" si="591"/>
        <v>Hiányos kitöltés! (B-oszlop üres)</v>
      </c>
      <c r="CE896" s="66" t="str">
        <f t="shared" si="592"/>
        <v>Hiányos kitöltés! (B-oszlop üres)</v>
      </c>
      <c r="CF896" s="65">
        <f t="shared" si="593"/>
        <v>0</v>
      </c>
      <c r="CG896" s="65">
        <f t="shared" si="594"/>
        <v>0</v>
      </c>
      <c r="CH896" s="65">
        <f t="shared" si="595"/>
        <v>0</v>
      </c>
    </row>
    <row r="897" spans="1:86" ht="31.25" x14ac:dyDescent="0.25">
      <c r="A897" s="54" t="str">
        <f t="shared" si="584"/>
        <v>Nincs VKR kiválasztva!</v>
      </c>
      <c r="B897" s="68"/>
      <c r="C897" s="55"/>
      <c r="D897" s="47"/>
      <c r="E897" s="47"/>
      <c r="F897" s="56" t="str">
        <f>IF($G897="","Nincs VKR kiválasztva!",INDEX(Osszesito!$C:$C,MATCH($G897,Osszesito!$D:$D,0)))</f>
        <v>Nincs VKR kiválasztva!</v>
      </c>
      <c r="G897" s="45"/>
      <c r="H897" s="51" t="str">
        <f>IF($D897="","",CONCATENATE($AY897,"_",COUNTA($D$3:$D897),"_FSZV_2026"))</f>
        <v/>
      </c>
      <c r="I897" s="56" t="str">
        <f>IF($G897="","Nincs VKR kiválasztva!",INDEX(Osszesito!$G:$G,MATCH($F897,Osszesito!$C:$C,0)))</f>
        <v>Nincs VKR kiválasztva!</v>
      </c>
      <c r="J897" s="56" t="str">
        <f>IF($G897="","Nincs VKR kiválasztva!",INDEX(Osszesito!$F:$F,MATCH($F897,Osszesito!$C:$C,0)))</f>
        <v>Nincs VKR kiválasztva!</v>
      </c>
      <c r="K897" s="48" t="str">
        <f t="shared" si="581"/>
        <v>Nincs kitöltve a költség rész!</v>
      </c>
      <c r="L897" s="49"/>
      <c r="M897" s="49"/>
      <c r="N897" s="60"/>
      <c r="O897" s="60"/>
      <c r="P897" s="90"/>
      <c r="R897" s="62"/>
      <c r="S897" s="62"/>
      <c r="T897" s="62"/>
      <c r="U897" s="62"/>
      <c r="V897" s="62"/>
      <c r="W897" s="62"/>
      <c r="X897" s="62"/>
      <c r="Y897" s="62"/>
      <c r="Z897" s="62"/>
      <c r="AA897" s="62"/>
      <c r="AB897" s="62"/>
      <c r="AC897" s="61">
        <f t="shared" si="585"/>
        <v>0</v>
      </c>
      <c r="AD897" s="1" t="str">
        <f t="shared" si="586"/>
        <v>Nincs VKR kiválasztva!</v>
      </c>
      <c r="AF897" s="60"/>
      <c r="AG897" s="60"/>
      <c r="AH897" s="60"/>
      <c r="AI897" s="60"/>
      <c r="AJ897" s="60"/>
      <c r="AK897" s="60"/>
      <c r="AL897" s="60"/>
      <c r="AM897" s="60"/>
      <c r="AN897" s="60"/>
      <c r="AO897" s="60"/>
      <c r="AP897" s="60"/>
      <c r="AQ897" s="61">
        <f t="shared" si="587"/>
        <v>0</v>
      </c>
      <c r="AR897" s="130" t="s">
        <v>36</v>
      </c>
      <c r="AS897" s="1" t="str">
        <f t="shared" si="588"/>
        <v>Nincs VKR kiválasztva!</v>
      </c>
      <c r="AU897" s="46"/>
      <c r="AV897" s="46"/>
      <c r="AY897" s="64" t="str">
        <f>IF($D897="","",INDEX(Osszesito!$E:$E,MATCH($F897,Osszesito!$C:$C,0)))</f>
        <v/>
      </c>
      <c r="AZ897" s="64">
        <f t="shared" si="555"/>
        <v>0</v>
      </c>
      <c r="BA897" s="65">
        <f t="shared" si="556"/>
        <v>0</v>
      </c>
      <c r="BB897" s="65" t="str">
        <f t="shared" si="557"/>
        <v>x</v>
      </c>
      <c r="BC897" s="65">
        <f t="shared" si="589"/>
        <v>0</v>
      </c>
      <c r="BD897" s="65">
        <f t="shared" si="582"/>
        <v>0</v>
      </c>
      <c r="BE897" s="65">
        <f t="shared" si="558"/>
        <v>0</v>
      </c>
      <c r="BF897" s="64" t="str">
        <f t="shared" si="559"/>
        <v>A forrás egyenlő a költséggel (I.ütem).</v>
      </c>
      <c r="BG897" s="65">
        <f t="shared" si="560"/>
        <v>0</v>
      </c>
      <c r="BH897" s="65">
        <f t="shared" si="561"/>
        <v>0</v>
      </c>
      <c r="BI897" s="65">
        <f t="shared" si="562"/>
        <v>0</v>
      </c>
      <c r="BJ897" s="65">
        <f t="shared" si="563"/>
        <v>0</v>
      </c>
      <c r="BK897" s="65">
        <f t="shared" si="590"/>
        <v>0</v>
      </c>
      <c r="BL897" s="66" t="str">
        <f t="shared" si="583"/>
        <v>Nem hosszútávú a feladat.</v>
      </c>
      <c r="BM897" s="67">
        <f t="shared" si="564"/>
        <v>1</v>
      </c>
      <c r="BN897" s="67">
        <f t="shared" si="565"/>
        <v>0</v>
      </c>
      <c r="BO897" s="67">
        <f t="shared" si="566"/>
        <v>1</v>
      </c>
      <c r="BP897" s="67">
        <f t="shared" si="567"/>
        <v>0</v>
      </c>
      <c r="BQ897" s="65">
        <f t="shared" si="568"/>
        <v>0</v>
      </c>
      <c r="BR897" s="64" t="str">
        <f t="shared" si="569"/>
        <v>Nincs hosszútávú terv!</v>
      </c>
      <c r="BS897" s="65">
        <f t="shared" si="570"/>
        <v>0</v>
      </c>
      <c r="BT897" s="65">
        <f t="shared" si="571"/>
        <v>0</v>
      </c>
      <c r="BU897" s="65">
        <f t="shared" si="572"/>
        <v>0</v>
      </c>
      <c r="BV897" s="65">
        <f t="shared" si="573"/>
        <v>0</v>
      </c>
      <c r="BW897" s="65">
        <f t="shared" si="574"/>
        <v>0</v>
      </c>
      <c r="BX897" s="65">
        <f t="shared" si="575"/>
        <v>0</v>
      </c>
      <c r="BY897" s="65">
        <f t="shared" si="576"/>
        <v>0</v>
      </c>
      <c r="BZ897" s="65">
        <f t="shared" si="577"/>
        <v>0</v>
      </c>
      <c r="CA897" s="65">
        <f t="shared" si="578"/>
        <v>0</v>
      </c>
      <c r="CB897" s="65">
        <f t="shared" si="579"/>
        <v>0</v>
      </c>
      <c r="CC897" s="65">
        <f t="shared" si="580"/>
        <v>0</v>
      </c>
      <c r="CD897" s="65" t="str">
        <f t="shared" si="591"/>
        <v>Hiányos kitöltés! (B-oszlop üres)</v>
      </c>
      <c r="CE897" s="66" t="str">
        <f t="shared" si="592"/>
        <v>Hiányos kitöltés! (B-oszlop üres)</v>
      </c>
      <c r="CF897" s="65">
        <f t="shared" si="593"/>
        <v>0</v>
      </c>
      <c r="CG897" s="65">
        <f t="shared" si="594"/>
        <v>0</v>
      </c>
      <c r="CH897" s="65">
        <f t="shared" si="595"/>
        <v>0</v>
      </c>
    </row>
    <row r="898" spans="1:86" ht="31.25" x14ac:dyDescent="0.25">
      <c r="A898" s="54" t="str">
        <f t="shared" si="584"/>
        <v>Nincs VKR kiválasztva!</v>
      </c>
      <c r="B898" s="68"/>
      <c r="C898" s="55"/>
      <c r="D898" s="47"/>
      <c r="E898" s="47"/>
      <c r="F898" s="56" t="str">
        <f>IF($G898="","Nincs VKR kiválasztva!",INDEX(Osszesito!$C:$C,MATCH($G898,Osszesito!$D:$D,0)))</f>
        <v>Nincs VKR kiválasztva!</v>
      </c>
      <c r="G898" s="45"/>
      <c r="H898" s="51" t="str">
        <f>IF($D898="","",CONCATENATE($AY898,"_",COUNTA($D$3:$D898),"_FSZV_2026"))</f>
        <v/>
      </c>
      <c r="I898" s="56" t="str">
        <f>IF($G898="","Nincs VKR kiválasztva!",INDEX(Osszesito!$G:$G,MATCH($F898,Osszesito!$C:$C,0)))</f>
        <v>Nincs VKR kiválasztva!</v>
      </c>
      <c r="J898" s="56" t="str">
        <f>IF($G898="","Nincs VKR kiválasztva!",INDEX(Osszesito!$F:$F,MATCH($F898,Osszesito!$C:$C,0)))</f>
        <v>Nincs VKR kiválasztva!</v>
      </c>
      <c r="K898" s="48" t="str">
        <f t="shared" si="581"/>
        <v>Nincs kitöltve a költség rész!</v>
      </c>
      <c r="L898" s="49"/>
      <c r="M898" s="49"/>
      <c r="N898" s="60"/>
      <c r="O898" s="60"/>
      <c r="P898" s="90"/>
      <c r="R898" s="62"/>
      <c r="S898" s="62"/>
      <c r="T898" s="62"/>
      <c r="U898" s="62"/>
      <c r="V898" s="62"/>
      <c r="W898" s="62"/>
      <c r="X898" s="62"/>
      <c r="Y898" s="62"/>
      <c r="Z898" s="62"/>
      <c r="AA898" s="62"/>
      <c r="AB898" s="62"/>
      <c r="AC898" s="61">
        <f t="shared" si="585"/>
        <v>0</v>
      </c>
      <c r="AD898" s="1" t="str">
        <f t="shared" si="586"/>
        <v>Nincs VKR kiválasztva!</v>
      </c>
      <c r="AF898" s="60"/>
      <c r="AG898" s="60"/>
      <c r="AH898" s="60"/>
      <c r="AI898" s="60"/>
      <c r="AJ898" s="60"/>
      <c r="AK898" s="60"/>
      <c r="AL898" s="60"/>
      <c r="AM898" s="60"/>
      <c r="AN898" s="60"/>
      <c r="AO898" s="60"/>
      <c r="AP898" s="60"/>
      <c r="AQ898" s="61">
        <f t="shared" si="587"/>
        <v>0</v>
      </c>
      <c r="AR898" s="130" t="s">
        <v>36</v>
      </c>
      <c r="AS898" s="1" t="str">
        <f t="shared" si="588"/>
        <v>Nincs VKR kiválasztva!</v>
      </c>
      <c r="AU898" s="46"/>
      <c r="AV898" s="46"/>
      <c r="AY898" s="64" t="str">
        <f>IF($D898="","",INDEX(Osszesito!$E:$E,MATCH($F898,Osszesito!$C:$C,0)))</f>
        <v/>
      </c>
      <c r="AZ898" s="64">
        <f t="shared" si="555"/>
        <v>0</v>
      </c>
      <c r="BA898" s="65">
        <f t="shared" si="556"/>
        <v>0</v>
      </c>
      <c r="BB898" s="65" t="str">
        <f t="shared" si="557"/>
        <v>x</v>
      </c>
      <c r="BC898" s="65">
        <f t="shared" si="589"/>
        <v>0</v>
      </c>
      <c r="BD898" s="65">
        <f t="shared" si="582"/>
        <v>0</v>
      </c>
      <c r="BE898" s="65">
        <f t="shared" si="558"/>
        <v>0</v>
      </c>
      <c r="BF898" s="64" t="str">
        <f t="shared" si="559"/>
        <v>A forrás egyenlő a költséggel (I.ütem).</v>
      </c>
      <c r="BG898" s="65">
        <f t="shared" si="560"/>
        <v>0</v>
      </c>
      <c r="BH898" s="65">
        <f t="shared" si="561"/>
        <v>0</v>
      </c>
      <c r="BI898" s="65">
        <f t="shared" si="562"/>
        <v>0</v>
      </c>
      <c r="BJ898" s="65">
        <f t="shared" si="563"/>
        <v>0</v>
      </c>
      <c r="BK898" s="65">
        <f t="shared" si="590"/>
        <v>0</v>
      </c>
      <c r="BL898" s="66" t="str">
        <f t="shared" si="583"/>
        <v>Nem hosszútávú a feladat.</v>
      </c>
      <c r="BM898" s="67">
        <f t="shared" si="564"/>
        <v>1</v>
      </c>
      <c r="BN898" s="67">
        <f t="shared" si="565"/>
        <v>0</v>
      </c>
      <c r="BO898" s="67">
        <f t="shared" si="566"/>
        <v>1</v>
      </c>
      <c r="BP898" s="67">
        <f t="shared" si="567"/>
        <v>0</v>
      </c>
      <c r="BQ898" s="65">
        <f t="shared" si="568"/>
        <v>0</v>
      </c>
      <c r="BR898" s="64" t="str">
        <f t="shared" si="569"/>
        <v>Nincs hosszútávú terv!</v>
      </c>
      <c r="BS898" s="65">
        <f t="shared" si="570"/>
        <v>0</v>
      </c>
      <c r="BT898" s="65">
        <f t="shared" si="571"/>
        <v>0</v>
      </c>
      <c r="BU898" s="65">
        <f t="shared" si="572"/>
        <v>0</v>
      </c>
      <c r="BV898" s="65">
        <f t="shared" si="573"/>
        <v>0</v>
      </c>
      <c r="BW898" s="65">
        <f t="shared" si="574"/>
        <v>0</v>
      </c>
      <c r="BX898" s="65">
        <f t="shared" si="575"/>
        <v>0</v>
      </c>
      <c r="BY898" s="65">
        <f t="shared" si="576"/>
        <v>0</v>
      </c>
      <c r="BZ898" s="65">
        <f t="shared" si="577"/>
        <v>0</v>
      </c>
      <c r="CA898" s="65">
        <f t="shared" si="578"/>
        <v>0</v>
      </c>
      <c r="CB898" s="65">
        <f t="shared" si="579"/>
        <v>0</v>
      </c>
      <c r="CC898" s="65">
        <f t="shared" si="580"/>
        <v>0</v>
      </c>
      <c r="CD898" s="65" t="str">
        <f t="shared" si="591"/>
        <v>Hiányos kitöltés! (B-oszlop üres)</v>
      </c>
      <c r="CE898" s="66" t="str">
        <f t="shared" si="592"/>
        <v>Hiányos kitöltés! (B-oszlop üres)</v>
      </c>
      <c r="CF898" s="65">
        <f t="shared" si="593"/>
        <v>0</v>
      </c>
      <c r="CG898" s="65">
        <f t="shared" si="594"/>
        <v>0</v>
      </c>
      <c r="CH898" s="65">
        <f t="shared" si="595"/>
        <v>0</v>
      </c>
    </row>
    <row r="899" spans="1:86" ht="31.25" x14ac:dyDescent="0.25">
      <c r="A899" s="54" t="str">
        <f t="shared" si="584"/>
        <v>Nincs VKR kiválasztva!</v>
      </c>
      <c r="B899" s="68"/>
      <c r="C899" s="55"/>
      <c r="D899" s="47"/>
      <c r="E899" s="47"/>
      <c r="F899" s="56" t="str">
        <f>IF($G899="","Nincs VKR kiválasztva!",INDEX(Osszesito!$C:$C,MATCH($G899,Osszesito!$D:$D,0)))</f>
        <v>Nincs VKR kiválasztva!</v>
      </c>
      <c r="G899" s="45"/>
      <c r="H899" s="51" t="str">
        <f>IF($D899="","",CONCATENATE($AY899,"_",COUNTA($D$3:$D899),"_FSZV_2026"))</f>
        <v/>
      </c>
      <c r="I899" s="56" t="str">
        <f>IF($G899="","Nincs VKR kiválasztva!",INDEX(Osszesito!$G:$G,MATCH($F899,Osszesito!$C:$C,0)))</f>
        <v>Nincs VKR kiválasztva!</v>
      </c>
      <c r="J899" s="56" t="str">
        <f>IF($G899="","Nincs VKR kiválasztva!",INDEX(Osszesito!$F:$F,MATCH($F899,Osszesito!$C:$C,0)))</f>
        <v>Nincs VKR kiválasztva!</v>
      </c>
      <c r="K899" s="48" t="str">
        <f t="shared" si="581"/>
        <v>Nincs kitöltve a költség rész!</v>
      </c>
      <c r="L899" s="49"/>
      <c r="M899" s="49"/>
      <c r="N899" s="60"/>
      <c r="O899" s="60"/>
      <c r="P899" s="90"/>
      <c r="R899" s="62"/>
      <c r="S899" s="62"/>
      <c r="T899" s="62"/>
      <c r="U899" s="62"/>
      <c r="V899" s="62"/>
      <c r="W899" s="62"/>
      <c r="X899" s="62"/>
      <c r="Y899" s="62"/>
      <c r="Z899" s="62"/>
      <c r="AA899" s="62"/>
      <c r="AB899" s="62"/>
      <c r="AC899" s="61">
        <f t="shared" si="585"/>
        <v>0</v>
      </c>
      <c r="AD899" s="1" t="str">
        <f t="shared" si="586"/>
        <v>Nincs VKR kiválasztva!</v>
      </c>
      <c r="AF899" s="60"/>
      <c r="AG899" s="60"/>
      <c r="AH899" s="60"/>
      <c r="AI899" s="60"/>
      <c r="AJ899" s="60"/>
      <c r="AK899" s="60"/>
      <c r="AL899" s="60"/>
      <c r="AM899" s="60"/>
      <c r="AN899" s="60"/>
      <c r="AO899" s="60"/>
      <c r="AP899" s="60"/>
      <c r="AQ899" s="61">
        <f t="shared" si="587"/>
        <v>0</v>
      </c>
      <c r="AR899" s="130" t="s">
        <v>36</v>
      </c>
      <c r="AS899" s="1" t="str">
        <f t="shared" si="588"/>
        <v>Nincs VKR kiválasztva!</v>
      </c>
      <c r="AU899" s="46"/>
      <c r="AV899" s="46"/>
      <c r="AY899" s="64" t="str">
        <f>IF($D899="","",INDEX(Osszesito!$E:$E,MATCH($F899,Osszesito!$C:$C,0)))</f>
        <v/>
      </c>
      <c r="AZ899" s="64">
        <f t="shared" si="555"/>
        <v>0</v>
      </c>
      <c r="BA899" s="65">
        <f t="shared" si="556"/>
        <v>0</v>
      </c>
      <c r="BB899" s="65" t="str">
        <f t="shared" si="557"/>
        <v>x</v>
      </c>
      <c r="BC899" s="65">
        <f t="shared" si="589"/>
        <v>0</v>
      </c>
      <c r="BD899" s="65">
        <f t="shared" si="582"/>
        <v>0</v>
      </c>
      <c r="BE899" s="65">
        <f t="shared" si="558"/>
        <v>0</v>
      </c>
      <c r="BF899" s="64" t="str">
        <f t="shared" si="559"/>
        <v>A forrás egyenlő a költséggel (I.ütem).</v>
      </c>
      <c r="BG899" s="65">
        <f t="shared" si="560"/>
        <v>0</v>
      </c>
      <c r="BH899" s="65">
        <f t="shared" si="561"/>
        <v>0</v>
      </c>
      <c r="BI899" s="65">
        <f t="shared" si="562"/>
        <v>0</v>
      </c>
      <c r="BJ899" s="65">
        <f t="shared" si="563"/>
        <v>0</v>
      </c>
      <c r="BK899" s="65">
        <f t="shared" si="590"/>
        <v>0</v>
      </c>
      <c r="BL899" s="66" t="str">
        <f t="shared" si="583"/>
        <v>Nem hosszútávú a feladat.</v>
      </c>
      <c r="BM899" s="67">
        <f t="shared" si="564"/>
        <v>1</v>
      </c>
      <c r="BN899" s="67">
        <f t="shared" si="565"/>
        <v>0</v>
      </c>
      <c r="BO899" s="67">
        <f t="shared" si="566"/>
        <v>1</v>
      </c>
      <c r="BP899" s="67">
        <f t="shared" si="567"/>
        <v>0</v>
      </c>
      <c r="BQ899" s="65">
        <f t="shared" si="568"/>
        <v>0</v>
      </c>
      <c r="BR899" s="64" t="str">
        <f t="shared" si="569"/>
        <v>Nincs hosszútávú terv!</v>
      </c>
      <c r="BS899" s="65">
        <f t="shared" si="570"/>
        <v>0</v>
      </c>
      <c r="BT899" s="65">
        <f t="shared" si="571"/>
        <v>0</v>
      </c>
      <c r="BU899" s="65">
        <f t="shared" si="572"/>
        <v>0</v>
      </c>
      <c r="BV899" s="65">
        <f t="shared" si="573"/>
        <v>0</v>
      </c>
      <c r="BW899" s="65">
        <f t="shared" si="574"/>
        <v>0</v>
      </c>
      <c r="BX899" s="65">
        <f t="shared" si="575"/>
        <v>0</v>
      </c>
      <c r="BY899" s="65">
        <f t="shared" si="576"/>
        <v>0</v>
      </c>
      <c r="BZ899" s="65">
        <f t="shared" si="577"/>
        <v>0</v>
      </c>
      <c r="CA899" s="65">
        <f t="shared" si="578"/>
        <v>0</v>
      </c>
      <c r="CB899" s="65">
        <f t="shared" si="579"/>
        <v>0</v>
      </c>
      <c r="CC899" s="65">
        <f t="shared" si="580"/>
        <v>0</v>
      </c>
      <c r="CD899" s="65" t="str">
        <f t="shared" si="591"/>
        <v>Hiányos kitöltés! (B-oszlop üres)</v>
      </c>
      <c r="CE899" s="66" t="str">
        <f t="shared" si="592"/>
        <v>Hiányos kitöltés! (B-oszlop üres)</v>
      </c>
      <c r="CF899" s="65">
        <f t="shared" si="593"/>
        <v>0</v>
      </c>
      <c r="CG899" s="65">
        <f t="shared" si="594"/>
        <v>0</v>
      </c>
      <c r="CH899" s="65">
        <f t="shared" si="595"/>
        <v>0</v>
      </c>
    </row>
    <row r="900" spans="1:86" ht="31.25" x14ac:dyDescent="0.25">
      <c r="A900" s="54" t="str">
        <f t="shared" si="584"/>
        <v>Nincs VKR kiválasztva!</v>
      </c>
      <c r="B900" s="68"/>
      <c r="C900" s="55"/>
      <c r="D900" s="47"/>
      <c r="E900" s="47"/>
      <c r="F900" s="56" t="str">
        <f>IF($G900="","Nincs VKR kiválasztva!",INDEX(Osszesito!$C:$C,MATCH($G900,Osszesito!$D:$D,0)))</f>
        <v>Nincs VKR kiválasztva!</v>
      </c>
      <c r="G900" s="45"/>
      <c r="H900" s="51" t="str">
        <f>IF($D900="","",CONCATENATE($AY900,"_",COUNTA($D$3:$D900),"_FSZV_2026"))</f>
        <v/>
      </c>
      <c r="I900" s="56" t="str">
        <f>IF($G900="","Nincs VKR kiválasztva!",INDEX(Osszesito!$G:$G,MATCH($F900,Osszesito!$C:$C,0)))</f>
        <v>Nincs VKR kiválasztva!</v>
      </c>
      <c r="J900" s="56" t="str">
        <f>IF($G900="","Nincs VKR kiválasztva!",INDEX(Osszesito!$F:$F,MATCH($F900,Osszesito!$C:$C,0)))</f>
        <v>Nincs VKR kiválasztva!</v>
      </c>
      <c r="K900" s="48" t="str">
        <f t="shared" si="581"/>
        <v>Nincs kitöltve a költség rész!</v>
      </c>
      <c r="L900" s="49"/>
      <c r="M900" s="49"/>
      <c r="N900" s="60"/>
      <c r="O900" s="60"/>
      <c r="P900" s="90"/>
      <c r="R900" s="62"/>
      <c r="S900" s="62"/>
      <c r="T900" s="62"/>
      <c r="U900" s="62"/>
      <c r="V900" s="62"/>
      <c r="W900" s="62"/>
      <c r="X900" s="62"/>
      <c r="Y900" s="62"/>
      <c r="Z900" s="62"/>
      <c r="AA900" s="62"/>
      <c r="AB900" s="62"/>
      <c r="AC900" s="61">
        <f t="shared" si="585"/>
        <v>0</v>
      </c>
      <c r="AD900" s="1" t="str">
        <f t="shared" si="586"/>
        <v>Nincs VKR kiválasztva!</v>
      </c>
      <c r="AF900" s="60"/>
      <c r="AG900" s="60"/>
      <c r="AH900" s="60"/>
      <c r="AI900" s="60"/>
      <c r="AJ900" s="60"/>
      <c r="AK900" s="60"/>
      <c r="AL900" s="60"/>
      <c r="AM900" s="60"/>
      <c r="AN900" s="60"/>
      <c r="AO900" s="60"/>
      <c r="AP900" s="60"/>
      <c r="AQ900" s="61">
        <f t="shared" si="587"/>
        <v>0</v>
      </c>
      <c r="AR900" s="130" t="s">
        <v>36</v>
      </c>
      <c r="AS900" s="1" t="str">
        <f t="shared" si="588"/>
        <v>Nincs VKR kiválasztva!</v>
      </c>
      <c r="AU900" s="46"/>
      <c r="AV900" s="46"/>
      <c r="AY900" s="64" t="str">
        <f>IF($D900="","",INDEX(Osszesito!$E:$E,MATCH($F900,Osszesito!$C:$C,0)))</f>
        <v/>
      </c>
      <c r="AZ900" s="64">
        <f t="shared" ref="AZ900:AZ963" si="596">LEN($AU900)</f>
        <v>0</v>
      </c>
      <c r="BA900" s="65">
        <f t="shared" ref="BA900:BA963" si="597">IF(OR($B900="",$C900="",$D900="",$E900="",$F900="",$L900="",$M900="",$N900="",$O900=""),0,1)</f>
        <v>0</v>
      </c>
      <c r="BB900" s="65" t="str">
        <f t="shared" ref="BB900:BB963" si="598">IF($F900="",0,IF(AND($L900=2027,$M900=2027),"R",IF(AND($L900=2027,$M900&gt;2027),"RH",IF(AND($L900&gt;2027,$M900&gt;2027),"H","x"))))</f>
        <v>x</v>
      </c>
      <c r="BC900" s="65">
        <f t="shared" si="589"/>
        <v>0</v>
      </c>
      <c r="BD900" s="65">
        <f t="shared" si="582"/>
        <v>0</v>
      </c>
      <c r="BE900" s="65">
        <f t="shared" ref="BE900:BE963" si="599">IF($AC900&lt;$N900,1,IF($AC900=$N900,0))</f>
        <v>0</v>
      </c>
      <c r="BF900" s="64" t="str">
        <f t="shared" ref="BF900:BF963" si="600">IF($L900&gt;2027,"Nem rövidtávú a feladat.",IF($BE900=1,"Az I. ütem nem lehet forráshiányos!",IF($AC900&gt;$N900,"Többlet forrást jelölt meg az I.ütemnél! Kérjük, a többletet az 'Osszesito' fülön tüntesse fel!",IF($AC900=$N900,"A forrás egyenlő a költséggel (I.ütem).",0))))</f>
        <v>A forrás egyenlő a költséggel (I.ütem).</v>
      </c>
      <c r="BG900" s="65">
        <f t="shared" ref="BG900:BG963" si="601">IF(AND($R900&lt;&gt;"",$S900&lt;&gt;"",$T900&lt;&gt;"",$U900&lt;&gt;"",$V900&lt;&gt;"",$W900&lt;&gt;"",$X900&lt;&gt;"",$Y900&lt;&gt;"",$Z900&lt;&gt;"",$AA900&lt;&gt;"",$AB900&lt;&gt;""),1,0)</f>
        <v>0</v>
      </c>
      <c r="BH900" s="65">
        <f t="shared" ref="BH900:BH963" si="602">IF(AND($BG900=1,$N900=$AC900),1,0)</f>
        <v>0</v>
      </c>
      <c r="BI900" s="65">
        <f t="shared" ref="BI900:BI963" si="603">IF($AQ900&lt;$O900,1,0)</f>
        <v>0</v>
      </c>
      <c r="BJ900" s="65">
        <f t="shared" ref="BJ900:BJ963" si="604">IF(AND($AF900&lt;&gt;"",$AG900&lt;&gt;"",$AH900&lt;&gt;"",$AI900&lt;&gt;"",$AJ900&lt;&gt;"",$AK900&lt;&gt;"",$AL900&lt;&gt;"",$AM900&lt;&gt;"",$AN900&lt;&gt;"",$AO900&lt;&gt;"",$AP900&lt;&gt;""),1,0)</f>
        <v>0</v>
      </c>
      <c r="BK900" s="65">
        <f t="shared" si="590"/>
        <v>0</v>
      </c>
      <c r="BL900" s="66" t="str">
        <f t="shared" si="583"/>
        <v>Nem hosszútávú a feladat.</v>
      </c>
      <c r="BM900" s="67">
        <f t="shared" ref="BM900:BM963" si="605">IF($M900&lt;2028,1,0)</f>
        <v>1</v>
      </c>
      <c r="BN900" s="67">
        <f t="shared" ref="BN900:BN963" si="606">IF($M900&gt;2027,1,0)</f>
        <v>0</v>
      </c>
      <c r="BO900" s="67">
        <f t="shared" ref="BO900:BO963" si="607">IF(AND($BM900=1,$N900=0),1,0)</f>
        <v>1</v>
      </c>
      <c r="BP900" s="67">
        <f t="shared" ref="BP900:BP963" si="608">IF(AND($BN900=1,$O900=0),1,0)</f>
        <v>0</v>
      </c>
      <c r="BQ900" s="65">
        <f t="shared" ref="BQ900:BQ963" si="609">IF(AND($BB900="R",$N900=0,$AZ900&gt;29),1,IF(AND($BB900="RH",$N900=0,$AZ900&gt;29),1,0))</f>
        <v>0</v>
      </c>
      <c r="BR900" s="64" t="str">
        <f t="shared" ref="BR900:BR963" si="610">IF($BN900=0,"Nincs hosszútávú terv!",IF(AND($BB900="H",$O900=0,$AZ900=0),"Nullás a hosszútávú feladat és nincs hozzá indoklás!",IF(AND($BB900="RH",$O900=0,$AZ900=0),"Nullás a hosszútávú feladat és nincs hozzá indoklás!",IF(AND($BB900="R",$O900=0,$AZ900&lt;300),"Nullás a hosszútávú feladat és rövid hozzá az indoklás!",IF(AND($BB900="RH",$O900=0,$AZ900&lt;300),"Nullás a hosszútávú feladat és rövid hozzá az indoklás!",0)))))</f>
        <v>Nincs hosszútávú terv!</v>
      </c>
      <c r="BS900" s="65">
        <f t="shared" ref="BS900:BS963" si="611">IF(AND($BB900="R",$N900=0,$AZ900&gt;29),1,IF(AND($BB900="RH",$N900=0,$AZ900&gt;29),1,0))</f>
        <v>0</v>
      </c>
      <c r="BT900" s="65">
        <f t="shared" ref="BT900:BT963" si="612">IF(AND($BB900="H",$O900=0,$AZ900&gt;29),1,IF(AND($BB900="RH",$O900=0,$AZ900&gt;29),1,0))</f>
        <v>0</v>
      </c>
      <c r="BU900" s="65">
        <f t="shared" ref="BU900:BU963" si="613">IF($B900="",0,1)</f>
        <v>0</v>
      </c>
      <c r="BV900" s="65">
        <f t="shared" ref="BV900:BV963" si="614">IF($C900="",0,1)</f>
        <v>0</v>
      </c>
      <c r="BW900" s="65">
        <f t="shared" ref="BW900:BW963" si="615">IF($D900="",0,1)</f>
        <v>0</v>
      </c>
      <c r="BX900" s="65">
        <f t="shared" ref="BX900:BX963" si="616">IF($E900="",0,1)</f>
        <v>0</v>
      </c>
      <c r="BY900" s="65">
        <f t="shared" ref="BY900:BY963" si="617">IF($L900="",0,1)</f>
        <v>0</v>
      </c>
      <c r="BZ900" s="65">
        <f t="shared" ref="BZ900:BZ963" si="618">IF($M900="",0,1)</f>
        <v>0</v>
      </c>
      <c r="CA900" s="65">
        <f t="shared" ref="CA900:CA963" si="619">IF($N900="",0,1)</f>
        <v>0</v>
      </c>
      <c r="CB900" s="65">
        <f t="shared" ref="CB900:CB963" si="620">IF($O900="",0,1)</f>
        <v>0</v>
      </c>
      <c r="CC900" s="65">
        <f t="shared" ref="CC900:CC963" si="621">IF($P900="",0,1)</f>
        <v>0</v>
      </c>
      <c r="CD900" s="65" t="str">
        <f t="shared" si="591"/>
        <v>Hiányos kitöltés! (B-oszlop üres)</v>
      </c>
      <c r="CE900" s="66" t="str">
        <f t="shared" si="592"/>
        <v>Hiányos kitöltés! (B-oszlop üres)</v>
      </c>
      <c r="CF900" s="65">
        <f t="shared" si="593"/>
        <v>0</v>
      </c>
      <c r="CG900" s="65">
        <f t="shared" si="594"/>
        <v>0</v>
      </c>
      <c r="CH900" s="65">
        <f t="shared" si="595"/>
        <v>0</v>
      </c>
    </row>
    <row r="901" spans="1:86" ht="31.25" x14ac:dyDescent="0.25">
      <c r="A901" s="54" t="str">
        <f t="shared" si="584"/>
        <v>Nincs VKR kiválasztva!</v>
      </c>
      <c r="B901" s="68"/>
      <c r="C901" s="55"/>
      <c r="D901" s="47"/>
      <c r="E901" s="47"/>
      <c r="F901" s="56" t="str">
        <f>IF($G901="","Nincs VKR kiválasztva!",INDEX(Osszesito!$C:$C,MATCH($G901,Osszesito!$D:$D,0)))</f>
        <v>Nincs VKR kiválasztva!</v>
      </c>
      <c r="G901" s="45"/>
      <c r="H901" s="51" t="str">
        <f>IF($D901="","",CONCATENATE($AY901,"_",COUNTA($D$3:$D901),"_FSZV_2026"))</f>
        <v/>
      </c>
      <c r="I901" s="56" t="str">
        <f>IF($G901="","Nincs VKR kiválasztva!",INDEX(Osszesito!$G:$G,MATCH($F901,Osszesito!$C:$C,0)))</f>
        <v>Nincs VKR kiválasztva!</v>
      </c>
      <c r="J901" s="56" t="str">
        <f>IF($G901="","Nincs VKR kiválasztva!",INDEX(Osszesito!$F:$F,MATCH($F901,Osszesito!$C:$C,0)))</f>
        <v>Nincs VKR kiválasztva!</v>
      </c>
      <c r="K901" s="48" t="str">
        <f t="shared" ref="K901:K964" si="622">IF(AND($N901="",$O901=""),"Nincs kitöltve a költség rész!",IF($N901="","Az N-oszlop üres!",IF($O901="","Az O-oszlop üres!",$N901+$O901)))</f>
        <v>Nincs kitöltve a költség rész!</v>
      </c>
      <c r="L901" s="49"/>
      <c r="M901" s="49"/>
      <c r="N901" s="60"/>
      <c r="O901" s="60"/>
      <c r="P901" s="90"/>
      <c r="R901" s="62"/>
      <c r="S901" s="62"/>
      <c r="T901" s="62"/>
      <c r="U901" s="62"/>
      <c r="V901" s="62"/>
      <c r="W901" s="62"/>
      <c r="X901" s="62"/>
      <c r="Y901" s="62"/>
      <c r="Z901" s="62"/>
      <c r="AA901" s="62"/>
      <c r="AB901" s="62"/>
      <c r="AC901" s="61">
        <f t="shared" si="585"/>
        <v>0</v>
      </c>
      <c r="AD901" s="1" t="str">
        <f t="shared" si="586"/>
        <v>Nincs VKR kiválasztva!</v>
      </c>
      <c r="AF901" s="60"/>
      <c r="AG901" s="60"/>
      <c r="AH901" s="60"/>
      <c r="AI901" s="60"/>
      <c r="AJ901" s="60"/>
      <c r="AK901" s="60"/>
      <c r="AL901" s="60"/>
      <c r="AM901" s="60"/>
      <c r="AN901" s="60"/>
      <c r="AO901" s="60"/>
      <c r="AP901" s="60"/>
      <c r="AQ901" s="61">
        <f t="shared" si="587"/>
        <v>0</v>
      </c>
      <c r="AR901" s="130" t="s">
        <v>36</v>
      </c>
      <c r="AS901" s="1" t="str">
        <f t="shared" si="588"/>
        <v>Nincs VKR kiválasztva!</v>
      </c>
      <c r="AU901" s="46"/>
      <c r="AV901" s="46"/>
      <c r="AY901" s="64" t="str">
        <f>IF($D901="","",INDEX(Osszesito!$E:$E,MATCH($F901,Osszesito!$C:$C,0)))</f>
        <v/>
      </c>
      <c r="AZ901" s="64">
        <f t="shared" si="596"/>
        <v>0</v>
      </c>
      <c r="BA901" s="65">
        <f t="shared" si="597"/>
        <v>0</v>
      </c>
      <c r="BB901" s="65" t="str">
        <f t="shared" si="598"/>
        <v>x</v>
      </c>
      <c r="BC901" s="65">
        <f t="shared" si="589"/>
        <v>0</v>
      </c>
      <c r="BD901" s="65">
        <f t="shared" ref="BD901:BD964" si="623">IF(AND($BB901="R",$O901&gt;0),1,IF(AND($BB901="H",$N901&gt;0),1,0))</f>
        <v>0</v>
      </c>
      <c r="BE901" s="65">
        <f t="shared" si="599"/>
        <v>0</v>
      </c>
      <c r="BF901" s="64" t="str">
        <f t="shared" si="600"/>
        <v>A forrás egyenlő a költséggel (I.ütem).</v>
      </c>
      <c r="BG901" s="65">
        <f t="shared" si="601"/>
        <v>0</v>
      </c>
      <c r="BH901" s="65">
        <f t="shared" si="602"/>
        <v>0</v>
      </c>
      <c r="BI901" s="65">
        <f t="shared" si="603"/>
        <v>0</v>
      </c>
      <c r="BJ901" s="65">
        <f t="shared" si="604"/>
        <v>0</v>
      </c>
      <c r="BK901" s="65">
        <f t="shared" si="590"/>
        <v>0</v>
      </c>
      <c r="BL901" s="66" t="str">
        <f t="shared" ref="BL901:BL964" si="624">IF($M901&lt;2028,"Nem hosszútávú a feladat.",IF(AND($BI901=1,$AR901="nem"),"Forráshiányos a feladat? Jelölje az AR-oszlopban!",IF(AND($BI901=0,$AR901="igen"),"Forráshiányosnak jelölte a feladat az AR-oszlopban, de a forrás költség adatok alapnján nem az!",IF(AND($BI901=1,$AR901="igen"),"Forráshiányos a feladat!",IF($AQ901&gt;$O901,"Többlet forrást jelölt meg az II.ütemnél! Kérjük, a többletet az 'Osszesito' fülön tüntesse fel!",IF($AQ901=$O901,"A forrás egyenlő a költséggel (II.ütem).",0))))))</f>
        <v>Nem hosszútávú a feladat.</v>
      </c>
      <c r="BM901" s="67">
        <f t="shared" si="605"/>
        <v>1</v>
      </c>
      <c r="BN901" s="67">
        <f t="shared" si="606"/>
        <v>0</v>
      </c>
      <c r="BO901" s="67">
        <f t="shared" si="607"/>
        <v>1</v>
      </c>
      <c r="BP901" s="67">
        <f t="shared" si="608"/>
        <v>0</v>
      </c>
      <c r="BQ901" s="65">
        <f t="shared" si="609"/>
        <v>0</v>
      </c>
      <c r="BR901" s="64" t="str">
        <f t="shared" si="610"/>
        <v>Nincs hosszútávú terv!</v>
      </c>
      <c r="BS901" s="65">
        <f t="shared" si="611"/>
        <v>0</v>
      </c>
      <c r="BT901" s="65">
        <f t="shared" si="612"/>
        <v>0</v>
      </c>
      <c r="BU901" s="65">
        <f t="shared" si="613"/>
        <v>0</v>
      </c>
      <c r="BV901" s="65">
        <f t="shared" si="614"/>
        <v>0</v>
      </c>
      <c r="BW901" s="65">
        <f t="shared" si="615"/>
        <v>0</v>
      </c>
      <c r="BX901" s="65">
        <f t="shared" si="616"/>
        <v>0</v>
      </c>
      <c r="BY901" s="65">
        <f t="shared" si="617"/>
        <v>0</v>
      </c>
      <c r="BZ901" s="65">
        <f t="shared" si="618"/>
        <v>0</v>
      </c>
      <c r="CA901" s="65">
        <f t="shared" si="619"/>
        <v>0</v>
      </c>
      <c r="CB901" s="65">
        <f t="shared" si="620"/>
        <v>0</v>
      </c>
      <c r="CC901" s="65">
        <f t="shared" si="621"/>
        <v>0</v>
      </c>
      <c r="CD901" s="65" t="str">
        <f t="shared" si="591"/>
        <v>Hiányos kitöltés! (B-oszlop üres)</v>
      </c>
      <c r="CE901" s="66" t="str">
        <f t="shared" si="592"/>
        <v>Hiányos kitöltés! (B-oszlop üres)</v>
      </c>
      <c r="CF901" s="65">
        <f t="shared" si="593"/>
        <v>0</v>
      </c>
      <c r="CG901" s="65">
        <f t="shared" si="594"/>
        <v>0</v>
      </c>
      <c r="CH901" s="65">
        <f t="shared" si="595"/>
        <v>0</v>
      </c>
    </row>
    <row r="902" spans="1:86" ht="31.25" x14ac:dyDescent="0.25">
      <c r="A902" s="54" t="str">
        <f t="shared" si="584"/>
        <v>Nincs VKR kiválasztva!</v>
      </c>
      <c r="B902" s="68"/>
      <c r="C902" s="55"/>
      <c r="D902" s="47"/>
      <c r="E902" s="47"/>
      <c r="F902" s="56" t="str">
        <f>IF($G902="","Nincs VKR kiválasztva!",INDEX(Osszesito!$C:$C,MATCH($G902,Osszesito!$D:$D,0)))</f>
        <v>Nincs VKR kiválasztva!</v>
      </c>
      <c r="G902" s="45"/>
      <c r="H902" s="51" t="str">
        <f>IF($D902="","",CONCATENATE($AY902,"_",COUNTA($D$3:$D902),"_FSZV_2026"))</f>
        <v/>
      </c>
      <c r="I902" s="56" t="str">
        <f>IF($G902="","Nincs VKR kiválasztva!",INDEX(Osszesito!$G:$G,MATCH($F902,Osszesito!$C:$C,0)))</f>
        <v>Nincs VKR kiválasztva!</v>
      </c>
      <c r="J902" s="56" t="str">
        <f>IF($G902="","Nincs VKR kiválasztva!",INDEX(Osszesito!$F:$F,MATCH($F902,Osszesito!$C:$C,0)))</f>
        <v>Nincs VKR kiválasztva!</v>
      </c>
      <c r="K902" s="48" t="str">
        <f t="shared" si="622"/>
        <v>Nincs kitöltve a költség rész!</v>
      </c>
      <c r="L902" s="49"/>
      <c r="M902" s="49"/>
      <c r="N902" s="60"/>
      <c r="O902" s="60"/>
      <c r="P902" s="90"/>
      <c r="R902" s="62"/>
      <c r="S902" s="62"/>
      <c r="T902" s="62"/>
      <c r="U902" s="62"/>
      <c r="V902" s="62"/>
      <c r="W902" s="62"/>
      <c r="X902" s="62"/>
      <c r="Y902" s="62"/>
      <c r="Z902" s="62"/>
      <c r="AA902" s="62"/>
      <c r="AB902" s="62"/>
      <c r="AC902" s="61">
        <f t="shared" si="585"/>
        <v>0</v>
      </c>
      <c r="AD902" s="1" t="str">
        <f t="shared" si="586"/>
        <v>Nincs VKR kiválasztva!</v>
      </c>
      <c r="AF902" s="60"/>
      <c r="AG902" s="60"/>
      <c r="AH902" s="60"/>
      <c r="AI902" s="60"/>
      <c r="AJ902" s="60"/>
      <c r="AK902" s="60"/>
      <c r="AL902" s="60"/>
      <c r="AM902" s="60"/>
      <c r="AN902" s="60"/>
      <c r="AO902" s="60"/>
      <c r="AP902" s="60"/>
      <c r="AQ902" s="61">
        <f t="shared" si="587"/>
        <v>0</v>
      </c>
      <c r="AR902" s="130" t="s">
        <v>36</v>
      </c>
      <c r="AS902" s="1" t="str">
        <f t="shared" si="588"/>
        <v>Nincs VKR kiválasztva!</v>
      </c>
      <c r="AU902" s="46"/>
      <c r="AV902" s="46"/>
      <c r="AY902" s="64" t="str">
        <f>IF($D902="","",INDEX(Osszesito!$E:$E,MATCH($F902,Osszesito!$C:$C,0)))</f>
        <v/>
      </c>
      <c r="AZ902" s="64">
        <f t="shared" si="596"/>
        <v>0</v>
      </c>
      <c r="BA902" s="65">
        <f t="shared" si="597"/>
        <v>0</v>
      </c>
      <c r="BB902" s="65" t="str">
        <f t="shared" si="598"/>
        <v>x</v>
      </c>
      <c r="BC902" s="65">
        <f t="shared" si="589"/>
        <v>0</v>
      </c>
      <c r="BD902" s="65">
        <f t="shared" si="623"/>
        <v>0</v>
      </c>
      <c r="BE902" s="65">
        <f t="shared" si="599"/>
        <v>0</v>
      </c>
      <c r="BF902" s="64" t="str">
        <f t="shared" si="600"/>
        <v>A forrás egyenlő a költséggel (I.ütem).</v>
      </c>
      <c r="BG902" s="65">
        <f t="shared" si="601"/>
        <v>0</v>
      </c>
      <c r="BH902" s="65">
        <f t="shared" si="602"/>
        <v>0</v>
      </c>
      <c r="BI902" s="65">
        <f t="shared" si="603"/>
        <v>0</v>
      </c>
      <c r="BJ902" s="65">
        <f t="shared" si="604"/>
        <v>0</v>
      </c>
      <c r="BK902" s="65">
        <f t="shared" si="590"/>
        <v>0</v>
      </c>
      <c r="BL902" s="66" t="str">
        <f t="shared" si="624"/>
        <v>Nem hosszútávú a feladat.</v>
      </c>
      <c r="BM902" s="67">
        <f t="shared" si="605"/>
        <v>1</v>
      </c>
      <c r="BN902" s="67">
        <f t="shared" si="606"/>
        <v>0</v>
      </c>
      <c r="BO902" s="67">
        <f t="shared" si="607"/>
        <v>1</v>
      </c>
      <c r="BP902" s="67">
        <f t="shared" si="608"/>
        <v>0</v>
      </c>
      <c r="BQ902" s="65">
        <f t="shared" si="609"/>
        <v>0</v>
      </c>
      <c r="BR902" s="64" t="str">
        <f t="shared" si="610"/>
        <v>Nincs hosszútávú terv!</v>
      </c>
      <c r="BS902" s="65">
        <f t="shared" si="611"/>
        <v>0</v>
      </c>
      <c r="BT902" s="65">
        <f t="shared" si="612"/>
        <v>0</v>
      </c>
      <c r="BU902" s="65">
        <f t="shared" si="613"/>
        <v>0</v>
      </c>
      <c r="BV902" s="65">
        <f t="shared" si="614"/>
        <v>0</v>
      </c>
      <c r="BW902" s="65">
        <f t="shared" si="615"/>
        <v>0</v>
      </c>
      <c r="BX902" s="65">
        <f t="shared" si="616"/>
        <v>0</v>
      </c>
      <c r="BY902" s="65">
        <f t="shared" si="617"/>
        <v>0</v>
      </c>
      <c r="BZ902" s="65">
        <f t="shared" si="618"/>
        <v>0</v>
      </c>
      <c r="CA902" s="65">
        <f t="shared" si="619"/>
        <v>0</v>
      </c>
      <c r="CB902" s="65">
        <f t="shared" si="620"/>
        <v>0</v>
      </c>
      <c r="CC902" s="65">
        <f t="shared" si="621"/>
        <v>0</v>
      </c>
      <c r="CD902" s="65" t="str">
        <f t="shared" si="591"/>
        <v>Hiányos kitöltés! (B-oszlop üres)</v>
      </c>
      <c r="CE902" s="66" t="str">
        <f t="shared" si="592"/>
        <v>Hiányos kitöltés! (B-oszlop üres)</v>
      </c>
      <c r="CF902" s="65">
        <f t="shared" si="593"/>
        <v>0</v>
      </c>
      <c r="CG902" s="65">
        <f t="shared" si="594"/>
        <v>0</v>
      </c>
      <c r="CH902" s="65">
        <f t="shared" si="595"/>
        <v>0</v>
      </c>
    </row>
    <row r="903" spans="1:86" ht="31.25" x14ac:dyDescent="0.25">
      <c r="A903" s="54" t="str">
        <f t="shared" si="584"/>
        <v>Nincs VKR kiválasztva!</v>
      </c>
      <c r="B903" s="68"/>
      <c r="C903" s="55"/>
      <c r="D903" s="47"/>
      <c r="E903" s="47"/>
      <c r="F903" s="56" t="str">
        <f>IF($G903="","Nincs VKR kiválasztva!",INDEX(Osszesito!$C:$C,MATCH($G903,Osszesito!$D:$D,0)))</f>
        <v>Nincs VKR kiválasztva!</v>
      </c>
      <c r="G903" s="45"/>
      <c r="H903" s="51" t="str">
        <f>IF($D903="","",CONCATENATE($AY903,"_",COUNTA($D$3:$D903),"_FSZV_2026"))</f>
        <v/>
      </c>
      <c r="I903" s="56" t="str">
        <f>IF($G903="","Nincs VKR kiválasztva!",INDEX(Osszesito!$G:$G,MATCH($F903,Osszesito!$C:$C,0)))</f>
        <v>Nincs VKR kiválasztva!</v>
      </c>
      <c r="J903" s="56" t="str">
        <f>IF($G903="","Nincs VKR kiválasztva!",INDEX(Osszesito!$F:$F,MATCH($F903,Osszesito!$C:$C,0)))</f>
        <v>Nincs VKR kiválasztva!</v>
      </c>
      <c r="K903" s="48" t="str">
        <f t="shared" si="622"/>
        <v>Nincs kitöltve a költség rész!</v>
      </c>
      <c r="L903" s="49"/>
      <c r="M903" s="49"/>
      <c r="N903" s="60"/>
      <c r="O903" s="60"/>
      <c r="P903" s="90"/>
      <c r="R903" s="62"/>
      <c r="S903" s="62"/>
      <c r="T903" s="62"/>
      <c r="U903" s="62"/>
      <c r="V903" s="62"/>
      <c r="W903" s="62"/>
      <c r="X903" s="62"/>
      <c r="Y903" s="62"/>
      <c r="Z903" s="62"/>
      <c r="AA903" s="62"/>
      <c r="AB903" s="62"/>
      <c r="AC903" s="61">
        <f t="shared" si="585"/>
        <v>0</v>
      </c>
      <c r="AD903" s="1" t="str">
        <f t="shared" si="586"/>
        <v>Nincs VKR kiválasztva!</v>
      </c>
      <c r="AF903" s="60"/>
      <c r="AG903" s="60"/>
      <c r="AH903" s="60"/>
      <c r="AI903" s="60"/>
      <c r="AJ903" s="60"/>
      <c r="AK903" s="60"/>
      <c r="AL903" s="60"/>
      <c r="AM903" s="60"/>
      <c r="AN903" s="60"/>
      <c r="AO903" s="60"/>
      <c r="AP903" s="60"/>
      <c r="AQ903" s="61">
        <f t="shared" si="587"/>
        <v>0</v>
      </c>
      <c r="AR903" s="130" t="s">
        <v>36</v>
      </c>
      <c r="AS903" s="1" t="str">
        <f t="shared" si="588"/>
        <v>Nincs VKR kiválasztva!</v>
      </c>
      <c r="AU903" s="46"/>
      <c r="AV903" s="46"/>
      <c r="AY903" s="64" t="str">
        <f>IF($D903="","",INDEX(Osszesito!$E:$E,MATCH($F903,Osszesito!$C:$C,0)))</f>
        <v/>
      </c>
      <c r="AZ903" s="64">
        <f t="shared" si="596"/>
        <v>0</v>
      </c>
      <c r="BA903" s="65">
        <f t="shared" si="597"/>
        <v>0</v>
      </c>
      <c r="BB903" s="65" t="str">
        <f t="shared" si="598"/>
        <v>x</v>
      </c>
      <c r="BC903" s="65">
        <f t="shared" si="589"/>
        <v>0</v>
      </c>
      <c r="BD903" s="65">
        <f t="shared" si="623"/>
        <v>0</v>
      </c>
      <c r="BE903" s="65">
        <f t="shared" si="599"/>
        <v>0</v>
      </c>
      <c r="BF903" s="64" t="str">
        <f t="shared" si="600"/>
        <v>A forrás egyenlő a költséggel (I.ütem).</v>
      </c>
      <c r="BG903" s="65">
        <f t="shared" si="601"/>
        <v>0</v>
      </c>
      <c r="BH903" s="65">
        <f t="shared" si="602"/>
        <v>0</v>
      </c>
      <c r="BI903" s="65">
        <f t="shared" si="603"/>
        <v>0</v>
      </c>
      <c r="BJ903" s="65">
        <f t="shared" si="604"/>
        <v>0</v>
      </c>
      <c r="BK903" s="65">
        <f t="shared" si="590"/>
        <v>0</v>
      </c>
      <c r="BL903" s="66" t="str">
        <f t="shared" si="624"/>
        <v>Nem hosszútávú a feladat.</v>
      </c>
      <c r="BM903" s="67">
        <f t="shared" si="605"/>
        <v>1</v>
      </c>
      <c r="BN903" s="67">
        <f t="shared" si="606"/>
        <v>0</v>
      </c>
      <c r="BO903" s="67">
        <f t="shared" si="607"/>
        <v>1</v>
      </c>
      <c r="BP903" s="67">
        <f t="shared" si="608"/>
        <v>0</v>
      </c>
      <c r="BQ903" s="65">
        <f t="shared" si="609"/>
        <v>0</v>
      </c>
      <c r="BR903" s="64" t="str">
        <f t="shared" si="610"/>
        <v>Nincs hosszútávú terv!</v>
      </c>
      <c r="BS903" s="65">
        <f t="shared" si="611"/>
        <v>0</v>
      </c>
      <c r="BT903" s="65">
        <f t="shared" si="612"/>
        <v>0</v>
      </c>
      <c r="BU903" s="65">
        <f t="shared" si="613"/>
        <v>0</v>
      </c>
      <c r="BV903" s="65">
        <f t="shared" si="614"/>
        <v>0</v>
      </c>
      <c r="BW903" s="65">
        <f t="shared" si="615"/>
        <v>0</v>
      </c>
      <c r="BX903" s="65">
        <f t="shared" si="616"/>
        <v>0</v>
      </c>
      <c r="BY903" s="65">
        <f t="shared" si="617"/>
        <v>0</v>
      </c>
      <c r="BZ903" s="65">
        <f t="shared" si="618"/>
        <v>0</v>
      </c>
      <c r="CA903" s="65">
        <f t="shared" si="619"/>
        <v>0</v>
      </c>
      <c r="CB903" s="65">
        <f t="shared" si="620"/>
        <v>0</v>
      </c>
      <c r="CC903" s="65">
        <f t="shared" si="621"/>
        <v>0</v>
      </c>
      <c r="CD903" s="65" t="str">
        <f t="shared" si="591"/>
        <v>Hiányos kitöltés! (B-oszlop üres)</v>
      </c>
      <c r="CE903" s="66" t="str">
        <f t="shared" si="592"/>
        <v>Hiányos kitöltés! (B-oszlop üres)</v>
      </c>
      <c r="CF903" s="65">
        <f t="shared" si="593"/>
        <v>0</v>
      </c>
      <c r="CG903" s="65">
        <f t="shared" si="594"/>
        <v>0</v>
      </c>
      <c r="CH903" s="65">
        <f t="shared" si="595"/>
        <v>0</v>
      </c>
    </row>
    <row r="904" spans="1:86" ht="31.25" x14ac:dyDescent="0.25">
      <c r="A904" s="54" t="str">
        <f t="shared" si="584"/>
        <v>Nincs VKR kiválasztva!</v>
      </c>
      <c r="B904" s="68"/>
      <c r="C904" s="55"/>
      <c r="D904" s="47"/>
      <c r="E904" s="47"/>
      <c r="F904" s="56" t="str">
        <f>IF($G904="","Nincs VKR kiválasztva!",INDEX(Osszesito!$C:$C,MATCH($G904,Osszesito!$D:$D,0)))</f>
        <v>Nincs VKR kiválasztva!</v>
      </c>
      <c r="G904" s="45"/>
      <c r="H904" s="51" t="str">
        <f>IF($D904="","",CONCATENATE($AY904,"_",COUNTA($D$3:$D904),"_FSZV_2026"))</f>
        <v/>
      </c>
      <c r="I904" s="56" t="str">
        <f>IF($G904="","Nincs VKR kiválasztva!",INDEX(Osszesito!$G:$G,MATCH($F904,Osszesito!$C:$C,0)))</f>
        <v>Nincs VKR kiválasztva!</v>
      </c>
      <c r="J904" s="56" t="str">
        <f>IF($G904="","Nincs VKR kiválasztva!",INDEX(Osszesito!$F:$F,MATCH($F904,Osszesito!$C:$C,0)))</f>
        <v>Nincs VKR kiválasztva!</v>
      </c>
      <c r="K904" s="48" t="str">
        <f t="shared" si="622"/>
        <v>Nincs kitöltve a költség rész!</v>
      </c>
      <c r="L904" s="49"/>
      <c r="M904" s="49"/>
      <c r="N904" s="60"/>
      <c r="O904" s="60"/>
      <c r="P904" s="90"/>
      <c r="R904" s="62"/>
      <c r="S904" s="62"/>
      <c r="T904" s="62"/>
      <c r="U904" s="62"/>
      <c r="V904" s="62"/>
      <c r="W904" s="62"/>
      <c r="X904" s="62"/>
      <c r="Y904" s="62"/>
      <c r="Z904" s="62"/>
      <c r="AA904" s="62"/>
      <c r="AB904" s="62"/>
      <c r="AC904" s="61">
        <f t="shared" si="585"/>
        <v>0</v>
      </c>
      <c r="AD904" s="1" t="str">
        <f t="shared" si="586"/>
        <v>Nincs VKR kiválasztva!</v>
      </c>
      <c r="AF904" s="60"/>
      <c r="AG904" s="60"/>
      <c r="AH904" s="60"/>
      <c r="AI904" s="60"/>
      <c r="AJ904" s="60"/>
      <c r="AK904" s="60"/>
      <c r="AL904" s="60"/>
      <c r="AM904" s="60"/>
      <c r="AN904" s="60"/>
      <c r="AO904" s="60"/>
      <c r="AP904" s="60"/>
      <c r="AQ904" s="61">
        <f t="shared" si="587"/>
        <v>0</v>
      </c>
      <c r="AR904" s="130" t="s">
        <v>36</v>
      </c>
      <c r="AS904" s="1" t="str">
        <f t="shared" si="588"/>
        <v>Nincs VKR kiválasztva!</v>
      </c>
      <c r="AU904" s="46"/>
      <c r="AV904" s="46"/>
      <c r="AY904" s="64" t="str">
        <f>IF($D904="","",INDEX(Osszesito!$E:$E,MATCH($F904,Osszesito!$C:$C,0)))</f>
        <v/>
      </c>
      <c r="AZ904" s="64">
        <f t="shared" si="596"/>
        <v>0</v>
      </c>
      <c r="BA904" s="65">
        <f t="shared" si="597"/>
        <v>0</v>
      </c>
      <c r="BB904" s="65" t="str">
        <f t="shared" si="598"/>
        <v>x</v>
      </c>
      <c r="BC904" s="65">
        <f t="shared" si="589"/>
        <v>0</v>
      </c>
      <c r="BD904" s="65">
        <f t="shared" si="623"/>
        <v>0</v>
      </c>
      <c r="BE904" s="65">
        <f t="shared" si="599"/>
        <v>0</v>
      </c>
      <c r="BF904" s="64" t="str">
        <f t="shared" si="600"/>
        <v>A forrás egyenlő a költséggel (I.ütem).</v>
      </c>
      <c r="BG904" s="65">
        <f t="shared" si="601"/>
        <v>0</v>
      </c>
      <c r="BH904" s="65">
        <f t="shared" si="602"/>
        <v>0</v>
      </c>
      <c r="BI904" s="65">
        <f t="shared" si="603"/>
        <v>0</v>
      </c>
      <c r="BJ904" s="65">
        <f t="shared" si="604"/>
        <v>0</v>
      </c>
      <c r="BK904" s="65">
        <f t="shared" si="590"/>
        <v>0</v>
      </c>
      <c r="BL904" s="66" t="str">
        <f t="shared" si="624"/>
        <v>Nem hosszútávú a feladat.</v>
      </c>
      <c r="BM904" s="67">
        <f t="shared" si="605"/>
        <v>1</v>
      </c>
      <c r="BN904" s="67">
        <f t="shared" si="606"/>
        <v>0</v>
      </c>
      <c r="BO904" s="67">
        <f t="shared" si="607"/>
        <v>1</v>
      </c>
      <c r="BP904" s="67">
        <f t="shared" si="608"/>
        <v>0</v>
      </c>
      <c r="BQ904" s="65">
        <f t="shared" si="609"/>
        <v>0</v>
      </c>
      <c r="BR904" s="64" t="str">
        <f t="shared" si="610"/>
        <v>Nincs hosszútávú terv!</v>
      </c>
      <c r="BS904" s="65">
        <f t="shared" si="611"/>
        <v>0</v>
      </c>
      <c r="BT904" s="65">
        <f t="shared" si="612"/>
        <v>0</v>
      </c>
      <c r="BU904" s="65">
        <f t="shared" si="613"/>
        <v>0</v>
      </c>
      <c r="BV904" s="65">
        <f t="shared" si="614"/>
        <v>0</v>
      </c>
      <c r="BW904" s="65">
        <f t="shared" si="615"/>
        <v>0</v>
      </c>
      <c r="BX904" s="65">
        <f t="shared" si="616"/>
        <v>0</v>
      </c>
      <c r="BY904" s="65">
        <f t="shared" si="617"/>
        <v>0</v>
      </c>
      <c r="BZ904" s="65">
        <f t="shared" si="618"/>
        <v>0</v>
      </c>
      <c r="CA904" s="65">
        <f t="shared" si="619"/>
        <v>0</v>
      </c>
      <c r="CB904" s="65">
        <f t="shared" si="620"/>
        <v>0</v>
      </c>
      <c r="CC904" s="65">
        <f t="shared" si="621"/>
        <v>0</v>
      </c>
      <c r="CD904" s="65" t="str">
        <f t="shared" si="591"/>
        <v>Hiányos kitöltés! (B-oszlop üres)</v>
      </c>
      <c r="CE904" s="66" t="str">
        <f t="shared" si="592"/>
        <v>Hiányos kitöltés! (B-oszlop üres)</v>
      </c>
      <c r="CF904" s="65">
        <f t="shared" si="593"/>
        <v>0</v>
      </c>
      <c r="CG904" s="65">
        <f t="shared" si="594"/>
        <v>0</v>
      </c>
      <c r="CH904" s="65">
        <f t="shared" si="595"/>
        <v>0</v>
      </c>
    </row>
    <row r="905" spans="1:86" ht="31.25" x14ac:dyDescent="0.25">
      <c r="A905" s="54" t="str">
        <f t="shared" si="584"/>
        <v>Nincs VKR kiválasztva!</v>
      </c>
      <c r="B905" s="68"/>
      <c r="C905" s="55"/>
      <c r="D905" s="47"/>
      <c r="E905" s="47"/>
      <c r="F905" s="56" t="str">
        <f>IF($G905="","Nincs VKR kiválasztva!",INDEX(Osszesito!$C:$C,MATCH($G905,Osszesito!$D:$D,0)))</f>
        <v>Nincs VKR kiválasztva!</v>
      </c>
      <c r="G905" s="45"/>
      <c r="H905" s="51" t="str">
        <f>IF($D905="","",CONCATENATE($AY905,"_",COUNTA($D$3:$D905),"_FSZV_2026"))</f>
        <v/>
      </c>
      <c r="I905" s="56" t="str">
        <f>IF($G905="","Nincs VKR kiválasztva!",INDEX(Osszesito!$G:$G,MATCH($F905,Osszesito!$C:$C,0)))</f>
        <v>Nincs VKR kiválasztva!</v>
      </c>
      <c r="J905" s="56" t="str">
        <f>IF($G905="","Nincs VKR kiválasztva!",INDEX(Osszesito!$F:$F,MATCH($F905,Osszesito!$C:$C,0)))</f>
        <v>Nincs VKR kiválasztva!</v>
      </c>
      <c r="K905" s="48" t="str">
        <f t="shared" si="622"/>
        <v>Nincs kitöltve a költség rész!</v>
      </c>
      <c r="L905" s="49"/>
      <c r="M905" s="49"/>
      <c r="N905" s="60"/>
      <c r="O905" s="60"/>
      <c r="P905" s="90"/>
      <c r="R905" s="62"/>
      <c r="S905" s="62"/>
      <c r="T905" s="62"/>
      <c r="U905" s="62"/>
      <c r="V905" s="62"/>
      <c r="W905" s="62"/>
      <c r="X905" s="62"/>
      <c r="Y905" s="62"/>
      <c r="Z905" s="62"/>
      <c r="AA905" s="62"/>
      <c r="AB905" s="62"/>
      <c r="AC905" s="61">
        <f t="shared" si="585"/>
        <v>0</v>
      </c>
      <c r="AD905" s="1" t="str">
        <f t="shared" si="586"/>
        <v>Nincs VKR kiválasztva!</v>
      </c>
      <c r="AF905" s="60"/>
      <c r="AG905" s="60"/>
      <c r="AH905" s="60"/>
      <c r="AI905" s="60"/>
      <c r="AJ905" s="60"/>
      <c r="AK905" s="60"/>
      <c r="AL905" s="60"/>
      <c r="AM905" s="60"/>
      <c r="AN905" s="60"/>
      <c r="AO905" s="60"/>
      <c r="AP905" s="60"/>
      <c r="AQ905" s="61">
        <f t="shared" si="587"/>
        <v>0</v>
      </c>
      <c r="AR905" s="130" t="s">
        <v>36</v>
      </c>
      <c r="AS905" s="1" t="str">
        <f t="shared" si="588"/>
        <v>Nincs VKR kiválasztva!</v>
      </c>
      <c r="AU905" s="46"/>
      <c r="AV905" s="46"/>
      <c r="AY905" s="64" t="str">
        <f>IF($D905="","",INDEX(Osszesito!$E:$E,MATCH($F905,Osszesito!$C:$C,0)))</f>
        <v/>
      </c>
      <c r="AZ905" s="64">
        <f t="shared" si="596"/>
        <v>0</v>
      </c>
      <c r="BA905" s="65">
        <f t="shared" si="597"/>
        <v>0</v>
      </c>
      <c r="BB905" s="65" t="str">
        <f t="shared" si="598"/>
        <v>x</v>
      </c>
      <c r="BC905" s="65">
        <f t="shared" si="589"/>
        <v>0</v>
      </c>
      <c r="BD905" s="65">
        <f t="shared" si="623"/>
        <v>0</v>
      </c>
      <c r="BE905" s="65">
        <f t="shared" si="599"/>
        <v>0</v>
      </c>
      <c r="BF905" s="64" t="str">
        <f t="shared" si="600"/>
        <v>A forrás egyenlő a költséggel (I.ütem).</v>
      </c>
      <c r="BG905" s="65">
        <f t="shared" si="601"/>
        <v>0</v>
      </c>
      <c r="BH905" s="65">
        <f t="shared" si="602"/>
        <v>0</v>
      </c>
      <c r="BI905" s="65">
        <f t="shared" si="603"/>
        <v>0</v>
      </c>
      <c r="BJ905" s="65">
        <f t="shared" si="604"/>
        <v>0</v>
      </c>
      <c r="BK905" s="65">
        <f t="shared" si="590"/>
        <v>0</v>
      </c>
      <c r="BL905" s="66" t="str">
        <f t="shared" si="624"/>
        <v>Nem hosszútávú a feladat.</v>
      </c>
      <c r="BM905" s="67">
        <f t="shared" si="605"/>
        <v>1</v>
      </c>
      <c r="BN905" s="67">
        <f t="shared" si="606"/>
        <v>0</v>
      </c>
      <c r="BO905" s="67">
        <f t="shared" si="607"/>
        <v>1</v>
      </c>
      <c r="BP905" s="67">
        <f t="shared" si="608"/>
        <v>0</v>
      </c>
      <c r="BQ905" s="65">
        <f t="shared" si="609"/>
        <v>0</v>
      </c>
      <c r="BR905" s="64" t="str">
        <f t="shared" si="610"/>
        <v>Nincs hosszútávú terv!</v>
      </c>
      <c r="BS905" s="65">
        <f t="shared" si="611"/>
        <v>0</v>
      </c>
      <c r="BT905" s="65">
        <f t="shared" si="612"/>
        <v>0</v>
      </c>
      <c r="BU905" s="65">
        <f t="shared" si="613"/>
        <v>0</v>
      </c>
      <c r="BV905" s="65">
        <f t="shared" si="614"/>
        <v>0</v>
      </c>
      <c r="BW905" s="65">
        <f t="shared" si="615"/>
        <v>0</v>
      </c>
      <c r="BX905" s="65">
        <f t="shared" si="616"/>
        <v>0</v>
      </c>
      <c r="BY905" s="65">
        <f t="shared" si="617"/>
        <v>0</v>
      </c>
      <c r="BZ905" s="65">
        <f t="shared" si="618"/>
        <v>0</v>
      </c>
      <c r="CA905" s="65">
        <f t="shared" si="619"/>
        <v>0</v>
      </c>
      <c r="CB905" s="65">
        <f t="shared" si="620"/>
        <v>0</v>
      </c>
      <c r="CC905" s="65">
        <f t="shared" si="621"/>
        <v>0</v>
      </c>
      <c r="CD905" s="65" t="str">
        <f t="shared" si="591"/>
        <v>Hiányos kitöltés! (B-oszlop üres)</v>
      </c>
      <c r="CE905" s="66" t="str">
        <f t="shared" si="592"/>
        <v>Hiányos kitöltés! (B-oszlop üres)</v>
      </c>
      <c r="CF905" s="65">
        <f t="shared" si="593"/>
        <v>0</v>
      </c>
      <c r="CG905" s="65">
        <f t="shared" si="594"/>
        <v>0</v>
      </c>
      <c r="CH905" s="65">
        <f t="shared" si="595"/>
        <v>0</v>
      </c>
    </row>
    <row r="906" spans="1:86" ht="31.25" x14ac:dyDescent="0.25">
      <c r="A906" s="54" t="str">
        <f t="shared" si="584"/>
        <v>Nincs VKR kiválasztva!</v>
      </c>
      <c r="B906" s="68"/>
      <c r="C906" s="55"/>
      <c r="D906" s="47"/>
      <c r="E906" s="47"/>
      <c r="F906" s="56" t="str">
        <f>IF($G906="","Nincs VKR kiválasztva!",INDEX(Osszesito!$C:$C,MATCH($G906,Osszesito!$D:$D,0)))</f>
        <v>Nincs VKR kiválasztva!</v>
      </c>
      <c r="G906" s="45"/>
      <c r="H906" s="51" t="str">
        <f>IF($D906="","",CONCATENATE($AY906,"_",COUNTA($D$3:$D906),"_FSZV_2026"))</f>
        <v/>
      </c>
      <c r="I906" s="56" t="str">
        <f>IF($G906="","Nincs VKR kiválasztva!",INDEX(Osszesito!$G:$G,MATCH($F906,Osszesito!$C:$C,0)))</f>
        <v>Nincs VKR kiválasztva!</v>
      </c>
      <c r="J906" s="56" t="str">
        <f>IF($G906="","Nincs VKR kiválasztva!",INDEX(Osszesito!$F:$F,MATCH($F906,Osszesito!$C:$C,0)))</f>
        <v>Nincs VKR kiválasztva!</v>
      </c>
      <c r="K906" s="48" t="str">
        <f t="shared" si="622"/>
        <v>Nincs kitöltve a költség rész!</v>
      </c>
      <c r="L906" s="49"/>
      <c r="M906" s="49"/>
      <c r="N906" s="60"/>
      <c r="O906" s="60"/>
      <c r="P906" s="90"/>
      <c r="R906" s="62"/>
      <c r="S906" s="62"/>
      <c r="T906" s="62"/>
      <c r="U906" s="62"/>
      <c r="V906" s="62"/>
      <c r="W906" s="62"/>
      <c r="X906" s="62"/>
      <c r="Y906" s="62"/>
      <c r="Z906" s="62"/>
      <c r="AA906" s="62"/>
      <c r="AB906" s="62"/>
      <c r="AC906" s="61">
        <f t="shared" si="585"/>
        <v>0</v>
      </c>
      <c r="AD906" s="1" t="str">
        <f t="shared" si="586"/>
        <v>Nincs VKR kiválasztva!</v>
      </c>
      <c r="AF906" s="60"/>
      <c r="AG906" s="60"/>
      <c r="AH906" s="60"/>
      <c r="AI906" s="60"/>
      <c r="AJ906" s="60"/>
      <c r="AK906" s="60"/>
      <c r="AL906" s="60"/>
      <c r="AM906" s="60"/>
      <c r="AN906" s="60"/>
      <c r="AO906" s="60"/>
      <c r="AP906" s="60"/>
      <c r="AQ906" s="61">
        <f t="shared" si="587"/>
        <v>0</v>
      </c>
      <c r="AR906" s="130" t="s">
        <v>36</v>
      </c>
      <c r="AS906" s="1" t="str">
        <f t="shared" si="588"/>
        <v>Nincs VKR kiválasztva!</v>
      </c>
      <c r="AU906" s="46"/>
      <c r="AV906" s="46"/>
      <c r="AY906" s="64" t="str">
        <f>IF($D906="","",INDEX(Osszesito!$E:$E,MATCH($F906,Osszesito!$C:$C,0)))</f>
        <v/>
      </c>
      <c r="AZ906" s="64">
        <f t="shared" si="596"/>
        <v>0</v>
      </c>
      <c r="BA906" s="65">
        <f t="shared" si="597"/>
        <v>0</v>
      </c>
      <c r="BB906" s="65" t="str">
        <f t="shared" si="598"/>
        <v>x</v>
      </c>
      <c r="BC906" s="65">
        <f t="shared" si="589"/>
        <v>0</v>
      </c>
      <c r="BD906" s="65">
        <f t="shared" si="623"/>
        <v>0</v>
      </c>
      <c r="BE906" s="65">
        <f t="shared" si="599"/>
        <v>0</v>
      </c>
      <c r="BF906" s="64" t="str">
        <f t="shared" si="600"/>
        <v>A forrás egyenlő a költséggel (I.ütem).</v>
      </c>
      <c r="BG906" s="65">
        <f t="shared" si="601"/>
        <v>0</v>
      </c>
      <c r="BH906" s="65">
        <f t="shared" si="602"/>
        <v>0</v>
      </c>
      <c r="BI906" s="65">
        <f t="shared" si="603"/>
        <v>0</v>
      </c>
      <c r="BJ906" s="65">
        <f t="shared" si="604"/>
        <v>0</v>
      </c>
      <c r="BK906" s="65">
        <f t="shared" si="590"/>
        <v>0</v>
      </c>
      <c r="BL906" s="66" t="str">
        <f t="shared" si="624"/>
        <v>Nem hosszútávú a feladat.</v>
      </c>
      <c r="BM906" s="67">
        <f t="shared" si="605"/>
        <v>1</v>
      </c>
      <c r="BN906" s="67">
        <f t="shared" si="606"/>
        <v>0</v>
      </c>
      <c r="BO906" s="67">
        <f t="shared" si="607"/>
        <v>1</v>
      </c>
      <c r="BP906" s="67">
        <f t="shared" si="608"/>
        <v>0</v>
      </c>
      <c r="BQ906" s="65">
        <f t="shared" si="609"/>
        <v>0</v>
      </c>
      <c r="BR906" s="64" t="str">
        <f t="shared" si="610"/>
        <v>Nincs hosszútávú terv!</v>
      </c>
      <c r="BS906" s="65">
        <f t="shared" si="611"/>
        <v>0</v>
      </c>
      <c r="BT906" s="65">
        <f t="shared" si="612"/>
        <v>0</v>
      </c>
      <c r="BU906" s="65">
        <f t="shared" si="613"/>
        <v>0</v>
      </c>
      <c r="BV906" s="65">
        <f t="shared" si="614"/>
        <v>0</v>
      </c>
      <c r="BW906" s="65">
        <f t="shared" si="615"/>
        <v>0</v>
      </c>
      <c r="BX906" s="65">
        <f t="shared" si="616"/>
        <v>0</v>
      </c>
      <c r="BY906" s="65">
        <f t="shared" si="617"/>
        <v>0</v>
      </c>
      <c r="BZ906" s="65">
        <f t="shared" si="618"/>
        <v>0</v>
      </c>
      <c r="CA906" s="65">
        <f t="shared" si="619"/>
        <v>0</v>
      </c>
      <c r="CB906" s="65">
        <f t="shared" si="620"/>
        <v>0</v>
      </c>
      <c r="CC906" s="65">
        <f t="shared" si="621"/>
        <v>0</v>
      </c>
      <c r="CD906" s="65" t="str">
        <f t="shared" si="591"/>
        <v>Hiányos kitöltés! (B-oszlop üres)</v>
      </c>
      <c r="CE906" s="66" t="str">
        <f t="shared" si="592"/>
        <v>Hiányos kitöltés! (B-oszlop üres)</v>
      </c>
      <c r="CF906" s="65">
        <f t="shared" si="593"/>
        <v>0</v>
      </c>
      <c r="CG906" s="65">
        <f t="shared" si="594"/>
        <v>0</v>
      </c>
      <c r="CH906" s="65">
        <f t="shared" si="595"/>
        <v>0</v>
      </c>
    </row>
    <row r="907" spans="1:86" ht="31.25" x14ac:dyDescent="0.25">
      <c r="A907" s="54" t="str">
        <f t="shared" si="584"/>
        <v>Nincs VKR kiválasztva!</v>
      </c>
      <c r="B907" s="68"/>
      <c r="C907" s="55"/>
      <c r="D907" s="47"/>
      <c r="E907" s="47"/>
      <c r="F907" s="56" t="str">
        <f>IF($G907="","Nincs VKR kiválasztva!",INDEX(Osszesito!$C:$C,MATCH($G907,Osszesito!$D:$D,0)))</f>
        <v>Nincs VKR kiválasztva!</v>
      </c>
      <c r="G907" s="45"/>
      <c r="H907" s="51" t="str">
        <f>IF($D907="","",CONCATENATE($AY907,"_",COUNTA($D$3:$D907),"_FSZV_2026"))</f>
        <v/>
      </c>
      <c r="I907" s="56" t="str">
        <f>IF($G907="","Nincs VKR kiválasztva!",INDEX(Osszesito!$G:$G,MATCH($F907,Osszesito!$C:$C,0)))</f>
        <v>Nincs VKR kiválasztva!</v>
      </c>
      <c r="J907" s="56" t="str">
        <f>IF($G907="","Nincs VKR kiválasztva!",INDEX(Osszesito!$F:$F,MATCH($F907,Osszesito!$C:$C,0)))</f>
        <v>Nincs VKR kiválasztva!</v>
      </c>
      <c r="K907" s="48" t="str">
        <f t="shared" si="622"/>
        <v>Nincs kitöltve a költség rész!</v>
      </c>
      <c r="L907" s="49"/>
      <c r="M907" s="49"/>
      <c r="N907" s="60"/>
      <c r="O907" s="60"/>
      <c r="P907" s="90"/>
      <c r="R907" s="62"/>
      <c r="S907" s="62"/>
      <c r="T907" s="62"/>
      <c r="U907" s="62"/>
      <c r="V907" s="62"/>
      <c r="W907" s="62"/>
      <c r="X907" s="62"/>
      <c r="Y907" s="62"/>
      <c r="Z907" s="62"/>
      <c r="AA907" s="62"/>
      <c r="AB907" s="62"/>
      <c r="AC907" s="61">
        <f t="shared" si="585"/>
        <v>0</v>
      </c>
      <c r="AD907" s="1" t="str">
        <f t="shared" si="586"/>
        <v>Nincs VKR kiválasztva!</v>
      </c>
      <c r="AF907" s="60"/>
      <c r="AG907" s="60"/>
      <c r="AH907" s="60"/>
      <c r="AI907" s="60"/>
      <c r="AJ907" s="60"/>
      <c r="AK907" s="60"/>
      <c r="AL907" s="60"/>
      <c r="AM907" s="60"/>
      <c r="AN907" s="60"/>
      <c r="AO907" s="60"/>
      <c r="AP907" s="60"/>
      <c r="AQ907" s="61">
        <f t="shared" si="587"/>
        <v>0</v>
      </c>
      <c r="AR907" s="130" t="s">
        <v>36</v>
      </c>
      <c r="AS907" s="1" t="str">
        <f t="shared" si="588"/>
        <v>Nincs VKR kiválasztva!</v>
      </c>
      <c r="AU907" s="46"/>
      <c r="AV907" s="46"/>
      <c r="AY907" s="64" t="str">
        <f>IF($D907="","",INDEX(Osszesito!$E:$E,MATCH($F907,Osszesito!$C:$C,0)))</f>
        <v/>
      </c>
      <c r="AZ907" s="64">
        <f t="shared" si="596"/>
        <v>0</v>
      </c>
      <c r="BA907" s="65">
        <f t="shared" si="597"/>
        <v>0</v>
      </c>
      <c r="BB907" s="65" t="str">
        <f t="shared" si="598"/>
        <v>x</v>
      </c>
      <c r="BC907" s="65">
        <f t="shared" si="589"/>
        <v>0</v>
      </c>
      <c r="BD907" s="65">
        <f t="shared" si="623"/>
        <v>0</v>
      </c>
      <c r="BE907" s="65">
        <f t="shared" si="599"/>
        <v>0</v>
      </c>
      <c r="BF907" s="64" t="str">
        <f t="shared" si="600"/>
        <v>A forrás egyenlő a költséggel (I.ütem).</v>
      </c>
      <c r="BG907" s="65">
        <f t="shared" si="601"/>
        <v>0</v>
      </c>
      <c r="BH907" s="65">
        <f t="shared" si="602"/>
        <v>0</v>
      </c>
      <c r="BI907" s="65">
        <f t="shared" si="603"/>
        <v>0</v>
      </c>
      <c r="BJ907" s="65">
        <f t="shared" si="604"/>
        <v>0</v>
      </c>
      <c r="BK907" s="65">
        <f t="shared" si="590"/>
        <v>0</v>
      </c>
      <c r="BL907" s="66" t="str">
        <f t="shared" si="624"/>
        <v>Nem hosszútávú a feladat.</v>
      </c>
      <c r="BM907" s="67">
        <f t="shared" si="605"/>
        <v>1</v>
      </c>
      <c r="BN907" s="67">
        <f t="shared" si="606"/>
        <v>0</v>
      </c>
      <c r="BO907" s="67">
        <f t="shared" si="607"/>
        <v>1</v>
      </c>
      <c r="BP907" s="67">
        <f t="shared" si="608"/>
        <v>0</v>
      </c>
      <c r="BQ907" s="65">
        <f t="shared" si="609"/>
        <v>0</v>
      </c>
      <c r="BR907" s="64" t="str">
        <f t="shared" si="610"/>
        <v>Nincs hosszútávú terv!</v>
      </c>
      <c r="BS907" s="65">
        <f t="shared" si="611"/>
        <v>0</v>
      </c>
      <c r="BT907" s="65">
        <f t="shared" si="612"/>
        <v>0</v>
      </c>
      <c r="BU907" s="65">
        <f t="shared" si="613"/>
        <v>0</v>
      </c>
      <c r="BV907" s="65">
        <f t="shared" si="614"/>
        <v>0</v>
      </c>
      <c r="BW907" s="65">
        <f t="shared" si="615"/>
        <v>0</v>
      </c>
      <c r="BX907" s="65">
        <f t="shared" si="616"/>
        <v>0</v>
      </c>
      <c r="BY907" s="65">
        <f t="shared" si="617"/>
        <v>0</v>
      </c>
      <c r="BZ907" s="65">
        <f t="shared" si="618"/>
        <v>0</v>
      </c>
      <c r="CA907" s="65">
        <f t="shared" si="619"/>
        <v>0</v>
      </c>
      <c r="CB907" s="65">
        <f t="shared" si="620"/>
        <v>0</v>
      </c>
      <c r="CC907" s="65">
        <f t="shared" si="621"/>
        <v>0</v>
      </c>
      <c r="CD907" s="65" t="str">
        <f t="shared" si="591"/>
        <v>Hiányos kitöltés! (B-oszlop üres)</v>
      </c>
      <c r="CE907" s="66" t="str">
        <f t="shared" si="592"/>
        <v>Hiányos kitöltés! (B-oszlop üres)</v>
      </c>
      <c r="CF907" s="65">
        <f t="shared" si="593"/>
        <v>0</v>
      </c>
      <c r="CG907" s="65">
        <f t="shared" si="594"/>
        <v>0</v>
      </c>
      <c r="CH907" s="65">
        <f t="shared" si="595"/>
        <v>0</v>
      </c>
    </row>
    <row r="908" spans="1:86" ht="31.25" x14ac:dyDescent="0.25">
      <c r="A908" s="54" t="str">
        <f t="shared" si="584"/>
        <v>Nincs VKR kiválasztva!</v>
      </c>
      <c r="B908" s="68"/>
      <c r="C908" s="55"/>
      <c r="D908" s="47"/>
      <c r="E908" s="47"/>
      <c r="F908" s="56" t="str">
        <f>IF($G908="","Nincs VKR kiválasztva!",INDEX(Osszesito!$C:$C,MATCH($G908,Osszesito!$D:$D,0)))</f>
        <v>Nincs VKR kiválasztva!</v>
      </c>
      <c r="G908" s="45"/>
      <c r="H908" s="51" t="str">
        <f>IF($D908="","",CONCATENATE($AY908,"_",COUNTA($D$3:$D908),"_FSZV_2026"))</f>
        <v/>
      </c>
      <c r="I908" s="56" t="str">
        <f>IF($G908="","Nincs VKR kiválasztva!",INDEX(Osszesito!$G:$G,MATCH($F908,Osszesito!$C:$C,0)))</f>
        <v>Nincs VKR kiválasztva!</v>
      </c>
      <c r="J908" s="56" t="str">
        <f>IF($G908="","Nincs VKR kiválasztva!",INDEX(Osszesito!$F:$F,MATCH($F908,Osszesito!$C:$C,0)))</f>
        <v>Nincs VKR kiválasztva!</v>
      </c>
      <c r="K908" s="48" t="str">
        <f t="shared" si="622"/>
        <v>Nincs kitöltve a költség rész!</v>
      </c>
      <c r="L908" s="49"/>
      <c r="M908" s="49"/>
      <c r="N908" s="60"/>
      <c r="O908" s="60"/>
      <c r="P908" s="90"/>
      <c r="R908" s="62"/>
      <c r="S908" s="62"/>
      <c r="T908" s="62"/>
      <c r="U908" s="62"/>
      <c r="V908" s="62"/>
      <c r="W908" s="62"/>
      <c r="X908" s="62"/>
      <c r="Y908" s="62"/>
      <c r="Z908" s="62"/>
      <c r="AA908" s="62"/>
      <c r="AB908" s="62"/>
      <c r="AC908" s="61">
        <f t="shared" si="585"/>
        <v>0</v>
      </c>
      <c r="AD908" s="1" t="str">
        <f t="shared" si="586"/>
        <v>Nincs VKR kiválasztva!</v>
      </c>
      <c r="AF908" s="60"/>
      <c r="AG908" s="60"/>
      <c r="AH908" s="60"/>
      <c r="AI908" s="60"/>
      <c r="AJ908" s="60"/>
      <c r="AK908" s="60"/>
      <c r="AL908" s="60"/>
      <c r="AM908" s="60"/>
      <c r="AN908" s="60"/>
      <c r="AO908" s="60"/>
      <c r="AP908" s="60"/>
      <c r="AQ908" s="61">
        <f t="shared" si="587"/>
        <v>0</v>
      </c>
      <c r="AR908" s="130" t="s">
        <v>36</v>
      </c>
      <c r="AS908" s="1" t="str">
        <f t="shared" si="588"/>
        <v>Nincs VKR kiválasztva!</v>
      </c>
      <c r="AU908" s="46"/>
      <c r="AV908" s="46"/>
      <c r="AY908" s="64" t="str">
        <f>IF($D908="","",INDEX(Osszesito!$E:$E,MATCH($F908,Osszesito!$C:$C,0)))</f>
        <v/>
      </c>
      <c r="AZ908" s="64">
        <f t="shared" si="596"/>
        <v>0</v>
      </c>
      <c r="BA908" s="65">
        <f t="shared" si="597"/>
        <v>0</v>
      </c>
      <c r="BB908" s="65" t="str">
        <f t="shared" si="598"/>
        <v>x</v>
      </c>
      <c r="BC908" s="65">
        <f t="shared" si="589"/>
        <v>0</v>
      </c>
      <c r="BD908" s="65">
        <f t="shared" si="623"/>
        <v>0</v>
      </c>
      <c r="BE908" s="65">
        <f t="shared" si="599"/>
        <v>0</v>
      </c>
      <c r="BF908" s="64" t="str">
        <f t="shared" si="600"/>
        <v>A forrás egyenlő a költséggel (I.ütem).</v>
      </c>
      <c r="BG908" s="65">
        <f t="shared" si="601"/>
        <v>0</v>
      </c>
      <c r="BH908" s="65">
        <f t="shared" si="602"/>
        <v>0</v>
      </c>
      <c r="BI908" s="65">
        <f t="shared" si="603"/>
        <v>0</v>
      </c>
      <c r="BJ908" s="65">
        <f t="shared" si="604"/>
        <v>0</v>
      </c>
      <c r="BK908" s="65">
        <f t="shared" si="590"/>
        <v>0</v>
      </c>
      <c r="BL908" s="66" t="str">
        <f t="shared" si="624"/>
        <v>Nem hosszútávú a feladat.</v>
      </c>
      <c r="BM908" s="67">
        <f t="shared" si="605"/>
        <v>1</v>
      </c>
      <c r="BN908" s="67">
        <f t="shared" si="606"/>
        <v>0</v>
      </c>
      <c r="BO908" s="67">
        <f t="shared" si="607"/>
        <v>1</v>
      </c>
      <c r="BP908" s="67">
        <f t="shared" si="608"/>
        <v>0</v>
      </c>
      <c r="BQ908" s="65">
        <f t="shared" si="609"/>
        <v>0</v>
      </c>
      <c r="BR908" s="64" t="str">
        <f t="shared" si="610"/>
        <v>Nincs hosszútávú terv!</v>
      </c>
      <c r="BS908" s="65">
        <f t="shared" si="611"/>
        <v>0</v>
      </c>
      <c r="BT908" s="65">
        <f t="shared" si="612"/>
        <v>0</v>
      </c>
      <c r="BU908" s="65">
        <f t="shared" si="613"/>
        <v>0</v>
      </c>
      <c r="BV908" s="65">
        <f t="shared" si="614"/>
        <v>0</v>
      </c>
      <c r="BW908" s="65">
        <f t="shared" si="615"/>
        <v>0</v>
      </c>
      <c r="BX908" s="65">
        <f t="shared" si="616"/>
        <v>0</v>
      </c>
      <c r="BY908" s="65">
        <f t="shared" si="617"/>
        <v>0</v>
      </c>
      <c r="BZ908" s="65">
        <f t="shared" si="618"/>
        <v>0</v>
      </c>
      <c r="CA908" s="65">
        <f t="shared" si="619"/>
        <v>0</v>
      </c>
      <c r="CB908" s="65">
        <f t="shared" si="620"/>
        <v>0</v>
      </c>
      <c r="CC908" s="65">
        <f t="shared" si="621"/>
        <v>0</v>
      </c>
      <c r="CD908" s="65" t="str">
        <f t="shared" si="591"/>
        <v>Hiányos kitöltés! (B-oszlop üres)</v>
      </c>
      <c r="CE908" s="66" t="str">
        <f t="shared" si="592"/>
        <v>Hiányos kitöltés! (B-oszlop üres)</v>
      </c>
      <c r="CF908" s="65">
        <f t="shared" si="593"/>
        <v>0</v>
      </c>
      <c r="CG908" s="65">
        <f t="shared" si="594"/>
        <v>0</v>
      </c>
      <c r="CH908" s="65">
        <f t="shared" si="595"/>
        <v>0</v>
      </c>
    </row>
    <row r="909" spans="1:86" ht="31.25" x14ac:dyDescent="0.25">
      <c r="A909" s="54" t="str">
        <f t="shared" si="584"/>
        <v>Nincs VKR kiválasztva!</v>
      </c>
      <c r="B909" s="68"/>
      <c r="C909" s="55"/>
      <c r="D909" s="47"/>
      <c r="E909" s="47"/>
      <c r="F909" s="56" t="str">
        <f>IF($G909="","Nincs VKR kiválasztva!",INDEX(Osszesito!$C:$C,MATCH($G909,Osszesito!$D:$D,0)))</f>
        <v>Nincs VKR kiválasztva!</v>
      </c>
      <c r="G909" s="45"/>
      <c r="H909" s="51" t="str">
        <f>IF($D909="","",CONCATENATE($AY909,"_",COUNTA($D$3:$D909),"_FSZV_2026"))</f>
        <v/>
      </c>
      <c r="I909" s="56" t="str">
        <f>IF($G909="","Nincs VKR kiválasztva!",INDEX(Osszesito!$G:$G,MATCH($F909,Osszesito!$C:$C,0)))</f>
        <v>Nincs VKR kiválasztva!</v>
      </c>
      <c r="J909" s="56" t="str">
        <f>IF($G909="","Nincs VKR kiválasztva!",INDEX(Osszesito!$F:$F,MATCH($F909,Osszesito!$C:$C,0)))</f>
        <v>Nincs VKR kiválasztva!</v>
      </c>
      <c r="K909" s="48" t="str">
        <f t="shared" si="622"/>
        <v>Nincs kitöltve a költség rész!</v>
      </c>
      <c r="L909" s="49"/>
      <c r="M909" s="49"/>
      <c r="N909" s="60"/>
      <c r="O909" s="60"/>
      <c r="P909" s="90"/>
      <c r="R909" s="62"/>
      <c r="S909" s="62"/>
      <c r="T909" s="62"/>
      <c r="U909" s="62"/>
      <c r="V909" s="62"/>
      <c r="W909" s="62"/>
      <c r="X909" s="62"/>
      <c r="Y909" s="62"/>
      <c r="Z909" s="62"/>
      <c r="AA909" s="62"/>
      <c r="AB909" s="62"/>
      <c r="AC909" s="61">
        <f t="shared" si="585"/>
        <v>0</v>
      </c>
      <c r="AD909" s="1" t="str">
        <f t="shared" si="586"/>
        <v>Nincs VKR kiválasztva!</v>
      </c>
      <c r="AF909" s="60"/>
      <c r="AG909" s="60"/>
      <c r="AH909" s="60"/>
      <c r="AI909" s="60"/>
      <c r="AJ909" s="60"/>
      <c r="AK909" s="60"/>
      <c r="AL909" s="60"/>
      <c r="AM909" s="60"/>
      <c r="AN909" s="60"/>
      <c r="AO909" s="60"/>
      <c r="AP909" s="60"/>
      <c r="AQ909" s="61">
        <f t="shared" si="587"/>
        <v>0</v>
      </c>
      <c r="AR909" s="130" t="s">
        <v>36</v>
      </c>
      <c r="AS909" s="1" t="str">
        <f t="shared" si="588"/>
        <v>Nincs VKR kiválasztva!</v>
      </c>
      <c r="AU909" s="46"/>
      <c r="AV909" s="46"/>
      <c r="AY909" s="64" t="str">
        <f>IF($D909="","",INDEX(Osszesito!$E:$E,MATCH($F909,Osszesito!$C:$C,0)))</f>
        <v/>
      </c>
      <c r="AZ909" s="64">
        <f t="shared" si="596"/>
        <v>0</v>
      </c>
      <c r="BA909" s="65">
        <f t="shared" si="597"/>
        <v>0</v>
      </c>
      <c r="BB909" s="65" t="str">
        <f t="shared" si="598"/>
        <v>x</v>
      </c>
      <c r="BC909" s="65">
        <f t="shared" si="589"/>
        <v>0</v>
      </c>
      <c r="BD909" s="65">
        <f t="shared" si="623"/>
        <v>0</v>
      </c>
      <c r="BE909" s="65">
        <f t="shared" si="599"/>
        <v>0</v>
      </c>
      <c r="BF909" s="64" t="str">
        <f t="shared" si="600"/>
        <v>A forrás egyenlő a költséggel (I.ütem).</v>
      </c>
      <c r="BG909" s="65">
        <f t="shared" si="601"/>
        <v>0</v>
      </c>
      <c r="BH909" s="65">
        <f t="shared" si="602"/>
        <v>0</v>
      </c>
      <c r="BI909" s="65">
        <f t="shared" si="603"/>
        <v>0</v>
      </c>
      <c r="BJ909" s="65">
        <f t="shared" si="604"/>
        <v>0</v>
      </c>
      <c r="BK909" s="65">
        <f t="shared" si="590"/>
        <v>0</v>
      </c>
      <c r="BL909" s="66" t="str">
        <f t="shared" si="624"/>
        <v>Nem hosszútávú a feladat.</v>
      </c>
      <c r="BM909" s="67">
        <f t="shared" si="605"/>
        <v>1</v>
      </c>
      <c r="BN909" s="67">
        <f t="shared" si="606"/>
        <v>0</v>
      </c>
      <c r="BO909" s="67">
        <f t="shared" si="607"/>
        <v>1</v>
      </c>
      <c r="BP909" s="67">
        <f t="shared" si="608"/>
        <v>0</v>
      </c>
      <c r="BQ909" s="65">
        <f t="shared" si="609"/>
        <v>0</v>
      </c>
      <c r="BR909" s="64" t="str">
        <f t="shared" si="610"/>
        <v>Nincs hosszútávú terv!</v>
      </c>
      <c r="BS909" s="65">
        <f t="shared" si="611"/>
        <v>0</v>
      </c>
      <c r="BT909" s="65">
        <f t="shared" si="612"/>
        <v>0</v>
      </c>
      <c r="BU909" s="65">
        <f t="shared" si="613"/>
        <v>0</v>
      </c>
      <c r="BV909" s="65">
        <f t="shared" si="614"/>
        <v>0</v>
      </c>
      <c r="BW909" s="65">
        <f t="shared" si="615"/>
        <v>0</v>
      </c>
      <c r="BX909" s="65">
        <f t="shared" si="616"/>
        <v>0</v>
      </c>
      <c r="BY909" s="65">
        <f t="shared" si="617"/>
        <v>0</v>
      </c>
      <c r="BZ909" s="65">
        <f t="shared" si="618"/>
        <v>0</v>
      </c>
      <c r="CA909" s="65">
        <f t="shared" si="619"/>
        <v>0</v>
      </c>
      <c r="CB909" s="65">
        <f t="shared" si="620"/>
        <v>0</v>
      </c>
      <c r="CC909" s="65">
        <f t="shared" si="621"/>
        <v>0</v>
      </c>
      <c r="CD909" s="65" t="str">
        <f t="shared" si="591"/>
        <v>Hiányos kitöltés! (B-oszlop üres)</v>
      </c>
      <c r="CE909" s="66" t="str">
        <f t="shared" si="592"/>
        <v>Hiányos kitöltés! (B-oszlop üres)</v>
      </c>
      <c r="CF909" s="65">
        <f t="shared" si="593"/>
        <v>0</v>
      </c>
      <c r="CG909" s="65">
        <f t="shared" si="594"/>
        <v>0</v>
      </c>
      <c r="CH909" s="65">
        <f t="shared" si="595"/>
        <v>0</v>
      </c>
    </row>
    <row r="910" spans="1:86" ht="31.25" x14ac:dyDescent="0.25">
      <c r="A910" s="54" t="str">
        <f t="shared" si="584"/>
        <v>Nincs VKR kiválasztva!</v>
      </c>
      <c r="B910" s="68"/>
      <c r="C910" s="55"/>
      <c r="D910" s="47"/>
      <c r="E910" s="47"/>
      <c r="F910" s="56" t="str">
        <f>IF($G910="","Nincs VKR kiválasztva!",INDEX(Osszesito!$C:$C,MATCH($G910,Osszesito!$D:$D,0)))</f>
        <v>Nincs VKR kiválasztva!</v>
      </c>
      <c r="G910" s="45"/>
      <c r="H910" s="51" t="str">
        <f>IF($D910="","",CONCATENATE($AY910,"_",COUNTA($D$3:$D910),"_FSZV_2026"))</f>
        <v/>
      </c>
      <c r="I910" s="56" t="str">
        <f>IF($G910="","Nincs VKR kiválasztva!",INDEX(Osszesito!$G:$G,MATCH($F910,Osszesito!$C:$C,0)))</f>
        <v>Nincs VKR kiválasztva!</v>
      </c>
      <c r="J910" s="56" t="str">
        <f>IF($G910="","Nincs VKR kiválasztva!",INDEX(Osszesito!$F:$F,MATCH($F910,Osszesito!$C:$C,0)))</f>
        <v>Nincs VKR kiválasztva!</v>
      </c>
      <c r="K910" s="48" t="str">
        <f t="shared" si="622"/>
        <v>Nincs kitöltve a költség rész!</v>
      </c>
      <c r="L910" s="49"/>
      <c r="M910" s="49"/>
      <c r="N910" s="60"/>
      <c r="O910" s="60"/>
      <c r="P910" s="90"/>
      <c r="R910" s="62"/>
      <c r="S910" s="62"/>
      <c r="T910" s="62"/>
      <c r="U910" s="62"/>
      <c r="V910" s="62"/>
      <c r="W910" s="62"/>
      <c r="X910" s="62"/>
      <c r="Y910" s="62"/>
      <c r="Z910" s="62"/>
      <c r="AA910" s="62"/>
      <c r="AB910" s="62"/>
      <c r="AC910" s="61">
        <f t="shared" si="585"/>
        <v>0</v>
      </c>
      <c r="AD910" s="1" t="str">
        <f t="shared" si="586"/>
        <v>Nincs VKR kiválasztva!</v>
      </c>
      <c r="AF910" s="60"/>
      <c r="AG910" s="60"/>
      <c r="AH910" s="60"/>
      <c r="AI910" s="60"/>
      <c r="AJ910" s="60"/>
      <c r="AK910" s="60"/>
      <c r="AL910" s="60"/>
      <c r="AM910" s="60"/>
      <c r="AN910" s="60"/>
      <c r="AO910" s="60"/>
      <c r="AP910" s="60"/>
      <c r="AQ910" s="61">
        <f t="shared" si="587"/>
        <v>0</v>
      </c>
      <c r="AR910" s="130" t="s">
        <v>36</v>
      </c>
      <c r="AS910" s="1" t="str">
        <f t="shared" si="588"/>
        <v>Nincs VKR kiválasztva!</v>
      </c>
      <c r="AU910" s="46"/>
      <c r="AV910" s="46"/>
      <c r="AY910" s="64" t="str">
        <f>IF($D910="","",INDEX(Osszesito!$E:$E,MATCH($F910,Osszesito!$C:$C,0)))</f>
        <v/>
      </c>
      <c r="AZ910" s="64">
        <f t="shared" si="596"/>
        <v>0</v>
      </c>
      <c r="BA910" s="65">
        <f t="shared" si="597"/>
        <v>0</v>
      </c>
      <c r="BB910" s="65" t="str">
        <f t="shared" si="598"/>
        <v>x</v>
      </c>
      <c r="BC910" s="65">
        <f t="shared" si="589"/>
        <v>0</v>
      </c>
      <c r="BD910" s="65">
        <f t="shared" si="623"/>
        <v>0</v>
      </c>
      <c r="BE910" s="65">
        <f t="shared" si="599"/>
        <v>0</v>
      </c>
      <c r="BF910" s="64" t="str">
        <f t="shared" si="600"/>
        <v>A forrás egyenlő a költséggel (I.ütem).</v>
      </c>
      <c r="BG910" s="65">
        <f t="shared" si="601"/>
        <v>0</v>
      </c>
      <c r="BH910" s="65">
        <f t="shared" si="602"/>
        <v>0</v>
      </c>
      <c r="BI910" s="65">
        <f t="shared" si="603"/>
        <v>0</v>
      </c>
      <c r="BJ910" s="65">
        <f t="shared" si="604"/>
        <v>0</v>
      </c>
      <c r="BK910" s="65">
        <f t="shared" si="590"/>
        <v>0</v>
      </c>
      <c r="BL910" s="66" t="str">
        <f t="shared" si="624"/>
        <v>Nem hosszútávú a feladat.</v>
      </c>
      <c r="BM910" s="67">
        <f t="shared" si="605"/>
        <v>1</v>
      </c>
      <c r="BN910" s="67">
        <f t="shared" si="606"/>
        <v>0</v>
      </c>
      <c r="BO910" s="67">
        <f t="shared" si="607"/>
        <v>1</v>
      </c>
      <c r="BP910" s="67">
        <f t="shared" si="608"/>
        <v>0</v>
      </c>
      <c r="BQ910" s="65">
        <f t="shared" si="609"/>
        <v>0</v>
      </c>
      <c r="BR910" s="64" t="str">
        <f t="shared" si="610"/>
        <v>Nincs hosszútávú terv!</v>
      </c>
      <c r="BS910" s="65">
        <f t="shared" si="611"/>
        <v>0</v>
      </c>
      <c r="BT910" s="65">
        <f t="shared" si="612"/>
        <v>0</v>
      </c>
      <c r="BU910" s="65">
        <f t="shared" si="613"/>
        <v>0</v>
      </c>
      <c r="BV910" s="65">
        <f t="shared" si="614"/>
        <v>0</v>
      </c>
      <c r="BW910" s="65">
        <f t="shared" si="615"/>
        <v>0</v>
      </c>
      <c r="BX910" s="65">
        <f t="shared" si="616"/>
        <v>0</v>
      </c>
      <c r="BY910" s="65">
        <f t="shared" si="617"/>
        <v>0</v>
      </c>
      <c r="BZ910" s="65">
        <f t="shared" si="618"/>
        <v>0</v>
      </c>
      <c r="CA910" s="65">
        <f t="shared" si="619"/>
        <v>0</v>
      </c>
      <c r="CB910" s="65">
        <f t="shared" si="620"/>
        <v>0</v>
      </c>
      <c r="CC910" s="65">
        <f t="shared" si="621"/>
        <v>0</v>
      </c>
      <c r="CD910" s="65" t="str">
        <f t="shared" si="591"/>
        <v>Hiányos kitöltés! (B-oszlop üres)</v>
      </c>
      <c r="CE910" s="66" t="str">
        <f t="shared" si="592"/>
        <v>Hiányos kitöltés! (B-oszlop üres)</v>
      </c>
      <c r="CF910" s="65">
        <f t="shared" si="593"/>
        <v>0</v>
      </c>
      <c r="CG910" s="65">
        <f t="shared" si="594"/>
        <v>0</v>
      </c>
      <c r="CH910" s="65">
        <f t="shared" si="595"/>
        <v>0</v>
      </c>
    </row>
    <row r="911" spans="1:86" ht="31.25" x14ac:dyDescent="0.25">
      <c r="A911" s="54" t="str">
        <f t="shared" si="584"/>
        <v>Nincs VKR kiválasztva!</v>
      </c>
      <c r="B911" s="68"/>
      <c r="C911" s="55"/>
      <c r="D911" s="47"/>
      <c r="E911" s="47"/>
      <c r="F911" s="56" t="str">
        <f>IF($G911="","Nincs VKR kiválasztva!",INDEX(Osszesito!$C:$C,MATCH($G911,Osszesito!$D:$D,0)))</f>
        <v>Nincs VKR kiválasztva!</v>
      </c>
      <c r="G911" s="45"/>
      <c r="H911" s="51" t="str">
        <f>IF($D911="","",CONCATENATE($AY911,"_",COUNTA($D$3:$D911),"_FSZV_2026"))</f>
        <v/>
      </c>
      <c r="I911" s="56" t="str">
        <f>IF($G911="","Nincs VKR kiválasztva!",INDEX(Osszesito!$G:$G,MATCH($F911,Osszesito!$C:$C,0)))</f>
        <v>Nincs VKR kiválasztva!</v>
      </c>
      <c r="J911" s="56" t="str">
        <f>IF($G911="","Nincs VKR kiválasztva!",INDEX(Osszesito!$F:$F,MATCH($F911,Osszesito!$C:$C,0)))</f>
        <v>Nincs VKR kiválasztva!</v>
      </c>
      <c r="K911" s="48" t="str">
        <f t="shared" si="622"/>
        <v>Nincs kitöltve a költség rész!</v>
      </c>
      <c r="L911" s="49"/>
      <c r="M911" s="49"/>
      <c r="N911" s="60"/>
      <c r="O911" s="60"/>
      <c r="P911" s="90"/>
      <c r="R911" s="62"/>
      <c r="S911" s="62"/>
      <c r="T911" s="62"/>
      <c r="U911" s="62"/>
      <c r="V911" s="62"/>
      <c r="W911" s="62"/>
      <c r="X911" s="62"/>
      <c r="Y911" s="62"/>
      <c r="Z911" s="62"/>
      <c r="AA911" s="62"/>
      <c r="AB911" s="62"/>
      <c r="AC911" s="61">
        <f t="shared" si="585"/>
        <v>0</v>
      </c>
      <c r="AD911" s="1" t="str">
        <f t="shared" si="586"/>
        <v>Nincs VKR kiválasztva!</v>
      </c>
      <c r="AF911" s="60"/>
      <c r="AG911" s="60"/>
      <c r="AH911" s="60"/>
      <c r="AI911" s="60"/>
      <c r="AJ911" s="60"/>
      <c r="AK911" s="60"/>
      <c r="AL911" s="60"/>
      <c r="AM911" s="60"/>
      <c r="AN911" s="60"/>
      <c r="AO911" s="60"/>
      <c r="AP911" s="60"/>
      <c r="AQ911" s="61">
        <f t="shared" si="587"/>
        <v>0</v>
      </c>
      <c r="AR911" s="130" t="s">
        <v>36</v>
      </c>
      <c r="AS911" s="1" t="str">
        <f t="shared" si="588"/>
        <v>Nincs VKR kiválasztva!</v>
      </c>
      <c r="AU911" s="46"/>
      <c r="AV911" s="46"/>
      <c r="AY911" s="64" t="str">
        <f>IF($D911="","",INDEX(Osszesito!$E:$E,MATCH($F911,Osszesito!$C:$C,0)))</f>
        <v/>
      </c>
      <c r="AZ911" s="64">
        <f t="shared" si="596"/>
        <v>0</v>
      </c>
      <c r="BA911" s="65">
        <f t="shared" si="597"/>
        <v>0</v>
      </c>
      <c r="BB911" s="65" t="str">
        <f t="shared" si="598"/>
        <v>x</v>
      </c>
      <c r="BC911" s="65">
        <f t="shared" si="589"/>
        <v>0</v>
      </c>
      <c r="BD911" s="65">
        <f t="shared" si="623"/>
        <v>0</v>
      </c>
      <c r="BE911" s="65">
        <f t="shared" si="599"/>
        <v>0</v>
      </c>
      <c r="BF911" s="64" t="str">
        <f t="shared" si="600"/>
        <v>A forrás egyenlő a költséggel (I.ütem).</v>
      </c>
      <c r="BG911" s="65">
        <f t="shared" si="601"/>
        <v>0</v>
      </c>
      <c r="BH911" s="65">
        <f t="shared" si="602"/>
        <v>0</v>
      </c>
      <c r="BI911" s="65">
        <f t="shared" si="603"/>
        <v>0</v>
      </c>
      <c r="BJ911" s="65">
        <f t="shared" si="604"/>
        <v>0</v>
      </c>
      <c r="BK911" s="65">
        <f t="shared" si="590"/>
        <v>0</v>
      </c>
      <c r="BL911" s="66" t="str">
        <f t="shared" si="624"/>
        <v>Nem hosszútávú a feladat.</v>
      </c>
      <c r="BM911" s="67">
        <f t="shared" si="605"/>
        <v>1</v>
      </c>
      <c r="BN911" s="67">
        <f t="shared" si="606"/>
        <v>0</v>
      </c>
      <c r="BO911" s="67">
        <f t="shared" si="607"/>
        <v>1</v>
      </c>
      <c r="BP911" s="67">
        <f t="shared" si="608"/>
        <v>0</v>
      </c>
      <c r="BQ911" s="65">
        <f t="shared" si="609"/>
        <v>0</v>
      </c>
      <c r="BR911" s="64" t="str">
        <f t="shared" si="610"/>
        <v>Nincs hosszútávú terv!</v>
      </c>
      <c r="BS911" s="65">
        <f t="shared" si="611"/>
        <v>0</v>
      </c>
      <c r="BT911" s="65">
        <f t="shared" si="612"/>
        <v>0</v>
      </c>
      <c r="BU911" s="65">
        <f t="shared" si="613"/>
        <v>0</v>
      </c>
      <c r="BV911" s="65">
        <f t="shared" si="614"/>
        <v>0</v>
      </c>
      <c r="BW911" s="65">
        <f t="shared" si="615"/>
        <v>0</v>
      </c>
      <c r="BX911" s="65">
        <f t="shared" si="616"/>
        <v>0</v>
      </c>
      <c r="BY911" s="65">
        <f t="shared" si="617"/>
        <v>0</v>
      </c>
      <c r="BZ911" s="65">
        <f t="shared" si="618"/>
        <v>0</v>
      </c>
      <c r="CA911" s="65">
        <f t="shared" si="619"/>
        <v>0</v>
      </c>
      <c r="CB911" s="65">
        <f t="shared" si="620"/>
        <v>0</v>
      </c>
      <c r="CC911" s="65">
        <f t="shared" si="621"/>
        <v>0</v>
      </c>
      <c r="CD911" s="65" t="str">
        <f t="shared" si="591"/>
        <v>Hiányos kitöltés! (B-oszlop üres)</v>
      </c>
      <c r="CE911" s="66" t="str">
        <f t="shared" si="592"/>
        <v>Hiányos kitöltés! (B-oszlop üres)</v>
      </c>
      <c r="CF911" s="65">
        <f t="shared" si="593"/>
        <v>0</v>
      </c>
      <c r="CG911" s="65">
        <f t="shared" si="594"/>
        <v>0</v>
      </c>
      <c r="CH911" s="65">
        <f t="shared" si="595"/>
        <v>0</v>
      </c>
    </row>
    <row r="912" spans="1:86" ht="31.25" x14ac:dyDescent="0.25">
      <c r="A912" s="54" t="str">
        <f t="shared" si="584"/>
        <v>Nincs VKR kiválasztva!</v>
      </c>
      <c r="B912" s="68"/>
      <c r="C912" s="55"/>
      <c r="D912" s="47"/>
      <c r="E912" s="47"/>
      <c r="F912" s="56" t="str">
        <f>IF($G912="","Nincs VKR kiválasztva!",INDEX(Osszesito!$C:$C,MATCH($G912,Osszesito!$D:$D,0)))</f>
        <v>Nincs VKR kiválasztva!</v>
      </c>
      <c r="G912" s="45"/>
      <c r="H912" s="51" t="str">
        <f>IF($D912="","",CONCATENATE($AY912,"_",COUNTA($D$3:$D912),"_FSZV_2026"))</f>
        <v/>
      </c>
      <c r="I912" s="56" t="str">
        <f>IF($G912="","Nincs VKR kiválasztva!",INDEX(Osszesito!$G:$G,MATCH($F912,Osszesito!$C:$C,0)))</f>
        <v>Nincs VKR kiválasztva!</v>
      </c>
      <c r="J912" s="56" t="str">
        <f>IF($G912="","Nincs VKR kiválasztva!",INDEX(Osszesito!$F:$F,MATCH($F912,Osszesito!$C:$C,0)))</f>
        <v>Nincs VKR kiválasztva!</v>
      </c>
      <c r="K912" s="48" t="str">
        <f t="shared" si="622"/>
        <v>Nincs kitöltve a költség rész!</v>
      </c>
      <c r="L912" s="49"/>
      <c r="M912" s="49"/>
      <c r="N912" s="60"/>
      <c r="O912" s="60"/>
      <c r="P912" s="90"/>
      <c r="R912" s="62"/>
      <c r="S912" s="62"/>
      <c r="T912" s="62"/>
      <c r="U912" s="62"/>
      <c r="V912" s="62"/>
      <c r="W912" s="62"/>
      <c r="X912" s="62"/>
      <c r="Y912" s="62"/>
      <c r="Z912" s="62"/>
      <c r="AA912" s="62"/>
      <c r="AB912" s="62"/>
      <c r="AC912" s="61">
        <f t="shared" si="585"/>
        <v>0</v>
      </c>
      <c r="AD912" s="1" t="str">
        <f t="shared" si="586"/>
        <v>Nincs VKR kiválasztva!</v>
      </c>
      <c r="AF912" s="60"/>
      <c r="AG912" s="60"/>
      <c r="AH912" s="60"/>
      <c r="AI912" s="60"/>
      <c r="AJ912" s="60"/>
      <c r="AK912" s="60"/>
      <c r="AL912" s="60"/>
      <c r="AM912" s="60"/>
      <c r="AN912" s="60"/>
      <c r="AO912" s="60"/>
      <c r="AP912" s="60"/>
      <c r="AQ912" s="61">
        <f t="shared" si="587"/>
        <v>0</v>
      </c>
      <c r="AR912" s="130" t="s">
        <v>36</v>
      </c>
      <c r="AS912" s="1" t="str">
        <f t="shared" si="588"/>
        <v>Nincs VKR kiválasztva!</v>
      </c>
      <c r="AU912" s="46"/>
      <c r="AV912" s="46"/>
      <c r="AY912" s="64" t="str">
        <f>IF($D912="","",INDEX(Osszesito!$E:$E,MATCH($F912,Osszesito!$C:$C,0)))</f>
        <v/>
      </c>
      <c r="AZ912" s="64">
        <f t="shared" si="596"/>
        <v>0</v>
      </c>
      <c r="BA912" s="65">
        <f t="shared" si="597"/>
        <v>0</v>
      </c>
      <c r="BB912" s="65" t="str">
        <f t="shared" si="598"/>
        <v>x</v>
      </c>
      <c r="BC912" s="65">
        <f t="shared" si="589"/>
        <v>0</v>
      </c>
      <c r="BD912" s="65">
        <f t="shared" si="623"/>
        <v>0</v>
      </c>
      <c r="BE912" s="65">
        <f t="shared" si="599"/>
        <v>0</v>
      </c>
      <c r="BF912" s="64" t="str">
        <f t="shared" si="600"/>
        <v>A forrás egyenlő a költséggel (I.ütem).</v>
      </c>
      <c r="BG912" s="65">
        <f t="shared" si="601"/>
        <v>0</v>
      </c>
      <c r="BH912" s="65">
        <f t="shared" si="602"/>
        <v>0</v>
      </c>
      <c r="BI912" s="65">
        <f t="shared" si="603"/>
        <v>0</v>
      </c>
      <c r="BJ912" s="65">
        <f t="shared" si="604"/>
        <v>0</v>
      </c>
      <c r="BK912" s="65">
        <f t="shared" si="590"/>
        <v>0</v>
      </c>
      <c r="BL912" s="66" t="str">
        <f t="shared" si="624"/>
        <v>Nem hosszútávú a feladat.</v>
      </c>
      <c r="BM912" s="67">
        <f t="shared" si="605"/>
        <v>1</v>
      </c>
      <c r="BN912" s="67">
        <f t="shared" si="606"/>
        <v>0</v>
      </c>
      <c r="BO912" s="67">
        <f t="shared" si="607"/>
        <v>1</v>
      </c>
      <c r="BP912" s="67">
        <f t="shared" si="608"/>
        <v>0</v>
      </c>
      <c r="BQ912" s="65">
        <f t="shared" si="609"/>
        <v>0</v>
      </c>
      <c r="BR912" s="64" t="str">
        <f t="shared" si="610"/>
        <v>Nincs hosszútávú terv!</v>
      </c>
      <c r="BS912" s="65">
        <f t="shared" si="611"/>
        <v>0</v>
      </c>
      <c r="BT912" s="65">
        <f t="shared" si="612"/>
        <v>0</v>
      </c>
      <c r="BU912" s="65">
        <f t="shared" si="613"/>
        <v>0</v>
      </c>
      <c r="BV912" s="65">
        <f t="shared" si="614"/>
        <v>0</v>
      </c>
      <c r="BW912" s="65">
        <f t="shared" si="615"/>
        <v>0</v>
      </c>
      <c r="BX912" s="65">
        <f t="shared" si="616"/>
        <v>0</v>
      </c>
      <c r="BY912" s="65">
        <f t="shared" si="617"/>
        <v>0</v>
      </c>
      <c r="BZ912" s="65">
        <f t="shared" si="618"/>
        <v>0</v>
      </c>
      <c r="CA912" s="65">
        <f t="shared" si="619"/>
        <v>0</v>
      </c>
      <c r="CB912" s="65">
        <f t="shared" si="620"/>
        <v>0</v>
      </c>
      <c r="CC912" s="65">
        <f t="shared" si="621"/>
        <v>0</v>
      </c>
      <c r="CD912" s="65" t="str">
        <f t="shared" si="591"/>
        <v>Hiányos kitöltés! (B-oszlop üres)</v>
      </c>
      <c r="CE912" s="66" t="str">
        <f t="shared" si="592"/>
        <v>Hiányos kitöltés! (B-oszlop üres)</v>
      </c>
      <c r="CF912" s="65">
        <f t="shared" si="593"/>
        <v>0</v>
      </c>
      <c r="CG912" s="65">
        <f t="shared" si="594"/>
        <v>0</v>
      </c>
      <c r="CH912" s="65">
        <f t="shared" si="595"/>
        <v>0</v>
      </c>
    </row>
    <row r="913" spans="1:86" ht="31.25" x14ac:dyDescent="0.25">
      <c r="A913" s="54" t="str">
        <f t="shared" si="584"/>
        <v>Nincs VKR kiválasztva!</v>
      </c>
      <c r="B913" s="68"/>
      <c r="C913" s="55"/>
      <c r="D913" s="47"/>
      <c r="E913" s="47"/>
      <c r="F913" s="56" t="str">
        <f>IF($G913="","Nincs VKR kiválasztva!",INDEX(Osszesito!$C:$C,MATCH($G913,Osszesito!$D:$D,0)))</f>
        <v>Nincs VKR kiválasztva!</v>
      </c>
      <c r="G913" s="45"/>
      <c r="H913" s="51" t="str">
        <f>IF($D913="","",CONCATENATE($AY913,"_",COUNTA($D$3:$D913),"_FSZV_2026"))</f>
        <v/>
      </c>
      <c r="I913" s="56" t="str">
        <f>IF($G913="","Nincs VKR kiválasztva!",INDEX(Osszesito!$G:$G,MATCH($F913,Osszesito!$C:$C,0)))</f>
        <v>Nincs VKR kiválasztva!</v>
      </c>
      <c r="J913" s="56" t="str">
        <f>IF($G913="","Nincs VKR kiválasztva!",INDEX(Osszesito!$F:$F,MATCH($F913,Osszesito!$C:$C,0)))</f>
        <v>Nincs VKR kiválasztva!</v>
      </c>
      <c r="K913" s="48" t="str">
        <f t="shared" si="622"/>
        <v>Nincs kitöltve a költség rész!</v>
      </c>
      <c r="L913" s="49"/>
      <c r="M913" s="49"/>
      <c r="N913" s="60"/>
      <c r="O913" s="60"/>
      <c r="P913" s="90"/>
      <c r="R913" s="62"/>
      <c r="S913" s="62"/>
      <c r="T913" s="62"/>
      <c r="U913" s="62"/>
      <c r="V913" s="62"/>
      <c r="W913" s="62"/>
      <c r="X913" s="62"/>
      <c r="Y913" s="62"/>
      <c r="Z913" s="62"/>
      <c r="AA913" s="62"/>
      <c r="AB913" s="62"/>
      <c r="AC913" s="61">
        <f t="shared" si="585"/>
        <v>0</v>
      </c>
      <c r="AD913" s="1" t="str">
        <f t="shared" si="586"/>
        <v>Nincs VKR kiválasztva!</v>
      </c>
      <c r="AF913" s="60"/>
      <c r="AG913" s="60"/>
      <c r="AH913" s="60"/>
      <c r="AI913" s="60"/>
      <c r="AJ913" s="60"/>
      <c r="AK913" s="60"/>
      <c r="AL913" s="60"/>
      <c r="AM913" s="60"/>
      <c r="AN913" s="60"/>
      <c r="AO913" s="60"/>
      <c r="AP913" s="60"/>
      <c r="AQ913" s="61">
        <f t="shared" si="587"/>
        <v>0</v>
      </c>
      <c r="AR913" s="130" t="s">
        <v>36</v>
      </c>
      <c r="AS913" s="1" t="str">
        <f t="shared" si="588"/>
        <v>Nincs VKR kiválasztva!</v>
      </c>
      <c r="AU913" s="46"/>
      <c r="AV913" s="46"/>
      <c r="AY913" s="64" t="str">
        <f>IF($D913="","",INDEX(Osszesito!$E:$E,MATCH($F913,Osszesito!$C:$C,0)))</f>
        <v/>
      </c>
      <c r="AZ913" s="64">
        <f t="shared" si="596"/>
        <v>0</v>
      </c>
      <c r="BA913" s="65">
        <f t="shared" si="597"/>
        <v>0</v>
      </c>
      <c r="BB913" s="65" t="str">
        <f t="shared" si="598"/>
        <v>x</v>
      </c>
      <c r="BC913" s="65">
        <f t="shared" si="589"/>
        <v>0</v>
      </c>
      <c r="BD913" s="65">
        <f t="shared" si="623"/>
        <v>0</v>
      </c>
      <c r="BE913" s="65">
        <f t="shared" si="599"/>
        <v>0</v>
      </c>
      <c r="BF913" s="64" t="str">
        <f t="shared" si="600"/>
        <v>A forrás egyenlő a költséggel (I.ütem).</v>
      </c>
      <c r="BG913" s="65">
        <f t="shared" si="601"/>
        <v>0</v>
      </c>
      <c r="BH913" s="65">
        <f t="shared" si="602"/>
        <v>0</v>
      </c>
      <c r="BI913" s="65">
        <f t="shared" si="603"/>
        <v>0</v>
      </c>
      <c r="BJ913" s="65">
        <f t="shared" si="604"/>
        <v>0</v>
      </c>
      <c r="BK913" s="65">
        <f t="shared" si="590"/>
        <v>0</v>
      </c>
      <c r="BL913" s="66" t="str">
        <f t="shared" si="624"/>
        <v>Nem hosszútávú a feladat.</v>
      </c>
      <c r="BM913" s="67">
        <f t="shared" si="605"/>
        <v>1</v>
      </c>
      <c r="BN913" s="67">
        <f t="shared" si="606"/>
        <v>0</v>
      </c>
      <c r="BO913" s="67">
        <f t="shared" si="607"/>
        <v>1</v>
      </c>
      <c r="BP913" s="67">
        <f t="shared" si="608"/>
        <v>0</v>
      </c>
      <c r="BQ913" s="65">
        <f t="shared" si="609"/>
        <v>0</v>
      </c>
      <c r="BR913" s="64" t="str">
        <f t="shared" si="610"/>
        <v>Nincs hosszútávú terv!</v>
      </c>
      <c r="BS913" s="65">
        <f t="shared" si="611"/>
        <v>0</v>
      </c>
      <c r="BT913" s="65">
        <f t="shared" si="612"/>
        <v>0</v>
      </c>
      <c r="BU913" s="65">
        <f t="shared" si="613"/>
        <v>0</v>
      </c>
      <c r="BV913" s="65">
        <f t="shared" si="614"/>
        <v>0</v>
      </c>
      <c r="BW913" s="65">
        <f t="shared" si="615"/>
        <v>0</v>
      </c>
      <c r="BX913" s="65">
        <f t="shared" si="616"/>
        <v>0</v>
      </c>
      <c r="BY913" s="65">
        <f t="shared" si="617"/>
        <v>0</v>
      </c>
      <c r="BZ913" s="65">
        <f t="shared" si="618"/>
        <v>0</v>
      </c>
      <c r="CA913" s="65">
        <f t="shared" si="619"/>
        <v>0</v>
      </c>
      <c r="CB913" s="65">
        <f t="shared" si="620"/>
        <v>0</v>
      </c>
      <c r="CC913" s="65">
        <f t="shared" si="621"/>
        <v>0</v>
      </c>
      <c r="CD913" s="65" t="str">
        <f t="shared" si="591"/>
        <v>Hiányos kitöltés! (B-oszlop üres)</v>
      </c>
      <c r="CE913" s="66" t="str">
        <f t="shared" si="592"/>
        <v>Hiányos kitöltés! (B-oszlop üres)</v>
      </c>
      <c r="CF913" s="65">
        <f t="shared" si="593"/>
        <v>0</v>
      </c>
      <c r="CG913" s="65">
        <f t="shared" si="594"/>
        <v>0</v>
      </c>
      <c r="CH913" s="65">
        <f t="shared" si="595"/>
        <v>0</v>
      </c>
    </row>
    <row r="914" spans="1:86" ht="31.25" x14ac:dyDescent="0.25">
      <c r="A914" s="54" t="str">
        <f t="shared" si="584"/>
        <v>Nincs VKR kiválasztva!</v>
      </c>
      <c r="B914" s="68"/>
      <c r="C914" s="55"/>
      <c r="D914" s="47"/>
      <c r="E914" s="47"/>
      <c r="F914" s="56" t="str">
        <f>IF($G914="","Nincs VKR kiválasztva!",INDEX(Osszesito!$C:$C,MATCH($G914,Osszesito!$D:$D,0)))</f>
        <v>Nincs VKR kiválasztva!</v>
      </c>
      <c r="G914" s="45"/>
      <c r="H914" s="51" t="str">
        <f>IF($D914="","",CONCATENATE($AY914,"_",COUNTA($D$3:$D914),"_FSZV_2026"))</f>
        <v/>
      </c>
      <c r="I914" s="56" t="str">
        <f>IF($G914="","Nincs VKR kiválasztva!",INDEX(Osszesito!$G:$G,MATCH($F914,Osszesito!$C:$C,0)))</f>
        <v>Nincs VKR kiválasztva!</v>
      </c>
      <c r="J914" s="56" t="str">
        <f>IF($G914="","Nincs VKR kiválasztva!",INDEX(Osszesito!$F:$F,MATCH($F914,Osszesito!$C:$C,0)))</f>
        <v>Nincs VKR kiválasztva!</v>
      </c>
      <c r="K914" s="48" t="str">
        <f t="shared" si="622"/>
        <v>Nincs kitöltve a költség rész!</v>
      </c>
      <c r="L914" s="49"/>
      <c r="M914" s="49"/>
      <c r="N914" s="60"/>
      <c r="O914" s="60"/>
      <c r="P914" s="90"/>
      <c r="R914" s="62"/>
      <c r="S914" s="62"/>
      <c r="T914" s="62"/>
      <c r="U914" s="62"/>
      <c r="V914" s="62"/>
      <c r="W914" s="62"/>
      <c r="X914" s="62"/>
      <c r="Y914" s="62"/>
      <c r="Z914" s="62"/>
      <c r="AA914" s="62"/>
      <c r="AB914" s="62"/>
      <c r="AC914" s="61">
        <f t="shared" si="585"/>
        <v>0</v>
      </c>
      <c r="AD914" s="1" t="str">
        <f t="shared" si="586"/>
        <v>Nincs VKR kiválasztva!</v>
      </c>
      <c r="AF914" s="60"/>
      <c r="AG914" s="60"/>
      <c r="AH914" s="60"/>
      <c r="AI914" s="60"/>
      <c r="AJ914" s="60"/>
      <c r="AK914" s="60"/>
      <c r="AL914" s="60"/>
      <c r="AM914" s="60"/>
      <c r="AN914" s="60"/>
      <c r="AO914" s="60"/>
      <c r="AP914" s="60"/>
      <c r="AQ914" s="61">
        <f t="shared" si="587"/>
        <v>0</v>
      </c>
      <c r="AR914" s="130" t="s">
        <v>36</v>
      </c>
      <c r="AS914" s="1" t="str">
        <f t="shared" si="588"/>
        <v>Nincs VKR kiválasztva!</v>
      </c>
      <c r="AU914" s="46"/>
      <c r="AV914" s="46"/>
      <c r="AY914" s="64" t="str">
        <f>IF($D914="","",INDEX(Osszesito!$E:$E,MATCH($F914,Osszesito!$C:$C,0)))</f>
        <v/>
      </c>
      <c r="AZ914" s="64">
        <f t="shared" si="596"/>
        <v>0</v>
      </c>
      <c r="BA914" s="65">
        <f t="shared" si="597"/>
        <v>0</v>
      </c>
      <c r="BB914" s="65" t="str">
        <f t="shared" si="598"/>
        <v>x</v>
      </c>
      <c r="BC914" s="65">
        <f t="shared" si="589"/>
        <v>0</v>
      </c>
      <c r="BD914" s="65">
        <f t="shared" si="623"/>
        <v>0</v>
      </c>
      <c r="BE914" s="65">
        <f t="shared" si="599"/>
        <v>0</v>
      </c>
      <c r="BF914" s="64" t="str">
        <f t="shared" si="600"/>
        <v>A forrás egyenlő a költséggel (I.ütem).</v>
      </c>
      <c r="BG914" s="65">
        <f t="shared" si="601"/>
        <v>0</v>
      </c>
      <c r="BH914" s="65">
        <f t="shared" si="602"/>
        <v>0</v>
      </c>
      <c r="BI914" s="65">
        <f t="shared" si="603"/>
        <v>0</v>
      </c>
      <c r="BJ914" s="65">
        <f t="shared" si="604"/>
        <v>0</v>
      </c>
      <c r="BK914" s="65">
        <f t="shared" si="590"/>
        <v>0</v>
      </c>
      <c r="BL914" s="66" t="str">
        <f t="shared" si="624"/>
        <v>Nem hosszútávú a feladat.</v>
      </c>
      <c r="BM914" s="67">
        <f t="shared" si="605"/>
        <v>1</v>
      </c>
      <c r="BN914" s="67">
        <f t="shared" si="606"/>
        <v>0</v>
      </c>
      <c r="BO914" s="67">
        <f t="shared" si="607"/>
        <v>1</v>
      </c>
      <c r="BP914" s="67">
        <f t="shared" si="608"/>
        <v>0</v>
      </c>
      <c r="BQ914" s="65">
        <f t="shared" si="609"/>
        <v>0</v>
      </c>
      <c r="BR914" s="64" t="str">
        <f t="shared" si="610"/>
        <v>Nincs hosszútávú terv!</v>
      </c>
      <c r="BS914" s="65">
        <f t="shared" si="611"/>
        <v>0</v>
      </c>
      <c r="BT914" s="65">
        <f t="shared" si="612"/>
        <v>0</v>
      </c>
      <c r="BU914" s="65">
        <f t="shared" si="613"/>
        <v>0</v>
      </c>
      <c r="BV914" s="65">
        <f t="shared" si="614"/>
        <v>0</v>
      </c>
      <c r="BW914" s="65">
        <f t="shared" si="615"/>
        <v>0</v>
      </c>
      <c r="BX914" s="65">
        <f t="shared" si="616"/>
        <v>0</v>
      </c>
      <c r="BY914" s="65">
        <f t="shared" si="617"/>
        <v>0</v>
      </c>
      <c r="BZ914" s="65">
        <f t="shared" si="618"/>
        <v>0</v>
      </c>
      <c r="CA914" s="65">
        <f t="shared" si="619"/>
        <v>0</v>
      </c>
      <c r="CB914" s="65">
        <f t="shared" si="620"/>
        <v>0</v>
      </c>
      <c r="CC914" s="65">
        <f t="shared" si="621"/>
        <v>0</v>
      </c>
      <c r="CD914" s="65" t="str">
        <f t="shared" si="591"/>
        <v>Hiányos kitöltés! (B-oszlop üres)</v>
      </c>
      <c r="CE914" s="66" t="str">
        <f t="shared" si="592"/>
        <v>Hiányos kitöltés! (B-oszlop üres)</v>
      </c>
      <c r="CF914" s="65">
        <f t="shared" si="593"/>
        <v>0</v>
      </c>
      <c r="CG914" s="65">
        <f t="shared" si="594"/>
        <v>0</v>
      </c>
      <c r="CH914" s="65">
        <f t="shared" si="595"/>
        <v>0</v>
      </c>
    </row>
    <row r="915" spans="1:86" ht="31.25" x14ac:dyDescent="0.25">
      <c r="A915" s="54" t="str">
        <f t="shared" si="584"/>
        <v>Nincs VKR kiválasztva!</v>
      </c>
      <c r="B915" s="68"/>
      <c r="C915" s="55"/>
      <c r="D915" s="47"/>
      <c r="E915" s="47"/>
      <c r="F915" s="56" t="str">
        <f>IF($G915="","Nincs VKR kiválasztva!",INDEX(Osszesito!$C:$C,MATCH($G915,Osszesito!$D:$D,0)))</f>
        <v>Nincs VKR kiválasztva!</v>
      </c>
      <c r="G915" s="45"/>
      <c r="H915" s="51" t="str">
        <f>IF($D915="","",CONCATENATE($AY915,"_",COUNTA($D$3:$D915),"_FSZV_2026"))</f>
        <v/>
      </c>
      <c r="I915" s="56" t="str">
        <f>IF($G915="","Nincs VKR kiválasztva!",INDEX(Osszesito!$G:$G,MATCH($F915,Osszesito!$C:$C,0)))</f>
        <v>Nincs VKR kiválasztva!</v>
      </c>
      <c r="J915" s="56" t="str">
        <f>IF($G915="","Nincs VKR kiválasztva!",INDEX(Osszesito!$F:$F,MATCH($F915,Osszesito!$C:$C,0)))</f>
        <v>Nincs VKR kiválasztva!</v>
      </c>
      <c r="K915" s="48" t="str">
        <f t="shared" si="622"/>
        <v>Nincs kitöltve a költség rész!</v>
      </c>
      <c r="L915" s="49"/>
      <c r="M915" s="49"/>
      <c r="N915" s="60"/>
      <c r="O915" s="60"/>
      <c r="P915" s="90"/>
      <c r="R915" s="62"/>
      <c r="S915" s="62"/>
      <c r="T915" s="62"/>
      <c r="U915" s="62"/>
      <c r="V915" s="62"/>
      <c r="W915" s="62"/>
      <c r="X915" s="62"/>
      <c r="Y915" s="62"/>
      <c r="Z915" s="62"/>
      <c r="AA915" s="62"/>
      <c r="AB915" s="62"/>
      <c r="AC915" s="61">
        <f t="shared" si="585"/>
        <v>0</v>
      </c>
      <c r="AD915" s="1" t="str">
        <f t="shared" si="586"/>
        <v>Nincs VKR kiválasztva!</v>
      </c>
      <c r="AF915" s="60"/>
      <c r="AG915" s="60"/>
      <c r="AH915" s="60"/>
      <c r="AI915" s="60"/>
      <c r="AJ915" s="60"/>
      <c r="AK915" s="60"/>
      <c r="AL915" s="60"/>
      <c r="AM915" s="60"/>
      <c r="AN915" s="60"/>
      <c r="AO915" s="60"/>
      <c r="AP915" s="60"/>
      <c r="AQ915" s="61">
        <f t="shared" si="587"/>
        <v>0</v>
      </c>
      <c r="AR915" s="130" t="s">
        <v>36</v>
      </c>
      <c r="AS915" s="1" t="str">
        <f t="shared" si="588"/>
        <v>Nincs VKR kiválasztva!</v>
      </c>
      <c r="AU915" s="46"/>
      <c r="AV915" s="46"/>
      <c r="AY915" s="64" t="str">
        <f>IF($D915="","",INDEX(Osszesito!$E:$E,MATCH($F915,Osszesito!$C:$C,0)))</f>
        <v/>
      </c>
      <c r="AZ915" s="64">
        <f t="shared" si="596"/>
        <v>0</v>
      </c>
      <c r="BA915" s="65">
        <f t="shared" si="597"/>
        <v>0</v>
      </c>
      <c r="BB915" s="65" t="str">
        <f t="shared" si="598"/>
        <v>x</v>
      </c>
      <c r="BC915" s="65">
        <f t="shared" si="589"/>
        <v>0</v>
      </c>
      <c r="BD915" s="65">
        <f t="shared" si="623"/>
        <v>0</v>
      </c>
      <c r="BE915" s="65">
        <f t="shared" si="599"/>
        <v>0</v>
      </c>
      <c r="BF915" s="64" t="str">
        <f t="shared" si="600"/>
        <v>A forrás egyenlő a költséggel (I.ütem).</v>
      </c>
      <c r="BG915" s="65">
        <f t="shared" si="601"/>
        <v>0</v>
      </c>
      <c r="BH915" s="65">
        <f t="shared" si="602"/>
        <v>0</v>
      </c>
      <c r="BI915" s="65">
        <f t="shared" si="603"/>
        <v>0</v>
      </c>
      <c r="BJ915" s="65">
        <f t="shared" si="604"/>
        <v>0</v>
      </c>
      <c r="BK915" s="65">
        <f t="shared" si="590"/>
        <v>0</v>
      </c>
      <c r="BL915" s="66" t="str">
        <f t="shared" si="624"/>
        <v>Nem hosszútávú a feladat.</v>
      </c>
      <c r="BM915" s="67">
        <f t="shared" si="605"/>
        <v>1</v>
      </c>
      <c r="BN915" s="67">
        <f t="shared" si="606"/>
        <v>0</v>
      </c>
      <c r="BO915" s="67">
        <f t="shared" si="607"/>
        <v>1</v>
      </c>
      <c r="BP915" s="67">
        <f t="shared" si="608"/>
        <v>0</v>
      </c>
      <c r="BQ915" s="65">
        <f t="shared" si="609"/>
        <v>0</v>
      </c>
      <c r="BR915" s="64" t="str">
        <f t="shared" si="610"/>
        <v>Nincs hosszútávú terv!</v>
      </c>
      <c r="BS915" s="65">
        <f t="shared" si="611"/>
        <v>0</v>
      </c>
      <c r="BT915" s="65">
        <f t="shared" si="612"/>
        <v>0</v>
      </c>
      <c r="BU915" s="65">
        <f t="shared" si="613"/>
        <v>0</v>
      </c>
      <c r="BV915" s="65">
        <f t="shared" si="614"/>
        <v>0</v>
      </c>
      <c r="BW915" s="65">
        <f t="shared" si="615"/>
        <v>0</v>
      </c>
      <c r="BX915" s="65">
        <f t="shared" si="616"/>
        <v>0</v>
      </c>
      <c r="BY915" s="65">
        <f t="shared" si="617"/>
        <v>0</v>
      </c>
      <c r="BZ915" s="65">
        <f t="shared" si="618"/>
        <v>0</v>
      </c>
      <c r="CA915" s="65">
        <f t="shared" si="619"/>
        <v>0</v>
      </c>
      <c r="CB915" s="65">
        <f t="shared" si="620"/>
        <v>0</v>
      </c>
      <c r="CC915" s="65">
        <f t="shared" si="621"/>
        <v>0</v>
      </c>
      <c r="CD915" s="65" t="str">
        <f t="shared" si="591"/>
        <v>Hiányos kitöltés! (B-oszlop üres)</v>
      </c>
      <c r="CE915" s="66" t="str">
        <f t="shared" si="592"/>
        <v>Hiányos kitöltés! (B-oszlop üres)</v>
      </c>
      <c r="CF915" s="65">
        <f t="shared" si="593"/>
        <v>0</v>
      </c>
      <c r="CG915" s="65">
        <f t="shared" si="594"/>
        <v>0</v>
      </c>
      <c r="CH915" s="65">
        <f t="shared" si="595"/>
        <v>0</v>
      </c>
    </row>
    <row r="916" spans="1:86" ht="31.25" x14ac:dyDescent="0.25">
      <c r="A916" s="54" t="str">
        <f t="shared" si="584"/>
        <v>Nincs VKR kiválasztva!</v>
      </c>
      <c r="B916" s="68"/>
      <c r="C916" s="55"/>
      <c r="D916" s="47"/>
      <c r="E916" s="47"/>
      <c r="F916" s="56" t="str">
        <f>IF($G916="","Nincs VKR kiválasztva!",INDEX(Osszesito!$C:$C,MATCH($G916,Osszesito!$D:$D,0)))</f>
        <v>Nincs VKR kiválasztva!</v>
      </c>
      <c r="G916" s="45"/>
      <c r="H916" s="51" t="str">
        <f>IF($D916="","",CONCATENATE($AY916,"_",COUNTA($D$3:$D916),"_FSZV_2026"))</f>
        <v/>
      </c>
      <c r="I916" s="56" t="str">
        <f>IF($G916="","Nincs VKR kiválasztva!",INDEX(Osszesito!$G:$G,MATCH($F916,Osszesito!$C:$C,0)))</f>
        <v>Nincs VKR kiválasztva!</v>
      </c>
      <c r="J916" s="56" t="str">
        <f>IF($G916="","Nincs VKR kiválasztva!",INDEX(Osszesito!$F:$F,MATCH($F916,Osszesito!$C:$C,0)))</f>
        <v>Nincs VKR kiválasztva!</v>
      </c>
      <c r="K916" s="48" t="str">
        <f t="shared" si="622"/>
        <v>Nincs kitöltve a költség rész!</v>
      </c>
      <c r="L916" s="49"/>
      <c r="M916" s="49"/>
      <c r="N916" s="60"/>
      <c r="O916" s="60"/>
      <c r="P916" s="90"/>
      <c r="R916" s="62"/>
      <c r="S916" s="62"/>
      <c r="T916" s="62"/>
      <c r="U916" s="62"/>
      <c r="V916" s="62"/>
      <c r="W916" s="62"/>
      <c r="X916" s="62"/>
      <c r="Y916" s="62"/>
      <c r="Z916" s="62"/>
      <c r="AA916" s="62"/>
      <c r="AB916" s="62"/>
      <c r="AC916" s="61">
        <f t="shared" si="585"/>
        <v>0</v>
      </c>
      <c r="AD916" s="1" t="str">
        <f t="shared" si="586"/>
        <v>Nincs VKR kiválasztva!</v>
      </c>
      <c r="AF916" s="60"/>
      <c r="AG916" s="60"/>
      <c r="AH916" s="60"/>
      <c r="AI916" s="60"/>
      <c r="AJ916" s="60"/>
      <c r="AK916" s="60"/>
      <c r="AL916" s="60"/>
      <c r="AM916" s="60"/>
      <c r="AN916" s="60"/>
      <c r="AO916" s="60"/>
      <c r="AP916" s="60"/>
      <c r="AQ916" s="61">
        <f t="shared" si="587"/>
        <v>0</v>
      </c>
      <c r="AR916" s="130" t="s">
        <v>36</v>
      </c>
      <c r="AS916" s="1" t="str">
        <f t="shared" si="588"/>
        <v>Nincs VKR kiválasztva!</v>
      </c>
      <c r="AU916" s="46"/>
      <c r="AV916" s="46"/>
      <c r="AY916" s="64" t="str">
        <f>IF($D916="","",INDEX(Osszesito!$E:$E,MATCH($F916,Osszesito!$C:$C,0)))</f>
        <v/>
      </c>
      <c r="AZ916" s="64">
        <f t="shared" si="596"/>
        <v>0</v>
      </c>
      <c r="BA916" s="65">
        <f t="shared" si="597"/>
        <v>0</v>
      </c>
      <c r="BB916" s="65" t="str">
        <f t="shared" si="598"/>
        <v>x</v>
      </c>
      <c r="BC916" s="65">
        <f t="shared" si="589"/>
        <v>0</v>
      </c>
      <c r="BD916" s="65">
        <f t="shared" si="623"/>
        <v>0</v>
      </c>
      <c r="BE916" s="65">
        <f t="shared" si="599"/>
        <v>0</v>
      </c>
      <c r="BF916" s="64" t="str">
        <f t="shared" si="600"/>
        <v>A forrás egyenlő a költséggel (I.ütem).</v>
      </c>
      <c r="BG916" s="65">
        <f t="shared" si="601"/>
        <v>0</v>
      </c>
      <c r="BH916" s="65">
        <f t="shared" si="602"/>
        <v>0</v>
      </c>
      <c r="BI916" s="65">
        <f t="shared" si="603"/>
        <v>0</v>
      </c>
      <c r="BJ916" s="65">
        <f t="shared" si="604"/>
        <v>0</v>
      </c>
      <c r="BK916" s="65">
        <f t="shared" si="590"/>
        <v>0</v>
      </c>
      <c r="BL916" s="66" t="str">
        <f t="shared" si="624"/>
        <v>Nem hosszútávú a feladat.</v>
      </c>
      <c r="BM916" s="67">
        <f t="shared" si="605"/>
        <v>1</v>
      </c>
      <c r="BN916" s="67">
        <f t="shared" si="606"/>
        <v>0</v>
      </c>
      <c r="BO916" s="67">
        <f t="shared" si="607"/>
        <v>1</v>
      </c>
      <c r="BP916" s="67">
        <f t="shared" si="608"/>
        <v>0</v>
      </c>
      <c r="BQ916" s="65">
        <f t="shared" si="609"/>
        <v>0</v>
      </c>
      <c r="BR916" s="64" t="str">
        <f t="shared" si="610"/>
        <v>Nincs hosszútávú terv!</v>
      </c>
      <c r="BS916" s="65">
        <f t="shared" si="611"/>
        <v>0</v>
      </c>
      <c r="BT916" s="65">
        <f t="shared" si="612"/>
        <v>0</v>
      </c>
      <c r="BU916" s="65">
        <f t="shared" si="613"/>
        <v>0</v>
      </c>
      <c r="BV916" s="65">
        <f t="shared" si="614"/>
        <v>0</v>
      </c>
      <c r="BW916" s="65">
        <f t="shared" si="615"/>
        <v>0</v>
      </c>
      <c r="BX916" s="65">
        <f t="shared" si="616"/>
        <v>0</v>
      </c>
      <c r="BY916" s="65">
        <f t="shared" si="617"/>
        <v>0</v>
      </c>
      <c r="BZ916" s="65">
        <f t="shared" si="618"/>
        <v>0</v>
      </c>
      <c r="CA916" s="65">
        <f t="shared" si="619"/>
        <v>0</v>
      </c>
      <c r="CB916" s="65">
        <f t="shared" si="620"/>
        <v>0</v>
      </c>
      <c r="CC916" s="65">
        <f t="shared" si="621"/>
        <v>0</v>
      </c>
      <c r="CD916" s="65" t="str">
        <f t="shared" si="591"/>
        <v>Hiányos kitöltés! (B-oszlop üres)</v>
      </c>
      <c r="CE916" s="66" t="str">
        <f t="shared" si="592"/>
        <v>Hiányos kitöltés! (B-oszlop üres)</v>
      </c>
      <c r="CF916" s="65">
        <f t="shared" si="593"/>
        <v>0</v>
      </c>
      <c r="CG916" s="65">
        <f t="shared" si="594"/>
        <v>0</v>
      </c>
      <c r="CH916" s="65">
        <f t="shared" si="595"/>
        <v>0</v>
      </c>
    </row>
    <row r="917" spans="1:86" ht="31.25" x14ac:dyDescent="0.25">
      <c r="A917" s="54" t="str">
        <f t="shared" si="584"/>
        <v>Nincs VKR kiválasztva!</v>
      </c>
      <c r="B917" s="68"/>
      <c r="C917" s="55"/>
      <c r="D917" s="47"/>
      <c r="E917" s="47"/>
      <c r="F917" s="56" t="str">
        <f>IF($G917="","Nincs VKR kiválasztva!",INDEX(Osszesito!$C:$C,MATCH($G917,Osszesito!$D:$D,0)))</f>
        <v>Nincs VKR kiválasztva!</v>
      </c>
      <c r="G917" s="45"/>
      <c r="H917" s="51" t="str">
        <f>IF($D917="","",CONCATENATE($AY917,"_",COUNTA($D$3:$D917),"_FSZV_2026"))</f>
        <v/>
      </c>
      <c r="I917" s="56" t="str">
        <f>IF($G917="","Nincs VKR kiválasztva!",INDEX(Osszesito!$G:$G,MATCH($F917,Osszesito!$C:$C,0)))</f>
        <v>Nincs VKR kiválasztva!</v>
      </c>
      <c r="J917" s="56" t="str">
        <f>IF($G917="","Nincs VKR kiválasztva!",INDEX(Osszesito!$F:$F,MATCH($F917,Osszesito!$C:$C,0)))</f>
        <v>Nincs VKR kiválasztva!</v>
      </c>
      <c r="K917" s="48" t="str">
        <f t="shared" si="622"/>
        <v>Nincs kitöltve a költség rész!</v>
      </c>
      <c r="L917" s="49"/>
      <c r="M917" s="49"/>
      <c r="N917" s="60"/>
      <c r="O917" s="60"/>
      <c r="P917" s="90"/>
      <c r="R917" s="62"/>
      <c r="S917" s="62"/>
      <c r="T917" s="62"/>
      <c r="U917" s="62"/>
      <c r="V917" s="62"/>
      <c r="W917" s="62"/>
      <c r="X917" s="62"/>
      <c r="Y917" s="62"/>
      <c r="Z917" s="62"/>
      <c r="AA917" s="62"/>
      <c r="AB917" s="62"/>
      <c r="AC917" s="61">
        <f t="shared" si="585"/>
        <v>0</v>
      </c>
      <c r="AD917" s="1" t="str">
        <f t="shared" si="586"/>
        <v>Nincs VKR kiválasztva!</v>
      </c>
      <c r="AF917" s="60"/>
      <c r="AG917" s="60"/>
      <c r="AH917" s="60"/>
      <c r="AI917" s="60"/>
      <c r="AJ917" s="60"/>
      <c r="AK917" s="60"/>
      <c r="AL917" s="60"/>
      <c r="AM917" s="60"/>
      <c r="AN917" s="60"/>
      <c r="AO917" s="60"/>
      <c r="AP917" s="60"/>
      <c r="AQ917" s="61">
        <f t="shared" si="587"/>
        <v>0</v>
      </c>
      <c r="AR917" s="130" t="s">
        <v>36</v>
      </c>
      <c r="AS917" s="1" t="str">
        <f t="shared" si="588"/>
        <v>Nincs VKR kiválasztva!</v>
      </c>
      <c r="AU917" s="46"/>
      <c r="AV917" s="46"/>
      <c r="AY917" s="64" t="str">
        <f>IF($D917="","",INDEX(Osszesito!$E:$E,MATCH($F917,Osszesito!$C:$C,0)))</f>
        <v/>
      </c>
      <c r="AZ917" s="64">
        <f t="shared" si="596"/>
        <v>0</v>
      </c>
      <c r="BA917" s="65">
        <f t="shared" si="597"/>
        <v>0</v>
      </c>
      <c r="BB917" s="65" t="str">
        <f t="shared" si="598"/>
        <v>x</v>
      </c>
      <c r="BC917" s="65">
        <f t="shared" si="589"/>
        <v>0</v>
      </c>
      <c r="BD917" s="65">
        <f t="shared" si="623"/>
        <v>0</v>
      </c>
      <c r="BE917" s="65">
        <f t="shared" si="599"/>
        <v>0</v>
      </c>
      <c r="BF917" s="64" t="str">
        <f t="shared" si="600"/>
        <v>A forrás egyenlő a költséggel (I.ütem).</v>
      </c>
      <c r="BG917" s="65">
        <f t="shared" si="601"/>
        <v>0</v>
      </c>
      <c r="BH917" s="65">
        <f t="shared" si="602"/>
        <v>0</v>
      </c>
      <c r="BI917" s="65">
        <f t="shared" si="603"/>
        <v>0</v>
      </c>
      <c r="BJ917" s="65">
        <f t="shared" si="604"/>
        <v>0</v>
      </c>
      <c r="BK917" s="65">
        <f t="shared" si="590"/>
        <v>0</v>
      </c>
      <c r="BL917" s="66" t="str">
        <f t="shared" si="624"/>
        <v>Nem hosszútávú a feladat.</v>
      </c>
      <c r="BM917" s="67">
        <f t="shared" si="605"/>
        <v>1</v>
      </c>
      <c r="BN917" s="67">
        <f t="shared" si="606"/>
        <v>0</v>
      </c>
      <c r="BO917" s="67">
        <f t="shared" si="607"/>
        <v>1</v>
      </c>
      <c r="BP917" s="67">
        <f t="shared" si="608"/>
        <v>0</v>
      </c>
      <c r="BQ917" s="65">
        <f t="shared" si="609"/>
        <v>0</v>
      </c>
      <c r="BR917" s="64" t="str">
        <f t="shared" si="610"/>
        <v>Nincs hosszútávú terv!</v>
      </c>
      <c r="BS917" s="65">
        <f t="shared" si="611"/>
        <v>0</v>
      </c>
      <c r="BT917" s="65">
        <f t="shared" si="612"/>
        <v>0</v>
      </c>
      <c r="BU917" s="65">
        <f t="shared" si="613"/>
        <v>0</v>
      </c>
      <c r="BV917" s="65">
        <f t="shared" si="614"/>
        <v>0</v>
      </c>
      <c r="BW917" s="65">
        <f t="shared" si="615"/>
        <v>0</v>
      </c>
      <c r="BX917" s="65">
        <f t="shared" si="616"/>
        <v>0</v>
      </c>
      <c r="BY917" s="65">
        <f t="shared" si="617"/>
        <v>0</v>
      </c>
      <c r="BZ917" s="65">
        <f t="shared" si="618"/>
        <v>0</v>
      </c>
      <c r="CA917" s="65">
        <f t="shared" si="619"/>
        <v>0</v>
      </c>
      <c r="CB917" s="65">
        <f t="shared" si="620"/>
        <v>0</v>
      </c>
      <c r="CC917" s="65">
        <f t="shared" si="621"/>
        <v>0</v>
      </c>
      <c r="CD917" s="65" t="str">
        <f t="shared" si="591"/>
        <v>Hiányos kitöltés! (B-oszlop üres)</v>
      </c>
      <c r="CE917" s="66" t="str">
        <f t="shared" si="592"/>
        <v>Hiányos kitöltés! (B-oszlop üres)</v>
      </c>
      <c r="CF917" s="65">
        <f t="shared" si="593"/>
        <v>0</v>
      </c>
      <c r="CG917" s="65">
        <f t="shared" si="594"/>
        <v>0</v>
      </c>
      <c r="CH917" s="65">
        <f t="shared" si="595"/>
        <v>0</v>
      </c>
    </row>
    <row r="918" spans="1:86" ht="31.25" x14ac:dyDescent="0.25">
      <c r="A918" s="54" t="str">
        <f t="shared" si="584"/>
        <v>Nincs VKR kiválasztva!</v>
      </c>
      <c r="B918" s="68"/>
      <c r="C918" s="55"/>
      <c r="D918" s="47"/>
      <c r="E918" s="47"/>
      <c r="F918" s="56" t="str">
        <f>IF($G918="","Nincs VKR kiválasztva!",INDEX(Osszesito!$C:$C,MATCH($G918,Osszesito!$D:$D,0)))</f>
        <v>Nincs VKR kiválasztva!</v>
      </c>
      <c r="G918" s="45"/>
      <c r="H918" s="51" t="str">
        <f>IF($D918="","",CONCATENATE($AY918,"_",COUNTA($D$3:$D918),"_FSZV_2026"))</f>
        <v/>
      </c>
      <c r="I918" s="56" t="str">
        <f>IF($G918="","Nincs VKR kiválasztva!",INDEX(Osszesito!$G:$G,MATCH($F918,Osszesito!$C:$C,0)))</f>
        <v>Nincs VKR kiválasztva!</v>
      </c>
      <c r="J918" s="56" t="str">
        <f>IF($G918="","Nincs VKR kiválasztva!",INDEX(Osszesito!$F:$F,MATCH($F918,Osszesito!$C:$C,0)))</f>
        <v>Nincs VKR kiválasztva!</v>
      </c>
      <c r="K918" s="48" t="str">
        <f t="shared" si="622"/>
        <v>Nincs kitöltve a költség rész!</v>
      </c>
      <c r="L918" s="49"/>
      <c r="M918" s="49"/>
      <c r="N918" s="60"/>
      <c r="O918" s="60"/>
      <c r="P918" s="90"/>
      <c r="R918" s="62"/>
      <c r="S918" s="62"/>
      <c r="T918" s="62"/>
      <c r="U918" s="62"/>
      <c r="V918" s="62"/>
      <c r="W918" s="62"/>
      <c r="X918" s="62"/>
      <c r="Y918" s="62"/>
      <c r="Z918" s="62"/>
      <c r="AA918" s="62"/>
      <c r="AB918" s="62"/>
      <c r="AC918" s="61">
        <f t="shared" si="585"/>
        <v>0</v>
      </c>
      <c r="AD918" s="1" t="str">
        <f t="shared" si="586"/>
        <v>Nincs VKR kiválasztva!</v>
      </c>
      <c r="AF918" s="60"/>
      <c r="AG918" s="60"/>
      <c r="AH918" s="60"/>
      <c r="AI918" s="60"/>
      <c r="AJ918" s="60"/>
      <c r="AK918" s="60"/>
      <c r="AL918" s="60"/>
      <c r="AM918" s="60"/>
      <c r="AN918" s="60"/>
      <c r="AO918" s="60"/>
      <c r="AP918" s="60"/>
      <c r="AQ918" s="61">
        <f t="shared" si="587"/>
        <v>0</v>
      </c>
      <c r="AR918" s="130" t="s">
        <v>36</v>
      </c>
      <c r="AS918" s="1" t="str">
        <f t="shared" si="588"/>
        <v>Nincs VKR kiválasztva!</v>
      </c>
      <c r="AU918" s="46"/>
      <c r="AV918" s="46"/>
      <c r="AY918" s="64" t="str">
        <f>IF($D918="","",INDEX(Osszesito!$E:$E,MATCH($F918,Osszesito!$C:$C,0)))</f>
        <v/>
      </c>
      <c r="AZ918" s="64">
        <f t="shared" si="596"/>
        <v>0</v>
      </c>
      <c r="BA918" s="65">
        <f t="shared" si="597"/>
        <v>0</v>
      </c>
      <c r="BB918" s="65" t="str">
        <f t="shared" si="598"/>
        <v>x</v>
      </c>
      <c r="BC918" s="65">
        <f t="shared" si="589"/>
        <v>0</v>
      </c>
      <c r="BD918" s="65">
        <f t="shared" si="623"/>
        <v>0</v>
      </c>
      <c r="BE918" s="65">
        <f t="shared" si="599"/>
        <v>0</v>
      </c>
      <c r="BF918" s="64" t="str">
        <f t="shared" si="600"/>
        <v>A forrás egyenlő a költséggel (I.ütem).</v>
      </c>
      <c r="BG918" s="65">
        <f t="shared" si="601"/>
        <v>0</v>
      </c>
      <c r="BH918" s="65">
        <f t="shared" si="602"/>
        <v>0</v>
      </c>
      <c r="BI918" s="65">
        <f t="shared" si="603"/>
        <v>0</v>
      </c>
      <c r="BJ918" s="65">
        <f t="shared" si="604"/>
        <v>0</v>
      </c>
      <c r="BK918" s="65">
        <f t="shared" si="590"/>
        <v>0</v>
      </c>
      <c r="BL918" s="66" t="str">
        <f t="shared" si="624"/>
        <v>Nem hosszútávú a feladat.</v>
      </c>
      <c r="BM918" s="67">
        <f t="shared" si="605"/>
        <v>1</v>
      </c>
      <c r="BN918" s="67">
        <f t="shared" si="606"/>
        <v>0</v>
      </c>
      <c r="BO918" s="67">
        <f t="shared" si="607"/>
        <v>1</v>
      </c>
      <c r="BP918" s="67">
        <f t="shared" si="608"/>
        <v>0</v>
      </c>
      <c r="BQ918" s="65">
        <f t="shared" si="609"/>
        <v>0</v>
      </c>
      <c r="BR918" s="64" t="str">
        <f t="shared" si="610"/>
        <v>Nincs hosszútávú terv!</v>
      </c>
      <c r="BS918" s="65">
        <f t="shared" si="611"/>
        <v>0</v>
      </c>
      <c r="BT918" s="65">
        <f t="shared" si="612"/>
        <v>0</v>
      </c>
      <c r="BU918" s="65">
        <f t="shared" si="613"/>
        <v>0</v>
      </c>
      <c r="BV918" s="65">
        <f t="shared" si="614"/>
        <v>0</v>
      </c>
      <c r="BW918" s="65">
        <f t="shared" si="615"/>
        <v>0</v>
      </c>
      <c r="BX918" s="65">
        <f t="shared" si="616"/>
        <v>0</v>
      </c>
      <c r="BY918" s="65">
        <f t="shared" si="617"/>
        <v>0</v>
      </c>
      <c r="BZ918" s="65">
        <f t="shared" si="618"/>
        <v>0</v>
      </c>
      <c r="CA918" s="65">
        <f t="shared" si="619"/>
        <v>0</v>
      </c>
      <c r="CB918" s="65">
        <f t="shared" si="620"/>
        <v>0</v>
      </c>
      <c r="CC918" s="65">
        <f t="shared" si="621"/>
        <v>0</v>
      </c>
      <c r="CD918" s="65" t="str">
        <f t="shared" si="591"/>
        <v>Hiányos kitöltés! (B-oszlop üres)</v>
      </c>
      <c r="CE918" s="66" t="str">
        <f t="shared" si="592"/>
        <v>Hiányos kitöltés! (B-oszlop üres)</v>
      </c>
      <c r="CF918" s="65">
        <f t="shared" si="593"/>
        <v>0</v>
      </c>
      <c r="CG918" s="65">
        <f t="shared" si="594"/>
        <v>0</v>
      </c>
      <c r="CH918" s="65">
        <f t="shared" si="595"/>
        <v>0</v>
      </c>
    </row>
    <row r="919" spans="1:86" ht="31.25" x14ac:dyDescent="0.25">
      <c r="A919" s="54" t="str">
        <f t="shared" si="584"/>
        <v>Nincs VKR kiválasztva!</v>
      </c>
      <c r="B919" s="68"/>
      <c r="C919" s="55"/>
      <c r="D919" s="47"/>
      <c r="E919" s="47"/>
      <c r="F919" s="56" t="str">
        <f>IF($G919="","Nincs VKR kiválasztva!",INDEX(Osszesito!$C:$C,MATCH($G919,Osszesito!$D:$D,0)))</f>
        <v>Nincs VKR kiválasztva!</v>
      </c>
      <c r="G919" s="45"/>
      <c r="H919" s="51" t="str">
        <f>IF($D919="","",CONCATENATE($AY919,"_",COUNTA($D$3:$D919),"_FSZV_2026"))</f>
        <v/>
      </c>
      <c r="I919" s="56" t="str">
        <f>IF($G919="","Nincs VKR kiválasztva!",INDEX(Osszesito!$G:$G,MATCH($F919,Osszesito!$C:$C,0)))</f>
        <v>Nincs VKR kiválasztva!</v>
      </c>
      <c r="J919" s="56" t="str">
        <f>IF($G919="","Nincs VKR kiválasztva!",INDEX(Osszesito!$F:$F,MATCH($F919,Osszesito!$C:$C,0)))</f>
        <v>Nincs VKR kiválasztva!</v>
      </c>
      <c r="K919" s="48" t="str">
        <f t="shared" si="622"/>
        <v>Nincs kitöltve a költség rész!</v>
      </c>
      <c r="L919" s="49"/>
      <c r="M919" s="49"/>
      <c r="N919" s="60"/>
      <c r="O919" s="60"/>
      <c r="P919" s="90"/>
      <c r="R919" s="62"/>
      <c r="S919" s="62"/>
      <c r="T919" s="62"/>
      <c r="U919" s="62"/>
      <c r="V919" s="62"/>
      <c r="W919" s="62"/>
      <c r="X919" s="62"/>
      <c r="Y919" s="62"/>
      <c r="Z919" s="62"/>
      <c r="AA919" s="62"/>
      <c r="AB919" s="62"/>
      <c r="AC919" s="61">
        <f t="shared" si="585"/>
        <v>0</v>
      </c>
      <c r="AD919" s="1" t="str">
        <f t="shared" si="586"/>
        <v>Nincs VKR kiválasztva!</v>
      </c>
      <c r="AF919" s="60"/>
      <c r="AG919" s="60"/>
      <c r="AH919" s="60"/>
      <c r="AI919" s="60"/>
      <c r="AJ919" s="60"/>
      <c r="AK919" s="60"/>
      <c r="AL919" s="60"/>
      <c r="AM919" s="60"/>
      <c r="AN919" s="60"/>
      <c r="AO919" s="60"/>
      <c r="AP919" s="60"/>
      <c r="AQ919" s="61">
        <f t="shared" si="587"/>
        <v>0</v>
      </c>
      <c r="AR919" s="130" t="s">
        <v>36</v>
      </c>
      <c r="AS919" s="1" t="str">
        <f t="shared" si="588"/>
        <v>Nincs VKR kiválasztva!</v>
      </c>
      <c r="AU919" s="46"/>
      <c r="AV919" s="46"/>
      <c r="AY919" s="64" t="str">
        <f>IF($D919="","",INDEX(Osszesito!$E:$E,MATCH($F919,Osszesito!$C:$C,0)))</f>
        <v/>
      </c>
      <c r="AZ919" s="64">
        <f t="shared" si="596"/>
        <v>0</v>
      </c>
      <c r="BA919" s="65">
        <f t="shared" si="597"/>
        <v>0</v>
      </c>
      <c r="BB919" s="65" t="str">
        <f t="shared" si="598"/>
        <v>x</v>
      </c>
      <c r="BC919" s="65">
        <f t="shared" si="589"/>
        <v>0</v>
      </c>
      <c r="BD919" s="65">
        <f t="shared" si="623"/>
        <v>0</v>
      </c>
      <c r="BE919" s="65">
        <f t="shared" si="599"/>
        <v>0</v>
      </c>
      <c r="BF919" s="64" t="str">
        <f t="shared" si="600"/>
        <v>A forrás egyenlő a költséggel (I.ütem).</v>
      </c>
      <c r="BG919" s="65">
        <f t="shared" si="601"/>
        <v>0</v>
      </c>
      <c r="BH919" s="65">
        <f t="shared" si="602"/>
        <v>0</v>
      </c>
      <c r="BI919" s="65">
        <f t="shared" si="603"/>
        <v>0</v>
      </c>
      <c r="BJ919" s="65">
        <f t="shared" si="604"/>
        <v>0</v>
      </c>
      <c r="BK919" s="65">
        <f t="shared" si="590"/>
        <v>0</v>
      </c>
      <c r="BL919" s="66" t="str">
        <f t="shared" si="624"/>
        <v>Nem hosszútávú a feladat.</v>
      </c>
      <c r="BM919" s="67">
        <f t="shared" si="605"/>
        <v>1</v>
      </c>
      <c r="BN919" s="67">
        <f t="shared" si="606"/>
        <v>0</v>
      </c>
      <c r="BO919" s="67">
        <f t="shared" si="607"/>
        <v>1</v>
      </c>
      <c r="BP919" s="67">
        <f t="shared" si="608"/>
        <v>0</v>
      </c>
      <c r="BQ919" s="65">
        <f t="shared" si="609"/>
        <v>0</v>
      </c>
      <c r="BR919" s="64" t="str">
        <f t="shared" si="610"/>
        <v>Nincs hosszútávú terv!</v>
      </c>
      <c r="BS919" s="65">
        <f t="shared" si="611"/>
        <v>0</v>
      </c>
      <c r="BT919" s="65">
        <f t="shared" si="612"/>
        <v>0</v>
      </c>
      <c r="BU919" s="65">
        <f t="shared" si="613"/>
        <v>0</v>
      </c>
      <c r="BV919" s="65">
        <f t="shared" si="614"/>
        <v>0</v>
      </c>
      <c r="BW919" s="65">
        <f t="shared" si="615"/>
        <v>0</v>
      </c>
      <c r="BX919" s="65">
        <f t="shared" si="616"/>
        <v>0</v>
      </c>
      <c r="BY919" s="65">
        <f t="shared" si="617"/>
        <v>0</v>
      </c>
      <c r="BZ919" s="65">
        <f t="shared" si="618"/>
        <v>0</v>
      </c>
      <c r="CA919" s="65">
        <f t="shared" si="619"/>
        <v>0</v>
      </c>
      <c r="CB919" s="65">
        <f t="shared" si="620"/>
        <v>0</v>
      </c>
      <c r="CC919" s="65">
        <f t="shared" si="621"/>
        <v>0</v>
      </c>
      <c r="CD919" s="65" t="str">
        <f t="shared" si="591"/>
        <v>Hiányos kitöltés! (B-oszlop üres)</v>
      </c>
      <c r="CE919" s="66" t="str">
        <f t="shared" si="592"/>
        <v>Hiányos kitöltés! (B-oszlop üres)</v>
      </c>
      <c r="CF919" s="65">
        <f t="shared" si="593"/>
        <v>0</v>
      </c>
      <c r="CG919" s="65">
        <f t="shared" si="594"/>
        <v>0</v>
      </c>
      <c r="CH919" s="65">
        <f t="shared" si="595"/>
        <v>0</v>
      </c>
    </row>
    <row r="920" spans="1:86" ht="31.25" x14ac:dyDescent="0.25">
      <c r="A920" s="54" t="str">
        <f t="shared" si="584"/>
        <v>Nincs VKR kiválasztva!</v>
      </c>
      <c r="B920" s="68"/>
      <c r="C920" s="55"/>
      <c r="D920" s="47"/>
      <c r="E920" s="47"/>
      <c r="F920" s="56" t="str">
        <f>IF($G920="","Nincs VKR kiválasztva!",INDEX(Osszesito!$C:$C,MATCH($G920,Osszesito!$D:$D,0)))</f>
        <v>Nincs VKR kiválasztva!</v>
      </c>
      <c r="G920" s="45"/>
      <c r="H920" s="51" t="str">
        <f>IF($D920="","",CONCATENATE($AY920,"_",COUNTA($D$3:$D920),"_FSZV_2026"))</f>
        <v/>
      </c>
      <c r="I920" s="56" t="str">
        <f>IF($G920="","Nincs VKR kiválasztva!",INDEX(Osszesito!$G:$G,MATCH($F920,Osszesito!$C:$C,0)))</f>
        <v>Nincs VKR kiválasztva!</v>
      </c>
      <c r="J920" s="56" t="str">
        <f>IF($G920="","Nincs VKR kiválasztva!",INDEX(Osszesito!$F:$F,MATCH($F920,Osszesito!$C:$C,0)))</f>
        <v>Nincs VKR kiválasztva!</v>
      </c>
      <c r="K920" s="48" t="str">
        <f t="shared" si="622"/>
        <v>Nincs kitöltve a költség rész!</v>
      </c>
      <c r="L920" s="49"/>
      <c r="M920" s="49"/>
      <c r="N920" s="60"/>
      <c r="O920" s="60"/>
      <c r="P920" s="90"/>
      <c r="R920" s="62"/>
      <c r="S920" s="62"/>
      <c r="T920" s="62"/>
      <c r="U920" s="62"/>
      <c r="V920" s="62"/>
      <c r="W920" s="62"/>
      <c r="X920" s="62"/>
      <c r="Y920" s="62"/>
      <c r="Z920" s="62"/>
      <c r="AA920" s="62"/>
      <c r="AB920" s="62"/>
      <c r="AC920" s="61">
        <f t="shared" si="585"/>
        <v>0</v>
      </c>
      <c r="AD920" s="1" t="str">
        <f t="shared" si="586"/>
        <v>Nincs VKR kiválasztva!</v>
      </c>
      <c r="AF920" s="60"/>
      <c r="AG920" s="60"/>
      <c r="AH920" s="60"/>
      <c r="AI920" s="60"/>
      <c r="AJ920" s="60"/>
      <c r="AK920" s="60"/>
      <c r="AL920" s="60"/>
      <c r="AM920" s="60"/>
      <c r="AN920" s="60"/>
      <c r="AO920" s="60"/>
      <c r="AP920" s="60"/>
      <c r="AQ920" s="61">
        <f t="shared" si="587"/>
        <v>0</v>
      </c>
      <c r="AR920" s="130" t="s">
        <v>36</v>
      </c>
      <c r="AS920" s="1" t="str">
        <f t="shared" si="588"/>
        <v>Nincs VKR kiválasztva!</v>
      </c>
      <c r="AU920" s="46"/>
      <c r="AV920" s="46"/>
      <c r="AY920" s="64" t="str">
        <f>IF($D920="","",INDEX(Osszesito!$E:$E,MATCH($F920,Osszesito!$C:$C,0)))</f>
        <v/>
      </c>
      <c r="AZ920" s="64">
        <f t="shared" si="596"/>
        <v>0</v>
      </c>
      <c r="BA920" s="65">
        <f t="shared" si="597"/>
        <v>0</v>
      </c>
      <c r="BB920" s="65" t="str">
        <f t="shared" si="598"/>
        <v>x</v>
      </c>
      <c r="BC920" s="65">
        <f t="shared" si="589"/>
        <v>0</v>
      </c>
      <c r="BD920" s="65">
        <f t="shared" si="623"/>
        <v>0</v>
      </c>
      <c r="BE920" s="65">
        <f t="shared" si="599"/>
        <v>0</v>
      </c>
      <c r="BF920" s="64" t="str">
        <f t="shared" si="600"/>
        <v>A forrás egyenlő a költséggel (I.ütem).</v>
      </c>
      <c r="BG920" s="65">
        <f t="shared" si="601"/>
        <v>0</v>
      </c>
      <c r="BH920" s="65">
        <f t="shared" si="602"/>
        <v>0</v>
      </c>
      <c r="BI920" s="65">
        <f t="shared" si="603"/>
        <v>0</v>
      </c>
      <c r="BJ920" s="65">
        <f t="shared" si="604"/>
        <v>0</v>
      </c>
      <c r="BK920" s="65">
        <f t="shared" si="590"/>
        <v>0</v>
      </c>
      <c r="BL920" s="66" t="str">
        <f t="shared" si="624"/>
        <v>Nem hosszútávú a feladat.</v>
      </c>
      <c r="BM920" s="67">
        <f t="shared" si="605"/>
        <v>1</v>
      </c>
      <c r="BN920" s="67">
        <f t="shared" si="606"/>
        <v>0</v>
      </c>
      <c r="BO920" s="67">
        <f t="shared" si="607"/>
        <v>1</v>
      </c>
      <c r="BP920" s="67">
        <f t="shared" si="608"/>
        <v>0</v>
      </c>
      <c r="BQ920" s="65">
        <f t="shared" si="609"/>
        <v>0</v>
      </c>
      <c r="BR920" s="64" t="str">
        <f t="shared" si="610"/>
        <v>Nincs hosszútávú terv!</v>
      </c>
      <c r="BS920" s="65">
        <f t="shared" si="611"/>
        <v>0</v>
      </c>
      <c r="BT920" s="65">
        <f t="shared" si="612"/>
        <v>0</v>
      </c>
      <c r="BU920" s="65">
        <f t="shared" si="613"/>
        <v>0</v>
      </c>
      <c r="BV920" s="65">
        <f t="shared" si="614"/>
        <v>0</v>
      </c>
      <c r="BW920" s="65">
        <f t="shared" si="615"/>
        <v>0</v>
      </c>
      <c r="BX920" s="65">
        <f t="shared" si="616"/>
        <v>0</v>
      </c>
      <c r="BY920" s="65">
        <f t="shared" si="617"/>
        <v>0</v>
      </c>
      <c r="BZ920" s="65">
        <f t="shared" si="618"/>
        <v>0</v>
      </c>
      <c r="CA920" s="65">
        <f t="shared" si="619"/>
        <v>0</v>
      </c>
      <c r="CB920" s="65">
        <f t="shared" si="620"/>
        <v>0</v>
      </c>
      <c r="CC920" s="65">
        <f t="shared" si="621"/>
        <v>0</v>
      </c>
      <c r="CD920" s="65" t="str">
        <f t="shared" si="591"/>
        <v>Hiányos kitöltés! (B-oszlop üres)</v>
      </c>
      <c r="CE920" s="66" t="str">
        <f t="shared" si="592"/>
        <v>Hiányos kitöltés! (B-oszlop üres)</v>
      </c>
      <c r="CF920" s="65">
        <f t="shared" si="593"/>
        <v>0</v>
      </c>
      <c r="CG920" s="65">
        <f t="shared" si="594"/>
        <v>0</v>
      </c>
      <c r="CH920" s="65">
        <f t="shared" si="595"/>
        <v>0</v>
      </c>
    </row>
    <row r="921" spans="1:86" ht="31.25" x14ac:dyDescent="0.25">
      <c r="A921" s="54" t="str">
        <f t="shared" si="584"/>
        <v>Nincs VKR kiválasztva!</v>
      </c>
      <c r="B921" s="68"/>
      <c r="C921" s="55"/>
      <c r="D921" s="47"/>
      <c r="E921" s="47"/>
      <c r="F921" s="56" t="str">
        <f>IF($G921="","Nincs VKR kiválasztva!",INDEX(Osszesito!$C:$C,MATCH($G921,Osszesito!$D:$D,0)))</f>
        <v>Nincs VKR kiválasztva!</v>
      </c>
      <c r="G921" s="45"/>
      <c r="H921" s="51" t="str">
        <f>IF($D921="","",CONCATENATE($AY921,"_",COUNTA($D$3:$D921),"_FSZV_2026"))</f>
        <v/>
      </c>
      <c r="I921" s="56" t="str">
        <f>IF($G921="","Nincs VKR kiválasztva!",INDEX(Osszesito!$G:$G,MATCH($F921,Osszesito!$C:$C,0)))</f>
        <v>Nincs VKR kiválasztva!</v>
      </c>
      <c r="J921" s="56" t="str">
        <f>IF($G921="","Nincs VKR kiválasztva!",INDEX(Osszesito!$F:$F,MATCH($F921,Osszesito!$C:$C,0)))</f>
        <v>Nincs VKR kiválasztva!</v>
      </c>
      <c r="K921" s="48" t="str">
        <f t="shared" si="622"/>
        <v>Nincs kitöltve a költség rész!</v>
      </c>
      <c r="L921" s="49"/>
      <c r="M921" s="49"/>
      <c r="N921" s="60"/>
      <c r="O921" s="60"/>
      <c r="P921" s="90"/>
      <c r="R921" s="62"/>
      <c r="S921" s="62"/>
      <c r="T921" s="62"/>
      <c r="U921" s="62"/>
      <c r="V921" s="62"/>
      <c r="W921" s="62"/>
      <c r="X921" s="62"/>
      <c r="Y921" s="62"/>
      <c r="Z921" s="62"/>
      <c r="AA921" s="62"/>
      <c r="AB921" s="62"/>
      <c r="AC921" s="61">
        <f t="shared" si="585"/>
        <v>0</v>
      </c>
      <c r="AD921" s="1" t="str">
        <f t="shared" si="586"/>
        <v>Nincs VKR kiválasztva!</v>
      </c>
      <c r="AF921" s="60"/>
      <c r="AG921" s="60"/>
      <c r="AH921" s="60"/>
      <c r="AI921" s="60"/>
      <c r="AJ921" s="60"/>
      <c r="AK921" s="60"/>
      <c r="AL921" s="60"/>
      <c r="AM921" s="60"/>
      <c r="AN921" s="60"/>
      <c r="AO921" s="60"/>
      <c r="AP921" s="60"/>
      <c r="AQ921" s="61">
        <f t="shared" si="587"/>
        <v>0</v>
      </c>
      <c r="AR921" s="130" t="s">
        <v>36</v>
      </c>
      <c r="AS921" s="1" t="str">
        <f t="shared" si="588"/>
        <v>Nincs VKR kiválasztva!</v>
      </c>
      <c r="AU921" s="46"/>
      <c r="AV921" s="46"/>
      <c r="AY921" s="64" t="str">
        <f>IF($D921="","",INDEX(Osszesito!$E:$E,MATCH($F921,Osszesito!$C:$C,0)))</f>
        <v/>
      </c>
      <c r="AZ921" s="64">
        <f t="shared" si="596"/>
        <v>0</v>
      </c>
      <c r="BA921" s="65">
        <f t="shared" si="597"/>
        <v>0</v>
      </c>
      <c r="BB921" s="65" t="str">
        <f t="shared" si="598"/>
        <v>x</v>
      </c>
      <c r="BC921" s="65">
        <f t="shared" si="589"/>
        <v>0</v>
      </c>
      <c r="BD921" s="65">
        <f t="shared" si="623"/>
        <v>0</v>
      </c>
      <c r="BE921" s="65">
        <f t="shared" si="599"/>
        <v>0</v>
      </c>
      <c r="BF921" s="64" t="str">
        <f t="shared" si="600"/>
        <v>A forrás egyenlő a költséggel (I.ütem).</v>
      </c>
      <c r="BG921" s="65">
        <f t="shared" si="601"/>
        <v>0</v>
      </c>
      <c r="BH921" s="65">
        <f t="shared" si="602"/>
        <v>0</v>
      </c>
      <c r="BI921" s="65">
        <f t="shared" si="603"/>
        <v>0</v>
      </c>
      <c r="BJ921" s="65">
        <f t="shared" si="604"/>
        <v>0</v>
      </c>
      <c r="BK921" s="65">
        <f t="shared" si="590"/>
        <v>0</v>
      </c>
      <c r="BL921" s="66" t="str">
        <f t="shared" si="624"/>
        <v>Nem hosszútávú a feladat.</v>
      </c>
      <c r="BM921" s="67">
        <f t="shared" si="605"/>
        <v>1</v>
      </c>
      <c r="BN921" s="67">
        <f t="shared" si="606"/>
        <v>0</v>
      </c>
      <c r="BO921" s="67">
        <f t="shared" si="607"/>
        <v>1</v>
      </c>
      <c r="BP921" s="67">
        <f t="shared" si="608"/>
        <v>0</v>
      </c>
      <c r="BQ921" s="65">
        <f t="shared" si="609"/>
        <v>0</v>
      </c>
      <c r="BR921" s="64" t="str">
        <f t="shared" si="610"/>
        <v>Nincs hosszútávú terv!</v>
      </c>
      <c r="BS921" s="65">
        <f t="shared" si="611"/>
        <v>0</v>
      </c>
      <c r="BT921" s="65">
        <f t="shared" si="612"/>
        <v>0</v>
      </c>
      <c r="BU921" s="65">
        <f t="shared" si="613"/>
        <v>0</v>
      </c>
      <c r="BV921" s="65">
        <f t="shared" si="614"/>
        <v>0</v>
      </c>
      <c r="BW921" s="65">
        <f t="shared" si="615"/>
        <v>0</v>
      </c>
      <c r="BX921" s="65">
        <f t="shared" si="616"/>
        <v>0</v>
      </c>
      <c r="BY921" s="65">
        <f t="shared" si="617"/>
        <v>0</v>
      </c>
      <c r="BZ921" s="65">
        <f t="shared" si="618"/>
        <v>0</v>
      </c>
      <c r="CA921" s="65">
        <f t="shared" si="619"/>
        <v>0</v>
      </c>
      <c r="CB921" s="65">
        <f t="shared" si="620"/>
        <v>0</v>
      </c>
      <c r="CC921" s="65">
        <f t="shared" si="621"/>
        <v>0</v>
      </c>
      <c r="CD921" s="65" t="str">
        <f t="shared" si="591"/>
        <v>Hiányos kitöltés! (B-oszlop üres)</v>
      </c>
      <c r="CE921" s="66" t="str">
        <f t="shared" si="592"/>
        <v>Hiányos kitöltés! (B-oszlop üres)</v>
      </c>
      <c r="CF921" s="65">
        <f t="shared" si="593"/>
        <v>0</v>
      </c>
      <c r="CG921" s="65">
        <f t="shared" si="594"/>
        <v>0</v>
      </c>
      <c r="CH921" s="65">
        <f t="shared" si="595"/>
        <v>0</v>
      </c>
    </row>
    <row r="922" spans="1:86" ht="31.25" x14ac:dyDescent="0.25">
      <c r="A922" s="54" t="str">
        <f t="shared" si="584"/>
        <v>Nincs VKR kiválasztva!</v>
      </c>
      <c r="B922" s="68"/>
      <c r="C922" s="55"/>
      <c r="D922" s="47"/>
      <c r="E922" s="47"/>
      <c r="F922" s="56" t="str">
        <f>IF($G922="","Nincs VKR kiválasztva!",INDEX(Osszesito!$C:$C,MATCH($G922,Osszesito!$D:$D,0)))</f>
        <v>Nincs VKR kiválasztva!</v>
      </c>
      <c r="G922" s="45"/>
      <c r="H922" s="51" t="str">
        <f>IF($D922="","",CONCATENATE($AY922,"_",COUNTA($D$3:$D922),"_FSZV_2026"))</f>
        <v/>
      </c>
      <c r="I922" s="56" t="str">
        <f>IF($G922="","Nincs VKR kiválasztva!",INDEX(Osszesito!$G:$G,MATCH($F922,Osszesito!$C:$C,0)))</f>
        <v>Nincs VKR kiválasztva!</v>
      </c>
      <c r="J922" s="56" t="str">
        <f>IF($G922="","Nincs VKR kiválasztva!",INDEX(Osszesito!$F:$F,MATCH($F922,Osszesito!$C:$C,0)))</f>
        <v>Nincs VKR kiválasztva!</v>
      </c>
      <c r="K922" s="48" t="str">
        <f t="shared" si="622"/>
        <v>Nincs kitöltve a költség rész!</v>
      </c>
      <c r="L922" s="49"/>
      <c r="M922" s="49"/>
      <c r="N922" s="60"/>
      <c r="O922" s="60"/>
      <c r="P922" s="90"/>
      <c r="R922" s="62"/>
      <c r="S922" s="62"/>
      <c r="T922" s="62"/>
      <c r="U922" s="62"/>
      <c r="V922" s="62"/>
      <c r="W922" s="62"/>
      <c r="X922" s="62"/>
      <c r="Y922" s="62"/>
      <c r="Z922" s="62"/>
      <c r="AA922" s="62"/>
      <c r="AB922" s="62"/>
      <c r="AC922" s="61">
        <f t="shared" si="585"/>
        <v>0</v>
      </c>
      <c r="AD922" s="1" t="str">
        <f t="shared" si="586"/>
        <v>Nincs VKR kiválasztva!</v>
      </c>
      <c r="AF922" s="60"/>
      <c r="AG922" s="60"/>
      <c r="AH922" s="60"/>
      <c r="AI922" s="60"/>
      <c r="AJ922" s="60"/>
      <c r="AK922" s="60"/>
      <c r="AL922" s="60"/>
      <c r="AM922" s="60"/>
      <c r="AN922" s="60"/>
      <c r="AO922" s="60"/>
      <c r="AP922" s="60"/>
      <c r="AQ922" s="61">
        <f t="shared" si="587"/>
        <v>0</v>
      </c>
      <c r="AR922" s="130" t="s">
        <v>36</v>
      </c>
      <c r="AS922" s="1" t="str">
        <f t="shared" si="588"/>
        <v>Nincs VKR kiválasztva!</v>
      </c>
      <c r="AU922" s="46"/>
      <c r="AV922" s="46"/>
      <c r="AY922" s="64" t="str">
        <f>IF($D922="","",INDEX(Osszesito!$E:$E,MATCH($F922,Osszesito!$C:$C,0)))</f>
        <v/>
      </c>
      <c r="AZ922" s="64">
        <f t="shared" si="596"/>
        <v>0</v>
      </c>
      <c r="BA922" s="65">
        <f t="shared" si="597"/>
        <v>0</v>
      </c>
      <c r="BB922" s="65" t="str">
        <f t="shared" si="598"/>
        <v>x</v>
      </c>
      <c r="BC922" s="65">
        <f t="shared" si="589"/>
        <v>0</v>
      </c>
      <c r="BD922" s="65">
        <f t="shared" si="623"/>
        <v>0</v>
      </c>
      <c r="BE922" s="65">
        <f t="shared" si="599"/>
        <v>0</v>
      </c>
      <c r="BF922" s="64" t="str">
        <f t="shared" si="600"/>
        <v>A forrás egyenlő a költséggel (I.ütem).</v>
      </c>
      <c r="BG922" s="65">
        <f t="shared" si="601"/>
        <v>0</v>
      </c>
      <c r="BH922" s="65">
        <f t="shared" si="602"/>
        <v>0</v>
      </c>
      <c r="BI922" s="65">
        <f t="shared" si="603"/>
        <v>0</v>
      </c>
      <c r="BJ922" s="65">
        <f t="shared" si="604"/>
        <v>0</v>
      </c>
      <c r="BK922" s="65">
        <f t="shared" si="590"/>
        <v>0</v>
      </c>
      <c r="BL922" s="66" t="str">
        <f t="shared" si="624"/>
        <v>Nem hosszútávú a feladat.</v>
      </c>
      <c r="BM922" s="67">
        <f t="shared" si="605"/>
        <v>1</v>
      </c>
      <c r="BN922" s="67">
        <f t="shared" si="606"/>
        <v>0</v>
      </c>
      <c r="BO922" s="67">
        <f t="shared" si="607"/>
        <v>1</v>
      </c>
      <c r="BP922" s="67">
        <f t="shared" si="608"/>
        <v>0</v>
      </c>
      <c r="BQ922" s="65">
        <f t="shared" si="609"/>
        <v>0</v>
      </c>
      <c r="BR922" s="64" t="str">
        <f t="shared" si="610"/>
        <v>Nincs hosszútávú terv!</v>
      </c>
      <c r="BS922" s="65">
        <f t="shared" si="611"/>
        <v>0</v>
      </c>
      <c r="BT922" s="65">
        <f t="shared" si="612"/>
        <v>0</v>
      </c>
      <c r="BU922" s="65">
        <f t="shared" si="613"/>
        <v>0</v>
      </c>
      <c r="BV922" s="65">
        <f t="shared" si="614"/>
        <v>0</v>
      </c>
      <c r="BW922" s="65">
        <f t="shared" si="615"/>
        <v>0</v>
      </c>
      <c r="BX922" s="65">
        <f t="shared" si="616"/>
        <v>0</v>
      </c>
      <c r="BY922" s="65">
        <f t="shared" si="617"/>
        <v>0</v>
      </c>
      <c r="BZ922" s="65">
        <f t="shared" si="618"/>
        <v>0</v>
      </c>
      <c r="CA922" s="65">
        <f t="shared" si="619"/>
        <v>0</v>
      </c>
      <c r="CB922" s="65">
        <f t="shared" si="620"/>
        <v>0</v>
      </c>
      <c r="CC922" s="65">
        <f t="shared" si="621"/>
        <v>0</v>
      </c>
      <c r="CD922" s="65" t="str">
        <f t="shared" si="591"/>
        <v>Hiányos kitöltés! (B-oszlop üres)</v>
      </c>
      <c r="CE922" s="66" t="str">
        <f t="shared" si="592"/>
        <v>Hiányos kitöltés! (B-oszlop üres)</v>
      </c>
      <c r="CF922" s="65">
        <f t="shared" si="593"/>
        <v>0</v>
      </c>
      <c r="CG922" s="65">
        <f t="shared" si="594"/>
        <v>0</v>
      </c>
      <c r="CH922" s="65">
        <f t="shared" si="595"/>
        <v>0</v>
      </c>
    </row>
    <row r="923" spans="1:86" ht="31.25" x14ac:dyDescent="0.25">
      <c r="A923" s="54" t="str">
        <f t="shared" si="584"/>
        <v>Nincs VKR kiválasztva!</v>
      </c>
      <c r="B923" s="68"/>
      <c r="C923" s="55"/>
      <c r="D923" s="47"/>
      <c r="E923" s="47"/>
      <c r="F923" s="56" t="str">
        <f>IF($G923="","Nincs VKR kiválasztva!",INDEX(Osszesito!$C:$C,MATCH($G923,Osszesito!$D:$D,0)))</f>
        <v>Nincs VKR kiválasztva!</v>
      </c>
      <c r="G923" s="45"/>
      <c r="H923" s="51" t="str">
        <f>IF($D923="","",CONCATENATE($AY923,"_",COUNTA($D$3:$D923),"_FSZV_2026"))</f>
        <v/>
      </c>
      <c r="I923" s="56" t="str">
        <f>IF($G923="","Nincs VKR kiválasztva!",INDEX(Osszesito!$G:$G,MATCH($F923,Osszesito!$C:$C,0)))</f>
        <v>Nincs VKR kiválasztva!</v>
      </c>
      <c r="J923" s="56" t="str">
        <f>IF($G923="","Nincs VKR kiválasztva!",INDEX(Osszesito!$F:$F,MATCH($F923,Osszesito!$C:$C,0)))</f>
        <v>Nincs VKR kiválasztva!</v>
      </c>
      <c r="K923" s="48" t="str">
        <f t="shared" si="622"/>
        <v>Nincs kitöltve a költség rész!</v>
      </c>
      <c r="L923" s="49"/>
      <c r="M923" s="49"/>
      <c r="N923" s="60"/>
      <c r="O923" s="60"/>
      <c r="P923" s="90"/>
      <c r="R923" s="62"/>
      <c r="S923" s="62"/>
      <c r="T923" s="62"/>
      <c r="U923" s="62"/>
      <c r="V923" s="62"/>
      <c r="W923" s="62"/>
      <c r="X923" s="62"/>
      <c r="Y923" s="62"/>
      <c r="Z923" s="62"/>
      <c r="AA923" s="62"/>
      <c r="AB923" s="62"/>
      <c r="AC923" s="61">
        <f t="shared" si="585"/>
        <v>0</v>
      </c>
      <c r="AD923" s="1" t="str">
        <f t="shared" si="586"/>
        <v>Nincs VKR kiválasztva!</v>
      </c>
      <c r="AF923" s="60"/>
      <c r="AG923" s="60"/>
      <c r="AH923" s="60"/>
      <c r="AI923" s="60"/>
      <c r="AJ923" s="60"/>
      <c r="AK923" s="60"/>
      <c r="AL923" s="60"/>
      <c r="AM923" s="60"/>
      <c r="AN923" s="60"/>
      <c r="AO923" s="60"/>
      <c r="AP923" s="60"/>
      <c r="AQ923" s="61">
        <f t="shared" si="587"/>
        <v>0</v>
      </c>
      <c r="AR923" s="130" t="s">
        <v>36</v>
      </c>
      <c r="AS923" s="1" t="str">
        <f t="shared" si="588"/>
        <v>Nincs VKR kiválasztva!</v>
      </c>
      <c r="AU923" s="46"/>
      <c r="AV923" s="46"/>
      <c r="AY923" s="64" t="str">
        <f>IF($D923="","",INDEX(Osszesito!$E:$E,MATCH($F923,Osszesito!$C:$C,0)))</f>
        <v/>
      </c>
      <c r="AZ923" s="64">
        <f t="shared" si="596"/>
        <v>0</v>
      </c>
      <c r="BA923" s="65">
        <f t="shared" si="597"/>
        <v>0</v>
      </c>
      <c r="BB923" s="65" t="str">
        <f t="shared" si="598"/>
        <v>x</v>
      </c>
      <c r="BC923" s="65">
        <f t="shared" si="589"/>
        <v>0</v>
      </c>
      <c r="BD923" s="65">
        <f t="shared" si="623"/>
        <v>0</v>
      </c>
      <c r="BE923" s="65">
        <f t="shared" si="599"/>
        <v>0</v>
      </c>
      <c r="BF923" s="64" t="str">
        <f t="shared" si="600"/>
        <v>A forrás egyenlő a költséggel (I.ütem).</v>
      </c>
      <c r="BG923" s="65">
        <f t="shared" si="601"/>
        <v>0</v>
      </c>
      <c r="BH923" s="65">
        <f t="shared" si="602"/>
        <v>0</v>
      </c>
      <c r="BI923" s="65">
        <f t="shared" si="603"/>
        <v>0</v>
      </c>
      <c r="BJ923" s="65">
        <f t="shared" si="604"/>
        <v>0</v>
      </c>
      <c r="BK923" s="65">
        <f t="shared" si="590"/>
        <v>0</v>
      </c>
      <c r="BL923" s="66" t="str">
        <f t="shared" si="624"/>
        <v>Nem hosszútávú a feladat.</v>
      </c>
      <c r="BM923" s="67">
        <f t="shared" si="605"/>
        <v>1</v>
      </c>
      <c r="BN923" s="67">
        <f t="shared" si="606"/>
        <v>0</v>
      </c>
      <c r="BO923" s="67">
        <f t="shared" si="607"/>
        <v>1</v>
      </c>
      <c r="BP923" s="67">
        <f t="shared" si="608"/>
        <v>0</v>
      </c>
      <c r="BQ923" s="65">
        <f t="shared" si="609"/>
        <v>0</v>
      </c>
      <c r="BR923" s="64" t="str">
        <f t="shared" si="610"/>
        <v>Nincs hosszútávú terv!</v>
      </c>
      <c r="BS923" s="65">
        <f t="shared" si="611"/>
        <v>0</v>
      </c>
      <c r="BT923" s="65">
        <f t="shared" si="612"/>
        <v>0</v>
      </c>
      <c r="BU923" s="65">
        <f t="shared" si="613"/>
        <v>0</v>
      </c>
      <c r="BV923" s="65">
        <f t="shared" si="614"/>
        <v>0</v>
      </c>
      <c r="BW923" s="65">
        <f t="shared" si="615"/>
        <v>0</v>
      </c>
      <c r="BX923" s="65">
        <f t="shared" si="616"/>
        <v>0</v>
      </c>
      <c r="BY923" s="65">
        <f t="shared" si="617"/>
        <v>0</v>
      </c>
      <c r="BZ923" s="65">
        <f t="shared" si="618"/>
        <v>0</v>
      </c>
      <c r="CA923" s="65">
        <f t="shared" si="619"/>
        <v>0</v>
      </c>
      <c r="CB923" s="65">
        <f t="shared" si="620"/>
        <v>0</v>
      </c>
      <c r="CC923" s="65">
        <f t="shared" si="621"/>
        <v>0</v>
      </c>
      <c r="CD923" s="65" t="str">
        <f t="shared" si="591"/>
        <v>Hiányos kitöltés! (B-oszlop üres)</v>
      </c>
      <c r="CE923" s="66" t="str">
        <f t="shared" si="592"/>
        <v>Hiányos kitöltés! (B-oszlop üres)</v>
      </c>
      <c r="CF923" s="65">
        <f t="shared" si="593"/>
        <v>0</v>
      </c>
      <c r="CG923" s="65">
        <f t="shared" si="594"/>
        <v>0</v>
      </c>
      <c r="CH923" s="65">
        <f t="shared" si="595"/>
        <v>0</v>
      </c>
    </row>
    <row r="924" spans="1:86" ht="31.25" x14ac:dyDescent="0.25">
      <c r="A924" s="54" t="str">
        <f t="shared" si="584"/>
        <v>Nincs VKR kiválasztva!</v>
      </c>
      <c r="B924" s="68"/>
      <c r="C924" s="55"/>
      <c r="D924" s="47"/>
      <c r="E924" s="47"/>
      <c r="F924" s="56" t="str">
        <f>IF($G924="","Nincs VKR kiválasztva!",INDEX(Osszesito!$C:$C,MATCH($G924,Osszesito!$D:$D,0)))</f>
        <v>Nincs VKR kiválasztva!</v>
      </c>
      <c r="G924" s="45"/>
      <c r="H924" s="51" t="str">
        <f>IF($D924="","",CONCATENATE($AY924,"_",COUNTA($D$3:$D924),"_FSZV_2026"))</f>
        <v/>
      </c>
      <c r="I924" s="56" t="str">
        <f>IF($G924="","Nincs VKR kiválasztva!",INDEX(Osszesito!$G:$G,MATCH($F924,Osszesito!$C:$C,0)))</f>
        <v>Nincs VKR kiválasztva!</v>
      </c>
      <c r="J924" s="56" t="str">
        <f>IF($G924="","Nincs VKR kiválasztva!",INDEX(Osszesito!$F:$F,MATCH($F924,Osszesito!$C:$C,0)))</f>
        <v>Nincs VKR kiválasztva!</v>
      </c>
      <c r="K924" s="48" t="str">
        <f t="shared" si="622"/>
        <v>Nincs kitöltve a költség rész!</v>
      </c>
      <c r="L924" s="49"/>
      <c r="M924" s="49"/>
      <c r="N924" s="60"/>
      <c r="O924" s="60"/>
      <c r="P924" s="90"/>
      <c r="R924" s="62"/>
      <c r="S924" s="62"/>
      <c r="T924" s="62"/>
      <c r="U924" s="62"/>
      <c r="V924" s="62"/>
      <c r="W924" s="62"/>
      <c r="X924" s="62"/>
      <c r="Y924" s="62"/>
      <c r="Z924" s="62"/>
      <c r="AA924" s="62"/>
      <c r="AB924" s="62"/>
      <c r="AC924" s="61">
        <f t="shared" si="585"/>
        <v>0</v>
      </c>
      <c r="AD924" s="1" t="str">
        <f t="shared" si="586"/>
        <v>Nincs VKR kiválasztva!</v>
      </c>
      <c r="AF924" s="60"/>
      <c r="AG924" s="60"/>
      <c r="AH924" s="60"/>
      <c r="AI924" s="60"/>
      <c r="AJ924" s="60"/>
      <c r="AK924" s="60"/>
      <c r="AL924" s="60"/>
      <c r="AM924" s="60"/>
      <c r="AN924" s="60"/>
      <c r="AO924" s="60"/>
      <c r="AP924" s="60"/>
      <c r="AQ924" s="61">
        <f t="shared" si="587"/>
        <v>0</v>
      </c>
      <c r="AR924" s="130" t="s">
        <v>36</v>
      </c>
      <c r="AS924" s="1" t="str">
        <f t="shared" si="588"/>
        <v>Nincs VKR kiválasztva!</v>
      </c>
      <c r="AU924" s="46"/>
      <c r="AV924" s="46"/>
      <c r="AY924" s="64" t="str">
        <f>IF($D924="","",INDEX(Osszesito!$E:$E,MATCH($F924,Osszesito!$C:$C,0)))</f>
        <v/>
      </c>
      <c r="AZ924" s="64">
        <f t="shared" si="596"/>
        <v>0</v>
      </c>
      <c r="BA924" s="65">
        <f t="shared" si="597"/>
        <v>0</v>
      </c>
      <c r="BB924" s="65" t="str">
        <f t="shared" si="598"/>
        <v>x</v>
      </c>
      <c r="BC924" s="65">
        <f t="shared" si="589"/>
        <v>0</v>
      </c>
      <c r="BD924" s="65">
        <f t="shared" si="623"/>
        <v>0</v>
      </c>
      <c r="BE924" s="65">
        <f t="shared" si="599"/>
        <v>0</v>
      </c>
      <c r="BF924" s="64" t="str">
        <f t="shared" si="600"/>
        <v>A forrás egyenlő a költséggel (I.ütem).</v>
      </c>
      <c r="BG924" s="65">
        <f t="shared" si="601"/>
        <v>0</v>
      </c>
      <c r="BH924" s="65">
        <f t="shared" si="602"/>
        <v>0</v>
      </c>
      <c r="BI924" s="65">
        <f t="shared" si="603"/>
        <v>0</v>
      </c>
      <c r="BJ924" s="65">
        <f t="shared" si="604"/>
        <v>0</v>
      </c>
      <c r="BK924" s="65">
        <f t="shared" si="590"/>
        <v>0</v>
      </c>
      <c r="BL924" s="66" t="str">
        <f t="shared" si="624"/>
        <v>Nem hosszútávú a feladat.</v>
      </c>
      <c r="BM924" s="67">
        <f t="shared" si="605"/>
        <v>1</v>
      </c>
      <c r="BN924" s="67">
        <f t="shared" si="606"/>
        <v>0</v>
      </c>
      <c r="BO924" s="67">
        <f t="shared" si="607"/>
        <v>1</v>
      </c>
      <c r="BP924" s="67">
        <f t="shared" si="608"/>
        <v>0</v>
      </c>
      <c r="BQ924" s="65">
        <f t="shared" si="609"/>
        <v>0</v>
      </c>
      <c r="BR924" s="64" t="str">
        <f t="shared" si="610"/>
        <v>Nincs hosszútávú terv!</v>
      </c>
      <c r="BS924" s="65">
        <f t="shared" si="611"/>
        <v>0</v>
      </c>
      <c r="BT924" s="65">
        <f t="shared" si="612"/>
        <v>0</v>
      </c>
      <c r="BU924" s="65">
        <f t="shared" si="613"/>
        <v>0</v>
      </c>
      <c r="BV924" s="65">
        <f t="shared" si="614"/>
        <v>0</v>
      </c>
      <c r="BW924" s="65">
        <f t="shared" si="615"/>
        <v>0</v>
      </c>
      <c r="BX924" s="65">
        <f t="shared" si="616"/>
        <v>0</v>
      </c>
      <c r="BY924" s="65">
        <f t="shared" si="617"/>
        <v>0</v>
      </c>
      <c r="BZ924" s="65">
        <f t="shared" si="618"/>
        <v>0</v>
      </c>
      <c r="CA924" s="65">
        <f t="shared" si="619"/>
        <v>0</v>
      </c>
      <c r="CB924" s="65">
        <f t="shared" si="620"/>
        <v>0</v>
      </c>
      <c r="CC924" s="65">
        <f t="shared" si="621"/>
        <v>0</v>
      </c>
      <c r="CD924" s="65" t="str">
        <f t="shared" si="591"/>
        <v>Hiányos kitöltés! (B-oszlop üres)</v>
      </c>
      <c r="CE924" s="66" t="str">
        <f t="shared" si="592"/>
        <v>Hiányos kitöltés! (B-oszlop üres)</v>
      </c>
      <c r="CF924" s="65">
        <f t="shared" si="593"/>
        <v>0</v>
      </c>
      <c r="CG924" s="65">
        <f t="shared" si="594"/>
        <v>0</v>
      </c>
      <c r="CH924" s="65">
        <f t="shared" si="595"/>
        <v>0</v>
      </c>
    </row>
    <row r="925" spans="1:86" ht="31.25" x14ac:dyDescent="0.25">
      <c r="A925" s="54" t="str">
        <f t="shared" si="584"/>
        <v>Nincs VKR kiválasztva!</v>
      </c>
      <c r="B925" s="68"/>
      <c r="C925" s="55"/>
      <c r="D925" s="47"/>
      <c r="E925" s="47"/>
      <c r="F925" s="56" t="str">
        <f>IF($G925="","Nincs VKR kiválasztva!",INDEX(Osszesito!$C:$C,MATCH($G925,Osszesito!$D:$D,0)))</f>
        <v>Nincs VKR kiválasztva!</v>
      </c>
      <c r="G925" s="45"/>
      <c r="H925" s="51" t="str">
        <f>IF($D925="","",CONCATENATE($AY925,"_",COUNTA($D$3:$D925),"_FSZV_2026"))</f>
        <v/>
      </c>
      <c r="I925" s="56" t="str">
        <f>IF($G925="","Nincs VKR kiválasztva!",INDEX(Osszesito!$G:$G,MATCH($F925,Osszesito!$C:$C,0)))</f>
        <v>Nincs VKR kiválasztva!</v>
      </c>
      <c r="J925" s="56" t="str">
        <f>IF($G925="","Nincs VKR kiválasztva!",INDEX(Osszesito!$F:$F,MATCH($F925,Osszesito!$C:$C,0)))</f>
        <v>Nincs VKR kiválasztva!</v>
      </c>
      <c r="K925" s="48" t="str">
        <f t="shared" si="622"/>
        <v>Nincs kitöltve a költség rész!</v>
      </c>
      <c r="L925" s="49"/>
      <c r="M925" s="49"/>
      <c r="N925" s="60"/>
      <c r="O925" s="60"/>
      <c r="P925" s="90"/>
      <c r="R925" s="62"/>
      <c r="S925" s="62"/>
      <c r="T925" s="62"/>
      <c r="U925" s="62"/>
      <c r="V925" s="62"/>
      <c r="W925" s="62"/>
      <c r="X925" s="62"/>
      <c r="Y925" s="62"/>
      <c r="Z925" s="62"/>
      <c r="AA925" s="62"/>
      <c r="AB925" s="62"/>
      <c r="AC925" s="61">
        <f t="shared" si="585"/>
        <v>0</v>
      </c>
      <c r="AD925" s="1" t="str">
        <f t="shared" si="586"/>
        <v>Nincs VKR kiválasztva!</v>
      </c>
      <c r="AF925" s="60"/>
      <c r="AG925" s="60"/>
      <c r="AH925" s="60"/>
      <c r="AI925" s="60"/>
      <c r="AJ925" s="60"/>
      <c r="AK925" s="60"/>
      <c r="AL925" s="60"/>
      <c r="AM925" s="60"/>
      <c r="AN925" s="60"/>
      <c r="AO925" s="60"/>
      <c r="AP925" s="60"/>
      <c r="AQ925" s="61">
        <f t="shared" si="587"/>
        <v>0</v>
      </c>
      <c r="AR925" s="130" t="s">
        <v>36</v>
      </c>
      <c r="AS925" s="1" t="str">
        <f t="shared" si="588"/>
        <v>Nincs VKR kiválasztva!</v>
      </c>
      <c r="AU925" s="46"/>
      <c r="AV925" s="46"/>
      <c r="AY925" s="64" t="str">
        <f>IF($D925="","",INDEX(Osszesito!$E:$E,MATCH($F925,Osszesito!$C:$C,0)))</f>
        <v/>
      </c>
      <c r="AZ925" s="64">
        <f t="shared" si="596"/>
        <v>0</v>
      </c>
      <c r="BA925" s="65">
        <f t="shared" si="597"/>
        <v>0</v>
      </c>
      <c r="BB925" s="65" t="str">
        <f t="shared" si="598"/>
        <v>x</v>
      </c>
      <c r="BC925" s="65">
        <f t="shared" si="589"/>
        <v>0</v>
      </c>
      <c r="BD925" s="65">
        <f t="shared" si="623"/>
        <v>0</v>
      </c>
      <c r="BE925" s="65">
        <f t="shared" si="599"/>
        <v>0</v>
      </c>
      <c r="BF925" s="64" t="str">
        <f t="shared" si="600"/>
        <v>A forrás egyenlő a költséggel (I.ütem).</v>
      </c>
      <c r="BG925" s="65">
        <f t="shared" si="601"/>
        <v>0</v>
      </c>
      <c r="BH925" s="65">
        <f t="shared" si="602"/>
        <v>0</v>
      </c>
      <c r="BI925" s="65">
        <f t="shared" si="603"/>
        <v>0</v>
      </c>
      <c r="BJ925" s="65">
        <f t="shared" si="604"/>
        <v>0</v>
      </c>
      <c r="BK925" s="65">
        <f t="shared" si="590"/>
        <v>0</v>
      </c>
      <c r="BL925" s="66" t="str">
        <f t="shared" si="624"/>
        <v>Nem hosszútávú a feladat.</v>
      </c>
      <c r="BM925" s="67">
        <f t="shared" si="605"/>
        <v>1</v>
      </c>
      <c r="BN925" s="67">
        <f t="shared" si="606"/>
        <v>0</v>
      </c>
      <c r="BO925" s="67">
        <f t="shared" si="607"/>
        <v>1</v>
      </c>
      <c r="BP925" s="67">
        <f t="shared" si="608"/>
        <v>0</v>
      </c>
      <c r="BQ925" s="65">
        <f t="shared" si="609"/>
        <v>0</v>
      </c>
      <c r="BR925" s="64" t="str">
        <f t="shared" si="610"/>
        <v>Nincs hosszútávú terv!</v>
      </c>
      <c r="BS925" s="65">
        <f t="shared" si="611"/>
        <v>0</v>
      </c>
      <c r="BT925" s="65">
        <f t="shared" si="612"/>
        <v>0</v>
      </c>
      <c r="BU925" s="65">
        <f t="shared" si="613"/>
        <v>0</v>
      </c>
      <c r="BV925" s="65">
        <f t="shared" si="614"/>
        <v>0</v>
      </c>
      <c r="BW925" s="65">
        <f t="shared" si="615"/>
        <v>0</v>
      </c>
      <c r="BX925" s="65">
        <f t="shared" si="616"/>
        <v>0</v>
      </c>
      <c r="BY925" s="65">
        <f t="shared" si="617"/>
        <v>0</v>
      </c>
      <c r="BZ925" s="65">
        <f t="shared" si="618"/>
        <v>0</v>
      </c>
      <c r="CA925" s="65">
        <f t="shared" si="619"/>
        <v>0</v>
      </c>
      <c r="CB925" s="65">
        <f t="shared" si="620"/>
        <v>0</v>
      </c>
      <c r="CC925" s="65">
        <f t="shared" si="621"/>
        <v>0</v>
      </c>
      <c r="CD925" s="65" t="str">
        <f t="shared" si="591"/>
        <v>Hiányos kitöltés! (B-oszlop üres)</v>
      </c>
      <c r="CE925" s="66" t="str">
        <f t="shared" si="592"/>
        <v>Hiányos kitöltés! (B-oszlop üres)</v>
      </c>
      <c r="CF925" s="65">
        <f t="shared" si="593"/>
        <v>0</v>
      </c>
      <c r="CG925" s="65">
        <f t="shared" si="594"/>
        <v>0</v>
      </c>
      <c r="CH925" s="65">
        <f t="shared" si="595"/>
        <v>0</v>
      </c>
    </row>
    <row r="926" spans="1:86" ht="31.25" x14ac:dyDescent="0.25">
      <c r="A926" s="54" t="str">
        <f t="shared" si="584"/>
        <v>Nincs VKR kiválasztva!</v>
      </c>
      <c r="B926" s="68"/>
      <c r="C926" s="55"/>
      <c r="D926" s="47"/>
      <c r="E926" s="47"/>
      <c r="F926" s="56" t="str">
        <f>IF($G926="","Nincs VKR kiválasztva!",INDEX(Osszesito!$C:$C,MATCH($G926,Osszesito!$D:$D,0)))</f>
        <v>Nincs VKR kiválasztva!</v>
      </c>
      <c r="G926" s="45"/>
      <c r="H926" s="51" t="str">
        <f>IF($D926="","",CONCATENATE($AY926,"_",COUNTA($D$3:$D926),"_FSZV_2026"))</f>
        <v/>
      </c>
      <c r="I926" s="56" t="str">
        <f>IF($G926="","Nincs VKR kiválasztva!",INDEX(Osszesito!$G:$G,MATCH($F926,Osszesito!$C:$C,0)))</f>
        <v>Nincs VKR kiválasztva!</v>
      </c>
      <c r="J926" s="56" t="str">
        <f>IF($G926="","Nincs VKR kiválasztva!",INDEX(Osszesito!$F:$F,MATCH($F926,Osszesito!$C:$C,0)))</f>
        <v>Nincs VKR kiválasztva!</v>
      </c>
      <c r="K926" s="48" t="str">
        <f t="shared" si="622"/>
        <v>Nincs kitöltve a költség rész!</v>
      </c>
      <c r="L926" s="49"/>
      <c r="M926" s="49"/>
      <c r="N926" s="60"/>
      <c r="O926" s="60"/>
      <c r="P926" s="90"/>
      <c r="R926" s="62"/>
      <c r="S926" s="62"/>
      <c r="T926" s="62"/>
      <c r="U926" s="62"/>
      <c r="V926" s="62"/>
      <c r="W926" s="62"/>
      <c r="X926" s="62"/>
      <c r="Y926" s="62"/>
      <c r="Z926" s="62"/>
      <c r="AA926" s="62"/>
      <c r="AB926" s="62"/>
      <c r="AC926" s="61">
        <f t="shared" si="585"/>
        <v>0</v>
      </c>
      <c r="AD926" s="1" t="str">
        <f t="shared" si="586"/>
        <v>Nincs VKR kiválasztva!</v>
      </c>
      <c r="AF926" s="60"/>
      <c r="AG926" s="60"/>
      <c r="AH926" s="60"/>
      <c r="AI926" s="60"/>
      <c r="AJ926" s="60"/>
      <c r="AK926" s="60"/>
      <c r="AL926" s="60"/>
      <c r="AM926" s="60"/>
      <c r="AN926" s="60"/>
      <c r="AO926" s="60"/>
      <c r="AP926" s="60"/>
      <c r="AQ926" s="61">
        <f t="shared" si="587"/>
        <v>0</v>
      </c>
      <c r="AR926" s="130" t="s">
        <v>36</v>
      </c>
      <c r="AS926" s="1" t="str">
        <f t="shared" si="588"/>
        <v>Nincs VKR kiválasztva!</v>
      </c>
      <c r="AU926" s="46"/>
      <c r="AV926" s="46"/>
      <c r="AY926" s="64" t="str">
        <f>IF($D926="","",INDEX(Osszesito!$E:$E,MATCH($F926,Osszesito!$C:$C,0)))</f>
        <v/>
      </c>
      <c r="AZ926" s="64">
        <f t="shared" si="596"/>
        <v>0</v>
      </c>
      <c r="BA926" s="65">
        <f t="shared" si="597"/>
        <v>0</v>
      </c>
      <c r="BB926" s="65" t="str">
        <f t="shared" si="598"/>
        <v>x</v>
      </c>
      <c r="BC926" s="65">
        <f t="shared" si="589"/>
        <v>0</v>
      </c>
      <c r="BD926" s="65">
        <f t="shared" si="623"/>
        <v>0</v>
      </c>
      <c r="BE926" s="65">
        <f t="shared" si="599"/>
        <v>0</v>
      </c>
      <c r="BF926" s="64" t="str">
        <f t="shared" si="600"/>
        <v>A forrás egyenlő a költséggel (I.ütem).</v>
      </c>
      <c r="BG926" s="65">
        <f t="shared" si="601"/>
        <v>0</v>
      </c>
      <c r="BH926" s="65">
        <f t="shared" si="602"/>
        <v>0</v>
      </c>
      <c r="BI926" s="65">
        <f t="shared" si="603"/>
        <v>0</v>
      </c>
      <c r="BJ926" s="65">
        <f t="shared" si="604"/>
        <v>0</v>
      </c>
      <c r="BK926" s="65">
        <f t="shared" si="590"/>
        <v>0</v>
      </c>
      <c r="BL926" s="66" t="str">
        <f t="shared" si="624"/>
        <v>Nem hosszútávú a feladat.</v>
      </c>
      <c r="BM926" s="67">
        <f t="shared" si="605"/>
        <v>1</v>
      </c>
      <c r="BN926" s="67">
        <f t="shared" si="606"/>
        <v>0</v>
      </c>
      <c r="BO926" s="67">
        <f t="shared" si="607"/>
        <v>1</v>
      </c>
      <c r="BP926" s="67">
        <f t="shared" si="608"/>
        <v>0</v>
      </c>
      <c r="BQ926" s="65">
        <f t="shared" si="609"/>
        <v>0</v>
      </c>
      <c r="BR926" s="64" t="str">
        <f t="shared" si="610"/>
        <v>Nincs hosszútávú terv!</v>
      </c>
      <c r="BS926" s="65">
        <f t="shared" si="611"/>
        <v>0</v>
      </c>
      <c r="BT926" s="65">
        <f t="shared" si="612"/>
        <v>0</v>
      </c>
      <c r="BU926" s="65">
        <f t="shared" si="613"/>
        <v>0</v>
      </c>
      <c r="BV926" s="65">
        <f t="shared" si="614"/>
        <v>0</v>
      </c>
      <c r="BW926" s="65">
        <f t="shared" si="615"/>
        <v>0</v>
      </c>
      <c r="BX926" s="65">
        <f t="shared" si="616"/>
        <v>0</v>
      </c>
      <c r="BY926" s="65">
        <f t="shared" si="617"/>
        <v>0</v>
      </c>
      <c r="BZ926" s="65">
        <f t="shared" si="618"/>
        <v>0</v>
      </c>
      <c r="CA926" s="65">
        <f t="shared" si="619"/>
        <v>0</v>
      </c>
      <c r="CB926" s="65">
        <f t="shared" si="620"/>
        <v>0</v>
      </c>
      <c r="CC926" s="65">
        <f t="shared" si="621"/>
        <v>0</v>
      </c>
      <c r="CD926" s="65" t="str">
        <f t="shared" si="591"/>
        <v>Hiányos kitöltés! (B-oszlop üres)</v>
      </c>
      <c r="CE926" s="66" t="str">
        <f t="shared" si="592"/>
        <v>Hiányos kitöltés! (B-oszlop üres)</v>
      </c>
      <c r="CF926" s="65">
        <f t="shared" si="593"/>
        <v>0</v>
      </c>
      <c r="CG926" s="65">
        <f t="shared" si="594"/>
        <v>0</v>
      </c>
      <c r="CH926" s="65">
        <f t="shared" si="595"/>
        <v>0</v>
      </c>
    </row>
    <row r="927" spans="1:86" ht="31.25" x14ac:dyDescent="0.25">
      <c r="A927" s="54" t="str">
        <f t="shared" si="584"/>
        <v>Nincs VKR kiválasztva!</v>
      </c>
      <c r="B927" s="68"/>
      <c r="C927" s="55"/>
      <c r="D927" s="47"/>
      <c r="E927" s="47"/>
      <c r="F927" s="56" t="str">
        <f>IF($G927="","Nincs VKR kiválasztva!",INDEX(Osszesito!$C:$C,MATCH($G927,Osszesito!$D:$D,0)))</f>
        <v>Nincs VKR kiválasztva!</v>
      </c>
      <c r="G927" s="45"/>
      <c r="H927" s="51" t="str">
        <f>IF($D927="","",CONCATENATE($AY927,"_",COUNTA($D$3:$D927),"_FSZV_2026"))</f>
        <v/>
      </c>
      <c r="I927" s="56" t="str">
        <f>IF($G927="","Nincs VKR kiválasztva!",INDEX(Osszesito!$G:$G,MATCH($F927,Osszesito!$C:$C,0)))</f>
        <v>Nincs VKR kiválasztva!</v>
      </c>
      <c r="J927" s="56" t="str">
        <f>IF($G927="","Nincs VKR kiválasztva!",INDEX(Osszesito!$F:$F,MATCH($F927,Osszesito!$C:$C,0)))</f>
        <v>Nincs VKR kiválasztva!</v>
      </c>
      <c r="K927" s="48" t="str">
        <f t="shared" si="622"/>
        <v>Nincs kitöltve a költség rész!</v>
      </c>
      <c r="L927" s="49"/>
      <c r="M927" s="49"/>
      <c r="N927" s="60"/>
      <c r="O927" s="60"/>
      <c r="P927" s="90"/>
      <c r="R927" s="62"/>
      <c r="S927" s="62"/>
      <c r="T927" s="62"/>
      <c r="U927" s="62"/>
      <c r="V927" s="62"/>
      <c r="W927" s="62"/>
      <c r="X927" s="62"/>
      <c r="Y927" s="62"/>
      <c r="Z927" s="62"/>
      <c r="AA927" s="62"/>
      <c r="AB927" s="62"/>
      <c r="AC927" s="61">
        <f t="shared" si="585"/>
        <v>0</v>
      </c>
      <c r="AD927" s="1" t="str">
        <f t="shared" si="586"/>
        <v>Nincs VKR kiválasztva!</v>
      </c>
      <c r="AF927" s="60"/>
      <c r="AG927" s="60"/>
      <c r="AH927" s="60"/>
      <c r="AI927" s="60"/>
      <c r="AJ927" s="60"/>
      <c r="AK927" s="60"/>
      <c r="AL927" s="60"/>
      <c r="AM927" s="60"/>
      <c r="AN927" s="60"/>
      <c r="AO927" s="60"/>
      <c r="AP927" s="60"/>
      <c r="AQ927" s="61">
        <f t="shared" si="587"/>
        <v>0</v>
      </c>
      <c r="AR927" s="130" t="s">
        <v>36</v>
      </c>
      <c r="AS927" s="1" t="str">
        <f t="shared" si="588"/>
        <v>Nincs VKR kiválasztva!</v>
      </c>
      <c r="AU927" s="46"/>
      <c r="AV927" s="46"/>
      <c r="AY927" s="64" t="str">
        <f>IF($D927="","",INDEX(Osszesito!$E:$E,MATCH($F927,Osszesito!$C:$C,0)))</f>
        <v/>
      </c>
      <c r="AZ927" s="64">
        <f t="shared" si="596"/>
        <v>0</v>
      </c>
      <c r="BA927" s="65">
        <f t="shared" si="597"/>
        <v>0</v>
      </c>
      <c r="BB927" s="65" t="str">
        <f t="shared" si="598"/>
        <v>x</v>
      </c>
      <c r="BC927" s="65">
        <f t="shared" si="589"/>
        <v>0</v>
      </c>
      <c r="BD927" s="65">
        <f t="shared" si="623"/>
        <v>0</v>
      </c>
      <c r="BE927" s="65">
        <f t="shared" si="599"/>
        <v>0</v>
      </c>
      <c r="BF927" s="64" t="str">
        <f t="shared" si="600"/>
        <v>A forrás egyenlő a költséggel (I.ütem).</v>
      </c>
      <c r="BG927" s="65">
        <f t="shared" si="601"/>
        <v>0</v>
      </c>
      <c r="BH927" s="65">
        <f t="shared" si="602"/>
        <v>0</v>
      </c>
      <c r="BI927" s="65">
        <f t="shared" si="603"/>
        <v>0</v>
      </c>
      <c r="BJ927" s="65">
        <f t="shared" si="604"/>
        <v>0</v>
      </c>
      <c r="BK927" s="65">
        <f t="shared" si="590"/>
        <v>0</v>
      </c>
      <c r="BL927" s="66" t="str">
        <f t="shared" si="624"/>
        <v>Nem hosszútávú a feladat.</v>
      </c>
      <c r="BM927" s="67">
        <f t="shared" si="605"/>
        <v>1</v>
      </c>
      <c r="BN927" s="67">
        <f t="shared" si="606"/>
        <v>0</v>
      </c>
      <c r="BO927" s="67">
        <f t="shared" si="607"/>
        <v>1</v>
      </c>
      <c r="BP927" s="67">
        <f t="shared" si="608"/>
        <v>0</v>
      </c>
      <c r="BQ927" s="65">
        <f t="shared" si="609"/>
        <v>0</v>
      </c>
      <c r="BR927" s="64" t="str">
        <f t="shared" si="610"/>
        <v>Nincs hosszútávú terv!</v>
      </c>
      <c r="BS927" s="65">
        <f t="shared" si="611"/>
        <v>0</v>
      </c>
      <c r="BT927" s="65">
        <f t="shared" si="612"/>
        <v>0</v>
      </c>
      <c r="BU927" s="65">
        <f t="shared" si="613"/>
        <v>0</v>
      </c>
      <c r="BV927" s="65">
        <f t="shared" si="614"/>
        <v>0</v>
      </c>
      <c r="BW927" s="65">
        <f t="shared" si="615"/>
        <v>0</v>
      </c>
      <c r="BX927" s="65">
        <f t="shared" si="616"/>
        <v>0</v>
      </c>
      <c r="BY927" s="65">
        <f t="shared" si="617"/>
        <v>0</v>
      </c>
      <c r="BZ927" s="65">
        <f t="shared" si="618"/>
        <v>0</v>
      </c>
      <c r="CA927" s="65">
        <f t="shared" si="619"/>
        <v>0</v>
      </c>
      <c r="CB927" s="65">
        <f t="shared" si="620"/>
        <v>0</v>
      </c>
      <c r="CC927" s="65">
        <f t="shared" si="621"/>
        <v>0</v>
      </c>
      <c r="CD927" s="65" t="str">
        <f t="shared" si="591"/>
        <v>Hiányos kitöltés! (B-oszlop üres)</v>
      </c>
      <c r="CE927" s="66" t="str">
        <f t="shared" si="592"/>
        <v>Hiányos kitöltés! (B-oszlop üres)</v>
      </c>
      <c r="CF927" s="65">
        <f t="shared" si="593"/>
        <v>0</v>
      </c>
      <c r="CG927" s="65">
        <f t="shared" si="594"/>
        <v>0</v>
      </c>
      <c r="CH927" s="65">
        <f t="shared" si="595"/>
        <v>0</v>
      </c>
    </row>
    <row r="928" spans="1:86" ht="31.25" x14ac:dyDescent="0.25">
      <c r="A928" s="54" t="str">
        <f t="shared" si="584"/>
        <v>Nincs VKR kiválasztva!</v>
      </c>
      <c r="B928" s="68"/>
      <c r="C928" s="55"/>
      <c r="D928" s="47"/>
      <c r="E928" s="47"/>
      <c r="F928" s="56" t="str">
        <f>IF($G928="","Nincs VKR kiválasztva!",INDEX(Osszesito!$C:$C,MATCH($G928,Osszesito!$D:$D,0)))</f>
        <v>Nincs VKR kiválasztva!</v>
      </c>
      <c r="G928" s="45"/>
      <c r="H928" s="51" t="str">
        <f>IF($D928="","",CONCATENATE($AY928,"_",COUNTA($D$3:$D928),"_FSZV_2026"))</f>
        <v/>
      </c>
      <c r="I928" s="56" t="str">
        <f>IF($G928="","Nincs VKR kiválasztva!",INDEX(Osszesito!$G:$G,MATCH($F928,Osszesito!$C:$C,0)))</f>
        <v>Nincs VKR kiválasztva!</v>
      </c>
      <c r="J928" s="56" t="str">
        <f>IF($G928="","Nincs VKR kiválasztva!",INDEX(Osszesito!$F:$F,MATCH($F928,Osszesito!$C:$C,0)))</f>
        <v>Nincs VKR kiválasztva!</v>
      </c>
      <c r="K928" s="48" t="str">
        <f t="shared" si="622"/>
        <v>Nincs kitöltve a költség rész!</v>
      </c>
      <c r="L928" s="49"/>
      <c r="M928" s="49"/>
      <c r="N928" s="60"/>
      <c r="O928" s="60"/>
      <c r="P928" s="90"/>
      <c r="R928" s="62"/>
      <c r="S928" s="62"/>
      <c r="T928" s="62"/>
      <c r="U928" s="62"/>
      <c r="V928" s="62"/>
      <c r="W928" s="62"/>
      <c r="X928" s="62"/>
      <c r="Y928" s="62"/>
      <c r="Z928" s="62"/>
      <c r="AA928" s="62"/>
      <c r="AB928" s="62"/>
      <c r="AC928" s="61">
        <f t="shared" si="585"/>
        <v>0</v>
      </c>
      <c r="AD928" s="1" t="str">
        <f t="shared" si="586"/>
        <v>Nincs VKR kiválasztva!</v>
      </c>
      <c r="AF928" s="60"/>
      <c r="AG928" s="60"/>
      <c r="AH928" s="60"/>
      <c r="AI928" s="60"/>
      <c r="AJ928" s="60"/>
      <c r="AK928" s="60"/>
      <c r="AL928" s="60"/>
      <c r="AM928" s="60"/>
      <c r="AN928" s="60"/>
      <c r="AO928" s="60"/>
      <c r="AP928" s="60"/>
      <c r="AQ928" s="61">
        <f t="shared" si="587"/>
        <v>0</v>
      </c>
      <c r="AR928" s="130" t="s">
        <v>36</v>
      </c>
      <c r="AS928" s="1" t="str">
        <f t="shared" si="588"/>
        <v>Nincs VKR kiválasztva!</v>
      </c>
      <c r="AU928" s="46"/>
      <c r="AV928" s="46"/>
      <c r="AY928" s="64" t="str">
        <f>IF($D928="","",INDEX(Osszesito!$E:$E,MATCH($F928,Osszesito!$C:$C,0)))</f>
        <v/>
      </c>
      <c r="AZ928" s="64">
        <f t="shared" si="596"/>
        <v>0</v>
      </c>
      <c r="BA928" s="65">
        <f t="shared" si="597"/>
        <v>0</v>
      </c>
      <c r="BB928" s="65" t="str">
        <f t="shared" si="598"/>
        <v>x</v>
      </c>
      <c r="BC928" s="65">
        <f t="shared" si="589"/>
        <v>0</v>
      </c>
      <c r="BD928" s="65">
        <f t="shared" si="623"/>
        <v>0</v>
      </c>
      <c r="BE928" s="65">
        <f t="shared" si="599"/>
        <v>0</v>
      </c>
      <c r="BF928" s="64" t="str">
        <f t="shared" si="600"/>
        <v>A forrás egyenlő a költséggel (I.ütem).</v>
      </c>
      <c r="BG928" s="65">
        <f t="shared" si="601"/>
        <v>0</v>
      </c>
      <c r="BH928" s="65">
        <f t="shared" si="602"/>
        <v>0</v>
      </c>
      <c r="BI928" s="65">
        <f t="shared" si="603"/>
        <v>0</v>
      </c>
      <c r="BJ928" s="65">
        <f t="shared" si="604"/>
        <v>0</v>
      </c>
      <c r="BK928" s="65">
        <f t="shared" si="590"/>
        <v>0</v>
      </c>
      <c r="BL928" s="66" t="str">
        <f t="shared" si="624"/>
        <v>Nem hosszútávú a feladat.</v>
      </c>
      <c r="BM928" s="67">
        <f t="shared" si="605"/>
        <v>1</v>
      </c>
      <c r="BN928" s="67">
        <f t="shared" si="606"/>
        <v>0</v>
      </c>
      <c r="BO928" s="67">
        <f t="shared" si="607"/>
        <v>1</v>
      </c>
      <c r="BP928" s="67">
        <f t="shared" si="608"/>
        <v>0</v>
      </c>
      <c r="BQ928" s="65">
        <f t="shared" si="609"/>
        <v>0</v>
      </c>
      <c r="BR928" s="64" t="str">
        <f t="shared" si="610"/>
        <v>Nincs hosszútávú terv!</v>
      </c>
      <c r="BS928" s="65">
        <f t="shared" si="611"/>
        <v>0</v>
      </c>
      <c r="BT928" s="65">
        <f t="shared" si="612"/>
        <v>0</v>
      </c>
      <c r="BU928" s="65">
        <f t="shared" si="613"/>
        <v>0</v>
      </c>
      <c r="BV928" s="65">
        <f t="shared" si="614"/>
        <v>0</v>
      </c>
      <c r="BW928" s="65">
        <f t="shared" si="615"/>
        <v>0</v>
      </c>
      <c r="BX928" s="65">
        <f t="shared" si="616"/>
        <v>0</v>
      </c>
      <c r="BY928" s="65">
        <f t="shared" si="617"/>
        <v>0</v>
      </c>
      <c r="BZ928" s="65">
        <f t="shared" si="618"/>
        <v>0</v>
      </c>
      <c r="CA928" s="65">
        <f t="shared" si="619"/>
        <v>0</v>
      </c>
      <c r="CB928" s="65">
        <f t="shared" si="620"/>
        <v>0</v>
      </c>
      <c r="CC928" s="65">
        <f t="shared" si="621"/>
        <v>0</v>
      </c>
      <c r="CD928" s="65" t="str">
        <f t="shared" si="591"/>
        <v>Hiányos kitöltés! (B-oszlop üres)</v>
      </c>
      <c r="CE928" s="66" t="str">
        <f t="shared" si="592"/>
        <v>Hiányos kitöltés! (B-oszlop üres)</v>
      </c>
      <c r="CF928" s="65">
        <f t="shared" si="593"/>
        <v>0</v>
      </c>
      <c r="CG928" s="65">
        <f t="shared" si="594"/>
        <v>0</v>
      </c>
      <c r="CH928" s="65">
        <f t="shared" si="595"/>
        <v>0</v>
      </c>
    </row>
    <row r="929" spans="1:86" ht="31.25" x14ac:dyDescent="0.25">
      <c r="A929" s="54" t="str">
        <f t="shared" si="584"/>
        <v>Nincs VKR kiválasztva!</v>
      </c>
      <c r="B929" s="68"/>
      <c r="C929" s="55"/>
      <c r="D929" s="47"/>
      <c r="E929" s="47"/>
      <c r="F929" s="56" t="str">
        <f>IF($G929="","Nincs VKR kiválasztva!",INDEX(Osszesito!$C:$C,MATCH($G929,Osszesito!$D:$D,0)))</f>
        <v>Nincs VKR kiválasztva!</v>
      </c>
      <c r="G929" s="45"/>
      <c r="H929" s="51" t="str">
        <f>IF($D929="","",CONCATENATE($AY929,"_",COUNTA($D$3:$D929),"_FSZV_2026"))</f>
        <v/>
      </c>
      <c r="I929" s="56" t="str">
        <f>IF($G929="","Nincs VKR kiválasztva!",INDEX(Osszesito!$G:$G,MATCH($F929,Osszesito!$C:$C,0)))</f>
        <v>Nincs VKR kiválasztva!</v>
      </c>
      <c r="J929" s="56" t="str">
        <f>IF($G929="","Nincs VKR kiválasztva!",INDEX(Osszesito!$F:$F,MATCH($F929,Osszesito!$C:$C,0)))</f>
        <v>Nincs VKR kiválasztva!</v>
      </c>
      <c r="K929" s="48" t="str">
        <f t="shared" si="622"/>
        <v>Nincs kitöltve a költség rész!</v>
      </c>
      <c r="L929" s="49"/>
      <c r="M929" s="49"/>
      <c r="N929" s="60"/>
      <c r="O929" s="60"/>
      <c r="P929" s="90"/>
      <c r="R929" s="62"/>
      <c r="S929" s="62"/>
      <c r="T929" s="62"/>
      <c r="U929" s="62"/>
      <c r="V929" s="62"/>
      <c r="W929" s="62"/>
      <c r="X929" s="62"/>
      <c r="Y929" s="62"/>
      <c r="Z929" s="62"/>
      <c r="AA929" s="62"/>
      <c r="AB929" s="62"/>
      <c r="AC929" s="61">
        <f t="shared" si="585"/>
        <v>0</v>
      </c>
      <c r="AD929" s="1" t="str">
        <f t="shared" si="586"/>
        <v>Nincs VKR kiválasztva!</v>
      </c>
      <c r="AF929" s="60"/>
      <c r="AG929" s="60"/>
      <c r="AH929" s="60"/>
      <c r="AI929" s="60"/>
      <c r="AJ929" s="60"/>
      <c r="AK929" s="60"/>
      <c r="AL929" s="60"/>
      <c r="AM929" s="60"/>
      <c r="AN929" s="60"/>
      <c r="AO929" s="60"/>
      <c r="AP929" s="60"/>
      <c r="AQ929" s="61">
        <f t="shared" si="587"/>
        <v>0</v>
      </c>
      <c r="AR929" s="130" t="s">
        <v>36</v>
      </c>
      <c r="AS929" s="1" t="str">
        <f t="shared" si="588"/>
        <v>Nincs VKR kiválasztva!</v>
      </c>
      <c r="AU929" s="46"/>
      <c r="AV929" s="46"/>
      <c r="AY929" s="64" t="str">
        <f>IF($D929="","",INDEX(Osszesito!$E:$E,MATCH($F929,Osszesito!$C:$C,0)))</f>
        <v/>
      </c>
      <c r="AZ929" s="64">
        <f t="shared" si="596"/>
        <v>0</v>
      </c>
      <c r="BA929" s="65">
        <f t="shared" si="597"/>
        <v>0</v>
      </c>
      <c r="BB929" s="65" t="str">
        <f t="shared" si="598"/>
        <v>x</v>
      </c>
      <c r="BC929" s="65">
        <f t="shared" si="589"/>
        <v>0</v>
      </c>
      <c r="BD929" s="65">
        <f t="shared" si="623"/>
        <v>0</v>
      </c>
      <c r="BE929" s="65">
        <f t="shared" si="599"/>
        <v>0</v>
      </c>
      <c r="BF929" s="64" t="str">
        <f t="shared" si="600"/>
        <v>A forrás egyenlő a költséggel (I.ütem).</v>
      </c>
      <c r="BG929" s="65">
        <f t="shared" si="601"/>
        <v>0</v>
      </c>
      <c r="BH929" s="65">
        <f t="shared" si="602"/>
        <v>0</v>
      </c>
      <c r="BI929" s="65">
        <f t="shared" si="603"/>
        <v>0</v>
      </c>
      <c r="BJ929" s="65">
        <f t="shared" si="604"/>
        <v>0</v>
      </c>
      <c r="BK929" s="65">
        <f t="shared" si="590"/>
        <v>0</v>
      </c>
      <c r="BL929" s="66" t="str">
        <f t="shared" si="624"/>
        <v>Nem hosszútávú a feladat.</v>
      </c>
      <c r="BM929" s="67">
        <f t="shared" si="605"/>
        <v>1</v>
      </c>
      <c r="BN929" s="67">
        <f t="shared" si="606"/>
        <v>0</v>
      </c>
      <c r="BO929" s="67">
        <f t="shared" si="607"/>
        <v>1</v>
      </c>
      <c r="BP929" s="67">
        <f t="shared" si="608"/>
        <v>0</v>
      </c>
      <c r="BQ929" s="65">
        <f t="shared" si="609"/>
        <v>0</v>
      </c>
      <c r="BR929" s="64" t="str">
        <f t="shared" si="610"/>
        <v>Nincs hosszútávú terv!</v>
      </c>
      <c r="BS929" s="65">
        <f t="shared" si="611"/>
        <v>0</v>
      </c>
      <c r="BT929" s="65">
        <f t="shared" si="612"/>
        <v>0</v>
      </c>
      <c r="BU929" s="65">
        <f t="shared" si="613"/>
        <v>0</v>
      </c>
      <c r="BV929" s="65">
        <f t="shared" si="614"/>
        <v>0</v>
      </c>
      <c r="BW929" s="65">
        <f t="shared" si="615"/>
        <v>0</v>
      </c>
      <c r="BX929" s="65">
        <f t="shared" si="616"/>
        <v>0</v>
      </c>
      <c r="BY929" s="65">
        <f t="shared" si="617"/>
        <v>0</v>
      </c>
      <c r="BZ929" s="65">
        <f t="shared" si="618"/>
        <v>0</v>
      </c>
      <c r="CA929" s="65">
        <f t="shared" si="619"/>
        <v>0</v>
      </c>
      <c r="CB929" s="65">
        <f t="shared" si="620"/>
        <v>0</v>
      </c>
      <c r="CC929" s="65">
        <f t="shared" si="621"/>
        <v>0</v>
      </c>
      <c r="CD929" s="65" t="str">
        <f t="shared" si="591"/>
        <v>Hiányos kitöltés! (B-oszlop üres)</v>
      </c>
      <c r="CE929" s="66" t="str">
        <f t="shared" si="592"/>
        <v>Hiányos kitöltés! (B-oszlop üres)</v>
      </c>
      <c r="CF929" s="65">
        <f t="shared" si="593"/>
        <v>0</v>
      </c>
      <c r="CG929" s="65">
        <f t="shared" si="594"/>
        <v>0</v>
      </c>
      <c r="CH929" s="65">
        <f t="shared" si="595"/>
        <v>0</v>
      </c>
    </row>
    <row r="930" spans="1:86" ht="31.25" x14ac:dyDescent="0.25">
      <c r="A930" s="54" t="str">
        <f t="shared" si="584"/>
        <v>Nincs VKR kiválasztva!</v>
      </c>
      <c r="B930" s="68"/>
      <c r="C930" s="55"/>
      <c r="D930" s="47"/>
      <c r="E930" s="47"/>
      <c r="F930" s="56" t="str">
        <f>IF($G930="","Nincs VKR kiválasztva!",INDEX(Osszesito!$C:$C,MATCH($G930,Osszesito!$D:$D,0)))</f>
        <v>Nincs VKR kiválasztva!</v>
      </c>
      <c r="G930" s="45"/>
      <c r="H930" s="51" t="str">
        <f>IF($D930="","",CONCATENATE($AY930,"_",COUNTA($D$3:$D930),"_FSZV_2026"))</f>
        <v/>
      </c>
      <c r="I930" s="56" t="str">
        <f>IF($G930="","Nincs VKR kiválasztva!",INDEX(Osszesito!$G:$G,MATCH($F930,Osszesito!$C:$C,0)))</f>
        <v>Nincs VKR kiválasztva!</v>
      </c>
      <c r="J930" s="56" t="str">
        <f>IF($G930="","Nincs VKR kiválasztva!",INDEX(Osszesito!$F:$F,MATCH($F930,Osszesito!$C:$C,0)))</f>
        <v>Nincs VKR kiválasztva!</v>
      </c>
      <c r="K930" s="48" t="str">
        <f t="shared" si="622"/>
        <v>Nincs kitöltve a költség rész!</v>
      </c>
      <c r="L930" s="49"/>
      <c r="M930" s="49"/>
      <c r="N930" s="60"/>
      <c r="O930" s="60"/>
      <c r="P930" s="90"/>
      <c r="R930" s="62"/>
      <c r="S930" s="62"/>
      <c r="T930" s="62"/>
      <c r="U930" s="62"/>
      <c r="V930" s="62"/>
      <c r="W930" s="62"/>
      <c r="X930" s="62"/>
      <c r="Y930" s="62"/>
      <c r="Z930" s="62"/>
      <c r="AA930" s="62"/>
      <c r="AB930" s="62"/>
      <c r="AC930" s="61">
        <f t="shared" si="585"/>
        <v>0</v>
      </c>
      <c r="AD930" s="1" t="str">
        <f t="shared" si="586"/>
        <v>Nincs VKR kiválasztva!</v>
      </c>
      <c r="AF930" s="60"/>
      <c r="AG930" s="60"/>
      <c r="AH930" s="60"/>
      <c r="AI930" s="60"/>
      <c r="AJ930" s="60"/>
      <c r="AK930" s="60"/>
      <c r="AL930" s="60"/>
      <c r="AM930" s="60"/>
      <c r="AN930" s="60"/>
      <c r="AO930" s="60"/>
      <c r="AP930" s="60"/>
      <c r="AQ930" s="61">
        <f t="shared" si="587"/>
        <v>0</v>
      </c>
      <c r="AR930" s="130" t="s">
        <v>36</v>
      </c>
      <c r="AS930" s="1" t="str">
        <f t="shared" si="588"/>
        <v>Nincs VKR kiválasztva!</v>
      </c>
      <c r="AU930" s="46"/>
      <c r="AV930" s="46"/>
      <c r="AY930" s="64" t="str">
        <f>IF($D930="","",INDEX(Osszesito!$E:$E,MATCH($F930,Osszesito!$C:$C,0)))</f>
        <v/>
      </c>
      <c r="AZ930" s="64">
        <f t="shared" si="596"/>
        <v>0</v>
      </c>
      <c r="BA930" s="65">
        <f t="shared" si="597"/>
        <v>0</v>
      </c>
      <c r="BB930" s="65" t="str">
        <f t="shared" si="598"/>
        <v>x</v>
      </c>
      <c r="BC930" s="65">
        <f t="shared" si="589"/>
        <v>0</v>
      </c>
      <c r="BD930" s="65">
        <f t="shared" si="623"/>
        <v>0</v>
      </c>
      <c r="BE930" s="65">
        <f t="shared" si="599"/>
        <v>0</v>
      </c>
      <c r="BF930" s="64" t="str">
        <f t="shared" si="600"/>
        <v>A forrás egyenlő a költséggel (I.ütem).</v>
      </c>
      <c r="BG930" s="65">
        <f t="shared" si="601"/>
        <v>0</v>
      </c>
      <c r="BH930" s="65">
        <f t="shared" si="602"/>
        <v>0</v>
      </c>
      <c r="BI930" s="65">
        <f t="shared" si="603"/>
        <v>0</v>
      </c>
      <c r="BJ930" s="65">
        <f t="shared" si="604"/>
        <v>0</v>
      </c>
      <c r="BK930" s="65">
        <f t="shared" si="590"/>
        <v>0</v>
      </c>
      <c r="BL930" s="66" t="str">
        <f t="shared" si="624"/>
        <v>Nem hosszútávú a feladat.</v>
      </c>
      <c r="BM930" s="67">
        <f t="shared" si="605"/>
        <v>1</v>
      </c>
      <c r="BN930" s="67">
        <f t="shared" si="606"/>
        <v>0</v>
      </c>
      <c r="BO930" s="67">
        <f t="shared" si="607"/>
        <v>1</v>
      </c>
      <c r="BP930" s="67">
        <f t="shared" si="608"/>
        <v>0</v>
      </c>
      <c r="BQ930" s="65">
        <f t="shared" si="609"/>
        <v>0</v>
      </c>
      <c r="BR930" s="64" t="str">
        <f t="shared" si="610"/>
        <v>Nincs hosszútávú terv!</v>
      </c>
      <c r="BS930" s="65">
        <f t="shared" si="611"/>
        <v>0</v>
      </c>
      <c r="BT930" s="65">
        <f t="shared" si="612"/>
        <v>0</v>
      </c>
      <c r="BU930" s="65">
        <f t="shared" si="613"/>
        <v>0</v>
      </c>
      <c r="BV930" s="65">
        <f t="shared" si="614"/>
        <v>0</v>
      </c>
      <c r="BW930" s="65">
        <f t="shared" si="615"/>
        <v>0</v>
      </c>
      <c r="BX930" s="65">
        <f t="shared" si="616"/>
        <v>0</v>
      </c>
      <c r="BY930" s="65">
        <f t="shared" si="617"/>
        <v>0</v>
      </c>
      <c r="BZ930" s="65">
        <f t="shared" si="618"/>
        <v>0</v>
      </c>
      <c r="CA930" s="65">
        <f t="shared" si="619"/>
        <v>0</v>
      </c>
      <c r="CB930" s="65">
        <f t="shared" si="620"/>
        <v>0</v>
      </c>
      <c r="CC930" s="65">
        <f t="shared" si="621"/>
        <v>0</v>
      </c>
      <c r="CD930" s="65" t="str">
        <f t="shared" si="591"/>
        <v>Hiányos kitöltés! (B-oszlop üres)</v>
      </c>
      <c r="CE930" s="66" t="str">
        <f t="shared" si="592"/>
        <v>Hiányos kitöltés! (B-oszlop üres)</v>
      </c>
      <c r="CF930" s="65">
        <f t="shared" si="593"/>
        <v>0</v>
      </c>
      <c r="CG930" s="65">
        <f t="shared" si="594"/>
        <v>0</v>
      </c>
      <c r="CH930" s="65">
        <f t="shared" si="595"/>
        <v>0</v>
      </c>
    </row>
    <row r="931" spans="1:86" ht="31.25" x14ac:dyDescent="0.25">
      <c r="A931" s="54" t="str">
        <f t="shared" si="584"/>
        <v>Nincs VKR kiválasztva!</v>
      </c>
      <c r="B931" s="68"/>
      <c r="C931" s="55"/>
      <c r="D931" s="47"/>
      <c r="E931" s="47"/>
      <c r="F931" s="56" t="str">
        <f>IF($G931="","Nincs VKR kiválasztva!",INDEX(Osszesito!$C:$C,MATCH($G931,Osszesito!$D:$D,0)))</f>
        <v>Nincs VKR kiválasztva!</v>
      </c>
      <c r="G931" s="45"/>
      <c r="H931" s="51" t="str">
        <f>IF($D931="","",CONCATENATE($AY931,"_",COUNTA($D$3:$D931),"_FSZV_2026"))</f>
        <v/>
      </c>
      <c r="I931" s="56" t="str">
        <f>IF($G931="","Nincs VKR kiválasztva!",INDEX(Osszesito!$G:$G,MATCH($F931,Osszesito!$C:$C,0)))</f>
        <v>Nincs VKR kiválasztva!</v>
      </c>
      <c r="J931" s="56" t="str">
        <f>IF($G931="","Nincs VKR kiválasztva!",INDEX(Osszesito!$F:$F,MATCH($F931,Osszesito!$C:$C,0)))</f>
        <v>Nincs VKR kiválasztva!</v>
      </c>
      <c r="K931" s="48" t="str">
        <f t="shared" si="622"/>
        <v>Nincs kitöltve a költség rész!</v>
      </c>
      <c r="L931" s="49"/>
      <c r="M931" s="49"/>
      <c r="N931" s="60"/>
      <c r="O931" s="60"/>
      <c r="P931" s="90"/>
      <c r="R931" s="62"/>
      <c r="S931" s="62"/>
      <c r="T931" s="62"/>
      <c r="U931" s="62"/>
      <c r="V931" s="62"/>
      <c r="W931" s="62"/>
      <c r="X931" s="62"/>
      <c r="Y931" s="62"/>
      <c r="Z931" s="62"/>
      <c r="AA931" s="62"/>
      <c r="AB931" s="62"/>
      <c r="AC931" s="61">
        <f t="shared" si="585"/>
        <v>0</v>
      </c>
      <c r="AD931" s="1" t="str">
        <f t="shared" si="586"/>
        <v>Nincs VKR kiválasztva!</v>
      </c>
      <c r="AF931" s="60"/>
      <c r="AG931" s="60"/>
      <c r="AH931" s="60"/>
      <c r="AI931" s="60"/>
      <c r="AJ931" s="60"/>
      <c r="AK931" s="60"/>
      <c r="AL931" s="60"/>
      <c r="AM931" s="60"/>
      <c r="AN931" s="60"/>
      <c r="AO931" s="60"/>
      <c r="AP931" s="60"/>
      <c r="AQ931" s="61">
        <f t="shared" si="587"/>
        <v>0</v>
      </c>
      <c r="AR931" s="130" t="s">
        <v>36</v>
      </c>
      <c r="AS931" s="1" t="str">
        <f t="shared" si="588"/>
        <v>Nincs VKR kiválasztva!</v>
      </c>
      <c r="AU931" s="46"/>
      <c r="AV931" s="46"/>
      <c r="AY931" s="64" t="str">
        <f>IF($D931="","",INDEX(Osszesito!$E:$E,MATCH($F931,Osszesito!$C:$C,0)))</f>
        <v/>
      </c>
      <c r="AZ931" s="64">
        <f t="shared" si="596"/>
        <v>0</v>
      </c>
      <c r="BA931" s="65">
        <f t="shared" si="597"/>
        <v>0</v>
      </c>
      <c r="BB931" s="65" t="str">
        <f t="shared" si="598"/>
        <v>x</v>
      </c>
      <c r="BC931" s="65">
        <f t="shared" si="589"/>
        <v>0</v>
      </c>
      <c r="BD931" s="65">
        <f t="shared" si="623"/>
        <v>0</v>
      </c>
      <c r="BE931" s="65">
        <f t="shared" si="599"/>
        <v>0</v>
      </c>
      <c r="BF931" s="64" t="str">
        <f t="shared" si="600"/>
        <v>A forrás egyenlő a költséggel (I.ütem).</v>
      </c>
      <c r="BG931" s="65">
        <f t="shared" si="601"/>
        <v>0</v>
      </c>
      <c r="BH931" s="65">
        <f t="shared" si="602"/>
        <v>0</v>
      </c>
      <c r="BI931" s="65">
        <f t="shared" si="603"/>
        <v>0</v>
      </c>
      <c r="BJ931" s="65">
        <f t="shared" si="604"/>
        <v>0</v>
      </c>
      <c r="BK931" s="65">
        <f t="shared" si="590"/>
        <v>0</v>
      </c>
      <c r="BL931" s="66" t="str">
        <f t="shared" si="624"/>
        <v>Nem hosszútávú a feladat.</v>
      </c>
      <c r="BM931" s="67">
        <f t="shared" si="605"/>
        <v>1</v>
      </c>
      <c r="BN931" s="67">
        <f t="shared" si="606"/>
        <v>0</v>
      </c>
      <c r="BO931" s="67">
        <f t="shared" si="607"/>
        <v>1</v>
      </c>
      <c r="BP931" s="67">
        <f t="shared" si="608"/>
        <v>0</v>
      </c>
      <c r="BQ931" s="65">
        <f t="shared" si="609"/>
        <v>0</v>
      </c>
      <c r="BR931" s="64" t="str">
        <f t="shared" si="610"/>
        <v>Nincs hosszútávú terv!</v>
      </c>
      <c r="BS931" s="65">
        <f t="shared" si="611"/>
        <v>0</v>
      </c>
      <c r="BT931" s="65">
        <f t="shared" si="612"/>
        <v>0</v>
      </c>
      <c r="BU931" s="65">
        <f t="shared" si="613"/>
        <v>0</v>
      </c>
      <c r="BV931" s="65">
        <f t="shared" si="614"/>
        <v>0</v>
      </c>
      <c r="BW931" s="65">
        <f t="shared" si="615"/>
        <v>0</v>
      </c>
      <c r="BX931" s="65">
        <f t="shared" si="616"/>
        <v>0</v>
      </c>
      <c r="BY931" s="65">
        <f t="shared" si="617"/>
        <v>0</v>
      </c>
      <c r="BZ931" s="65">
        <f t="shared" si="618"/>
        <v>0</v>
      </c>
      <c r="CA931" s="65">
        <f t="shared" si="619"/>
        <v>0</v>
      </c>
      <c r="CB931" s="65">
        <f t="shared" si="620"/>
        <v>0</v>
      </c>
      <c r="CC931" s="65">
        <f t="shared" si="621"/>
        <v>0</v>
      </c>
      <c r="CD931" s="65" t="str">
        <f t="shared" si="591"/>
        <v>Hiányos kitöltés! (B-oszlop üres)</v>
      </c>
      <c r="CE931" s="66" t="str">
        <f t="shared" si="592"/>
        <v>Hiányos kitöltés! (B-oszlop üres)</v>
      </c>
      <c r="CF931" s="65">
        <f t="shared" si="593"/>
        <v>0</v>
      </c>
      <c r="CG931" s="65">
        <f t="shared" si="594"/>
        <v>0</v>
      </c>
      <c r="CH931" s="65">
        <f t="shared" si="595"/>
        <v>0</v>
      </c>
    </row>
    <row r="932" spans="1:86" ht="31.25" x14ac:dyDescent="0.25">
      <c r="A932" s="54" t="str">
        <f t="shared" si="584"/>
        <v>Nincs VKR kiválasztva!</v>
      </c>
      <c r="B932" s="68"/>
      <c r="C932" s="55"/>
      <c r="D932" s="47"/>
      <c r="E932" s="47"/>
      <c r="F932" s="56" t="str">
        <f>IF($G932="","Nincs VKR kiválasztva!",INDEX(Osszesito!$C:$C,MATCH($G932,Osszesito!$D:$D,0)))</f>
        <v>Nincs VKR kiválasztva!</v>
      </c>
      <c r="G932" s="45"/>
      <c r="H932" s="51" t="str">
        <f>IF($D932="","",CONCATENATE($AY932,"_",COUNTA($D$3:$D932),"_FSZV_2026"))</f>
        <v/>
      </c>
      <c r="I932" s="56" t="str">
        <f>IF($G932="","Nincs VKR kiválasztva!",INDEX(Osszesito!$G:$G,MATCH($F932,Osszesito!$C:$C,0)))</f>
        <v>Nincs VKR kiválasztva!</v>
      </c>
      <c r="J932" s="56" t="str">
        <f>IF($G932="","Nincs VKR kiválasztva!",INDEX(Osszesito!$F:$F,MATCH($F932,Osszesito!$C:$C,0)))</f>
        <v>Nincs VKR kiválasztva!</v>
      </c>
      <c r="K932" s="48" t="str">
        <f t="shared" si="622"/>
        <v>Nincs kitöltve a költség rész!</v>
      </c>
      <c r="L932" s="49"/>
      <c r="M932" s="49"/>
      <c r="N932" s="60"/>
      <c r="O932" s="60"/>
      <c r="P932" s="90"/>
      <c r="R932" s="62"/>
      <c r="S932" s="62"/>
      <c r="T932" s="62"/>
      <c r="U932" s="62"/>
      <c r="V932" s="62"/>
      <c r="W932" s="62"/>
      <c r="X932" s="62"/>
      <c r="Y932" s="62"/>
      <c r="Z932" s="62"/>
      <c r="AA932" s="62"/>
      <c r="AB932" s="62"/>
      <c r="AC932" s="61">
        <f t="shared" si="585"/>
        <v>0</v>
      </c>
      <c r="AD932" s="1" t="str">
        <f t="shared" si="586"/>
        <v>Nincs VKR kiválasztva!</v>
      </c>
      <c r="AF932" s="60"/>
      <c r="AG932" s="60"/>
      <c r="AH932" s="60"/>
      <c r="AI932" s="60"/>
      <c r="AJ932" s="60"/>
      <c r="AK932" s="60"/>
      <c r="AL932" s="60"/>
      <c r="AM932" s="60"/>
      <c r="AN932" s="60"/>
      <c r="AO932" s="60"/>
      <c r="AP932" s="60"/>
      <c r="AQ932" s="61">
        <f t="shared" si="587"/>
        <v>0</v>
      </c>
      <c r="AR932" s="130" t="s">
        <v>36</v>
      </c>
      <c r="AS932" s="1" t="str">
        <f t="shared" si="588"/>
        <v>Nincs VKR kiválasztva!</v>
      </c>
      <c r="AU932" s="46"/>
      <c r="AV932" s="46"/>
      <c r="AY932" s="64" t="str">
        <f>IF($D932="","",INDEX(Osszesito!$E:$E,MATCH($F932,Osszesito!$C:$C,0)))</f>
        <v/>
      </c>
      <c r="AZ932" s="64">
        <f t="shared" si="596"/>
        <v>0</v>
      </c>
      <c r="BA932" s="65">
        <f t="shared" si="597"/>
        <v>0</v>
      </c>
      <c r="BB932" s="65" t="str">
        <f t="shared" si="598"/>
        <v>x</v>
      </c>
      <c r="BC932" s="65">
        <f t="shared" si="589"/>
        <v>0</v>
      </c>
      <c r="BD932" s="65">
        <f t="shared" si="623"/>
        <v>0</v>
      </c>
      <c r="BE932" s="65">
        <f t="shared" si="599"/>
        <v>0</v>
      </c>
      <c r="BF932" s="64" t="str">
        <f t="shared" si="600"/>
        <v>A forrás egyenlő a költséggel (I.ütem).</v>
      </c>
      <c r="BG932" s="65">
        <f t="shared" si="601"/>
        <v>0</v>
      </c>
      <c r="BH932" s="65">
        <f t="shared" si="602"/>
        <v>0</v>
      </c>
      <c r="BI932" s="65">
        <f t="shared" si="603"/>
        <v>0</v>
      </c>
      <c r="BJ932" s="65">
        <f t="shared" si="604"/>
        <v>0</v>
      </c>
      <c r="BK932" s="65">
        <f t="shared" si="590"/>
        <v>0</v>
      </c>
      <c r="BL932" s="66" t="str">
        <f t="shared" si="624"/>
        <v>Nem hosszútávú a feladat.</v>
      </c>
      <c r="BM932" s="67">
        <f t="shared" si="605"/>
        <v>1</v>
      </c>
      <c r="BN932" s="67">
        <f t="shared" si="606"/>
        <v>0</v>
      </c>
      <c r="BO932" s="67">
        <f t="shared" si="607"/>
        <v>1</v>
      </c>
      <c r="BP932" s="67">
        <f t="shared" si="608"/>
        <v>0</v>
      </c>
      <c r="BQ932" s="65">
        <f t="shared" si="609"/>
        <v>0</v>
      </c>
      <c r="BR932" s="64" t="str">
        <f t="shared" si="610"/>
        <v>Nincs hosszútávú terv!</v>
      </c>
      <c r="BS932" s="65">
        <f t="shared" si="611"/>
        <v>0</v>
      </c>
      <c r="BT932" s="65">
        <f t="shared" si="612"/>
        <v>0</v>
      </c>
      <c r="BU932" s="65">
        <f t="shared" si="613"/>
        <v>0</v>
      </c>
      <c r="BV932" s="65">
        <f t="shared" si="614"/>
        <v>0</v>
      </c>
      <c r="BW932" s="65">
        <f t="shared" si="615"/>
        <v>0</v>
      </c>
      <c r="BX932" s="65">
        <f t="shared" si="616"/>
        <v>0</v>
      </c>
      <c r="BY932" s="65">
        <f t="shared" si="617"/>
        <v>0</v>
      </c>
      <c r="BZ932" s="65">
        <f t="shared" si="618"/>
        <v>0</v>
      </c>
      <c r="CA932" s="65">
        <f t="shared" si="619"/>
        <v>0</v>
      </c>
      <c r="CB932" s="65">
        <f t="shared" si="620"/>
        <v>0</v>
      </c>
      <c r="CC932" s="65">
        <f t="shared" si="621"/>
        <v>0</v>
      </c>
      <c r="CD932" s="65" t="str">
        <f t="shared" si="591"/>
        <v>Hiányos kitöltés! (B-oszlop üres)</v>
      </c>
      <c r="CE932" s="66" t="str">
        <f t="shared" si="592"/>
        <v>Hiányos kitöltés! (B-oszlop üres)</v>
      </c>
      <c r="CF932" s="65">
        <f t="shared" si="593"/>
        <v>0</v>
      </c>
      <c r="CG932" s="65">
        <f t="shared" si="594"/>
        <v>0</v>
      </c>
      <c r="CH932" s="65">
        <f t="shared" si="595"/>
        <v>0</v>
      </c>
    </row>
    <row r="933" spans="1:86" ht="31.25" x14ac:dyDescent="0.25">
      <c r="A933" s="54" t="str">
        <f t="shared" si="584"/>
        <v>Nincs VKR kiválasztva!</v>
      </c>
      <c r="B933" s="68"/>
      <c r="C933" s="55"/>
      <c r="D933" s="47"/>
      <c r="E933" s="47"/>
      <c r="F933" s="56" t="str">
        <f>IF($G933="","Nincs VKR kiválasztva!",INDEX(Osszesito!$C:$C,MATCH($G933,Osszesito!$D:$D,0)))</f>
        <v>Nincs VKR kiválasztva!</v>
      </c>
      <c r="G933" s="45"/>
      <c r="H933" s="51" t="str">
        <f>IF($D933="","",CONCATENATE($AY933,"_",COUNTA($D$3:$D933),"_FSZV_2026"))</f>
        <v/>
      </c>
      <c r="I933" s="56" t="str">
        <f>IF($G933="","Nincs VKR kiválasztva!",INDEX(Osszesito!$G:$G,MATCH($F933,Osszesito!$C:$C,0)))</f>
        <v>Nincs VKR kiválasztva!</v>
      </c>
      <c r="J933" s="56" t="str">
        <f>IF($G933="","Nincs VKR kiválasztva!",INDEX(Osszesito!$F:$F,MATCH($F933,Osszesito!$C:$C,0)))</f>
        <v>Nincs VKR kiválasztva!</v>
      </c>
      <c r="K933" s="48" t="str">
        <f t="shared" si="622"/>
        <v>Nincs kitöltve a költség rész!</v>
      </c>
      <c r="L933" s="49"/>
      <c r="M933" s="49"/>
      <c r="N933" s="60"/>
      <c r="O933" s="60"/>
      <c r="P933" s="90"/>
      <c r="R933" s="62"/>
      <c r="S933" s="62"/>
      <c r="T933" s="62"/>
      <c r="U933" s="62"/>
      <c r="V933" s="62"/>
      <c r="W933" s="62"/>
      <c r="X933" s="62"/>
      <c r="Y933" s="62"/>
      <c r="Z933" s="62"/>
      <c r="AA933" s="62"/>
      <c r="AB933" s="62"/>
      <c r="AC933" s="61">
        <f t="shared" si="585"/>
        <v>0</v>
      </c>
      <c r="AD933" s="1" t="str">
        <f t="shared" si="586"/>
        <v>Nincs VKR kiválasztva!</v>
      </c>
      <c r="AF933" s="60"/>
      <c r="AG933" s="60"/>
      <c r="AH933" s="60"/>
      <c r="AI933" s="60"/>
      <c r="AJ933" s="60"/>
      <c r="AK933" s="60"/>
      <c r="AL933" s="60"/>
      <c r="AM933" s="60"/>
      <c r="AN933" s="60"/>
      <c r="AO933" s="60"/>
      <c r="AP933" s="60"/>
      <c r="AQ933" s="61">
        <f t="shared" si="587"/>
        <v>0</v>
      </c>
      <c r="AR933" s="130" t="s">
        <v>36</v>
      </c>
      <c r="AS933" s="1" t="str">
        <f t="shared" si="588"/>
        <v>Nincs VKR kiválasztva!</v>
      </c>
      <c r="AU933" s="46"/>
      <c r="AV933" s="46"/>
      <c r="AY933" s="64" t="str">
        <f>IF($D933="","",INDEX(Osszesito!$E:$E,MATCH($F933,Osszesito!$C:$C,0)))</f>
        <v/>
      </c>
      <c r="AZ933" s="64">
        <f t="shared" si="596"/>
        <v>0</v>
      </c>
      <c r="BA933" s="65">
        <f t="shared" si="597"/>
        <v>0</v>
      </c>
      <c r="BB933" s="65" t="str">
        <f t="shared" si="598"/>
        <v>x</v>
      </c>
      <c r="BC933" s="65">
        <f t="shared" si="589"/>
        <v>0</v>
      </c>
      <c r="BD933" s="65">
        <f t="shared" si="623"/>
        <v>0</v>
      </c>
      <c r="BE933" s="65">
        <f t="shared" si="599"/>
        <v>0</v>
      </c>
      <c r="BF933" s="64" t="str">
        <f t="shared" si="600"/>
        <v>A forrás egyenlő a költséggel (I.ütem).</v>
      </c>
      <c r="BG933" s="65">
        <f t="shared" si="601"/>
        <v>0</v>
      </c>
      <c r="BH933" s="65">
        <f t="shared" si="602"/>
        <v>0</v>
      </c>
      <c r="BI933" s="65">
        <f t="shared" si="603"/>
        <v>0</v>
      </c>
      <c r="BJ933" s="65">
        <f t="shared" si="604"/>
        <v>0</v>
      </c>
      <c r="BK933" s="65">
        <f t="shared" si="590"/>
        <v>0</v>
      </c>
      <c r="BL933" s="66" t="str">
        <f t="shared" si="624"/>
        <v>Nem hosszútávú a feladat.</v>
      </c>
      <c r="BM933" s="67">
        <f t="shared" si="605"/>
        <v>1</v>
      </c>
      <c r="BN933" s="67">
        <f t="shared" si="606"/>
        <v>0</v>
      </c>
      <c r="BO933" s="67">
        <f t="shared" si="607"/>
        <v>1</v>
      </c>
      <c r="BP933" s="67">
        <f t="shared" si="608"/>
        <v>0</v>
      </c>
      <c r="BQ933" s="65">
        <f t="shared" si="609"/>
        <v>0</v>
      </c>
      <c r="BR933" s="64" t="str">
        <f t="shared" si="610"/>
        <v>Nincs hosszútávú terv!</v>
      </c>
      <c r="BS933" s="65">
        <f t="shared" si="611"/>
        <v>0</v>
      </c>
      <c r="BT933" s="65">
        <f t="shared" si="612"/>
        <v>0</v>
      </c>
      <c r="BU933" s="65">
        <f t="shared" si="613"/>
        <v>0</v>
      </c>
      <c r="BV933" s="65">
        <f t="shared" si="614"/>
        <v>0</v>
      </c>
      <c r="BW933" s="65">
        <f t="shared" si="615"/>
        <v>0</v>
      </c>
      <c r="BX933" s="65">
        <f t="shared" si="616"/>
        <v>0</v>
      </c>
      <c r="BY933" s="65">
        <f t="shared" si="617"/>
        <v>0</v>
      </c>
      <c r="BZ933" s="65">
        <f t="shared" si="618"/>
        <v>0</v>
      </c>
      <c r="CA933" s="65">
        <f t="shared" si="619"/>
        <v>0</v>
      </c>
      <c r="CB933" s="65">
        <f t="shared" si="620"/>
        <v>0</v>
      </c>
      <c r="CC933" s="65">
        <f t="shared" si="621"/>
        <v>0</v>
      </c>
      <c r="CD933" s="65" t="str">
        <f t="shared" si="591"/>
        <v>Hiányos kitöltés! (B-oszlop üres)</v>
      </c>
      <c r="CE933" s="66" t="str">
        <f t="shared" si="592"/>
        <v>Hiányos kitöltés! (B-oszlop üres)</v>
      </c>
      <c r="CF933" s="65">
        <f t="shared" si="593"/>
        <v>0</v>
      </c>
      <c r="CG933" s="65">
        <f t="shared" si="594"/>
        <v>0</v>
      </c>
      <c r="CH933" s="65">
        <f t="shared" si="595"/>
        <v>0</v>
      </c>
    </row>
    <row r="934" spans="1:86" ht="31.25" x14ac:dyDescent="0.25">
      <c r="A934" s="54" t="str">
        <f t="shared" si="584"/>
        <v>Nincs VKR kiválasztva!</v>
      </c>
      <c r="B934" s="68"/>
      <c r="C934" s="55"/>
      <c r="D934" s="47"/>
      <c r="E934" s="47"/>
      <c r="F934" s="56" t="str">
        <f>IF($G934="","Nincs VKR kiválasztva!",INDEX(Osszesito!$C:$C,MATCH($G934,Osszesito!$D:$D,0)))</f>
        <v>Nincs VKR kiválasztva!</v>
      </c>
      <c r="G934" s="45"/>
      <c r="H934" s="51" t="str">
        <f>IF($D934="","",CONCATENATE($AY934,"_",COUNTA($D$3:$D934),"_FSZV_2026"))</f>
        <v/>
      </c>
      <c r="I934" s="56" t="str">
        <f>IF($G934="","Nincs VKR kiválasztva!",INDEX(Osszesito!$G:$G,MATCH($F934,Osszesito!$C:$C,0)))</f>
        <v>Nincs VKR kiválasztva!</v>
      </c>
      <c r="J934" s="56" t="str">
        <f>IF($G934="","Nincs VKR kiválasztva!",INDEX(Osszesito!$F:$F,MATCH($F934,Osszesito!$C:$C,0)))</f>
        <v>Nincs VKR kiválasztva!</v>
      </c>
      <c r="K934" s="48" t="str">
        <f t="shared" si="622"/>
        <v>Nincs kitöltve a költség rész!</v>
      </c>
      <c r="L934" s="49"/>
      <c r="M934" s="49"/>
      <c r="N934" s="60"/>
      <c r="O934" s="60"/>
      <c r="P934" s="90"/>
      <c r="R934" s="62"/>
      <c r="S934" s="62"/>
      <c r="T934" s="62"/>
      <c r="U934" s="62"/>
      <c r="V934" s="62"/>
      <c r="W934" s="62"/>
      <c r="X934" s="62"/>
      <c r="Y934" s="62"/>
      <c r="Z934" s="62"/>
      <c r="AA934" s="62"/>
      <c r="AB934" s="62"/>
      <c r="AC934" s="61">
        <f t="shared" si="585"/>
        <v>0</v>
      </c>
      <c r="AD934" s="1" t="str">
        <f t="shared" si="586"/>
        <v>Nincs VKR kiválasztva!</v>
      </c>
      <c r="AF934" s="60"/>
      <c r="AG934" s="60"/>
      <c r="AH934" s="60"/>
      <c r="AI934" s="60"/>
      <c r="AJ934" s="60"/>
      <c r="AK934" s="60"/>
      <c r="AL934" s="60"/>
      <c r="AM934" s="60"/>
      <c r="AN934" s="60"/>
      <c r="AO934" s="60"/>
      <c r="AP934" s="60"/>
      <c r="AQ934" s="61">
        <f t="shared" si="587"/>
        <v>0</v>
      </c>
      <c r="AR934" s="130" t="s">
        <v>36</v>
      </c>
      <c r="AS934" s="1" t="str">
        <f t="shared" si="588"/>
        <v>Nincs VKR kiválasztva!</v>
      </c>
      <c r="AU934" s="46"/>
      <c r="AV934" s="46"/>
      <c r="AY934" s="64" t="str">
        <f>IF($D934="","",INDEX(Osszesito!$E:$E,MATCH($F934,Osszesito!$C:$C,0)))</f>
        <v/>
      </c>
      <c r="AZ934" s="64">
        <f t="shared" si="596"/>
        <v>0</v>
      </c>
      <c r="BA934" s="65">
        <f t="shared" si="597"/>
        <v>0</v>
      </c>
      <c r="BB934" s="65" t="str">
        <f t="shared" si="598"/>
        <v>x</v>
      </c>
      <c r="BC934" s="65">
        <f t="shared" si="589"/>
        <v>0</v>
      </c>
      <c r="BD934" s="65">
        <f t="shared" si="623"/>
        <v>0</v>
      </c>
      <c r="BE934" s="65">
        <f t="shared" si="599"/>
        <v>0</v>
      </c>
      <c r="BF934" s="64" t="str">
        <f t="shared" si="600"/>
        <v>A forrás egyenlő a költséggel (I.ütem).</v>
      </c>
      <c r="BG934" s="65">
        <f t="shared" si="601"/>
        <v>0</v>
      </c>
      <c r="BH934" s="65">
        <f t="shared" si="602"/>
        <v>0</v>
      </c>
      <c r="BI934" s="65">
        <f t="shared" si="603"/>
        <v>0</v>
      </c>
      <c r="BJ934" s="65">
        <f t="shared" si="604"/>
        <v>0</v>
      </c>
      <c r="BK934" s="65">
        <f t="shared" si="590"/>
        <v>0</v>
      </c>
      <c r="BL934" s="66" t="str">
        <f t="shared" si="624"/>
        <v>Nem hosszútávú a feladat.</v>
      </c>
      <c r="BM934" s="67">
        <f t="shared" si="605"/>
        <v>1</v>
      </c>
      <c r="BN934" s="67">
        <f t="shared" si="606"/>
        <v>0</v>
      </c>
      <c r="BO934" s="67">
        <f t="shared" si="607"/>
        <v>1</v>
      </c>
      <c r="BP934" s="67">
        <f t="shared" si="608"/>
        <v>0</v>
      </c>
      <c r="BQ934" s="65">
        <f t="shared" si="609"/>
        <v>0</v>
      </c>
      <c r="BR934" s="64" t="str">
        <f t="shared" si="610"/>
        <v>Nincs hosszútávú terv!</v>
      </c>
      <c r="BS934" s="65">
        <f t="shared" si="611"/>
        <v>0</v>
      </c>
      <c r="BT934" s="65">
        <f t="shared" si="612"/>
        <v>0</v>
      </c>
      <c r="BU934" s="65">
        <f t="shared" si="613"/>
        <v>0</v>
      </c>
      <c r="BV934" s="65">
        <f t="shared" si="614"/>
        <v>0</v>
      </c>
      <c r="BW934" s="65">
        <f t="shared" si="615"/>
        <v>0</v>
      </c>
      <c r="BX934" s="65">
        <f t="shared" si="616"/>
        <v>0</v>
      </c>
      <c r="BY934" s="65">
        <f t="shared" si="617"/>
        <v>0</v>
      </c>
      <c r="BZ934" s="65">
        <f t="shared" si="618"/>
        <v>0</v>
      </c>
      <c r="CA934" s="65">
        <f t="shared" si="619"/>
        <v>0</v>
      </c>
      <c r="CB934" s="65">
        <f t="shared" si="620"/>
        <v>0</v>
      </c>
      <c r="CC934" s="65">
        <f t="shared" si="621"/>
        <v>0</v>
      </c>
      <c r="CD934" s="65" t="str">
        <f t="shared" si="591"/>
        <v>Hiányos kitöltés! (B-oszlop üres)</v>
      </c>
      <c r="CE934" s="66" t="str">
        <f t="shared" si="592"/>
        <v>Hiányos kitöltés! (B-oszlop üres)</v>
      </c>
      <c r="CF934" s="65">
        <f t="shared" si="593"/>
        <v>0</v>
      </c>
      <c r="CG934" s="65">
        <f t="shared" si="594"/>
        <v>0</v>
      </c>
      <c r="CH934" s="65">
        <f t="shared" si="595"/>
        <v>0</v>
      </c>
    </row>
    <row r="935" spans="1:86" ht="31.25" x14ac:dyDescent="0.25">
      <c r="A935" s="54" t="str">
        <f t="shared" si="584"/>
        <v>Nincs VKR kiválasztva!</v>
      </c>
      <c r="B935" s="68"/>
      <c r="C935" s="55"/>
      <c r="D935" s="47"/>
      <c r="E935" s="47"/>
      <c r="F935" s="56" t="str">
        <f>IF($G935="","Nincs VKR kiválasztva!",INDEX(Osszesito!$C:$C,MATCH($G935,Osszesito!$D:$D,0)))</f>
        <v>Nincs VKR kiválasztva!</v>
      </c>
      <c r="G935" s="45"/>
      <c r="H935" s="51" t="str">
        <f>IF($D935="","",CONCATENATE($AY935,"_",COUNTA($D$3:$D935),"_FSZV_2026"))</f>
        <v/>
      </c>
      <c r="I935" s="56" t="str">
        <f>IF($G935="","Nincs VKR kiválasztva!",INDEX(Osszesito!$G:$G,MATCH($F935,Osszesito!$C:$C,0)))</f>
        <v>Nincs VKR kiválasztva!</v>
      </c>
      <c r="J935" s="56" t="str">
        <f>IF($G935="","Nincs VKR kiválasztva!",INDEX(Osszesito!$F:$F,MATCH($F935,Osszesito!$C:$C,0)))</f>
        <v>Nincs VKR kiválasztva!</v>
      </c>
      <c r="K935" s="48" t="str">
        <f t="shared" si="622"/>
        <v>Nincs kitöltve a költség rész!</v>
      </c>
      <c r="L935" s="49"/>
      <c r="M935" s="49"/>
      <c r="N935" s="60"/>
      <c r="O935" s="60"/>
      <c r="P935" s="90"/>
      <c r="R935" s="62"/>
      <c r="S935" s="62"/>
      <c r="T935" s="62"/>
      <c r="U935" s="62"/>
      <c r="V935" s="62"/>
      <c r="W935" s="62"/>
      <c r="X935" s="62"/>
      <c r="Y935" s="62"/>
      <c r="Z935" s="62"/>
      <c r="AA935" s="62"/>
      <c r="AB935" s="62"/>
      <c r="AC935" s="61">
        <f t="shared" si="585"/>
        <v>0</v>
      </c>
      <c r="AD935" s="1" t="str">
        <f t="shared" si="586"/>
        <v>Nincs VKR kiválasztva!</v>
      </c>
      <c r="AF935" s="60"/>
      <c r="AG935" s="60"/>
      <c r="AH935" s="60"/>
      <c r="AI935" s="60"/>
      <c r="AJ935" s="60"/>
      <c r="AK935" s="60"/>
      <c r="AL935" s="60"/>
      <c r="AM935" s="60"/>
      <c r="AN935" s="60"/>
      <c r="AO935" s="60"/>
      <c r="AP935" s="60"/>
      <c r="AQ935" s="61">
        <f t="shared" si="587"/>
        <v>0</v>
      </c>
      <c r="AR935" s="130" t="s">
        <v>36</v>
      </c>
      <c r="AS935" s="1" t="str">
        <f t="shared" si="588"/>
        <v>Nincs VKR kiválasztva!</v>
      </c>
      <c r="AU935" s="46"/>
      <c r="AV935" s="46"/>
      <c r="AY935" s="64" t="str">
        <f>IF($D935="","",INDEX(Osszesito!$E:$E,MATCH($F935,Osszesito!$C:$C,0)))</f>
        <v/>
      </c>
      <c r="AZ935" s="64">
        <f t="shared" si="596"/>
        <v>0</v>
      </c>
      <c r="BA935" s="65">
        <f t="shared" si="597"/>
        <v>0</v>
      </c>
      <c r="BB935" s="65" t="str">
        <f t="shared" si="598"/>
        <v>x</v>
      </c>
      <c r="BC935" s="65">
        <f t="shared" si="589"/>
        <v>0</v>
      </c>
      <c r="BD935" s="65">
        <f t="shared" si="623"/>
        <v>0</v>
      </c>
      <c r="BE935" s="65">
        <f t="shared" si="599"/>
        <v>0</v>
      </c>
      <c r="BF935" s="64" t="str">
        <f t="shared" si="600"/>
        <v>A forrás egyenlő a költséggel (I.ütem).</v>
      </c>
      <c r="BG935" s="65">
        <f t="shared" si="601"/>
        <v>0</v>
      </c>
      <c r="BH935" s="65">
        <f t="shared" si="602"/>
        <v>0</v>
      </c>
      <c r="BI935" s="65">
        <f t="shared" si="603"/>
        <v>0</v>
      </c>
      <c r="BJ935" s="65">
        <f t="shared" si="604"/>
        <v>0</v>
      </c>
      <c r="BK935" s="65">
        <f t="shared" si="590"/>
        <v>0</v>
      </c>
      <c r="BL935" s="66" t="str">
        <f t="shared" si="624"/>
        <v>Nem hosszútávú a feladat.</v>
      </c>
      <c r="BM935" s="67">
        <f t="shared" si="605"/>
        <v>1</v>
      </c>
      <c r="BN935" s="67">
        <f t="shared" si="606"/>
        <v>0</v>
      </c>
      <c r="BO935" s="67">
        <f t="shared" si="607"/>
        <v>1</v>
      </c>
      <c r="BP935" s="67">
        <f t="shared" si="608"/>
        <v>0</v>
      </c>
      <c r="BQ935" s="65">
        <f t="shared" si="609"/>
        <v>0</v>
      </c>
      <c r="BR935" s="64" t="str">
        <f t="shared" si="610"/>
        <v>Nincs hosszútávú terv!</v>
      </c>
      <c r="BS935" s="65">
        <f t="shared" si="611"/>
        <v>0</v>
      </c>
      <c r="BT935" s="65">
        <f t="shared" si="612"/>
        <v>0</v>
      </c>
      <c r="BU935" s="65">
        <f t="shared" si="613"/>
        <v>0</v>
      </c>
      <c r="BV935" s="65">
        <f t="shared" si="614"/>
        <v>0</v>
      </c>
      <c r="BW935" s="65">
        <f t="shared" si="615"/>
        <v>0</v>
      </c>
      <c r="BX935" s="65">
        <f t="shared" si="616"/>
        <v>0</v>
      </c>
      <c r="BY935" s="65">
        <f t="shared" si="617"/>
        <v>0</v>
      </c>
      <c r="BZ935" s="65">
        <f t="shared" si="618"/>
        <v>0</v>
      </c>
      <c r="CA935" s="65">
        <f t="shared" si="619"/>
        <v>0</v>
      </c>
      <c r="CB935" s="65">
        <f t="shared" si="620"/>
        <v>0</v>
      </c>
      <c r="CC935" s="65">
        <f t="shared" si="621"/>
        <v>0</v>
      </c>
      <c r="CD935" s="65" t="str">
        <f t="shared" si="591"/>
        <v>Hiányos kitöltés! (B-oszlop üres)</v>
      </c>
      <c r="CE935" s="66" t="str">
        <f t="shared" si="592"/>
        <v>Hiányos kitöltés! (B-oszlop üres)</v>
      </c>
      <c r="CF935" s="65">
        <f t="shared" si="593"/>
        <v>0</v>
      </c>
      <c r="CG935" s="65">
        <f t="shared" si="594"/>
        <v>0</v>
      </c>
      <c r="CH935" s="65">
        <f t="shared" si="595"/>
        <v>0</v>
      </c>
    </row>
    <row r="936" spans="1:86" ht="31.25" x14ac:dyDescent="0.25">
      <c r="A936" s="54" t="str">
        <f t="shared" si="584"/>
        <v>Nincs VKR kiválasztva!</v>
      </c>
      <c r="B936" s="68"/>
      <c r="C936" s="55"/>
      <c r="D936" s="47"/>
      <c r="E936" s="47"/>
      <c r="F936" s="56" t="str">
        <f>IF($G936="","Nincs VKR kiválasztva!",INDEX(Osszesito!$C:$C,MATCH($G936,Osszesito!$D:$D,0)))</f>
        <v>Nincs VKR kiválasztva!</v>
      </c>
      <c r="G936" s="45"/>
      <c r="H936" s="51" t="str">
        <f>IF($D936="","",CONCATENATE($AY936,"_",COUNTA($D$3:$D936),"_FSZV_2026"))</f>
        <v/>
      </c>
      <c r="I936" s="56" t="str">
        <f>IF($G936="","Nincs VKR kiválasztva!",INDEX(Osszesito!$G:$G,MATCH($F936,Osszesito!$C:$C,0)))</f>
        <v>Nincs VKR kiválasztva!</v>
      </c>
      <c r="J936" s="56" t="str">
        <f>IF($G936="","Nincs VKR kiválasztva!",INDEX(Osszesito!$F:$F,MATCH($F936,Osszesito!$C:$C,0)))</f>
        <v>Nincs VKR kiválasztva!</v>
      </c>
      <c r="K936" s="48" t="str">
        <f t="shared" si="622"/>
        <v>Nincs kitöltve a költség rész!</v>
      </c>
      <c r="L936" s="49"/>
      <c r="M936" s="49"/>
      <c r="N936" s="60"/>
      <c r="O936" s="60"/>
      <c r="P936" s="90"/>
      <c r="R936" s="62"/>
      <c r="S936" s="62"/>
      <c r="T936" s="62"/>
      <c r="U936" s="62"/>
      <c r="V936" s="62"/>
      <c r="W936" s="62"/>
      <c r="X936" s="62"/>
      <c r="Y936" s="62"/>
      <c r="Z936" s="62"/>
      <c r="AA936" s="62"/>
      <c r="AB936" s="62"/>
      <c r="AC936" s="61">
        <f t="shared" si="585"/>
        <v>0</v>
      </c>
      <c r="AD936" s="1" t="str">
        <f t="shared" si="586"/>
        <v>Nincs VKR kiválasztva!</v>
      </c>
      <c r="AF936" s="60"/>
      <c r="AG936" s="60"/>
      <c r="AH936" s="60"/>
      <c r="AI936" s="60"/>
      <c r="AJ936" s="60"/>
      <c r="AK936" s="60"/>
      <c r="AL936" s="60"/>
      <c r="AM936" s="60"/>
      <c r="AN936" s="60"/>
      <c r="AO936" s="60"/>
      <c r="AP936" s="60"/>
      <c r="AQ936" s="61">
        <f t="shared" si="587"/>
        <v>0</v>
      </c>
      <c r="AR936" s="130" t="s">
        <v>36</v>
      </c>
      <c r="AS936" s="1" t="str">
        <f t="shared" si="588"/>
        <v>Nincs VKR kiválasztva!</v>
      </c>
      <c r="AU936" s="46"/>
      <c r="AV936" s="46"/>
      <c r="AY936" s="64" t="str">
        <f>IF($D936="","",INDEX(Osszesito!$E:$E,MATCH($F936,Osszesito!$C:$C,0)))</f>
        <v/>
      </c>
      <c r="AZ936" s="64">
        <f t="shared" si="596"/>
        <v>0</v>
      </c>
      <c r="BA936" s="65">
        <f t="shared" si="597"/>
        <v>0</v>
      </c>
      <c r="BB936" s="65" t="str">
        <f t="shared" si="598"/>
        <v>x</v>
      </c>
      <c r="BC936" s="65">
        <f t="shared" si="589"/>
        <v>0</v>
      </c>
      <c r="BD936" s="65">
        <f t="shared" si="623"/>
        <v>0</v>
      </c>
      <c r="BE936" s="65">
        <f t="shared" si="599"/>
        <v>0</v>
      </c>
      <c r="BF936" s="64" t="str">
        <f t="shared" si="600"/>
        <v>A forrás egyenlő a költséggel (I.ütem).</v>
      </c>
      <c r="BG936" s="65">
        <f t="shared" si="601"/>
        <v>0</v>
      </c>
      <c r="BH936" s="65">
        <f t="shared" si="602"/>
        <v>0</v>
      </c>
      <c r="BI936" s="65">
        <f t="shared" si="603"/>
        <v>0</v>
      </c>
      <c r="BJ936" s="65">
        <f t="shared" si="604"/>
        <v>0</v>
      </c>
      <c r="BK936" s="65">
        <f t="shared" si="590"/>
        <v>0</v>
      </c>
      <c r="BL936" s="66" t="str">
        <f t="shared" si="624"/>
        <v>Nem hosszútávú a feladat.</v>
      </c>
      <c r="BM936" s="67">
        <f t="shared" si="605"/>
        <v>1</v>
      </c>
      <c r="BN936" s="67">
        <f t="shared" si="606"/>
        <v>0</v>
      </c>
      <c r="BO936" s="67">
        <f t="shared" si="607"/>
        <v>1</v>
      </c>
      <c r="BP936" s="67">
        <f t="shared" si="608"/>
        <v>0</v>
      </c>
      <c r="BQ936" s="65">
        <f t="shared" si="609"/>
        <v>0</v>
      </c>
      <c r="BR936" s="64" t="str">
        <f t="shared" si="610"/>
        <v>Nincs hosszútávú terv!</v>
      </c>
      <c r="BS936" s="65">
        <f t="shared" si="611"/>
        <v>0</v>
      </c>
      <c r="BT936" s="65">
        <f t="shared" si="612"/>
        <v>0</v>
      </c>
      <c r="BU936" s="65">
        <f t="shared" si="613"/>
        <v>0</v>
      </c>
      <c r="BV936" s="65">
        <f t="shared" si="614"/>
        <v>0</v>
      </c>
      <c r="BW936" s="65">
        <f t="shared" si="615"/>
        <v>0</v>
      </c>
      <c r="BX936" s="65">
        <f t="shared" si="616"/>
        <v>0</v>
      </c>
      <c r="BY936" s="65">
        <f t="shared" si="617"/>
        <v>0</v>
      </c>
      <c r="BZ936" s="65">
        <f t="shared" si="618"/>
        <v>0</v>
      </c>
      <c r="CA936" s="65">
        <f t="shared" si="619"/>
        <v>0</v>
      </c>
      <c r="CB936" s="65">
        <f t="shared" si="620"/>
        <v>0</v>
      </c>
      <c r="CC936" s="65">
        <f t="shared" si="621"/>
        <v>0</v>
      </c>
      <c r="CD936" s="65" t="str">
        <f t="shared" si="591"/>
        <v>Hiányos kitöltés! (B-oszlop üres)</v>
      </c>
      <c r="CE936" s="66" t="str">
        <f t="shared" si="592"/>
        <v>Hiányos kitöltés! (B-oszlop üres)</v>
      </c>
      <c r="CF936" s="65">
        <f t="shared" si="593"/>
        <v>0</v>
      </c>
      <c r="CG936" s="65">
        <f t="shared" si="594"/>
        <v>0</v>
      </c>
      <c r="CH936" s="65">
        <f t="shared" si="595"/>
        <v>0</v>
      </c>
    </row>
    <row r="937" spans="1:86" ht="31.25" x14ac:dyDescent="0.25">
      <c r="A937" s="54" t="str">
        <f t="shared" si="584"/>
        <v>Nincs VKR kiválasztva!</v>
      </c>
      <c r="B937" s="68"/>
      <c r="C937" s="55"/>
      <c r="D937" s="47"/>
      <c r="E937" s="47"/>
      <c r="F937" s="56" t="str">
        <f>IF($G937="","Nincs VKR kiválasztva!",INDEX(Osszesito!$C:$C,MATCH($G937,Osszesito!$D:$D,0)))</f>
        <v>Nincs VKR kiválasztva!</v>
      </c>
      <c r="G937" s="45"/>
      <c r="H937" s="51" t="str">
        <f>IF($D937="","",CONCATENATE($AY937,"_",COUNTA($D$3:$D937),"_FSZV_2026"))</f>
        <v/>
      </c>
      <c r="I937" s="56" t="str">
        <f>IF($G937="","Nincs VKR kiválasztva!",INDEX(Osszesito!$G:$G,MATCH($F937,Osszesito!$C:$C,0)))</f>
        <v>Nincs VKR kiválasztva!</v>
      </c>
      <c r="J937" s="56" t="str">
        <f>IF($G937="","Nincs VKR kiválasztva!",INDEX(Osszesito!$F:$F,MATCH($F937,Osszesito!$C:$C,0)))</f>
        <v>Nincs VKR kiválasztva!</v>
      </c>
      <c r="K937" s="48" t="str">
        <f t="shared" si="622"/>
        <v>Nincs kitöltve a költség rész!</v>
      </c>
      <c r="L937" s="49"/>
      <c r="M937" s="49"/>
      <c r="N937" s="60"/>
      <c r="O937" s="60"/>
      <c r="P937" s="90"/>
      <c r="R937" s="62"/>
      <c r="S937" s="62"/>
      <c r="T937" s="62"/>
      <c r="U937" s="62"/>
      <c r="V937" s="62"/>
      <c r="W937" s="62"/>
      <c r="X937" s="62"/>
      <c r="Y937" s="62"/>
      <c r="Z937" s="62"/>
      <c r="AA937" s="62"/>
      <c r="AB937" s="62"/>
      <c r="AC937" s="61">
        <f t="shared" si="585"/>
        <v>0</v>
      </c>
      <c r="AD937" s="1" t="str">
        <f t="shared" si="586"/>
        <v>Nincs VKR kiválasztva!</v>
      </c>
      <c r="AF937" s="60"/>
      <c r="AG937" s="60"/>
      <c r="AH937" s="60"/>
      <c r="AI937" s="60"/>
      <c r="AJ937" s="60"/>
      <c r="AK937" s="60"/>
      <c r="AL937" s="60"/>
      <c r="AM937" s="60"/>
      <c r="AN937" s="60"/>
      <c r="AO937" s="60"/>
      <c r="AP937" s="60"/>
      <c r="AQ937" s="61">
        <f t="shared" si="587"/>
        <v>0</v>
      </c>
      <c r="AR937" s="130" t="s">
        <v>36</v>
      </c>
      <c r="AS937" s="1" t="str">
        <f t="shared" si="588"/>
        <v>Nincs VKR kiválasztva!</v>
      </c>
      <c r="AU937" s="46"/>
      <c r="AV937" s="46"/>
      <c r="AY937" s="64" t="str">
        <f>IF($D937="","",INDEX(Osszesito!$E:$E,MATCH($F937,Osszesito!$C:$C,0)))</f>
        <v/>
      </c>
      <c r="AZ937" s="64">
        <f t="shared" si="596"/>
        <v>0</v>
      </c>
      <c r="BA937" s="65">
        <f t="shared" si="597"/>
        <v>0</v>
      </c>
      <c r="BB937" s="65" t="str">
        <f t="shared" si="598"/>
        <v>x</v>
      </c>
      <c r="BC937" s="65">
        <f t="shared" si="589"/>
        <v>0</v>
      </c>
      <c r="BD937" s="65">
        <f t="shared" si="623"/>
        <v>0</v>
      </c>
      <c r="BE937" s="65">
        <f t="shared" si="599"/>
        <v>0</v>
      </c>
      <c r="BF937" s="64" t="str">
        <f t="shared" si="600"/>
        <v>A forrás egyenlő a költséggel (I.ütem).</v>
      </c>
      <c r="BG937" s="65">
        <f t="shared" si="601"/>
        <v>0</v>
      </c>
      <c r="BH937" s="65">
        <f t="shared" si="602"/>
        <v>0</v>
      </c>
      <c r="BI937" s="65">
        <f t="shared" si="603"/>
        <v>0</v>
      </c>
      <c r="BJ937" s="65">
        <f t="shared" si="604"/>
        <v>0</v>
      </c>
      <c r="BK937" s="65">
        <f t="shared" si="590"/>
        <v>0</v>
      </c>
      <c r="BL937" s="66" t="str">
        <f t="shared" si="624"/>
        <v>Nem hosszútávú a feladat.</v>
      </c>
      <c r="BM937" s="67">
        <f t="shared" si="605"/>
        <v>1</v>
      </c>
      <c r="BN937" s="67">
        <f t="shared" si="606"/>
        <v>0</v>
      </c>
      <c r="BO937" s="67">
        <f t="shared" si="607"/>
        <v>1</v>
      </c>
      <c r="BP937" s="67">
        <f t="shared" si="608"/>
        <v>0</v>
      </c>
      <c r="BQ937" s="65">
        <f t="shared" si="609"/>
        <v>0</v>
      </c>
      <c r="BR937" s="64" t="str">
        <f t="shared" si="610"/>
        <v>Nincs hosszútávú terv!</v>
      </c>
      <c r="BS937" s="65">
        <f t="shared" si="611"/>
        <v>0</v>
      </c>
      <c r="BT937" s="65">
        <f t="shared" si="612"/>
        <v>0</v>
      </c>
      <c r="BU937" s="65">
        <f t="shared" si="613"/>
        <v>0</v>
      </c>
      <c r="BV937" s="65">
        <f t="shared" si="614"/>
        <v>0</v>
      </c>
      <c r="BW937" s="65">
        <f t="shared" si="615"/>
        <v>0</v>
      </c>
      <c r="BX937" s="65">
        <f t="shared" si="616"/>
        <v>0</v>
      </c>
      <c r="BY937" s="65">
        <f t="shared" si="617"/>
        <v>0</v>
      </c>
      <c r="BZ937" s="65">
        <f t="shared" si="618"/>
        <v>0</v>
      </c>
      <c r="CA937" s="65">
        <f t="shared" si="619"/>
        <v>0</v>
      </c>
      <c r="CB937" s="65">
        <f t="shared" si="620"/>
        <v>0</v>
      </c>
      <c r="CC937" s="65">
        <f t="shared" si="621"/>
        <v>0</v>
      </c>
      <c r="CD937" s="65" t="str">
        <f t="shared" si="591"/>
        <v>Hiányos kitöltés! (B-oszlop üres)</v>
      </c>
      <c r="CE937" s="66" t="str">
        <f t="shared" si="592"/>
        <v>Hiányos kitöltés! (B-oszlop üres)</v>
      </c>
      <c r="CF937" s="65">
        <f t="shared" si="593"/>
        <v>0</v>
      </c>
      <c r="CG937" s="65">
        <f t="shared" si="594"/>
        <v>0</v>
      </c>
      <c r="CH937" s="65">
        <f t="shared" si="595"/>
        <v>0</v>
      </c>
    </row>
    <row r="938" spans="1:86" ht="31.25" x14ac:dyDescent="0.25">
      <c r="A938" s="54" t="str">
        <f t="shared" si="584"/>
        <v>Nincs VKR kiválasztva!</v>
      </c>
      <c r="B938" s="68"/>
      <c r="C938" s="55"/>
      <c r="D938" s="47"/>
      <c r="E938" s="47"/>
      <c r="F938" s="56" t="str">
        <f>IF($G938="","Nincs VKR kiválasztva!",INDEX(Osszesito!$C:$C,MATCH($G938,Osszesito!$D:$D,0)))</f>
        <v>Nincs VKR kiválasztva!</v>
      </c>
      <c r="G938" s="45"/>
      <c r="H938" s="51" t="str">
        <f>IF($D938="","",CONCATENATE($AY938,"_",COUNTA($D$3:$D938),"_FSZV_2026"))</f>
        <v/>
      </c>
      <c r="I938" s="56" t="str">
        <f>IF($G938="","Nincs VKR kiválasztva!",INDEX(Osszesito!$G:$G,MATCH($F938,Osszesito!$C:$C,0)))</f>
        <v>Nincs VKR kiválasztva!</v>
      </c>
      <c r="J938" s="56" t="str">
        <f>IF($G938="","Nincs VKR kiválasztva!",INDEX(Osszesito!$F:$F,MATCH($F938,Osszesito!$C:$C,0)))</f>
        <v>Nincs VKR kiválasztva!</v>
      </c>
      <c r="K938" s="48" t="str">
        <f t="shared" si="622"/>
        <v>Nincs kitöltve a költség rész!</v>
      </c>
      <c r="L938" s="49"/>
      <c r="M938" s="49"/>
      <c r="N938" s="60"/>
      <c r="O938" s="60"/>
      <c r="P938" s="90"/>
      <c r="R938" s="62"/>
      <c r="S938" s="62"/>
      <c r="T938" s="62"/>
      <c r="U938" s="62"/>
      <c r="V938" s="62"/>
      <c r="W938" s="62"/>
      <c r="X938" s="62"/>
      <c r="Y938" s="62"/>
      <c r="Z938" s="62"/>
      <c r="AA938" s="62"/>
      <c r="AB938" s="62"/>
      <c r="AC938" s="61">
        <f t="shared" si="585"/>
        <v>0</v>
      </c>
      <c r="AD938" s="1" t="str">
        <f t="shared" si="586"/>
        <v>Nincs VKR kiválasztva!</v>
      </c>
      <c r="AF938" s="60"/>
      <c r="AG938" s="60"/>
      <c r="AH938" s="60"/>
      <c r="AI938" s="60"/>
      <c r="AJ938" s="60"/>
      <c r="AK938" s="60"/>
      <c r="AL938" s="60"/>
      <c r="AM938" s="60"/>
      <c r="AN938" s="60"/>
      <c r="AO938" s="60"/>
      <c r="AP938" s="60"/>
      <c r="AQ938" s="61">
        <f t="shared" si="587"/>
        <v>0</v>
      </c>
      <c r="AR938" s="130" t="s">
        <v>36</v>
      </c>
      <c r="AS938" s="1" t="str">
        <f t="shared" si="588"/>
        <v>Nincs VKR kiválasztva!</v>
      </c>
      <c r="AU938" s="46"/>
      <c r="AV938" s="46"/>
      <c r="AY938" s="64" t="str">
        <f>IF($D938="","",INDEX(Osszesito!$E:$E,MATCH($F938,Osszesito!$C:$C,0)))</f>
        <v/>
      </c>
      <c r="AZ938" s="64">
        <f t="shared" si="596"/>
        <v>0</v>
      </c>
      <c r="BA938" s="65">
        <f t="shared" si="597"/>
        <v>0</v>
      </c>
      <c r="BB938" s="65" t="str">
        <f t="shared" si="598"/>
        <v>x</v>
      </c>
      <c r="BC938" s="65">
        <f t="shared" si="589"/>
        <v>0</v>
      </c>
      <c r="BD938" s="65">
        <f t="shared" si="623"/>
        <v>0</v>
      </c>
      <c r="BE938" s="65">
        <f t="shared" si="599"/>
        <v>0</v>
      </c>
      <c r="BF938" s="64" t="str">
        <f t="shared" si="600"/>
        <v>A forrás egyenlő a költséggel (I.ütem).</v>
      </c>
      <c r="BG938" s="65">
        <f t="shared" si="601"/>
        <v>0</v>
      </c>
      <c r="BH938" s="65">
        <f t="shared" si="602"/>
        <v>0</v>
      </c>
      <c r="BI938" s="65">
        <f t="shared" si="603"/>
        <v>0</v>
      </c>
      <c r="BJ938" s="65">
        <f t="shared" si="604"/>
        <v>0</v>
      </c>
      <c r="BK938" s="65">
        <f t="shared" si="590"/>
        <v>0</v>
      </c>
      <c r="BL938" s="66" t="str">
        <f t="shared" si="624"/>
        <v>Nem hosszútávú a feladat.</v>
      </c>
      <c r="BM938" s="67">
        <f t="shared" si="605"/>
        <v>1</v>
      </c>
      <c r="BN938" s="67">
        <f t="shared" si="606"/>
        <v>0</v>
      </c>
      <c r="BO938" s="67">
        <f t="shared" si="607"/>
        <v>1</v>
      </c>
      <c r="BP938" s="67">
        <f t="shared" si="608"/>
        <v>0</v>
      </c>
      <c r="BQ938" s="65">
        <f t="shared" si="609"/>
        <v>0</v>
      </c>
      <c r="BR938" s="64" t="str">
        <f t="shared" si="610"/>
        <v>Nincs hosszútávú terv!</v>
      </c>
      <c r="BS938" s="65">
        <f t="shared" si="611"/>
        <v>0</v>
      </c>
      <c r="BT938" s="65">
        <f t="shared" si="612"/>
        <v>0</v>
      </c>
      <c r="BU938" s="65">
        <f t="shared" si="613"/>
        <v>0</v>
      </c>
      <c r="BV938" s="65">
        <f t="shared" si="614"/>
        <v>0</v>
      </c>
      <c r="BW938" s="65">
        <f t="shared" si="615"/>
        <v>0</v>
      </c>
      <c r="BX938" s="65">
        <f t="shared" si="616"/>
        <v>0</v>
      </c>
      <c r="BY938" s="65">
        <f t="shared" si="617"/>
        <v>0</v>
      </c>
      <c r="BZ938" s="65">
        <f t="shared" si="618"/>
        <v>0</v>
      </c>
      <c r="CA938" s="65">
        <f t="shared" si="619"/>
        <v>0</v>
      </c>
      <c r="CB938" s="65">
        <f t="shared" si="620"/>
        <v>0</v>
      </c>
      <c r="CC938" s="65">
        <f t="shared" si="621"/>
        <v>0</v>
      </c>
      <c r="CD938" s="65" t="str">
        <f t="shared" si="591"/>
        <v>Hiányos kitöltés! (B-oszlop üres)</v>
      </c>
      <c r="CE938" s="66" t="str">
        <f t="shared" si="592"/>
        <v>Hiányos kitöltés! (B-oszlop üres)</v>
      </c>
      <c r="CF938" s="65">
        <f t="shared" si="593"/>
        <v>0</v>
      </c>
      <c r="CG938" s="65">
        <f t="shared" si="594"/>
        <v>0</v>
      </c>
      <c r="CH938" s="65">
        <f t="shared" si="595"/>
        <v>0</v>
      </c>
    </row>
    <row r="939" spans="1:86" ht="31.25" x14ac:dyDescent="0.25">
      <c r="A939" s="54" t="str">
        <f t="shared" si="584"/>
        <v>Nincs VKR kiválasztva!</v>
      </c>
      <c r="B939" s="68"/>
      <c r="C939" s="55"/>
      <c r="D939" s="47"/>
      <c r="E939" s="47"/>
      <c r="F939" s="56" t="str">
        <f>IF($G939="","Nincs VKR kiválasztva!",INDEX(Osszesito!$C:$C,MATCH($G939,Osszesito!$D:$D,0)))</f>
        <v>Nincs VKR kiválasztva!</v>
      </c>
      <c r="G939" s="45"/>
      <c r="H939" s="51" t="str">
        <f>IF($D939="","",CONCATENATE($AY939,"_",COUNTA($D$3:$D939),"_FSZV_2026"))</f>
        <v/>
      </c>
      <c r="I939" s="56" t="str">
        <f>IF($G939="","Nincs VKR kiválasztva!",INDEX(Osszesito!$G:$G,MATCH($F939,Osszesito!$C:$C,0)))</f>
        <v>Nincs VKR kiválasztva!</v>
      </c>
      <c r="J939" s="56" t="str">
        <f>IF($G939="","Nincs VKR kiválasztva!",INDEX(Osszesito!$F:$F,MATCH($F939,Osszesito!$C:$C,0)))</f>
        <v>Nincs VKR kiválasztva!</v>
      </c>
      <c r="K939" s="48" t="str">
        <f t="shared" si="622"/>
        <v>Nincs kitöltve a költség rész!</v>
      </c>
      <c r="L939" s="49"/>
      <c r="M939" s="49"/>
      <c r="N939" s="60"/>
      <c r="O939" s="60"/>
      <c r="P939" s="90"/>
      <c r="R939" s="62"/>
      <c r="S939" s="62"/>
      <c r="T939" s="62"/>
      <c r="U939" s="62"/>
      <c r="V939" s="62"/>
      <c r="W939" s="62"/>
      <c r="X939" s="62"/>
      <c r="Y939" s="62"/>
      <c r="Z939" s="62"/>
      <c r="AA939" s="62"/>
      <c r="AB939" s="62"/>
      <c r="AC939" s="61">
        <f t="shared" si="585"/>
        <v>0</v>
      </c>
      <c r="AD939" s="1" t="str">
        <f t="shared" si="586"/>
        <v>Nincs VKR kiválasztva!</v>
      </c>
      <c r="AF939" s="60"/>
      <c r="AG939" s="60"/>
      <c r="AH939" s="60"/>
      <c r="AI939" s="60"/>
      <c r="AJ939" s="60"/>
      <c r="AK939" s="60"/>
      <c r="AL939" s="60"/>
      <c r="AM939" s="60"/>
      <c r="AN939" s="60"/>
      <c r="AO939" s="60"/>
      <c r="AP939" s="60"/>
      <c r="AQ939" s="61">
        <f t="shared" si="587"/>
        <v>0</v>
      </c>
      <c r="AR939" s="130" t="s">
        <v>36</v>
      </c>
      <c r="AS939" s="1" t="str">
        <f t="shared" si="588"/>
        <v>Nincs VKR kiválasztva!</v>
      </c>
      <c r="AU939" s="46"/>
      <c r="AV939" s="46"/>
      <c r="AY939" s="64" t="str">
        <f>IF($D939="","",INDEX(Osszesito!$E:$E,MATCH($F939,Osszesito!$C:$C,0)))</f>
        <v/>
      </c>
      <c r="AZ939" s="64">
        <f t="shared" si="596"/>
        <v>0</v>
      </c>
      <c r="BA939" s="65">
        <f t="shared" si="597"/>
        <v>0</v>
      </c>
      <c r="BB939" s="65" t="str">
        <f t="shared" si="598"/>
        <v>x</v>
      </c>
      <c r="BC939" s="65">
        <f t="shared" si="589"/>
        <v>0</v>
      </c>
      <c r="BD939" s="65">
        <f t="shared" si="623"/>
        <v>0</v>
      </c>
      <c r="BE939" s="65">
        <f t="shared" si="599"/>
        <v>0</v>
      </c>
      <c r="BF939" s="64" t="str">
        <f t="shared" si="600"/>
        <v>A forrás egyenlő a költséggel (I.ütem).</v>
      </c>
      <c r="BG939" s="65">
        <f t="shared" si="601"/>
        <v>0</v>
      </c>
      <c r="BH939" s="65">
        <f t="shared" si="602"/>
        <v>0</v>
      </c>
      <c r="BI939" s="65">
        <f t="shared" si="603"/>
        <v>0</v>
      </c>
      <c r="BJ939" s="65">
        <f t="shared" si="604"/>
        <v>0</v>
      </c>
      <c r="BK939" s="65">
        <f t="shared" si="590"/>
        <v>0</v>
      </c>
      <c r="BL939" s="66" t="str">
        <f t="shared" si="624"/>
        <v>Nem hosszútávú a feladat.</v>
      </c>
      <c r="BM939" s="67">
        <f t="shared" si="605"/>
        <v>1</v>
      </c>
      <c r="BN939" s="67">
        <f t="shared" si="606"/>
        <v>0</v>
      </c>
      <c r="BO939" s="67">
        <f t="shared" si="607"/>
        <v>1</v>
      </c>
      <c r="BP939" s="67">
        <f t="shared" si="608"/>
        <v>0</v>
      </c>
      <c r="BQ939" s="65">
        <f t="shared" si="609"/>
        <v>0</v>
      </c>
      <c r="BR939" s="64" t="str">
        <f t="shared" si="610"/>
        <v>Nincs hosszútávú terv!</v>
      </c>
      <c r="BS939" s="65">
        <f t="shared" si="611"/>
        <v>0</v>
      </c>
      <c r="BT939" s="65">
        <f t="shared" si="612"/>
        <v>0</v>
      </c>
      <c r="BU939" s="65">
        <f t="shared" si="613"/>
        <v>0</v>
      </c>
      <c r="BV939" s="65">
        <f t="shared" si="614"/>
        <v>0</v>
      </c>
      <c r="BW939" s="65">
        <f t="shared" si="615"/>
        <v>0</v>
      </c>
      <c r="BX939" s="65">
        <f t="shared" si="616"/>
        <v>0</v>
      </c>
      <c r="BY939" s="65">
        <f t="shared" si="617"/>
        <v>0</v>
      </c>
      <c r="BZ939" s="65">
        <f t="shared" si="618"/>
        <v>0</v>
      </c>
      <c r="CA939" s="65">
        <f t="shared" si="619"/>
        <v>0</v>
      </c>
      <c r="CB939" s="65">
        <f t="shared" si="620"/>
        <v>0</v>
      </c>
      <c r="CC939" s="65">
        <f t="shared" si="621"/>
        <v>0</v>
      </c>
      <c r="CD939" s="65" t="str">
        <f t="shared" si="591"/>
        <v>Hiányos kitöltés! (B-oszlop üres)</v>
      </c>
      <c r="CE939" s="66" t="str">
        <f t="shared" si="592"/>
        <v>Hiányos kitöltés! (B-oszlop üres)</v>
      </c>
      <c r="CF939" s="65">
        <f t="shared" si="593"/>
        <v>0</v>
      </c>
      <c r="CG939" s="65">
        <f t="shared" si="594"/>
        <v>0</v>
      </c>
      <c r="CH939" s="65">
        <f t="shared" si="595"/>
        <v>0</v>
      </c>
    </row>
    <row r="940" spans="1:86" ht="31.25" x14ac:dyDescent="0.25">
      <c r="A940" s="54" t="str">
        <f t="shared" si="584"/>
        <v>Nincs VKR kiválasztva!</v>
      </c>
      <c r="B940" s="68"/>
      <c r="C940" s="55"/>
      <c r="D940" s="47"/>
      <c r="E940" s="47"/>
      <c r="F940" s="56" t="str">
        <f>IF($G940="","Nincs VKR kiválasztva!",INDEX(Osszesito!$C:$C,MATCH($G940,Osszesito!$D:$D,0)))</f>
        <v>Nincs VKR kiválasztva!</v>
      </c>
      <c r="G940" s="45"/>
      <c r="H940" s="51" t="str">
        <f>IF($D940="","",CONCATENATE($AY940,"_",COUNTA($D$3:$D940),"_FSZV_2026"))</f>
        <v/>
      </c>
      <c r="I940" s="56" t="str">
        <f>IF($G940="","Nincs VKR kiválasztva!",INDEX(Osszesito!$G:$G,MATCH($F940,Osszesito!$C:$C,0)))</f>
        <v>Nincs VKR kiválasztva!</v>
      </c>
      <c r="J940" s="56" t="str">
        <f>IF($G940="","Nincs VKR kiválasztva!",INDEX(Osszesito!$F:$F,MATCH($F940,Osszesito!$C:$C,0)))</f>
        <v>Nincs VKR kiválasztva!</v>
      </c>
      <c r="K940" s="48" t="str">
        <f t="shared" si="622"/>
        <v>Nincs kitöltve a költség rész!</v>
      </c>
      <c r="L940" s="49"/>
      <c r="M940" s="49"/>
      <c r="N940" s="60"/>
      <c r="O940" s="60"/>
      <c r="P940" s="90"/>
      <c r="R940" s="62"/>
      <c r="S940" s="62"/>
      <c r="T940" s="62"/>
      <c r="U940" s="62"/>
      <c r="V940" s="62"/>
      <c r="W940" s="62"/>
      <c r="X940" s="62"/>
      <c r="Y940" s="62"/>
      <c r="Z940" s="62"/>
      <c r="AA940" s="62"/>
      <c r="AB940" s="62"/>
      <c r="AC940" s="61">
        <f t="shared" si="585"/>
        <v>0</v>
      </c>
      <c r="AD940" s="1" t="str">
        <f t="shared" si="586"/>
        <v>Nincs VKR kiválasztva!</v>
      </c>
      <c r="AF940" s="60"/>
      <c r="AG940" s="60"/>
      <c r="AH940" s="60"/>
      <c r="AI940" s="60"/>
      <c r="AJ940" s="60"/>
      <c r="AK940" s="60"/>
      <c r="AL940" s="60"/>
      <c r="AM940" s="60"/>
      <c r="AN940" s="60"/>
      <c r="AO940" s="60"/>
      <c r="AP940" s="60"/>
      <c r="AQ940" s="61">
        <f t="shared" si="587"/>
        <v>0</v>
      </c>
      <c r="AR940" s="130" t="s">
        <v>36</v>
      </c>
      <c r="AS940" s="1" t="str">
        <f t="shared" si="588"/>
        <v>Nincs VKR kiválasztva!</v>
      </c>
      <c r="AU940" s="46"/>
      <c r="AV940" s="46"/>
      <c r="AY940" s="64" t="str">
        <f>IF($D940="","",INDEX(Osszesito!$E:$E,MATCH($F940,Osszesito!$C:$C,0)))</f>
        <v/>
      </c>
      <c r="AZ940" s="64">
        <f t="shared" si="596"/>
        <v>0</v>
      </c>
      <c r="BA940" s="65">
        <f t="shared" si="597"/>
        <v>0</v>
      </c>
      <c r="BB940" s="65" t="str">
        <f t="shared" si="598"/>
        <v>x</v>
      </c>
      <c r="BC940" s="65">
        <f t="shared" si="589"/>
        <v>0</v>
      </c>
      <c r="BD940" s="65">
        <f t="shared" si="623"/>
        <v>0</v>
      </c>
      <c r="BE940" s="65">
        <f t="shared" si="599"/>
        <v>0</v>
      </c>
      <c r="BF940" s="64" t="str">
        <f t="shared" si="600"/>
        <v>A forrás egyenlő a költséggel (I.ütem).</v>
      </c>
      <c r="BG940" s="65">
        <f t="shared" si="601"/>
        <v>0</v>
      </c>
      <c r="BH940" s="65">
        <f t="shared" si="602"/>
        <v>0</v>
      </c>
      <c r="BI940" s="65">
        <f t="shared" si="603"/>
        <v>0</v>
      </c>
      <c r="BJ940" s="65">
        <f t="shared" si="604"/>
        <v>0</v>
      </c>
      <c r="BK940" s="65">
        <f t="shared" si="590"/>
        <v>0</v>
      </c>
      <c r="BL940" s="66" t="str">
        <f t="shared" si="624"/>
        <v>Nem hosszútávú a feladat.</v>
      </c>
      <c r="BM940" s="67">
        <f t="shared" si="605"/>
        <v>1</v>
      </c>
      <c r="BN940" s="67">
        <f t="shared" si="606"/>
        <v>0</v>
      </c>
      <c r="BO940" s="67">
        <f t="shared" si="607"/>
        <v>1</v>
      </c>
      <c r="BP940" s="67">
        <f t="shared" si="608"/>
        <v>0</v>
      </c>
      <c r="BQ940" s="65">
        <f t="shared" si="609"/>
        <v>0</v>
      </c>
      <c r="BR940" s="64" t="str">
        <f t="shared" si="610"/>
        <v>Nincs hosszútávú terv!</v>
      </c>
      <c r="BS940" s="65">
        <f t="shared" si="611"/>
        <v>0</v>
      </c>
      <c r="BT940" s="65">
        <f t="shared" si="612"/>
        <v>0</v>
      </c>
      <c r="BU940" s="65">
        <f t="shared" si="613"/>
        <v>0</v>
      </c>
      <c r="BV940" s="65">
        <f t="shared" si="614"/>
        <v>0</v>
      </c>
      <c r="BW940" s="65">
        <f t="shared" si="615"/>
        <v>0</v>
      </c>
      <c r="BX940" s="65">
        <f t="shared" si="616"/>
        <v>0</v>
      </c>
      <c r="BY940" s="65">
        <f t="shared" si="617"/>
        <v>0</v>
      </c>
      <c r="BZ940" s="65">
        <f t="shared" si="618"/>
        <v>0</v>
      </c>
      <c r="CA940" s="65">
        <f t="shared" si="619"/>
        <v>0</v>
      </c>
      <c r="CB940" s="65">
        <f t="shared" si="620"/>
        <v>0</v>
      </c>
      <c r="CC940" s="65">
        <f t="shared" si="621"/>
        <v>0</v>
      </c>
      <c r="CD940" s="65" t="str">
        <f t="shared" si="591"/>
        <v>Hiányos kitöltés! (B-oszlop üres)</v>
      </c>
      <c r="CE940" s="66" t="str">
        <f t="shared" si="592"/>
        <v>Hiányos kitöltés! (B-oszlop üres)</v>
      </c>
      <c r="CF940" s="65">
        <f t="shared" si="593"/>
        <v>0</v>
      </c>
      <c r="CG940" s="65">
        <f t="shared" si="594"/>
        <v>0</v>
      </c>
      <c r="CH940" s="65">
        <f t="shared" si="595"/>
        <v>0</v>
      </c>
    </row>
    <row r="941" spans="1:86" ht="31.25" x14ac:dyDescent="0.25">
      <c r="A941" s="54" t="str">
        <f t="shared" si="584"/>
        <v>Nincs VKR kiválasztva!</v>
      </c>
      <c r="B941" s="68"/>
      <c r="C941" s="55"/>
      <c r="D941" s="47"/>
      <c r="E941" s="47"/>
      <c r="F941" s="56" t="str">
        <f>IF($G941="","Nincs VKR kiválasztva!",INDEX(Osszesito!$C:$C,MATCH($G941,Osszesito!$D:$D,0)))</f>
        <v>Nincs VKR kiválasztva!</v>
      </c>
      <c r="G941" s="45"/>
      <c r="H941" s="51" t="str">
        <f>IF($D941="","",CONCATENATE($AY941,"_",COUNTA($D$3:$D941),"_FSZV_2026"))</f>
        <v/>
      </c>
      <c r="I941" s="56" t="str">
        <f>IF($G941="","Nincs VKR kiválasztva!",INDEX(Osszesito!$G:$G,MATCH($F941,Osszesito!$C:$C,0)))</f>
        <v>Nincs VKR kiválasztva!</v>
      </c>
      <c r="J941" s="56" t="str">
        <f>IF($G941="","Nincs VKR kiválasztva!",INDEX(Osszesito!$F:$F,MATCH($F941,Osszesito!$C:$C,0)))</f>
        <v>Nincs VKR kiválasztva!</v>
      </c>
      <c r="K941" s="48" t="str">
        <f t="shared" si="622"/>
        <v>Nincs kitöltve a költség rész!</v>
      </c>
      <c r="L941" s="49"/>
      <c r="M941" s="49"/>
      <c r="N941" s="60"/>
      <c r="O941" s="60"/>
      <c r="P941" s="90"/>
      <c r="R941" s="62"/>
      <c r="S941" s="62"/>
      <c r="T941" s="62"/>
      <c r="U941" s="62"/>
      <c r="V941" s="62"/>
      <c r="W941" s="62"/>
      <c r="X941" s="62"/>
      <c r="Y941" s="62"/>
      <c r="Z941" s="62"/>
      <c r="AA941" s="62"/>
      <c r="AB941" s="62"/>
      <c r="AC941" s="61">
        <f t="shared" si="585"/>
        <v>0</v>
      </c>
      <c r="AD941" s="1" t="str">
        <f t="shared" si="586"/>
        <v>Nincs VKR kiválasztva!</v>
      </c>
      <c r="AF941" s="60"/>
      <c r="AG941" s="60"/>
      <c r="AH941" s="60"/>
      <c r="AI941" s="60"/>
      <c r="AJ941" s="60"/>
      <c r="AK941" s="60"/>
      <c r="AL941" s="60"/>
      <c r="AM941" s="60"/>
      <c r="AN941" s="60"/>
      <c r="AO941" s="60"/>
      <c r="AP941" s="60"/>
      <c r="AQ941" s="61">
        <f t="shared" si="587"/>
        <v>0</v>
      </c>
      <c r="AR941" s="130" t="s">
        <v>36</v>
      </c>
      <c r="AS941" s="1" t="str">
        <f t="shared" si="588"/>
        <v>Nincs VKR kiválasztva!</v>
      </c>
      <c r="AU941" s="46"/>
      <c r="AV941" s="46"/>
      <c r="AY941" s="64" t="str">
        <f>IF($D941="","",INDEX(Osszesito!$E:$E,MATCH($F941,Osszesito!$C:$C,0)))</f>
        <v/>
      </c>
      <c r="AZ941" s="64">
        <f t="shared" si="596"/>
        <v>0</v>
      </c>
      <c r="BA941" s="65">
        <f t="shared" si="597"/>
        <v>0</v>
      </c>
      <c r="BB941" s="65" t="str">
        <f t="shared" si="598"/>
        <v>x</v>
      </c>
      <c r="BC941" s="65">
        <f t="shared" si="589"/>
        <v>0</v>
      </c>
      <c r="BD941" s="65">
        <f t="shared" si="623"/>
        <v>0</v>
      </c>
      <c r="BE941" s="65">
        <f t="shared" si="599"/>
        <v>0</v>
      </c>
      <c r="BF941" s="64" t="str">
        <f t="shared" si="600"/>
        <v>A forrás egyenlő a költséggel (I.ütem).</v>
      </c>
      <c r="BG941" s="65">
        <f t="shared" si="601"/>
        <v>0</v>
      </c>
      <c r="BH941" s="65">
        <f t="shared" si="602"/>
        <v>0</v>
      </c>
      <c r="BI941" s="65">
        <f t="shared" si="603"/>
        <v>0</v>
      </c>
      <c r="BJ941" s="65">
        <f t="shared" si="604"/>
        <v>0</v>
      </c>
      <c r="BK941" s="65">
        <f t="shared" si="590"/>
        <v>0</v>
      </c>
      <c r="BL941" s="66" t="str">
        <f t="shared" si="624"/>
        <v>Nem hosszútávú a feladat.</v>
      </c>
      <c r="BM941" s="67">
        <f t="shared" si="605"/>
        <v>1</v>
      </c>
      <c r="BN941" s="67">
        <f t="shared" si="606"/>
        <v>0</v>
      </c>
      <c r="BO941" s="67">
        <f t="shared" si="607"/>
        <v>1</v>
      </c>
      <c r="BP941" s="67">
        <f t="shared" si="608"/>
        <v>0</v>
      </c>
      <c r="BQ941" s="65">
        <f t="shared" si="609"/>
        <v>0</v>
      </c>
      <c r="BR941" s="64" t="str">
        <f t="shared" si="610"/>
        <v>Nincs hosszútávú terv!</v>
      </c>
      <c r="BS941" s="65">
        <f t="shared" si="611"/>
        <v>0</v>
      </c>
      <c r="BT941" s="65">
        <f t="shared" si="612"/>
        <v>0</v>
      </c>
      <c r="BU941" s="65">
        <f t="shared" si="613"/>
        <v>0</v>
      </c>
      <c r="BV941" s="65">
        <f t="shared" si="614"/>
        <v>0</v>
      </c>
      <c r="BW941" s="65">
        <f t="shared" si="615"/>
        <v>0</v>
      </c>
      <c r="BX941" s="65">
        <f t="shared" si="616"/>
        <v>0</v>
      </c>
      <c r="BY941" s="65">
        <f t="shared" si="617"/>
        <v>0</v>
      </c>
      <c r="BZ941" s="65">
        <f t="shared" si="618"/>
        <v>0</v>
      </c>
      <c r="CA941" s="65">
        <f t="shared" si="619"/>
        <v>0</v>
      </c>
      <c r="CB941" s="65">
        <f t="shared" si="620"/>
        <v>0</v>
      </c>
      <c r="CC941" s="65">
        <f t="shared" si="621"/>
        <v>0</v>
      </c>
      <c r="CD941" s="65" t="str">
        <f t="shared" si="591"/>
        <v>Hiányos kitöltés! (B-oszlop üres)</v>
      </c>
      <c r="CE941" s="66" t="str">
        <f t="shared" si="592"/>
        <v>Hiányos kitöltés! (B-oszlop üres)</v>
      </c>
      <c r="CF941" s="65">
        <f t="shared" si="593"/>
        <v>0</v>
      </c>
      <c r="CG941" s="65">
        <f t="shared" si="594"/>
        <v>0</v>
      </c>
      <c r="CH941" s="65">
        <f t="shared" si="595"/>
        <v>0</v>
      </c>
    </row>
    <row r="942" spans="1:86" ht="31.25" x14ac:dyDescent="0.25">
      <c r="A942" s="54" t="str">
        <f t="shared" si="584"/>
        <v>Nincs VKR kiválasztva!</v>
      </c>
      <c r="B942" s="68"/>
      <c r="C942" s="55"/>
      <c r="D942" s="47"/>
      <c r="E942" s="47"/>
      <c r="F942" s="56" t="str">
        <f>IF($G942="","Nincs VKR kiválasztva!",INDEX(Osszesito!$C:$C,MATCH($G942,Osszesito!$D:$D,0)))</f>
        <v>Nincs VKR kiválasztva!</v>
      </c>
      <c r="G942" s="45"/>
      <c r="H942" s="51" t="str">
        <f>IF($D942="","",CONCATENATE($AY942,"_",COUNTA($D$3:$D942),"_FSZV_2026"))</f>
        <v/>
      </c>
      <c r="I942" s="56" t="str">
        <f>IF($G942="","Nincs VKR kiválasztva!",INDEX(Osszesito!$G:$G,MATCH($F942,Osszesito!$C:$C,0)))</f>
        <v>Nincs VKR kiválasztva!</v>
      </c>
      <c r="J942" s="56" t="str">
        <f>IF($G942="","Nincs VKR kiválasztva!",INDEX(Osszesito!$F:$F,MATCH($F942,Osszesito!$C:$C,0)))</f>
        <v>Nincs VKR kiválasztva!</v>
      </c>
      <c r="K942" s="48" t="str">
        <f t="shared" si="622"/>
        <v>Nincs kitöltve a költség rész!</v>
      </c>
      <c r="L942" s="49"/>
      <c r="M942" s="49"/>
      <c r="N942" s="60"/>
      <c r="O942" s="60"/>
      <c r="P942" s="90"/>
      <c r="R942" s="62"/>
      <c r="S942" s="62"/>
      <c r="T942" s="62"/>
      <c r="U942" s="62"/>
      <c r="V942" s="62"/>
      <c r="W942" s="62"/>
      <c r="X942" s="62"/>
      <c r="Y942" s="62"/>
      <c r="Z942" s="62"/>
      <c r="AA942" s="62"/>
      <c r="AB942" s="62"/>
      <c r="AC942" s="61">
        <f t="shared" si="585"/>
        <v>0</v>
      </c>
      <c r="AD942" s="1" t="str">
        <f t="shared" si="586"/>
        <v>Nincs VKR kiválasztva!</v>
      </c>
      <c r="AF942" s="60"/>
      <c r="AG942" s="60"/>
      <c r="AH942" s="60"/>
      <c r="AI942" s="60"/>
      <c r="AJ942" s="60"/>
      <c r="AK942" s="60"/>
      <c r="AL942" s="60"/>
      <c r="AM942" s="60"/>
      <c r="AN942" s="60"/>
      <c r="AO942" s="60"/>
      <c r="AP942" s="60"/>
      <c r="AQ942" s="61">
        <f t="shared" si="587"/>
        <v>0</v>
      </c>
      <c r="AR942" s="130" t="s">
        <v>36</v>
      </c>
      <c r="AS942" s="1" t="str">
        <f t="shared" si="588"/>
        <v>Nincs VKR kiválasztva!</v>
      </c>
      <c r="AU942" s="46"/>
      <c r="AV942" s="46"/>
      <c r="AY942" s="64" t="str">
        <f>IF($D942="","",INDEX(Osszesito!$E:$E,MATCH($F942,Osszesito!$C:$C,0)))</f>
        <v/>
      </c>
      <c r="AZ942" s="64">
        <f t="shared" si="596"/>
        <v>0</v>
      </c>
      <c r="BA942" s="65">
        <f t="shared" si="597"/>
        <v>0</v>
      </c>
      <c r="BB942" s="65" t="str">
        <f t="shared" si="598"/>
        <v>x</v>
      </c>
      <c r="BC942" s="65">
        <f t="shared" si="589"/>
        <v>0</v>
      </c>
      <c r="BD942" s="65">
        <f t="shared" si="623"/>
        <v>0</v>
      </c>
      <c r="BE942" s="65">
        <f t="shared" si="599"/>
        <v>0</v>
      </c>
      <c r="BF942" s="64" t="str">
        <f t="shared" si="600"/>
        <v>A forrás egyenlő a költséggel (I.ütem).</v>
      </c>
      <c r="BG942" s="65">
        <f t="shared" si="601"/>
        <v>0</v>
      </c>
      <c r="BH942" s="65">
        <f t="shared" si="602"/>
        <v>0</v>
      </c>
      <c r="BI942" s="65">
        <f t="shared" si="603"/>
        <v>0</v>
      </c>
      <c r="BJ942" s="65">
        <f t="shared" si="604"/>
        <v>0</v>
      </c>
      <c r="BK942" s="65">
        <f t="shared" si="590"/>
        <v>0</v>
      </c>
      <c r="BL942" s="66" t="str">
        <f t="shared" si="624"/>
        <v>Nem hosszútávú a feladat.</v>
      </c>
      <c r="BM942" s="67">
        <f t="shared" si="605"/>
        <v>1</v>
      </c>
      <c r="BN942" s="67">
        <f t="shared" si="606"/>
        <v>0</v>
      </c>
      <c r="BO942" s="67">
        <f t="shared" si="607"/>
        <v>1</v>
      </c>
      <c r="BP942" s="67">
        <f t="shared" si="608"/>
        <v>0</v>
      </c>
      <c r="BQ942" s="65">
        <f t="shared" si="609"/>
        <v>0</v>
      </c>
      <c r="BR942" s="64" t="str">
        <f t="shared" si="610"/>
        <v>Nincs hosszútávú terv!</v>
      </c>
      <c r="BS942" s="65">
        <f t="shared" si="611"/>
        <v>0</v>
      </c>
      <c r="BT942" s="65">
        <f t="shared" si="612"/>
        <v>0</v>
      </c>
      <c r="BU942" s="65">
        <f t="shared" si="613"/>
        <v>0</v>
      </c>
      <c r="BV942" s="65">
        <f t="shared" si="614"/>
        <v>0</v>
      </c>
      <c r="BW942" s="65">
        <f t="shared" si="615"/>
        <v>0</v>
      </c>
      <c r="BX942" s="65">
        <f t="shared" si="616"/>
        <v>0</v>
      </c>
      <c r="BY942" s="65">
        <f t="shared" si="617"/>
        <v>0</v>
      </c>
      <c r="BZ942" s="65">
        <f t="shared" si="618"/>
        <v>0</v>
      </c>
      <c r="CA942" s="65">
        <f t="shared" si="619"/>
        <v>0</v>
      </c>
      <c r="CB942" s="65">
        <f t="shared" si="620"/>
        <v>0</v>
      </c>
      <c r="CC942" s="65">
        <f t="shared" si="621"/>
        <v>0</v>
      </c>
      <c r="CD942" s="65" t="str">
        <f t="shared" si="591"/>
        <v>Hiányos kitöltés! (B-oszlop üres)</v>
      </c>
      <c r="CE942" s="66" t="str">
        <f t="shared" si="592"/>
        <v>Hiányos kitöltés! (B-oszlop üres)</v>
      </c>
      <c r="CF942" s="65">
        <f t="shared" si="593"/>
        <v>0</v>
      </c>
      <c r="CG942" s="65">
        <f t="shared" si="594"/>
        <v>0</v>
      </c>
      <c r="CH942" s="65">
        <f t="shared" si="595"/>
        <v>0</v>
      </c>
    </row>
    <row r="943" spans="1:86" ht="31.25" x14ac:dyDescent="0.25">
      <c r="A943" s="54" t="str">
        <f t="shared" si="584"/>
        <v>Nincs VKR kiválasztva!</v>
      </c>
      <c r="B943" s="68"/>
      <c r="C943" s="55"/>
      <c r="D943" s="47"/>
      <c r="E943" s="47"/>
      <c r="F943" s="56" t="str">
        <f>IF($G943="","Nincs VKR kiválasztva!",INDEX(Osszesito!$C:$C,MATCH($G943,Osszesito!$D:$D,0)))</f>
        <v>Nincs VKR kiválasztva!</v>
      </c>
      <c r="G943" s="45"/>
      <c r="H943" s="51" t="str">
        <f>IF($D943="","",CONCATENATE($AY943,"_",COUNTA($D$3:$D943),"_FSZV_2026"))</f>
        <v/>
      </c>
      <c r="I943" s="56" t="str">
        <f>IF($G943="","Nincs VKR kiválasztva!",INDEX(Osszesito!$G:$G,MATCH($F943,Osszesito!$C:$C,0)))</f>
        <v>Nincs VKR kiválasztva!</v>
      </c>
      <c r="J943" s="56" t="str">
        <f>IF($G943="","Nincs VKR kiválasztva!",INDEX(Osszesito!$F:$F,MATCH($F943,Osszesito!$C:$C,0)))</f>
        <v>Nincs VKR kiválasztva!</v>
      </c>
      <c r="K943" s="48" t="str">
        <f t="shared" si="622"/>
        <v>Nincs kitöltve a költség rész!</v>
      </c>
      <c r="L943" s="49"/>
      <c r="M943" s="49"/>
      <c r="N943" s="60"/>
      <c r="O943" s="60"/>
      <c r="P943" s="90"/>
      <c r="R943" s="62"/>
      <c r="S943" s="62"/>
      <c r="T943" s="62"/>
      <c r="U943" s="62"/>
      <c r="V943" s="62"/>
      <c r="W943" s="62"/>
      <c r="X943" s="62"/>
      <c r="Y943" s="62"/>
      <c r="Z943" s="62"/>
      <c r="AA943" s="62"/>
      <c r="AB943" s="62"/>
      <c r="AC943" s="61">
        <f t="shared" si="585"/>
        <v>0</v>
      </c>
      <c r="AD943" s="1" t="str">
        <f t="shared" si="586"/>
        <v>Nincs VKR kiválasztva!</v>
      </c>
      <c r="AF943" s="60"/>
      <c r="AG943" s="60"/>
      <c r="AH943" s="60"/>
      <c r="AI943" s="60"/>
      <c r="AJ943" s="60"/>
      <c r="AK943" s="60"/>
      <c r="AL943" s="60"/>
      <c r="AM943" s="60"/>
      <c r="AN943" s="60"/>
      <c r="AO943" s="60"/>
      <c r="AP943" s="60"/>
      <c r="AQ943" s="61">
        <f t="shared" si="587"/>
        <v>0</v>
      </c>
      <c r="AR943" s="130" t="s">
        <v>36</v>
      </c>
      <c r="AS943" s="1" t="str">
        <f t="shared" si="588"/>
        <v>Nincs VKR kiválasztva!</v>
      </c>
      <c r="AU943" s="46"/>
      <c r="AV943" s="46"/>
      <c r="AY943" s="64" t="str">
        <f>IF($D943="","",INDEX(Osszesito!$E:$E,MATCH($F943,Osszesito!$C:$C,0)))</f>
        <v/>
      </c>
      <c r="AZ943" s="64">
        <f t="shared" si="596"/>
        <v>0</v>
      </c>
      <c r="BA943" s="65">
        <f t="shared" si="597"/>
        <v>0</v>
      </c>
      <c r="BB943" s="65" t="str">
        <f t="shared" si="598"/>
        <v>x</v>
      </c>
      <c r="BC943" s="65">
        <f t="shared" si="589"/>
        <v>0</v>
      </c>
      <c r="BD943" s="65">
        <f t="shared" si="623"/>
        <v>0</v>
      </c>
      <c r="BE943" s="65">
        <f t="shared" si="599"/>
        <v>0</v>
      </c>
      <c r="BF943" s="64" t="str">
        <f t="shared" si="600"/>
        <v>A forrás egyenlő a költséggel (I.ütem).</v>
      </c>
      <c r="BG943" s="65">
        <f t="shared" si="601"/>
        <v>0</v>
      </c>
      <c r="BH943" s="65">
        <f t="shared" si="602"/>
        <v>0</v>
      </c>
      <c r="BI943" s="65">
        <f t="shared" si="603"/>
        <v>0</v>
      </c>
      <c r="BJ943" s="65">
        <f t="shared" si="604"/>
        <v>0</v>
      </c>
      <c r="BK943" s="65">
        <f t="shared" si="590"/>
        <v>0</v>
      </c>
      <c r="BL943" s="66" t="str">
        <f t="shared" si="624"/>
        <v>Nem hosszútávú a feladat.</v>
      </c>
      <c r="BM943" s="67">
        <f t="shared" si="605"/>
        <v>1</v>
      </c>
      <c r="BN943" s="67">
        <f t="shared" si="606"/>
        <v>0</v>
      </c>
      <c r="BO943" s="67">
        <f t="shared" si="607"/>
        <v>1</v>
      </c>
      <c r="BP943" s="67">
        <f t="shared" si="608"/>
        <v>0</v>
      </c>
      <c r="BQ943" s="65">
        <f t="shared" si="609"/>
        <v>0</v>
      </c>
      <c r="BR943" s="64" t="str">
        <f t="shared" si="610"/>
        <v>Nincs hosszútávú terv!</v>
      </c>
      <c r="BS943" s="65">
        <f t="shared" si="611"/>
        <v>0</v>
      </c>
      <c r="BT943" s="65">
        <f t="shared" si="612"/>
        <v>0</v>
      </c>
      <c r="BU943" s="65">
        <f t="shared" si="613"/>
        <v>0</v>
      </c>
      <c r="BV943" s="65">
        <f t="shared" si="614"/>
        <v>0</v>
      </c>
      <c r="BW943" s="65">
        <f t="shared" si="615"/>
        <v>0</v>
      </c>
      <c r="BX943" s="65">
        <f t="shared" si="616"/>
        <v>0</v>
      </c>
      <c r="BY943" s="65">
        <f t="shared" si="617"/>
        <v>0</v>
      </c>
      <c r="BZ943" s="65">
        <f t="shared" si="618"/>
        <v>0</v>
      </c>
      <c r="CA943" s="65">
        <f t="shared" si="619"/>
        <v>0</v>
      </c>
      <c r="CB943" s="65">
        <f t="shared" si="620"/>
        <v>0</v>
      </c>
      <c r="CC943" s="65">
        <f t="shared" si="621"/>
        <v>0</v>
      </c>
      <c r="CD943" s="65" t="str">
        <f t="shared" si="591"/>
        <v>Hiányos kitöltés! (B-oszlop üres)</v>
      </c>
      <c r="CE943" s="66" t="str">
        <f t="shared" si="592"/>
        <v>Hiányos kitöltés! (B-oszlop üres)</v>
      </c>
      <c r="CF943" s="65">
        <f t="shared" si="593"/>
        <v>0</v>
      </c>
      <c r="CG943" s="65">
        <f t="shared" si="594"/>
        <v>0</v>
      </c>
      <c r="CH943" s="65">
        <f t="shared" si="595"/>
        <v>0</v>
      </c>
    </row>
    <row r="944" spans="1:86" ht="31.25" x14ac:dyDescent="0.25">
      <c r="A944" s="54" t="str">
        <f t="shared" si="584"/>
        <v>Nincs VKR kiválasztva!</v>
      </c>
      <c r="B944" s="68"/>
      <c r="C944" s="55"/>
      <c r="D944" s="47"/>
      <c r="E944" s="47"/>
      <c r="F944" s="56" t="str">
        <f>IF($G944="","Nincs VKR kiválasztva!",INDEX(Osszesito!$C:$C,MATCH($G944,Osszesito!$D:$D,0)))</f>
        <v>Nincs VKR kiválasztva!</v>
      </c>
      <c r="G944" s="45"/>
      <c r="H944" s="51" t="str">
        <f>IF($D944="","",CONCATENATE($AY944,"_",COUNTA($D$3:$D944),"_FSZV_2026"))</f>
        <v/>
      </c>
      <c r="I944" s="56" t="str">
        <f>IF($G944="","Nincs VKR kiválasztva!",INDEX(Osszesito!$G:$G,MATCH($F944,Osszesito!$C:$C,0)))</f>
        <v>Nincs VKR kiválasztva!</v>
      </c>
      <c r="J944" s="56" t="str">
        <f>IF($G944="","Nincs VKR kiválasztva!",INDEX(Osszesito!$F:$F,MATCH($F944,Osszesito!$C:$C,0)))</f>
        <v>Nincs VKR kiválasztva!</v>
      </c>
      <c r="K944" s="48" t="str">
        <f t="shared" si="622"/>
        <v>Nincs kitöltve a költség rész!</v>
      </c>
      <c r="L944" s="49"/>
      <c r="M944" s="49"/>
      <c r="N944" s="60"/>
      <c r="O944" s="60"/>
      <c r="P944" s="90"/>
      <c r="R944" s="62"/>
      <c r="S944" s="62"/>
      <c r="T944" s="62"/>
      <c r="U944" s="62"/>
      <c r="V944" s="62"/>
      <c r="W944" s="62"/>
      <c r="X944" s="62"/>
      <c r="Y944" s="62"/>
      <c r="Z944" s="62"/>
      <c r="AA944" s="62"/>
      <c r="AB944" s="62"/>
      <c r="AC944" s="61">
        <f t="shared" si="585"/>
        <v>0</v>
      </c>
      <c r="AD944" s="1" t="str">
        <f t="shared" si="586"/>
        <v>Nincs VKR kiválasztva!</v>
      </c>
      <c r="AF944" s="60"/>
      <c r="AG944" s="60"/>
      <c r="AH944" s="60"/>
      <c r="AI944" s="60"/>
      <c r="AJ944" s="60"/>
      <c r="AK944" s="60"/>
      <c r="AL944" s="60"/>
      <c r="AM944" s="60"/>
      <c r="AN944" s="60"/>
      <c r="AO944" s="60"/>
      <c r="AP944" s="60"/>
      <c r="AQ944" s="61">
        <f t="shared" si="587"/>
        <v>0</v>
      </c>
      <c r="AR944" s="130" t="s">
        <v>36</v>
      </c>
      <c r="AS944" s="1" t="str">
        <f t="shared" si="588"/>
        <v>Nincs VKR kiválasztva!</v>
      </c>
      <c r="AU944" s="46"/>
      <c r="AV944" s="46"/>
      <c r="AY944" s="64" t="str">
        <f>IF($D944="","",INDEX(Osszesito!$E:$E,MATCH($F944,Osszesito!$C:$C,0)))</f>
        <v/>
      </c>
      <c r="AZ944" s="64">
        <f t="shared" si="596"/>
        <v>0</v>
      </c>
      <c r="BA944" s="65">
        <f t="shared" si="597"/>
        <v>0</v>
      </c>
      <c r="BB944" s="65" t="str">
        <f t="shared" si="598"/>
        <v>x</v>
      </c>
      <c r="BC944" s="65">
        <f t="shared" si="589"/>
        <v>0</v>
      </c>
      <c r="BD944" s="65">
        <f t="shared" si="623"/>
        <v>0</v>
      </c>
      <c r="BE944" s="65">
        <f t="shared" si="599"/>
        <v>0</v>
      </c>
      <c r="BF944" s="64" t="str">
        <f t="shared" si="600"/>
        <v>A forrás egyenlő a költséggel (I.ütem).</v>
      </c>
      <c r="BG944" s="65">
        <f t="shared" si="601"/>
        <v>0</v>
      </c>
      <c r="BH944" s="65">
        <f t="shared" si="602"/>
        <v>0</v>
      </c>
      <c r="BI944" s="65">
        <f t="shared" si="603"/>
        <v>0</v>
      </c>
      <c r="BJ944" s="65">
        <f t="shared" si="604"/>
        <v>0</v>
      </c>
      <c r="BK944" s="65">
        <f t="shared" si="590"/>
        <v>0</v>
      </c>
      <c r="BL944" s="66" t="str">
        <f t="shared" si="624"/>
        <v>Nem hosszútávú a feladat.</v>
      </c>
      <c r="BM944" s="67">
        <f t="shared" si="605"/>
        <v>1</v>
      </c>
      <c r="BN944" s="67">
        <f t="shared" si="606"/>
        <v>0</v>
      </c>
      <c r="BO944" s="67">
        <f t="shared" si="607"/>
        <v>1</v>
      </c>
      <c r="BP944" s="67">
        <f t="shared" si="608"/>
        <v>0</v>
      </c>
      <c r="BQ944" s="65">
        <f t="shared" si="609"/>
        <v>0</v>
      </c>
      <c r="BR944" s="64" t="str">
        <f t="shared" si="610"/>
        <v>Nincs hosszútávú terv!</v>
      </c>
      <c r="BS944" s="65">
        <f t="shared" si="611"/>
        <v>0</v>
      </c>
      <c r="BT944" s="65">
        <f t="shared" si="612"/>
        <v>0</v>
      </c>
      <c r="BU944" s="65">
        <f t="shared" si="613"/>
        <v>0</v>
      </c>
      <c r="BV944" s="65">
        <f t="shared" si="614"/>
        <v>0</v>
      </c>
      <c r="BW944" s="65">
        <f t="shared" si="615"/>
        <v>0</v>
      </c>
      <c r="BX944" s="65">
        <f t="shared" si="616"/>
        <v>0</v>
      </c>
      <c r="BY944" s="65">
        <f t="shared" si="617"/>
        <v>0</v>
      </c>
      <c r="BZ944" s="65">
        <f t="shared" si="618"/>
        <v>0</v>
      </c>
      <c r="CA944" s="65">
        <f t="shared" si="619"/>
        <v>0</v>
      </c>
      <c r="CB944" s="65">
        <f t="shared" si="620"/>
        <v>0</v>
      </c>
      <c r="CC944" s="65">
        <f t="shared" si="621"/>
        <v>0</v>
      </c>
      <c r="CD944" s="65" t="str">
        <f t="shared" si="591"/>
        <v>Hiányos kitöltés! (B-oszlop üres)</v>
      </c>
      <c r="CE944" s="66" t="str">
        <f t="shared" si="592"/>
        <v>Hiányos kitöltés! (B-oszlop üres)</v>
      </c>
      <c r="CF944" s="65">
        <f t="shared" si="593"/>
        <v>0</v>
      </c>
      <c r="CG944" s="65">
        <f t="shared" si="594"/>
        <v>0</v>
      </c>
      <c r="CH944" s="65">
        <f t="shared" si="595"/>
        <v>0</v>
      </c>
    </row>
    <row r="945" spans="1:86" ht="31.25" x14ac:dyDescent="0.25">
      <c r="A945" s="54" t="str">
        <f t="shared" si="584"/>
        <v>Nincs VKR kiválasztva!</v>
      </c>
      <c r="B945" s="68"/>
      <c r="C945" s="55"/>
      <c r="D945" s="47"/>
      <c r="E945" s="47"/>
      <c r="F945" s="56" t="str">
        <f>IF($G945="","Nincs VKR kiválasztva!",INDEX(Osszesito!$C:$C,MATCH($G945,Osszesito!$D:$D,0)))</f>
        <v>Nincs VKR kiválasztva!</v>
      </c>
      <c r="G945" s="45"/>
      <c r="H945" s="51" t="str">
        <f>IF($D945="","",CONCATENATE($AY945,"_",COUNTA($D$3:$D945),"_FSZV_2026"))</f>
        <v/>
      </c>
      <c r="I945" s="56" t="str">
        <f>IF($G945="","Nincs VKR kiválasztva!",INDEX(Osszesito!$G:$G,MATCH($F945,Osszesito!$C:$C,0)))</f>
        <v>Nincs VKR kiválasztva!</v>
      </c>
      <c r="J945" s="56" t="str">
        <f>IF($G945="","Nincs VKR kiválasztva!",INDEX(Osszesito!$F:$F,MATCH($F945,Osszesito!$C:$C,0)))</f>
        <v>Nincs VKR kiválasztva!</v>
      </c>
      <c r="K945" s="48" t="str">
        <f t="shared" si="622"/>
        <v>Nincs kitöltve a költség rész!</v>
      </c>
      <c r="L945" s="49"/>
      <c r="M945" s="49"/>
      <c r="N945" s="60"/>
      <c r="O945" s="60"/>
      <c r="P945" s="90"/>
      <c r="R945" s="62"/>
      <c r="S945" s="62"/>
      <c r="T945" s="62"/>
      <c r="U945" s="62"/>
      <c r="V945" s="62"/>
      <c r="W945" s="62"/>
      <c r="X945" s="62"/>
      <c r="Y945" s="62"/>
      <c r="Z945" s="62"/>
      <c r="AA945" s="62"/>
      <c r="AB945" s="62"/>
      <c r="AC945" s="61">
        <f t="shared" si="585"/>
        <v>0</v>
      </c>
      <c r="AD945" s="1" t="str">
        <f t="shared" si="586"/>
        <v>Nincs VKR kiválasztva!</v>
      </c>
      <c r="AF945" s="60"/>
      <c r="AG945" s="60"/>
      <c r="AH945" s="60"/>
      <c r="AI945" s="60"/>
      <c r="AJ945" s="60"/>
      <c r="AK945" s="60"/>
      <c r="AL945" s="60"/>
      <c r="AM945" s="60"/>
      <c r="AN945" s="60"/>
      <c r="AO945" s="60"/>
      <c r="AP945" s="60"/>
      <c r="AQ945" s="61">
        <f t="shared" si="587"/>
        <v>0</v>
      </c>
      <c r="AR945" s="130" t="s">
        <v>36</v>
      </c>
      <c r="AS945" s="1" t="str">
        <f t="shared" si="588"/>
        <v>Nincs VKR kiválasztva!</v>
      </c>
      <c r="AU945" s="46"/>
      <c r="AV945" s="46"/>
      <c r="AY945" s="64" t="str">
        <f>IF($D945="","",INDEX(Osszesito!$E:$E,MATCH($F945,Osszesito!$C:$C,0)))</f>
        <v/>
      </c>
      <c r="AZ945" s="64">
        <f t="shared" si="596"/>
        <v>0</v>
      </c>
      <c r="BA945" s="65">
        <f t="shared" si="597"/>
        <v>0</v>
      </c>
      <c r="BB945" s="65" t="str">
        <f t="shared" si="598"/>
        <v>x</v>
      </c>
      <c r="BC945" s="65">
        <f t="shared" si="589"/>
        <v>0</v>
      </c>
      <c r="BD945" s="65">
        <f t="shared" si="623"/>
        <v>0</v>
      </c>
      <c r="BE945" s="65">
        <f t="shared" si="599"/>
        <v>0</v>
      </c>
      <c r="BF945" s="64" t="str">
        <f t="shared" si="600"/>
        <v>A forrás egyenlő a költséggel (I.ütem).</v>
      </c>
      <c r="BG945" s="65">
        <f t="shared" si="601"/>
        <v>0</v>
      </c>
      <c r="BH945" s="65">
        <f t="shared" si="602"/>
        <v>0</v>
      </c>
      <c r="BI945" s="65">
        <f t="shared" si="603"/>
        <v>0</v>
      </c>
      <c r="BJ945" s="65">
        <f t="shared" si="604"/>
        <v>0</v>
      </c>
      <c r="BK945" s="65">
        <f t="shared" si="590"/>
        <v>0</v>
      </c>
      <c r="BL945" s="66" t="str">
        <f t="shared" si="624"/>
        <v>Nem hosszútávú a feladat.</v>
      </c>
      <c r="BM945" s="67">
        <f t="shared" si="605"/>
        <v>1</v>
      </c>
      <c r="BN945" s="67">
        <f t="shared" si="606"/>
        <v>0</v>
      </c>
      <c r="BO945" s="67">
        <f t="shared" si="607"/>
        <v>1</v>
      </c>
      <c r="BP945" s="67">
        <f t="shared" si="608"/>
        <v>0</v>
      </c>
      <c r="BQ945" s="65">
        <f t="shared" si="609"/>
        <v>0</v>
      </c>
      <c r="BR945" s="64" t="str">
        <f t="shared" si="610"/>
        <v>Nincs hosszútávú terv!</v>
      </c>
      <c r="BS945" s="65">
        <f t="shared" si="611"/>
        <v>0</v>
      </c>
      <c r="BT945" s="65">
        <f t="shared" si="612"/>
        <v>0</v>
      </c>
      <c r="BU945" s="65">
        <f t="shared" si="613"/>
        <v>0</v>
      </c>
      <c r="BV945" s="65">
        <f t="shared" si="614"/>
        <v>0</v>
      </c>
      <c r="BW945" s="65">
        <f t="shared" si="615"/>
        <v>0</v>
      </c>
      <c r="BX945" s="65">
        <f t="shared" si="616"/>
        <v>0</v>
      </c>
      <c r="BY945" s="65">
        <f t="shared" si="617"/>
        <v>0</v>
      </c>
      <c r="BZ945" s="65">
        <f t="shared" si="618"/>
        <v>0</v>
      </c>
      <c r="CA945" s="65">
        <f t="shared" si="619"/>
        <v>0</v>
      </c>
      <c r="CB945" s="65">
        <f t="shared" si="620"/>
        <v>0</v>
      </c>
      <c r="CC945" s="65">
        <f t="shared" si="621"/>
        <v>0</v>
      </c>
      <c r="CD945" s="65" t="str">
        <f t="shared" si="591"/>
        <v>Hiányos kitöltés! (B-oszlop üres)</v>
      </c>
      <c r="CE945" s="66" t="str">
        <f t="shared" si="592"/>
        <v>Hiányos kitöltés! (B-oszlop üres)</v>
      </c>
      <c r="CF945" s="65">
        <f t="shared" si="593"/>
        <v>0</v>
      </c>
      <c r="CG945" s="65">
        <f t="shared" si="594"/>
        <v>0</v>
      </c>
      <c r="CH945" s="65">
        <f t="shared" si="595"/>
        <v>0</v>
      </c>
    </row>
    <row r="946" spans="1:86" ht="31.25" x14ac:dyDescent="0.25">
      <c r="A946" s="54" t="str">
        <f t="shared" si="584"/>
        <v>Nincs VKR kiválasztva!</v>
      </c>
      <c r="B946" s="68"/>
      <c r="C946" s="55"/>
      <c r="D946" s="47"/>
      <c r="E946" s="47"/>
      <c r="F946" s="56" t="str">
        <f>IF($G946="","Nincs VKR kiválasztva!",INDEX(Osszesito!$C:$C,MATCH($G946,Osszesito!$D:$D,0)))</f>
        <v>Nincs VKR kiválasztva!</v>
      </c>
      <c r="G946" s="45"/>
      <c r="H946" s="51" t="str">
        <f>IF($D946="","",CONCATENATE($AY946,"_",COUNTA($D$3:$D946),"_FSZV_2026"))</f>
        <v/>
      </c>
      <c r="I946" s="56" t="str">
        <f>IF($G946="","Nincs VKR kiválasztva!",INDEX(Osszesito!$G:$G,MATCH($F946,Osszesito!$C:$C,0)))</f>
        <v>Nincs VKR kiválasztva!</v>
      </c>
      <c r="J946" s="56" t="str">
        <f>IF($G946="","Nincs VKR kiválasztva!",INDEX(Osszesito!$F:$F,MATCH($F946,Osszesito!$C:$C,0)))</f>
        <v>Nincs VKR kiválasztva!</v>
      </c>
      <c r="K946" s="48" t="str">
        <f t="shared" si="622"/>
        <v>Nincs kitöltve a költség rész!</v>
      </c>
      <c r="L946" s="49"/>
      <c r="M946" s="49"/>
      <c r="N946" s="60"/>
      <c r="O946" s="60"/>
      <c r="P946" s="90"/>
      <c r="R946" s="62"/>
      <c r="S946" s="62"/>
      <c r="T946" s="62"/>
      <c r="U946" s="62"/>
      <c r="V946" s="62"/>
      <c r="W946" s="62"/>
      <c r="X946" s="62"/>
      <c r="Y946" s="62"/>
      <c r="Z946" s="62"/>
      <c r="AA946" s="62"/>
      <c r="AB946" s="62"/>
      <c r="AC946" s="61">
        <f t="shared" si="585"/>
        <v>0</v>
      </c>
      <c r="AD946" s="1" t="str">
        <f t="shared" si="586"/>
        <v>Nincs VKR kiválasztva!</v>
      </c>
      <c r="AF946" s="60"/>
      <c r="AG946" s="60"/>
      <c r="AH946" s="60"/>
      <c r="AI946" s="60"/>
      <c r="AJ946" s="60"/>
      <c r="AK946" s="60"/>
      <c r="AL946" s="60"/>
      <c r="AM946" s="60"/>
      <c r="AN946" s="60"/>
      <c r="AO946" s="60"/>
      <c r="AP946" s="60"/>
      <c r="AQ946" s="61">
        <f t="shared" si="587"/>
        <v>0</v>
      </c>
      <c r="AR946" s="130" t="s">
        <v>36</v>
      </c>
      <c r="AS946" s="1" t="str">
        <f t="shared" si="588"/>
        <v>Nincs VKR kiválasztva!</v>
      </c>
      <c r="AU946" s="46"/>
      <c r="AV946" s="46"/>
      <c r="AY946" s="64" t="str">
        <f>IF($D946="","",INDEX(Osszesito!$E:$E,MATCH($F946,Osszesito!$C:$C,0)))</f>
        <v/>
      </c>
      <c r="AZ946" s="64">
        <f t="shared" si="596"/>
        <v>0</v>
      </c>
      <c r="BA946" s="65">
        <f t="shared" si="597"/>
        <v>0</v>
      </c>
      <c r="BB946" s="65" t="str">
        <f t="shared" si="598"/>
        <v>x</v>
      </c>
      <c r="BC946" s="65">
        <f t="shared" si="589"/>
        <v>0</v>
      </c>
      <c r="BD946" s="65">
        <f t="shared" si="623"/>
        <v>0</v>
      </c>
      <c r="BE946" s="65">
        <f t="shared" si="599"/>
        <v>0</v>
      </c>
      <c r="BF946" s="64" t="str">
        <f t="shared" si="600"/>
        <v>A forrás egyenlő a költséggel (I.ütem).</v>
      </c>
      <c r="BG946" s="65">
        <f t="shared" si="601"/>
        <v>0</v>
      </c>
      <c r="BH946" s="65">
        <f t="shared" si="602"/>
        <v>0</v>
      </c>
      <c r="BI946" s="65">
        <f t="shared" si="603"/>
        <v>0</v>
      </c>
      <c r="BJ946" s="65">
        <f t="shared" si="604"/>
        <v>0</v>
      </c>
      <c r="BK946" s="65">
        <f t="shared" si="590"/>
        <v>0</v>
      </c>
      <c r="BL946" s="66" t="str">
        <f t="shared" si="624"/>
        <v>Nem hosszútávú a feladat.</v>
      </c>
      <c r="BM946" s="67">
        <f t="shared" si="605"/>
        <v>1</v>
      </c>
      <c r="BN946" s="67">
        <f t="shared" si="606"/>
        <v>0</v>
      </c>
      <c r="BO946" s="67">
        <f t="shared" si="607"/>
        <v>1</v>
      </c>
      <c r="BP946" s="67">
        <f t="shared" si="608"/>
        <v>0</v>
      </c>
      <c r="BQ946" s="65">
        <f t="shared" si="609"/>
        <v>0</v>
      </c>
      <c r="BR946" s="64" t="str">
        <f t="shared" si="610"/>
        <v>Nincs hosszútávú terv!</v>
      </c>
      <c r="BS946" s="65">
        <f t="shared" si="611"/>
        <v>0</v>
      </c>
      <c r="BT946" s="65">
        <f t="shared" si="612"/>
        <v>0</v>
      </c>
      <c r="BU946" s="65">
        <f t="shared" si="613"/>
        <v>0</v>
      </c>
      <c r="BV946" s="65">
        <f t="shared" si="614"/>
        <v>0</v>
      </c>
      <c r="BW946" s="65">
        <f t="shared" si="615"/>
        <v>0</v>
      </c>
      <c r="BX946" s="65">
        <f t="shared" si="616"/>
        <v>0</v>
      </c>
      <c r="BY946" s="65">
        <f t="shared" si="617"/>
        <v>0</v>
      </c>
      <c r="BZ946" s="65">
        <f t="shared" si="618"/>
        <v>0</v>
      </c>
      <c r="CA946" s="65">
        <f t="shared" si="619"/>
        <v>0</v>
      </c>
      <c r="CB946" s="65">
        <f t="shared" si="620"/>
        <v>0</v>
      </c>
      <c r="CC946" s="65">
        <f t="shared" si="621"/>
        <v>0</v>
      </c>
      <c r="CD946" s="65" t="str">
        <f t="shared" si="591"/>
        <v>Hiányos kitöltés! (B-oszlop üres)</v>
      </c>
      <c r="CE946" s="66" t="str">
        <f t="shared" si="592"/>
        <v>Hiányos kitöltés! (B-oszlop üres)</v>
      </c>
      <c r="CF946" s="65">
        <f t="shared" si="593"/>
        <v>0</v>
      </c>
      <c r="CG946" s="65">
        <f t="shared" si="594"/>
        <v>0</v>
      </c>
      <c r="CH946" s="65">
        <f t="shared" si="595"/>
        <v>0</v>
      </c>
    </row>
    <row r="947" spans="1:86" ht="31.25" x14ac:dyDescent="0.25">
      <c r="A947" s="54" t="str">
        <f t="shared" si="584"/>
        <v>Nincs VKR kiválasztva!</v>
      </c>
      <c r="B947" s="68"/>
      <c r="C947" s="55"/>
      <c r="D947" s="47"/>
      <c r="E947" s="47"/>
      <c r="F947" s="56" t="str">
        <f>IF($G947="","Nincs VKR kiválasztva!",INDEX(Osszesito!$C:$C,MATCH($G947,Osszesito!$D:$D,0)))</f>
        <v>Nincs VKR kiválasztva!</v>
      </c>
      <c r="G947" s="45"/>
      <c r="H947" s="51" t="str">
        <f>IF($D947="","",CONCATENATE($AY947,"_",COUNTA($D$3:$D947),"_FSZV_2026"))</f>
        <v/>
      </c>
      <c r="I947" s="56" t="str">
        <f>IF($G947="","Nincs VKR kiválasztva!",INDEX(Osszesito!$G:$G,MATCH($F947,Osszesito!$C:$C,0)))</f>
        <v>Nincs VKR kiválasztva!</v>
      </c>
      <c r="J947" s="56" t="str">
        <f>IF($G947="","Nincs VKR kiválasztva!",INDEX(Osszesito!$F:$F,MATCH($F947,Osszesito!$C:$C,0)))</f>
        <v>Nincs VKR kiválasztva!</v>
      </c>
      <c r="K947" s="48" t="str">
        <f t="shared" si="622"/>
        <v>Nincs kitöltve a költség rész!</v>
      </c>
      <c r="L947" s="49"/>
      <c r="M947" s="49"/>
      <c r="N947" s="60"/>
      <c r="O947" s="60"/>
      <c r="P947" s="90"/>
      <c r="R947" s="62"/>
      <c r="S947" s="62"/>
      <c r="T947" s="62"/>
      <c r="U947" s="62"/>
      <c r="V947" s="62"/>
      <c r="W947" s="62"/>
      <c r="X947" s="62"/>
      <c r="Y947" s="62"/>
      <c r="Z947" s="62"/>
      <c r="AA947" s="62"/>
      <c r="AB947" s="62"/>
      <c r="AC947" s="61">
        <f t="shared" si="585"/>
        <v>0</v>
      </c>
      <c r="AD947" s="1" t="str">
        <f t="shared" si="586"/>
        <v>Nincs VKR kiválasztva!</v>
      </c>
      <c r="AF947" s="60"/>
      <c r="AG947" s="60"/>
      <c r="AH947" s="60"/>
      <c r="AI947" s="60"/>
      <c r="AJ947" s="60"/>
      <c r="AK947" s="60"/>
      <c r="AL947" s="60"/>
      <c r="AM947" s="60"/>
      <c r="AN947" s="60"/>
      <c r="AO947" s="60"/>
      <c r="AP947" s="60"/>
      <c r="AQ947" s="61">
        <f t="shared" si="587"/>
        <v>0</v>
      </c>
      <c r="AR947" s="130" t="s">
        <v>36</v>
      </c>
      <c r="AS947" s="1" t="str">
        <f t="shared" si="588"/>
        <v>Nincs VKR kiválasztva!</v>
      </c>
      <c r="AU947" s="46"/>
      <c r="AV947" s="46"/>
      <c r="AY947" s="64" t="str">
        <f>IF($D947="","",INDEX(Osszesito!$E:$E,MATCH($F947,Osszesito!$C:$C,0)))</f>
        <v/>
      </c>
      <c r="AZ947" s="64">
        <f t="shared" si="596"/>
        <v>0</v>
      </c>
      <c r="BA947" s="65">
        <f t="shared" si="597"/>
        <v>0</v>
      </c>
      <c r="BB947" s="65" t="str">
        <f t="shared" si="598"/>
        <v>x</v>
      </c>
      <c r="BC947" s="65">
        <f t="shared" si="589"/>
        <v>0</v>
      </c>
      <c r="BD947" s="65">
        <f t="shared" si="623"/>
        <v>0</v>
      </c>
      <c r="BE947" s="65">
        <f t="shared" si="599"/>
        <v>0</v>
      </c>
      <c r="BF947" s="64" t="str">
        <f t="shared" si="600"/>
        <v>A forrás egyenlő a költséggel (I.ütem).</v>
      </c>
      <c r="BG947" s="65">
        <f t="shared" si="601"/>
        <v>0</v>
      </c>
      <c r="BH947" s="65">
        <f t="shared" si="602"/>
        <v>0</v>
      </c>
      <c r="BI947" s="65">
        <f t="shared" si="603"/>
        <v>0</v>
      </c>
      <c r="BJ947" s="65">
        <f t="shared" si="604"/>
        <v>0</v>
      </c>
      <c r="BK947" s="65">
        <f t="shared" si="590"/>
        <v>0</v>
      </c>
      <c r="BL947" s="66" t="str">
        <f t="shared" si="624"/>
        <v>Nem hosszútávú a feladat.</v>
      </c>
      <c r="BM947" s="67">
        <f t="shared" si="605"/>
        <v>1</v>
      </c>
      <c r="BN947" s="67">
        <f t="shared" si="606"/>
        <v>0</v>
      </c>
      <c r="BO947" s="67">
        <f t="shared" si="607"/>
        <v>1</v>
      </c>
      <c r="BP947" s="67">
        <f t="shared" si="608"/>
        <v>0</v>
      </c>
      <c r="BQ947" s="65">
        <f t="shared" si="609"/>
        <v>0</v>
      </c>
      <c r="BR947" s="64" t="str">
        <f t="shared" si="610"/>
        <v>Nincs hosszútávú terv!</v>
      </c>
      <c r="BS947" s="65">
        <f t="shared" si="611"/>
        <v>0</v>
      </c>
      <c r="BT947" s="65">
        <f t="shared" si="612"/>
        <v>0</v>
      </c>
      <c r="BU947" s="65">
        <f t="shared" si="613"/>
        <v>0</v>
      </c>
      <c r="BV947" s="65">
        <f t="shared" si="614"/>
        <v>0</v>
      </c>
      <c r="BW947" s="65">
        <f t="shared" si="615"/>
        <v>0</v>
      </c>
      <c r="BX947" s="65">
        <f t="shared" si="616"/>
        <v>0</v>
      </c>
      <c r="BY947" s="65">
        <f t="shared" si="617"/>
        <v>0</v>
      </c>
      <c r="BZ947" s="65">
        <f t="shared" si="618"/>
        <v>0</v>
      </c>
      <c r="CA947" s="65">
        <f t="shared" si="619"/>
        <v>0</v>
      </c>
      <c r="CB947" s="65">
        <f t="shared" si="620"/>
        <v>0</v>
      </c>
      <c r="CC947" s="65">
        <f t="shared" si="621"/>
        <v>0</v>
      </c>
      <c r="CD947" s="65" t="str">
        <f t="shared" si="591"/>
        <v>Hiányos kitöltés! (B-oszlop üres)</v>
      </c>
      <c r="CE947" s="66" t="str">
        <f t="shared" si="592"/>
        <v>Hiányos kitöltés! (B-oszlop üres)</v>
      </c>
      <c r="CF947" s="65">
        <f t="shared" si="593"/>
        <v>0</v>
      </c>
      <c r="CG947" s="65">
        <f t="shared" si="594"/>
        <v>0</v>
      </c>
      <c r="CH947" s="65">
        <f t="shared" si="595"/>
        <v>0</v>
      </c>
    </row>
    <row r="948" spans="1:86" ht="31.25" x14ac:dyDescent="0.25">
      <c r="A948" s="54" t="str">
        <f t="shared" ref="A948:A1011" si="625">IF($G948="","Nincs VKR kiválasztva!",CE948)</f>
        <v>Nincs VKR kiválasztva!</v>
      </c>
      <c r="B948" s="68"/>
      <c r="C948" s="55"/>
      <c r="D948" s="47"/>
      <c r="E948" s="47"/>
      <c r="F948" s="56" t="str">
        <f>IF($G948="","Nincs VKR kiválasztva!",INDEX(Osszesito!$C:$C,MATCH($G948,Osszesito!$D:$D,0)))</f>
        <v>Nincs VKR kiválasztva!</v>
      </c>
      <c r="G948" s="45"/>
      <c r="H948" s="51" t="str">
        <f>IF($D948="","",CONCATENATE($AY948,"_",COUNTA($D$3:$D948),"_FSZV_2026"))</f>
        <v/>
      </c>
      <c r="I948" s="56" t="str">
        <f>IF($G948="","Nincs VKR kiválasztva!",INDEX(Osszesito!$G:$G,MATCH($F948,Osszesito!$C:$C,0)))</f>
        <v>Nincs VKR kiválasztva!</v>
      </c>
      <c r="J948" s="56" t="str">
        <f>IF($G948="","Nincs VKR kiválasztva!",INDEX(Osszesito!$F:$F,MATCH($F948,Osszesito!$C:$C,0)))</f>
        <v>Nincs VKR kiválasztva!</v>
      </c>
      <c r="K948" s="48" t="str">
        <f t="shared" si="622"/>
        <v>Nincs kitöltve a költség rész!</v>
      </c>
      <c r="L948" s="49"/>
      <c r="M948" s="49"/>
      <c r="N948" s="60"/>
      <c r="O948" s="60"/>
      <c r="P948" s="90"/>
      <c r="R948" s="62"/>
      <c r="S948" s="62"/>
      <c r="T948" s="62"/>
      <c r="U948" s="62"/>
      <c r="V948" s="62"/>
      <c r="W948" s="62"/>
      <c r="X948" s="62"/>
      <c r="Y948" s="62"/>
      <c r="Z948" s="62"/>
      <c r="AA948" s="62"/>
      <c r="AB948" s="62"/>
      <c r="AC948" s="61">
        <f t="shared" ref="AC948:AC1011" si="626">SUM(R948:AB948)</f>
        <v>0</v>
      </c>
      <c r="AD948" s="1" t="str">
        <f t="shared" ref="AD948:AD1011" si="627">IF($G948="","Nincs VKR kiválasztva!",IF(BA948=0,"Hiányos kitöltés!",BF948))</f>
        <v>Nincs VKR kiválasztva!</v>
      </c>
      <c r="AF948" s="60"/>
      <c r="AG948" s="60"/>
      <c r="AH948" s="60"/>
      <c r="AI948" s="60"/>
      <c r="AJ948" s="60"/>
      <c r="AK948" s="60"/>
      <c r="AL948" s="60"/>
      <c r="AM948" s="60"/>
      <c r="AN948" s="60"/>
      <c r="AO948" s="60"/>
      <c r="AP948" s="60"/>
      <c r="AQ948" s="61">
        <f t="shared" ref="AQ948:AQ1011" si="628">SUM(AF948:AP948)</f>
        <v>0</v>
      </c>
      <c r="AR948" s="130" t="s">
        <v>36</v>
      </c>
      <c r="AS948" s="1" t="str">
        <f t="shared" ref="AS948:AS1011" si="629">IF($G948="","Nincs VKR kiválasztva!",IF(BA948=0,"Hiányos kitöltés!",IF(BB948="R","Nincs hosszútávú terv!",BL948)))</f>
        <v>Nincs VKR kiválasztva!</v>
      </c>
      <c r="AU948" s="46"/>
      <c r="AV948" s="46"/>
      <c r="AY948" s="64" t="str">
        <f>IF($D948="","",INDEX(Osszesito!$E:$E,MATCH($F948,Osszesito!$C:$C,0)))</f>
        <v/>
      </c>
      <c r="AZ948" s="64">
        <f t="shared" si="596"/>
        <v>0</v>
      </c>
      <c r="BA948" s="65">
        <f t="shared" si="597"/>
        <v>0</v>
      </c>
      <c r="BB948" s="65" t="str">
        <f t="shared" si="598"/>
        <v>x</v>
      </c>
      <c r="BC948" s="65">
        <f t="shared" ref="BC948:BC1011" si="630">IF(OR(BB948="R",BB948="RH"),1,0)</f>
        <v>0</v>
      </c>
      <c r="BD948" s="65">
        <f t="shared" si="623"/>
        <v>0</v>
      </c>
      <c r="BE948" s="65">
        <f t="shared" si="599"/>
        <v>0</v>
      </c>
      <c r="BF948" s="64" t="str">
        <f t="shared" si="600"/>
        <v>A forrás egyenlő a költséggel (I.ütem).</v>
      </c>
      <c r="BG948" s="65">
        <f t="shared" si="601"/>
        <v>0</v>
      </c>
      <c r="BH948" s="65">
        <f t="shared" si="602"/>
        <v>0</v>
      </c>
      <c r="BI948" s="65">
        <f t="shared" si="603"/>
        <v>0</v>
      </c>
      <c r="BJ948" s="65">
        <f t="shared" si="604"/>
        <v>0</v>
      </c>
      <c r="BK948" s="65">
        <f t="shared" ref="BK948:BK1011" si="631">IF(AND($BJ948=1,$O948=$AQ948),1,IF(AND($BJ948=1,$O948&gt;$AQ948,AR948="igen"),1,0))</f>
        <v>0</v>
      </c>
      <c r="BL948" s="66" t="str">
        <f t="shared" si="624"/>
        <v>Nem hosszútávú a feladat.</v>
      </c>
      <c r="BM948" s="67">
        <f t="shared" si="605"/>
        <v>1</v>
      </c>
      <c r="BN948" s="67">
        <f t="shared" si="606"/>
        <v>0</v>
      </c>
      <c r="BO948" s="67">
        <f t="shared" si="607"/>
        <v>1</v>
      </c>
      <c r="BP948" s="67">
        <f t="shared" si="608"/>
        <v>0</v>
      </c>
      <c r="BQ948" s="65">
        <f t="shared" si="609"/>
        <v>0</v>
      </c>
      <c r="BR948" s="64" t="str">
        <f t="shared" si="610"/>
        <v>Nincs hosszútávú terv!</v>
      </c>
      <c r="BS948" s="65">
        <f t="shared" si="611"/>
        <v>0</v>
      </c>
      <c r="BT948" s="65">
        <f t="shared" si="612"/>
        <v>0</v>
      </c>
      <c r="BU948" s="65">
        <f t="shared" si="613"/>
        <v>0</v>
      </c>
      <c r="BV948" s="65">
        <f t="shared" si="614"/>
        <v>0</v>
      </c>
      <c r="BW948" s="65">
        <f t="shared" si="615"/>
        <v>0</v>
      </c>
      <c r="BX948" s="65">
        <f t="shared" si="616"/>
        <v>0</v>
      </c>
      <c r="BY948" s="65">
        <f t="shared" si="617"/>
        <v>0</v>
      </c>
      <c r="BZ948" s="65">
        <f t="shared" si="618"/>
        <v>0</v>
      </c>
      <c r="CA948" s="65">
        <f t="shared" si="619"/>
        <v>0</v>
      </c>
      <c r="CB948" s="65">
        <f t="shared" si="620"/>
        <v>0</v>
      </c>
      <c r="CC948" s="65">
        <f t="shared" si="621"/>
        <v>0</v>
      </c>
      <c r="CD948" s="65" t="str">
        <f t="shared" ref="CD948:CD1011" si="632">IF(AND($BA948=0,$BU948=0),"Hiányos kitöltés! (B-oszlop üres)",IF(AND($BA948=0,$BV948=0),"Hiányos kitöltés! (C-oszlop üres)",IF(AND($BA948=0,$BW948=0),"Hiányos kitöltés! (D-oszlop üres)",IF(AND($BA948=0,$BX948=0),"Hiányos kitöltés! (E-oszlop üres)",IF(AND($BA948=0,$BY948=0),"Hiányos kitöltés! (L-oszlop üres)",IF(AND($BA948=0,$BZ948=0),"Hiányos kitöltés! (M-oszlop üres)",IF(AND($BA948=0,$CA948=0),"Hiányos kitöltés! (N-oszlop üres)",IF(AND($BA948=0,$CB948=0),"Hiányos kitöltés! (O-oszlop üres)",IF(AND($BA948=0,$BG948=0),"Hiányos kitöltés! (I.ütem forrása hiányos!","?")))))))))</f>
        <v>Hiányos kitöltés! (B-oszlop üres)</v>
      </c>
      <c r="CE948" s="66" t="str">
        <f t="shared" ref="CE948:CE1011" si="633">IF($BA948=0,$CD948,IF($BG948=0,"I. ütem forrása nincs kitöltve!",IF($BJ948=0,"II. ütem forrása nincs kitöltve!",IF($BD948=1,"Költségek üteme nem megfelelő (az időtartam és a költség üteme eltér)!",IF(AND(BH948=0,$BA948=1,$BJ948=1,$BD948=1),"Kötelező cellák kitöltve, de az I. ütem forrása hibás!",IF(AND(BJ948=0,$BA948=1,$BJ948=1,$BD948=1),"Kötelező cellák kitöltve, de a II. ütem forrása hibás!",IF(AND($BO948=1,$AZ948&lt;30),"Nullás a rövidtávú feladat és rövid (hiányzik) a hozzá tartozó indoklás!",IF(AND($BP948=1,$AZ948&lt;30),"Nullás a hosszútávú feladat és rövid (hiányzik) a hozzá tartozó indoklás!",IF(AND(BN948=1,C948="1811_RENDKÍVÜLI"),"II. ütemre nem tervezhet Rendkívüli feladatot!",IF(BH948=0,AD948,IF(BK948=0,AS948,IF(AND(BC948=1,$P948&gt;$N948),"EM rendelet 2. melléklet terhére elszámolt költség nem lehet nagyobb az I. ütemre tervezett tényleges költségnél!",IF($AC948&gt;$N948,"Többlet forrást jelölt meg az I. ütemnél! Kérjük, a többletet az 'Osszesito' fülön tüntesse fel!",IF($AQ948&gt;$O948,"Többlet forrást jelölt meg a II. ütemnél! Kérjük, a többletet az 'Osszesito' fülön tüntesse fel!","Kitöltés rendben!"))))))))))))))</f>
        <v>Hiányos kitöltés! (B-oszlop üres)</v>
      </c>
      <c r="CF948" s="65">
        <f t="shared" ref="CF948:CF1011" si="634">IF(A948="Kitöltés rendben!",1,0)</f>
        <v>0</v>
      </c>
      <c r="CG948" s="65">
        <f t="shared" ref="CG948:CG1011" si="635">IF(AND($BB948="R",$CF948=1),1,IF(AND($BB948="RH",$CF948=1),1,0))</f>
        <v>0</v>
      </c>
      <c r="CH948" s="65">
        <f t="shared" ref="CH948:CH1011" si="636">IF(AND($BB948="H",$CF948=1),1,IF(AND($BB948="RH",$CF948=1),1,0))</f>
        <v>0</v>
      </c>
    </row>
    <row r="949" spans="1:86" ht="31.25" x14ac:dyDescent="0.25">
      <c r="A949" s="54" t="str">
        <f t="shared" si="625"/>
        <v>Nincs VKR kiválasztva!</v>
      </c>
      <c r="B949" s="68"/>
      <c r="C949" s="55"/>
      <c r="D949" s="47"/>
      <c r="E949" s="47"/>
      <c r="F949" s="56" t="str">
        <f>IF($G949="","Nincs VKR kiválasztva!",INDEX(Osszesito!$C:$C,MATCH($G949,Osszesito!$D:$D,0)))</f>
        <v>Nincs VKR kiválasztva!</v>
      </c>
      <c r="G949" s="45"/>
      <c r="H949" s="51" t="str">
        <f>IF($D949="","",CONCATENATE($AY949,"_",COUNTA($D$3:$D949),"_FSZV_2026"))</f>
        <v/>
      </c>
      <c r="I949" s="56" t="str">
        <f>IF($G949="","Nincs VKR kiválasztva!",INDEX(Osszesito!$G:$G,MATCH($F949,Osszesito!$C:$C,0)))</f>
        <v>Nincs VKR kiválasztva!</v>
      </c>
      <c r="J949" s="56" t="str">
        <f>IF($G949="","Nincs VKR kiválasztva!",INDEX(Osszesito!$F:$F,MATCH($F949,Osszesito!$C:$C,0)))</f>
        <v>Nincs VKR kiválasztva!</v>
      </c>
      <c r="K949" s="48" t="str">
        <f t="shared" si="622"/>
        <v>Nincs kitöltve a költség rész!</v>
      </c>
      <c r="L949" s="49"/>
      <c r="M949" s="49"/>
      <c r="N949" s="60"/>
      <c r="O949" s="60"/>
      <c r="P949" s="90"/>
      <c r="R949" s="62"/>
      <c r="S949" s="62"/>
      <c r="T949" s="62"/>
      <c r="U949" s="62"/>
      <c r="V949" s="62"/>
      <c r="W949" s="62"/>
      <c r="X949" s="62"/>
      <c r="Y949" s="62"/>
      <c r="Z949" s="62"/>
      <c r="AA949" s="62"/>
      <c r="AB949" s="62"/>
      <c r="AC949" s="61">
        <f t="shared" si="626"/>
        <v>0</v>
      </c>
      <c r="AD949" s="1" t="str">
        <f t="shared" si="627"/>
        <v>Nincs VKR kiválasztva!</v>
      </c>
      <c r="AF949" s="60"/>
      <c r="AG949" s="60"/>
      <c r="AH949" s="60"/>
      <c r="AI949" s="60"/>
      <c r="AJ949" s="60"/>
      <c r="AK949" s="60"/>
      <c r="AL949" s="60"/>
      <c r="AM949" s="60"/>
      <c r="AN949" s="60"/>
      <c r="AO949" s="60"/>
      <c r="AP949" s="60"/>
      <c r="AQ949" s="61">
        <f t="shared" si="628"/>
        <v>0</v>
      </c>
      <c r="AR949" s="130" t="s">
        <v>36</v>
      </c>
      <c r="AS949" s="1" t="str">
        <f t="shared" si="629"/>
        <v>Nincs VKR kiválasztva!</v>
      </c>
      <c r="AU949" s="46"/>
      <c r="AV949" s="46"/>
      <c r="AY949" s="64" t="str">
        <f>IF($D949="","",INDEX(Osszesito!$E:$E,MATCH($F949,Osszesito!$C:$C,0)))</f>
        <v/>
      </c>
      <c r="AZ949" s="64">
        <f t="shared" si="596"/>
        <v>0</v>
      </c>
      <c r="BA949" s="65">
        <f t="shared" si="597"/>
        <v>0</v>
      </c>
      <c r="BB949" s="65" t="str">
        <f t="shared" si="598"/>
        <v>x</v>
      </c>
      <c r="BC949" s="65">
        <f t="shared" si="630"/>
        <v>0</v>
      </c>
      <c r="BD949" s="65">
        <f t="shared" si="623"/>
        <v>0</v>
      </c>
      <c r="BE949" s="65">
        <f t="shared" si="599"/>
        <v>0</v>
      </c>
      <c r="BF949" s="64" t="str">
        <f t="shared" si="600"/>
        <v>A forrás egyenlő a költséggel (I.ütem).</v>
      </c>
      <c r="BG949" s="65">
        <f t="shared" si="601"/>
        <v>0</v>
      </c>
      <c r="BH949" s="65">
        <f t="shared" si="602"/>
        <v>0</v>
      </c>
      <c r="BI949" s="65">
        <f t="shared" si="603"/>
        <v>0</v>
      </c>
      <c r="BJ949" s="65">
        <f t="shared" si="604"/>
        <v>0</v>
      </c>
      <c r="BK949" s="65">
        <f t="shared" si="631"/>
        <v>0</v>
      </c>
      <c r="BL949" s="66" t="str">
        <f t="shared" si="624"/>
        <v>Nem hosszútávú a feladat.</v>
      </c>
      <c r="BM949" s="67">
        <f t="shared" si="605"/>
        <v>1</v>
      </c>
      <c r="BN949" s="67">
        <f t="shared" si="606"/>
        <v>0</v>
      </c>
      <c r="BO949" s="67">
        <f t="shared" si="607"/>
        <v>1</v>
      </c>
      <c r="BP949" s="67">
        <f t="shared" si="608"/>
        <v>0</v>
      </c>
      <c r="BQ949" s="65">
        <f t="shared" si="609"/>
        <v>0</v>
      </c>
      <c r="BR949" s="64" t="str">
        <f t="shared" si="610"/>
        <v>Nincs hosszútávú terv!</v>
      </c>
      <c r="BS949" s="65">
        <f t="shared" si="611"/>
        <v>0</v>
      </c>
      <c r="BT949" s="65">
        <f t="shared" si="612"/>
        <v>0</v>
      </c>
      <c r="BU949" s="65">
        <f t="shared" si="613"/>
        <v>0</v>
      </c>
      <c r="BV949" s="65">
        <f t="shared" si="614"/>
        <v>0</v>
      </c>
      <c r="BW949" s="65">
        <f t="shared" si="615"/>
        <v>0</v>
      </c>
      <c r="BX949" s="65">
        <f t="shared" si="616"/>
        <v>0</v>
      </c>
      <c r="BY949" s="65">
        <f t="shared" si="617"/>
        <v>0</v>
      </c>
      <c r="BZ949" s="65">
        <f t="shared" si="618"/>
        <v>0</v>
      </c>
      <c r="CA949" s="65">
        <f t="shared" si="619"/>
        <v>0</v>
      </c>
      <c r="CB949" s="65">
        <f t="shared" si="620"/>
        <v>0</v>
      </c>
      <c r="CC949" s="65">
        <f t="shared" si="621"/>
        <v>0</v>
      </c>
      <c r="CD949" s="65" t="str">
        <f t="shared" si="632"/>
        <v>Hiányos kitöltés! (B-oszlop üres)</v>
      </c>
      <c r="CE949" s="66" t="str">
        <f t="shared" si="633"/>
        <v>Hiányos kitöltés! (B-oszlop üres)</v>
      </c>
      <c r="CF949" s="65">
        <f t="shared" si="634"/>
        <v>0</v>
      </c>
      <c r="CG949" s="65">
        <f t="shared" si="635"/>
        <v>0</v>
      </c>
      <c r="CH949" s="65">
        <f t="shared" si="636"/>
        <v>0</v>
      </c>
    </row>
    <row r="950" spans="1:86" ht="31.25" x14ac:dyDescent="0.25">
      <c r="A950" s="54" t="str">
        <f t="shared" si="625"/>
        <v>Nincs VKR kiválasztva!</v>
      </c>
      <c r="B950" s="68"/>
      <c r="C950" s="55"/>
      <c r="D950" s="47"/>
      <c r="E950" s="47"/>
      <c r="F950" s="56" t="str">
        <f>IF($G950="","Nincs VKR kiválasztva!",INDEX(Osszesito!$C:$C,MATCH($G950,Osszesito!$D:$D,0)))</f>
        <v>Nincs VKR kiválasztva!</v>
      </c>
      <c r="G950" s="45"/>
      <c r="H950" s="51" t="str">
        <f>IF($D950="","",CONCATENATE($AY950,"_",COUNTA($D$3:$D950),"_FSZV_2026"))</f>
        <v/>
      </c>
      <c r="I950" s="56" t="str">
        <f>IF($G950="","Nincs VKR kiválasztva!",INDEX(Osszesito!$G:$G,MATCH($F950,Osszesito!$C:$C,0)))</f>
        <v>Nincs VKR kiválasztva!</v>
      </c>
      <c r="J950" s="56" t="str">
        <f>IF($G950="","Nincs VKR kiválasztva!",INDEX(Osszesito!$F:$F,MATCH($F950,Osszesito!$C:$C,0)))</f>
        <v>Nincs VKR kiválasztva!</v>
      </c>
      <c r="K950" s="48" t="str">
        <f t="shared" si="622"/>
        <v>Nincs kitöltve a költség rész!</v>
      </c>
      <c r="L950" s="49"/>
      <c r="M950" s="49"/>
      <c r="N950" s="60"/>
      <c r="O950" s="60"/>
      <c r="P950" s="90"/>
      <c r="R950" s="62"/>
      <c r="S950" s="62"/>
      <c r="T950" s="62"/>
      <c r="U950" s="62"/>
      <c r="V950" s="62"/>
      <c r="W950" s="62"/>
      <c r="X950" s="62"/>
      <c r="Y950" s="62"/>
      <c r="Z950" s="62"/>
      <c r="AA950" s="62"/>
      <c r="AB950" s="62"/>
      <c r="AC950" s="61">
        <f t="shared" si="626"/>
        <v>0</v>
      </c>
      <c r="AD950" s="1" t="str">
        <f t="shared" si="627"/>
        <v>Nincs VKR kiválasztva!</v>
      </c>
      <c r="AF950" s="60"/>
      <c r="AG950" s="60"/>
      <c r="AH950" s="60"/>
      <c r="AI950" s="60"/>
      <c r="AJ950" s="60"/>
      <c r="AK950" s="60"/>
      <c r="AL950" s="60"/>
      <c r="AM950" s="60"/>
      <c r="AN950" s="60"/>
      <c r="AO950" s="60"/>
      <c r="AP950" s="60"/>
      <c r="AQ950" s="61">
        <f t="shared" si="628"/>
        <v>0</v>
      </c>
      <c r="AR950" s="130" t="s">
        <v>36</v>
      </c>
      <c r="AS950" s="1" t="str">
        <f t="shared" si="629"/>
        <v>Nincs VKR kiválasztva!</v>
      </c>
      <c r="AU950" s="46"/>
      <c r="AV950" s="46"/>
      <c r="AY950" s="64" t="str">
        <f>IF($D950="","",INDEX(Osszesito!$E:$E,MATCH($F950,Osszesito!$C:$C,0)))</f>
        <v/>
      </c>
      <c r="AZ950" s="64">
        <f t="shared" si="596"/>
        <v>0</v>
      </c>
      <c r="BA950" s="65">
        <f t="shared" si="597"/>
        <v>0</v>
      </c>
      <c r="BB950" s="65" t="str">
        <f t="shared" si="598"/>
        <v>x</v>
      </c>
      <c r="BC950" s="65">
        <f t="shared" si="630"/>
        <v>0</v>
      </c>
      <c r="BD950" s="65">
        <f t="shared" si="623"/>
        <v>0</v>
      </c>
      <c r="BE950" s="65">
        <f t="shared" si="599"/>
        <v>0</v>
      </c>
      <c r="BF950" s="64" t="str">
        <f t="shared" si="600"/>
        <v>A forrás egyenlő a költséggel (I.ütem).</v>
      </c>
      <c r="BG950" s="65">
        <f t="shared" si="601"/>
        <v>0</v>
      </c>
      <c r="BH950" s="65">
        <f t="shared" si="602"/>
        <v>0</v>
      </c>
      <c r="BI950" s="65">
        <f t="shared" si="603"/>
        <v>0</v>
      </c>
      <c r="BJ950" s="65">
        <f t="shared" si="604"/>
        <v>0</v>
      </c>
      <c r="BK950" s="65">
        <f t="shared" si="631"/>
        <v>0</v>
      </c>
      <c r="BL950" s="66" t="str">
        <f t="shared" si="624"/>
        <v>Nem hosszútávú a feladat.</v>
      </c>
      <c r="BM950" s="67">
        <f t="shared" si="605"/>
        <v>1</v>
      </c>
      <c r="BN950" s="67">
        <f t="shared" si="606"/>
        <v>0</v>
      </c>
      <c r="BO950" s="67">
        <f t="shared" si="607"/>
        <v>1</v>
      </c>
      <c r="BP950" s="67">
        <f t="shared" si="608"/>
        <v>0</v>
      </c>
      <c r="BQ950" s="65">
        <f t="shared" si="609"/>
        <v>0</v>
      </c>
      <c r="BR950" s="64" t="str">
        <f t="shared" si="610"/>
        <v>Nincs hosszútávú terv!</v>
      </c>
      <c r="BS950" s="65">
        <f t="shared" si="611"/>
        <v>0</v>
      </c>
      <c r="BT950" s="65">
        <f t="shared" si="612"/>
        <v>0</v>
      </c>
      <c r="BU950" s="65">
        <f t="shared" si="613"/>
        <v>0</v>
      </c>
      <c r="BV950" s="65">
        <f t="shared" si="614"/>
        <v>0</v>
      </c>
      <c r="BW950" s="65">
        <f t="shared" si="615"/>
        <v>0</v>
      </c>
      <c r="BX950" s="65">
        <f t="shared" si="616"/>
        <v>0</v>
      </c>
      <c r="BY950" s="65">
        <f t="shared" si="617"/>
        <v>0</v>
      </c>
      <c r="BZ950" s="65">
        <f t="shared" si="618"/>
        <v>0</v>
      </c>
      <c r="CA950" s="65">
        <f t="shared" si="619"/>
        <v>0</v>
      </c>
      <c r="CB950" s="65">
        <f t="shared" si="620"/>
        <v>0</v>
      </c>
      <c r="CC950" s="65">
        <f t="shared" si="621"/>
        <v>0</v>
      </c>
      <c r="CD950" s="65" t="str">
        <f t="shared" si="632"/>
        <v>Hiányos kitöltés! (B-oszlop üres)</v>
      </c>
      <c r="CE950" s="66" t="str">
        <f t="shared" si="633"/>
        <v>Hiányos kitöltés! (B-oszlop üres)</v>
      </c>
      <c r="CF950" s="65">
        <f t="shared" si="634"/>
        <v>0</v>
      </c>
      <c r="CG950" s="65">
        <f t="shared" si="635"/>
        <v>0</v>
      </c>
      <c r="CH950" s="65">
        <f t="shared" si="636"/>
        <v>0</v>
      </c>
    </row>
    <row r="951" spans="1:86" ht="31.25" x14ac:dyDescent="0.25">
      <c r="A951" s="54" t="str">
        <f t="shared" si="625"/>
        <v>Nincs VKR kiválasztva!</v>
      </c>
      <c r="B951" s="68"/>
      <c r="C951" s="55"/>
      <c r="D951" s="47"/>
      <c r="E951" s="47"/>
      <c r="F951" s="56" t="str">
        <f>IF($G951="","Nincs VKR kiválasztva!",INDEX(Osszesito!$C:$C,MATCH($G951,Osszesito!$D:$D,0)))</f>
        <v>Nincs VKR kiválasztva!</v>
      </c>
      <c r="G951" s="45"/>
      <c r="H951" s="51" t="str">
        <f>IF($D951="","",CONCATENATE($AY951,"_",COUNTA($D$3:$D951),"_FSZV_2026"))</f>
        <v/>
      </c>
      <c r="I951" s="56" t="str">
        <f>IF($G951="","Nincs VKR kiválasztva!",INDEX(Osszesito!$G:$G,MATCH($F951,Osszesito!$C:$C,0)))</f>
        <v>Nincs VKR kiválasztva!</v>
      </c>
      <c r="J951" s="56" t="str">
        <f>IF($G951="","Nincs VKR kiválasztva!",INDEX(Osszesito!$F:$F,MATCH($F951,Osszesito!$C:$C,0)))</f>
        <v>Nincs VKR kiválasztva!</v>
      </c>
      <c r="K951" s="48" t="str">
        <f t="shared" si="622"/>
        <v>Nincs kitöltve a költség rész!</v>
      </c>
      <c r="L951" s="49"/>
      <c r="M951" s="49"/>
      <c r="N951" s="60"/>
      <c r="O951" s="60"/>
      <c r="P951" s="90"/>
      <c r="R951" s="62"/>
      <c r="S951" s="62"/>
      <c r="T951" s="62"/>
      <c r="U951" s="62"/>
      <c r="V951" s="62"/>
      <c r="W951" s="62"/>
      <c r="X951" s="62"/>
      <c r="Y951" s="62"/>
      <c r="Z951" s="62"/>
      <c r="AA951" s="62"/>
      <c r="AB951" s="62"/>
      <c r="AC951" s="61">
        <f t="shared" si="626"/>
        <v>0</v>
      </c>
      <c r="AD951" s="1" t="str">
        <f t="shared" si="627"/>
        <v>Nincs VKR kiválasztva!</v>
      </c>
      <c r="AF951" s="60"/>
      <c r="AG951" s="60"/>
      <c r="AH951" s="60"/>
      <c r="AI951" s="60"/>
      <c r="AJ951" s="60"/>
      <c r="AK951" s="60"/>
      <c r="AL951" s="60"/>
      <c r="AM951" s="60"/>
      <c r="AN951" s="60"/>
      <c r="AO951" s="60"/>
      <c r="AP951" s="60"/>
      <c r="AQ951" s="61">
        <f t="shared" si="628"/>
        <v>0</v>
      </c>
      <c r="AR951" s="130" t="s">
        <v>36</v>
      </c>
      <c r="AS951" s="1" t="str">
        <f t="shared" si="629"/>
        <v>Nincs VKR kiválasztva!</v>
      </c>
      <c r="AU951" s="46"/>
      <c r="AV951" s="46"/>
      <c r="AY951" s="64" t="str">
        <f>IF($D951="","",INDEX(Osszesito!$E:$E,MATCH($F951,Osszesito!$C:$C,0)))</f>
        <v/>
      </c>
      <c r="AZ951" s="64">
        <f t="shared" si="596"/>
        <v>0</v>
      </c>
      <c r="BA951" s="65">
        <f t="shared" si="597"/>
        <v>0</v>
      </c>
      <c r="BB951" s="65" t="str">
        <f t="shared" si="598"/>
        <v>x</v>
      </c>
      <c r="BC951" s="65">
        <f t="shared" si="630"/>
        <v>0</v>
      </c>
      <c r="BD951" s="65">
        <f t="shared" si="623"/>
        <v>0</v>
      </c>
      <c r="BE951" s="65">
        <f t="shared" si="599"/>
        <v>0</v>
      </c>
      <c r="BF951" s="64" t="str">
        <f t="shared" si="600"/>
        <v>A forrás egyenlő a költséggel (I.ütem).</v>
      </c>
      <c r="BG951" s="65">
        <f t="shared" si="601"/>
        <v>0</v>
      </c>
      <c r="BH951" s="65">
        <f t="shared" si="602"/>
        <v>0</v>
      </c>
      <c r="BI951" s="65">
        <f t="shared" si="603"/>
        <v>0</v>
      </c>
      <c r="BJ951" s="65">
        <f t="shared" si="604"/>
        <v>0</v>
      </c>
      <c r="BK951" s="65">
        <f t="shared" si="631"/>
        <v>0</v>
      </c>
      <c r="BL951" s="66" t="str">
        <f t="shared" si="624"/>
        <v>Nem hosszútávú a feladat.</v>
      </c>
      <c r="BM951" s="67">
        <f t="shared" si="605"/>
        <v>1</v>
      </c>
      <c r="BN951" s="67">
        <f t="shared" si="606"/>
        <v>0</v>
      </c>
      <c r="BO951" s="67">
        <f t="shared" si="607"/>
        <v>1</v>
      </c>
      <c r="BP951" s="67">
        <f t="shared" si="608"/>
        <v>0</v>
      </c>
      <c r="BQ951" s="65">
        <f t="shared" si="609"/>
        <v>0</v>
      </c>
      <c r="BR951" s="64" t="str">
        <f t="shared" si="610"/>
        <v>Nincs hosszútávú terv!</v>
      </c>
      <c r="BS951" s="65">
        <f t="shared" si="611"/>
        <v>0</v>
      </c>
      <c r="BT951" s="65">
        <f t="shared" si="612"/>
        <v>0</v>
      </c>
      <c r="BU951" s="65">
        <f t="shared" si="613"/>
        <v>0</v>
      </c>
      <c r="BV951" s="65">
        <f t="shared" si="614"/>
        <v>0</v>
      </c>
      <c r="BW951" s="65">
        <f t="shared" si="615"/>
        <v>0</v>
      </c>
      <c r="BX951" s="65">
        <f t="shared" si="616"/>
        <v>0</v>
      </c>
      <c r="BY951" s="65">
        <f t="shared" si="617"/>
        <v>0</v>
      </c>
      <c r="BZ951" s="65">
        <f t="shared" si="618"/>
        <v>0</v>
      </c>
      <c r="CA951" s="65">
        <f t="shared" si="619"/>
        <v>0</v>
      </c>
      <c r="CB951" s="65">
        <f t="shared" si="620"/>
        <v>0</v>
      </c>
      <c r="CC951" s="65">
        <f t="shared" si="621"/>
        <v>0</v>
      </c>
      <c r="CD951" s="65" t="str">
        <f t="shared" si="632"/>
        <v>Hiányos kitöltés! (B-oszlop üres)</v>
      </c>
      <c r="CE951" s="66" t="str">
        <f t="shared" si="633"/>
        <v>Hiányos kitöltés! (B-oszlop üres)</v>
      </c>
      <c r="CF951" s="65">
        <f t="shared" si="634"/>
        <v>0</v>
      </c>
      <c r="CG951" s="65">
        <f t="shared" si="635"/>
        <v>0</v>
      </c>
      <c r="CH951" s="65">
        <f t="shared" si="636"/>
        <v>0</v>
      </c>
    </row>
    <row r="952" spans="1:86" ht="31.25" x14ac:dyDescent="0.25">
      <c r="A952" s="54" t="str">
        <f t="shared" si="625"/>
        <v>Nincs VKR kiválasztva!</v>
      </c>
      <c r="B952" s="68"/>
      <c r="C952" s="55"/>
      <c r="D952" s="47"/>
      <c r="E952" s="47"/>
      <c r="F952" s="56" t="str">
        <f>IF($G952="","Nincs VKR kiválasztva!",INDEX(Osszesito!$C:$C,MATCH($G952,Osszesito!$D:$D,0)))</f>
        <v>Nincs VKR kiválasztva!</v>
      </c>
      <c r="G952" s="45"/>
      <c r="H952" s="51" t="str">
        <f>IF($D952="","",CONCATENATE($AY952,"_",COUNTA($D$3:$D952),"_FSZV_2026"))</f>
        <v/>
      </c>
      <c r="I952" s="56" t="str">
        <f>IF($G952="","Nincs VKR kiválasztva!",INDEX(Osszesito!$G:$G,MATCH($F952,Osszesito!$C:$C,0)))</f>
        <v>Nincs VKR kiválasztva!</v>
      </c>
      <c r="J952" s="56" t="str">
        <f>IF($G952="","Nincs VKR kiválasztva!",INDEX(Osszesito!$F:$F,MATCH($F952,Osszesito!$C:$C,0)))</f>
        <v>Nincs VKR kiválasztva!</v>
      </c>
      <c r="K952" s="48" t="str">
        <f t="shared" si="622"/>
        <v>Nincs kitöltve a költség rész!</v>
      </c>
      <c r="L952" s="49"/>
      <c r="M952" s="49"/>
      <c r="N952" s="60"/>
      <c r="O952" s="60"/>
      <c r="P952" s="90"/>
      <c r="R952" s="62"/>
      <c r="S952" s="62"/>
      <c r="T952" s="62"/>
      <c r="U952" s="62"/>
      <c r="V952" s="62"/>
      <c r="W952" s="62"/>
      <c r="X952" s="62"/>
      <c r="Y952" s="62"/>
      <c r="Z952" s="62"/>
      <c r="AA952" s="62"/>
      <c r="AB952" s="62"/>
      <c r="AC952" s="61">
        <f t="shared" si="626"/>
        <v>0</v>
      </c>
      <c r="AD952" s="1" t="str">
        <f t="shared" si="627"/>
        <v>Nincs VKR kiválasztva!</v>
      </c>
      <c r="AF952" s="60"/>
      <c r="AG952" s="60"/>
      <c r="AH952" s="60"/>
      <c r="AI952" s="60"/>
      <c r="AJ952" s="60"/>
      <c r="AK952" s="60"/>
      <c r="AL952" s="60"/>
      <c r="AM952" s="60"/>
      <c r="AN952" s="60"/>
      <c r="AO952" s="60"/>
      <c r="AP952" s="60"/>
      <c r="AQ952" s="61">
        <f t="shared" si="628"/>
        <v>0</v>
      </c>
      <c r="AR952" s="130" t="s">
        <v>36</v>
      </c>
      <c r="AS952" s="1" t="str">
        <f t="shared" si="629"/>
        <v>Nincs VKR kiválasztva!</v>
      </c>
      <c r="AU952" s="46"/>
      <c r="AV952" s="46"/>
      <c r="AY952" s="64" t="str">
        <f>IF($D952="","",INDEX(Osszesito!$E:$E,MATCH($F952,Osszesito!$C:$C,0)))</f>
        <v/>
      </c>
      <c r="AZ952" s="64">
        <f t="shared" si="596"/>
        <v>0</v>
      </c>
      <c r="BA952" s="65">
        <f t="shared" si="597"/>
        <v>0</v>
      </c>
      <c r="BB952" s="65" t="str">
        <f t="shared" si="598"/>
        <v>x</v>
      </c>
      <c r="BC952" s="65">
        <f t="shared" si="630"/>
        <v>0</v>
      </c>
      <c r="BD952" s="65">
        <f t="shared" si="623"/>
        <v>0</v>
      </c>
      <c r="BE952" s="65">
        <f t="shared" si="599"/>
        <v>0</v>
      </c>
      <c r="BF952" s="64" t="str">
        <f t="shared" si="600"/>
        <v>A forrás egyenlő a költséggel (I.ütem).</v>
      </c>
      <c r="BG952" s="65">
        <f t="shared" si="601"/>
        <v>0</v>
      </c>
      <c r="BH952" s="65">
        <f t="shared" si="602"/>
        <v>0</v>
      </c>
      <c r="BI952" s="65">
        <f t="shared" si="603"/>
        <v>0</v>
      </c>
      <c r="BJ952" s="65">
        <f t="shared" si="604"/>
        <v>0</v>
      </c>
      <c r="BK952" s="65">
        <f t="shared" si="631"/>
        <v>0</v>
      </c>
      <c r="BL952" s="66" t="str">
        <f t="shared" si="624"/>
        <v>Nem hosszútávú a feladat.</v>
      </c>
      <c r="BM952" s="67">
        <f t="shared" si="605"/>
        <v>1</v>
      </c>
      <c r="BN952" s="67">
        <f t="shared" si="606"/>
        <v>0</v>
      </c>
      <c r="BO952" s="67">
        <f t="shared" si="607"/>
        <v>1</v>
      </c>
      <c r="BP952" s="67">
        <f t="shared" si="608"/>
        <v>0</v>
      </c>
      <c r="BQ952" s="65">
        <f t="shared" si="609"/>
        <v>0</v>
      </c>
      <c r="BR952" s="64" t="str">
        <f t="shared" si="610"/>
        <v>Nincs hosszútávú terv!</v>
      </c>
      <c r="BS952" s="65">
        <f t="shared" si="611"/>
        <v>0</v>
      </c>
      <c r="BT952" s="65">
        <f t="shared" si="612"/>
        <v>0</v>
      </c>
      <c r="BU952" s="65">
        <f t="shared" si="613"/>
        <v>0</v>
      </c>
      <c r="BV952" s="65">
        <f t="shared" si="614"/>
        <v>0</v>
      </c>
      <c r="BW952" s="65">
        <f t="shared" si="615"/>
        <v>0</v>
      </c>
      <c r="BX952" s="65">
        <f t="shared" si="616"/>
        <v>0</v>
      </c>
      <c r="BY952" s="65">
        <f t="shared" si="617"/>
        <v>0</v>
      </c>
      <c r="BZ952" s="65">
        <f t="shared" si="618"/>
        <v>0</v>
      </c>
      <c r="CA952" s="65">
        <f t="shared" si="619"/>
        <v>0</v>
      </c>
      <c r="CB952" s="65">
        <f t="shared" si="620"/>
        <v>0</v>
      </c>
      <c r="CC952" s="65">
        <f t="shared" si="621"/>
        <v>0</v>
      </c>
      <c r="CD952" s="65" t="str">
        <f t="shared" si="632"/>
        <v>Hiányos kitöltés! (B-oszlop üres)</v>
      </c>
      <c r="CE952" s="66" t="str">
        <f t="shared" si="633"/>
        <v>Hiányos kitöltés! (B-oszlop üres)</v>
      </c>
      <c r="CF952" s="65">
        <f t="shared" si="634"/>
        <v>0</v>
      </c>
      <c r="CG952" s="65">
        <f t="shared" si="635"/>
        <v>0</v>
      </c>
      <c r="CH952" s="65">
        <f t="shared" si="636"/>
        <v>0</v>
      </c>
    </row>
    <row r="953" spans="1:86" ht="31.25" x14ac:dyDescent="0.25">
      <c r="A953" s="54" t="str">
        <f t="shared" si="625"/>
        <v>Nincs VKR kiválasztva!</v>
      </c>
      <c r="B953" s="68"/>
      <c r="C953" s="55"/>
      <c r="D953" s="47"/>
      <c r="E953" s="47"/>
      <c r="F953" s="56" t="str">
        <f>IF($G953="","Nincs VKR kiválasztva!",INDEX(Osszesito!$C:$C,MATCH($G953,Osszesito!$D:$D,0)))</f>
        <v>Nincs VKR kiválasztva!</v>
      </c>
      <c r="G953" s="45"/>
      <c r="H953" s="51" t="str">
        <f>IF($D953="","",CONCATENATE($AY953,"_",COUNTA($D$3:$D953),"_FSZV_2026"))</f>
        <v/>
      </c>
      <c r="I953" s="56" t="str">
        <f>IF($G953="","Nincs VKR kiválasztva!",INDEX(Osszesito!$G:$G,MATCH($F953,Osszesito!$C:$C,0)))</f>
        <v>Nincs VKR kiválasztva!</v>
      </c>
      <c r="J953" s="56" t="str">
        <f>IF($G953="","Nincs VKR kiválasztva!",INDEX(Osszesito!$F:$F,MATCH($F953,Osszesito!$C:$C,0)))</f>
        <v>Nincs VKR kiválasztva!</v>
      </c>
      <c r="K953" s="48" t="str">
        <f t="shared" si="622"/>
        <v>Nincs kitöltve a költség rész!</v>
      </c>
      <c r="L953" s="49"/>
      <c r="M953" s="49"/>
      <c r="N953" s="60"/>
      <c r="O953" s="60"/>
      <c r="P953" s="90"/>
      <c r="R953" s="62"/>
      <c r="S953" s="62"/>
      <c r="T953" s="62"/>
      <c r="U953" s="62"/>
      <c r="V953" s="62"/>
      <c r="W953" s="62"/>
      <c r="X953" s="62"/>
      <c r="Y953" s="62"/>
      <c r="Z953" s="62"/>
      <c r="AA953" s="62"/>
      <c r="AB953" s="62"/>
      <c r="AC953" s="61">
        <f t="shared" si="626"/>
        <v>0</v>
      </c>
      <c r="AD953" s="1" t="str">
        <f t="shared" si="627"/>
        <v>Nincs VKR kiválasztva!</v>
      </c>
      <c r="AF953" s="60"/>
      <c r="AG953" s="60"/>
      <c r="AH953" s="60"/>
      <c r="AI953" s="60"/>
      <c r="AJ953" s="60"/>
      <c r="AK953" s="60"/>
      <c r="AL953" s="60"/>
      <c r="AM953" s="60"/>
      <c r="AN953" s="60"/>
      <c r="AO953" s="60"/>
      <c r="AP953" s="60"/>
      <c r="AQ953" s="61">
        <f t="shared" si="628"/>
        <v>0</v>
      </c>
      <c r="AR953" s="130" t="s">
        <v>36</v>
      </c>
      <c r="AS953" s="1" t="str">
        <f t="shared" si="629"/>
        <v>Nincs VKR kiválasztva!</v>
      </c>
      <c r="AU953" s="46"/>
      <c r="AV953" s="46"/>
      <c r="AY953" s="64" t="str">
        <f>IF($D953="","",INDEX(Osszesito!$E:$E,MATCH($F953,Osszesito!$C:$C,0)))</f>
        <v/>
      </c>
      <c r="AZ953" s="64">
        <f t="shared" si="596"/>
        <v>0</v>
      </c>
      <c r="BA953" s="65">
        <f t="shared" si="597"/>
        <v>0</v>
      </c>
      <c r="BB953" s="65" t="str">
        <f t="shared" si="598"/>
        <v>x</v>
      </c>
      <c r="BC953" s="65">
        <f t="shared" si="630"/>
        <v>0</v>
      </c>
      <c r="BD953" s="65">
        <f t="shared" si="623"/>
        <v>0</v>
      </c>
      <c r="BE953" s="65">
        <f t="shared" si="599"/>
        <v>0</v>
      </c>
      <c r="BF953" s="64" t="str">
        <f t="shared" si="600"/>
        <v>A forrás egyenlő a költséggel (I.ütem).</v>
      </c>
      <c r="BG953" s="65">
        <f t="shared" si="601"/>
        <v>0</v>
      </c>
      <c r="BH953" s="65">
        <f t="shared" si="602"/>
        <v>0</v>
      </c>
      <c r="BI953" s="65">
        <f t="shared" si="603"/>
        <v>0</v>
      </c>
      <c r="BJ953" s="65">
        <f t="shared" si="604"/>
        <v>0</v>
      </c>
      <c r="BK953" s="65">
        <f t="shared" si="631"/>
        <v>0</v>
      </c>
      <c r="BL953" s="66" t="str">
        <f t="shared" si="624"/>
        <v>Nem hosszútávú a feladat.</v>
      </c>
      <c r="BM953" s="67">
        <f t="shared" si="605"/>
        <v>1</v>
      </c>
      <c r="BN953" s="67">
        <f t="shared" si="606"/>
        <v>0</v>
      </c>
      <c r="BO953" s="67">
        <f t="shared" si="607"/>
        <v>1</v>
      </c>
      <c r="BP953" s="67">
        <f t="shared" si="608"/>
        <v>0</v>
      </c>
      <c r="BQ953" s="65">
        <f t="shared" si="609"/>
        <v>0</v>
      </c>
      <c r="BR953" s="64" t="str">
        <f t="shared" si="610"/>
        <v>Nincs hosszútávú terv!</v>
      </c>
      <c r="BS953" s="65">
        <f t="shared" si="611"/>
        <v>0</v>
      </c>
      <c r="BT953" s="65">
        <f t="shared" si="612"/>
        <v>0</v>
      </c>
      <c r="BU953" s="65">
        <f t="shared" si="613"/>
        <v>0</v>
      </c>
      <c r="BV953" s="65">
        <f t="shared" si="614"/>
        <v>0</v>
      </c>
      <c r="BW953" s="65">
        <f t="shared" si="615"/>
        <v>0</v>
      </c>
      <c r="BX953" s="65">
        <f t="shared" si="616"/>
        <v>0</v>
      </c>
      <c r="BY953" s="65">
        <f t="shared" si="617"/>
        <v>0</v>
      </c>
      <c r="BZ953" s="65">
        <f t="shared" si="618"/>
        <v>0</v>
      </c>
      <c r="CA953" s="65">
        <f t="shared" si="619"/>
        <v>0</v>
      </c>
      <c r="CB953" s="65">
        <f t="shared" si="620"/>
        <v>0</v>
      </c>
      <c r="CC953" s="65">
        <f t="shared" si="621"/>
        <v>0</v>
      </c>
      <c r="CD953" s="65" t="str">
        <f t="shared" si="632"/>
        <v>Hiányos kitöltés! (B-oszlop üres)</v>
      </c>
      <c r="CE953" s="66" t="str">
        <f t="shared" si="633"/>
        <v>Hiányos kitöltés! (B-oszlop üres)</v>
      </c>
      <c r="CF953" s="65">
        <f t="shared" si="634"/>
        <v>0</v>
      </c>
      <c r="CG953" s="65">
        <f t="shared" si="635"/>
        <v>0</v>
      </c>
      <c r="CH953" s="65">
        <f t="shared" si="636"/>
        <v>0</v>
      </c>
    </row>
    <row r="954" spans="1:86" ht="31.25" x14ac:dyDescent="0.25">
      <c r="A954" s="54" t="str">
        <f t="shared" si="625"/>
        <v>Nincs VKR kiválasztva!</v>
      </c>
      <c r="B954" s="68"/>
      <c r="C954" s="55"/>
      <c r="D954" s="47"/>
      <c r="E954" s="47"/>
      <c r="F954" s="56" t="str">
        <f>IF($G954="","Nincs VKR kiválasztva!",INDEX(Osszesito!$C:$C,MATCH($G954,Osszesito!$D:$D,0)))</f>
        <v>Nincs VKR kiválasztva!</v>
      </c>
      <c r="G954" s="45"/>
      <c r="H954" s="51" t="str">
        <f>IF($D954="","",CONCATENATE($AY954,"_",COUNTA($D$3:$D954),"_FSZV_2026"))</f>
        <v/>
      </c>
      <c r="I954" s="56" t="str">
        <f>IF($G954="","Nincs VKR kiválasztva!",INDEX(Osszesito!$G:$G,MATCH($F954,Osszesito!$C:$C,0)))</f>
        <v>Nincs VKR kiválasztva!</v>
      </c>
      <c r="J954" s="56" t="str">
        <f>IF($G954="","Nincs VKR kiválasztva!",INDEX(Osszesito!$F:$F,MATCH($F954,Osszesito!$C:$C,0)))</f>
        <v>Nincs VKR kiválasztva!</v>
      </c>
      <c r="K954" s="48" t="str">
        <f t="shared" si="622"/>
        <v>Nincs kitöltve a költség rész!</v>
      </c>
      <c r="L954" s="49"/>
      <c r="M954" s="49"/>
      <c r="N954" s="60"/>
      <c r="O954" s="60"/>
      <c r="P954" s="90"/>
      <c r="R954" s="62"/>
      <c r="S954" s="62"/>
      <c r="T954" s="62"/>
      <c r="U954" s="62"/>
      <c r="V954" s="62"/>
      <c r="W954" s="62"/>
      <c r="X954" s="62"/>
      <c r="Y954" s="62"/>
      <c r="Z954" s="62"/>
      <c r="AA954" s="62"/>
      <c r="AB954" s="62"/>
      <c r="AC954" s="61">
        <f t="shared" si="626"/>
        <v>0</v>
      </c>
      <c r="AD954" s="1" t="str">
        <f t="shared" si="627"/>
        <v>Nincs VKR kiválasztva!</v>
      </c>
      <c r="AF954" s="60"/>
      <c r="AG954" s="60"/>
      <c r="AH954" s="60"/>
      <c r="AI954" s="60"/>
      <c r="AJ954" s="60"/>
      <c r="AK954" s="60"/>
      <c r="AL954" s="60"/>
      <c r="AM954" s="60"/>
      <c r="AN954" s="60"/>
      <c r="AO954" s="60"/>
      <c r="AP954" s="60"/>
      <c r="AQ954" s="61">
        <f t="shared" si="628"/>
        <v>0</v>
      </c>
      <c r="AR954" s="130" t="s">
        <v>36</v>
      </c>
      <c r="AS954" s="1" t="str">
        <f t="shared" si="629"/>
        <v>Nincs VKR kiválasztva!</v>
      </c>
      <c r="AU954" s="46"/>
      <c r="AV954" s="46"/>
      <c r="AY954" s="64" t="str">
        <f>IF($D954="","",INDEX(Osszesito!$E:$E,MATCH($F954,Osszesito!$C:$C,0)))</f>
        <v/>
      </c>
      <c r="AZ954" s="64">
        <f t="shared" si="596"/>
        <v>0</v>
      </c>
      <c r="BA954" s="65">
        <f t="shared" si="597"/>
        <v>0</v>
      </c>
      <c r="BB954" s="65" t="str">
        <f t="shared" si="598"/>
        <v>x</v>
      </c>
      <c r="BC954" s="65">
        <f t="shared" si="630"/>
        <v>0</v>
      </c>
      <c r="BD954" s="65">
        <f t="shared" si="623"/>
        <v>0</v>
      </c>
      <c r="BE954" s="65">
        <f t="shared" si="599"/>
        <v>0</v>
      </c>
      <c r="BF954" s="64" t="str">
        <f t="shared" si="600"/>
        <v>A forrás egyenlő a költséggel (I.ütem).</v>
      </c>
      <c r="BG954" s="65">
        <f t="shared" si="601"/>
        <v>0</v>
      </c>
      <c r="BH954" s="65">
        <f t="shared" si="602"/>
        <v>0</v>
      </c>
      <c r="BI954" s="65">
        <f t="shared" si="603"/>
        <v>0</v>
      </c>
      <c r="BJ954" s="65">
        <f t="shared" si="604"/>
        <v>0</v>
      </c>
      <c r="BK954" s="65">
        <f t="shared" si="631"/>
        <v>0</v>
      </c>
      <c r="BL954" s="66" t="str">
        <f t="shared" si="624"/>
        <v>Nem hosszútávú a feladat.</v>
      </c>
      <c r="BM954" s="67">
        <f t="shared" si="605"/>
        <v>1</v>
      </c>
      <c r="BN954" s="67">
        <f t="shared" si="606"/>
        <v>0</v>
      </c>
      <c r="BO954" s="67">
        <f t="shared" si="607"/>
        <v>1</v>
      </c>
      <c r="BP954" s="67">
        <f t="shared" si="608"/>
        <v>0</v>
      </c>
      <c r="BQ954" s="65">
        <f t="shared" si="609"/>
        <v>0</v>
      </c>
      <c r="BR954" s="64" t="str">
        <f t="shared" si="610"/>
        <v>Nincs hosszútávú terv!</v>
      </c>
      <c r="BS954" s="65">
        <f t="shared" si="611"/>
        <v>0</v>
      </c>
      <c r="BT954" s="65">
        <f t="shared" si="612"/>
        <v>0</v>
      </c>
      <c r="BU954" s="65">
        <f t="shared" si="613"/>
        <v>0</v>
      </c>
      <c r="BV954" s="65">
        <f t="shared" si="614"/>
        <v>0</v>
      </c>
      <c r="BW954" s="65">
        <f t="shared" si="615"/>
        <v>0</v>
      </c>
      <c r="BX954" s="65">
        <f t="shared" si="616"/>
        <v>0</v>
      </c>
      <c r="BY954" s="65">
        <f t="shared" si="617"/>
        <v>0</v>
      </c>
      <c r="BZ954" s="65">
        <f t="shared" si="618"/>
        <v>0</v>
      </c>
      <c r="CA954" s="65">
        <f t="shared" si="619"/>
        <v>0</v>
      </c>
      <c r="CB954" s="65">
        <f t="shared" si="620"/>
        <v>0</v>
      </c>
      <c r="CC954" s="65">
        <f t="shared" si="621"/>
        <v>0</v>
      </c>
      <c r="CD954" s="65" t="str">
        <f t="shared" si="632"/>
        <v>Hiányos kitöltés! (B-oszlop üres)</v>
      </c>
      <c r="CE954" s="66" t="str">
        <f t="shared" si="633"/>
        <v>Hiányos kitöltés! (B-oszlop üres)</v>
      </c>
      <c r="CF954" s="65">
        <f t="shared" si="634"/>
        <v>0</v>
      </c>
      <c r="CG954" s="65">
        <f t="shared" si="635"/>
        <v>0</v>
      </c>
      <c r="CH954" s="65">
        <f t="shared" si="636"/>
        <v>0</v>
      </c>
    </row>
    <row r="955" spans="1:86" ht="31.25" x14ac:dyDescent="0.25">
      <c r="A955" s="54" t="str">
        <f t="shared" si="625"/>
        <v>Nincs VKR kiválasztva!</v>
      </c>
      <c r="B955" s="68"/>
      <c r="C955" s="55"/>
      <c r="D955" s="47"/>
      <c r="E955" s="47"/>
      <c r="F955" s="56" t="str">
        <f>IF($G955="","Nincs VKR kiválasztva!",INDEX(Osszesito!$C:$C,MATCH($G955,Osszesito!$D:$D,0)))</f>
        <v>Nincs VKR kiválasztva!</v>
      </c>
      <c r="G955" s="45"/>
      <c r="H955" s="51" t="str">
        <f>IF($D955="","",CONCATENATE($AY955,"_",COUNTA($D$3:$D955),"_FSZV_2026"))</f>
        <v/>
      </c>
      <c r="I955" s="56" t="str">
        <f>IF($G955="","Nincs VKR kiválasztva!",INDEX(Osszesito!$G:$G,MATCH($F955,Osszesito!$C:$C,0)))</f>
        <v>Nincs VKR kiválasztva!</v>
      </c>
      <c r="J955" s="56" t="str">
        <f>IF($G955="","Nincs VKR kiválasztva!",INDEX(Osszesito!$F:$F,MATCH($F955,Osszesito!$C:$C,0)))</f>
        <v>Nincs VKR kiválasztva!</v>
      </c>
      <c r="K955" s="48" t="str">
        <f t="shared" si="622"/>
        <v>Nincs kitöltve a költség rész!</v>
      </c>
      <c r="L955" s="49"/>
      <c r="M955" s="49"/>
      <c r="N955" s="60"/>
      <c r="O955" s="60"/>
      <c r="P955" s="90"/>
      <c r="R955" s="62"/>
      <c r="S955" s="62"/>
      <c r="T955" s="62"/>
      <c r="U955" s="62"/>
      <c r="V955" s="62"/>
      <c r="W955" s="62"/>
      <c r="X955" s="62"/>
      <c r="Y955" s="62"/>
      <c r="Z955" s="62"/>
      <c r="AA955" s="62"/>
      <c r="AB955" s="62"/>
      <c r="AC955" s="61">
        <f t="shared" si="626"/>
        <v>0</v>
      </c>
      <c r="AD955" s="1" t="str">
        <f t="shared" si="627"/>
        <v>Nincs VKR kiválasztva!</v>
      </c>
      <c r="AF955" s="60"/>
      <c r="AG955" s="60"/>
      <c r="AH955" s="60"/>
      <c r="AI955" s="60"/>
      <c r="AJ955" s="60"/>
      <c r="AK955" s="60"/>
      <c r="AL955" s="60"/>
      <c r="AM955" s="60"/>
      <c r="AN955" s="60"/>
      <c r="AO955" s="60"/>
      <c r="AP955" s="60"/>
      <c r="AQ955" s="61">
        <f t="shared" si="628"/>
        <v>0</v>
      </c>
      <c r="AR955" s="130" t="s">
        <v>36</v>
      </c>
      <c r="AS955" s="1" t="str">
        <f t="shared" si="629"/>
        <v>Nincs VKR kiválasztva!</v>
      </c>
      <c r="AU955" s="46"/>
      <c r="AV955" s="46"/>
      <c r="AY955" s="64" t="str">
        <f>IF($D955="","",INDEX(Osszesito!$E:$E,MATCH($F955,Osszesito!$C:$C,0)))</f>
        <v/>
      </c>
      <c r="AZ955" s="64">
        <f t="shared" si="596"/>
        <v>0</v>
      </c>
      <c r="BA955" s="65">
        <f t="shared" si="597"/>
        <v>0</v>
      </c>
      <c r="BB955" s="65" t="str">
        <f t="shared" si="598"/>
        <v>x</v>
      </c>
      <c r="BC955" s="65">
        <f t="shared" si="630"/>
        <v>0</v>
      </c>
      <c r="BD955" s="65">
        <f t="shared" si="623"/>
        <v>0</v>
      </c>
      <c r="BE955" s="65">
        <f t="shared" si="599"/>
        <v>0</v>
      </c>
      <c r="BF955" s="64" t="str">
        <f t="shared" si="600"/>
        <v>A forrás egyenlő a költséggel (I.ütem).</v>
      </c>
      <c r="BG955" s="65">
        <f t="shared" si="601"/>
        <v>0</v>
      </c>
      <c r="BH955" s="65">
        <f t="shared" si="602"/>
        <v>0</v>
      </c>
      <c r="BI955" s="65">
        <f t="shared" si="603"/>
        <v>0</v>
      </c>
      <c r="BJ955" s="65">
        <f t="shared" si="604"/>
        <v>0</v>
      </c>
      <c r="BK955" s="65">
        <f t="shared" si="631"/>
        <v>0</v>
      </c>
      <c r="BL955" s="66" t="str">
        <f t="shared" si="624"/>
        <v>Nem hosszútávú a feladat.</v>
      </c>
      <c r="BM955" s="67">
        <f t="shared" si="605"/>
        <v>1</v>
      </c>
      <c r="BN955" s="67">
        <f t="shared" si="606"/>
        <v>0</v>
      </c>
      <c r="BO955" s="67">
        <f t="shared" si="607"/>
        <v>1</v>
      </c>
      <c r="BP955" s="67">
        <f t="shared" si="608"/>
        <v>0</v>
      </c>
      <c r="BQ955" s="65">
        <f t="shared" si="609"/>
        <v>0</v>
      </c>
      <c r="BR955" s="64" t="str">
        <f t="shared" si="610"/>
        <v>Nincs hosszútávú terv!</v>
      </c>
      <c r="BS955" s="65">
        <f t="shared" si="611"/>
        <v>0</v>
      </c>
      <c r="BT955" s="65">
        <f t="shared" si="612"/>
        <v>0</v>
      </c>
      <c r="BU955" s="65">
        <f t="shared" si="613"/>
        <v>0</v>
      </c>
      <c r="BV955" s="65">
        <f t="shared" si="614"/>
        <v>0</v>
      </c>
      <c r="BW955" s="65">
        <f t="shared" si="615"/>
        <v>0</v>
      </c>
      <c r="BX955" s="65">
        <f t="shared" si="616"/>
        <v>0</v>
      </c>
      <c r="BY955" s="65">
        <f t="shared" si="617"/>
        <v>0</v>
      </c>
      <c r="BZ955" s="65">
        <f t="shared" si="618"/>
        <v>0</v>
      </c>
      <c r="CA955" s="65">
        <f t="shared" si="619"/>
        <v>0</v>
      </c>
      <c r="CB955" s="65">
        <f t="shared" si="620"/>
        <v>0</v>
      </c>
      <c r="CC955" s="65">
        <f t="shared" si="621"/>
        <v>0</v>
      </c>
      <c r="CD955" s="65" t="str">
        <f t="shared" si="632"/>
        <v>Hiányos kitöltés! (B-oszlop üres)</v>
      </c>
      <c r="CE955" s="66" t="str">
        <f t="shared" si="633"/>
        <v>Hiányos kitöltés! (B-oszlop üres)</v>
      </c>
      <c r="CF955" s="65">
        <f t="shared" si="634"/>
        <v>0</v>
      </c>
      <c r="CG955" s="65">
        <f t="shared" si="635"/>
        <v>0</v>
      </c>
      <c r="CH955" s="65">
        <f t="shared" si="636"/>
        <v>0</v>
      </c>
    </row>
    <row r="956" spans="1:86" ht="31.25" x14ac:dyDescent="0.25">
      <c r="A956" s="54" t="str">
        <f t="shared" si="625"/>
        <v>Nincs VKR kiválasztva!</v>
      </c>
      <c r="B956" s="68"/>
      <c r="C956" s="55"/>
      <c r="D956" s="47"/>
      <c r="E956" s="47"/>
      <c r="F956" s="56" t="str">
        <f>IF($G956="","Nincs VKR kiválasztva!",INDEX(Osszesito!$C:$C,MATCH($G956,Osszesito!$D:$D,0)))</f>
        <v>Nincs VKR kiválasztva!</v>
      </c>
      <c r="G956" s="45"/>
      <c r="H956" s="51" t="str">
        <f>IF($D956="","",CONCATENATE($AY956,"_",COUNTA($D$3:$D956),"_FSZV_2026"))</f>
        <v/>
      </c>
      <c r="I956" s="56" t="str">
        <f>IF($G956="","Nincs VKR kiválasztva!",INDEX(Osszesito!$G:$G,MATCH($F956,Osszesito!$C:$C,0)))</f>
        <v>Nincs VKR kiválasztva!</v>
      </c>
      <c r="J956" s="56" t="str">
        <f>IF($G956="","Nincs VKR kiválasztva!",INDEX(Osszesito!$F:$F,MATCH($F956,Osszesito!$C:$C,0)))</f>
        <v>Nincs VKR kiválasztva!</v>
      </c>
      <c r="K956" s="48" t="str">
        <f t="shared" si="622"/>
        <v>Nincs kitöltve a költség rész!</v>
      </c>
      <c r="L956" s="49"/>
      <c r="M956" s="49"/>
      <c r="N956" s="60"/>
      <c r="O956" s="60"/>
      <c r="P956" s="90"/>
      <c r="R956" s="62"/>
      <c r="S956" s="62"/>
      <c r="T956" s="62"/>
      <c r="U956" s="62"/>
      <c r="V956" s="62"/>
      <c r="W956" s="62"/>
      <c r="X956" s="62"/>
      <c r="Y956" s="62"/>
      <c r="Z956" s="62"/>
      <c r="AA956" s="62"/>
      <c r="AB956" s="62"/>
      <c r="AC956" s="61">
        <f t="shared" si="626"/>
        <v>0</v>
      </c>
      <c r="AD956" s="1" t="str">
        <f t="shared" si="627"/>
        <v>Nincs VKR kiválasztva!</v>
      </c>
      <c r="AF956" s="60"/>
      <c r="AG956" s="60"/>
      <c r="AH956" s="60"/>
      <c r="AI956" s="60"/>
      <c r="AJ956" s="60"/>
      <c r="AK956" s="60"/>
      <c r="AL956" s="60"/>
      <c r="AM956" s="60"/>
      <c r="AN956" s="60"/>
      <c r="AO956" s="60"/>
      <c r="AP956" s="60"/>
      <c r="AQ956" s="61">
        <f t="shared" si="628"/>
        <v>0</v>
      </c>
      <c r="AR956" s="130" t="s">
        <v>36</v>
      </c>
      <c r="AS956" s="1" t="str">
        <f t="shared" si="629"/>
        <v>Nincs VKR kiválasztva!</v>
      </c>
      <c r="AU956" s="46"/>
      <c r="AV956" s="46"/>
      <c r="AY956" s="64" t="str">
        <f>IF($D956="","",INDEX(Osszesito!$E:$E,MATCH($F956,Osszesito!$C:$C,0)))</f>
        <v/>
      </c>
      <c r="AZ956" s="64">
        <f t="shared" si="596"/>
        <v>0</v>
      </c>
      <c r="BA956" s="65">
        <f t="shared" si="597"/>
        <v>0</v>
      </c>
      <c r="BB956" s="65" t="str">
        <f t="shared" si="598"/>
        <v>x</v>
      </c>
      <c r="BC956" s="65">
        <f t="shared" si="630"/>
        <v>0</v>
      </c>
      <c r="BD956" s="65">
        <f t="shared" si="623"/>
        <v>0</v>
      </c>
      <c r="BE956" s="65">
        <f t="shared" si="599"/>
        <v>0</v>
      </c>
      <c r="BF956" s="64" t="str">
        <f t="shared" si="600"/>
        <v>A forrás egyenlő a költséggel (I.ütem).</v>
      </c>
      <c r="BG956" s="65">
        <f t="shared" si="601"/>
        <v>0</v>
      </c>
      <c r="BH956" s="65">
        <f t="shared" si="602"/>
        <v>0</v>
      </c>
      <c r="BI956" s="65">
        <f t="shared" si="603"/>
        <v>0</v>
      </c>
      <c r="BJ956" s="65">
        <f t="shared" si="604"/>
        <v>0</v>
      </c>
      <c r="BK956" s="65">
        <f t="shared" si="631"/>
        <v>0</v>
      </c>
      <c r="BL956" s="66" t="str">
        <f t="shared" si="624"/>
        <v>Nem hosszútávú a feladat.</v>
      </c>
      <c r="BM956" s="67">
        <f t="shared" si="605"/>
        <v>1</v>
      </c>
      <c r="BN956" s="67">
        <f t="shared" si="606"/>
        <v>0</v>
      </c>
      <c r="BO956" s="67">
        <f t="shared" si="607"/>
        <v>1</v>
      </c>
      <c r="BP956" s="67">
        <f t="shared" si="608"/>
        <v>0</v>
      </c>
      <c r="BQ956" s="65">
        <f t="shared" si="609"/>
        <v>0</v>
      </c>
      <c r="BR956" s="64" t="str">
        <f t="shared" si="610"/>
        <v>Nincs hosszútávú terv!</v>
      </c>
      <c r="BS956" s="65">
        <f t="shared" si="611"/>
        <v>0</v>
      </c>
      <c r="BT956" s="65">
        <f t="shared" si="612"/>
        <v>0</v>
      </c>
      <c r="BU956" s="65">
        <f t="shared" si="613"/>
        <v>0</v>
      </c>
      <c r="BV956" s="65">
        <f t="shared" si="614"/>
        <v>0</v>
      </c>
      <c r="BW956" s="65">
        <f t="shared" si="615"/>
        <v>0</v>
      </c>
      <c r="BX956" s="65">
        <f t="shared" si="616"/>
        <v>0</v>
      </c>
      <c r="BY956" s="65">
        <f t="shared" si="617"/>
        <v>0</v>
      </c>
      <c r="BZ956" s="65">
        <f t="shared" si="618"/>
        <v>0</v>
      </c>
      <c r="CA956" s="65">
        <f t="shared" si="619"/>
        <v>0</v>
      </c>
      <c r="CB956" s="65">
        <f t="shared" si="620"/>
        <v>0</v>
      </c>
      <c r="CC956" s="65">
        <f t="shared" si="621"/>
        <v>0</v>
      </c>
      <c r="CD956" s="65" t="str">
        <f t="shared" si="632"/>
        <v>Hiányos kitöltés! (B-oszlop üres)</v>
      </c>
      <c r="CE956" s="66" t="str">
        <f t="shared" si="633"/>
        <v>Hiányos kitöltés! (B-oszlop üres)</v>
      </c>
      <c r="CF956" s="65">
        <f t="shared" si="634"/>
        <v>0</v>
      </c>
      <c r="CG956" s="65">
        <f t="shared" si="635"/>
        <v>0</v>
      </c>
      <c r="CH956" s="65">
        <f t="shared" si="636"/>
        <v>0</v>
      </c>
    </row>
    <row r="957" spans="1:86" ht="31.25" x14ac:dyDescent="0.25">
      <c r="A957" s="54" t="str">
        <f t="shared" si="625"/>
        <v>Nincs VKR kiválasztva!</v>
      </c>
      <c r="B957" s="68"/>
      <c r="C957" s="55"/>
      <c r="D957" s="47"/>
      <c r="E957" s="47"/>
      <c r="F957" s="56" t="str">
        <f>IF($G957="","Nincs VKR kiválasztva!",INDEX(Osszesito!$C:$C,MATCH($G957,Osszesito!$D:$D,0)))</f>
        <v>Nincs VKR kiválasztva!</v>
      </c>
      <c r="G957" s="45"/>
      <c r="H957" s="51" t="str">
        <f>IF($D957="","",CONCATENATE($AY957,"_",COUNTA($D$3:$D957),"_FSZV_2026"))</f>
        <v/>
      </c>
      <c r="I957" s="56" t="str">
        <f>IF($G957="","Nincs VKR kiválasztva!",INDEX(Osszesito!$G:$G,MATCH($F957,Osszesito!$C:$C,0)))</f>
        <v>Nincs VKR kiválasztva!</v>
      </c>
      <c r="J957" s="56" t="str">
        <f>IF($G957="","Nincs VKR kiválasztva!",INDEX(Osszesito!$F:$F,MATCH($F957,Osszesito!$C:$C,0)))</f>
        <v>Nincs VKR kiválasztva!</v>
      </c>
      <c r="K957" s="48" t="str">
        <f t="shared" si="622"/>
        <v>Nincs kitöltve a költség rész!</v>
      </c>
      <c r="L957" s="49"/>
      <c r="M957" s="49"/>
      <c r="N957" s="60"/>
      <c r="O957" s="60"/>
      <c r="P957" s="90"/>
      <c r="R957" s="62"/>
      <c r="S957" s="62"/>
      <c r="T957" s="62"/>
      <c r="U957" s="62"/>
      <c r="V957" s="62"/>
      <c r="W957" s="62"/>
      <c r="X957" s="62"/>
      <c r="Y957" s="62"/>
      <c r="Z957" s="62"/>
      <c r="AA957" s="62"/>
      <c r="AB957" s="62"/>
      <c r="AC957" s="61">
        <f t="shared" si="626"/>
        <v>0</v>
      </c>
      <c r="AD957" s="1" t="str">
        <f t="shared" si="627"/>
        <v>Nincs VKR kiválasztva!</v>
      </c>
      <c r="AF957" s="60"/>
      <c r="AG957" s="60"/>
      <c r="AH957" s="60"/>
      <c r="AI957" s="60"/>
      <c r="AJ957" s="60"/>
      <c r="AK957" s="60"/>
      <c r="AL957" s="60"/>
      <c r="AM957" s="60"/>
      <c r="AN957" s="60"/>
      <c r="AO957" s="60"/>
      <c r="AP957" s="60"/>
      <c r="AQ957" s="61">
        <f t="shared" si="628"/>
        <v>0</v>
      </c>
      <c r="AR957" s="130" t="s">
        <v>36</v>
      </c>
      <c r="AS957" s="1" t="str">
        <f t="shared" si="629"/>
        <v>Nincs VKR kiválasztva!</v>
      </c>
      <c r="AU957" s="46"/>
      <c r="AV957" s="46"/>
      <c r="AY957" s="64" t="str">
        <f>IF($D957="","",INDEX(Osszesito!$E:$E,MATCH($F957,Osszesito!$C:$C,0)))</f>
        <v/>
      </c>
      <c r="AZ957" s="64">
        <f t="shared" si="596"/>
        <v>0</v>
      </c>
      <c r="BA957" s="65">
        <f t="shared" si="597"/>
        <v>0</v>
      </c>
      <c r="BB957" s="65" t="str">
        <f t="shared" si="598"/>
        <v>x</v>
      </c>
      <c r="BC957" s="65">
        <f t="shared" si="630"/>
        <v>0</v>
      </c>
      <c r="BD957" s="65">
        <f t="shared" si="623"/>
        <v>0</v>
      </c>
      <c r="BE957" s="65">
        <f t="shared" si="599"/>
        <v>0</v>
      </c>
      <c r="BF957" s="64" t="str">
        <f t="shared" si="600"/>
        <v>A forrás egyenlő a költséggel (I.ütem).</v>
      </c>
      <c r="BG957" s="65">
        <f t="shared" si="601"/>
        <v>0</v>
      </c>
      <c r="BH957" s="65">
        <f t="shared" si="602"/>
        <v>0</v>
      </c>
      <c r="BI957" s="65">
        <f t="shared" si="603"/>
        <v>0</v>
      </c>
      <c r="BJ957" s="65">
        <f t="shared" si="604"/>
        <v>0</v>
      </c>
      <c r="BK957" s="65">
        <f t="shared" si="631"/>
        <v>0</v>
      </c>
      <c r="BL957" s="66" t="str">
        <f t="shared" si="624"/>
        <v>Nem hosszútávú a feladat.</v>
      </c>
      <c r="BM957" s="67">
        <f t="shared" si="605"/>
        <v>1</v>
      </c>
      <c r="BN957" s="67">
        <f t="shared" si="606"/>
        <v>0</v>
      </c>
      <c r="BO957" s="67">
        <f t="shared" si="607"/>
        <v>1</v>
      </c>
      <c r="BP957" s="67">
        <f t="shared" si="608"/>
        <v>0</v>
      </c>
      <c r="BQ957" s="65">
        <f t="shared" si="609"/>
        <v>0</v>
      </c>
      <c r="BR957" s="64" t="str">
        <f t="shared" si="610"/>
        <v>Nincs hosszútávú terv!</v>
      </c>
      <c r="BS957" s="65">
        <f t="shared" si="611"/>
        <v>0</v>
      </c>
      <c r="BT957" s="65">
        <f t="shared" si="612"/>
        <v>0</v>
      </c>
      <c r="BU957" s="65">
        <f t="shared" si="613"/>
        <v>0</v>
      </c>
      <c r="BV957" s="65">
        <f t="shared" si="614"/>
        <v>0</v>
      </c>
      <c r="BW957" s="65">
        <f t="shared" si="615"/>
        <v>0</v>
      </c>
      <c r="BX957" s="65">
        <f t="shared" si="616"/>
        <v>0</v>
      </c>
      <c r="BY957" s="65">
        <f t="shared" si="617"/>
        <v>0</v>
      </c>
      <c r="BZ957" s="65">
        <f t="shared" si="618"/>
        <v>0</v>
      </c>
      <c r="CA957" s="65">
        <f t="shared" si="619"/>
        <v>0</v>
      </c>
      <c r="CB957" s="65">
        <f t="shared" si="620"/>
        <v>0</v>
      </c>
      <c r="CC957" s="65">
        <f t="shared" si="621"/>
        <v>0</v>
      </c>
      <c r="CD957" s="65" t="str">
        <f t="shared" si="632"/>
        <v>Hiányos kitöltés! (B-oszlop üres)</v>
      </c>
      <c r="CE957" s="66" t="str">
        <f t="shared" si="633"/>
        <v>Hiányos kitöltés! (B-oszlop üres)</v>
      </c>
      <c r="CF957" s="65">
        <f t="shared" si="634"/>
        <v>0</v>
      </c>
      <c r="CG957" s="65">
        <f t="shared" si="635"/>
        <v>0</v>
      </c>
      <c r="CH957" s="65">
        <f t="shared" si="636"/>
        <v>0</v>
      </c>
    </row>
    <row r="958" spans="1:86" ht="31.25" x14ac:dyDescent="0.25">
      <c r="A958" s="54" t="str">
        <f t="shared" si="625"/>
        <v>Nincs VKR kiválasztva!</v>
      </c>
      <c r="B958" s="68"/>
      <c r="C958" s="55"/>
      <c r="D958" s="47"/>
      <c r="E958" s="47"/>
      <c r="F958" s="56" t="str">
        <f>IF($G958="","Nincs VKR kiválasztva!",INDEX(Osszesito!$C:$C,MATCH($G958,Osszesito!$D:$D,0)))</f>
        <v>Nincs VKR kiválasztva!</v>
      </c>
      <c r="G958" s="45"/>
      <c r="H958" s="51" t="str">
        <f>IF($D958="","",CONCATENATE($AY958,"_",COUNTA($D$3:$D958),"_FSZV_2026"))</f>
        <v/>
      </c>
      <c r="I958" s="56" t="str">
        <f>IF($G958="","Nincs VKR kiválasztva!",INDEX(Osszesito!$G:$G,MATCH($F958,Osszesito!$C:$C,0)))</f>
        <v>Nincs VKR kiválasztva!</v>
      </c>
      <c r="J958" s="56" t="str">
        <f>IF($G958="","Nincs VKR kiválasztva!",INDEX(Osszesito!$F:$F,MATCH($F958,Osszesito!$C:$C,0)))</f>
        <v>Nincs VKR kiválasztva!</v>
      </c>
      <c r="K958" s="48" t="str">
        <f t="shared" si="622"/>
        <v>Nincs kitöltve a költség rész!</v>
      </c>
      <c r="L958" s="49"/>
      <c r="M958" s="49"/>
      <c r="N958" s="60"/>
      <c r="O958" s="60"/>
      <c r="P958" s="90"/>
      <c r="R958" s="62"/>
      <c r="S958" s="62"/>
      <c r="T958" s="62"/>
      <c r="U958" s="62"/>
      <c r="V958" s="62"/>
      <c r="W958" s="62"/>
      <c r="X958" s="62"/>
      <c r="Y958" s="62"/>
      <c r="Z958" s="62"/>
      <c r="AA958" s="62"/>
      <c r="AB958" s="62"/>
      <c r="AC958" s="61">
        <f t="shared" si="626"/>
        <v>0</v>
      </c>
      <c r="AD958" s="1" t="str">
        <f t="shared" si="627"/>
        <v>Nincs VKR kiválasztva!</v>
      </c>
      <c r="AF958" s="60"/>
      <c r="AG958" s="60"/>
      <c r="AH958" s="60"/>
      <c r="AI958" s="60"/>
      <c r="AJ958" s="60"/>
      <c r="AK958" s="60"/>
      <c r="AL958" s="60"/>
      <c r="AM958" s="60"/>
      <c r="AN958" s="60"/>
      <c r="AO958" s="60"/>
      <c r="AP958" s="60"/>
      <c r="AQ958" s="61">
        <f t="shared" si="628"/>
        <v>0</v>
      </c>
      <c r="AR958" s="130" t="s">
        <v>36</v>
      </c>
      <c r="AS958" s="1" t="str">
        <f t="shared" si="629"/>
        <v>Nincs VKR kiválasztva!</v>
      </c>
      <c r="AU958" s="46"/>
      <c r="AV958" s="46"/>
      <c r="AY958" s="64" t="str">
        <f>IF($D958="","",INDEX(Osszesito!$E:$E,MATCH($F958,Osszesito!$C:$C,0)))</f>
        <v/>
      </c>
      <c r="AZ958" s="64">
        <f t="shared" si="596"/>
        <v>0</v>
      </c>
      <c r="BA958" s="65">
        <f t="shared" si="597"/>
        <v>0</v>
      </c>
      <c r="BB958" s="65" t="str">
        <f t="shared" si="598"/>
        <v>x</v>
      </c>
      <c r="BC958" s="65">
        <f t="shared" si="630"/>
        <v>0</v>
      </c>
      <c r="BD958" s="65">
        <f t="shared" si="623"/>
        <v>0</v>
      </c>
      <c r="BE958" s="65">
        <f t="shared" si="599"/>
        <v>0</v>
      </c>
      <c r="BF958" s="64" t="str">
        <f t="shared" si="600"/>
        <v>A forrás egyenlő a költséggel (I.ütem).</v>
      </c>
      <c r="BG958" s="65">
        <f t="shared" si="601"/>
        <v>0</v>
      </c>
      <c r="BH958" s="65">
        <f t="shared" si="602"/>
        <v>0</v>
      </c>
      <c r="BI958" s="65">
        <f t="shared" si="603"/>
        <v>0</v>
      </c>
      <c r="BJ958" s="65">
        <f t="shared" si="604"/>
        <v>0</v>
      </c>
      <c r="BK958" s="65">
        <f t="shared" si="631"/>
        <v>0</v>
      </c>
      <c r="BL958" s="66" t="str">
        <f t="shared" si="624"/>
        <v>Nem hosszútávú a feladat.</v>
      </c>
      <c r="BM958" s="67">
        <f t="shared" si="605"/>
        <v>1</v>
      </c>
      <c r="BN958" s="67">
        <f t="shared" si="606"/>
        <v>0</v>
      </c>
      <c r="BO958" s="67">
        <f t="shared" si="607"/>
        <v>1</v>
      </c>
      <c r="BP958" s="67">
        <f t="shared" si="608"/>
        <v>0</v>
      </c>
      <c r="BQ958" s="65">
        <f t="shared" si="609"/>
        <v>0</v>
      </c>
      <c r="BR958" s="64" t="str">
        <f t="shared" si="610"/>
        <v>Nincs hosszútávú terv!</v>
      </c>
      <c r="BS958" s="65">
        <f t="shared" si="611"/>
        <v>0</v>
      </c>
      <c r="BT958" s="65">
        <f t="shared" si="612"/>
        <v>0</v>
      </c>
      <c r="BU958" s="65">
        <f t="shared" si="613"/>
        <v>0</v>
      </c>
      <c r="BV958" s="65">
        <f t="shared" si="614"/>
        <v>0</v>
      </c>
      <c r="BW958" s="65">
        <f t="shared" si="615"/>
        <v>0</v>
      </c>
      <c r="BX958" s="65">
        <f t="shared" si="616"/>
        <v>0</v>
      </c>
      <c r="BY958" s="65">
        <f t="shared" si="617"/>
        <v>0</v>
      </c>
      <c r="BZ958" s="65">
        <f t="shared" si="618"/>
        <v>0</v>
      </c>
      <c r="CA958" s="65">
        <f t="shared" si="619"/>
        <v>0</v>
      </c>
      <c r="CB958" s="65">
        <f t="shared" si="620"/>
        <v>0</v>
      </c>
      <c r="CC958" s="65">
        <f t="shared" si="621"/>
        <v>0</v>
      </c>
      <c r="CD958" s="65" t="str">
        <f t="shared" si="632"/>
        <v>Hiányos kitöltés! (B-oszlop üres)</v>
      </c>
      <c r="CE958" s="66" t="str">
        <f t="shared" si="633"/>
        <v>Hiányos kitöltés! (B-oszlop üres)</v>
      </c>
      <c r="CF958" s="65">
        <f t="shared" si="634"/>
        <v>0</v>
      </c>
      <c r="CG958" s="65">
        <f t="shared" si="635"/>
        <v>0</v>
      </c>
      <c r="CH958" s="65">
        <f t="shared" si="636"/>
        <v>0</v>
      </c>
    </row>
    <row r="959" spans="1:86" ht="31.25" x14ac:dyDescent="0.25">
      <c r="A959" s="54" t="str">
        <f t="shared" si="625"/>
        <v>Nincs VKR kiválasztva!</v>
      </c>
      <c r="B959" s="68"/>
      <c r="C959" s="55"/>
      <c r="D959" s="47"/>
      <c r="E959" s="47"/>
      <c r="F959" s="56" t="str">
        <f>IF($G959="","Nincs VKR kiválasztva!",INDEX(Osszesito!$C:$C,MATCH($G959,Osszesito!$D:$D,0)))</f>
        <v>Nincs VKR kiválasztva!</v>
      </c>
      <c r="G959" s="45"/>
      <c r="H959" s="51" t="str">
        <f>IF($D959="","",CONCATENATE($AY959,"_",COUNTA($D$3:$D959),"_FSZV_2026"))</f>
        <v/>
      </c>
      <c r="I959" s="56" t="str">
        <f>IF($G959="","Nincs VKR kiválasztva!",INDEX(Osszesito!$G:$G,MATCH($F959,Osszesito!$C:$C,0)))</f>
        <v>Nincs VKR kiválasztva!</v>
      </c>
      <c r="J959" s="56" t="str">
        <f>IF($G959="","Nincs VKR kiválasztva!",INDEX(Osszesito!$F:$F,MATCH($F959,Osszesito!$C:$C,0)))</f>
        <v>Nincs VKR kiválasztva!</v>
      </c>
      <c r="K959" s="48" t="str">
        <f t="shared" si="622"/>
        <v>Nincs kitöltve a költség rész!</v>
      </c>
      <c r="L959" s="49"/>
      <c r="M959" s="49"/>
      <c r="N959" s="60"/>
      <c r="O959" s="60"/>
      <c r="P959" s="90"/>
      <c r="R959" s="62"/>
      <c r="S959" s="62"/>
      <c r="T959" s="62"/>
      <c r="U959" s="62"/>
      <c r="V959" s="62"/>
      <c r="W959" s="62"/>
      <c r="X959" s="62"/>
      <c r="Y959" s="62"/>
      <c r="Z959" s="62"/>
      <c r="AA959" s="62"/>
      <c r="AB959" s="62"/>
      <c r="AC959" s="61">
        <f t="shared" si="626"/>
        <v>0</v>
      </c>
      <c r="AD959" s="1" t="str">
        <f t="shared" si="627"/>
        <v>Nincs VKR kiválasztva!</v>
      </c>
      <c r="AF959" s="60"/>
      <c r="AG959" s="60"/>
      <c r="AH959" s="60"/>
      <c r="AI959" s="60"/>
      <c r="AJ959" s="60"/>
      <c r="AK959" s="60"/>
      <c r="AL959" s="60"/>
      <c r="AM959" s="60"/>
      <c r="AN959" s="60"/>
      <c r="AO959" s="60"/>
      <c r="AP959" s="60"/>
      <c r="AQ959" s="61">
        <f t="shared" si="628"/>
        <v>0</v>
      </c>
      <c r="AR959" s="130" t="s">
        <v>36</v>
      </c>
      <c r="AS959" s="1" t="str">
        <f t="shared" si="629"/>
        <v>Nincs VKR kiválasztva!</v>
      </c>
      <c r="AU959" s="46"/>
      <c r="AV959" s="46"/>
      <c r="AY959" s="64" t="str">
        <f>IF($D959="","",INDEX(Osszesito!$E:$E,MATCH($F959,Osszesito!$C:$C,0)))</f>
        <v/>
      </c>
      <c r="AZ959" s="64">
        <f t="shared" si="596"/>
        <v>0</v>
      </c>
      <c r="BA959" s="65">
        <f t="shared" si="597"/>
        <v>0</v>
      </c>
      <c r="BB959" s="65" t="str">
        <f t="shared" si="598"/>
        <v>x</v>
      </c>
      <c r="BC959" s="65">
        <f t="shared" si="630"/>
        <v>0</v>
      </c>
      <c r="BD959" s="65">
        <f t="shared" si="623"/>
        <v>0</v>
      </c>
      <c r="BE959" s="65">
        <f t="shared" si="599"/>
        <v>0</v>
      </c>
      <c r="BF959" s="64" t="str">
        <f t="shared" si="600"/>
        <v>A forrás egyenlő a költséggel (I.ütem).</v>
      </c>
      <c r="BG959" s="65">
        <f t="shared" si="601"/>
        <v>0</v>
      </c>
      <c r="BH959" s="65">
        <f t="shared" si="602"/>
        <v>0</v>
      </c>
      <c r="BI959" s="65">
        <f t="shared" si="603"/>
        <v>0</v>
      </c>
      <c r="BJ959" s="65">
        <f t="shared" si="604"/>
        <v>0</v>
      </c>
      <c r="BK959" s="65">
        <f t="shared" si="631"/>
        <v>0</v>
      </c>
      <c r="BL959" s="66" t="str">
        <f t="shared" si="624"/>
        <v>Nem hosszútávú a feladat.</v>
      </c>
      <c r="BM959" s="67">
        <f t="shared" si="605"/>
        <v>1</v>
      </c>
      <c r="BN959" s="67">
        <f t="shared" si="606"/>
        <v>0</v>
      </c>
      <c r="BO959" s="67">
        <f t="shared" si="607"/>
        <v>1</v>
      </c>
      <c r="BP959" s="67">
        <f t="shared" si="608"/>
        <v>0</v>
      </c>
      <c r="BQ959" s="65">
        <f t="shared" si="609"/>
        <v>0</v>
      </c>
      <c r="BR959" s="64" t="str">
        <f t="shared" si="610"/>
        <v>Nincs hosszútávú terv!</v>
      </c>
      <c r="BS959" s="65">
        <f t="shared" si="611"/>
        <v>0</v>
      </c>
      <c r="BT959" s="65">
        <f t="shared" si="612"/>
        <v>0</v>
      </c>
      <c r="BU959" s="65">
        <f t="shared" si="613"/>
        <v>0</v>
      </c>
      <c r="BV959" s="65">
        <f t="shared" si="614"/>
        <v>0</v>
      </c>
      <c r="BW959" s="65">
        <f t="shared" si="615"/>
        <v>0</v>
      </c>
      <c r="BX959" s="65">
        <f t="shared" si="616"/>
        <v>0</v>
      </c>
      <c r="BY959" s="65">
        <f t="shared" si="617"/>
        <v>0</v>
      </c>
      <c r="BZ959" s="65">
        <f t="shared" si="618"/>
        <v>0</v>
      </c>
      <c r="CA959" s="65">
        <f t="shared" si="619"/>
        <v>0</v>
      </c>
      <c r="CB959" s="65">
        <f t="shared" si="620"/>
        <v>0</v>
      </c>
      <c r="CC959" s="65">
        <f t="shared" si="621"/>
        <v>0</v>
      </c>
      <c r="CD959" s="65" t="str">
        <f t="shared" si="632"/>
        <v>Hiányos kitöltés! (B-oszlop üres)</v>
      </c>
      <c r="CE959" s="66" t="str">
        <f t="shared" si="633"/>
        <v>Hiányos kitöltés! (B-oszlop üres)</v>
      </c>
      <c r="CF959" s="65">
        <f t="shared" si="634"/>
        <v>0</v>
      </c>
      <c r="CG959" s="65">
        <f t="shared" si="635"/>
        <v>0</v>
      </c>
      <c r="CH959" s="65">
        <f t="shared" si="636"/>
        <v>0</v>
      </c>
    </row>
    <row r="960" spans="1:86" ht="31.25" x14ac:dyDescent="0.25">
      <c r="A960" s="54" t="str">
        <f t="shared" si="625"/>
        <v>Nincs VKR kiválasztva!</v>
      </c>
      <c r="B960" s="68"/>
      <c r="C960" s="55"/>
      <c r="D960" s="47"/>
      <c r="E960" s="47"/>
      <c r="F960" s="56" t="str">
        <f>IF($G960="","Nincs VKR kiválasztva!",INDEX(Osszesito!$C:$C,MATCH($G960,Osszesito!$D:$D,0)))</f>
        <v>Nincs VKR kiválasztva!</v>
      </c>
      <c r="G960" s="45"/>
      <c r="H960" s="51" t="str">
        <f>IF($D960="","",CONCATENATE($AY960,"_",COUNTA($D$3:$D960),"_FSZV_2026"))</f>
        <v/>
      </c>
      <c r="I960" s="56" t="str">
        <f>IF($G960="","Nincs VKR kiválasztva!",INDEX(Osszesito!$G:$G,MATCH($F960,Osszesito!$C:$C,0)))</f>
        <v>Nincs VKR kiválasztva!</v>
      </c>
      <c r="J960" s="56" t="str">
        <f>IF($G960="","Nincs VKR kiválasztva!",INDEX(Osszesito!$F:$F,MATCH($F960,Osszesito!$C:$C,0)))</f>
        <v>Nincs VKR kiválasztva!</v>
      </c>
      <c r="K960" s="48" t="str">
        <f t="shared" si="622"/>
        <v>Nincs kitöltve a költség rész!</v>
      </c>
      <c r="L960" s="49"/>
      <c r="M960" s="49"/>
      <c r="N960" s="60"/>
      <c r="O960" s="60"/>
      <c r="P960" s="90"/>
      <c r="R960" s="62"/>
      <c r="S960" s="62"/>
      <c r="T960" s="62"/>
      <c r="U960" s="62"/>
      <c r="V960" s="62"/>
      <c r="W960" s="62"/>
      <c r="X960" s="62"/>
      <c r="Y960" s="62"/>
      <c r="Z960" s="62"/>
      <c r="AA960" s="62"/>
      <c r="AB960" s="62"/>
      <c r="AC960" s="61">
        <f t="shared" si="626"/>
        <v>0</v>
      </c>
      <c r="AD960" s="1" t="str">
        <f t="shared" si="627"/>
        <v>Nincs VKR kiválasztva!</v>
      </c>
      <c r="AF960" s="60"/>
      <c r="AG960" s="60"/>
      <c r="AH960" s="60"/>
      <c r="AI960" s="60"/>
      <c r="AJ960" s="60"/>
      <c r="AK960" s="60"/>
      <c r="AL960" s="60"/>
      <c r="AM960" s="60"/>
      <c r="AN960" s="60"/>
      <c r="AO960" s="60"/>
      <c r="AP960" s="60"/>
      <c r="AQ960" s="61">
        <f t="shared" si="628"/>
        <v>0</v>
      </c>
      <c r="AR960" s="130" t="s">
        <v>36</v>
      </c>
      <c r="AS960" s="1" t="str">
        <f t="shared" si="629"/>
        <v>Nincs VKR kiválasztva!</v>
      </c>
      <c r="AU960" s="46"/>
      <c r="AV960" s="46"/>
      <c r="AY960" s="64" t="str">
        <f>IF($D960="","",INDEX(Osszesito!$E:$E,MATCH($F960,Osszesito!$C:$C,0)))</f>
        <v/>
      </c>
      <c r="AZ960" s="64">
        <f t="shared" si="596"/>
        <v>0</v>
      </c>
      <c r="BA960" s="65">
        <f t="shared" si="597"/>
        <v>0</v>
      </c>
      <c r="BB960" s="65" t="str">
        <f t="shared" si="598"/>
        <v>x</v>
      </c>
      <c r="BC960" s="65">
        <f t="shared" si="630"/>
        <v>0</v>
      </c>
      <c r="BD960" s="65">
        <f t="shared" si="623"/>
        <v>0</v>
      </c>
      <c r="BE960" s="65">
        <f t="shared" si="599"/>
        <v>0</v>
      </c>
      <c r="BF960" s="64" t="str">
        <f t="shared" si="600"/>
        <v>A forrás egyenlő a költséggel (I.ütem).</v>
      </c>
      <c r="BG960" s="65">
        <f t="shared" si="601"/>
        <v>0</v>
      </c>
      <c r="BH960" s="65">
        <f t="shared" si="602"/>
        <v>0</v>
      </c>
      <c r="BI960" s="65">
        <f t="shared" si="603"/>
        <v>0</v>
      </c>
      <c r="BJ960" s="65">
        <f t="shared" si="604"/>
        <v>0</v>
      </c>
      <c r="BK960" s="65">
        <f t="shared" si="631"/>
        <v>0</v>
      </c>
      <c r="BL960" s="66" t="str">
        <f t="shared" si="624"/>
        <v>Nem hosszútávú a feladat.</v>
      </c>
      <c r="BM960" s="67">
        <f t="shared" si="605"/>
        <v>1</v>
      </c>
      <c r="BN960" s="67">
        <f t="shared" si="606"/>
        <v>0</v>
      </c>
      <c r="BO960" s="67">
        <f t="shared" si="607"/>
        <v>1</v>
      </c>
      <c r="BP960" s="67">
        <f t="shared" si="608"/>
        <v>0</v>
      </c>
      <c r="BQ960" s="65">
        <f t="shared" si="609"/>
        <v>0</v>
      </c>
      <c r="BR960" s="64" t="str">
        <f t="shared" si="610"/>
        <v>Nincs hosszútávú terv!</v>
      </c>
      <c r="BS960" s="65">
        <f t="shared" si="611"/>
        <v>0</v>
      </c>
      <c r="BT960" s="65">
        <f t="shared" si="612"/>
        <v>0</v>
      </c>
      <c r="BU960" s="65">
        <f t="shared" si="613"/>
        <v>0</v>
      </c>
      <c r="BV960" s="65">
        <f t="shared" si="614"/>
        <v>0</v>
      </c>
      <c r="BW960" s="65">
        <f t="shared" si="615"/>
        <v>0</v>
      </c>
      <c r="BX960" s="65">
        <f t="shared" si="616"/>
        <v>0</v>
      </c>
      <c r="BY960" s="65">
        <f t="shared" si="617"/>
        <v>0</v>
      </c>
      <c r="BZ960" s="65">
        <f t="shared" si="618"/>
        <v>0</v>
      </c>
      <c r="CA960" s="65">
        <f t="shared" si="619"/>
        <v>0</v>
      </c>
      <c r="CB960" s="65">
        <f t="shared" si="620"/>
        <v>0</v>
      </c>
      <c r="CC960" s="65">
        <f t="shared" si="621"/>
        <v>0</v>
      </c>
      <c r="CD960" s="65" t="str">
        <f t="shared" si="632"/>
        <v>Hiányos kitöltés! (B-oszlop üres)</v>
      </c>
      <c r="CE960" s="66" t="str">
        <f t="shared" si="633"/>
        <v>Hiányos kitöltés! (B-oszlop üres)</v>
      </c>
      <c r="CF960" s="65">
        <f t="shared" si="634"/>
        <v>0</v>
      </c>
      <c r="CG960" s="65">
        <f t="shared" si="635"/>
        <v>0</v>
      </c>
      <c r="CH960" s="65">
        <f t="shared" si="636"/>
        <v>0</v>
      </c>
    </row>
    <row r="961" spans="1:86" ht="31.25" x14ac:dyDescent="0.25">
      <c r="A961" s="54" t="str">
        <f t="shared" si="625"/>
        <v>Nincs VKR kiválasztva!</v>
      </c>
      <c r="B961" s="68"/>
      <c r="C961" s="55"/>
      <c r="D961" s="47"/>
      <c r="E961" s="47"/>
      <c r="F961" s="56" t="str">
        <f>IF($G961="","Nincs VKR kiválasztva!",INDEX(Osszesito!$C:$C,MATCH($G961,Osszesito!$D:$D,0)))</f>
        <v>Nincs VKR kiválasztva!</v>
      </c>
      <c r="G961" s="45"/>
      <c r="H961" s="51" t="str">
        <f>IF($D961="","",CONCATENATE($AY961,"_",COUNTA($D$3:$D961),"_FSZV_2026"))</f>
        <v/>
      </c>
      <c r="I961" s="56" t="str">
        <f>IF($G961="","Nincs VKR kiválasztva!",INDEX(Osszesito!$G:$G,MATCH($F961,Osszesito!$C:$C,0)))</f>
        <v>Nincs VKR kiválasztva!</v>
      </c>
      <c r="J961" s="56" t="str">
        <f>IF($G961="","Nincs VKR kiválasztva!",INDEX(Osszesito!$F:$F,MATCH($F961,Osszesito!$C:$C,0)))</f>
        <v>Nincs VKR kiválasztva!</v>
      </c>
      <c r="K961" s="48" t="str">
        <f t="shared" si="622"/>
        <v>Nincs kitöltve a költség rész!</v>
      </c>
      <c r="L961" s="49"/>
      <c r="M961" s="49"/>
      <c r="N961" s="60"/>
      <c r="O961" s="60"/>
      <c r="P961" s="90"/>
      <c r="R961" s="62"/>
      <c r="S961" s="62"/>
      <c r="T961" s="62"/>
      <c r="U961" s="62"/>
      <c r="V961" s="62"/>
      <c r="W961" s="62"/>
      <c r="X961" s="62"/>
      <c r="Y961" s="62"/>
      <c r="Z961" s="62"/>
      <c r="AA961" s="62"/>
      <c r="AB961" s="62"/>
      <c r="AC961" s="61">
        <f t="shared" si="626"/>
        <v>0</v>
      </c>
      <c r="AD961" s="1" t="str">
        <f t="shared" si="627"/>
        <v>Nincs VKR kiválasztva!</v>
      </c>
      <c r="AF961" s="60"/>
      <c r="AG961" s="60"/>
      <c r="AH961" s="60"/>
      <c r="AI961" s="60"/>
      <c r="AJ961" s="60"/>
      <c r="AK961" s="60"/>
      <c r="AL961" s="60"/>
      <c r="AM961" s="60"/>
      <c r="AN961" s="60"/>
      <c r="AO961" s="60"/>
      <c r="AP961" s="60"/>
      <c r="AQ961" s="61">
        <f t="shared" si="628"/>
        <v>0</v>
      </c>
      <c r="AR961" s="130" t="s">
        <v>36</v>
      </c>
      <c r="AS961" s="1" t="str">
        <f t="shared" si="629"/>
        <v>Nincs VKR kiválasztva!</v>
      </c>
      <c r="AU961" s="46"/>
      <c r="AV961" s="46"/>
      <c r="AY961" s="64" t="str">
        <f>IF($D961="","",INDEX(Osszesito!$E:$E,MATCH($F961,Osszesito!$C:$C,0)))</f>
        <v/>
      </c>
      <c r="AZ961" s="64">
        <f t="shared" si="596"/>
        <v>0</v>
      </c>
      <c r="BA961" s="65">
        <f t="shared" si="597"/>
        <v>0</v>
      </c>
      <c r="BB961" s="65" t="str">
        <f t="shared" si="598"/>
        <v>x</v>
      </c>
      <c r="BC961" s="65">
        <f t="shared" si="630"/>
        <v>0</v>
      </c>
      <c r="BD961" s="65">
        <f t="shared" si="623"/>
        <v>0</v>
      </c>
      <c r="BE961" s="65">
        <f t="shared" si="599"/>
        <v>0</v>
      </c>
      <c r="BF961" s="64" t="str">
        <f t="shared" si="600"/>
        <v>A forrás egyenlő a költséggel (I.ütem).</v>
      </c>
      <c r="BG961" s="65">
        <f t="shared" si="601"/>
        <v>0</v>
      </c>
      <c r="BH961" s="65">
        <f t="shared" si="602"/>
        <v>0</v>
      </c>
      <c r="BI961" s="65">
        <f t="shared" si="603"/>
        <v>0</v>
      </c>
      <c r="BJ961" s="65">
        <f t="shared" si="604"/>
        <v>0</v>
      </c>
      <c r="BK961" s="65">
        <f t="shared" si="631"/>
        <v>0</v>
      </c>
      <c r="BL961" s="66" t="str">
        <f t="shared" si="624"/>
        <v>Nem hosszútávú a feladat.</v>
      </c>
      <c r="BM961" s="67">
        <f t="shared" si="605"/>
        <v>1</v>
      </c>
      <c r="BN961" s="67">
        <f t="shared" si="606"/>
        <v>0</v>
      </c>
      <c r="BO961" s="67">
        <f t="shared" si="607"/>
        <v>1</v>
      </c>
      <c r="BP961" s="67">
        <f t="shared" si="608"/>
        <v>0</v>
      </c>
      <c r="BQ961" s="65">
        <f t="shared" si="609"/>
        <v>0</v>
      </c>
      <c r="BR961" s="64" t="str">
        <f t="shared" si="610"/>
        <v>Nincs hosszútávú terv!</v>
      </c>
      <c r="BS961" s="65">
        <f t="shared" si="611"/>
        <v>0</v>
      </c>
      <c r="BT961" s="65">
        <f t="shared" si="612"/>
        <v>0</v>
      </c>
      <c r="BU961" s="65">
        <f t="shared" si="613"/>
        <v>0</v>
      </c>
      <c r="BV961" s="65">
        <f t="shared" si="614"/>
        <v>0</v>
      </c>
      <c r="BW961" s="65">
        <f t="shared" si="615"/>
        <v>0</v>
      </c>
      <c r="BX961" s="65">
        <f t="shared" si="616"/>
        <v>0</v>
      </c>
      <c r="BY961" s="65">
        <f t="shared" si="617"/>
        <v>0</v>
      </c>
      <c r="BZ961" s="65">
        <f t="shared" si="618"/>
        <v>0</v>
      </c>
      <c r="CA961" s="65">
        <f t="shared" si="619"/>
        <v>0</v>
      </c>
      <c r="CB961" s="65">
        <f t="shared" si="620"/>
        <v>0</v>
      </c>
      <c r="CC961" s="65">
        <f t="shared" si="621"/>
        <v>0</v>
      </c>
      <c r="CD961" s="65" t="str">
        <f t="shared" si="632"/>
        <v>Hiányos kitöltés! (B-oszlop üres)</v>
      </c>
      <c r="CE961" s="66" t="str">
        <f t="shared" si="633"/>
        <v>Hiányos kitöltés! (B-oszlop üres)</v>
      </c>
      <c r="CF961" s="65">
        <f t="shared" si="634"/>
        <v>0</v>
      </c>
      <c r="CG961" s="65">
        <f t="shared" si="635"/>
        <v>0</v>
      </c>
      <c r="CH961" s="65">
        <f t="shared" si="636"/>
        <v>0</v>
      </c>
    </row>
    <row r="962" spans="1:86" ht="31.25" x14ac:dyDescent="0.25">
      <c r="A962" s="54" t="str">
        <f t="shared" si="625"/>
        <v>Nincs VKR kiválasztva!</v>
      </c>
      <c r="B962" s="68"/>
      <c r="C962" s="55"/>
      <c r="D962" s="47"/>
      <c r="E962" s="47"/>
      <c r="F962" s="56" t="str">
        <f>IF($G962="","Nincs VKR kiválasztva!",INDEX(Osszesito!$C:$C,MATCH($G962,Osszesito!$D:$D,0)))</f>
        <v>Nincs VKR kiválasztva!</v>
      </c>
      <c r="G962" s="45"/>
      <c r="H962" s="51" t="str">
        <f>IF($D962="","",CONCATENATE($AY962,"_",COUNTA($D$3:$D962),"_FSZV_2026"))</f>
        <v/>
      </c>
      <c r="I962" s="56" t="str">
        <f>IF($G962="","Nincs VKR kiválasztva!",INDEX(Osszesito!$G:$G,MATCH($F962,Osszesito!$C:$C,0)))</f>
        <v>Nincs VKR kiválasztva!</v>
      </c>
      <c r="J962" s="56" t="str">
        <f>IF($G962="","Nincs VKR kiválasztva!",INDEX(Osszesito!$F:$F,MATCH($F962,Osszesito!$C:$C,0)))</f>
        <v>Nincs VKR kiválasztva!</v>
      </c>
      <c r="K962" s="48" t="str">
        <f t="shared" si="622"/>
        <v>Nincs kitöltve a költség rész!</v>
      </c>
      <c r="L962" s="49"/>
      <c r="M962" s="49"/>
      <c r="N962" s="60"/>
      <c r="O962" s="60"/>
      <c r="P962" s="90"/>
      <c r="R962" s="62"/>
      <c r="S962" s="62"/>
      <c r="T962" s="62"/>
      <c r="U962" s="62"/>
      <c r="V962" s="62"/>
      <c r="W962" s="62"/>
      <c r="X962" s="62"/>
      <c r="Y962" s="62"/>
      <c r="Z962" s="62"/>
      <c r="AA962" s="62"/>
      <c r="AB962" s="62"/>
      <c r="AC962" s="61">
        <f t="shared" si="626"/>
        <v>0</v>
      </c>
      <c r="AD962" s="1" t="str">
        <f t="shared" si="627"/>
        <v>Nincs VKR kiválasztva!</v>
      </c>
      <c r="AF962" s="60"/>
      <c r="AG962" s="60"/>
      <c r="AH962" s="60"/>
      <c r="AI962" s="60"/>
      <c r="AJ962" s="60"/>
      <c r="AK962" s="60"/>
      <c r="AL962" s="60"/>
      <c r="AM962" s="60"/>
      <c r="AN962" s="60"/>
      <c r="AO962" s="60"/>
      <c r="AP962" s="60"/>
      <c r="AQ962" s="61">
        <f t="shared" si="628"/>
        <v>0</v>
      </c>
      <c r="AR962" s="130" t="s">
        <v>36</v>
      </c>
      <c r="AS962" s="1" t="str">
        <f t="shared" si="629"/>
        <v>Nincs VKR kiválasztva!</v>
      </c>
      <c r="AU962" s="46"/>
      <c r="AV962" s="46"/>
      <c r="AY962" s="64" t="str">
        <f>IF($D962="","",INDEX(Osszesito!$E:$E,MATCH($F962,Osszesito!$C:$C,0)))</f>
        <v/>
      </c>
      <c r="AZ962" s="64">
        <f t="shared" si="596"/>
        <v>0</v>
      </c>
      <c r="BA962" s="65">
        <f t="shared" si="597"/>
        <v>0</v>
      </c>
      <c r="BB962" s="65" t="str">
        <f t="shared" si="598"/>
        <v>x</v>
      </c>
      <c r="BC962" s="65">
        <f t="shared" si="630"/>
        <v>0</v>
      </c>
      <c r="BD962" s="65">
        <f t="shared" si="623"/>
        <v>0</v>
      </c>
      <c r="BE962" s="65">
        <f t="shared" si="599"/>
        <v>0</v>
      </c>
      <c r="BF962" s="64" t="str">
        <f t="shared" si="600"/>
        <v>A forrás egyenlő a költséggel (I.ütem).</v>
      </c>
      <c r="BG962" s="65">
        <f t="shared" si="601"/>
        <v>0</v>
      </c>
      <c r="BH962" s="65">
        <f t="shared" si="602"/>
        <v>0</v>
      </c>
      <c r="BI962" s="65">
        <f t="shared" si="603"/>
        <v>0</v>
      </c>
      <c r="BJ962" s="65">
        <f t="shared" si="604"/>
        <v>0</v>
      </c>
      <c r="BK962" s="65">
        <f t="shared" si="631"/>
        <v>0</v>
      </c>
      <c r="BL962" s="66" t="str">
        <f t="shared" si="624"/>
        <v>Nem hosszútávú a feladat.</v>
      </c>
      <c r="BM962" s="67">
        <f t="shared" si="605"/>
        <v>1</v>
      </c>
      <c r="BN962" s="67">
        <f t="shared" si="606"/>
        <v>0</v>
      </c>
      <c r="BO962" s="67">
        <f t="shared" si="607"/>
        <v>1</v>
      </c>
      <c r="BP962" s="67">
        <f t="shared" si="608"/>
        <v>0</v>
      </c>
      <c r="BQ962" s="65">
        <f t="shared" si="609"/>
        <v>0</v>
      </c>
      <c r="BR962" s="64" t="str">
        <f t="shared" si="610"/>
        <v>Nincs hosszútávú terv!</v>
      </c>
      <c r="BS962" s="65">
        <f t="shared" si="611"/>
        <v>0</v>
      </c>
      <c r="BT962" s="65">
        <f t="shared" si="612"/>
        <v>0</v>
      </c>
      <c r="BU962" s="65">
        <f t="shared" si="613"/>
        <v>0</v>
      </c>
      <c r="BV962" s="65">
        <f t="shared" si="614"/>
        <v>0</v>
      </c>
      <c r="BW962" s="65">
        <f t="shared" si="615"/>
        <v>0</v>
      </c>
      <c r="BX962" s="65">
        <f t="shared" si="616"/>
        <v>0</v>
      </c>
      <c r="BY962" s="65">
        <f t="shared" si="617"/>
        <v>0</v>
      </c>
      <c r="BZ962" s="65">
        <f t="shared" si="618"/>
        <v>0</v>
      </c>
      <c r="CA962" s="65">
        <f t="shared" si="619"/>
        <v>0</v>
      </c>
      <c r="CB962" s="65">
        <f t="shared" si="620"/>
        <v>0</v>
      </c>
      <c r="CC962" s="65">
        <f t="shared" si="621"/>
        <v>0</v>
      </c>
      <c r="CD962" s="65" t="str">
        <f t="shared" si="632"/>
        <v>Hiányos kitöltés! (B-oszlop üres)</v>
      </c>
      <c r="CE962" s="66" t="str">
        <f t="shared" si="633"/>
        <v>Hiányos kitöltés! (B-oszlop üres)</v>
      </c>
      <c r="CF962" s="65">
        <f t="shared" si="634"/>
        <v>0</v>
      </c>
      <c r="CG962" s="65">
        <f t="shared" si="635"/>
        <v>0</v>
      </c>
      <c r="CH962" s="65">
        <f t="shared" si="636"/>
        <v>0</v>
      </c>
    </row>
    <row r="963" spans="1:86" ht="31.25" x14ac:dyDescent="0.25">
      <c r="A963" s="54" t="str">
        <f t="shared" si="625"/>
        <v>Nincs VKR kiválasztva!</v>
      </c>
      <c r="B963" s="68"/>
      <c r="C963" s="55"/>
      <c r="D963" s="47"/>
      <c r="E963" s="47"/>
      <c r="F963" s="56" t="str">
        <f>IF($G963="","Nincs VKR kiválasztva!",INDEX(Osszesito!$C:$C,MATCH($G963,Osszesito!$D:$D,0)))</f>
        <v>Nincs VKR kiválasztva!</v>
      </c>
      <c r="G963" s="45"/>
      <c r="H963" s="51" t="str">
        <f>IF($D963="","",CONCATENATE($AY963,"_",COUNTA($D$3:$D963),"_FSZV_2026"))</f>
        <v/>
      </c>
      <c r="I963" s="56" t="str">
        <f>IF($G963="","Nincs VKR kiválasztva!",INDEX(Osszesito!$G:$G,MATCH($F963,Osszesito!$C:$C,0)))</f>
        <v>Nincs VKR kiválasztva!</v>
      </c>
      <c r="J963" s="56" t="str">
        <f>IF($G963="","Nincs VKR kiválasztva!",INDEX(Osszesito!$F:$F,MATCH($F963,Osszesito!$C:$C,0)))</f>
        <v>Nincs VKR kiválasztva!</v>
      </c>
      <c r="K963" s="48" t="str">
        <f t="shared" si="622"/>
        <v>Nincs kitöltve a költség rész!</v>
      </c>
      <c r="L963" s="49"/>
      <c r="M963" s="49"/>
      <c r="N963" s="60"/>
      <c r="O963" s="60"/>
      <c r="P963" s="90"/>
      <c r="R963" s="62"/>
      <c r="S963" s="62"/>
      <c r="T963" s="62"/>
      <c r="U963" s="62"/>
      <c r="V963" s="62"/>
      <c r="W963" s="62"/>
      <c r="X963" s="62"/>
      <c r="Y963" s="62"/>
      <c r="Z963" s="62"/>
      <c r="AA963" s="62"/>
      <c r="AB963" s="62"/>
      <c r="AC963" s="61">
        <f t="shared" si="626"/>
        <v>0</v>
      </c>
      <c r="AD963" s="1" t="str">
        <f t="shared" si="627"/>
        <v>Nincs VKR kiválasztva!</v>
      </c>
      <c r="AF963" s="60"/>
      <c r="AG963" s="60"/>
      <c r="AH963" s="60"/>
      <c r="AI963" s="60"/>
      <c r="AJ963" s="60"/>
      <c r="AK963" s="60"/>
      <c r="AL963" s="60"/>
      <c r="AM963" s="60"/>
      <c r="AN963" s="60"/>
      <c r="AO963" s="60"/>
      <c r="AP963" s="60"/>
      <c r="AQ963" s="61">
        <f t="shared" si="628"/>
        <v>0</v>
      </c>
      <c r="AR963" s="130" t="s">
        <v>36</v>
      </c>
      <c r="AS963" s="1" t="str">
        <f t="shared" si="629"/>
        <v>Nincs VKR kiválasztva!</v>
      </c>
      <c r="AU963" s="46"/>
      <c r="AV963" s="46"/>
      <c r="AY963" s="64" t="str">
        <f>IF($D963="","",INDEX(Osszesito!$E:$E,MATCH($F963,Osszesito!$C:$C,0)))</f>
        <v/>
      </c>
      <c r="AZ963" s="64">
        <f t="shared" si="596"/>
        <v>0</v>
      </c>
      <c r="BA963" s="65">
        <f t="shared" si="597"/>
        <v>0</v>
      </c>
      <c r="BB963" s="65" t="str">
        <f t="shared" si="598"/>
        <v>x</v>
      </c>
      <c r="BC963" s="65">
        <f t="shared" si="630"/>
        <v>0</v>
      </c>
      <c r="BD963" s="65">
        <f t="shared" si="623"/>
        <v>0</v>
      </c>
      <c r="BE963" s="65">
        <f t="shared" si="599"/>
        <v>0</v>
      </c>
      <c r="BF963" s="64" t="str">
        <f t="shared" si="600"/>
        <v>A forrás egyenlő a költséggel (I.ütem).</v>
      </c>
      <c r="BG963" s="65">
        <f t="shared" si="601"/>
        <v>0</v>
      </c>
      <c r="BH963" s="65">
        <f t="shared" si="602"/>
        <v>0</v>
      </c>
      <c r="BI963" s="65">
        <f t="shared" si="603"/>
        <v>0</v>
      </c>
      <c r="BJ963" s="65">
        <f t="shared" si="604"/>
        <v>0</v>
      </c>
      <c r="BK963" s="65">
        <f t="shared" si="631"/>
        <v>0</v>
      </c>
      <c r="BL963" s="66" t="str">
        <f t="shared" si="624"/>
        <v>Nem hosszútávú a feladat.</v>
      </c>
      <c r="BM963" s="67">
        <f t="shared" si="605"/>
        <v>1</v>
      </c>
      <c r="BN963" s="67">
        <f t="shared" si="606"/>
        <v>0</v>
      </c>
      <c r="BO963" s="67">
        <f t="shared" si="607"/>
        <v>1</v>
      </c>
      <c r="BP963" s="67">
        <f t="shared" si="608"/>
        <v>0</v>
      </c>
      <c r="BQ963" s="65">
        <f t="shared" si="609"/>
        <v>0</v>
      </c>
      <c r="BR963" s="64" t="str">
        <f t="shared" si="610"/>
        <v>Nincs hosszútávú terv!</v>
      </c>
      <c r="BS963" s="65">
        <f t="shared" si="611"/>
        <v>0</v>
      </c>
      <c r="BT963" s="65">
        <f t="shared" si="612"/>
        <v>0</v>
      </c>
      <c r="BU963" s="65">
        <f t="shared" si="613"/>
        <v>0</v>
      </c>
      <c r="BV963" s="65">
        <f t="shared" si="614"/>
        <v>0</v>
      </c>
      <c r="BW963" s="65">
        <f t="shared" si="615"/>
        <v>0</v>
      </c>
      <c r="BX963" s="65">
        <f t="shared" si="616"/>
        <v>0</v>
      </c>
      <c r="BY963" s="65">
        <f t="shared" si="617"/>
        <v>0</v>
      </c>
      <c r="BZ963" s="65">
        <f t="shared" si="618"/>
        <v>0</v>
      </c>
      <c r="CA963" s="65">
        <f t="shared" si="619"/>
        <v>0</v>
      </c>
      <c r="CB963" s="65">
        <f t="shared" si="620"/>
        <v>0</v>
      </c>
      <c r="CC963" s="65">
        <f t="shared" si="621"/>
        <v>0</v>
      </c>
      <c r="CD963" s="65" t="str">
        <f t="shared" si="632"/>
        <v>Hiányos kitöltés! (B-oszlop üres)</v>
      </c>
      <c r="CE963" s="66" t="str">
        <f t="shared" si="633"/>
        <v>Hiányos kitöltés! (B-oszlop üres)</v>
      </c>
      <c r="CF963" s="65">
        <f t="shared" si="634"/>
        <v>0</v>
      </c>
      <c r="CG963" s="65">
        <f t="shared" si="635"/>
        <v>0</v>
      </c>
      <c r="CH963" s="65">
        <f t="shared" si="636"/>
        <v>0</v>
      </c>
    </row>
    <row r="964" spans="1:86" ht="31.25" x14ac:dyDescent="0.25">
      <c r="A964" s="54" t="str">
        <f t="shared" si="625"/>
        <v>Nincs VKR kiválasztva!</v>
      </c>
      <c r="B964" s="68"/>
      <c r="C964" s="55"/>
      <c r="D964" s="47"/>
      <c r="E964" s="47"/>
      <c r="F964" s="56" t="str">
        <f>IF($G964="","Nincs VKR kiválasztva!",INDEX(Osszesito!$C:$C,MATCH($G964,Osszesito!$D:$D,0)))</f>
        <v>Nincs VKR kiválasztva!</v>
      </c>
      <c r="G964" s="45"/>
      <c r="H964" s="51" t="str">
        <f>IF($D964="","",CONCATENATE($AY964,"_",COUNTA($D$3:$D964),"_FSZV_2026"))</f>
        <v/>
      </c>
      <c r="I964" s="56" t="str">
        <f>IF($G964="","Nincs VKR kiválasztva!",INDEX(Osszesito!$G:$G,MATCH($F964,Osszesito!$C:$C,0)))</f>
        <v>Nincs VKR kiválasztva!</v>
      </c>
      <c r="J964" s="56" t="str">
        <f>IF($G964="","Nincs VKR kiválasztva!",INDEX(Osszesito!$F:$F,MATCH($F964,Osszesito!$C:$C,0)))</f>
        <v>Nincs VKR kiválasztva!</v>
      </c>
      <c r="K964" s="48" t="str">
        <f t="shared" si="622"/>
        <v>Nincs kitöltve a költség rész!</v>
      </c>
      <c r="L964" s="49"/>
      <c r="M964" s="49"/>
      <c r="N964" s="60"/>
      <c r="O964" s="60"/>
      <c r="P964" s="90"/>
      <c r="R964" s="62"/>
      <c r="S964" s="62"/>
      <c r="T964" s="62"/>
      <c r="U964" s="62"/>
      <c r="V964" s="62"/>
      <c r="W964" s="62"/>
      <c r="X964" s="62"/>
      <c r="Y964" s="62"/>
      <c r="Z964" s="62"/>
      <c r="AA964" s="62"/>
      <c r="AB964" s="62"/>
      <c r="AC964" s="61">
        <f t="shared" si="626"/>
        <v>0</v>
      </c>
      <c r="AD964" s="1" t="str">
        <f t="shared" si="627"/>
        <v>Nincs VKR kiválasztva!</v>
      </c>
      <c r="AF964" s="60"/>
      <c r="AG964" s="60"/>
      <c r="AH964" s="60"/>
      <c r="AI964" s="60"/>
      <c r="AJ964" s="60"/>
      <c r="AK964" s="60"/>
      <c r="AL964" s="60"/>
      <c r="AM964" s="60"/>
      <c r="AN964" s="60"/>
      <c r="AO964" s="60"/>
      <c r="AP964" s="60"/>
      <c r="AQ964" s="61">
        <f t="shared" si="628"/>
        <v>0</v>
      </c>
      <c r="AR964" s="130" t="s">
        <v>36</v>
      </c>
      <c r="AS964" s="1" t="str">
        <f t="shared" si="629"/>
        <v>Nincs VKR kiválasztva!</v>
      </c>
      <c r="AU964" s="46"/>
      <c r="AV964" s="46"/>
      <c r="AY964" s="64" t="str">
        <f>IF($D964="","",INDEX(Osszesito!$E:$E,MATCH($F964,Osszesito!$C:$C,0)))</f>
        <v/>
      </c>
      <c r="AZ964" s="64">
        <f t="shared" ref="AZ964:AZ1027" si="637">LEN($AU964)</f>
        <v>0</v>
      </c>
      <c r="BA964" s="65">
        <f t="shared" ref="BA964:BA1027" si="638">IF(OR($B964="",$C964="",$D964="",$E964="",$F964="",$L964="",$M964="",$N964="",$O964=""),0,1)</f>
        <v>0</v>
      </c>
      <c r="BB964" s="65" t="str">
        <f t="shared" ref="BB964:BB1027" si="639">IF($F964="",0,IF(AND($L964=2027,$M964=2027),"R",IF(AND($L964=2027,$M964&gt;2027),"RH",IF(AND($L964&gt;2027,$M964&gt;2027),"H","x"))))</f>
        <v>x</v>
      </c>
      <c r="BC964" s="65">
        <f t="shared" si="630"/>
        <v>0</v>
      </c>
      <c r="BD964" s="65">
        <f t="shared" si="623"/>
        <v>0</v>
      </c>
      <c r="BE964" s="65">
        <f t="shared" ref="BE964:BE1027" si="640">IF($AC964&lt;$N964,1,IF($AC964=$N964,0))</f>
        <v>0</v>
      </c>
      <c r="BF964" s="64" t="str">
        <f t="shared" ref="BF964:BF1027" si="641">IF($L964&gt;2027,"Nem rövidtávú a feladat.",IF($BE964=1,"Az I. ütem nem lehet forráshiányos!",IF($AC964&gt;$N964,"Többlet forrást jelölt meg az I.ütemnél! Kérjük, a többletet az 'Osszesito' fülön tüntesse fel!",IF($AC964=$N964,"A forrás egyenlő a költséggel (I.ütem).",0))))</f>
        <v>A forrás egyenlő a költséggel (I.ütem).</v>
      </c>
      <c r="BG964" s="65">
        <f t="shared" ref="BG964:BG1027" si="642">IF(AND($R964&lt;&gt;"",$S964&lt;&gt;"",$T964&lt;&gt;"",$U964&lt;&gt;"",$V964&lt;&gt;"",$W964&lt;&gt;"",$X964&lt;&gt;"",$Y964&lt;&gt;"",$Z964&lt;&gt;"",$AA964&lt;&gt;"",$AB964&lt;&gt;""),1,0)</f>
        <v>0</v>
      </c>
      <c r="BH964" s="65">
        <f t="shared" ref="BH964:BH1027" si="643">IF(AND($BG964=1,$N964=$AC964),1,0)</f>
        <v>0</v>
      </c>
      <c r="BI964" s="65">
        <f t="shared" ref="BI964:BI1027" si="644">IF($AQ964&lt;$O964,1,0)</f>
        <v>0</v>
      </c>
      <c r="BJ964" s="65">
        <f t="shared" ref="BJ964:BJ1027" si="645">IF(AND($AF964&lt;&gt;"",$AG964&lt;&gt;"",$AH964&lt;&gt;"",$AI964&lt;&gt;"",$AJ964&lt;&gt;"",$AK964&lt;&gt;"",$AL964&lt;&gt;"",$AM964&lt;&gt;"",$AN964&lt;&gt;"",$AO964&lt;&gt;"",$AP964&lt;&gt;""),1,0)</f>
        <v>0</v>
      </c>
      <c r="BK964" s="65">
        <f t="shared" si="631"/>
        <v>0</v>
      </c>
      <c r="BL964" s="66" t="str">
        <f t="shared" si="624"/>
        <v>Nem hosszútávú a feladat.</v>
      </c>
      <c r="BM964" s="67">
        <f t="shared" ref="BM964:BM1027" si="646">IF($M964&lt;2028,1,0)</f>
        <v>1</v>
      </c>
      <c r="BN964" s="67">
        <f t="shared" ref="BN964:BN1027" si="647">IF($M964&gt;2027,1,0)</f>
        <v>0</v>
      </c>
      <c r="BO964" s="67">
        <f t="shared" ref="BO964:BO1027" si="648">IF(AND($BM964=1,$N964=0),1,0)</f>
        <v>1</v>
      </c>
      <c r="BP964" s="67">
        <f t="shared" ref="BP964:BP1027" si="649">IF(AND($BN964=1,$O964=0),1,0)</f>
        <v>0</v>
      </c>
      <c r="BQ964" s="65">
        <f t="shared" ref="BQ964:BQ1027" si="650">IF(AND($BB964="R",$N964=0,$AZ964&gt;29),1,IF(AND($BB964="RH",$N964=0,$AZ964&gt;29),1,0))</f>
        <v>0</v>
      </c>
      <c r="BR964" s="64" t="str">
        <f t="shared" ref="BR964:BR1027" si="651">IF($BN964=0,"Nincs hosszútávú terv!",IF(AND($BB964="H",$O964=0,$AZ964=0),"Nullás a hosszútávú feladat és nincs hozzá indoklás!",IF(AND($BB964="RH",$O964=0,$AZ964=0),"Nullás a hosszútávú feladat és nincs hozzá indoklás!",IF(AND($BB964="R",$O964=0,$AZ964&lt;300),"Nullás a hosszútávú feladat és rövid hozzá az indoklás!",IF(AND($BB964="RH",$O964=0,$AZ964&lt;300),"Nullás a hosszútávú feladat és rövid hozzá az indoklás!",0)))))</f>
        <v>Nincs hosszútávú terv!</v>
      </c>
      <c r="BS964" s="65">
        <f t="shared" ref="BS964:BS1027" si="652">IF(AND($BB964="R",$N964=0,$AZ964&gt;29),1,IF(AND($BB964="RH",$N964=0,$AZ964&gt;29),1,0))</f>
        <v>0</v>
      </c>
      <c r="BT964" s="65">
        <f t="shared" ref="BT964:BT1027" si="653">IF(AND($BB964="H",$O964=0,$AZ964&gt;29),1,IF(AND($BB964="RH",$O964=0,$AZ964&gt;29),1,0))</f>
        <v>0</v>
      </c>
      <c r="BU964" s="65">
        <f t="shared" ref="BU964:BU1027" si="654">IF($B964="",0,1)</f>
        <v>0</v>
      </c>
      <c r="BV964" s="65">
        <f t="shared" ref="BV964:BV1027" si="655">IF($C964="",0,1)</f>
        <v>0</v>
      </c>
      <c r="BW964" s="65">
        <f t="shared" ref="BW964:BW1027" si="656">IF($D964="",0,1)</f>
        <v>0</v>
      </c>
      <c r="BX964" s="65">
        <f t="shared" ref="BX964:BX1027" si="657">IF($E964="",0,1)</f>
        <v>0</v>
      </c>
      <c r="BY964" s="65">
        <f t="shared" ref="BY964:BY1027" si="658">IF($L964="",0,1)</f>
        <v>0</v>
      </c>
      <c r="BZ964" s="65">
        <f t="shared" ref="BZ964:BZ1027" si="659">IF($M964="",0,1)</f>
        <v>0</v>
      </c>
      <c r="CA964" s="65">
        <f t="shared" ref="CA964:CA1027" si="660">IF($N964="",0,1)</f>
        <v>0</v>
      </c>
      <c r="CB964" s="65">
        <f t="shared" ref="CB964:CB1027" si="661">IF($O964="",0,1)</f>
        <v>0</v>
      </c>
      <c r="CC964" s="65">
        <f t="shared" ref="CC964:CC1027" si="662">IF($P964="",0,1)</f>
        <v>0</v>
      </c>
      <c r="CD964" s="65" t="str">
        <f t="shared" si="632"/>
        <v>Hiányos kitöltés! (B-oszlop üres)</v>
      </c>
      <c r="CE964" s="66" t="str">
        <f t="shared" si="633"/>
        <v>Hiányos kitöltés! (B-oszlop üres)</v>
      </c>
      <c r="CF964" s="65">
        <f t="shared" si="634"/>
        <v>0</v>
      </c>
      <c r="CG964" s="65">
        <f t="shared" si="635"/>
        <v>0</v>
      </c>
      <c r="CH964" s="65">
        <f t="shared" si="636"/>
        <v>0</v>
      </c>
    </row>
    <row r="965" spans="1:86" ht="31.25" x14ac:dyDescent="0.25">
      <c r="A965" s="54" t="str">
        <f t="shared" si="625"/>
        <v>Nincs VKR kiválasztva!</v>
      </c>
      <c r="B965" s="68"/>
      <c r="C965" s="55"/>
      <c r="D965" s="47"/>
      <c r="E965" s="47"/>
      <c r="F965" s="56" t="str">
        <f>IF($G965="","Nincs VKR kiválasztva!",INDEX(Osszesito!$C:$C,MATCH($G965,Osszesito!$D:$D,0)))</f>
        <v>Nincs VKR kiválasztva!</v>
      </c>
      <c r="G965" s="45"/>
      <c r="H965" s="51" t="str">
        <f>IF($D965="","",CONCATENATE($AY965,"_",COUNTA($D$3:$D965),"_FSZV_2026"))</f>
        <v/>
      </c>
      <c r="I965" s="56" t="str">
        <f>IF($G965="","Nincs VKR kiválasztva!",INDEX(Osszesito!$G:$G,MATCH($F965,Osszesito!$C:$C,0)))</f>
        <v>Nincs VKR kiválasztva!</v>
      </c>
      <c r="J965" s="56" t="str">
        <f>IF($G965="","Nincs VKR kiválasztva!",INDEX(Osszesito!$F:$F,MATCH($F965,Osszesito!$C:$C,0)))</f>
        <v>Nincs VKR kiválasztva!</v>
      </c>
      <c r="K965" s="48" t="str">
        <f t="shared" ref="K965:K1028" si="663">IF(AND($N965="",$O965=""),"Nincs kitöltve a költség rész!",IF($N965="","Az N-oszlop üres!",IF($O965="","Az O-oszlop üres!",$N965+$O965)))</f>
        <v>Nincs kitöltve a költség rész!</v>
      </c>
      <c r="L965" s="49"/>
      <c r="M965" s="49"/>
      <c r="N965" s="60"/>
      <c r="O965" s="60"/>
      <c r="P965" s="90"/>
      <c r="R965" s="62"/>
      <c r="S965" s="62"/>
      <c r="T965" s="62"/>
      <c r="U965" s="62"/>
      <c r="V965" s="62"/>
      <c r="W965" s="62"/>
      <c r="X965" s="62"/>
      <c r="Y965" s="62"/>
      <c r="Z965" s="62"/>
      <c r="AA965" s="62"/>
      <c r="AB965" s="62"/>
      <c r="AC965" s="61">
        <f t="shared" si="626"/>
        <v>0</v>
      </c>
      <c r="AD965" s="1" t="str">
        <f t="shared" si="627"/>
        <v>Nincs VKR kiválasztva!</v>
      </c>
      <c r="AF965" s="60"/>
      <c r="AG965" s="60"/>
      <c r="AH965" s="60"/>
      <c r="AI965" s="60"/>
      <c r="AJ965" s="60"/>
      <c r="AK965" s="60"/>
      <c r="AL965" s="60"/>
      <c r="AM965" s="60"/>
      <c r="AN965" s="60"/>
      <c r="AO965" s="60"/>
      <c r="AP965" s="60"/>
      <c r="AQ965" s="61">
        <f t="shared" si="628"/>
        <v>0</v>
      </c>
      <c r="AR965" s="130" t="s">
        <v>36</v>
      </c>
      <c r="AS965" s="1" t="str">
        <f t="shared" si="629"/>
        <v>Nincs VKR kiválasztva!</v>
      </c>
      <c r="AU965" s="46"/>
      <c r="AV965" s="46"/>
      <c r="AY965" s="64" t="str">
        <f>IF($D965="","",INDEX(Osszesito!$E:$E,MATCH($F965,Osszesito!$C:$C,0)))</f>
        <v/>
      </c>
      <c r="AZ965" s="64">
        <f t="shared" si="637"/>
        <v>0</v>
      </c>
      <c r="BA965" s="65">
        <f t="shared" si="638"/>
        <v>0</v>
      </c>
      <c r="BB965" s="65" t="str">
        <f t="shared" si="639"/>
        <v>x</v>
      </c>
      <c r="BC965" s="65">
        <f t="shared" si="630"/>
        <v>0</v>
      </c>
      <c r="BD965" s="65">
        <f t="shared" ref="BD965:BD1028" si="664">IF(AND($BB965="R",$O965&gt;0),1,IF(AND($BB965="H",$N965&gt;0),1,0))</f>
        <v>0</v>
      </c>
      <c r="BE965" s="65">
        <f t="shared" si="640"/>
        <v>0</v>
      </c>
      <c r="BF965" s="64" t="str">
        <f t="shared" si="641"/>
        <v>A forrás egyenlő a költséggel (I.ütem).</v>
      </c>
      <c r="BG965" s="65">
        <f t="shared" si="642"/>
        <v>0</v>
      </c>
      <c r="BH965" s="65">
        <f t="shared" si="643"/>
        <v>0</v>
      </c>
      <c r="BI965" s="65">
        <f t="shared" si="644"/>
        <v>0</v>
      </c>
      <c r="BJ965" s="65">
        <f t="shared" si="645"/>
        <v>0</v>
      </c>
      <c r="BK965" s="65">
        <f t="shared" si="631"/>
        <v>0</v>
      </c>
      <c r="BL965" s="66" t="str">
        <f t="shared" ref="BL965:BL1028" si="665">IF($M965&lt;2028,"Nem hosszútávú a feladat.",IF(AND($BI965=1,$AR965="nem"),"Forráshiányos a feladat? Jelölje az AR-oszlopban!",IF(AND($BI965=0,$AR965="igen"),"Forráshiányosnak jelölte a feladat az AR-oszlopban, de a forrás költség adatok alapnján nem az!",IF(AND($BI965=1,$AR965="igen"),"Forráshiányos a feladat!",IF($AQ965&gt;$O965,"Többlet forrást jelölt meg az II.ütemnél! Kérjük, a többletet az 'Osszesito' fülön tüntesse fel!",IF($AQ965=$O965,"A forrás egyenlő a költséggel (II.ütem).",0))))))</f>
        <v>Nem hosszútávú a feladat.</v>
      </c>
      <c r="BM965" s="67">
        <f t="shared" si="646"/>
        <v>1</v>
      </c>
      <c r="BN965" s="67">
        <f t="shared" si="647"/>
        <v>0</v>
      </c>
      <c r="BO965" s="67">
        <f t="shared" si="648"/>
        <v>1</v>
      </c>
      <c r="BP965" s="67">
        <f t="shared" si="649"/>
        <v>0</v>
      </c>
      <c r="BQ965" s="65">
        <f t="shared" si="650"/>
        <v>0</v>
      </c>
      <c r="BR965" s="64" t="str">
        <f t="shared" si="651"/>
        <v>Nincs hosszútávú terv!</v>
      </c>
      <c r="BS965" s="65">
        <f t="shared" si="652"/>
        <v>0</v>
      </c>
      <c r="BT965" s="65">
        <f t="shared" si="653"/>
        <v>0</v>
      </c>
      <c r="BU965" s="65">
        <f t="shared" si="654"/>
        <v>0</v>
      </c>
      <c r="BV965" s="65">
        <f t="shared" si="655"/>
        <v>0</v>
      </c>
      <c r="BW965" s="65">
        <f t="shared" si="656"/>
        <v>0</v>
      </c>
      <c r="BX965" s="65">
        <f t="shared" si="657"/>
        <v>0</v>
      </c>
      <c r="BY965" s="65">
        <f t="shared" si="658"/>
        <v>0</v>
      </c>
      <c r="BZ965" s="65">
        <f t="shared" si="659"/>
        <v>0</v>
      </c>
      <c r="CA965" s="65">
        <f t="shared" si="660"/>
        <v>0</v>
      </c>
      <c r="CB965" s="65">
        <f t="shared" si="661"/>
        <v>0</v>
      </c>
      <c r="CC965" s="65">
        <f t="shared" si="662"/>
        <v>0</v>
      </c>
      <c r="CD965" s="65" t="str">
        <f t="shared" si="632"/>
        <v>Hiányos kitöltés! (B-oszlop üres)</v>
      </c>
      <c r="CE965" s="66" t="str">
        <f t="shared" si="633"/>
        <v>Hiányos kitöltés! (B-oszlop üres)</v>
      </c>
      <c r="CF965" s="65">
        <f t="shared" si="634"/>
        <v>0</v>
      </c>
      <c r="CG965" s="65">
        <f t="shared" si="635"/>
        <v>0</v>
      </c>
      <c r="CH965" s="65">
        <f t="shared" si="636"/>
        <v>0</v>
      </c>
    </row>
    <row r="966" spans="1:86" ht="31.25" x14ac:dyDescent="0.25">
      <c r="A966" s="54" t="str">
        <f t="shared" si="625"/>
        <v>Nincs VKR kiválasztva!</v>
      </c>
      <c r="B966" s="68"/>
      <c r="C966" s="55"/>
      <c r="D966" s="47"/>
      <c r="E966" s="47"/>
      <c r="F966" s="56" t="str">
        <f>IF($G966="","Nincs VKR kiválasztva!",INDEX(Osszesito!$C:$C,MATCH($G966,Osszesito!$D:$D,0)))</f>
        <v>Nincs VKR kiválasztva!</v>
      </c>
      <c r="G966" s="45"/>
      <c r="H966" s="51" t="str">
        <f>IF($D966="","",CONCATENATE($AY966,"_",COUNTA($D$3:$D966),"_FSZV_2026"))</f>
        <v/>
      </c>
      <c r="I966" s="56" t="str">
        <f>IF($G966="","Nincs VKR kiválasztva!",INDEX(Osszesito!$G:$G,MATCH($F966,Osszesito!$C:$C,0)))</f>
        <v>Nincs VKR kiválasztva!</v>
      </c>
      <c r="J966" s="56" t="str">
        <f>IF($G966="","Nincs VKR kiválasztva!",INDEX(Osszesito!$F:$F,MATCH($F966,Osszesito!$C:$C,0)))</f>
        <v>Nincs VKR kiválasztva!</v>
      </c>
      <c r="K966" s="48" t="str">
        <f t="shared" si="663"/>
        <v>Nincs kitöltve a költség rész!</v>
      </c>
      <c r="L966" s="49"/>
      <c r="M966" s="49"/>
      <c r="N966" s="60"/>
      <c r="O966" s="60"/>
      <c r="P966" s="90"/>
      <c r="R966" s="62"/>
      <c r="S966" s="62"/>
      <c r="T966" s="62"/>
      <c r="U966" s="62"/>
      <c r="V966" s="62"/>
      <c r="W966" s="62"/>
      <c r="X966" s="62"/>
      <c r="Y966" s="62"/>
      <c r="Z966" s="62"/>
      <c r="AA966" s="62"/>
      <c r="AB966" s="62"/>
      <c r="AC966" s="61">
        <f t="shared" si="626"/>
        <v>0</v>
      </c>
      <c r="AD966" s="1" t="str">
        <f t="shared" si="627"/>
        <v>Nincs VKR kiválasztva!</v>
      </c>
      <c r="AF966" s="60"/>
      <c r="AG966" s="60"/>
      <c r="AH966" s="60"/>
      <c r="AI966" s="60"/>
      <c r="AJ966" s="60"/>
      <c r="AK966" s="60"/>
      <c r="AL966" s="60"/>
      <c r="AM966" s="60"/>
      <c r="AN966" s="60"/>
      <c r="AO966" s="60"/>
      <c r="AP966" s="60"/>
      <c r="AQ966" s="61">
        <f t="shared" si="628"/>
        <v>0</v>
      </c>
      <c r="AR966" s="130" t="s">
        <v>36</v>
      </c>
      <c r="AS966" s="1" t="str">
        <f t="shared" si="629"/>
        <v>Nincs VKR kiválasztva!</v>
      </c>
      <c r="AU966" s="46"/>
      <c r="AV966" s="46"/>
      <c r="AY966" s="64" t="str">
        <f>IF($D966="","",INDEX(Osszesito!$E:$E,MATCH($F966,Osszesito!$C:$C,0)))</f>
        <v/>
      </c>
      <c r="AZ966" s="64">
        <f t="shared" si="637"/>
        <v>0</v>
      </c>
      <c r="BA966" s="65">
        <f t="shared" si="638"/>
        <v>0</v>
      </c>
      <c r="BB966" s="65" t="str">
        <f t="shared" si="639"/>
        <v>x</v>
      </c>
      <c r="BC966" s="65">
        <f t="shared" si="630"/>
        <v>0</v>
      </c>
      <c r="BD966" s="65">
        <f t="shared" si="664"/>
        <v>0</v>
      </c>
      <c r="BE966" s="65">
        <f t="shared" si="640"/>
        <v>0</v>
      </c>
      <c r="BF966" s="64" t="str">
        <f t="shared" si="641"/>
        <v>A forrás egyenlő a költséggel (I.ütem).</v>
      </c>
      <c r="BG966" s="65">
        <f t="shared" si="642"/>
        <v>0</v>
      </c>
      <c r="BH966" s="65">
        <f t="shared" si="643"/>
        <v>0</v>
      </c>
      <c r="BI966" s="65">
        <f t="shared" si="644"/>
        <v>0</v>
      </c>
      <c r="BJ966" s="65">
        <f t="shared" si="645"/>
        <v>0</v>
      </c>
      <c r="BK966" s="65">
        <f t="shared" si="631"/>
        <v>0</v>
      </c>
      <c r="BL966" s="66" t="str">
        <f t="shared" si="665"/>
        <v>Nem hosszútávú a feladat.</v>
      </c>
      <c r="BM966" s="67">
        <f t="shared" si="646"/>
        <v>1</v>
      </c>
      <c r="BN966" s="67">
        <f t="shared" si="647"/>
        <v>0</v>
      </c>
      <c r="BO966" s="67">
        <f t="shared" si="648"/>
        <v>1</v>
      </c>
      <c r="BP966" s="67">
        <f t="shared" si="649"/>
        <v>0</v>
      </c>
      <c r="BQ966" s="65">
        <f t="shared" si="650"/>
        <v>0</v>
      </c>
      <c r="BR966" s="64" t="str">
        <f t="shared" si="651"/>
        <v>Nincs hosszútávú terv!</v>
      </c>
      <c r="BS966" s="65">
        <f t="shared" si="652"/>
        <v>0</v>
      </c>
      <c r="BT966" s="65">
        <f t="shared" si="653"/>
        <v>0</v>
      </c>
      <c r="BU966" s="65">
        <f t="shared" si="654"/>
        <v>0</v>
      </c>
      <c r="BV966" s="65">
        <f t="shared" si="655"/>
        <v>0</v>
      </c>
      <c r="BW966" s="65">
        <f t="shared" si="656"/>
        <v>0</v>
      </c>
      <c r="BX966" s="65">
        <f t="shared" si="657"/>
        <v>0</v>
      </c>
      <c r="BY966" s="65">
        <f t="shared" si="658"/>
        <v>0</v>
      </c>
      <c r="BZ966" s="65">
        <f t="shared" si="659"/>
        <v>0</v>
      </c>
      <c r="CA966" s="65">
        <f t="shared" si="660"/>
        <v>0</v>
      </c>
      <c r="CB966" s="65">
        <f t="shared" si="661"/>
        <v>0</v>
      </c>
      <c r="CC966" s="65">
        <f t="shared" si="662"/>
        <v>0</v>
      </c>
      <c r="CD966" s="65" t="str">
        <f t="shared" si="632"/>
        <v>Hiányos kitöltés! (B-oszlop üres)</v>
      </c>
      <c r="CE966" s="66" t="str">
        <f t="shared" si="633"/>
        <v>Hiányos kitöltés! (B-oszlop üres)</v>
      </c>
      <c r="CF966" s="65">
        <f t="shared" si="634"/>
        <v>0</v>
      </c>
      <c r="CG966" s="65">
        <f t="shared" si="635"/>
        <v>0</v>
      </c>
      <c r="CH966" s="65">
        <f t="shared" si="636"/>
        <v>0</v>
      </c>
    </row>
    <row r="967" spans="1:86" ht="31.25" x14ac:dyDescent="0.25">
      <c r="A967" s="54" t="str">
        <f t="shared" si="625"/>
        <v>Nincs VKR kiválasztva!</v>
      </c>
      <c r="B967" s="68"/>
      <c r="C967" s="55"/>
      <c r="D967" s="47"/>
      <c r="E967" s="47"/>
      <c r="F967" s="56" t="str">
        <f>IF($G967="","Nincs VKR kiválasztva!",INDEX(Osszesito!$C:$C,MATCH($G967,Osszesito!$D:$D,0)))</f>
        <v>Nincs VKR kiválasztva!</v>
      </c>
      <c r="G967" s="45"/>
      <c r="H967" s="51" t="str">
        <f>IF($D967="","",CONCATENATE($AY967,"_",COUNTA($D$3:$D967),"_FSZV_2026"))</f>
        <v/>
      </c>
      <c r="I967" s="56" t="str">
        <f>IF($G967="","Nincs VKR kiválasztva!",INDEX(Osszesito!$G:$G,MATCH($F967,Osszesito!$C:$C,0)))</f>
        <v>Nincs VKR kiválasztva!</v>
      </c>
      <c r="J967" s="56" t="str">
        <f>IF($G967="","Nincs VKR kiválasztva!",INDEX(Osszesito!$F:$F,MATCH($F967,Osszesito!$C:$C,0)))</f>
        <v>Nincs VKR kiválasztva!</v>
      </c>
      <c r="K967" s="48" t="str">
        <f t="shared" si="663"/>
        <v>Nincs kitöltve a költség rész!</v>
      </c>
      <c r="L967" s="49"/>
      <c r="M967" s="49"/>
      <c r="N967" s="60"/>
      <c r="O967" s="60"/>
      <c r="P967" s="90"/>
      <c r="R967" s="62"/>
      <c r="S967" s="62"/>
      <c r="T967" s="62"/>
      <c r="U967" s="62"/>
      <c r="V967" s="62"/>
      <c r="W967" s="62"/>
      <c r="X967" s="62"/>
      <c r="Y967" s="62"/>
      <c r="Z967" s="62"/>
      <c r="AA967" s="62"/>
      <c r="AB967" s="62"/>
      <c r="AC967" s="61">
        <f t="shared" si="626"/>
        <v>0</v>
      </c>
      <c r="AD967" s="1" t="str">
        <f t="shared" si="627"/>
        <v>Nincs VKR kiválasztva!</v>
      </c>
      <c r="AF967" s="60"/>
      <c r="AG967" s="60"/>
      <c r="AH967" s="60"/>
      <c r="AI967" s="60"/>
      <c r="AJ967" s="60"/>
      <c r="AK967" s="60"/>
      <c r="AL967" s="60"/>
      <c r="AM967" s="60"/>
      <c r="AN967" s="60"/>
      <c r="AO967" s="60"/>
      <c r="AP967" s="60"/>
      <c r="AQ967" s="61">
        <f t="shared" si="628"/>
        <v>0</v>
      </c>
      <c r="AR967" s="130" t="s">
        <v>36</v>
      </c>
      <c r="AS967" s="1" t="str">
        <f t="shared" si="629"/>
        <v>Nincs VKR kiválasztva!</v>
      </c>
      <c r="AU967" s="46"/>
      <c r="AV967" s="46"/>
      <c r="AY967" s="64" t="str">
        <f>IF($D967="","",INDEX(Osszesito!$E:$E,MATCH($F967,Osszesito!$C:$C,0)))</f>
        <v/>
      </c>
      <c r="AZ967" s="64">
        <f t="shared" si="637"/>
        <v>0</v>
      </c>
      <c r="BA967" s="65">
        <f t="shared" si="638"/>
        <v>0</v>
      </c>
      <c r="BB967" s="65" t="str">
        <f t="shared" si="639"/>
        <v>x</v>
      </c>
      <c r="BC967" s="65">
        <f t="shared" si="630"/>
        <v>0</v>
      </c>
      <c r="BD967" s="65">
        <f t="shared" si="664"/>
        <v>0</v>
      </c>
      <c r="BE967" s="65">
        <f t="shared" si="640"/>
        <v>0</v>
      </c>
      <c r="BF967" s="64" t="str">
        <f t="shared" si="641"/>
        <v>A forrás egyenlő a költséggel (I.ütem).</v>
      </c>
      <c r="BG967" s="65">
        <f t="shared" si="642"/>
        <v>0</v>
      </c>
      <c r="BH967" s="65">
        <f t="shared" si="643"/>
        <v>0</v>
      </c>
      <c r="BI967" s="65">
        <f t="shared" si="644"/>
        <v>0</v>
      </c>
      <c r="BJ967" s="65">
        <f t="shared" si="645"/>
        <v>0</v>
      </c>
      <c r="BK967" s="65">
        <f t="shared" si="631"/>
        <v>0</v>
      </c>
      <c r="BL967" s="66" t="str">
        <f t="shared" si="665"/>
        <v>Nem hosszútávú a feladat.</v>
      </c>
      <c r="BM967" s="67">
        <f t="shared" si="646"/>
        <v>1</v>
      </c>
      <c r="BN967" s="67">
        <f t="shared" si="647"/>
        <v>0</v>
      </c>
      <c r="BO967" s="67">
        <f t="shared" si="648"/>
        <v>1</v>
      </c>
      <c r="BP967" s="67">
        <f t="shared" si="649"/>
        <v>0</v>
      </c>
      <c r="BQ967" s="65">
        <f t="shared" si="650"/>
        <v>0</v>
      </c>
      <c r="BR967" s="64" t="str">
        <f t="shared" si="651"/>
        <v>Nincs hosszútávú terv!</v>
      </c>
      <c r="BS967" s="65">
        <f t="shared" si="652"/>
        <v>0</v>
      </c>
      <c r="BT967" s="65">
        <f t="shared" si="653"/>
        <v>0</v>
      </c>
      <c r="BU967" s="65">
        <f t="shared" si="654"/>
        <v>0</v>
      </c>
      <c r="BV967" s="65">
        <f t="shared" si="655"/>
        <v>0</v>
      </c>
      <c r="BW967" s="65">
        <f t="shared" si="656"/>
        <v>0</v>
      </c>
      <c r="BX967" s="65">
        <f t="shared" si="657"/>
        <v>0</v>
      </c>
      <c r="BY967" s="65">
        <f t="shared" si="658"/>
        <v>0</v>
      </c>
      <c r="BZ967" s="65">
        <f t="shared" si="659"/>
        <v>0</v>
      </c>
      <c r="CA967" s="65">
        <f t="shared" si="660"/>
        <v>0</v>
      </c>
      <c r="CB967" s="65">
        <f t="shared" si="661"/>
        <v>0</v>
      </c>
      <c r="CC967" s="65">
        <f t="shared" si="662"/>
        <v>0</v>
      </c>
      <c r="CD967" s="65" t="str">
        <f t="shared" si="632"/>
        <v>Hiányos kitöltés! (B-oszlop üres)</v>
      </c>
      <c r="CE967" s="66" t="str">
        <f t="shared" si="633"/>
        <v>Hiányos kitöltés! (B-oszlop üres)</v>
      </c>
      <c r="CF967" s="65">
        <f t="shared" si="634"/>
        <v>0</v>
      </c>
      <c r="CG967" s="65">
        <f t="shared" si="635"/>
        <v>0</v>
      </c>
      <c r="CH967" s="65">
        <f t="shared" si="636"/>
        <v>0</v>
      </c>
    </row>
    <row r="968" spans="1:86" ht="31.25" x14ac:dyDescent="0.25">
      <c r="A968" s="54" t="str">
        <f t="shared" si="625"/>
        <v>Nincs VKR kiválasztva!</v>
      </c>
      <c r="B968" s="68"/>
      <c r="C968" s="55"/>
      <c r="D968" s="47"/>
      <c r="E968" s="47"/>
      <c r="F968" s="56" t="str">
        <f>IF($G968="","Nincs VKR kiválasztva!",INDEX(Osszesito!$C:$C,MATCH($G968,Osszesito!$D:$D,0)))</f>
        <v>Nincs VKR kiválasztva!</v>
      </c>
      <c r="G968" s="45"/>
      <c r="H968" s="51" t="str">
        <f>IF($D968="","",CONCATENATE($AY968,"_",COUNTA($D$3:$D968),"_FSZV_2026"))</f>
        <v/>
      </c>
      <c r="I968" s="56" t="str">
        <f>IF($G968="","Nincs VKR kiválasztva!",INDEX(Osszesito!$G:$G,MATCH($F968,Osszesito!$C:$C,0)))</f>
        <v>Nincs VKR kiválasztva!</v>
      </c>
      <c r="J968" s="56" t="str">
        <f>IF($G968="","Nincs VKR kiválasztva!",INDEX(Osszesito!$F:$F,MATCH($F968,Osszesito!$C:$C,0)))</f>
        <v>Nincs VKR kiválasztva!</v>
      </c>
      <c r="K968" s="48" t="str">
        <f t="shared" si="663"/>
        <v>Nincs kitöltve a költség rész!</v>
      </c>
      <c r="L968" s="49"/>
      <c r="M968" s="49"/>
      <c r="N968" s="60"/>
      <c r="O968" s="60"/>
      <c r="P968" s="90"/>
      <c r="R968" s="62"/>
      <c r="S968" s="62"/>
      <c r="T968" s="62"/>
      <c r="U968" s="62"/>
      <c r="V968" s="62"/>
      <c r="W968" s="62"/>
      <c r="X968" s="62"/>
      <c r="Y968" s="62"/>
      <c r="Z968" s="62"/>
      <c r="AA968" s="62"/>
      <c r="AB968" s="62"/>
      <c r="AC968" s="61">
        <f t="shared" si="626"/>
        <v>0</v>
      </c>
      <c r="AD968" s="1" t="str">
        <f t="shared" si="627"/>
        <v>Nincs VKR kiválasztva!</v>
      </c>
      <c r="AF968" s="60"/>
      <c r="AG968" s="60"/>
      <c r="AH968" s="60"/>
      <c r="AI968" s="60"/>
      <c r="AJ968" s="60"/>
      <c r="AK968" s="60"/>
      <c r="AL968" s="60"/>
      <c r="AM968" s="60"/>
      <c r="AN968" s="60"/>
      <c r="AO968" s="60"/>
      <c r="AP968" s="60"/>
      <c r="AQ968" s="61">
        <f t="shared" si="628"/>
        <v>0</v>
      </c>
      <c r="AR968" s="130" t="s">
        <v>36</v>
      </c>
      <c r="AS968" s="1" t="str">
        <f t="shared" si="629"/>
        <v>Nincs VKR kiválasztva!</v>
      </c>
      <c r="AU968" s="46"/>
      <c r="AV968" s="46"/>
      <c r="AY968" s="64" t="str">
        <f>IF($D968="","",INDEX(Osszesito!$E:$E,MATCH($F968,Osszesito!$C:$C,0)))</f>
        <v/>
      </c>
      <c r="AZ968" s="64">
        <f t="shared" si="637"/>
        <v>0</v>
      </c>
      <c r="BA968" s="65">
        <f t="shared" si="638"/>
        <v>0</v>
      </c>
      <c r="BB968" s="65" t="str">
        <f t="shared" si="639"/>
        <v>x</v>
      </c>
      <c r="BC968" s="65">
        <f t="shared" si="630"/>
        <v>0</v>
      </c>
      <c r="BD968" s="65">
        <f t="shared" si="664"/>
        <v>0</v>
      </c>
      <c r="BE968" s="65">
        <f t="shared" si="640"/>
        <v>0</v>
      </c>
      <c r="BF968" s="64" t="str">
        <f t="shared" si="641"/>
        <v>A forrás egyenlő a költséggel (I.ütem).</v>
      </c>
      <c r="BG968" s="65">
        <f t="shared" si="642"/>
        <v>0</v>
      </c>
      <c r="BH968" s="65">
        <f t="shared" si="643"/>
        <v>0</v>
      </c>
      <c r="BI968" s="65">
        <f t="shared" si="644"/>
        <v>0</v>
      </c>
      <c r="BJ968" s="65">
        <f t="shared" si="645"/>
        <v>0</v>
      </c>
      <c r="BK968" s="65">
        <f t="shared" si="631"/>
        <v>0</v>
      </c>
      <c r="BL968" s="66" t="str">
        <f t="shared" si="665"/>
        <v>Nem hosszútávú a feladat.</v>
      </c>
      <c r="BM968" s="67">
        <f t="shared" si="646"/>
        <v>1</v>
      </c>
      <c r="BN968" s="67">
        <f t="shared" si="647"/>
        <v>0</v>
      </c>
      <c r="BO968" s="67">
        <f t="shared" si="648"/>
        <v>1</v>
      </c>
      <c r="BP968" s="67">
        <f t="shared" si="649"/>
        <v>0</v>
      </c>
      <c r="BQ968" s="65">
        <f t="shared" si="650"/>
        <v>0</v>
      </c>
      <c r="BR968" s="64" t="str">
        <f t="shared" si="651"/>
        <v>Nincs hosszútávú terv!</v>
      </c>
      <c r="BS968" s="65">
        <f t="shared" si="652"/>
        <v>0</v>
      </c>
      <c r="BT968" s="65">
        <f t="shared" si="653"/>
        <v>0</v>
      </c>
      <c r="BU968" s="65">
        <f t="shared" si="654"/>
        <v>0</v>
      </c>
      <c r="BV968" s="65">
        <f t="shared" si="655"/>
        <v>0</v>
      </c>
      <c r="BW968" s="65">
        <f t="shared" si="656"/>
        <v>0</v>
      </c>
      <c r="BX968" s="65">
        <f t="shared" si="657"/>
        <v>0</v>
      </c>
      <c r="BY968" s="65">
        <f t="shared" si="658"/>
        <v>0</v>
      </c>
      <c r="BZ968" s="65">
        <f t="shared" si="659"/>
        <v>0</v>
      </c>
      <c r="CA968" s="65">
        <f t="shared" si="660"/>
        <v>0</v>
      </c>
      <c r="CB968" s="65">
        <f t="shared" si="661"/>
        <v>0</v>
      </c>
      <c r="CC968" s="65">
        <f t="shared" si="662"/>
        <v>0</v>
      </c>
      <c r="CD968" s="65" t="str">
        <f t="shared" si="632"/>
        <v>Hiányos kitöltés! (B-oszlop üres)</v>
      </c>
      <c r="CE968" s="66" t="str">
        <f t="shared" si="633"/>
        <v>Hiányos kitöltés! (B-oszlop üres)</v>
      </c>
      <c r="CF968" s="65">
        <f t="shared" si="634"/>
        <v>0</v>
      </c>
      <c r="CG968" s="65">
        <f t="shared" si="635"/>
        <v>0</v>
      </c>
      <c r="CH968" s="65">
        <f t="shared" si="636"/>
        <v>0</v>
      </c>
    </row>
    <row r="969" spans="1:86" ht="31.25" x14ac:dyDescent="0.25">
      <c r="A969" s="54" t="str">
        <f t="shared" si="625"/>
        <v>Nincs VKR kiválasztva!</v>
      </c>
      <c r="B969" s="68"/>
      <c r="C969" s="55"/>
      <c r="D969" s="47"/>
      <c r="E969" s="47"/>
      <c r="F969" s="56" t="str">
        <f>IF($G969="","Nincs VKR kiválasztva!",INDEX(Osszesito!$C:$C,MATCH($G969,Osszesito!$D:$D,0)))</f>
        <v>Nincs VKR kiválasztva!</v>
      </c>
      <c r="G969" s="45"/>
      <c r="H969" s="51" t="str">
        <f>IF($D969="","",CONCATENATE($AY969,"_",COUNTA($D$3:$D969),"_FSZV_2026"))</f>
        <v/>
      </c>
      <c r="I969" s="56" t="str">
        <f>IF($G969="","Nincs VKR kiválasztva!",INDEX(Osszesito!$G:$G,MATCH($F969,Osszesito!$C:$C,0)))</f>
        <v>Nincs VKR kiválasztva!</v>
      </c>
      <c r="J969" s="56" t="str">
        <f>IF($G969="","Nincs VKR kiválasztva!",INDEX(Osszesito!$F:$F,MATCH($F969,Osszesito!$C:$C,0)))</f>
        <v>Nincs VKR kiválasztva!</v>
      </c>
      <c r="K969" s="48" t="str">
        <f t="shared" si="663"/>
        <v>Nincs kitöltve a költség rész!</v>
      </c>
      <c r="L969" s="49"/>
      <c r="M969" s="49"/>
      <c r="N969" s="60"/>
      <c r="O969" s="60"/>
      <c r="P969" s="90"/>
      <c r="R969" s="62"/>
      <c r="S969" s="62"/>
      <c r="T969" s="62"/>
      <c r="U969" s="62"/>
      <c r="V969" s="62"/>
      <c r="W969" s="62"/>
      <c r="X969" s="62"/>
      <c r="Y969" s="62"/>
      <c r="Z969" s="62"/>
      <c r="AA969" s="62"/>
      <c r="AB969" s="62"/>
      <c r="AC969" s="61">
        <f t="shared" si="626"/>
        <v>0</v>
      </c>
      <c r="AD969" s="1" t="str">
        <f t="shared" si="627"/>
        <v>Nincs VKR kiválasztva!</v>
      </c>
      <c r="AF969" s="60"/>
      <c r="AG969" s="60"/>
      <c r="AH969" s="60"/>
      <c r="AI969" s="60"/>
      <c r="AJ969" s="60"/>
      <c r="AK969" s="60"/>
      <c r="AL969" s="60"/>
      <c r="AM969" s="60"/>
      <c r="AN969" s="60"/>
      <c r="AO969" s="60"/>
      <c r="AP969" s="60"/>
      <c r="AQ969" s="61">
        <f t="shared" si="628"/>
        <v>0</v>
      </c>
      <c r="AR969" s="130" t="s">
        <v>36</v>
      </c>
      <c r="AS969" s="1" t="str">
        <f t="shared" si="629"/>
        <v>Nincs VKR kiválasztva!</v>
      </c>
      <c r="AU969" s="46"/>
      <c r="AV969" s="46"/>
      <c r="AY969" s="64" t="str">
        <f>IF($D969="","",INDEX(Osszesito!$E:$E,MATCH($F969,Osszesito!$C:$C,0)))</f>
        <v/>
      </c>
      <c r="AZ969" s="64">
        <f t="shared" si="637"/>
        <v>0</v>
      </c>
      <c r="BA969" s="65">
        <f t="shared" si="638"/>
        <v>0</v>
      </c>
      <c r="BB969" s="65" t="str">
        <f t="shared" si="639"/>
        <v>x</v>
      </c>
      <c r="BC969" s="65">
        <f t="shared" si="630"/>
        <v>0</v>
      </c>
      <c r="BD969" s="65">
        <f t="shared" si="664"/>
        <v>0</v>
      </c>
      <c r="BE969" s="65">
        <f t="shared" si="640"/>
        <v>0</v>
      </c>
      <c r="BF969" s="64" t="str">
        <f t="shared" si="641"/>
        <v>A forrás egyenlő a költséggel (I.ütem).</v>
      </c>
      <c r="BG969" s="65">
        <f t="shared" si="642"/>
        <v>0</v>
      </c>
      <c r="BH969" s="65">
        <f t="shared" si="643"/>
        <v>0</v>
      </c>
      <c r="BI969" s="65">
        <f t="shared" si="644"/>
        <v>0</v>
      </c>
      <c r="BJ969" s="65">
        <f t="shared" si="645"/>
        <v>0</v>
      </c>
      <c r="BK969" s="65">
        <f t="shared" si="631"/>
        <v>0</v>
      </c>
      <c r="BL969" s="66" t="str">
        <f t="shared" si="665"/>
        <v>Nem hosszútávú a feladat.</v>
      </c>
      <c r="BM969" s="67">
        <f t="shared" si="646"/>
        <v>1</v>
      </c>
      <c r="BN969" s="67">
        <f t="shared" si="647"/>
        <v>0</v>
      </c>
      <c r="BO969" s="67">
        <f t="shared" si="648"/>
        <v>1</v>
      </c>
      <c r="BP969" s="67">
        <f t="shared" si="649"/>
        <v>0</v>
      </c>
      <c r="BQ969" s="65">
        <f t="shared" si="650"/>
        <v>0</v>
      </c>
      <c r="BR969" s="64" t="str">
        <f t="shared" si="651"/>
        <v>Nincs hosszútávú terv!</v>
      </c>
      <c r="BS969" s="65">
        <f t="shared" si="652"/>
        <v>0</v>
      </c>
      <c r="BT969" s="65">
        <f t="shared" si="653"/>
        <v>0</v>
      </c>
      <c r="BU969" s="65">
        <f t="shared" si="654"/>
        <v>0</v>
      </c>
      <c r="BV969" s="65">
        <f t="shared" si="655"/>
        <v>0</v>
      </c>
      <c r="BW969" s="65">
        <f t="shared" si="656"/>
        <v>0</v>
      </c>
      <c r="BX969" s="65">
        <f t="shared" si="657"/>
        <v>0</v>
      </c>
      <c r="BY969" s="65">
        <f t="shared" si="658"/>
        <v>0</v>
      </c>
      <c r="BZ969" s="65">
        <f t="shared" si="659"/>
        <v>0</v>
      </c>
      <c r="CA969" s="65">
        <f t="shared" si="660"/>
        <v>0</v>
      </c>
      <c r="CB969" s="65">
        <f t="shared" si="661"/>
        <v>0</v>
      </c>
      <c r="CC969" s="65">
        <f t="shared" si="662"/>
        <v>0</v>
      </c>
      <c r="CD969" s="65" t="str">
        <f t="shared" si="632"/>
        <v>Hiányos kitöltés! (B-oszlop üres)</v>
      </c>
      <c r="CE969" s="66" t="str">
        <f t="shared" si="633"/>
        <v>Hiányos kitöltés! (B-oszlop üres)</v>
      </c>
      <c r="CF969" s="65">
        <f t="shared" si="634"/>
        <v>0</v>
      </c>
      <c r="CG969" s="65">
        <f t="shared" si="635"/>
        <v>0</v>
      </c>
      <c r="CH969" s="65">
        <f t="shared" si="636"/>
        <v>0</v>
      </c>
    </row>
    <row r="970" spans="1:86" ht="31.25" x14ac:dyDescent="0.25">
      <c r="A970" s="54" t="str">
        <f t="shared" si="625"/>
        <v>Nincs VKR kiválasztva!</v>
      </c>
      <c r="B970" s="68"/>
      <c r="C970" s="55"/>
      <c r="D970" s="47"/>
      <c r="E970" s="47"/>
      <c r="F970" s="56" t="str">
        <f>IF($G970="","Nincs VKR kiválasztva!",INDEX(Osszesito!$C:$C,MATCH($G970,Osszesito!$D:$D,0)))</f>
        <v>Nincs VKR kiválasztva!</v>
      </c>
      <c r="G970" s="45"/>
      <c r="H970" s="51" t="str">
        <f>IF($D970="","",CONCATENATE($AY970,"_",COUNTA($D$3:$D970),"_FSZV_2026"))</f>
        <v/>
      </c>
      <c r="I970" s="56" t="str">
        <f>IF($G970="","Nincs VKR kiválasztva!",INDEX(Osszesito!$G:$G,MATCH($F970,Osszesito!$C:$C,0)))</f>
        <v>Nincs VKR kiválasztva!</v>
      </c>
      <c r="J970" s="56" t="str">
        <f>IF($G970="","Nincs VKR kiválasztva!",INDEX(Osszesito!$F:$F,MATCH($F970,Osszesito!$C:$C,0)))</f>
        <v>Nincs VKR kiválasztva!</v>
      </c>
      <c r="K970" s="48" t="str">
        <f t="shared" si="663"/>
        <v>Nincs kitöltve a költség rész!</v>
      </c>
      <c r="L970" s="49"/>
      <c r="M970" s="49"/>
      <c r="N970" s="60"/>
      <c r="O970" s="60"/>
      <c r="P970" s="90"/>
      <c r="R970" s="62"/>
      <c r="S970" s="62"/>
      <c r="T970" s="62"/>
      <c r="U970" s="62"/>
      <c r="V970" s="62"/>
      <c r="W970" s="62"/>
      <c r="X970" s="62"/>
      <c r="Y970" s="62"/>
      <c r="Z970" s="62"/>
      <c r="AA970" s="62"/>
      <c r="AB970" s="62"/>
      <c r="AC970" s="61">
        <f t="shared" si="626"/>
        <v>0</v>
      </c>
      <c r="AD970" s="1" t="str">
        <f t="shared" si="627"/>
        <v>Nincs VKR kiválasztva!</v>
      </c>
      <c r="AF970" s="60"/>
      <c r="AG970" s="60"/>
      <c r="AH970" s="60"/>
      <c r="AI970" s="60"/>
      <c r="AJ970" s="60"/>
      <c r="AK970" s="60"/>
      <c r="AL970" s="60"/>
      <c r="AM970" s="60"/>
      <c r="AN970" s="60"/>
      <c r="AO970" s="60"/>
      <c r="AP970" s="60"/>
      <c r="AQ970" s="61">
        <f t="shared" si="628"/>
        <v>0</v>
      </c>
      <c r="AR970" s="130" t="s">
        <v>36</v>
      </c>
      <c r="AS970" s="1" t="str">
        <f t="shared" si="629"/>
        <v>Nincs VKR kiválasztva!</v>
      </c>
      <c r="AU970" s="46"/>
      <c r="AV970" s="46"/>
      <c r="AY970" s="64" t="str">
        <f>IF($D970="","",INDEX(Osszesito!$E:$E,MATCH($F970,Osszesito!$C:$C,0)))</f>
        <v/>
      </c>
      <c r="AZ970" s="64">
        <f t="shared" si="637"/>
        <v>0</v>
      </c>
      <c r="BA970" s="65">
        <f t="shared" si="638"/>
        <v>0</v>
      </c>
      <c r="BB970" s="65" t="str">
        <f t="shared" si="639"/>
        <v>x</v>
      </c>
      <c r="BC970" s="65">
        <f t="shared" si="630"/>
        <v>0</v>
      </c>
      <c r="BD970" s="65">
        <f t="shared" si="664"/>
        <v>0</v>
      </c>
      <c r="BE970" s="65">
        <f t="shared" si="640"/>
        <v>0</v>
      </c>
      <c r="BF970" s="64" t="str">
        <f t="shared" si="641"/>
        <v>A forrás egyenlő a költséggel (I.ütem).</v>
      </c>
      <c r="BG970" s="65">
        <f t="shared" si="642"/>
        <v>0</v>
      </c>
      <c r="BH970" s="65">
        <f t="shared" si="643"/>
        <v>0</v>
      </c>
      <c r="BI970" s="65">
        <f t="shared" si="644"/>
        <v>0</v>
      </c>
      <c r="BJ970" s="65">
        <f t="shared" si="645"/>
        <v>0</v>
      </c>
      <c r="BK970" s="65">
        <f t="shared" si="631"/>
        <v>0</v>
      </c>
      <c r="BL970" s="66" t="str">
        <f t="shared" si="665"/>
        <v>Nem hosszútávú a feladat.</v>
      </c>
      <c r="BM970" s="67">
        <f t="shared" si="646"/>
        <v>1</v>
      </c>
      <c r="BN970" s="67">
        <f t="shared" si="647"/>
        <v>0</v>
      </c>
      <c r="BO970" s="67">
        <f t="shared" si="648"/>
        <v>1</v>
      </c>
      <c r="BP970" s="67">
        <f t="shared" si="649"/>
        <v>0</v>
      </c>
      <c r="BQ970" s="65">
        <f t="shared" si="650"/>
        <v>0</v>
      </c>
      <c r="BR970" s="64" t="str">
        <f t="shared" si="651"/>
        <v>Nincs hosszútávú terv!</v>
      </c>
      <c r="BS970" s="65">
        <f t="shared" si="652"/>
        <v>0</v>
      </c>
      <c r="BT970" s="65">
        <f t="shared" si="653"/>
        <v>0</v>
      </c>
      <c r="BU970" s="65">
        <f t="shared" si="654"/>
        <v>0</v>
      </c>
      <c r="BV970" s="65">
        <f t="shared" si="655"/>
        <v>0</v>
      </c>
      <c r="BW970" s="65">
        <f t="shared" si="656"/>
        <v>0</v>
      </c>
      <c r="BX970" s="65">
        <f t="shared" si="657"/>
        <v>0</v>
      </c>
      <c r="BY970" s="65">
        <f t="shared" si="658"/>
        <v>0</v>
      </c>
      <c r="BZ970" s="65">
        <f t="shared" si="659"/>
        <v>0</v>
      </c>
      <c r="CA970" s="65">
        <f t="shared" si="660"/>
        <v>0</v>
      </c>
      <c r="CB970" s="65">
        <f t="shared" si="661"/>
        <v>0</v>
      </c>
      <c r="CC970" s="65">
        <f t="shared" si="662"/>
        <v>0</v>
      </c>
      <c r="CD970" s="65" t="str">
        <f t="shared" si="632"/>
        <v>Hiányos kitöltés! (B-oszlop üres)</v>
      </c>
      <c r="CE970" s="66" t="str">
        <f t="shared" si="633"/>
        <v>Hiányos kitöltés! (B-oszlop üres)</v>
      </c>
      <c r="CF970" s="65">
        <f t="shared" si="634"/>
        <v>0</v>
      </c>
      <c r="CG970" s="65">
        <f t="shared" si="635"/>
        <v>0</v>
      </c>
      <c r="CH970" s="65">
        <f t="shared" si="636"/>
        <v>0</v>
      </c>
    </row>
    <row r="971" spans="1:86" ht="31.25" x14ac:dyDescent="0.25">
      <c r="A971" s="54" t="str">
        <f t="shared" si="625"/>
        <v>Nincs VKR kiválasztva!</v>
      </c>
      <c r="B971" s="68"/>
      <c r="C971" s="55"/>
      <c r="D971" s="47"/>
      <c r="E971" s="47"/>
      <c r="F971" s="56" t="str">
        <f>IF($G971="","Nincs VKR kiválasztva!",INDEX(Osszesito!$C:$C,MATCH($G971,Osszesito!$D:$D,0)))</f>
        <v>Nincs VKR kiválasztva!</v>
      </c>
      <c r="G971" s="45"/>
      <c r="H971" s="51" t="str">
        <f>IF($D971="","",CONCATENATE($AY971,"_",COUNTA($D$3:$D971),"_FSZV_2026"))</f>
        <v/>
      </c>
      <c r="I971" s="56" t="str">
        <f>IF($G971="","Nincs VKR kiválasztva!",INDEX(Osszesito!$G:$G,MATCH($F971,Osszesito!$C:$C,0)))</f>
        <v>Nincs VKR kiválasztva!</v>
      </c>
      <c r="J971" s="56" t="str">
        <f>IF($G971="","Nincs VKR kiválasztva!",INDEX(Osszesito!$F:$F,MATCH($F971,Osszesito!$C:$C,0)))</f>
        <v>Nincs VKR kiválasztva!</v>
      </c>
      <c r="K971" s="48" t="str">
        <f t="shared" si="663"/>
        <v>Nincs kitöltve a költség rész!</v>
      </c>
      <c r="L971" s="49"/>
      <c r="M971" s="49"/>
      <c r="N971" s="60"/>
      <c r="O971" s="60"/>
      <c r="P971" s="90"/>
      <c r="R971" s="62"/>
      <c r="S971" s="62"/>
      <c r="T971" s="62"/>
      <c r="U971" s="62"/>
      <c r="V971" s="62"/>
      <c r="W971" s="62"/>
      <c r="X971" s="62"/>
      <c r="Y971" s="62"/>
      <c r="Z971" s="62"/>
      <c r="AA971" s="62"/>
      <c r="AB971" s="62"/>
      <c r="AC971" s="61">
        <f t="shared" si="626"/>
        <v>0</v>
      </c>
      <c r="AD971" s="1" t="str">
        <f t="shared" si="627"/>
        <v>Nincs VKR kiválasztva!</v>
      </c>
      <c r="AF971" s="60"/>
      <c r="AG971" s="60"/>
      <c r="AH971" s="60"/>
      <c r="AI971" s="60"/>
      <c r="AJ971" s="60"/>
      <c r="AK971" s="60"/>
      <c r="AL971" s="60"/>
      <c r="AM971" s="60"/>
      <c r="AN971" s="60"/>
      <c r="AO971" s="60"/>
      <c r="AP971" s="60"/>
      <c r="AQ971" s="61">
        <f t="shared" si="628"/>
        <v>0</v>
      </c>
      <c r="AR971" s="130" t="s">
        <v>36</v>
      </c>
      <c r="AS971" s="1" t="str">
        <f t="shared" si="629"/>
        <v>Nincs VKR kiválasztva!</v>
      </c>
      <c r="AU971" s="46"/>
      <c r="AV971" s="46"/>
      <c r="AY971" s="64" t="str">
        <f>IF($D971="","",INDEX(Osszesito!$E:$E,MATCH($F971,Osszesito!$C:$C,0)))</f>
        <v/>
      </c>
      <c r="AZ971" s="64">
        <f t="shared" si="637"/>
        <v>0</v>
      </c>
      <c r="BA971" s="65">
        <f t="shared" si="638"/>
        <v>0</v>
      </c>
      <c r="BB971" s="65" t="str">
        <f t="shared" si="639"/>
        <v>x</v>
      </c>
      <c r="BC971" s="65">
        <f t="shared" si="630"/>
        <v>0</v>
      </c>
      <c r="BD971" s="65">
        <f t="shared" si="664"/>
        <v>0</v>
      </c>
      <c r="BE971" s="65">
        <f t="shared" si="640"/>
        <v>0</v>
      </c>
      <c r="BF971" s="64" t="str">
        <f t="shared" si="641"/>
        <v>A forrás egyenlő a költséggel (I.ütem).</v>
      </c>
      <c r="BG971" s="65">
        <f t="shared" si="642"/>
        <v>0</v>
      </c>
      <c r="BH971" s="65">
        <f t="shared" si="643"/>
        <v>0</v>
      </c>
      <c r="BI971" s="65">
        <f t="shared" si="644"/>
        <v>0</v>
      </c>
      <c r="BJ971" s="65">
        <f t="shared" si="645"/>
        <v>0</v>
      </c>
      <c r="BK971" s="65">
        <f t="shared" si="631"/>
        <v>0</v>
      </c>
      <c r="BL971" s="66" t="str">
        <f t="shared" si="665"/>
        <v>Nem hosszútávú a feladat.</v>
      </c>
      <c r="BM971" s="67">
        <f t="shared" si="646"/>
        <v>1</v>
      </c>
      <c r="BN971" s="67">
        <f t="shared" si="647"/>
        <v>0</v>
      </c>
      <c r="BO971" s="67">
        <f t="shared" si="648"/>
        <v>1</v>
      </c>
      <c r="BP971" s="67">
        <f t="shared" si="649"/>
        <v>0</v>
      </c>
      <c r="BQ971" s="65">
        <f t="shared" si="650"/>
        <v>0</v>
      </c>
      <c r="BR971" s="64" t="str">
        <f t="shared" si="651"/>
        <v>Nincs hosszútávú terv!</v>
      </c>
      <c r="BS971" s="65">
        <f t="shared" si="652"/>
        <v>0</v>
      </c>
      <c r="BT971" s="65">
        <f t="shared" si="653"/>
        <v>0</v>
      </c>
      <c r="BU971" s="65">
        <f t="shared" si="654"/>
        <v>0</v>
      </c>
      <c r="BV971" s="65">
        <f t="shared" si="655"/>
        <v>0</v>
      </c>
      <c r="BW971" s="65">
        <f t="shared" si="656"/>
        <v>0</v>
      </c>
      <c r="BX971" s="65">
        <f t="shared" si="657"/>
        <v>0</v>
      </c>
      <c r="BY971" s="65">
        <f t="shared" si="658"/>
        <v>0</v>
      </c>
      <c r="BZ971" s="65">
        <f t="shared" si="659"/>
        <v>0</v>
      </c>
      <c r="CA971" s="65">
        <f t="shared" si="660"/>
        <v>0</v>
      </c>
      <c r="CB971" s="65">
        <f t="shared" si="661"/>
        <v>0</v>
      </c>
      <c r="CC971" s="65">
        <f t="shared" si="662"/>
        <v>0</v>
      </c>
      <c r="CD971" s="65" t="str">
        <f t="shared" si="632"/>
        <v>Hiányos kitöltés! (B-oszlop üres)</v>
      </c>
      <c r="CE971" s="66" t="str">
        <f t="shared" si="633"/>
        <v>Hiányos kitöltés! (B-oszlop üres)</v>
      </c>
      <c r="CF971" s="65">
        <f t="shared" si="634"/>
        <v>0</v>
      </c>
      <c r="CG971" s="65">
        <f t="shared" si="635"/>
        <v>0</v>
      </c>
      <c r="CH971" s="65">
        <f t="shared" si="636"/>
        <v>0</v>
      </c>
    </row>
    <row r="972" spans="1:86" ht="31.25" x14ac:dyDescent="0.25">
      <c r="A972" s="54" t="str">
        <f t="shared" si="625"/>
        <v>Nincs VKR kiválasztva!</v>
      </c>
      <c r="B972" s="68"/>
      <c r="C972" s="55"/>
      <c r="D972" s="47"/>
      <c r="E972" s="47"/>
      <c r="F972" s="56" t="str">
        <f>IF($G972="","Nincs VKR kiválasztva!",INDEX(Osszesito!$C:$C,MATCH($G972,Osszesito!$D:$D,0)))</f>
        <v>Nincs VKR kiválasztva!</v>
      </c>
      <c r="G972" s="45"/>
      <c r="H972" s="51" t="str">
        <f>IF($D972="","",CONCATENATE($AY972,"_",COUNTA($D$3:$D972),"_FSZV_2026"))</f>
        <v/>
      </c>
      <c r="I972" s="56" t="str">
        <f>IF($G972="","Nincs VKR kiválasztva!",INDEX(Osszesito!$G:$G,MATCH($F972,Osszesito!$C:$C,0)))</f>
        <v>Nincs VKR kiválasztva!</v>
      </c>
      <c r="J972" s="56" t="str">
        <f>IF($G972="","Nincs VKR kiválasztva!",INDEX(Osszesito!$F:$F,MATCH($F972,Osszesito!$C:$C,0)))</f>
        <v>Nincs VKR kiválasztva!</v>
      </c>
      <c r="K972" s="48" t="str">
        <f t="shared" si="663"/>
        <v>Nincs kitöltve a költség rész!</v>
      </c>
      <c r="L972" s="49"/>
      <c r="M972" s="49"/>
      <c r="N972" s="60"/>
      <c r="O972" s="60"/>
      <c r="P972" s="90"/>
      <c r="R972" s="62"/>
      <c r="S972" s="62"/>
      <c r="T972" s="62"/>
      <c r="U972" s="62"/>
      <c r="V972" s="62"/>
      <c r="W972" s="62"/>
      <c r="X972" s="62"/>
      <c r="Y972" s="62"/>
      <c r="Z972" s="62"/>
      <c r="AA972" s="62"/>
      <c r="AB972" s="62"/>
      <c r="AC972" s="61">
        <f t="shared" si="626"/>
        <v>0</v>
      </c>
      <c r="AD972" s="1" t="str">
        <f t="shared" si="627"/>
        <v>Nincs VKR kiválasztva!</v>
      </c>
      <c r="AF972" s="60"/>
      <c r="AG972" s="60"/>
      <c r="AH972" s="60"/>
      <c r="AI972" s="60"/>
      <c r="AJ972" s="60"/>
      <c r="AK972" s="60"/>
      <c r="AL972" s="60"/>
      <c r="AM972" s="60"/>
      <c r="AN972" s="60"/>
      <c r="AO972" s="60"/>
      <c r="AP972" s="60"/>
      <c r="AQ972" s="61">
        <f t="shared" si="628"/>
        <v>0</v>
      </c>
      <c r="AR972" s="130" t="s">
        <v>36</v>
      </c>
      <c r="AS972" s="1" t="str">
        <f t="shared" si="629"/>
        <v>Nincs VKR kiválasztva!</v>
      </c>
      <c r="AU972" s="46"/>
      <c r="AV972" s="46"/>
      <c r="AY972" s="64" t="str">
        <f>IF($D972="","",INDEX(Osszesito!$E:$E,MATCH($F972,Osszesito!$C:$C,0)))</f>
        <v/>
      </c>
      <c r="AZ972" s="64">
        <f t="shared" si="637"/>
        <v>0</v>
      </c>
      <c r="BA972" s="65">
        <f t="shared" si="638"/>
        <v>0</v>
      </c>
      <c r="BB972" s="65" t="str">
        <f t="shared" si="639"/>
        <v>x</v>
      </c>
      <c r="BC972" s="65">
        <f t="shared" si="630"/>
        <v>0</v>
      </c>
      <c r="BD972" s="65">
        <f t="shared" si="664"/>
        <v>0</v>
      </c>
      <c r="BE972" s="65">
        <f t="shared" si="640"/>
        <v>0</v>
      </c>
      <c r="BF972" s="64" t="str">
        <f t="shared" si="641"/>
        <v>A forrás egyenlő a költséggel (I.ütem).</v>
      </c>
      <c r="BG972" s="65">
        <f t="shared" si="642"/>
        <v>0</v>
      </c>
      <c r="BH972" s="65">
        <f t="shared" si="643"/>
        <v>0</v>
      </c>
      <c r="BI972" s="65">
        <f t="shared" si="644"/>
        <v>0</v>
      </c>
      <c r="BJ972" s="65">
        <f t="shared" si="645"/>
        <v>0</v>
      </c>
      <c r="BK972" s="65">
        <f t="shared" si="631"/>
        <v>0</v>
      </c>
      <c r="BL972" s="66" t="str">
        <f t="shared" si="665"/>
        <v>Nem hosszútávú a feladat.</v>
      </c>
      <c r="BM972" s="67">
        <f t="shared" si="646"/>
        <v>1</v>
      </c>
      <c r="BN972" s="67">
        <f t="shared" si="647"/>
        <v>0</v>
      </c>
      <c r="BO972" s="67">
        <f t="shared" si="648"/>
        <v>1</v>
      </c>
      <c r="BP972" s="67">
        <f t="shared" si="649"/>
        <v>0</v>
      </c>
      <c r="BQ972" s="65">
        <f t="shared" si="650"/>
        <v>0</v>
      </c>
      <c r="BR972" s="64" t="str">
        <f t="shared" si="651"/>
        <v>Nincs hosszútávú terv!</v>
      </c>
      <c r="BS972" s="65">
        <f t="shared" si="652"/>
        <v>0</v>
      </c>
      <c r="BT972" s="65">
        <f t="shared" si="653"/>
        <v>0</v>
      </c>
      <c r="BU972" s="65">
        <f t="shared" si="654"/>
        <v>0</v>
      </c>
      <c r="BV972" s="65">
        <f t="shared" si="655"/>
        <v>0</v>
      </c>
      <c r="BW972" s="65">
        <f t="shared" si="656"/>
        <v>0</v>
      </c>
      <c r="BX972" s="65">
        <f t="shared" si="657"/>
        <v>0</v>
      </c>
      <c r="BY972" s="65">
        <f t="shared" si="658"/>
        <v>0</v>
      </c>
      <c r="BZ972" s="65">
        <f t="shared" si="659"/>
        <v>0</v>
      </c>
      <c r="CA972" s="65">
        <f t="shared" si="660"/>
        <v>0</v>
      </c>
      <c r="CB972" s="65">
        <f t="shared" si="661"/>
        <v>0</v>
      </c>
      <c r="CC972" s="65">
        <f t="shared" si="662"/>
        <v>0</v>
      </c>
      <c r="CD972" s="65" t="str">
        <f t="shared" si="632"/>
        <v>Hiányos kitöltés! (B-oszlop üres)</v>
      </c>
      <c r="CE972" s="66" t="str">
        <f t="shared" si="633"/>
        <v>Hiányos kitöltés! (B-oszlop üres)</v>
      </c>
      <c r="CF972" s="65">
        <f t="shared" si="634"/>
        <v>0</v>
      </c>
      <c r="CG972" s="65">
        <f t="shared" si="635"/>
        <v>0</v>
      </c>
      <c r="CH972" s="65">
        <f t="shared" si="636"/>
        <v>0</v>
      </c>
    </row>
    <row r="973" spans="1:86" ht="31.25" x14ac:dyDescent="0.25">
      <c r="A973" s="54" t="str">
        <f t="shared" si="625"/>
        <v>Nincs VKR kiválasztva!</v>
      </c>
      <c r="B973" s="68"/>
      <c r="C973" s="55"/>
      <c r="D973" s="47"/>
      <c r="E973" s="47"/>
      <c r="F973" s="56" t="str">
        <f>IF($G973="","Nincs VKR kiválasztva!",INDEX(Osszesito!$C:$C,MATCH($G973,Osszesito!$D:$D,0)))</f>
        <v>Nincs VKR kiválasztva!</v>
      </c>
      <c r="G973" s="45"/>
      <c r="H973" s="51" t="str">
        <f>IF($D973="","",CONCATENATE($AY973,"_",COUNTA($D$3:$D973),"_FSZV_2026"))</f>
        <v/>
      </c>
      <c r="I973" s="56" t="str">
        <f>IF($G973="","Nincs VKR kiválasztva!",INDEX(Osszesito!$G:$G,MATCH($F973,Osszesito!$C:$C,0)))</f>
        <v>Nincs VKR kiválasztva!</v>
      </c>
      <c r="J973" s="56" t="str">
        <f>IF($G973="","Nincs VKR kiválasztva!",INDEX(Osszesito!$F:$F,MATCH($F973,Osszesito!$C:$C,0)))</f>
        <v>Nincs VKR kiválasztva!</v>
      </c>
      <c r="K973" s="48" t="str">
        <f t="shared" si="663"/>
        <v>Nincs kitöltve a költség rész!</v>
      </c>
      <c r="L973" s="49"/>
      <c r="M973" s="49"/>
      <c r="N973" s="60"/>
      <c r="O973" s="60"/>
      <c r="P973" s="90"/>
      <c r="R973" s="62"/>
      <c r="S973" s="62"/>
      <c r="T973" s="62"/>
      <c r="U973" s="62"/>
      <c r="V973" s="62"/>
      <c r="W973" s="62"/>
      <c r="X973" s="62"/>
      <c r="Y973" s="62"/>
      <c r="Z973" s="62"/>
      <c r="AA973" s="62"/>
      <c r="AB973" s="62"/>
      <c r="AC973" s="61">
        <f t="shared" si="626"/>
        <v>0</v>
      </c>
      <c r="AD973" s="1" t="str">
        <f t="shared" si="627"/>
        <v>Nincs VKR kiválasztva!</v>
      </c>
      <c r="AF973" s="60"/>
      <c r="AG973" s="60"/>
      <c r="AH973" s="60"/>
      <c r="AI973" s="60"/>
      <c r="AJ973" s="60"/>
      <c r="AK973" s="60"/>
      <c r="AL973" s="60"/>
      <c r="AM973" s="60"/>
      <c r="AN973" s="60"/>
      <c r="AO973" s="60"/>
      <c r="AP973" s="60"/>
      <c r="AQ973" s="61">
        <f t="shared" si="628"/>
        <v>0</v>
      </c>
      <c r="AR973" s="130" t="s">
        <v>36</v>
      </c>
      <c r="AS973" s="1" t="str">
        <f t="shared" si="629"/>
        <v>Nincs VKR kiválasztva!</v>
      </c>
      <c r="AU973" s="46"/>
      <c r="AV973" s="46"/>
      <c r="AY973" s="64" t="str">
        <f>IF($D973="","",INDEX(Osszesito!$E:$E,MATCH($F973,Osszesito!$C:$C,0)))</f>
        <v/>
      </c>
      <c r="AZ973" s="64">
        <f t="shared" si="637"/>
        <v>0</v>
      </c>
      <c r="BA973" s="65">
        <f t="shared" si="638"/>
        <v>0</v>
      </c>
      <c r="BB973" s="65" t="str">
        <f t="shared" si="639"/>
        <v>x</v>
      </c>
      <c r="BC973" s="65">
        <f t="shared" si="630"/>
        <v>0</v>
      </c>
      <c r="BD973" s="65">
        <f t="shared" si="664"/>
        <v>0</v>
      </c>
      <c r="BE973" s="65">
        <f t="shared" si="640"/>
        <v>0</v>
      </c>
      <c r="BF973" s="64" t="str">
        <f t="shared" si="641"/>
        <v>A forrás egyenlő a költséggel (I.ütem).</v>
      </c>
      <c r="BG973" s="65">
        <f t="shared" si="642"/>
        <v>0</v>
      </c>
      <c r="BH973" s="65">
        <f t="shared" si="643"/>
        <v>0</v>
      </c>
      <c r="BI973" s="65">
        <f t="shared" si="644"/>
        <v>0</v>
      </c>
      <c r="BJ973" s="65">
        <f t="shared" si="645"/>
        <v>0</v>
      </c>
      <c r="BK973" s="65">
        <f t="shared" si="631"/>
        <v>0</v>
      </c>
      <c r="BL973" s="66" t="str">
        <f t="shared" si="665"/>
        <v>Nem hosszútávú a feladat.</v>
      </c>
      <c r="BM973" s="67">
        <f t="shared" si="646"/>
        <v>1</v>
      </c>
      <c r="BN973" s="67">
        <f t="shared" si="647"/>
        <v>0</v>
      </c>
      <c r="BO973" s="67">
        <f t="shared" si="648"/>
        <v>1</v>
      </c>
      <c r="BP973" s="67">
        <f t="shared" si="649"/>
        <v>0</v>
      </c>
      <c r="BQ973" s="65">
        <f t="shared" si="650"/>
        <v>0</v>
      </c>
      <c r="BR973" s="64" t="str">
        <f t="shared" si="651"/>
        <v>Nincs hosszútávú terv!</v>
      </c>
      <c r="BS973" s="65">
        <f t="shared" si="652"/>
        <v>0</v>
      </c>
      <c r="BT973" s="65">
        <f t="shared" si="653"/>
        <v>0</v>
      </c>
      <c r="BU973" s="65">
        <f t="shared" si="654"/>
        <v>0</v>
      </c>
      <c r="BV973" s="65">
        <f t="shared" si="655"/>
        <v>0</v>
      </c>
      <c r="BW973" s="65">
        <f t="shared" si="656"/>
        <v>0</v>
      </c>
      <c r="BX973" s="65">
        <f t="shared" si="657"/>
        <v>0</v>
      </c>
      <c r="BY973" s="65">
        <f t="shared" si="658"/>
        <v>0</v>
      </c>
      <c r="BZ973" s="65">
        <f t="shared" si="659"/>
        <v>0</v>
      </c>
      <c r="CA973" s="65">
        <f t="shared" si="660"/>
        <v>0</v>
      </c>
      <c r="CB973" s="65">
        <f t="shared" si="661"/>
        <v>0</v>
      </c>
      <c r="CC973" s="65">
        <f t="shared" si="662"/>
        <v>0</v>
      </c>
      <c r="CD973" s="65" t="str">
        <f t="shared" si="632"/>
        <v>Hiányos kitöltés! (B-oszlop üres)</v>
      </c>
      <c r="CE973" s="66" t="str">
        <f t="shared" si="633"/>
        <v>Hiányos kitöltés! (B-oszlop üres)</v>
      </c>
      <c r="CF973" s="65">
        <f t="shared" si="634"/>
        <v>0</v>
      </c>
      <c r="CG973" s="65">
        <f t="shared" si="635"/>
        <v>0</v>
      </c>
      <c r="CH973" s="65">
        <f t="shared" si="636"/>
        <v>0</v>
      </c>
    </row>
    <row r="974" spans="1:86" ht="31.25" x14ac:dyDescent="0.25">
      <c r="A974" s="54" t="str">
        <f t="shared" si="625"/>
        <v>Nincs VKR kiválasztva!</v>
      </c>
      <c r="B974" s="68"/>
      <c r="C974" s="55"/>
      <c r="D974" s="47"/>
      <c r="E974" s="47"/>
      <c r="F974" s="56" t="str">
        <f>IF($G974="","Nincs VKR kiválasztva!",INDEX(Osszesito!$C:$C,MATCH($G974,Osszesito!$D:$D,0)))</f>
        <v>Nincs VKR kiválasztva!</v>
      </c>
      <c r="G974" s="45"/>
      <c r="H974" s="51" t="str">
        <f>IF($D974="","",CONCATENATE($AY974,"_",COUNTA($D$3:$D974),"_FSZV_2026"))</f>
        <v/>
      </c>
      <c r="I974" s="56" t="str">
        <f>IF($G974="","Nincs VKR kiválasztva!",INDEX(Osszesito!$G:$G,MATCH($F974,Osszesito!$C:$C,0)))</f>
        <v>Nincs VKR kiválasztva!</v>
      </c>
      <c r="J974" s="56" t="str">
        <f>IF($G974="","Nincs VKR kiválasztva!",INDEX(Osszesito!$F:$F,MATCH($F974,Osszesito!$C:$C,0)))</f>
        <v>Nincs VKR kiválasztva!</v>
      </c>
      <c r="K974" s="48" t="str">
        <f t="shared" si="663"/>
        <v>Nincs kitöltve a költség rész!</v>
      </c>
      <c r="L974" s="49"/>
      <c r="M974" s="49"/>
      <c r="N974" s="60"/>
      <c r="O974" s="60"/>
      <c r="P974" s="90"/>
      <c r="R974" s="62"/>
      <c r="S974" s="62"/>
      <c r="T974" s="62"/>
      <c r="U974" s="62"/>
      <c r="V974" s="62"/>
      <c r="W974" s="62"/>
      <c r="X974" s="62"/>
      <c r="Y974" s="62"/>
      <c r="Z974" s="62"/>
      <c r="AA974" s="62"/>
      <c r="AB974" s="62"/>
      <c r="AC974" s="61">
        <f t="shared" si="626"/>
        <v>0</v>
      </c>
      <c r="AD974" s="1" t="str">
        <f t="shared" si="627"/>
        <v>Nincs VKR kiválasztva!</v>
      </c>
      <c r="AF974" s="60"/>
      <c r="AG974" s="60"/>
      <c r="AH974" s="60"/>
      <c r="AI974" s="60"/>
      <c r="AJ974" s="60"/>
      <c r="AK974" s="60"/>
      <c r="AL974" s="60"/>
      <c r="AM974" s="60"/>
      <c r="AN974" s="60"/>
      <c r="AO974" s="60"/>
      <c r="AP974" s="60"/>
      <c r="AQ974" s="61">
        <f t="shared" si="628"/>
        <v>0</v>
      </c>
      <c r="AR974" s="130" t="s">
        <v>36</v>
      </c>
      <c r="AS974" s="1" t="str">
        <f t="shared" si="629"/>
        <v>Nincs VKR kiválasztva!</v>
      </c>
      <c r="AU974" s="46"/>
      <c r="AV974" s="46"/>
      <c r="AY974" s="64" t="str">
        <f>IF($D974="","",INDEX(Osszesito!$E:$E,MATCH($F974,Osszesito!$C:$C,0)))</f>
        <v/>
      </c>
      <c r="AZ974" s="64">
        <f t="shared" si="637"/>
        <v>0</v>
      </c>
      <c r="BA974" s="65">
        <f t="shared" si="638"/>
        <v>0</v>
      </c>
      <c r="BB974" s="65" t="str">
        <f t="shared" si="639"/>
        <v>x</v>
      </c>
      <c r="BC974" s="65">
        <f t="shared" si="630"/>
        <v>0</v>
      </c>
      <c r="BD974" s="65">
        <f t="shared" si="664"/>
        <v>0</v>
      </c>
      <c r="BE974" s="65">
        <f t="shared" si="640"/>
        <v>0</v>
      </c>
      <c r="BF974" s="64" t="str">
        <f t="shared" si="641"/>
        <v>A forrás egyenlő a költséggel (I.ütem).</v>
      </c>
      <c r="BG974" s="65">
        <f t="shared" si="642"/>
        <v>0</v>
      </c>
      <c r="BH974" s="65">
        <f t="shared" si="643"/>
        <v>0</v>
      </c>
      <c r="BI974" s="65">
        <f t="shared" si="644"/>
        <v>0</v>
      </c>
      <c r="BJ974" s="65">
        <f t="shared" si="645"/>
        <v>0</v>
      </c>
      <c r="BK974" s="65">
        <f t="shared" si="631"/>
        <v>0</v>
      </c>
      <c r="BL974" s="66" t="str">
        <f t="shared" si="665"/>
        <v>Nem hosszútávú a feladat.</v>
      </c>
      <c r="BM974" s="67">
        <f t="shared" si="646"/>
        <v>1</v>
      </c>
      <c r="BN974" s="67">
        <f t="shared" si="647"/>
        <v>0</v>
      </c>
      <c r="BO974" s="67">
        <f t="shared" si="648"/>
        <v>1</v>
      </c>
      <c r="BP974" s="67">
        <f t="shared" si="649"/>
        <v>0</v>
      </c>
      <c r="BQ974" s="65">
        <f t="shared" si="650"/>
        <v>0</v>
      </c>
      <c r="BR974" s="64" t="str">
        <f t="shared" si="651"/>
        <v>Nincs hosszútávú terv!</v>
      </c>
      <c r="BS974" s="65">
        <f t="shared" si="652"/>
        <v>0</v>
      </c>
      <c r="BT974" s="65">
        <f t="shared" si="653"/>
        <v>0</v>
      </c>
      <c r="BU974" s="65">
        <f t="shared" si="654"/>
        <v>0</v>
      </c>
      <c r="BV974" s="65">
        <f t="shared" si="655"/>
        <v>0</v>
      </c>
      <c r="BW974" s="65">
        <f t="shared" si="656"/>
        <v>0</v>
      </c>
      <c r="BX974" s="65">
        <f t="shared" si="657"/>
        <v>0</v>
      </c>
      <c r="BY974" s="65">
        <f t="shared" si="658"/>
        <v>0</v>
      </c>
      <c r="BZ974" s="65">
        <f t="shared" si="659"/>
        <v>0</v>
      </c>
      <c r="CA974" s="65">
        <f t="shared" si="660"/>
        <v>0</v>
      </c>
      <c r="CB974" s="65">
        <f t="shared" si="661"/>
        <v>0</v>
      </c>
      <c r="CC974" s="65">
        <f t="shared" si="662"/>
        <v>0</v>
      </c>
      <c r="CD974" s="65" t="str">
        <f t="shared" si="632"/>
        <v>Hiányos kitöltés! (B-oszlop üres)</v>
      </c>
      <c r="CE974" s="66" t="str">
        <f t="shared" si="633"/>
        <v>Hiányos kitöltés! (B-oszlop üres)</v>
      </c>
      <c r="CF974" s="65">
        <f t="shared" si="634"/>
        <v>0</v>
      </c>
      <c r="CG974" s="65">
        <f t="shared" si="635"/>
        <v>0</v>
      </c>
      <c r="CH974" s="65">
        <f t="shared" si="636"/>
        <v>0</v>
      </c>
    </row>
    <row r="975" spans="1:86" ht="31.25" x14ac:dyDescent="0.25">
      <c r="A975" s="54" t="str">
        <f t="shared" si="625"/>
        <v>Nincs VKR kiválasztva!</v>
      </c>
      <c r="B975" s="68"/>
      <c r="C975" s="55"/>
      <c r="D975" s="47"/>
      <c r="E975" s="47"/>
      <c r="F975" s="56" t="str">
        <f>IF($G975="","Nincs VKR kiválasztva!",INDEX(Osszesito!$C:$C,MATCH($G975,Osszesito!$D:$D,0)))</f>
        <v>Nincs VKR kiválasztva!</v>
      </c>
      <c r="G975" s="45"/>
      <c r="H975" s="51" t="str">
        <f>IF($D975="","",CONCATENATE($AY975,"_",COUNTA($D$3:$D975),"_FSZV_2026"))</f>
        <v/>
      </c>
      <c r="I975" s="56" t="str">
        <f>IF($G975="","Nincs VKR kiválasztva!",INDEX(Osszesito!$G:$G,MATCH($F975,Osszesito!$C:$C,0)))</f>
        <v>Nincs VKR kiválasztva!</v>
      </c>
      <c r="J975" s="56" t="str">
        <f>IF($G975="","Nincs VKR kiválasztva!",INDEX(Osszesito!$F:$F,MATCH($F975,Osszesito!$C:$C,0)))</f>
        <v>Nincs VKR kiválasztva!</v>
      </c>
      <c r="K975" s="48" t="str">
        <f t="shared" si="663"/>
        <v>Nincs kitöltve a költség rész!</v>
      </c>
      <c r="L975" s="49"/>
      <c r="M975" s="49"/>
      <c r="N975" s="60"/>
      <c r="O975" s="60"/>
      <c r="P975" s="90"/>
      <c r="R975" s="62"/>
      <c r="S975" s="62"/>
      <c r="T975" s="62"/>
      <c r="U975" s="62"/>
      <c r="V975" s="62"/>
      <c r="W975" s="62"/>
      <c r="X975" s="62"/>
      <c r="Y975" s="62"/>
      <c r="Z975" s="62"/>
      <c r="AA975" s="62"/>
      <c r="AB975" s="62"/>
      <c r="AC975" s="61">
        <f t="shared" si="626"/>
        <v>0</v>
      </c>
      <c r="AD975" s="1" t="str">
        <f t="shared" si="627"/>
        <v>Nincs VKR kiválasztva!</v>
      </c>
      <c r="AF975" s="60"/>
      <c r="AG975" s="60"/>
      <c r="AH975" s="60"/>
      <c r="AI975" s="60"/>
      <c r="AJ975" s="60"/>
      <c r="AK975" s="60"/>
      <c r="AL975" s="60"/>
      <c r="AM975" s="60"/>
      <c r="AN975" s="60"/>
      <c r="AO975" s="60"/>
      <c r="AP975" s="60"/>
      <c r="AQ975" s="61">
        <f t="shared" si="628"/>
        <v>0</v>
      </c>
      <c r="AR975" s="130" t="s">
        <v>36</v>
      </c>
      <c r="AS975" s="1" t="str">
        <f t="shared" si="629"/>
        <v>Nincs VKR kiválasztva!</v>
      </c>
      <c r="AU975" s="46"/>
      <c r="AV975" s="46"/>
      <c r="AY975" s="64" t="str">
        <f>IF($D975="","",INDEX(Osszesito!$E:$E,MATCH($F975,Osszesito!$C:$C,0)))</f>
        <v/>
      </c>
      <c r="AZ975" s="64">
        <f t="shared" si="637"/>
        <v>0</v>
      </c>
      <c r="BA975" s="65">
        <f t="shared" si="638"/>
        <v>0</v>
      </c>
      <c r="BB975" s="65" t="str">
        <f t="shared" si="639"/>
        <v>x</v>
      </c>
      <c r="BC975" s="65">
        <f t="shared" si="630"/>
        <v>0</v>
      </c>
      <c r="BD975" s="65">
        <f t="shared" si="664"/>
        <v>0</v>
      </c>
      <c r="BE975" s="65">
        <f t="shared" si="640"/>
        <v>0</v>
      </c>
      <c r="BF975" s="64" t="str">
        <f t="shared" si="641"/>
        <v>A forrás egyenlő a költséggel (I.ütem).</v>
      </c>
      <c r="BG975" s="65">
        <f t="shared" si="642"/>
        <v>0</v>
      </c>
      <c r="BH975" s="65">
        <f t="shared" si="643"/>
        <v>0</v>
      </c>
      <c r="BI975" s="65">
        <f t="shared" si="644"/>
        <v>0</v>
      </c>
      <c r="BJ975" s="65">
        <f t="shared" si="645"/>
        <v>0</v>
      </c>
      <c r="BK975" s="65">
        <f t="shared" si="631"/>
        <v>0</v>
      </c>
      <c r="BL975" s="66" t="str">
        <f t="shared" si="665"/>
        <v>Nem hosszútávú a feladat.</v>
      </c>
      <c r="BM975" s="67">
        <f t="shared" si="646"/>
        <v>1</v>
      </c>
      <c r="BN975" s="67">
        <f t="shared" si="647"/>
        <v>0</v>
      </c>
      <c r="BO975" s="67">
        <f t="shared" si="648"/>
        <v>1</v>
      </c>
      <c r="BP975" s="67">
        <f t="shared" si="649"/>
        <v>0</v>
      </c>
      <c r="BQ975" s="65">
        <f t="shared" si="650"/>
        <v>0</v>
      </c>
      <c r="BR975" s="64" t="str">
        <f t="shared" si="651"/>
        <v>Nincs hosszútávú terv!</v>
      </c>
      <c r="BS975" s="65">
        <f t="shared" si="652"/>
        <v>0</v>
      </c>
      <c r="BT975" s="65">
        <f t="shared" si="653"/>
        <v>0</v>
      </c>
      <c r="BU975" s="65">
        <f t="shared" si="654"/>
        <v>0</v>
      </c>
      <c r="BV975" s="65">
        <f t="shared" si="655"/>
        <v>0</v>
      </c>
      <c r="BW975" s="65">
        <f t="shared" si="656"/>
        <v>0</v>
      </c>
      <c r="BX975" s="65">
        <f t="shared" si="657"/>
        <v>0</v>
      </c>
      <c r="BY975" s="65">
        <f t="shared" si="658"/>
        <v>0</v>
      </c>
      <c r="BZ975" s="65">
        <f t="shared" si="659"/>
        <v>0</v>
      </c>
      <c r="CA975" s="65">
        <f t="shared" si="660"/>
        <v>0</v>
      </c>
      <c r="CB975" s="65">
        <f t="shared" si="661"/>
        <v>0</v>
      </c>
      <c r="CC975" s="65">
        <f t="shared" si="662"/>
        <v>0</v>
      </c>
      <c r="CD975" s="65" t="str">
        <f t="shared" si="632"/>
        <v>Hiányos kitöltés! (B-oszlop üres)</v>
      </c>
      <c r="CE975" s="66" t="str">
        <f t="shared" si="633"/>
        <v>Hiányos kitöltés! (B-oszlop üres)</v>
      </c>
      <c r="CF975" s="65">
        <f t="shared" si="634"/>
        <v>0</v>
      </c>
      <c r="CG975" s="65">
        <f t="shared" si="635"/>
        <v>0</v>
      </c>
      <c r="CH975" s="65">
        <f t="shared" si="636"/>
        <v>0</v>
      </c>
    </row>
    <row r="976" spans="1:86" ht="31.25" x14ac:dyDescent="0.25">
      <c r="A976" s="54" t="str">
        <f t="shared" si="625"/>
        <v>Nincs VKR kiválasztva!</v>
      </c>
      <c r="B976" s="68"/>
      <c r="C976" s="55"/>
      <c r="D976" s="47"/>
      <c r="E976" s="47"/>
      <c r="F976" s="56" t="str">
        <f>IF($G976="","Nincs VKR kiválasztva!",INDEX(Osszesito!$C:$C,MATCH($G976,Osszesito!$D:$D,0)))</f>
        <v>Nincs VKR kiválasztva!</v>
      </c>
      <c r="G976" s="45"/>
      <c r="H976" s="51" t="str">
        <f>IF($D976="","",CONCATENATE($AY976,"_",COUNTA($D$3:$D976),"_FSZV_2026"))</f>
        <v/>
      </c>
      <c r="I976" s="56" t="str">
        <f>IF($G976="","Nincs VKR kiválasztva!",INDEX(Osszesito!$G:$G,MATCH($F976,Osszesito!$C:$C,0)))</f>
        <v>Nincs VKR kiválasztva!</v>
      </c>
      <c r="J976" s="56" t="str">
        <f>IF($G976="","Nincs VKR kiválasztva!",INDEX(Osszesito!$F:$F,MATCH($F976,Osszesito!$C:$C,0)))</f>
        <v>Nincs VKR kiválasztva!</v>
      </c>
      <c r="K976" s="48" t="str">
        <f t="shared" si="663"/>
        <v>Nincs kitöltve a költség rész!</v>
      </c>
      <c r="L976" s="49"/>
      <c r="M976" s="49"/>
      <c r="N976" s="60"/>
      <c r="O976" s="60"/>
      <c r="P976" s="90"/>
      <c r="R976" s="62"/>
      <c r="S976" s="62"/>
      <c r="T976" s="62"/>
      <c r="U976" s="62"/>
      <c r="V976" s="62"/>
      <c r="W976" s="62"/>
      <c r="X976" s="62"/>
      <c r="Y976" s="62"/>
      <c r="Z976" s="62"/>
      <c r="AA976" s="62"/>
      <c r="AB976" s="62"/>
      <c r="AC976" s="61">
        <f t="shared" si="626"/>
        <v>0</v>
      </c>
      <c r="AD976" s="1" t="str">
        <f t="shared" si="627"/>
        <v>Nincs VKR kiválasztva!</v>
      </c>
      <c r="AF976" s="60"/>
      <c r="AG976" s="60"/>
      <c r="AH976" s="60"/>
      <c r="AI976" s="60"/>
      <c r="AJ976" s="60"/>
      <c r="AK976" s="60"/>
      <c r="AL976" s="60"/>
      <c r="AM976" s="60"/>
      <c r="AN976" s="60"/>
      <c r="AO976" s="60"/>
      <c r="AP976" s="60"/>
      <c r="AQ976" s="61">
        <f t="shared" si="628"/>
        <v>0</v>
      </c>
      <c r="AR976" s="130" t="s">
        <v>36</v>
      </c>
      <c r="AS976" s="1" t="str">
        <f t="shared" si="629"/>
        <v>Nincs VKR kiválasztva!</v>
      </c>
      <c r="AU976" s="46"/>
      <c r="AV976" s="46"/>
      <c r="AY976" s="64" t="str">
        <f>IF($D976="","",INDEX(Osszesito!$E:$E,MATCH($F976,Osszesito!$C:$C,0)))</f>
        <v/>
      </c>
      <c r="AZ976" s="64">
        <f t="shared" si="637"/>
        <v>0</v>
      </c>
      <c r="BA976" s="65">
        <f t="shared" si="638"/>
        <v>0</v>
      </c>
      <c r="BB976" s="65" t="str">
        <f t="shared" si="639"/>
        <v>x</v>
      </c>
      <c r="BC976" s="65">
        <f t="shared" si="630"/>
        <v>0</v>
      </c>
      <c r="BD976" s="65">
        <f t="shared" si="664"/>
        <v>0</v>
      </c>
      <c r="BE976" s="65">
        <f t="shared" si="640"/>
        <v>0</v>
      </c>
      <c r="BF976" s="64" t="str">
        <f t="shared" si="641"/>
        <v>A forrás egyenlő a költséggel (I.ütem).</v>
      </c>
      <c r="BG976" s="65">
        <f t="shared" si="642"/>
        <v>0</v>
      </c>
      <c r="BH976" s="65">
        <f t="shared" si="643"/>
        <v>0</v>
      </c>
      <c r="BI976" s="65">
        <f t="shared" si="644"/>
        <v>0</v>
      </c>
      <c r="BJ976" s="65">
        <f t="shared" si="645"/>
        <v>0</v>
      </c>
      <c r="BK976" s="65">
        <f t="shared" si="631"/>
        <v>0</v>
      </c>
      <c r="BL976" s="66" t="str">
        <f t="shared" si="665"/>
        <v>Nem hosszútávú a feladat.</v>
      </c>
      <c r="BM976" s="67">
        <f t="shared" si="646"/>
        <v>1</v>
      </c>
      <c r="BN976" s="67">
        <f t="shared" si="647"/>
        <v>0</v>
      </c>
      <c r="BO976" s="67">
        <f t="shared" si="648"/>
        <v>1</v>
      </c>
      <c r="BP976" s="67">
        <f t="shared" si="649"/>
        <v>0</v>
      </c>
      <c r="BQ976" s="65">
        <f t="shared" si="650"/>
        <v>0</v>
      </c>
      <c r="BR976" s="64" t="str">
        <f t="shared" si="651"/>
        <v>Nincs hosszútávú terv!</v>
      </c>
      <c r="BS976" s="65">
        <f t="shared" si="652"/>
        <v>0</v>
      </c>
      <c r="BT976" s="65">
        <f t="shared" si="653"/>
        <v>0</v>
      </c>
      <c r="BU976" s="65">
        <f t="shared" si="654"/>
        <v>0</v>
      </c>
      <c r="BV976" s="65">
        <f t="shared" si="655"/>
        <v>0</v>
      </c>
      <c r="BW976" s="65">
        <f t="shared" si="656"/>
        <v>0</v>
      </c>
      <c r="BX976" s="65">
        <f t="shared" si="657"/>
        <v>0</v>
      </c>
      <c r="BY976" s="65">
        <f t="shared" si="658"/>
        <v>0</v>
      </c>
      <c r="BZ976" s="65">
        <f t="shared" si="659"/>
        <v>0</v>
      </c>
      <c r="CA976" s="65">
        <f t="shared" si="660"/>
        <v>0</v>
      </c>
      <c r="CB976" s="65">
        <f t="shared" si="661"/>
        <v>0</v>
      </c>
      <c r="CC976" s="65">
        <f t="shared" si="662"/>
        <v>0</v>
      </c>
      <c r="CD976" s="65" t="str">
        <f t="shared" si="632"/>
        <v>Hiányos kitöltés! (B-oszlop üres)</v>
      </c>
      <c r="CE976" s="66" t="str">
        <f t="shared" si="633"/>
        <v>Hiányos kitöltés! (B-oszlop üres)</v>
      </c>
      <c r="CF976" s="65">
        <f t="shared" si="634"/>
        <v>0</v>
      </c>
      <c r="CG976" s="65">
        <f t="shared" si="635"/>
        <v>0</v>
      </c>
      <c r="CH976" s="65">
        <f t="shared" si="636"/>
        <v>0</v>
      </c>
    </row>
    <row r="977" spans="1:86" ht="31.25" x14ac:dyDescent="0.25">
      <c r="A977" s="54" t="str">
        <f t="shared" si="625"/>
        <v>Nincs VKR kiválasztva!</v>
      </c>
      <c r="B977" s="68"/>
      <c r="C977" s="55"/>
      <c r="D977" s="47"/>
      <c r="E977" s="47"/>
      <c r="F977" s="56" t="str">
        <f>IF($G977="","Nincs VKR kiválasztva!",INDEX(Osszesito!$C:$C,MATCH($G977,Osszesito!$D:$D,0)))</f>
        <v>Nincs VKR kiválasztva!</v>
      </c>
      <c r="G977" s="45"/>
      <c r="H977" s="51" t="str">
        <f>IF($D977="","",CONCATENATE($AY977,"_",COUNTA($D$3:$D977),"_FSZV_2026"))</f>
        <v/>
      </c>
      <c r="I977" s="56" t="str">
        <f>IF($G977="","Nincs VKR kiválasztva!",INDEX(Osszesito!$G:$G,MATCH($F977,Osszesito!$C:$C,0)))</f>
        <v>Nincs VKR kiválasztva!</v>
      </c>
      <c r="J977" s="56" t="str">
        <f>IF($G977="","Nincs VKR kiválasztva!",INDEX(Osszesito!$F:$F,MATCH($F977,Osszesito!$C:$C,0)))</f>
        <v>Nincs VKR kiválasztva!</v>
      </c>
      <c r="K977" s="48" t="str">
        <f t="shared" si="663"/>
        <v>Nincs kitöltve a költség rész!</v>
      </c>
      <c r="L977" s="49"/>
      <c r="M977" s="49"/>
      <c r="N977" s="60"/>
      <c r="O977" s="60"/>
      <c r="P977" s="90"/>
      <c r="R977" s="62"/>
      <c r="S977" s="62"/>
      <c r="T977" s="62"/>
      <c r="U977" s="62"/>
      <c r="V977" s="62"/>
      <c r="W977" s="62"/>
      <c r="X977" s="62"/>
      <c r="Y977" s="62"/>
      <c r="Z977" s="62"/>
      <c r="AA977" s="62"/>
      <c r="AB977" s="62"/>
      <c r="AC977" s="61">
        <f t="shared" si="626"/>
        <v>0</v>
      </c>
      <c r="AD977" s="1" t="str">
        <f t="shared" si="627"/>
        <v>Nincs VKR kiválasztva!</v>
      </c>
      <c r="AF977" s="60"/>
      <c r="AG977" s="60"/>
      <c r="AH977" s="60"/>
      <c r="AI977" s="60"/>
      <c r="AJ977" s="60"/>
      <c r="AK977" s="60"/>
      <c r="AL977" s="60"/>
      <c r="AM977" s="60"/>
      <c r="AN977" s="60"/>
      <c r="AO977" s="60"/>
      <c r="AP977" s="60"/>
      <c r="AQ977" s="61">
        <f t="shared" si="628"/>
        <v>0</v>
      </c>
      <c r="AR977" s="130" t="s">
        <v>36</v>
      </c>
      <c r="AS977" s="1" t="str">
        <f t="shared" si="629"/>
        <v>Nincs VKR kiválasztva!</v>
      </c>
      <c r="AU977" s="46"/>
      <c r="AV977" s="46"/>
      <c r="AY977" s="64" t="str">
        <f>IF($D977="","",INDEX(Osszesito!$E:$E,MATCH($F977,Osszesito!$C:$C,0)))</f>
        <v/>
      </c>
      <c r="AZ977" s="64">
        <f t="shared" si="637"/>
        <v>0</v>
      </c>
      <c r="BA977" s="65">
        <f t="shared" si="638"/>
        <v>0</v>
      </c>
      <c r="BB977" s="65" t="str">
        <f t="shared" si="639"/>
        <v>x</v>
      </c>
      <c r="BC977" s="65">
        <f t="shared" si="630"/>
        <v>0</v>
      </c>
      <c r="BD977" s="65">
        <f t="shared" si="664"/>
        <v>0</v>
      </c>
      <c r="BE977" s="65">
        <f t="shared" si="640"/>
        <v>0</v>
      </c>
      <c r="BF977" s="64" t="str">
        <f t="shared" si="641"/>
        <v>A forrás egyenlő a költséggel (I.ütem).</v>
      </c>
      <c r="BG977" s="65">
        <f t="shared" si="642"/>
        <v>0</v>
      </c>
      <c r="BH977" s="65">
        <f t="shared" si="643"/>
        <v>0</v>
      </c>
      <c r="BI977" s="65">
        <f t="shared" si="644"/>
        <v>0</v>
      </c>
      <c r="BJ977" s="65">
        <f t="shared" si="645"/>
        <v>0</v>
      </c>
      <c r="BK977" s="65">
        <f t="shared" si="631"/>
        <v>0</v>
      </c>
      <c r="BL977" s="66" t="str">
        <f t="shared" si="665"/>
        <v>Nem hosszútávú a feladat.</v>
      </c>
      <c r="BM977" s="67">
        <f t="shared" si="646"/>
        <v>1</v>
      </c>
      <c r="BN977" s="67">
        <f t="shared" si="647"/>
        <v>0</v>
      </c>
      <c r="BO977" s="67">
        <f t="shared" si="648"/>
        <v>1</v>
      </c>
      <c r="BP977" s="67">
        <f t="shared" si="649"/>
        <v>0</v>
      </c>
      <c r="BQ977" s="65">
        <f t="shared" si="650"/>
        <v>0</v>
      </c>
      <c r="BR977" s="64" t="str">
        <f t="shared" si="651"/>
        <v>Nincs hosszútávú terv!</v>
      </c>
      <c r="BS977" s="65">
        <f t="shared" si="652"/>
        <v>0</v>
      </c>
      <c r="BT977" s="65">
        <f t="shared" si="653"/>
        <v>0</v>
      </c>
      <c r="BU977" s="65">
        <f t="shared" si="654"/>
        <v>0</v>
      </c>
      <c r="BV977" s="65">
        <f t="shared" si="655"/>
        <v>0</v>
      </c>
      <c r="BW977" s="65">
        <f t="shared" si="656"/>
        <v>0</v>
      </c>
      <c r="BX977" s="65">
        <f t="shared" si="657"/>
        <v>0</v>
      </c>
      <c r="BY977" s="65">
        <f t="shared" si="658"/>
        <v>0</v>
      </c>
      <c r="BZ977" s="65">
        <f t="shared" si="659"/>
        <v>0</v>
      </c>
      <c r="CA977" s="65">
        <f t="shared" si="660"/>
        <v>0</v>
      </c>
      <c r="CB977" s="65">
        <f t="shared" si="661"/>
        <v>0</v>
      </c>
      <c r="CC977" s="65">
        <f t="shared" si="662"/>
        <v>0</v>
      </c>
      <c r="CD977" s="65" t="str">
        <f t="shared" si="632"/>
        <v>Hiányos kitöltés! (B-oszlop üres)</v>
      </c>
      <c r="CE977" s="66" t="str">
        <f t="shared" si="633"/>
        <v>Hiányos kitöltés! (B-oszlop üres)</v>
      </c>
      <c r="CF977" s="65">
        <f t="shared" si="634"/>
        <v>0</v>
      </c>
      <c r="CG977" s="65">
        <f t="shared" si="635"/>
        <v>0</v>
      </c>
      <c r="CH977" s="65">
        <f t="shared" si="636"/>
        <v>0</v>
      </c>
    </row>
    <row r="978" spans="1:86" ht="31.25" x14ac:dyDescent="0.25">
      <c r="A978" s="54" t="str">
        <f t="shared" si="625"/>
        <v>Nincs VKR kiválasztva!</v>
      </c>
      <c r="B978" s="68"/>
      <c r="C978" s="55"/>
      <c r="D978" s="47"/>
      <c r="E978" s="47"/>
      <c r="F978" s="56" t="str">
        <f>IF($G978="","Nincs VKR kiválasztva!",INDEX(Osszesito!$C:$C,MATCH($G978,Osszesito!$D:$D,0)))</f>
        <v>Nincs VKR kiválasztva!</v>
      </c>
      <c r="G978" s="45"/>
      <c r="H978" s="51" t="str">
        <f>IF($D978="","",CONCATENATE($AY978,"_",COUNTA($D$3:$D978),"_FSZV_2026"))</f>
        <v/>
      </c>
      <c r="I978" s="56" t="str">
        <f>IF($G978="","Nincs VKR kiválasztva!",INDEX(Osszesito!$G:$G,MATCH($F978,Osszesito!$C:$C,0)))</f>
        <v>Nincs VKR kiválasztva!</v>
      </c>
      <c r="J978" s="56" t="str">
        <f>IF($G978="","Nincs VKR kiválasztva!",INDEX(Osszesito!$F:$F,MATCH($F978,Osszesito!$C:$C,0)))</f>
        <v>Nincs VKR kiválasztva!</v>
      </c>
      <c r="K978" s="48" t="str">
        <f t="shared" si="663"/>
        <v>Nincs kitöltve a költség rész!</v>
      </c>
      <c r="L978" s="49"/>
      <c r="M978" s="49"/>
      <c r="N978" s="60"/>
      <c r="O978" s="60"/>
      <c r="P978" s="90"/>
      <c r="R978" s="62"/>
      <c r="S978" s="62"/>
      <c r="T978" s="62"/>
      <c r="U978" s="62"/>
      <c r="V978" s="62"/>
      <c r="W978" s="62"/>
      <c r="X978" s="62"/>
      <c r="Y978" s="62"/>
      <c r="Z978" s="62"/>
      <c r="AA978" s="62"/>
      <c r="AB978" s="62"/>
      <c r="AC978" s="61">
        <f t="shared" si="626"/>
        <v>0</v>
      </c>
      <c r="AD978" s="1" t="str">
        <f t="shared" si="627"/>
        <v>Nincs VKR kiválasztva!</v>
      </c>
      <c r="AF978" s="60"/>
      <c r="AG978" s="60"/>
      <c r="AH978" s="60"/>
      <c r="AI978" s="60"/>
      <c r="AJ978" s="60"/>
      <c r="AK978" s="60"/>
      <c r="AL978" s="60"/>
      <c r="AM978" s="60"/>
      <c r="AN978" s="60"/>
      <c r="AO978" s="60"/>
      <c r="AP978" s="60"/>
      <c r="AQ978" s="61">
        <f t="shared" si="628"/>
        <v>0</v>
      </c>
      <c r="AR978" s="130" t="s">
        <v>36</v>
      </c>
      <c r="AS978" s="1" t="str">
        <f t="shared" si="629"/>
        <v>Nincs VKR kiválasztva!</v>
      </c>
      <c r="AU978" s="46"/>
      <c r="AV978" s="46"/>
      <c r="AY978" s="64" t="str">
        <f>IF($D978="","",INDEX(Osszesito!$E:$E,MATCH($F978,Osszesito!$C:$C,0)))</f>
        <v/>
      </c>
      <c r="AZ978" s="64">
        <f t="shared" si="637"/>
        <v>0</v>
      </c>
      <c r="BA978" s="65">
        <f t="shared" si="638"/>
        <v>0</v>
      </c>
      <c r="BB978" s="65" t="str">
        <f t="shared" si="639"/>
        <v>x</v>
      </c>
      <c r="BC978" s="65">
        <f t="shared" si="630"/>
        <v>0</v>
      </c>
      <c r="BD978" s="65">
        <f t="shared" si="664"/>
        <v>0</v>
      </c>
      <c r="BE978" s="65">
        <f t="shared" si="640"/>
        <v>0</v>
      </c>
      <c r="BF978" s="64" t="str">
        <f t="shared" si="641"/>
        <v>A forrás egyenlő a költséggel (I.ütem).</v>
      </c>
      <c r="BG978" s="65">
        <f t="shared" si="642"/>
        <v>0</v>
      </c>
      <c r="BH978" s="65">
        <f t="shared" si="643"/>
        <v>0</v>
      </c>
      <c r="BI978" s="65">
        <f t="shared" si="644"/>
        <v>0</v>
      </c>
      <c r="BJ978" s="65">
        <f t="shared" si="645"/>
        <v>0</v>
      </c>
      <c r="BK978" s="65">
        <f t="shared" si="631"/>
        <v>0</v>
      </c>
      <c r="BL978" s="66" t="str">
        <f t="shared" si="665"/>
        <v>Nem hosszútávú a feladat.</v>
      </c>
      <c r="BM978" s="67">
        <f t="shared" si="646"/>
        <v>1</v>
      </c>
      <c r="BN978" s="67">
        <f t="shared" si="647"/>
        <v>0</v>
      </c>
      <c r="BO978" s="67">
        <f t="shared" si="648"/>
        <v>1</v>
      </c>
      <c r="BP978" s="67">
        <f t="shared" si="649"/>
        <v>0</v>
      </c>
      <c r="BQ978" s="65">
        <f t="shared" si="650"/>
        <v>0</v>
      </c>
      <c r="BR978" s="64" t="str">
        <f t="shared" si="651"/>
        <v>Nincs hosszútávú terv!</v>
      </c>
      <c r="BS978" s="65">
        <f t="shared" si="652"/>
        <v>0</v>
      </c>
      <c r="BT978" s="65">
        <f t="shared" si="653"/>
        <v>0</v>
      </c>
      <c r="BU978" s="65">
        <f t="shared" si="654"/>
        <v>0</v>
      </c>
      <c r="BV978" s="65">
        <f t="shared" si="655"/>
        <v>0</v>
      </c>
      <c r="BW978" s="65">
        <f t="shared" si="656"/>
        <v>0</v>
      </c>
      <c r="BX978" s="65">
        <f t="shared" si="657"/>
        <v>0</v>
      </c>
      <c r="BY978" s="65">
        <f t="shared" si="658"/>
        <v>0</v>
      </c>
      <c r="BZ978" s="65">
        <f t="shared" si="659"/>
        <v>0</v>
      </c>
      <c r="CA978" s="65">
        <f t="shared" si="660"/>
        <v>0</v>
      </c>
      <c r="CB978" s="65">
        <f t="shared" si="661"/>
        <v>0</v>
      </c>
      <c r="CC978" s="65">
        <f t="shared" si="662"/>
        <v>0</v>
      </c>
      <c r="CD978" s="65" t="str">
        <f t="shared" si="632"/>
        <v>Hiányos kitöltés! (B-oszlop üres)</v>
      </c>
      <c r="CE978" s="66" t="str">
        <f t="shared" si="633"/>
        <v>Hiányos kitöltés! (B-oszlop üres)</v>
      </c>
      <c r="CF978" s="65">
        <f t="shared" si="634"/>
        <v>0</v>
      </c>
      <c r="CG978" s="65">
        <f t="shared" si="635"/>
        <v>0</v>
      </c>
      <c r="CH978" s="65">
        <f t="shared" si="636"/>
        <v>0</v>
      </c>
    </row>
    <row r="979" spans="1:86" ht="31.25" x14ac:dyDescent="0.25">
      <c r="A979" s="54" t="str">
        <f t="shared" si="625"/>
        <v>Nincs VKR kiválasztva!</v>
      </c>
      <c r="B979" s="68"/>
      <c r="C979" s="55"/>
      <c r="D979" s="47"/>
      <c r="E979" s="47"/>
      <c r="F979" s="56" t="str">
        <f>IF($G979="","Nincs VKR kiválasztva!",INDEX(Osszesito!$C:$C,MATCH($G979,Osszesito!$D:$D,0)))</f>
        <v>Nincs VKR kiválasztva!</v>
      </c>
      <c r="G979" s="45"/>
      <c r="H979" s="51" t="str">
        <f>IF($D979="","",CONCATENATE($AY979,"_",COUNTA($D$3:$D979),"_FSZV_2026"))</f>
        <v/>
      </c>
      <c r="I979" s="56" t="str">
        <f>IF($G979="","Nincs VKR kiválasztva!",INDEX(Osszesito!$G:$G,MATCH($F979,Osszesito!$C:$C,0)))</f>
        <v>Nincs VKR kiválasztva!</v>
      </c>
      <c r="J979" s="56" t="str">
        <f>IF($G979="","Nincs VKR kiválasztva!",INDEX(Osszesito!$F:$F,MATCH($F979,Osszesito!$C:$C,0)))</f>
        <v>Nincs VKR kiválasztva!</v>
      </c>
      <c r="K979" s="48" t="str">
        <f t="shared" si="663"/>
        <v>Nincs kitöltve a költség rész!</v>
      </c>
      <c r="L979" s="49"/>
      <c r="M979" s="49"/>
      <c r="N979" s="60"/>
      <c r="O979" s="60"/>
      <c r="P979" s="90"/>
      <c r="R979" s="62"/>
      <c r="S979" s="62"/>
      <c r="T979" s="62"/>
      <c r="U979" s="62"/>
      <c r="V979" s="62"/>
      <c r="W979" s="62"/>
      <c r="X979" s="62"/>
      <c r="Y979" s="62"/>
      <c r="Z979" s="62"/>
      <c r="AA979" s="62"/>
      <c r="AB979" s="62"/>
      <c r="AC979" s="61">
        <f t="shared" si="626"/>
        <v>0</v>
      </c>
      <c r="AD979" s="1" t="str">
        <f t="shared" si="627"/>
        <v>Nincs VKR kiválasztva!</v>
      </c>
      <c r="AF979" s="60"/>
      <c r="AG979" s="60"/>
      <c r="AH979" s="60"/>
      <c r="AI979" s="60"/>
      <c r="AJ979" s="60"/>
      <c r="AK979" s="60"/>
      <c r="AL979" s="60"/>
      <c r="AM979" s="60"/>
      <c r="AN979" s="60"/>
      <c r="AO979" s="60"/>
      <c r="AP979" s="60"/>
      <c r="AQ979" s="61">
        <f t="shared" si="628"/>
        <v>0</v>
      </c>
      <c r="AR979" s="130" t="s">
        <v>36</v>
      </c>
      <c r="AS979" s="1" t="str">
        <f t="shared" si="629"/>
        <v>Nincs VKR kiválasztva!</v>
      </c>
      <c r="AU979" s="46"/>
      <c r="AV979" s="46"/>
      <c r="AY979" s="64" t="str">
        <f>IF($D979="","",INDEX(Osszesito!$E:$E,MATCH($F979,Osszesito!$C:$C,0)))</f>
        <v/>
      </c>
      <c r="AZ979" s="64">
        <f t="shared" si="637"/>
        <v>0</v>
      </c>
      <c r="BA979" s="65">
        <f t="shared" si="638"/>
        <v>0</v>
      </c>
      <c r="BB979" s="65" t="str">
        <f t="shared" si="639"/>
        <v>x</v>
      </c>
      <c r="BC979" s="65">
        <f t="shared" si="630"/>
        <v>0</v>
      </c>
      <c r="BD979" s="65">
        <f t="shared" si="664"/>
        <v>0</v>
      </c>
      <c r="BE979" s="65">
        <f t="shared" si="640"/>
        <v>0</v>
      </c>
      <c r="BF979" s="64" t="str">
        <f t="shared" si="641"/>
        <v>A forrás egyenlő a költséggel (I.ütem).</v>
      </c>
      <c r="BG979" s="65">
        <f t="shared" si="642"/>
        <v>0</v>
      </c>
      <c r="BH979" s="65">
        <f t="shared" si="643"/>
        <v>0</v>
      </c>
      <c r="BI979" s="65">
        <f t="shared" si="644"/>
        <v>0</v>
      </c>
      <c r="BJ979" s="65">
        <f t="shared" si="645"/>
        <v>0</v>
      </c>
      <c r="BK979" s="65">
        <f t="shared" si="631"/>
        <v>0</v>
      </c>
      <c r="BL979" s="66" t="str">
        <f t="shared" si="665"/>
        <v>Nem hosszútávú a feladat.</v>
      </c>
      <c r="BM979" s="67">
        <f t="shared" si="646"/>
        <v>1</v>
      </c>
      <c r="BN979" s="67">
        <f t="shared" si="647"/>
        <v>0</v>
      </c>
      <c r="BO979" s="67">
        <f t="shared" si="648"/>
        <v>1</v>
      </c>
      <c r="BP979" s="67">
        <f t="shared" si="649"/>
        <v>0</v>
      </c>
      <c r="BQ979" s="65">
        <f t="shared" si="650"/>
        <v>0</v>
      </c>
      <c r="BR979" s="64" t="str">
        <f t="shared" si="651"/>
        <v>Nincs hosszútávú terv!</v>
      </c>
      <c r="BS979" s="65">
        <f t="shared" si="652"/>
        <v>0</v>
      </c>
      <c r="BT979" s="65">
        <f t="shared" si="653"/>
        <v>0</v>
      </c>
      <c r="BU979" s="65">
        <f t="shared" si="654"/>
        <v>0</v>
      </c>
      <c r="BV979" s="65">
        <f t="shared" si="655"/>
        <v>0</v>
      </c>
      <c r="BW979" s="65">
        <f t="shared" si="656"/>
        <v>0</v>
      </c>
      <c r="BX979" s="65">
        <f t="shared" si="657"/>
        <v>0</v>
      </c>
      <c r="BY979" s="65">
        <f t="shared" si="658"/>
        <v>0</v>
      </c>
      <c r="BZ979" s="65">
        <f t="shared" si="659"/>
        <v>0</v>
      </c>
      <c r="CA979" s="65">
        <f t="shared" si="660"/>
        <v>0</v>
      </c>
      <c r="CB979" s="65">
        <f t="shared" si="661"/>
        <v>0</v>
      </c>
      <c r="CC979" s="65">
        <f t="shared" si="662"/>
        <v>0</v>
      </c>
      <c r="CD979" s="65" t="str">
        <f t="shared" si="632"/>
        <v>Hiányos kitöltés! (B-oszlop üres)</v>
      </c>
      <c r="CE979" s="66" t="str">
        <f t="shared" si="633"/>
        <v>Hiányos kitöltés! (B-oszlop üres)</v>
      </c>
      <c r="CF979" s="65">
        <f t="shared" si="634"/>
        <v>0</v>
      </c>
      <c r="CG979" s="65">
        <f t="shared" si="635"/>
        <v>0</v>
      </c>
      <c r="CH979" s="65">
        <f t="shared" si="636"/>
        <v>0</v>
      </c>
    </row>
    <row r="980" spans="1:86" ht="31.25" x14ac:dyDescent="0.25">
      <c r="A980" s="54" t="str">
        <f t="shared" si="625"/>
        <v>Nincs VKR kiválasztva!</v>
      </c>
      <c r="B980" s="68"/>
      <c r="C980" s="55"/>
      <c r="D980" s="47"/>
      <c r="E980" s="47"/>
      <c r="F980" s="56" t="str">
        <f>IF($G980="","Nincs VKR kiválasztva!",INDEX(Osszesito!$C:$C,MATCH($G980,Osszesito!$D:$D,0)))</f>
        <v>Nincs VKR kiválasztva!</v>
      </c>
      <c r="G980" s="45"/>
      <c r="H980" s="51" t="str">
        <f>IF($D980="","",CONCATENATE($AY980,"_",COUNTA($D$3:$D980),"_FSZV_2026"))</f>
        <v/>
      </c>
      <c r="I980" s="56" t="str">
        <f>IF($G980="","Nincs VKR kiválasztva!",INDEX(Osszesito!$G:$G,MATCH($F980,Osszesito!$C:$C,0)))</f>
        <v>Nincs VKR kiválasztva!</v>
      </c>
      <c r="J980" s="56" t="str">
        <f>IF($G980="","Nincs VKR kiválasztva!",INDEX(Osszesito!$F:$F,MATCH($F980,Osszesito!$C:$C,0)))</f>
        <v>Nincs VKR kiválasztva!</v>
      </c>
      <c r="K980" s="48" t="str">
        <f t="shared" si="663"/>
        <v>Nincs kitöltve a költség rész!</v>
      </c>
      <c r="L980" s="49"/>
      <c r="M980" s="49"/>
      <c r="N980" s="60"/>
      <c r="O980" s="60"/>
      <c r="P980" s="90"/>
      <c r="R980" s="62"/>
      <c r="S980" s="62"/>
      <c r="T980" s="62"/>
      <c r="U980" s="62"/>
      <c r="V980" s="62"/>
      <c r="W980" s="62"/>
      <c r="X980" s="62"/>
      <c r="Y980" s="62"/>
      <c r="Z980" s="62"/>
      <c r="AA980" s="62"/>
      <c r="AB980" s="62"/>
      <c r="AC980" s="61">
        <f t="shared" si="626"/>
        <v>0</v>
      </c>
      <c r="AD980" s="1" t="str">
        <f t="shared" si="627"/>
        <v>Nincs VKR kiválasztva!</v>
      </c>
      <c r="AF980" s="60"/>
      <c r="AG980" s="60"/>
      <c r="AH980" s="60"/>
      <c r="AI980" s="60"/>
      <c r="AJ980" s="60"/>
      <c r="AK980" s="60"/>
      <c r="AL980" s="60"/>
      <c r="AM980" s="60"/>
      <c r="AN980" s="60"/>
      <c r="AO980" s="60"/>
      <c r="AP980" s="60"/>
      <c r="AQ980" s="61">
        <f t="shared" si="628"/>
        <v>0</v>
      </c>
      <c r="AR980" s="130" t="s">
        <v>36</v>
      </c>
      <c r="AS980" s="1" t="str">
        <f t="shared" si="629"/>
        <v>Nincs VKR kiválasztva!</v>
      </c>
      <c r="AU980" s="46"/>
      <c r="AV980" s="46"/>
      <c r="AY980" s="64" t="str">
        <f>IF($D980="","",INDEX(Osszesito!$E:$E,MATCH($F980,Osszesito!$C:$C,0)))</f>
        <v/>
      </c>
      <c r="AZ980" s="64">
        <f t="shared" si="637"/>
        <v>0</v>
      </c>
      <c r="BA980" s="65">
        <f t="shared" si="638"/>
        <v>0</v>
      </c>
      <c r="BB980" s="65" t="str">
        <f t="shared" si="639"/>
        <v>x</v>
      </c>
      <c r="BC980" s="65">
        <f t="shared" si="630"/>
        <v>0</v>
      </c>
      <c r="BD980" s="65">
        <f t="shared" si="664"/>
        <v>0</v>
      </c>
      <c r="BE980" s="65">
        <f t="shared" si="640"/>
        <v>0</v>
      </c>
      <c r="BF980" s="64" t="str">
        <f t="shared" si="641"/>
        <v>A forrás egyenlő a költséggel (I.ütem).</v>
      </c>
      <c r="BG980" s="65">
        <f t="shared" si="642"/>
        <v>0</v>
      </c>
      <c r="BH980" s="65">
        <f t="shared" si="643"/>
        <v>0</v>
      </c>
      <c r="BI980" s="65">
        <f t="shared" si="644"/>
        <v>0</v>
      </c>
      <c r="BJ980" s="65">
        <f t="shared" si="645"/>
        <v>0</v>
      </c>
      <c r="BK980" s="65">
        <f t="shared" si="631"/>
        <v>0</v>
      </c>
      <c r="BL980" s="66" t="str">
        <f t="shared" si="665"/>
        <v>Nem hosszútávú a feladat.</v>
      </c>
      <c r="BM980" s="67">
        <f t="shared" si="646"/>
        <v>1</v>
      </c>
      <c r="BN980" s="67">
        <f t="shared" si="647"/>
        <v>0</v>
      </c>
      <c r="BO980" s="67">
        <f t="shared" si="648"/>
        <v>1</v>
      </c>
      <c r="BP980" s="67">
        <f t="shared" si="649"/>
        <v>0</v>
      </c>
      <c r="BQ980" s="65">
        <f t="shared" si="650"/>
        <v>0</v>
      </c>
      <c r="BR980" s="64" t="str">
        <f t="shared" si="651"/>
        <v>Nincs hosszútávú terv!</v>
      </c>
      <c r="BS980" s="65">
        <f t="shared" si="652"/>
        <v>0</v>
      </c>
      <c r="BT980" s="65">
        <f t="shared" si="653"/>
        <v>0</v>
      </c>
      <c r="BU980" s="65">
        <f t="shared" si="654"/>
        <v>0</v>
      </c>
      <c r="BV980" s="65">
        <f t="shared" si="655"/>
        <v>0</v>
      </c>
      <c r="BW980" s="65">
        <f t="shared" si="656"/>
        <v>0</v>
      </c>
      <c r="BX980" s="65">
        <f t="shared" si="657"/>
        <v>0</v>
      </c>
      <c r="BY980" s="65">
        <f t="shared" si="658"/>
        <v>0</v>
      </c>
      <c r="BZ980" s="65">
        <f t="shared" si="659"/>
        <v>0</v>
      </c>
      <c r="CA980" s="65">
        <f t="shared" si="660"/>
        <v>0</v>
      </c>
      <c r="CB980" s="65">
        <f t="shared" si="661"/>
        <v>0</v>
      </c>
      <c r="CC980" s="65">
        <f t="shared" si="662"/>
        <v>0</v>
      </c>
      <c r="CD980" s="65" t="str">
        <f t="shared" si="632"/>
        <v>Hiányos kitöltés! (B-oszlop üres)</v>
      </c>
      <c r="CE980" s="66" t="str">
        <f t="shared" si="633"/>
        <v>Hiányos kitöltés! (B-oszlop üres)</v>
      </c>
      <c r="CF980" s="65">
        <f t="shared" si="634"/>
        <v>0</v>
      </c>
      <c r="CG980" s="65">
        <f t="shared" si="635"/>
        <v>0</v>
      </c>
      <c r="CH980" s="65">
        <f t="shared" si="636"/>
        <v>0</v>
      </c>
    </row>
    <row r="981" spans="1:86" ht="31.25" x14ac:dyDescent="0.25">
      <c r="A981" s="54" t="str">
        <f t="shared" si="625"/>
        <v>Nincs VKR kiválasztva!</v>
      </c>
      <c r="B981" s="68"/>
      <c r="C981" s="55"/>
      <c r="D981" s="47"/>
      <c r="E981" s="47"/>
      <c r="F981" s="56" t="str">
        <f>IF($G981="","Nincs VKR kiválasztva!",INDEX(Osszesito!$C:$C,MATCH($G981,Osszesito!$D:$D,0)))</f>
        <v>Nincs VKR kiválasztva!</v>
      </c>
      <c r="G981" s="45"/>
      <c r="H981" s="51" t="str">
        <f>IF($D981="","",CONCATENATE($AY981,"_",COUNTA($D$3:$D981),"_FSZV_2026"))</f>
        <v/>
      </c>
      <c r="I981" s="56" t="str">
        <f>IF($G981="","Nincs VKR kiválasztva!",INDEX(Osszesito!$G:$G,MATCH($F981,Osszesito!$C:$C,0)))</f>
        <v>Nincs VKR kiválasztva!</v>
      </c>
      <c r="J981" s="56" t="str">
        <f>IF($G981="","Nincs VKR kiválasztva!",INDEX(Osszesito!$F:$F,MATCH($F981,Osszesito!$C:$C,0)))</f>
        <v>Nincs VKR kiválasztva!</v>
      </c>
      <c r="K981" s="48" t="str">
        <f t="shared" si="663"/>
        <v>Nincs kitöltve a költség rész!</v>
      </c>
      <c r="L981" s="49"/>
      <c r="M981" s="49"/>
      <c r="N981" s="60"/>
      <c r="O981" s="60"/>
      <c r="P981" s="90"/>
      <c r="R981" s="62"/>
      <c r="S981" s="62"/>
      <c r="T981" s="62"/>
      <c r="U981" s="62"/>
      <c r="V981" s="62"/>
      <c r="W981" s="62"/>
      <c r="X981" s="62"/>
      <c r="Y981" s="62"/>
      <c r="Z981" s="62"/>
      <c r="AA981" s="62"/>
      <c r="AB981" s="62"/>
      <c r="AC981" s="61">
        <f t="shared" si="626"/>
        <v>0</v>
      </c>
      <c r="AD981" s="1" t="str">
        <f t="shared" si="627"/>
        <v>Nincs VKR kiválasztva!</v>
      </c>
      <c r="AF981" s="60"/>
      <c r="AG981" s="60"/>
      <c r="AH981" s="60"/>
      <c r="AI981" s="60"/>
      <c r="AJ981" s="60"/>
      <c r="AK981" s="60"/>
      <c r="AL981" s="60"/>
      <c r="AM981" s="60"/>
      <c r="AN981" s="60"/>
      <c r="AO981" s="60"/>
      <c r="AP981" s="60"/>
      <c r="AQ981" s="61">
        <f t="shared" si="628"/>
        <v>0</v>
      </c>
      <c r="AR981" s="130" t="s">
        <v>36</v>
      </c>
      <c r="AS981" s="1" t="str">
        <f t="shared" si="629"/>
        <v>Nincs VKR kiválasztva!</v>
      </c>
      <c r="AU981" s="46"/>
      <c r="AV981" s="46"/>
      <c r="AY981" s="64" t="str">
        <f>IF($D981="","",INDEX(Osszesito!$E:$E,MATCH($F981,Osszesito!$C:$C,0)))</f>
        <v/>
      </c>
      <c r="AZ981" s="64">
        <f t="shared" si="637"/>
        <v>0</v>
      </c>
      <c r="BA981" s="65">
        <f t="shared" si="638"/>
        <v>0</v>
      </c>
      <c r="BB981" s="65" t="str">
        <f t="shared" si="639"/>
        <v>x</v>
      </c>
      <c r="BC981" s="65">
        <f t="shared" si="630"/>
        <v>0</v>
      </c>
      <c r="BD981" s="65">
        <f t="shared" si="664"/>
        <v>0</v>
      </c>
      <c r="BE981" s="65">
        <f t="shared" si="640"/>
        <v>0</v>
      </c>
      <c r="BF981" s="64" t="str">
        <f t="shared" si="641"/>
        <v>A forrás egyenlő a költséggel (I.ütem).</v>
      </c>
      <c r="BG981" s="65">
        <f t="shared" si="642"/>
        <v>0</v>
      </c>
      <c r="BH981" s="65">
        <f t="shared" si="643"/>
        <v>0</v>
      </c>
      <c r="BI981" s="65">
        <f t="shared" si="644"/>
        <v>0</v>
      </c>
      <c r="BJ981" s="65">
        <f t="shared" si="645"/>
        <v>0</v>
      </c>
      <c r="BK981" s="65">
        <f t="shared" si="631"/>
        <v>0</v>
      </c>
      <c r="BL981" s="66" t="str">
        <f t="shared" si="665"/>
        <v>Nem hosszútávú a feladat.</v>
      </c>
      <c r="BM981" s="67">
        <f t="shared" si="646"/>
        <v>1</v>
      </c>
      <c r="BN981" s="67">
        <f t="shared" si="647"/>
        <v>0</v>
      </c>
      <c r="BO981" s="67">
        <f t="shared" si="648"/>
        <v>1</v>
      </c>
      <c r="BP981" s="67">
        <f t="shared" si="649"/>
        <v>0</v>
      </c>
      <c r="BQ981" s="65">
        <f t="shared" si="650"/>
        <v>0</v>
      </c>
      <c r="BR981" s="64" t="str">
        <f t="shared" si="651"/>
        <v>Nincs hosszútávú terv!</v>
      </c>
      <c r="BS981" s="65">
        <f t="shared" si="652"/>
        <v>0</v>
      </c>
      <c r="BT981" s="65">
        <f t="shared" si="653"/>
        <v>0</v>
      </c>
      <c r="BU981" s="65">
        <f t="shared" si="654"/>
        <v>0</v>
      </c>
      <c r="BV981" s="65">
        <f t="shared" si="655"/>
        <v>0</v>
      </c>
      <c r="BW981" s="65">
        <f t="shared" si="656"/>
        <v>0</v>
      </c>
      <c r="BX981" s="65">
        <f t="shared" si="657"/>
        <v>0</v>
      </c>
      <c r="BY981" s="65">
        <f t="shared" si="658"/>
        <v>0</v>
      </c>
      <c r="BZ981" s="65">
        <f t="shared" si="659"/>
        <v>0</v>
      </c>
      <c r="CA981" s="65">
        <f t="shared" si="660"/>
        <v>0</v>
      </c>
      <c r="CB981" s="65">
        <f t="shared" si="661"/>
        <v>0</v>
      </c>
      <c r="CC981" s="65">
        <f t="shared" si="662"/>
        <v>0</v>
      </c>
      <c r="CD981" s="65" t="str">
        <f t="shared" si="632"/>
        <v>Hiányos kitöltés! (B-oszlop üres)</v>
      </c>
      <c r="CE981" s="66" t="str">
        <f t="shared" si="633"/>
        <v>Hiányos kitöltés! (B-oszlop üres)</v>
      </c>
      <c r="CF981" s="65">
        <f t="shared" si="634"/>
        <v>0</v>
      </c>
      <c r="CG981" s="65">
        <f t="shared" si="635"/>
        <v>0</v>
      </c>
      <c r="CH981" s="65">
        <f t="shared" si="636"/>
        <v>0</v>
      </c>
    </row>
    <row r="982" spans="1:86" ht="31.25" x14ac:dyDescent="0.25">
      <c r="A982" s="54" t="str">
        <f t="shared" si="625"/>
        <v>Nincs VKR kiválasztva!</v>
      </c>
      <c r="B982" s="68"/>
      <c r="C982" s="55"/>
      <c r="D982" s="47"/>
      <c r="E982" s="47"/>
      <c r="F982" s="56" t="str">
        <f>IF($G982="","Nincs VKR kiválasztva!",INDEX(Osszesito!$C:$C,MATCH($G982,Osszesito!$D:$D,0)))</f>
        <v>Nincs VKR kiválasztva!</v>
      </c>
      <c r="G982" s="45"/>
      <c r="H982" s="51" t="str">
        <f>IF($D982="","",CONCATENATE($AY982,"_",COUNTA($D$3:$D982),"_FSZV_2026"))</f>
        <v/>
      </c>
      <c r="I982" s="56" t="str">
        <f>IF($G982="","Nincs VKR kiválasztva!",INDEX(Osszesito!$G:$G,MATCH($F982,Osszesito!$C:$C,0)))</f>
        <v>Nincs VKR kiválasztva!</v>
      </c>
      <c r="J982" s="56" t="str">
        <f>IF($G982="","Nincs VKR kiválasztva!",INDEX(Osszesito!$F:$F,MATCH($F982,Osszesito!$C:$C,0)))</f>
        <v>Nincs VKR kiválasztva!</v>
      </c>
      <c r="K982" s="48" t="str">
        <f t="shared" si="663"/>
        <v>Nincs kitöltve a költség rész!</v>
      </c>
      <c r="L982" s="49"/>
      <c r="M982" s="49"/>
      <c r="N982" s="60"/>
      <c r="O982" s="60"/>
      <c r="P982" s="90"/>
      <c r="R982" s="62"/>
      <c r="S982" s="62"/>
      <c r="T982" s="62"/>
      <c r="U982" s="62"/>
      <c r="V982" s="62"/>
      <c r="W982" s="62"/>
      <c r="X982" s="62"/>
      <c r="Y982" s="62"/>
      <c r="Z982" s="62"/>
      <c r="AA982" s="62"/>
      <c r="AB982" s="62"/>
      <c r="AC982" s="61">
        <f t="shared" si="626"/>
        <v>0</v>
      </c>
      <c r="AD982" s="1" t="str">
        <f t="shared" si="627"/>
        <v>Nincs VKR kiválasztva!</v>
      </c>
      <c r="AF982" s="60"/>
      <c r="AG982" s="60"/>
      <c r="AH982" s="60"/>
      <c r="AI982" s="60"/>
      <c r="AJ982" s="60"/>
      <c r="AK982" s="60"/>
      <c r="AL982" s="60"/>
      <c r="AM982" s="60"/>
      <c r="AN982" s="60"/>
      <c r="AO982" s="60"/>
      <c r="AP982" s="60"/>
      <c r="AQ982" s="61">
        <f t="shared" si="628"/>
        <v>0</v>
      </c>
      <c r="AR982" s="130" t="s">
        <v>36</v>
      </c>
      <c r="AS982" s="1" t="str">
        <f t="shared" si="629"/>
        <v>Nincs VKR kiválasztva!</v>
      </c>
      <c r="AU982" s="46"/>
      <c r="AV982" s="46"/>
      <c r="AY982" s="64" t="str">
        <f>IF($D982="","",INDEX(Osszesito!$E:$E,MATCH($F982,Osszesito!$C:$C,0)))</f>
        <v/>
      </c>
      <c r="AZ982" s="64">
        <f t="shared" si="637"/>
        <v>0</v>
      </c>
      <c r="BA982" s="65">
        <f t="shared" si="638"/>
        <v>0</v>
      </c>
      <c r="BB982" s="65" t="str">
        <f t="shared" si="639"/>
        <v>x</v>
      </c>
      <c r="BC982" s="65">
        <f t="shared" si="630"/>
        <v>0</v>
      </c>
      <c r="BD982" s="65">
        <f t="shared" si="664"/>
        <v>0</v>
      </c>
      <c r="BE982" s="65">
        <f t="shared" si="640"/>
        <v>0</v>
      </c>
      <c r="BF982" s="64" t="str">
        <f t="shared" si="641"/>
        <v>A forrás egyenlő a költséggel (I.ütem).</v>
      </c>
      <c r="BG982" s="65">
        <f t="shared" si="642"/>
        <v>0</v>
      </c>
      <c r="BH982" s="65">
        <f t="shared" si="643"/>
        <v>0</v>
      </c>
      <c r="BI982" s="65">
        <f t="shared" si="644"/>
        <v>0</v>
      </c>
      <c r="BJ982" s="65">
        <f t="shared" si="645"/>
        <v>0</v>
      </c>
      <c r="BK982" s="65">
        <f t="shared" si="631"/>
        <v>0</v>
      </c>
      <c r="BL982" s="66" t="str">
        <f t="shared" si="665"/>
        <v>Nem hosszútávú a feladat.</v>
      </c>
      <c r="BM982" s="67">
        <f t="shared" si="646"/>
        <v>1</v>
      </c>
      <c r="BN982" s="67">
        <f t="shared" si="647"/>
        <v>0</v>
      </c>
      <c r="BO982" s="67">
        <f t="shared" si="648"/>
        <v>1</v>
      </c>
      <c r="BP982" s="67">
        <f t="shared" si="649"/>
        <v>0</v>
      </c>
      <c r="BQ982" s="65">
        <f t="shared" si="650"/>
        <v>0</v>
      </c>
      <c r="BR982" s="64" t="str">
        <f t="shared" si="651"/>
        <v>Nincs hosszútávú terv!</v>
      </c>
      <c r="BS982" s="65">
        <f t="shared" si="652"/>
        <v>0</v>
      </c>
      <c r="BT982" s="65">
        <f t="shared" si="653"/>
        <v>0</v>
      </c>
      <c r="BU982" s="65">
        <f t="shared" si="654"/>
        <v>0</v>
      </c>
      <c r="BV982" s="65">
        <f t="shared" si="655"/>
        <v>0</v>
      </c>
      <c r="BW982" s="65">
        <f t="shared" si="656"/>
        <v>0</v>
      </c>
      <c r="BX982" s="65">
        <f t="shared" si="657"/>
        <v>0</v>
      </c>
      <c r="BY982" s="65">
        <f t="shared" si="658"/>
        <v>0</v>
      </c>
      <c r="BZ982" s="65">
        <f t="shared" si="659"/>
        <v>0</v>
      </c>
      <c r="CA982" s="65">
        <f t="shared" si="660"/>
        <v>0</v>
      </c>
      <c r="CB982" s="65">
        <f t="shared" si="661"/>
        <v>0</v>
      </c>
      <c r="CC982" s="65">
        <f t="shared" si="662"/>
        <v>0</v>
      </c>
      <c r="CD982" s="65" t="str">
        <f t="shared" si="632"/>
        <v>Hiányos kitöltés! (B-oszlop üres)</v>
      </c>
      <c r="CE982" s="66" t="str">
        <f t="shared" si="633"/>
        <v>Hiányos kitöltés! (B-oszlop üres)</v>
      </c>
      <c r="CF982" s="65">
        <f t="shared" si="634"/>
        <v>0</v>
      </c>
      <c r="CG982" s="65">
        <f t="shared" si="635"/>
        <v>0</v>
      </c>
      <c r="CH982" s="65">
        <f t="shared" si="636"/>
        <v>0</v>
      </c>
    </row>
    <row r="983" spans="1:86" ht="31.25" x14ac:dyDescent="0.25">
      <c r="A983" s="54" t="str">
        <f t="shared" si="625"/>
        <v>Nincs VKR kiválasztva!</v>
      </c>
      <c r="B983" s="68"/>
      <c r="C983" s="55"/>
      <c r="D983" s="47"/>
      <c r="E983" s="47"/>
      <c r="F983" s="56" t="str">
        <f>IF($G983="","Nincs VKR kiválasztva!",INDEX(Osszesito!$C:$C,MATCH($G983,Osszesito!$D:$D,0)))</f>
        <v>Nincs VKR kiválasztva!</v>
      </c>
      <c r="G983" s="45"/>
      <c r="H983" s="51" t="str">
        <f>IF($D983="","",CONCATENATE($AY983,"_",COUNTA($D$3:$D983),"_FSZV_2026"))</f>
        <v/>
      </c>
      <c r="I983" s="56" t="str">
        <f>IF($G983="","Nincs VKR kiválasztva!",INDEX(Osszesito!$G:$G,MATCH($F983,Osszesito!$C:$C,0)))</f>
        <v>Nincs VKR kiválasztva!</v>
      </c>
      <c r="J983" s="56" t="str">
        <f>IF($G983="","Nincs VKR kiválasztva!",INDEX(Osszesito!$F:$F,MATCH($F983,Osszesito!$C:$C,0)))</f>
        <v>Nincs VKR kiválasztva!</v>
      </c>
      <c r="K983" s="48" t="str">
        <f t="shared" si="663"/>
        <v>Nincs kitöltve a költség rész!</v>
      </c>
      <c r="L983" s="49"/>
      <c r="M983" s="49"/>
      <c r="N983" s="60"/>
      <c r="O983" s="60"/>
      <c r="P983" s="90"/>
      <c r="R983" s="62"/>
      <c r="S983" s="62"/>
      <c r="T983" s="62"/>
      <c r="U983" s="62"/>
      <c r="V983" s="62"/>
      <c r="W983" s="62"/>
      <c r="X983" s="62"/>
      <c r="Y983" s="62"/>
      <c r="Z983" s="62"/>
      <c r="AA983" s="62"/>
      <c r="AB983" s="62"/>
      <c r="AC983" s="61">
        <f t="shared" si="626"/>
        <v>0</v>
      </c>
      <c r="AD983" s="1" t="str">
        <f t="shared" si="627"/>
        <v>Nincs VKR kiválasztva!</v>
      </c>
      <c r="AF983" s="60"/>
      <c r="AG983" s="60"/>
      <c r="AH983" s="60"/>
      <c r="AI983" s="60"/>
      <c r="AJ983" s="60"/>
      <c r="AK983" s="60"/>
      <c r="AL983" s="60"/>
      <c r="AM983" s="60"/>
      <c r="AN983" s="60"/>
      <c r="AO983" s="60"/>
      <c r="AP983" s="60"/>
      <c r="AQ983" s="61">
        <f t="shared" si="628"/>
        <v>0</v>
      </c>
      <c r="AR983" s="130" t="s">
        <v>36</v>
      </c>
      <c r="AS983" s="1" t="str">
        <f t="shared" si="629"/>
        <v>Nincs VKR kiválasztva!</v>
      </c>
      <c r="AU983" s="46"/>
      <c r="AV983" s="46"/>
      <c r="AY983" s="64" t="str">
        <f>IF($D983="","",INDEX(Osszesito!$E:$E,MATCH($F983,Osszesito!$C:$C,0)))</f>
        <v/>
      </c>
      <c r="AZ983" s="64">
        <f t="shared" si="637"/>
        <v>0</v>
      </c>
      <c r="BA983" s="65">
        <f t="shared" si="638"/>
        <v>0</v>
      </c>
      <c r="BB983" s="65" t="str">
        <f t="shared" si="639"/>
        <v>x</v>
      </c>
      <c r="BC983" s="65">
        <f t="shared" si="630"/>
        <v>0</v>
      </c>
      <c r="BD983" s="65">
        <f t="shared" si="664"/>
        <v>0</v>
      </c>
      <c r="BE983" s="65">
        <f t="shared" si="640"/>
        <v>0</v>
      </c>
      <c r="BF983" s="64" t="str">
        <f t="shared" si="641"/>
        <v>A forrás egyenlő a költséggel (I.ütem).</v>
      </c>
      <c r="BG983" s="65">
        <f t="shared" si="642"/>
        <v>0</v>
      </c>
      <c r="BH983" s="65">
        <f t="shared" si="643"/>
        <v>0</v>
      </c>
      <c r="BI983" s="65">
        <f t="shared" si="644"/>
        <v>0</v>
      </c>
      <c r="BJ983" s="65">
        <f t="shared" si="645"/>
        <v>0</v>
      </c>
      <c r="BK983" s="65">
        <f t="shared" si="631"/>
        <v>0</v>
      </c>
      <c r="BL983" s="66" t="str">
        <f t="shared" si="665"/>
        <v>Nem hosszútávú a feladat.</v>
      </c>
      <c r="BM983" s="67">
        <f t="shared" si="646"/>
        <v>1</v>
      </c>
      <c r="BN983" s="67">
        <f t="shared" si="647"/>
        <v>0</v>
      </c>
      <c r="BO983" s="67">
        <f t="shared" si="648"/>
        <v>1</v>
      </c>
      <c r="BP983" s="67">
        <f t="shared" si="649"/>
        <v>0</v>
      </c>
      <c r="BQ983" s="65">
        <f t="shared" si="650"/>
        <v>0</v>
      </c>
      <c r="BR983" s="64" t="str">
        <f t="shared" si="651"/>
        <v>Nincs hosszútávú terv!</v>
      </c>
      <c r="BS983" s="65">
        <f t="shared" si="652"/>
        <v>0</v>
      </c>
      <c r="BT983" s="65">
        <f t="shared" si="653"/>
        <v>0</v>
      </c>
      <c r="BU983" s="65">
        <f t="shared" si="654"/>
        <v>0</v>
      </c>
      <c r="BV983" s="65">
        <f t="shared" si="655"/>
        <v>0</v>
      </c>
      <c r="BW983" s="65">
        <f t="shared" si="656"/>
        <v>0</v>
      </c>
      <c r="BX983" s="65">
        <f t="shared" si="657"/>
        <v>0</v>
      </c>
      <c r="BY983" s="65">
        <f t="shared" si="658"/>
        <v>0</v>
      </c>
      <c r="BZ983" s="65">
        <f t="shared" si="659"/>
        <v>0</v>
      </c>
      <c r="CA983" s="65">
        <f t="shared" si="660"/>
        <v>0</v>
      </c>
      <c r="CB983" s="65">
        <f t="shared" si="661"/>
        <v>0</v>
      </c>
      <c r="CC983" s="65">
        <f t="shared" si="662"/>
        <v>0</v>
      </c>
      <c r="CD983" s="65" t="str">
        <f t="shared" si="632"/>
        <v>Hiányos kitöltés! (B-oszlop üres)</v>
      </c>
      <c r="CE983" s="66" t="str">
        <f t="shared" si="633"/>
        <v>Hiányos kitöltés! (B-oszlop üres)</v>
      </c>
      <c r="CF983" s="65">
        <f t="shared" si="634"/>
        <v>0</v>
      </c>
      <c r="CG983" s="65">
        <f t="shared" si="635"/>
        <v>0</v>
      </c>
      <c r="CH983" s="65">
        <f t="shared" si="636"/>
        <v>0</v>
      </c>
    </row>
    <row r="984" spans="1:86" ht="31.25" x14ac:dyDescent="0.25">
      <c r="A984" s="54" t="str">
        <f t="shared" si="625"/>
        <v>Nincs VKR kiválasztva!</v>
      </c>
      <c r="B984" s="68"/>
      <c r="C984" s="55"/>
      <c r="D984" s="47"/>
      <c r="E984" s="47"/>
      <c r="F984" s="56" t="str">
        <f>IF($G984="","Nincs VKR kiválasztva!",INDEX(Osszesito!$C:$C,MATCH($G984,Osszesito!$D:$D,0)))</f>
        <v>Nincs VKR kiválasztva!</v>
      </c>
      <c r="G984" s="45"/>
      <c r="H984" s="51" t="str">
        <f>IF($D984="","",CONCATENATE($AY984,"_",COUNTA($D$3:$D984),"_FSZV_2026"))</f>
        <v/>
      </c>
      <c r="I984" s="56" t="str">
        <f>IF($G984="","Nincs VKR kiválasztva!",INDEX(Osszesito!$G:$G,MATCH($F984,Osszesito!$C:$C,0)))</f>
        <v>Nincs VKR kiválasztva!</v>
      </c>
      <c r="J984" s="56" t="str">
        <f>IF($G984="","Nincs VKR kiválasztva!",INDEX(Osszesito!$F:$F,MATCH($F984,Osszesito!$C:$C,0)))</f>
        <v>Nincs VKR kiválasztva!</v>
      </c>
      <c r="K984" s="48" t="str">
        <f t="shared" si="663"/>
        <v>Nincs kitöltve a költség rész!</v>
      </c>
      <c r="L984" s="49"/>
      <c r="M984" s="49"/>
      <c r="N984" s="60"/>
      <c r="O984" s="60"/>
      <c r="P984" s="90"/>
      <c r="R984" s="62"/>
      <c r="S984" s="62"/>
      <c r="T984" s="62"/>
      <c r="U984" s="62"/>
      <c r="V984" s="62"/>
      <c r="W984" s="62"/>
      <c r="X984" s="62"/>
      <c r="Y984" s="62"/>
      <c r="Z984" s="62"/>
      <c r="AA984" s="62"/>
      <c r="AB984" s="62"/>
      <c r="AC984" s="61">
        <f t="shared" si="626"/>
        <v>0</v>
      </c>
      <c r="AD984" s="1" t="str">
        <f t="shared" si="627"/>
        <v>Nincs VKR kiválasztva!</v>
      </c>
      <c r="AF984" s="60"/>
      <c r="AG984" s="60"/>
      <c r="AH984" s="60"/>
      <c r="AI984" s="60"/>
      <c r="AJ984" s="60"/>
      <c r="AK984" s="60"/>
      <c r="AL984" s="60"/>
      <c r="AM984" s="60"/>
      <c r="AN984" s="60"/>
      <c r="AO984" s="60"/>
      <c r="AP984" s="60"/>
      <c r="AQ984" s="61">
        <f t="shared" si="628"/>
        <v>0</v>
      </c>
      <c r="AR984" s="130" t="s">
        <v>36</v>
      </c>
      <c r="AS984" s="1" t="str">
        <f t="shared" si="629"/>
        <v>Nincs VKR kiválasztva!</v>
      </c>
      <c r="AU984" s="46"/>
      <c r="AV984" s="46"/>
      <c r="AY984" s="64" t="str">
        <f>IF($D984="","",INDEX(Osszesito!$E:$E,MATCH($F984,Osszesito!$C:$C,0)))</f>
        <v/>
      </c>
      <c r="AZ984" s="64">
        <f t="shared" si="637"/>
        <v>0</v>
      </c>
      <c r="BA984" s="65">
        <f t="shared" si="638"/>
        <v>0</v>
      </c>
      <c r="BB984" s="65" t="str">
        <f t="shared" si="639"/>
        <v>x</v>
      </c>
      <c r="BC984" s="65">
        <f t="shared" si="630"/>
        <v>0</v>
      </c>
      <c r="BD984" s="65">
        <f t="shared" si="664"/>
        <v>0</v>
      </c>
      <c r="BE984" s="65">
        <f t="shared" si="640"/>
        <v>0</v>
      </c>
      <c r="BF984" s="64" t="str">
        <f t="shared" si="641"/>
        <v>A forrás egyenlő a költséggel (I.ütem).</v>
      </c>
      <c r="BG984" s="65">
        <f t="shared" si="642"/>
        <v>0</v>
      </c>
      <c r="BH984" s="65">
        <f t="shared" si="643"/>
        <v>0</v>
      </c>
      <c r="BI984" s="65">
        <f t="shared" si="644"/>
        <v>0</v>
      </c>
      <c r="BJ984" s="65">
        <f t="shared" si="645"/>
        <v>0</v>
      </c>
      <c r="BK984" s="65">
        <f t="shared" si="631"/>
        <v>0</v>
      </c>
      <c r="BL984" s="66" t="str">
        <f t="shared" si="665"/>
        <v>Nem hosszútávú a feladat.</v>
      </c>
      <c r="BM984" s="67">
        <f t="shared" si="646"/>
        <v>1</v>
      </c>
      <c r="BN984" s="67">
        <f t="shared" si="647"/>
        <v>0</v>
      </c>
      <c r="BO984" s="67">
        <f t="shared" si="648"/>
        <v>1</v>
      </c>
      <c r="BP984" s="67">
        <f t="shared" si="649"/>
        <v>0</v>
      </c>
      <c r="BQ984" s="65">
        <f t="shared" si="650"/>
        <v>0</v>
      </c>
      <c r="BR984" s="64" t="str">
        <f t="shared" si="651"/>
        <v>Nincs hosszútávú terv!</v>
      </c>
      <c r="BS984" s="65">
        <f t="shared" si="652"/>
        <v>0</v>
      </c>
      <c r="BT984" s="65">
        <f t="shared" si="653"/>
        <v>0</v>
      </c>
      <c r="BU984" s="65">
        <f t="shared" si="654"/>
        <v>0</v>
      </c>
      <c r="BV984" s="65">
        <f t="shared" si="655"/>
        <v>0</v>
      </c>
      <c r="BW984" s="65">
        <f t="shared" si="656"/>
        <v>0</v>
      </c>
      <c r="BX984" s="65">
        <f t="shared" si="657"/>
        <v>0</v>
      </c>
      <c r="BY984" s="65">
        <f t="shared" si="658"/>
        <v>0</v>
      </c>
      <c r="BZ984" s="65">
        <f t="shared" si="659"/>
        <v>0</v>
      </c>
      <c r="CA984" s="65">
        <f t="shared" si="660"/>
        <v>0</v>
      </c>
      <c r="CB984" s="65">
        <f t="shared" si="661"/>
        <v>0</v>
      </c>
      <c r="CC984" s="65">
        <f t="shared" si="662"/>
        <v>0</v>
      </c>
      <c r="CD984" s="65" t="str">
        <f t="shared" si="632"/>
        <v>Hiányos kitöltés! (B-oszlop üres)</v>
      </c>
      <c r="CE984" s="66" t="str">
        <f t="shared" si="633"/>
        <v>Hiányos kitöltés! (B-oszlop üres)</v>
      </c>
      <c r="CF984" s="65">
        <f t="shared" si="634"/>
        <v>0</v>
      </c>
      <c r="CG984" s="65">
        <f t="shared" si="635"/>
        <v>0</v>
      </c>
      <c r="CH984" s="65">
        <f t="shared" si="636"/>
        <v>0</v>
      </c>
    </row>
    <row r="985" spans="1:86" ht="31.25" x14ac:dyDescent="0.25">
      <c r="A985" s="54" t="str">
        <f t="shared" si="625"/>
        <v>Nincs VKR kiválasztva!</v>
      </c>
      <c r="B985" s="68"/>
      <c r="C985" s="55"/>
      <c r="D985" s="47"/>
      <c r="E985" s="47"/>
      <c r="F985" s="56" t="str">
        <f>IF($G985="","Nincs VKR kiválasztva!",INDEX(Osszesito!$C:$C,MATCH($G985,Osszesito!$D:$D,0)))</f>
        <v>Nincs VKR kiválasztva!</v>
      </c>
      <c r="G985" s="45"/>
      <c r="H985" s="51" t="str">
        <f>IF($D985="","",CONCATENATE($AY985,"_",COUNTA($D$3:$D985),"_FSZV_2026"))</f>
        <v/>
      </c>
      <c r="I985" s="56" t="str">
        <f>IF($G985="","Nincs VKR kiválasztva!",INDEX(Osszesito!$G:$G,MATCH($F985,Osszesito!$C:$C,0)))</f>
        <v>Nincs VKR kiválasztva!</v>
      </c>
      <c r="J985" s="56" t="str">
        <f>IF($G985="","Nincs VKR kiválasztva!",INDEX(Osszesito!$F:$F,MATCH($F985,Osszesito!$C:$C,0)))</f>
        <v>Nincs VKR kiválasztva!</v>
      </c>
      <c r="K985" s="48" t="str">
        <f t="shared" si="663"/>
        <v>Nincs kitöltve a költség rész!</v>
      </c>
      <c r="L985" s="49"/>
      <c r="M985" s="49"/>
      <c r="N985" s="60"/>
      <c r="O985" s="60"/>
      <c r="P985" s="90"/>
      <c r="R985" s="62"/>
      <c r="S985" s="62"/>
      <c r="T985" s="62"/>
      <c r="U985" s="62"/>
      <c r="V985" s="62"/>
      <c r="W985" s="62"/>
      <c r="X985" s="62"/>
      <c r="Y985" s="62"/>
      <c r="Z985" s="62"/>
      <c r="AA985" s="62"/>
      <c r="AB985" s="62"/>
      <c r="AC985" s="61">
        <f t="shared" si="626"/>
        <v>0</v>
      </c>
      <c r="AD985" s="1" t="str">
        <f t="shared" si="627"/>
        <v>Nincs VKR kiválasztva!</v>
      </c>
      <c r="AF985" s="60"/>
      <c r="AG985" s="60"/>
      <c r="AH985" s="60"/>
      <c r="AI985" s="60"/>
      <c r="AJ985" s="60"/>
      <c r="AK985" s="60"/>
      <c r="AL985" s="60"/>
      <c r="AM985" s="60"/>
      <c r="AN985" s="60"/>
      <c r="AO985" s="60"/>
      <c r="AP985" s="60"/>
      <c r="AQ985" s="61">
        <f t="shared" si="628"/>
        <v>0</v>
      </c>
      <c r="AR985" s="130" t="s">
        <v>36</v>
      </c>
      <c r="AS985" s="1" t="str">
        <f t="shared" si="629"/>
        <v>Nincs VKR kiválasztva!</v>
      </c>
      <c r="AU985" s="46"/>
      <c r="AV985" s="46"/>
      <c r="AY985" s="64" t="str">
        <f>IF($D985="","",INDEX(Osszesito!$E:$E,MATCH($F985,Osszesito!$C:$C,0)))</f>
        <v/>
      </c>
      <c r="AZ985" s="64">
        <f t="shared" si="637"/>
        <v>0</v>
      </c>
      <c r="BA985" s="65">
        <f t="shared" si="638"/>
        <v>0</v>
      </c>
      <c r="BB985" s="65" t="str">
        <f t="shared" si="639"/>
        <v>x</v>
      </c>
      <c r="BC985" s="65">
        <f t="shared" si="630"/>
        <v>0</v>
      </c>
      <c r="BD985" s="65">
        <f t="shared" si="664"/>
        <v>0</v>
      </c>
      <c r="BE985" s="65">
        <f t="shared" si="640"/>
        <v>0</v>
      </c>
      <c r="BF985" s="64" t="str">
        <f t="shared" si="641"/>
        <v>A forrás egyenlő a költséggel (I.ütem).</v>
      </c>
      <c r="BG985" s="65">
        <f t="shared" si="642"/>
        <v>0</v>
      </c>
      <c r="BH985" s="65">
        <f t="shared" si="643"/>
        <v>0</v>
      </c>
      <c r="BI985" s="65">
        <f t="shared" si="644"/>
        <v>0</v>
      </c>
      <c r="BJ985" s="65">
        <f t="shared" si="645"/>
        <v>0</v>
      </c>
      <c r="BK985" s="65">
        <f t="shared" si="631"/>
        <v>0</v>
      </c>
      <c r="BL985" s="66" t="str">
        <f t="shared" si="665"/>
        <v>Nem hosszútávú a feladat.</v>
      </c>
      <c r="BM985" s="67">
        <f t="shared" si="646"/>
        <v>1</v>
      </c>
      <c r="BN985" s="67">
        <f t="shared" si="647"/>
        <v>0</v>
      </c>
      <c r="BO985" s="67">
        <f t="shared" si="648"/>
        <v>1</v>
      </c>
      <c r="BP985" s="67">
        <f t="shared" si="649"/>
        <v>0</v>
      </c>
      <c r="BQ985" s="65">
        <f t="shared" si="650"/>
        <v>0</v>
      </c>
      <c r="BR985" s="64" t="str">
        <f t="shared" si="651"/>
        <v>Nincs hosszútávú terv!</v>
      </c>
      <c r="BS985" s="65">
        <f t="shared" si="652"/>
        <v>0</v>
      </c>
      <c r="BT985" s="65">
        <f t="shared" si="653"/>
        <v>0</v>
      </c>
      <c r="BU985" s="65">
        <f t="shared" si="654"/>
        <v>0</v>
      </c>
      <c r="BV985" s="65">
        <f t="shared" si="655"/>
        <v>0</v>
      </c>
      <c r="BW985" s="65">
        <f t="shared" si="656"/>
        <v>0</v>
      </c>
      <c r="BX985" s="65">
        <f t="shared" si="657"/>
        <v>0</v>
      </c>
      <c r="BY985" s="65">
        <f t="shared" si="658"/>
        <v>0</v>
      </c>
      <c r="BZ985" s="65">
        <f t="shared" si="659"/>
        <v>0</v>
      </c>
      <c r="CA985" s="65">
        <f t="shared" si="660"/>
        <v>0</v>
      </c>
      <c r="CB985" s="65">
        <f t="shared" si="661"/>
        <v>0</v>
      </c>
      <c r="CC985" s="65">
        <f t="shared" si="662"/>
        <v>0</v>
      </c>
      <c r="CD985" s="65" t="str">
        <f t="shared" si="632"/>
        <v>Hiányos kitöltés! (B-oszlop üres)</v>
      </c>
      <c r="CE985" s="66" t="str">
        <f t="shared" si="633"/>
        <v>Hiányos kitöltés! (B-oszlop üres)</v>
      </c>
      <c r="CF985" s="65">
        <f t="shared" si="634"/>
        <v>0</v>
      </c>
      <c r="CG985" s="65">
        <f t="shared" si="635"/>
        <v>0</v>
      </c>
      <c r="CH985" s="65">
        <f t="shared" si="636"/>
        <v>0</v>
      </c>
    </row>
    <row r="986" spans="1:86" ht="31.25" x14ac:dyDescent="0.25">
      <c r="A986" s="54" t="str">
        <f t="shared" si="625"/>
        <v>Nincs VKR kiválasztva!</v>
      </c>
      <c r="B986" s="68"/>
      <c r="C986" s="55"/>
      <c r="D986" s="47"/>
      <c r="E986" s="47"/>
      <c r="F986" s="56" t="str">
        <f>IF($G986="","Nincs VKR kiválasztva!",INDEX(Osszesito!$C:$C,MATCH($G986,Osszesito!$D:$D,0)))</f>
        <v>Nincs VKR kiválasztva!</v>
      </c>
      <c r="G986" s="45"/>
      <c r="H986" s="51" t="str">
        <f>IF($D986="","",CONCATENATE($AY986,"_",COUNTA($D$3:$D986),"_FSZV_2026"))</f>
        <v/>
      </c>
      <c r="I986" s="56" t="str">
        <f>IF($G986="","Nincs VKR kiválasztva!",INDEX(Osszesito!$G:$G,MATCH($F986,Osszesito!$C:$C,0)))</f>
        <v>Nincs VKR kiválasztva!</v>
      </c>
      <c r="J986" s="56" t="str">
        <f>IF($G986="","Nincs VKR kiválasztva!",INDEX(Osszesito!$F:$F,MATCH($F986,Osszesito!$C:$C,0)))</f>
        <v>Nincs VKR kiválasztva!</v>
      </c>
      <c r="K986" s="48" t="str">
        <f t="shared" si="663"/>
        <v>Nincs kitöltve a költség rész!</v>
      </c>
      <c r="L986" s="49"/>
      <c r="M986" s="49"/>
      <c r="N986" s="60"/>
      <c r="O986" s="60"/>
      <c r="P986" s="90"/>
      <c r="R986" s="62"/>
      <c r="S986" s="62"/>
      <c r="T986" s="62"/>
      <c r="U986" s="62"/>
      <c r="V986" s="62"/>
      <c r="W986" s="62"/>
      <c r="X986" s="62"/>
      <c r="Y986" s="62"/>
      <c r="Z986" s="62"/>
      <c r="AA986" s="62"/>
      <c r="AB986" s="62"/>
      <c r="AC986" s="61">
        <f t="shared" si="626"/>
        <v>0</v>
      </c>
      <c r="AD986" s="1" t="str">
        <f t="shared" si="627"/>
        <v>Nincs VKR kiválasztva!</v>
      </c>
      <c r="AF986" s="60"/>
      <c r="AG986" s="60"/>
      <c r="AH986" s="60"/>
      <c r="AI986" s="60"/>
      <c r="AJ986" s="60"/>
      <c r="AK986" s="60"/>
      <c r="AL986" s="60"/>
      <c r="AM986" s="60"/>
      <c r="AN986" s="60"/>
      <c r="AO986" s="60"/>
      <c r="AP986" s="60"/>
      <c r="AQ986" s="61">
        <f t="shared" si="628"/>
        <v>0</v>
      </c>
      <c r="AR986" s="130" t="s">
        <v>36</v>
      </c>
      <c r="AS986" s="1" t="str">
        <f t="shared" si="629"/>
        <v>Nincs VKR kiválasztva!</v>
      </c>
      <c r="AU986" s="46"/>
      <c r="AV986" s="46"/>
      <c r="AY986" s="64" t="str">
        <f>IF($D986="","",INDEX(Osszesito!$E:$E,MATCH($F986,Osszesito!$C:$C,0)))</f>
        <v/>
      </c>
      <c r="AZ986" s="64">
        <f t="shared" si="637"/>
        <v>0</v>
      </c>
      <c r="BA986" s="65">
        <f t="shared" si="638"/>
        <v>0</v>
      </c>
      <c r="BB986" s="65" t="str">
        <f t="shared" si="639"/>
        <v>x</v>
      </c>
      <c r="BC986" s="65">
        <f t="shared" si="630"/>
        <v>0</v>
      </c>
      <c r="BD986" s="65">
        <f t="shared" si="664"/>
        <v>0</v>
      </c>
      <c r="BE986" s="65">
        <f t="shared" si="640"/>
        <v>0</v>
      </c>
      <c r="BF986" s="64" t="str">
        <f t="shared" si="641"/>
        <v>A forrás egyenlő a költséggel (I.ütem).</v>
      </c>
      <c r="BG986" s="65">
        <f t="shared" si="642"/>
        <v>0</v>
      </c>
      <c r="BH986" s="65">
        <f t="shared" si="643"/>
        <v>0</v>
      </c>
      <c r="BI986" s="65">
        <f t="shared" si="644"/>
        <v>0</v>
      </c>
      <c r="BJ986" s="65">
        <f t="shared" si="645"/>
        <v>0</v>
      </c>
      <c r="BK986" s="65">
        <f t="shared" si="631"/>
        <v>0</v>
      </c>
      <c r="BL986" s="66" t="str">
        <f t="shared" si="665"/>
        <v>Nem hosszútávú a feladat.</v>
      </c>
      <c r="BM986" s="67">
        <f t="shared" si="646"/>
        <v>1</v>
      </c>
      <c r="BN986" s="67">
        <f t="shared" si="647"/>
        <v>0</v>
      </c>
      <c r="BO986" s="67">
        <f t="shared" si="648"/>
        <v>1</v>
      </c>
      <c r="BP986" s="67">
        <f t="shared" si="649"/>
        <v>0</v>
      </c>
      <c r="BQ986" s="65">
        <f t="shared" si="650"/>
        <v>0</v>
      </c>
      <c r="BR986" s="64" t="str">
        <f t="shared" si="651"/>
        <v>Nincs hosszútávú terv!</v>
      </c>
      <c r="BS986" s="65">
        <f t="shared" si="652"/>
        <v>0</v>
      </c>
      <c r="BT986" s="65">
        <f t="shared" si="653"/>
        <v>0</v>
      </c>
      <c r="BU986" s="65">
        <f t="shared" si="654"/>
        <v>0</v>
      </c>
      <c r="BV986" s="65">
        <f t="shared" si="655"/>
        <v>0</v>
      </c>
      <c r="BW986" s="65">
        <f t="shared" si="656"/>
        <v>0</v>
      </c>
      <c r="BX986" s="65">
        <f t="shared" si="657"/>
        <v>0</v>
      </c>
      <c r="BY986" s="65">
        <f t="shared" si="658"/>
        <v>0</v>
      </c>
      <c r="BZ986" s="65">
        <f t="shared" si="659"/>
        <v>0</v>
      </c>
      <c r="CA986" s="65">
        <f t="shared" si="660"/>
        <v>0</v>
      </c>
      <c r="CB986" s="65">
        <f t="shared" si="661"/>
        <v>0</v>
      </c>
      <c r="CC986" s="65">
        <f t="shared" si="662"/>
        <v>0</v>
      </c>
      <c r="CD986" s="65" t="str">
        <f t="shared" si="632"/>
        <v>Hiányos kitöltés! (B-oszlop üres)</v>
      </c>
      <c r="CE986" s="66" t="str">
        <f t="shared" si="633"/>
        <v>Hiányos kitöltés! (B-oszlop üres)</v>
      </c>
      <c r="CF986" s="65">
        <f t="shared" si="634"/>
        <v>0</v>
      </c>
      <c r="CG986" s="65">
        <f t="shared" si="635"/>
        <v>0</v>
      </c>
      <c r="CH986" s="65">
        <f t="shared" si="636"/>
        <v>0</v>
      </c>
    </row>
    <row r="987" spans="1:86" ht="31.25" x14ac:dyDescent="0.25">
      <c r="A987" s="54" t="str">
        <f t="shared" si="625"/>
        <v>Nincs VKR kiválasztva!</v>
      </c>
      <c r="B987" s="68"/>
      <c r="C987" s="55"/>
      <c r="D987" s="47"/>
      <c r="E987" s="47"/>
      <c r="F987" s="56" t="str">
        <f>IF($G987="","Nincs VKR kiválasztva!",INDEX(Osszesito!$C:$C,MATCH($G987,Osszesito!$D:$D,0)))</f>
        <v>Nincs VKR kiválasztva!</v>
      </c>
      <c r="G987" s="45"/>
      <c r="H987" s="51" t="str">
        <f>IF($D987="","",CONCATENATE($AY987,"_",COUNTA($D$3:$D987),"_FSZV_2026"))</f>
        <v/>
      </c>
      <c r="I987" s="56" t="str">
        <f>IF($G987="","Nincs VKR kiválasztva!",INDEX(Osszesito!$G:$G,MATCH($F987,Osszesito!$C:$C,0)))</f>
        <v>Nincs VKR kiválasztva!</v>
      </c>
      <c r="J987" s="56" t="str">
        <f>IF($G987="","Nincs VKR kiválasztva!",INDEX(Osszesito!$F:$F,MATCH($F987,Osszesito!$C:$C,0)))</f>
        <v>Nincs VKR kiválasztva!</v>
      </c>
      <c r="K987" s="48" t="str">
        <f t="shared" si="663"/>
        <v>Nincs kitöltve a költség rész!</v>
      </c>
      <c r="L987" s="49"/>
      <c r="M987" s="49"/>
      <c r="N987" s="60"/>
      <c r="O987" s="60"/>
      <c r="P987" s="90"/>
      <c r="R987" s="62"/>
      <c r="S987" s="62"/>
      <c r="T987" s="62"/>
      <c r="U987" s="62"/>
      <c r="V987" s="62"/>
      <c r="W987" s="62"/>
      <c r="X987" s="62"/>
      <c r="Y987" s="62"/>
      <c r="Z987" s="62"/>
      <c r="AA987" s="62"/>
      <c r="AB987" s="62"/>
      <c r="AC987" s="61">
        <f t="shared" si="626"/>
        <v>0</v>
      </c>
      <c r="AD987" s="1" t="str">
        <f t="shared" si="627"/>
        <v>Nincs VKR kiválasztva!</v>
      </c>
      <c r="AF987" s="60"/>
      <c r="AG987" s="60"/>
      <c r="AH987" s="60"/>
      <c r="AI987" s="60"/>
      <c r="AJ987" s="60"/>
      <c r="AK987" s="60"/>
      <c r="AL987" s="60"/>
      <c r="AM987" s="60"/>
      <c r="AN987" s="60"/>
      <c r="AO987" s="60"/>
      <c r="AP987" s="60"/>
      <c r="AQ987" s="61">
        <f t="shared" si="628"/>
        <v>0</v>
      </c>
      <c r="AR987" s="130" t="s">
        <v>36</v>
      </c>
      <c r="AS987" s="1" t="str">
        <f t="shared" si="629"/>
        <v>Nincs VKR kiválasztva!</v>
      </c>
      <c r="AU987" s="46"/>
      <c r="AV987" s="46"/>
      <c r="AY987" s="64" t="str">
        <f>IF($D987="","",INDEX(Osszesito!$E:$E,MATCH($F987,Osszesito!$C:$C,0)))</f>
        <v/>
      </c>
      <c r="AZ987" s="64">
        <f t="shared" si="637"/>
        <v>0</v>
      </c>
      <c r="BA987" s="65">
        <f t="shared" si="638"/>
        <v>0</v>
      </c>
      <c r="BB987" s="65" t="str">
        <f t="shared" si="639"/>
        <v>x</v>
      </c>
      <c r="BC987" s="65">
        <f t="shared" si="630"/>
        <v>0</v>
      </c>
      <c r="BD987" s="65">
        <f t="shared" si="664"/>
        <v>0</v>
      </c>
      <c r="BE987" s="65">
        <f t="shared" si="640"/>
        <v>0</v>
      </c>
      <c r="BF987" s="64" t="str">
        <f t="shared" si="641"/>
        <v>A forrás egyenlő a költséggel (I.ütem).</v>
      </c>
      <c r="BG987" s="65">
        <f t="shared" si="642"/>
        <v>0</v>
      </c>
      <c r="BH987" s="65">
        <f t="shared" si="643"/>
        <v>0</v>
      </c>
      <c r="BI987" s="65">
        <f t="shared" si="644"/>
        <v>0</v>
      </c>
      <c r="BJ987" s="65">
        <f t="shared" si="645"/>
        <v>0</v>
      </c>
      <c r="BK987" s="65">
        <f t="shared" si="631"/>
        <v>0</v>
      </c>
      <c r="BL987" s="66" t="str">
        <f t="shared" si="665"/>
        <v>Nem hosszútávú a feladat.</v>
      </c>
      <c r="BM987" s="67">
        <f t="shared" si="646"/>
        <v>1</v>
      </c>
      <c r="BN987" s="67">
        <f t="shared" si="647"/>
        <v>0</v>
      </c>
      <c r="BO987" s="67">
        <f t="shared" si="648"/>
        <v>1</v>
      </c>
      <c r="BP987" s="67">
        <f t="shared" si="649"/>
        <v>0</v>
      </c>
      <c r="BQ987" s="65">
        <f t="shared" si="650"/>
        <v>0</v>
      </c>
      <c r="BR987" s="64" t="str">
        <f t="shared" si="651"/>
        <v>Nincs hosszútávú terv!</v>
      </c>
      <c r="BS987" s="65">
        <f t="shared" si="652"/>
        <v>0</v>
      </c>
      <c r="BT987" s="65">
        <f t="shared" si="653"/>
        <v>0</v>
      </c>
      <c r="BU987" s="65">
        <f t="shared" si="654"/>
        <v>0</v>
      </c>
      <c r="BV987" s="65">
        <f t="shared" si="655"/>
        <v>0</v>
      </c>
      <c r="BW987" s="65">
        <f t="shared" si="656"/>
        <v>0</v>
      </c>
      <c r="BX987" s="65">
        <f t="shared" si="657"/>
        <v>0</v>
      </c>
      <c r="BY987" s="65">
        <f t="shared" si="658"/>
        <v>0</v>
      </c>
      <c r="BZ987" s="65">
        <f t="shared" si="659"/>
        <v>0</v>
      </c>
      <c r="CA987" s="65">
        <f t="shared" si="660"/>
        <v>0</v>
      </c>
      <c r="CB987" s="65">
        <f t="shared" si="661"/>
        <v>0</v>
      </c>
      <c r="CC987" s="65">
        <f t="shared" si="662"/>
        <v>0</v>
      </c>
      <c r="CD987" s="65" t="str">
        <f t="shared" si="632"/>
        <v>Hiányos kitöltés! (B-oszlop üres)</v>
      </c>
      <c r="CE987" s="66" t="str">
        <f t="shared" si="633"/>
        <v>Hiányos kitöltés! (B-oszlop üres)</v>
      </c>
      <c r="CF987" s="65">
        <f t="shared" si="634"/>
        <v>0</v>
      </c>
      <c r="CG987" s="65">
        <f t="shared" si="635"/>
        <v>0</v>
      </c>
      <c r="CH987" s="65">
        <f t="shared" si="636"/>
        <v>0</v>
      </c>
    </row>
    <row r="988" spans="1:86" ht="31.25" x14ac:dyDescent="0.25">
      <c r="A988" s="54" t="str">
        <f t="shared" si="625"/>
        <v>Nincs VKR kiválasztva!</v>
      </c>
      <c r="B988" s="68"/>
      <c r="C988" s="55"/>
      <c r="D988" s="47"/>
      <c r="E988" s="47"/>
      <c r="F988" s="56" t="str">
        <f>IF($G988="","Nincs VKR kiválasztva!",INDEX(Osszesito!$C:$C,MATCH($G988,Osszesito!$D:$D,0)))</f>
        <v>Nincs VKR kiválasztva!</v>
      </c>
      <c r="G988" s="45"/>
      <c r="H988" s="51" t="str">
        <f>IF($D988="","",CONCATENATE($AY988,"_",COUNTA($D$3:$D988),"_FSZV_2026"))</f>
        <v/>
      </c>
      <c r="I988" s="56" t="str">
        <f>IF($G988="","Nincs VKR kiválasztva!",INDEX(Osszesito!$G:$G,MATCH($F988,Osszesito!$C:$C,0)))</f>
        <v>Nincs VKR kiválasztva!</v>
      </c>
      <c r="J988" s="56" t="str">
        <f>IF($G988="","Nincs VKR kiválasztva!",INDEX(Osszesito!$F:$F,MATCH($F988,Osszesito!$C:$C,0)))</f>
        <v>Nincs VKR kiválasztva!</v>
      </c>
      <c r="K988" s="48" t="str">
        <f t="shared" si="663"/>
        <v>Nincs kitöltve a költség rész!</v>
      </c>
      <c r="L988" s="49"/>
      <c r="M988" s="49"/>
      <c r="N988" s="60"/>
      <c r="O988" s="60"/>
      <c r="P988" s="90"/>
      <c r="R988" s="62"/>
      <c r="S988" s="62"/>
      <c r="T988" s="62"/>
      <c r="U988" s="62"/>
      <c r="V988" s="62"/>
      <c r="W988" s="62"/>
      <c r="X988" s="62"/>
      <c r="Y988" s="62"/>
      <c r="Z988" s="62"/>
      <c r="AA988" s="62"/>
      <c r="AB988" s="62"/>
      <c r="AC988" s="61">
        <f t="shared" si="626"/>
        <v>0</v>
      </c>
      <c r="AD988" s="1" t="str">
        <f t="shared" si="627"/>
        <v>Nincs VKR kiválasztva!</v>
      </c>
      <c r="AF988" s="60"/>
      <c r="AG988" s="60"/>
      <c r="AH988" s="60"/>
      <c r="AI988" s="60"/>
      <c r="AJ988" s="60"/>
      <c r="AK988" s="60"/>
      <c r="AL988" s="60"/>
      <c r="AM988" s="60"/>
      <c r="AN988" s="60"/>
      <c r="AO988" s="60"/>
      <c r="AP988" s="60"/>
      <c r="AQ988" s="61">
        <f t="shared" si="628"/>
        <v>0</v>
      </c>
      <c r="AR988" s="130" t="s">
        <v>36</v>
      </c>
      <c r="AS988" s="1" t="str">
        <f t="shared" si="629"/>
        <v>Nincs VKR kiválasztva!</v>
      </c>
      <c r="AU988" s="46"/>
      <c r="AV988" s="46"/>
      <c r="AY988" s="64" t="str">
        <f>IF($D988="","",INDEX(Osszesito!$E:$E,MATCH($F988,Osszesito!$C:$C,0)))</f>
        <v/>
      </c>
      <c r="AZ988" s="64">
        <f t="shared" si="637"/>
        <v>0</v>
      </c>
      <c r="BA988" s="65">
        <f t="shared" si="638"/>
        <v>0</v>
      </c>
      <c r="BB988" s="65" t="str">
        <f t="shared" si="639"/>
        <v>x</v>
      </c>
      <c r="BC988" s="65">
        <f t="shared" si="630"/>
        <v>0</v>
      </c>
      <c r="BD988" s="65">
        <f t="shared" si="664"/>
        <v>0</v>
      </c>
      <c r="BE988" s="65">
        <f t="shared" si="640"/>
        <v>0</v>
      </c>
      <c r="BF988" s="64" t="str">
        <f t="shared" si="641"/>
        <v>A forrás egyenlő a költséggel (I.ütem).</v>
      </c>
      <c r="BG988" s="65">
        <f t="shared" si="642"/>
        <v>0</v>
      </c>
      <c r="BH988" s="65">
        <f t="shared" si="643"/>
        <v>0</v>
      </c>
      <c r="BI988" s="65">
        <f t="shared" si="644"/>
        <v>0</v>
      </c>
      <c r="BJ988" s="65">
        <f t="shared" si="645"/>
        <v>0</v>
      </c>
      <c r="BK988" s="65">
        <f t="shared" si="631"/>
        <v>0</v>
      </c>
      <c r="BL988" s="66" t="str">
        <f t="shared" si="665"/>
        <v>Nem hosszútávú a feladat.</v>
      </c>
      <c r="BM988" s="67">
        <f t="shared" si="646"/>
        <v>1</v>
      </c>
      <c r="BN988" s="67">
        <f t="shared" si="647"/>
        <v>0</v>
      </c>
      <c r="BO988" s="67">
        <f t="shared" si="648"/>
        <v>1</v>
      </c>
      <c r="BP988" s="67">
        <f t="shared" si="649"/>
        <v>0</v>
      </c>
      <c r="BQ988" s="65">
        <f t="shared" si="650"/>
        <v>0</v>
      </c>
      <c r="BR988" s="64" t="str">
        <f t="shared" si="651"/>
        <v>Nincs hosszútávú terv!</v>
      </c>
      <c r="BS988" s="65">
        <f t="shared" si="652"/>
        <v>0</v>
      </c>
      <c r="BT988" s="65">
        <f t="shared" si="653"/>
        <v>0</v>
      </c>
      <c r="BU988" s="65">
        <f t="shared" si="654"/>
        <v>0</v>
      </c>
      <c r="BV988" s="65">
        <f t="shared" si="655"/>
        <v>0</v>
      </c>
      <c r="BW988" s="65">
        <f t="shared" si="656"/>
        <v>0</v>
      </c>
      <c r="BX988" s="65">
        <f t="shared" si="657"/>
        <v>0</v>
      </c>
      <c r="BY988" s="65">
        <f t="shared" si="658"/>
        <v>0</v>
      </c>
      <c r="BZ988" s="65">
        <f t="shared" si="659"/>
        <v>0</v>
      </c>
      <c r="CA988" s="65">
        <f t="shared" si="660"/>
        <v>0</v>
      </c>
      <c r="CB988" s="65">
        <f t="shared" si="661"/>
        <v>0</v>
      </c>
      <c r="CC988" s="65">
        <f t="shared" si="662"/>
        <v>0</v>
      </c>
      <c r="CD988" s="65" t="str">
        <f t="shared" si="632"/>
        <v>Hiányos kitöltés! (B-oszlop üres)</v>
      </c>
      <c r="CE988" s="66" t="str">
        <f t="shared" si="633"/>
        <v>Hiányos kitöltés! (B-oszlop üres)</v>
      </c>
      <c r="CF988" s="65">
        <f t="shared" si="634"/>
        <v>0</v>
      </c>
      <c r="CG988" s="65">
        <f t="shared" si="635"/>
        <v>0</v>
      </c>
      <c r="CH988" s="65">
        <f t="shared" si="636"/>
        <v>0</v>
      </c>
    </row>
    <row r="989" spans="1:86" ht="31.25" x14ac:dyDescent="0.25">
      <c r="A989" s="54" t="str">
        <f t="shared" si="625"/>
        <v>Nincs VKR kiválasztva!</v>
      </c>
      <c r="B989" s="68"/>
      <c r="C989" s="55"/>
      <c r="D989" s="47"/>
      <c r="E989" s="47"/>
      <c r="F989" s="56" t="str">
        <f>IF($G989="","Nincs VKR kiválasztva!",INDEX(Osszesito!$C:$C,MATCH($G989,Osszesito!$D:$D,0)))</f>
        <v>Nincs VKR kiválasztva!</v>
      </c>
      <c r="G989" s="45"/>
      <c r="H989" s="51" t="str">
        <f>IF($D989="","",CONCATENATE($AY989,"_",COUNTA($D$3:$D989),"_FSZV_2026"))</f>
        <v/>
      </c>
      <c r="I989" s="56" t="str">
        <f>IF($G989="","Nincs VKR kiválasztva!",INDEX(Osszesito!$G:$G,MATCH($F989,Osszesito!$C:$C,0)))</f>
        <v>Nincs VKR kiválasztva!</v>
      </c>
      <c r="J989" s="56" t="str">
        <f>IF($G989="","Nincs VKR kiválasztva!",INDEX(Osszesito!$F:$F,MATCH($F989,Osszesito!$C:$C,0)))</f>
        <v>Nincs VKR kiválasztva!</v>
      </c>
      <c r="K989" s="48" t="str">
        <f t="shared" si="663"/>
        <v>Nincs kitöltve a költség rész!</v>
      </c>
      <c r="L989" s="49"/>
      <c r="M989" s="49"/>
      <c r="N989" s="60"/>
      <c r="O989" s="60"/>
      <c r="P989" s="90"/>
      <c r="R989" s="62"/>
      <c r="S989" s="62"/>
      <c r="T989" s="62"/>
      <c r="U989" s="62"/>
      <c r="V989" s="62"/>
      <c r="W989" s="62"/>
      <c r="X989" s="62"/>
      <c r="Y989" s="62"/>
      <c r="Z989" s="62"/>
      <c r="AA989" s="62"/>
      <c r="AB989" s="62"/>
      <c r="AC989" s="61">
        <f t="shared" si="626"/>
        <v>0</v>
      </c>
      <c r="AD989" s="1" t="str">
        <f t="shared" si="627"/>
        <v>Nincs VKR kiválasztva!</v>
      </c>
      <c r="AF989" s="60"/>
      <c r="AG989" s="60"/>
      <c r="AH989" s="60"/>
      <c r="AI989" s="60"/>
      <c r="AJ989" s="60"/>
      <c r="AK989" s="60"/>
      <c r="AL989" s="60"/>
      <c r="AM989" s="60"/>
      <c r="AN989" s="60"/>
      <c r="AO989" s="60"/>
      <c r="AP989" s="60"/>
      <c r="AQ989" s="61">
        <f t="shared" si="628"/>
        <v>0</v>
      </c>
      <c r="AR989" s="130" t="s">
        <v>36</v>
      </c>
      <c r="AS989" s="1" t="str">
        <f t="shared" si="629"/>
        <v>Nincs VKR kiválasztva!</v>
      </c>
      <c r="AU989" s="46"/>
      <c r="AV989" s="46"/>
      <c r="AY989" s="64" t="str">
        <f>IF($D989="","",INDEX(Osszesito!$E:$E,MATCH($F989,Osszesito!$C:$C,0)))</f>
        <v/>
      </c>
      <c r="AZ989" s="64">
        <f t="shared" si="637"/>
        <v>0</v>
      </c>
      <c r="BA989" s="65">
        <f t="shared" si="638"/>
        <v>0</v>
      </c>
      <c r="BB989" s="65" t="str">
        <f t="shared" si="639"/>
        <v>x</v>
      </c>
      <c r="BC989" s="65">
        <f t="shared" si="630"/>
        <v>0</v>
      </c>
      <c r="BD989" s="65">
        <f t="shared" si="664"/>
        <v>0</v>
      </c>
      <c r="BE989" s="65">
        <f t="shared" si="640"/>
        <v>0</v>
      </c>
      <c r="BF989" s="64" t="str">
        <f t="shared" si="641"/>
        <v>A forrás egyenlő a költséggel (I.ütem).</v>
      </c>
      <c r="BG989" s="65">
        <f t="shared" si="642"/>
        <v>0</v>
      </c>
      <c r="BH989" s="65">
        <f t="shared" si="643"/>
        <v>0</v>
      </c>
      <c r="BI989" s="65">
        <f t="shared" si="644"/>
        <v>0</v>
      </c>
      <c r="BJ989" s="65">
        <f t="shared" si="645"/>
        <v>0</v>
      </c>
      <c r="BK989" s="65">
        <f t="shared" si="631"/>
        <v>0</v>
      </c>
      <c r="BL989" s="66" t="str">
        <f t="shared" si="665"/>
        <v>Nem hosszútávú a feladat.</v>
      </c>
      <c r="BM989" s="67">
        <f t="shared" si="646"/>
        <v>1</v>
      </c>
      <c r="BN989" s="67">
        <f t="shared" si="647"/>
        <v>0</v>
      </c>
      <c r="BO989" s="67">
        <f t="shared" si="648"/>
        <v>1</v>
      </c>
      <c r="BP989" s="67">
        <f t="shared" si="649"/>
        <v>0</v>
      </c>
      <c r="BQ989" s="65">
        <f t="shared" si="650"/>
        <v>0</v>
      </c>
      <c r="BR989" s="64" t="str">
        <f t="shared" si="651"/>
        <v>Nincs hosszútávú terv!</v>
      </c>
      <c r="BS989" s="65">
        <f t="shared" si="652"/>
        <v>0</v>
      </c>
      <c r="BT989" s="65">
        <f t="shared" si="653"/>
        <v>0</v>
      </c>
      <c r="BU989" s="65">
        <f t="shared" si="654"/>
        <v>0</v>
      </c>
      <c r="BV989" s="65">
        <f t="shared" si="655"/>
        <v>0</v>
      </c>
      <c r="BW989" s="65">
        <f t="shared" si="656"/>
        <v>0</v>
      </c>
      <c r="BX989" s="65">
        <f t="shared" si="657"/>
        <v>0</v>
      </c>
      <c r="BY989" s="65">
        <f t="shared" si="658"/>
        <v>0</v>
      </c>
      <c r="BZ989" s="65">
        <f t="shared" si="659"/>
        <v>0</v>
      </c>
      <c r="CA989" s="65">
        <f t="shared" si="660"/>
        <v>0</v>
      </c>
      <c r="CB989" s="65">
        <f t="shared" si="661"/>
        <v>0</v>
      </c>
      <c r="CC989" s="65">
        <f t="shared" si="662"/>
        <v>0</v>
      </c>
      <c r="CD989" s="65" t="str">
        <f t="shared" si="632"/>
        <v>Hiányos kitöltés! (B-oszlop üres)</v>
      </c>
      <c r="CE989" s="66" t="str">
        <f t="shared" si="633"/>
        <v>Hiányos kitöltés! (B-oszlop üres)</v>
      </c>
      <c r="CF989" s="65">
        <f t="shared" si="634"/>
        <v>0</v>
      </c>
      <c r="CG989" s="65">
        <f t="shared" si="635"/>
        <v>0</v>
      </c>
      <c r="CH989" s="65">
        <f t="shared" si="636"/>
        <v>0</v>
      </c>
    </row>
    <row r="990" spans="1:86" ht="31.25" x14ac:dyDescent="0.25">
      <c r="A990" s="54" t="str">
        <f t="shared" si="625"/>
        <v>Nincs VKR kiválasztva!</v>
      </c>
      <c r="B990" s="68"/>
      <c r="C990" s="55"/>
      <c r="D990" s="47"/>
      <c r="E990" s="47"/>
      <c r="F990" s="56" t="str">
        <f>IF($G990="","Nincs VKR kiválasztva!",INDEX(Osszesito!$C:$C,MATCH($G990,Osszesito!$D:$D,0)))</f>
        <v>Nincs VKR kiválasztva!</v>
      </c>
      <c r="G990" s="45"/>
      <c r="H990" s="51" t="str">
        <f>IF($D990="","",CONCATENATE($AY990,"_",COUNTA($D$3:$D990),"_FSZV_2026"))</f>
        <v/>
      </c>
      <c r="I990" s="56" t="str">
        <f>IF($G990="","Nincs VKR kiválasztva!",INDEX(Osszesito!$G:$G,MATCH($F990,Osszesito!$C:$C,0)))</f>
        <v>Nincs VKR kiválasztva!</v>
      </c>
      <c r="J990" s="56" t="str">
        <f>IF($G990="","Nincs VKR kiválasztva!",INDEX(Osszesito!$F:$F,MATCH($F990,Osszesito!$C:$C,0)))</f>
        <v>Nincs VKR kiválasztva!</v>
      </c>
      <c r="K990" s="48" t="str">
        <f t="shared" si="663"/>
        <v>Nincs kitöltve a költség rész!</v>
      </c>
      <c r="L990" s="49"/>
      <c r="M990" s="49"/>
      <c r="N990" s="60"/>
      <c r="O990" s="60"/>
      <c r="P990" s="90"/>
      <c r="R990" s="62"/>
      <c r="S990" s="62"/>
      <c r="T990" s="62"/>
      <c r="U990" s="62"/>
      <c r="V990" s="62"/>
      <c r="W990" s="62"/>
      <c r="X990" s="62"/>
      <c r="Y990" s="62"/>
      <c r="Z990" s="62"/>
      <c r="AA990" s="62"/>
      <c r="AB990" s="62"/>
      <c r="AC990" s="61">
        <f t="shared" si="626"/>
        <v>0</v>
      </c>
      <c r="AD990" s="1" t="str">
        <f t="shared" si="627"/>
        <v>Nincs VKR kiválasztva!</v>
      </c>
      <c r="AF990" s="60"/>
      <c r="AG990" s="60"/>
      <c r="AH990" s="60"/>
      <c r="AI990" s="60"/>
      <c r="AJ990" s="60"/>
      <c r="AK990" s="60"/>
      <c r="AL990" s="60"/>
      <c r="AM990" s="60"/>
      <c r="AN990" s="60"/>
      <c r="AO990" s="60"/>
      <c r="AP990" s="60"/>
      <c r="AQ990" s="61">
        <f t="shared" si="628"/>
        <v>0</v>
      </c>
      <c r="AR990" s="130" t="s">
        <v>36</v>
      </c>
      <c r="AS990" s="1" t="str">
        <f t="shared" si="629"/>
        <v>Nincs VKR kiválasztva!</v>
      </c>
      <c r="AU990" s="46"/>
      <c r="AV990" s="46"/>
      <c r="AY990" s="64" t="str">
        <f>IF($D990="","",INDEX(Osszesito!$E:$E,MATCH($F990,Osszesito!$C:$C,0)))</f>
        <v/>
      </c>
      <c r="AZ990" s="64">
        <f t="shared" si="637"/>
        <v>0</v>
      </c>
      <c r="BA990" s="65">
        <f t="shared" si="638"/>
        <v>0</v>
      </c>
      <c r="BB990" s="65" t="str">
        <f t="shared" si="639"/>
        <v>x</v>
      </c>
      <c r="BC990" s="65">
        <f t="shared" si="630"/>
        <v>0</v>
      </c>
      <c r="BD990" s="65">
        <f t="shared" si="664"/>
        <v>0</v>
      </c>
      <c r="BE990" s="65">
        <f t="shared" si="640"/>
        <v>0</v>
      </c>
      <c r="BF990" s="64" t="str">
        <f t="shared" si="641"/>
        <v>A forrás egyenlő a költséggel (I.ütem).</v>
      </c>
      <c r="BG990" s="65">
        <f t="shared" si="642"/>
        <v>0</v>
      </c>
      <c r="BH990" s="65">
        <f t="shared" si="643"/>
        <v>0</v>
      </c>
      <c r="BI990" s="65">
        <f t="shared" si="644"/>
        <v>0</v>
      </c>
      <c r="BJ990" s="65">
        <f t="shared" si="645"/>
        <v>0</v>
      </c>
      <c r="BK990" s="65">
        <f t="shared" si="631"/>
        <v>0</v>
      </c>
      <c r="BL990" s="66" t="str">
        <f t="shared" si="665"/>
        <v>Nem hosszútávú a feladat.</v>
      </c>
      <c r="BM990" s="67">
        <f t="shared" si="646"/>
        <v>1</v>
      </c>
      <c r="BN990" s="67">
        <f t="shared" si="647"/>
        <v>0</v>
      </c>
      <c r="BO990" s="67">
        <f t="shared" si="648"/>
        <v>1</v>
      </c>
      <c r="BP990" s="67">
        <f t="shared" si="649"/>
        <v>0</v>
      </c>
      <c r="BQ990" s="65">
        <f t="shared" si="650"/>
        <v>0</v>
      </c>
      <c r="BR990" s="64" t="str">
        <f t="shared" si="651"/>
        <v>Nincs hosszútávú terv!</v>
      </c>
      <c r="BS990" s="65">
        <f t="shared" si="652"/>
        <v>0</v>
      </c>
      <c r="BT990" s="65">
        <f t="shared" si="653"/>
        <v>0</v>
      </c>
      <c r="BU990" s="65">
        <f t="shared" si="654"/>
        <v>0</v>
      </c>
      <c r="BV990" s="65">
        <f t="shared" si="655"/>
        <v>0</v>
      </c>
      <c r="BW990" s="65">
        <f t="shared" si="656"/>
        <v>0</v>
      </c>
      <c r="BX990" s="65">
        <f t="shared" si="657"/>
        <v>0</v>
      </c>
      <c r="BY990" s="65">
        <f t="shared" si="658"/>
        <v>0</v>
      </c>
      <c r="BZ990" s="65">
        <f t="shared" si="659"/>
        <v>0</v>
      </c>
      <c r="CA990" s="65">
        <f t="shared" si="660"/>
        <v>0</v>
      </c>
      <c r="CB990" s="65">
        <f t="shared" si="661"/>
        <v>0</v>
      </c>
      <c r="CC990" s="65">
        <f t="shared" si="662"/>
        <v>0</v>
      </c>
      <c r="CD990" s="65" t="str">
        <f t="shared" si="632"/>
        <v>Hiányos kitöltés! (B-oszlop üres)</v>
      </c>
      <c r="CE990" s="66" t="str">
        <f t="shared" si="633"/>
        <v>Hiányos kitöltés! (B-oszlop üres)</v>
      </c>
      <c r="CF990" s="65">
        <f t="shared" si="634"/>
        <v>0</v>
      </c>
      <c r="CG990" s="65">
        <f t="shared" si="635"/>
        <v>0</v>
      </c>
      <c r="CH990" s="65">
        <f t="shared" si="636"/>
        <v>0</v>
      </c>
    </row>
    <row r="991" spans="1:86" ht="31.25" x14ac:dyDescent="0.25">
      <c r="A991" s="54" t="str">
        <f t="shared" si="625"/>
        <v>Nincs VKR kiválasztva!</v>
      </c>
      <c r="B991" s="68"/>
      <c r="C991" s="55"/>
      <c r="D991" s="47"/>
      <c r="E991" s="47"/>
      <c r="F991" s="56" t="str">
        <f>IF($G991="","Nincs VKR kiválasztva!",INDEX(Osszesito!$C:$C,MATCH($G991,Osszesito!$D:$D,0)))</f>
        <v>Nincs VKR kiválasztva!</v>
      </c>
      <c r="G991" s="45"/>
      <c r="H991" s="51" t="str">
        <f>IF($D991="","",CONCATENATE($AY991,"_",COUNTA($D$3:$D991),"_FSZV_2026"))</f>
        <v/>
      </c>
      <c r="I991" s="56" t="str">
        <f>IF($G991="","Nincs VKR kiválasztva!",INDEX(Osszesito!$G:$G,MATCH($F991,Osszesito!$C:$C,0)))</f>
        <v>Nincs VKR kiválasztva!</v>
      </c>
      <c r="J991" s="56" t="str">
        <f>IF($G991="","Nincs VKR kiválasztva!",INDEX(Osszesito!$F:$F,MATCH($F991,Osszesito!$C:$C,0)))</f>
        <v>Nincs VKR kiválasztva!</v>
      </c>
      <c r="K991" s="48" t="str">
        <f t="shared" si="663"/>
        <v>Nincs kitöltve a költség rész!</v>
      </c>
      <c r="L991" s="49"/>
      <c r="M991" s="49"/>
      <c r="N991" s="60"/>
      <c r="O991" s="60"/>
      <c r="P991" s="90"/>
      <c r="R991" s="62"/>
      <c r="S991" s="62"/>
      <c r="T991" s="62"/>
      <c r="U991" s="62"/>
      <c r="V991" s="62"/>
      <c r="W991" s="62"/>
      <c r="X991" s="62"/>
      <c r="Y991" s="62"/>
      <c r="Z991" s="62"/>
      <c r="AA991" s="62"/>
      <c r="AB991" s="62"/>
      <c r="AC991" s="61">
        <f t="shared" si="626"/>
        <v>0</v>
      </c>
      <c r="AD991" s="1" t="str">
        <f t="shared" si="627"/>
        <v>Nincs VKR kiválasztva!</v>
      </c>
      <c r="AF991" s="60"/>
      <c r="AG991" s="60"/>
      <c r="AH991" s="60"/>
      <c r="AI991" s="60"/>
      <c r="AJ991" s="60"/>
      <c r="AK991" s="60"/>
      <c r="AL991" s="60"/>
      <c r="AM991" s="60"/>
      <c r="AN991" s="60"/>
      <c r="AO991" s="60"/>
      <c r="AP991" s="60"/>
      <c r="AQ991" s="61">
        <f t="shared" si="628"/>
        <v>0</v>
      </c>
      <c r="AR991" s="130" t="s">
        <v>36</v>
      </c>
      <c r="AS991" s="1" t="str">
        <f t="shared" si="629"/>
        <v>Nincs VKR kiválasztva!</v>
      </c>
      <c r="AU991" s="46"/>
      <c r="AV991" s="46"/>
      <c r="AY991" s="64" t="str">
        <f>IF($D991="","",INDEX(Osszesito!$E:$E,MATCH($F991,Osszesito!$C:$C,0)))</f>
        <v/>
      </c>
      <c r="AZ991" s="64">
        <f t="shared" si="637"/>
        <v>0</v>
      </c>
      <c r="BA991" s="65">
        <f t="shared" si="638"/>
        <v>0</v>
      </c>
      <c r="BB991" s="65" t="str">
        <f t="shared" si="639"/>
        <v>x</v>
      </c>
      <c r="BC991" s="65">
        <f t="shared" si="630"/>
        <v>0</v>
      </c>
      <c r="BD991" s="65">
        <f t="shared" si="664"/>
        <v>0</v>
      </c>
      <c r="BE991" s="65">
        <f t="shared" si="640"/>
        <v>0</v>
      </c>
      <c r="BF991" s="64" t="str">
        <f t="shared" si="641"/>
        <v>A forrás egyenlő a költséggel (I.ütem).</v>
      </c>
      <c r="BG991" s="65">
        <f t="shared" si="642"/>
        <v>0</v>
      </c>
      <c r="BH991" s="65">
        <f t="shared" si="643"/>
        <v>0</v>
      </c>
      <c r="BI991" s="65">
        <f t="shared" si="644"/>
        <v>0</v>
      </c>
      <c r="BJ991" s="65">
        <f t="shared" si="645"/>
        <v>0</v>
      </c>
      <c r="BK991" s="65">
        <f t="shared" si="631"/>
        <v>0</v>
      </c>
      <c r="BL991" s="66" t="str">
        <f t="shared" si="665"/>
        <v>Nem hosszútávú a feladat.</v>
      </c>
      <c r="BM991" s="67">
        <f t="shared" si="646"/>
        <v>1</v>
      </c>
      <c r="BN991" s="67">
        <f t="shared" si="647"/>
        <v>0</v>
      </c>
      <c r="BO991" s="67">
        <f t="shared" si="648"/>
        <v>1</v>
      </c>
      <c r="BP991" s="67">
        <f t="shared" si="649"/>
        <v>0</v>
      </c>
      <c r="BQ991" s="65">
        <f t="shared" si="650"/>
        <v>0</v>
      </c>
      <c r="BR991" s="64" t="str">
        <f t="shared" si="651"/>
        <v>Nincs hosszútávú terv!</v>
      </c>
      <c r="BS991" s="65">
        <f t="shared" si="652"/>
        <v>0</v>
      </c>
      <c r="BT991" s="65">
        <f t="shared" si="653"/>
        <v>0</v>
      </c>
      <c r="BU991" s="65">
        <f t="shared" si="654"/>
        <v>0</v>
      </c>
      <c r="BV991" s="65">
        <f t="shared" si="655"/>
        <v>0</v>
      </c>
      <c r="BW991" s="65">
        <f t="shared" si="656"/>
        <v>0</v>
      </c>
      <c r="BX991" s="65">
        <f t="shared" si="657"/>
        <v>0</v>
      </c>
      <c r="BY991" s="65">
        <f t="shared" si="658"/>
        <v>0</v>
      </c>
      <c r="BZ991" s="65">
        <f t="shared" si="659"/>
        <v>0</v>
      </c>
      <c r="CA991" s="65">
        <f t="shared" si="660"/>
        <v>0</v>
      </c>
      <c r="CB991" s="65">
        <f t="shared" si="661"/>
        <v>0</v>
      </c>
      <c r="CC991" s="65">
        <f t="shared" si="662"/>
        <v>0</v>
      </c>
      <c r="CD991" s="65" t="str">
        <f t="shared" si="632"/>
        <v>Hiányos kitöltés! (B-oszlop üres)</v>
      </c>
      <c r="CE991" s="66" t="str">
        <f t="shared" si="633"/>
        <v>Hiányos kitöltés! (B-oszlop üres)</v>
      </c>
      <c r="CF991" s="65">
        <f t="shared" si="634"/>
        <v>0</v>
      </c>
      <c r="CG991" s="65">
        <f t="shared" si="635"/>
        <v>0</v>
      </c>
      <c r="CH991" s="65">
        <f t="shared" si="636"/>
        <v>0</v>
      </c>
    </row>
    <row r="992" spans="1:86" ht="31.25" x14ac:dyDescent="0.25">
      <c r="A992" s="54" t="str">
        <f t="shared" si="625"/>
        <v>Nincs VKR kiválasztva!</v>
      </c>
      <c r="B992" s="68"/>
      <c r="C992" s="55"/>
      <c r="D992" s="47"/>
      <c r="E992" s="47"/>
      <c r="F992" s="56" t="str">
        <f>IF($G992="","Nincs VKR kiválasztva!",INDEX(Osszesito!$C:$C,MATCH($G992,Osszesito!$D:$D,0)))</f>
        <v>Nincs VKR kiválasztva!</v>
      </c>
      <c r="G992" s="45"/>
      <c r="H992" s="51" t="str">
        <f>IF($D992="","",CONCATENATE($AY992,"_",COUNTA($D$3:$D992),"_FSZV_2026"))</f>
        <v/>
      </c>
      <c r="I992" s="56" t="str">
        <f>IF($G992="","Nincs VKR kiválasztva!",INDEX(Osszesito!$G:$G,MATCH($F992,Osszesito!$C:$C,0)))</f>
        <v>Nincs VKR kiválasztva!</v>
      </c>
      <c r="J992" s="56" t="str">
        <f>IF($G992="","Nincs VKR kiválasztva!",INDEX(Osszesito!$F:$F,MATCH($F992,Osszesito!$C:$C,0)))</f>
        <v>Nincs VKR kiválasztva!</v>
      </c>
      <c r="K992" s="48" t="str">
        <f t="shared" si="663"/>
        <v>Nincs kitöltve a költség rész!</v>
      </c>
      <c r="L992" s="49"/>
      <c r="M992" s="49"/>
      <c r="N992" s="60"/>
      <c r="O992" s="60"/>
      <c r="P992" s="90"/>
      <c r="R992" s="62"/>
      <c r="S992" s="62"/>
      <c r="T992" s="62"/>
      <c r="U992" s="62"/>
      <c r="V992" s="62"/>
      <c r="W992" s="62"/>
      <c r="X992" s="62"/>
      <c r="Y992" s="62"/>
      <c r="Z992" s="62"/>
      <c r="AA992" s="62"/>
      <c r="AB992" s="62"/>
      <c r="AC992" s="61">
        <f t="shared" si="626"/>
        <v>0</v>
      </c>
      <c r="AD992" s="1" t="str">
        <f t="shared" si="627"/>
        <v>Nincs VKR kiválasztva!</v>
      </c>
      <c r="AF992" s="60"/>
      <c r="AG992" s="60"/>
      <c r="AH992" s="60"/>
      <c r="AI992" s="60"/>
      <c r="AJ992" s="60"/>
      <c r="AK992" s="60"/>
      <c r="AL992" s="60"/>
      <c r="AM992" s="60"/>
      <c r="AN992" s="60"/>
      <c r="AO992" s="60"/>
      <c r="AP992" s="60"/>
      <c r="AQ992" s="61">
        <f t="shared" si="628"/>
        <v>0</v>
      </c>
      <c r="AR992" s="130" t="s">
        <v>36</v>
      </c>
      <c r="AS992" s="1" t="str">
        <f t="shared" si="629"/>
        <v>Nincs VKR kiválasztva!</v>
      </c>
      <c r="AU992" s="46"/>
      <c r="AV992" s="46"/>
      <c r="AY992" s="64" t="str">
        <f>IF($D992="","",INDEX(Osszesito!$E:$E,MATCH($F992,Osszesito!$C:$C,0)))</f>
        <v/>
      </c>
      <c r="AZ992" s="64">
        <f t="shared" si="637"/>
        <v>0</v>
      </c>
      <c r="BA992" s="65">
        <f t="shared" si="638"/>
        <v>0</v>
      </c>
      <c r="BB992" s="65" t="str">
        <f t="shared" si="639"/>
        <v>x</v>
      </c>
      <c r="BC992" s="65">
        <f t="shared" si="630"/>
        <v>0</v>
      </c>
      <c r="BD992" s="65">
        <f t="shared" si="664"/>
        <v>0</v>
      </c>
      <c r="BE992" s="65">
        <f t="shared" si="640"/>
        <v>0</v>
      </c>
      <c r="BF992" s="64" t="str">
        <f t="shared" si="641"/>
        <v>A forrás egyenlő a költséggel (I.ütem).</v>
      </c>
      <c r="BG992" s="65">
        <f t="shared" si="642"/>
        <v>0</v>
      </c>
      <c r="BH992" s="65">
        <f t="shared" si="643"/>
        <v>0</v>
      </c>
      <c r="BI992" s="65">
        <f t="shared" si="644"/>
        <v>0</v>
      </c>
      <c r="BJ992" s="65">
        <f t="shared" si="645"/>
        <v>0</v>
      </c>
      <c r="BK992" s="65">
        <f t="shared" si="631"/>
        <v>0</v>
      </c>
      <c r="BL992" s="66" t="str">
        <f t="shared" si="665"/>
        <v>Nem hosszútávú a feladat.</v>
      </c>
      <c r="BM992" s="67">
        <f t="shared" si="646"/>
        <v>1</v>
      </c>
      <c r="BN992" s="67">
        <f t="shared" si="647"/>
        <v>0</v>
      </c>
      <c r="BO992" s="67">
        <f t="shared" si="648"/>
        <v>1</v>
      </c>
      <c r="BP992" s="67">
        <f t="shared" si="649"/>
        <v>0</v>
      </c>
      <c r="BQ992" s="65">
        <f t="shared" si="650"/>
        <v>0</v>
      </c>
      <c r="BR992" s="64" t="str">
        <f t="shared" si="651"/>
        <v>Nincs hosszútávú terv!</v>
      </c>
      <c r="BS992" s="65">
        <f t="shared" si="652"/>
        <v>0</v>
      </c>
      <c r="BT992" s="65">
        <f t="shared" si="653"/>
        <v>0</v>
      </c>
      <c r="BU992" s="65">
        <f t="shared" si="654"/>
        <v>0</v>
      </c>
      <c r="BV992" s="65">
        <f t="shared" si="655"/>
        <v>0</v>
      </c>
      <c r="BW992" s="65">
        <f t="shared" si="656"/>
        <v>0</v>
      </c>
      <c r="BX992" s="65">
        <f t="shared" si="657"/>
        <v>0</v>
      </c>
      <c r="BY992" s="65">
        <f t="shared" si="658"/>
        <v>0</v>
      </c>
      <c r="BZ992" s="65">
        <f t="shared" si="659"/>
        <v>0</v>
      </c>
      <c r="CA992" s="65">
        <f t="shared" si="660"/>
        <v>0</v>
      </c>
      <c r="CB992" s="65">
        <f t="shared" si="661"/>
        <v>0</v>
      </c>
      <c r="CC992" s="65">
        <f t="shared" si="662"/>
        <v>0</v>
      </c>
      <c r="CD992" s="65" t="str">
        <f t="shared" si="632"/>
        <v>Hiányos kitöltés! (B-oszlop üres)</v>
      </c>
      <c r="CE992" s="66" t="str">
        <f t="shared" si="633"/>
        <v>Hiányos kitöltés! (B-oszlop üres)</v>
      </c>
      <c r="CF992" s="65">
        <f t="shared" si="634"/>
        <v>0</v>
      </c>
      <c r="CG992" s="65">
        <f t="shared" si="635"/>
        <v>0</v>
      </c>
      <c r="CH992" s="65">
        <f t="shared" si="636"/>
        <v>0</v>
      </c>
    </row>
    <row r="993" spans="1:86" ht="31.25" x14ac:dyDescent="0.25">
      <c r="A993" s="54" t="str">
        <f t="shared" si="625"/>
        <v>Nincs VKR kiválasztva!</v>
      </c>
      <c r="B993" s="68"/>
      <c r="C993" s="55"/>
      <c r="D993" s="47"/>
      <c r="E993" s="47"/>
      <c r="F993" s="56" t="str">
        <f>IF($G993="","Nincs VKR kiválasztva!",INDEX(Osszesito!$C:$C,MATCH($G993,Osszesito!$D:$D,0)))</f>
        <v>Nincs VKR kiválasztva!</v>
      </c>
      <c r="G993" s="45"/>
      <c r="H993" s="51" t="str">
        <f>IF($D993="","",CONCATENATE($AY993,"_",COUNTA($D$3:$D993),"_FSZV_2026"))</f>
        <v/>
      </c>
      <c r="I993" s="56" t="str">
        <f>IF($G993="","Nincs VKR kiválasztva!",INDEX(Osszesito!$G:$G,MATCH($F993,Osszesito!$C:$C,0)))</f>
        <v>Nincs VKR kiválasztva!</v>
      </c>
      <c r="J993" s="56" t="str">
        <f>IF($G993="","Nincs VKR kiválasztva!",INDEX(Osszesito!$F:$F,MATCH($F993,Osszesito!$C:$C,0)))</f>
        <v>Nincs VKR kiválasztva!</v>
      </c>
      <c r="K993" s="48" t="str">
        <f t="shared" si="663"/>
        <v>Nincs kitöltve a költség rész!</v>
      </c>
      <c r="L993" s="49"/>
      <c r="M993" s="49"/>
      <c r="N993" s="60"/>
      <c r="O993" s="60"/>
      <c r="P993" s="90"/>
      <c r="R993" s="62"/>
      <c r="S993" s="62"/>
      <c r="T993" s="62"/>
      <c r="U993" s="62"/>
      <c r="V993" s="62"/>
      <c r="W993" s="62"/>
      <c r="X993" s="62"/>
      <c r="Y993" s="62"/>
      <c r="Z993" s="62"/>
      <c r="AA993" s="62"/>
      <c r="AB993" s="62"/>
      <c r="AC993" s="61">
        <f t="shared" si="626"/>
        <v>0</v>
      </c>
      <c r="AD993" s="1" t="str">
        <f t="shared" si="627"/>
        <v>Nincs VKR kiválasztva!</v>
      </c>
      <c r="AF993" s="60"/>
      <c r="AG993" s="60"/>
      <c r="AH993" s="60"/>
      <c r="AI993" s="60"/>
      <c r="AJ993" s="60"/>
      <c r="AK993" s="60"/>
      <c r="AL993" s="60"/>
      <c r="AM993" s="60"/>
      <c r="AN993" s="60"/>
      <c r="AO993" s="60"/>
      <c r="AP993" s="60"/>
      <c r="AQ993" s="61">
        <f t="shared" si="628"/>
        <v>0</v>
      </c>
      <c r="AR993" s="130" t="s">
        <v>36</v>
      </c>
      <c r="AS993" s="1" t="str">
        <f t="shared" si="629"/>
        <v>Nincs VKR kiválasztva!</v>
      </c>
      <c r="AU993" s="46"/>
      <c r="AV993" s="46"/>
      <c r="AY993" s="64" t="str">
        <f>IF($D993="","",INDEX(Osszesito!$E:$E,MATCH($F993,Osszesito!$C:$C,0)))</f>
        <v/>
      </c>
      <c r="AZ993" s="64">
        <f t="shared" si="637"/>
        <v>0</v>
      </c>
      <c r="BA993" s="65">
        <f t="shared" si="638"/>
        <v>0</v>
      </c>
      <c r="BB993" s="65" t="str">
        <f t="shared" si="639"/>
        <v>x</v>
      </c>
      <c r="BC993" s="65">
        <f t="shared" si="630"/>
        <v>0</v>
      </c>
      <c r="BD993" s="65">
        <f t="shared" si="664"/>
        <v>0</v>
      </c>
      <c r="BE993" s="65">
        <f t="shared" si="640"/>
        <v>0</v>
      </c>
      <c r="BF993" s="64" t="str">
        <f t="shared" si="641"/>
        <v>A forrás egyenlő a költséggel (I.ütem).</v>
      </c>
      <c r="BG993" s="65">
        <f t="shared" si="642"/>
        <v>0</v>
      </c>
      <c r="BH993" s="65">
        <f t="shared" si="643"/>
        <v>0</v>
      </c>
      <c r="BI993" s="65">
        <f t="shared" si="644"/>
        <v>0</v>
      </c>
      <c r="BJ993" s="65">
        <f t="shared" si="645"/>
        <v>0</v>
      </c>
      <c r="BK993" s="65">
        <f t="shared" si="631"/>
        <v>0</v>
      </c>
      <c r="BL993" s="66" t="str">
        <f t="shared" si="665"/>
        <v>Nem hosszútávú a feladat.</v>
      </c>
      <c r="BM993" s="67">
        <f t="shared" si="646"/>
        <v>1</v>
      </c>
      <c r="BN993" s="67">
        <f t="shared" si="647"/>
        <v>0</v>
      </c>
      <c r="BO993" s="67">
        <f t="shared" si="648"/>
        <v>1</v>
      </c>
      <c r="BP993" s="67">
        <f t="shared" si="649"/>
        <v>0</v>
      </c>
      <c r="BQ993" s="65">
        <f t="shared" si="650"/>
        <v>0</v>
      </c>
      <c r="BR993" s="64" t="str">
        <f t="shared" si="651"/>
        <v>Nincs hosszútávú terv!</v>
      </c>
      <c r="BS993" s="65">
        <f t="shared" si="652"/>
        <v>0</v>
      </c>
      <c r="BT993" s="65">
        <f t="shared" si="653"/>
        <v>0</v>
      </c>
      <c r="BU993" s="65">
        <f t="shared" si="654"/>
        <v>0</v>
      </c>
      <c r="BV993" s="65">
        <f t="shared" si="655"/>
        <v>0</v>
      </c>
      <c r="BW993" s="65">
        <f t="shared" si="656"/>
        <v>0</v>
      </c>
      <c r="BX993" s="65">
        <f t="shared" si="657"/>
        <v>0</v>
      </c>
      <c r="BY993" s="65">
        <f t="shared" si="658"/>
        <v>0</v>
      </c>
      <c r="BZ993" s="65">
        <f t="shared" si="659"/>
        <v>0</v>
      </c>
      <c r="CA993" s="65">
        <f t="shared" si="660"/>
        <v>0</v>
      </c>
      <c r="CB993" s="65">
        <f t="shared" si="661"/>
        <v>0</v>
      </c>
      <c r="CC993" s="65">
        <f t="shared" si="662"/>
        <v>0</v>
      </c>
      <c r="CD993" s="65" t="str">
        <f t="shared" si="632"/>
        <v>Hiányos kitöltés! (B-oszlop üres)</v>
      </c>
      <c r="CE993" s="66" t="str">
        <f t="shared" si="633"/>
        <v>Hiányos kitöltés! (B-oszlop üres)</v>
      </c>
      <c r="CF993" s="65">
        <f t="shared" si="634"/>
        <v>0</v>
      </c>
      <c r="CG993" s="65">
        <f t="shared" si="635"/>
        <v>0</v>
      </c>
      <c r="CH993" s="65">
        <f t="shared" si="636"/>
        <v>0</v>
      </c>
    </row>
    <row r="994" spans="1:86" ht="31.25" x14ac:dyDescent="0.25">
      <c r="A994" s="54" t="str">
        <f t="shared" si="625"/>
        <v>Nincs VKR kiválasztva!</v>
      </c>
      <c r="B994" s="68"/>
      <c r="C994" s="55"/>
      <c r="D994" s="47"/>
      <c r="E994" s="47"/>
      <c r="F994" s="56" t="str">
        <f>IF($G994="","Nincs VKR kiválasztva!",INDEX(Osszesito!$C:$C,MATCH($G994,Osszesito!$D:$D,0)))</f>
        <v>Nincs VKR kiválasztva!</v>
      </c>
      <c r="G994" s="45"/>
      <c r="H994" s="51" t="str">
        <f>IF($D994="","",CONCATENATE($AY994,"_",COUNTA($D$3:$D994),"_FSZV_2026"))</f>
        <v/>
      </c>
      <c r="I994" s="56" t="str">
        <f>IF($G994="","Nincs VKR kiválasztva!",INDEX(Osszesito!$G:$G,MATCH($F994,Osszesito!$C:$C,0)))</f>
        <v>Nincs VKR kiválasztva!</v>
      </c>
      <c r="J994" s="56" t="str">
        <f>IF($G994="","Nincs VKR kiválasztva!",INDEX(Osszesito!$F:$F,MATCH($F994,Osszesito!$C:$C,0)))</f>
        <v>Nincs VKR kiválasztva!</v>
      </c>
      <c r="K994" s="48" t="str">
        <f t="shared" si="663"/>
        <v>Nincs kitöltve a költség rész!</v>
      </c>
      <c r="L994" s="49"/>
      <c r="M994" s="49"/>
      <c r="N994" s="60"/>
      <c r="O994" s="60"/>
      <c r="P994" s="90"/>
      <c r="R994" s="62"/>
      <c r="S994" s="62"/>
      <c r="T994" s="62"/>
      <c r="U994" s="62"/>
      <c r="V994" s="62"/>
      <c r="W994" s="62"/>
      <c r="X994" s="62"/>
      <c r="Y994" s="62"/>
      <c r="Z994" s="62"/>
      <c r="AA994" s="62"/>
      <c r="AB994" s="62"/>
      <c r="AC994" s="61">
        <f t="shared" si="626"/>
        <v>0</v>
      </c>
      <c r="AD994" s="1" t="str">
        <f t="shared" si="627"/>
        <v>Nincs VKR kiválasztva!</v>
      </c>
      <c r="AF994" s="60"/>
      <c r="AG994" s="60"/>
      <c r="AH994" s="60"/>
      <c r="AI994" s="60"/>
      <c r="AJ994" s="60"/>
      <c r="AK994" s="60"/>
      <c r="AL994" s="60"/>
      <c r="AM994" s="60"/>
      <c r="AN994" s="60"/>
      <c r="AO994" s="60"/>
      <c r="AP994" s="60"/>
      <c r="AQ994" s="61">
        <f t="shared" si="628"/>
        <v>0</v>
      </c>
      <c r="AR994" s="130" t="s">
        <v>36</v>
      </c>
      <c r="AS994" s="1" t="str">
        <f t="shared" si="629"/>
        <v>Nincs VKR kiválasztva!</v>
      </c>
      <c r="AU994" s="46"/>
      <c r="AV994" s="46"/>
      <c r="AY994" s="64" t="str">
        <f>IF($D994="","",INDEX(Osszesito!$E:$E,MATCH($F994,Osszesito!$C:$C,0)))</f>
        <v/>
      </c>
      <c r="AZ994" s="64">
        <f t="shared" si="637"/>
        <v>0</v>
      </c>
      <c r="BA994" s="65">
        <f t="shared" si="638"/>
        <v>0</v>
      </c>
      <c r="BB994" s="65" t="str">
        <f t="shared" si="639"/>
        <v>x</v>
      </c>
      <c r="BC994" s="65">
        <f t="shared" si="630"/>
        <v>0</v>
      </c>
      <c r="BD994" s="65">
        <f t="shared" si="664"/>
        <v>0</v>
      </c>
      <c r="BE994" s="65">
        <f t="shared" si="640"/>
        <v>0</v>
      </c>
      <c r="BF994" s="64" t="str">
        <f t="shared" si="641"/>
        <v>A forrás egyenlő a költséggel (I.ütem).</v>
      </c>
      <c r="BG994" s="65">
        <f t="shared" si="642"/>
        <v>0</v>
      </c>
      <c r="BH994" s="65">
        <f t="shared" si="643"/>
        <v>0</v>
      </c>
      <c r="BI994" s="65">
        <f t="shared" si="644"/>
        <v>0</v>
      </c>
      <c r="BJ994" s="65">
        <f t="shared" si="645"/>
        <v>0</v>
      </c>
      <c r="BK994" s="65">
        <f t="shared" si="631"/>
        <v>0</v>
      </c>
      <c r="BL994" s="66" t="str">
        <f t="shared" si="665"/>
        <v>Nem hosszútávú a feladat.</v>
      </c>
      <c r="BM994" s="67">
        <f t="shared" si="646"/>
        <v>1</v>
      </c>
      <c r="BN994" s="67">
        <f t="shared" si="647"/>
        <v>0</v>
      </c>
      <c r="BO994" s="67">
        <f t="shared" si="648"/>
        <v>1</v>
      </c>
      <c r="BP994" s="67">
        <f t="shared" si="649"/>
        <v>0</v>
      </c>
      <c r="BQ994" s="65">
        <f t="shared" si="650"/>
        <v>0</v>
      </c>
      <c r="BR994" s="64" t="str">
        <f t="shared" si="651"/>
        <v>Nincs hosszútávú terv!</v>
      </c>
      <c r="BS994" s="65">
        <f t="shared" si="652"/>
        <v>0</v>
      </c>
      <c r="BT994" s="65">
        <f t="shared" si="653"/>
        <v>0</v>
      </c>
      <c r="BU994" s="65">
        <f t="shared" si="654"/>
        <v>0</v>
      </c>
      <c r="BV994" s="65">
        <f t="shared" si="655"/>
        <v>0</v>
      </c>
      <c r="BW994" s="65">
        <f t="shared" si="656"/>
        <v>0</v>
      </c>
      <c r="BX994" s="65">
        <f t="shared" si="657"/>
        <v>0</v>
      </c>
      <c r="BY994" s="65">
        <f t="shared" si="658"/>
        <v>0</v>
      </c>
      <c r="BZ994" s="65">
        <f t="shared" si="659"/>
        <v>0</v>
      </c>
      <c r="CA994" s="65">
        <f t="shared" si="660"/>
        <v>0</v>
      </c>
      <c r="CB994" s="65">
        <f t="shared" si="661"/>
        <v>0</v>
      </c>
      <c r="CC994" s="65">
        <f t="shared" si="662"/>
        <v>0</v>
      </c>
      <c r="CD994" s="65" t="str">
        <f t="shared" si="632"/>
        <v>Hiányos kitöltés! (B-oszlop üres)</v>
      </c>
      <c r="CE994" s="66" t="str">
        <f t="shared" si="633"/>
        <v>Hiányos kitöltés! (B-oszlop üres)</v>
      </c>
      <c r="CF994" s="65">
        <f t="shared" si="634"/>
        <v>0</v>
      </c>
      <c r="CG994" s="65">
        <f t="shared" si="635"/>
        <v>0</v>
      </c>
      <c r="CH994" s="65">
        <f t="shared" si="636"/>
        <v>0</v>
      </c>
    </row>
    <row r="995" spans="1:86" ht="31.25" x14ac:dyDescent="0.25">
      <c r="A995" s="54" t="str">
        <f t="shared" si="625"/>
        <v>Nincs VKR kiválasztva!</v>
      </c>
      <c r="B995" s="68"/>
      <c r="C995" s="55"/>
      <c r="D995" s="47"/>
      <c r="E995" s="47"/>
      <c r="F995" s="56" t="str">
        <f>IF($G995="","Nincs VKR kiválasztva!",INDEX(Osszesito!$C:$C,MATCH($G995,Osszesito!$D:$D,0)))</f>
        <v>Nincs VKR kiválasztva!</v>
      </c>
      <c r="G995" s="45"/>
      <c r="H995" s="51" t="str">
        <f>IF($D995="","",CONCATENATE($AY995,"_",COUNTA($D$3:$D995),"_FSZV_2026"))</f>
        <v/>
      </c>
      <c r="I995" s="56" t="str">
        <f>IF($G995="","Nincs VKR kiválasztva!",INDEX(Osszesito!$G:$G,MATCH($F995,Osszesito!$C:$C,0)))</f>
        <v>Nincs VKR kiválasztva!</v>
      </c>
      <c r="J995" s="56" t="str">
        <f>IF($G995="","Nincs VKR kiválasztva!",INDEX(Osszesito!$F:$F,MATCH($F995,Osszesito!$C:$C,0)))</f>
        <v>Nincs VKR kiválasztva!</v>
      </c>
      <c r="K995" s="48" t="str">
        <f t="shared" si="663"/>
        <v>Nincs kitöltve a költség rész!</v>
      </c>
      <c r="L995" s="49"/>
      <c r="M995" s="49"/>
      <c r="N995" s="60"/>
      <c r="O995" s="60"/>
      <c r="P995" s="90"/>
      <c r="R995" s="62"/>
      <c r="S995" s="62"/>
      <c r="T995" s="62"/>
      <c r="U995" s="62"/>
      <c r="V995" s="62"/>
      <c r="W995" s="62"/>
      <c r="X995" s="62"/>
      <c r="Y995" s="62"/>
      <c r="Z995" s="62"/>
      <c r="AA995" s="62"/>
      <c r="AB995" s="62"/>
      <c r="AC995" s="61">
        <f t="shared" si="626"/>
        <v>0</v>
      </c>
      <c r="AD995" s="1" t="str">
        <f t="shared" si="627"/>
        <v>Nincs VKR kiválasztva!</v>
      </c>
      <c r="AF995" s="60"/>
      <c r="AG995" s="60"/>
      <c r="AH995" s="60"/>
      <c r="AI995" s="60"/>
      <c r="AJ995" s="60"/>
      <c r="AK995" s="60"/>
      <c r="AL995" s="60"/>
      <c r="AM995" s="60"/>
      <c r="AN995" s="60"/>
      <c r="AO995" s="60"/>
      <c r="AP995" s="60"/>
      <c r="AQ995" s="61">
        <f t="shared" si="628"/>
        <v>0</v>
      </c>
      <c r="AR995" s="130" t="s">
        <v>36</v>
      </c>
      <c r="AS995" s="1" t="str">
        <f t="shared" si="629"/>
        <v>Nincs VKR kiválasztva!</v>
      </c>
      <c r="AU995" s="46"/>
      <c r="AV995" s="46"/>
      <c r="AY995" s="64" t="str">
        <f>IF($D995="","",INDEX(Osszesito!$E:$E,MATCH($F995,Osszesito!$C:$C,0)))</f>
        <v/>
      </c>
      <c r="AZ995" s="64">
        <f t="shared" si="637"/>
        <v>0</v>
      </c>
      <c r="BA995" s="65">
        <f t="shared" si="638"/>
        <v>0</v>
      </c>
      <c r="BB995" s="65" t="str">
        <f t="shared" si="639"/>
        <v>x</v>
      </c>
      <c r="BC995" s="65">
        <f t="shared" si="630"/>
        <v>0</v>
      </c>
      <c r="BD995" s="65">
        <f t="shared" si="664"/>
        <v>0</v>
      </c>
      <c r="BE995" s="65">
        <f t="shared" si="640"/>
        <v>0</v>
      </c>
      <c r="BF995" s="64" t="str">
        <f t="shared" si="641"/>
        <v>A forrás egyenlő a költséggel (I.ütem).</v>
      </c>
      <c r="BG995" s="65">
        <f t="shared" si="642"/>
        <v>0</v>
      </c>
      <c r="BH995" s="65">
        <f t="shared" si="643"/>
        <v>0</v>
      </c>
      <c r="BI995" s="65">
        <f t="shared" si="644"/>
        <v>0</v>
      </c>
      <c r="BJ995" s="65">
        <f t="shared" si="645"/>
        <v>0</v>
      </c>
      <c r="BK995" s="65">
        <f t="shared" si="631"/>
        <v>0</v>
      </c>
      <c r="BL995" s="66" t="str">
        <f t="shared" si="665"/>
        <v>Nem hosszútávú a feladat.</v>
      </c>
      <c r="BM995" s="67">
        <f t="shared" si="646"/>
        <v>1</v>
      </c>
      <c r="BN995" s="67">
        <f t="shared" si="647"/>
        <v>0</v>
      </c>
      <c r="BO995" s="67">
        <f t="shared" si="648"/>
        <v>1</v>
      </c>
      <c r="BP995" s="67">
        <f t="shared" si="649"/>
        <v>0</v>
      </c>
      <c r="BQ995" s="65">
        <f t="shared" si="650"/>
        <v>0</v>
      </c>
      <c r="BR995" s="64" t="str">
        <f t="shared" si="651"/>
        <v>Nincs hosszútávú terv!</v>
      </c>
      <c r="BS995" s="65">
        <f t="shared" si="652"/>
        <v>0</v>
      </c>
      <c r="BT995" s="65">
        <f t="shared" si="653"/>
        <v>0</v>
      </c>
      <c r="BU995" s="65">
        <f t="shared" si="654"/>
        <v>0</v>
      </c>
      <c r="BV995" s="65">
        <f t="shared" si="655"/>
        <v>0</v>
      </c>
      <c r="BW995" s="65">
        <f t="shared" si="656"/>
        <v>0</v>
      </c>
      <c r="BX995" s="65">
        <f t="shared" si="657"/>
        <v>0</v>
      </c>
      <c r="BY995" s="65">
        <f t="shared" si="658"/>
        <v>0</v>
      </c>
      <c r="BZ995" s="65">
        <f t="shared" si="659"/>
        <v>0</v>
      </c>
      <c r="CA995" s="65">
        <f t="shared" si="660"/>
        <v>0</v>
      </c>
      <c r="CB995" s="65">
        <f t="shared" si="661"/>
        <v>0</v>
      </c>
      <c r="CC995" s="65">
        <f t="shared" si="662"/>
        <v>0</v>
      </c>
      <c r="CD995" s="65" t="str">
        <f t="shared" si="632"/>
        <v>Hiányos kitöltés! (B-oszlop üres)</v>
      </c>
      <c r="CE995" s="66" t="str">
        <f t="shared" si="633"/>
        <v>Hiányos kitöltés! (B-oszlop üres)</v>
      </c>
      <c r="CF995" s="65">
        <f t="shared" si="634"/>
        <v>0</v>
      </c>
      <c r="CG995" s="65">
        <f t="shared" si="635"/>
        <v>0</v>
      </c>
      <c r="CH995" s="65">
        <f t="shared" si="636"/>
        <v>0</v>
      </c>
    </row>
    <row r="996" spans="1:86" ht="31.25" x14ac:dyDescent="0.25">
      <c r="A996" s="54" t="str">
        <f t="shared" si="625"/>
        <v>Nincs VKR kiválasztva!</v>
      </c>
      <c r="B996" s="68"/>
      <c r="C996" s="55"/>
      <c r="D996" s="47"/>
      <c r="E996" s="47"/>
      <c r="F996" s="56" t="str">
        <f>IF($G996="","Nincs VKR kiválasztva!",INDEX(Osszesito!$C:$C,MATCH($G996,Osszesito!$D:$D,0)))</f>
        <v>Nincs VKR kiválasztva!</v>
      </c>
      <c r="G996" s="45"/>
      <c r="H996" s="51" t="str">
        <f>IF($D996="","",CONCATENATE($AY996,"_",COUNTA($D$3:$D996),"_FSZV_2026"))</f>
        <v/>
      </c>
      <c r="I996" s="56" t="str">
        <f>IF($G996="","Nincs VKR kiválasztva!",INDEX(Osszesito!$G:$G,MATCH($F996,Osszesito!$C:$C,0)))</f>
        <v>Nincs VKR kiválasztva!</v>
      </c>
      <c r="J996" s="56" t="str">
        <f>IF($G996="","Nincs VKR kiválasztva!",INDEX(Osszesito!$F:$F,MATCH($F996,Osszesito!$C:$C,0)))</f>
        <v>Nincs VKR kiválasztva!</v>
      </c>
      <c r="K996" s="48" t="str">
        <f t="shared" si="663"/>
        <v>Nincs kitöltve a költség rész!</v>
      </c>
      <c r="L996" s="49"/>
      <c r="M996" s="49"/>
      <c r="N996" s="60"/>
      <c r="O996" s="60"/>
      <c r="P996" s="90"/>
      <c r="R996" s="62"/>
      <c r="S996" s="62"/>
      <c r="T996" s="62"/>
      <c r="U996" s="62"/>
      <c r="V996" s="62"/>
      <c r="W996" s="62"/>
      <c r="X996" s="62"/>
      <c r="Y996" s="62"/>
      <c r="Z996" s="62"/>
      <c r="AA996" s="62"/>
      <c r="AB996" s="62"/>
      <c r="AC996" s="61">
        <f t="shared" si="626"/>
        <v>0</v>
      </c>
      <c r="AD996" s="1" t="str">
        <f t="shared" si="627"/>
        <v>Nincs VKR kiválasztva!</v>
      </c>
      <c r="AF996" s="60"/>
      <c r="AG996" s="60"/>
      <c r="AH996" s="60"/>
      <c r="AI996" s="60"/>
      <c r="AJ996" s="60"/>
      <c r="AK996" s="60"/>
      <c r="AL996" s="60"/>
      <c r="AM996" s="60"/>
      <c r="AN996" s="60"/>
      <c r="AO996" s="60"/>
      <c r="AP996" s="60"/>
      <c r="AQ996" s="61">
        <f t="shared" si="628"/>
        <v>0</v>
      </c>
      <c r="AR996" s="130" t="s">
        <v>36</v>
      </c>
      <c r="AS996" s="1" t="str">
        <f t="shared" si="629"/>
        <v>Nincs VKR kiválasztva!</v>
      </c>
      <c r="AU996" s="46"/>
      <c r="AV996" s="46"/>
      <c r="AY996" s="64" t="str">
        <f>IF($D996="","",INDEX(Osszesito!$E:$E,MATCH($F996,Osszesito!$C:$C,0)))</f>
        <v/>
      </c>
      <c r="AZ996" s="64">
        <f t="shared" si="637"/>
        <v>0</v>
      </c>
      <c r="BA996" s="65">
        <f t="shared" si="638"/>
        <v>0</v>
      </c>
      <c r="BB996" s="65" t="str">
        <f t="shared" si="639"/>
        <v>x</v>
      </c>
      <c r="BC996" s="65">
        <f t="shared" si="630"/>
        <v>0</v>
      </c>
      <c r="BD996" s="65">
        <f t="shared" si="664"/>
        <v>0</v>
      </c>
      <c r="BE996" s="65">
        <f t="shared" si="640"/>
        <v>0</v>
      </c>
      <c r="BF996" s="64" t="str">
        <f t="shared" si="641"/>
        <v>A forrás egyenlő a költséggel (I.ütem).</v>
      </c>
      <c r="BG996" s="65">
        <f t="shared" si="642"/>
        <v>0</v>
      </c>
      <c r="BH996" s="65">
        <f t="shared" si="643"/>
        <v>0</v>
      </c>
      <c r="BI996" s="65">
        <f t="shared" si="644"/>
        <v>0</v>
      </c>
      <c r="BJ996" s="65">
        <f t="shared" si="645"/>
        <v>0</v>
      </c>
      <c r="BK996" s="65">
        <f t="shared" si="631"/>
        <v>0</v>
      </c>
      <c r="BL996" s="66" t="str">
        <f t="shared" si="665"/>
        <v>Nem hosszútávú a feladat.</v>
      </c>
      <c r="BM996" s="67">
        <f t="shared" si="646"/>
        <v>1</v>
      </c>
      <c r="BN996" s="67">
        <f t="shared" si="647"/>
        <v>0</v>
      </c>
      <c r="BO996" s="67">
        <f t="shared" si="648"/>
        <v>1</v>
      </c>
      <c r="BP996" s="67">
        <f t="shared" si="649"/>
        <v>0</v>
      </c>
      <c r="BQ996" s="65">
        <f t="shared" si="650"/>
        <v>0</v>
      </c>
      <c r="BR996" s="64" t="str">
        <f t="shared" si="651"/>
        <v>Nincs hosszútávú terv!</v>
      </c>
      <c r="BS996" s="65">
        <f t="shared" si="652"/>
        <v>0</v>
      </c>
      <c r="BT996" s="65">
        <f t="shared" si="653"/>
        <v>0</v>
      </c>
      <c r="BU996" s="65">
        <f t="shared" si="654"/>
        <v>0</v>
      </c>
      <c r="BV996" s="65">
        <f t="shared" si="655"/>
        <v>0</v>
      </c>
      <c r="BW996" s="65">
        <f t="shared" si="656"/>
        <v>0</v>
      </c>
      <c r="BX996" s="65">
        <f t="shared" si="657"/>
        <v>0</v>
      </c>
      <c r="BY996" s="65">
        <f t="shared" si="658"/>
        <v>0</v>
      </c>
      <c r="BZ996" s="65">
        <f t="shared" si="659"/>
        <v>0</v>
      </c>
      <c r="CA996" s="65">
        <f t="shared" si="660"/>
        <v>0</v>
      </c>
      <c r="CB996" s="65">
        <f t="shared" si="661"/>
        <v>0</v>
      </c>
      <c r="CC996" s="65">
        <f t="shared" si="662"/>
        <v>0</v>
      </c>
      <c r="CD996" s="65" t="str">
        <f t="shared" si="632"/>
        <v>Hiányos kitöltés! (B-oszlop üres)</v>
      </c>
      <c r="CE996" s="66" t="str">
        <f t="shared" si="633"/>
        <v>Hiányos kitöltés! (B-oszlop üres)</v>
      </c>
      <c r="CF996" s="65">
        <f t="shared" si="634"/>
        <v>0</v>
      </c>
      <c r="CG996" s="65">
        <f t="shared" si="635"/>
        <v>0</v>
      </c>
      <c r="CH996" s="65">
        <f t="shared" si="636"/>
        <v>0</v>
      </c>
    </row>
    <row r="997" spans="1:86" ht="31.25" x14ac:dyDescent="0.25">
      <c r="A997" s="54" t="str">
        <f t="shared" si="625"/>
        <v>Nincs VKR kiválasztva!</v>
      </c>
      <c r="B997" s="68"/>
      <c r="C997" s="55"/>
      <c r="D997" s="47"/>
      <c r="E997" s="47"/>
      <c r="F997" s="56" t="str">
        <f>IF($G997="","Nincs VKR kiválasztva!",INDEX(Osszesito!$C:$C,MATCH($G997,Osszesito!$D:$D,0)))</f>
        <v>Nincs VKR kiválasztva!</v>
      </c>
      <c r="G997" s="45"/>
      <c r="H997" s="51" t="str">
        <f>IF($D997="","",CONCATENATE($AY997,"_",COUNTA($D$3:$D997),"_FSZV_2026"))</f>
        <v/>
      </c>
      <c r="I997" s="56" t="str">
        <f>IF($G997="","Nincs VKR kiválasztva!",INDEX(Osszesito!$G:$G,MATCH($F997,Osszesito!$C:$C,0)))</f>
        <v>Nincs VKR kiválasztva!</v>
      </c>
      <c r="J997" s="56" t="str">
        <f>IF($G997="","Nincs VKR kiválasztva!",INDEX(Osszesito!$F:$F,MATCH($F997,Osszesito!$C:$C,0)))</f>
        <v>Nincs VKR kiválasztva!</v>
      </c>
      <c r="K997" s="48" t="str">
        <f t="shared" si="663"/>
        <v>Nincs kitöltve a költség rész!</v>
      </c>
      <c r="L997" s="49"/>
      <c r="M997" s="49"/>
      <c r="N997" s="60"/>
      <c r="O997" s="60"/>
      <c r="P997" s="90"/>
      <c r="R997" s="62"/>
      <c r="S997" s="62"/>
      <c r="T997" s="62"/>
      <c r="U997" s="62"/>
      <c r="V997" s="62"/>
      <c r="W997" s="62"/>
      <c r="X997" s="62"/>
      <c r="Y997" s="62"/>
      <c r="Z997" s="62"/>
      <c r="AA997" s="62"/>
      <c r="AB997" s="62"/>
      <c r="AC997" s="61">
        <f t="shared" si="626"/>
        <v>0</v>
      </c>
      <c r="AD997" s="1" t="str">
        <f t="shared" si="627"/>
        <v>Nincs VKR kiválasztva!</v>
      </c>
      <c r="AF997" s="60"/>
      <c r="AG997" s="60"/>
      <c r="AH997" s="60"/>
      <c r="AI997" s="60"/>
      <c r="AJ997" s="60"/>
      <c r="AK997" s="60"/>
      <c r="AL997" s="60"/>
      <c r="AM997" s="60"/>
      <c r="AN997" s="60"/>
      <c r="AO997" s="60"/>
      <c r="AP997" s="60"/>
      <c r="AQ997" s="61">
        <f t="shared" si="628"/>
        <v>0</v>
      </c>
      <c r="AR997" s="130" t="s">
        <v>36</v>
      </c>
      <c r="AS997" s="1" t="str">
        <f t="shared" si="629"/>
        <v>Nincs VKR kiválasztva!</v>
      </c>
      <c r="AU997" s="46"/>
      <c r="AV997" s="46"/>
      <c r="AY997" s="64" t="str">
        <f>IF($D997="","",INDEX(Osszesito!$E:$E,MATCH($F997,Osszesito!$C:$C,0)))</f>
        <v/>
      </c>
      <c r="AZ997" s="64">
        <f t="shared" si="637"/>
        <v>0</v>
      </c>
      <c r="BA997" s="65">
        <f t="shared" si="638"/>
        <v>0</v>
      </c>
      <c r="BB997" s="65" t="str">
        <f t="shared" si="639"/>
        <v>x</v>
      </c>
      <c r="BC997" s="65">
        <f t="shared" si="630"/>
        <v>0</v>
      </c>
      <c r="BD997" s="65">
        <f t="shared" si="664"/>
        <v>0</v>
      </c>
      <c r="BE997" s="65">
        <f t="shared" si="640"/>
        <v>0</v>
      </c>
      <c r="BF997" s="64" t="str">
        <f t="shared" si="641"/>
        <v>A forrás egyenlő a költséggel (I.ütem).</v>
      </c>
      <c r="BG997" s="65">
        <f t="shared" si="642"/>
        <v>0</v>
      </c>
      <c r="BH997" s="65">
        <f t="shared" si="643"/>
        <v>0</v>
      </c>
      <c r="BI997" s="65">
        <f t="shared" si="644"/>
        <v>0</v>
      </c>
      <c r="BJ997" s="65">
        <f t="shared" si="645"/>
        <v>0</v>
      </c>
      <c r="BK997" s="65">
        <f t="shared" si="631"/>
        <v>0</v>
      </c>
      <c r="BL997" s="66" t="str">
        <f t="shared" si="665"/>
        <v>Nem hosszútávú a feladat.</v>
      </c>
      <c r="BM997" s="67">
        <f t="shared" si="646"/>
        <v>1</v>
      </c>
      <c r="BN997" s="67">
        <f t="shared" si="647"/>
        <v>0</v>
      </c>
      <c r="BO997" s="67">
        <f t="shared" si="648"/>
        <v>1</v>
      </c>
      <c r="BP997" s="67">
        <f t="shared" si="649"/>
        <v>0</v>
      </c>
      <c r="BQ997" s="65">
        <f t="shared" si="650"/>
        <v>0</v>
      </c>
      <c r="BR997" s="64" t="str">
        <f t="shared" si="651"/>
        <v>Nincs hosszútávú terv!</v>
      </c>
      <c r="BS997" s="65">
        <f t="shared" si="652"/>
        <v>0</v>
      </c>
      <c r="BT997" s="65">
        <f t="shared" si="653"/>
        <v>0</v>
      </c>
      <c r="BU997" s="65">
        <f t="shared" si="654"/>
        <v>0</v>
      </c>
      <c r="BV997" s="65">
        <f t="shared" si="655"/>
        <v>0</v>
      </c>
      <c r="BW997" s="65">
        <f t="shared" si="656"/>
        <v>0</v>
      </c>
      <c r="BX997" s="65">
        <f t="shared" si="657"/>
        <v>0</v>
      </c>
      <c r="BY997" s="65">
        <f t="shared" si="658"/>
        <v>0</v>
      </c>
      <c r="BZ997" s="65">
        <f t="shared" si="659"/>
        <v>0</v>
      </c>
      <c r="CA997" s="65">
        <f t="shared" si="660"/>
        <v>0</v>
      </c>
      <c r="CB997" s="65">
        <f t="shared" si="661"/>
        <v>0</v>
      </c>
      <c r="CC997" s="65">
        <f t="shared" si="662"/>
        <v>0</v>
      </c>
      <c r="CD997" s="65" t="str">
        <f t="shared" si="632"/>
        <v>Hiányos kitöltés! (B-oszlop üres)</v>
      </c>
      <c r="CE997" s="66" t="str">
        <f t="shared" si="633"/>
        <v>Hiányos kitöltés! (B-oszlop üres)</v>
      </c>
      <c r="CF997" s="65">
        <f t="shared" si="634"/>
        <v>0</v>
      </c>
      <c r="CG997" s="65">
        <f t="shared" si="635"/>
        <v>0</v>
      </c>
      <c r="CH997" s="65">
        <f t="shared" si="636"/>
        <v>0</v>
      </c>
    </row>
    <row r="998" spans="1:86" ht="31.25" x14ac:dyDescent="0.25">
      <c r="A998" s="54" t="str">
        <f t="shared" si="625"/>
        <v>Nincs VKR kiválasztva!</v>
      </c>
      <c r="B998" s="68"/>
      <c r="C998" s="55"/>
      <c r="D998" s="47"/>
      <c r="E998" s="47"/>
      <c r="F998" s="56" t="str">
        <f>IF($G998="","Nincs VKR kiválasztva!",INDEX(Osszesito!$C:$C,MATCH($G998,Osszesito!$D:$D,0)))</f>
        <v>Nincs VKR kiválasztva!</v>
      </c>
      <c r="G998" s="45"/>
      <c r="H998" s="51" t="str">
        <f>IF($D998="","",CONCATENATE($AY998,"_",COUNTA($D$3:$D998),"_FSZV_2026"))</f>
        <v/>
      </c>
      <c r="I998" s="56" t="str">
        <f>IF($G998="","Nincs VKR kiválasztva!",INDEX(Osszesito!$G:$G,MATCH($F998,Osszesito!$C:$C,0)))</f>
        <v>Nincs VKR kiválasztva!</v>
      </c>
      <c r="J998" s="56" t="str">
        <f>IF($G998="","Nincs VKR kiválasztva!",INDEX(Osszesito!$F:$F,MATCH($F998,Osszesito!$C:$C,0)))</f>
        <v>Nincs VKR kiválasztva!</v>
      </c>
      <c r="K998" s="48" t="str">
        <f t="shared" si="663"/>
        <v>Nincs kitöltve a költség rész!</v>
      </c>
      <c r="L998" s="49"/>
      <c r="M998" s="49"/>
      <c r="N998" s="60"/>
      <c r="O998" s="60"/>
      <c r="P998" s="90"/>
      <c r="R998" s="62"/>
      <c r="S998" s="62"/>
      <c r="T998" s="62"/>
      <c r="U998" s="62"/>
      <c r="V998" s="62"/>
      <c r="W998" s="62"/>
      <c r="X998" s="62"/>
      <c r="Y998" s="62"/>
      <c r="Z998" s="62"/>
      <c r="AA998" s="62"/>
      <c r="AB998" s="62"/>
      <c r="AC998" s="61">
        <f t="shared" si="626"/>
        <v>0</v>
      </c>
      <c r="AD998" s="1" t="str">
        <f t="shared" si="627"/>
        <v>Nincs VKR kiválasztva!</v>
      </c>
      <c r="AF998" s="60"/>
      <c r="AG998" s="60"/>
      <c r="AH998" s="60"/>
      <c r="AI998" s="60"/>
      <c r="AJ998" s="60"/>
      <c r="AK998" s="60"/>
      <c r="AL998" s="60"/>
      <c r="AM998" s="60"/>
      <c r="AN998" s="60"/>
      <c r="AO998" s="60"/>
      <c r="AP998" s="60"/>
      <c r="AQ998" s="61">
        <f t="shared" si="628"/>
        <v>0</v>
      </c>
      <c r="AR998" s="130" t="s">
        <v>36</v>
      </c>
      <c r="AS998" s="1" t="str">
        <f t="shared" si="629"/>
        <v>Nincs VKR kiválasztva!</v>
      </c>
      <c r="AU998" s="46"/>
      <c r="AV998" s="46"/>
      <c r="AY998" s="64" t="str">
        <f>IF($D998="","",INDEX(Osszesito!$E:$E,MATCH($F998,Osszesito!$C:$C,0)))</f>
        <v/>
      </c>
      <c r="AZ998" s="64">
        <f t="shared" si="637"/>
        <v>0</v>
      </c>
      <c r="BA998" s="65">
        <f t="shared" si="638"/>
        <v>0</v>
      </c>
      <c r="BB998" s="65" t="str">
        <f t="shared" si="639"/>
        <v>x</v>
      </c>
      <c r="BC998" s="65">
        <f t="shared" si="630"/>
        <v>0</v>
      </c>
      <c r="BD998" s="65">
        <f t="shared" si="664"/>
        <v>0</v>
      </c>
      <c r="BE998" s="65">
        <f t="shared" si="640"/>
        <v>0</v>
      </c>
      <c r="BF998" s="64" t="str">
        <f t="shared" si="641"/>
        <v>A forrás egyenlő a költséggel (I.ütem).</v>
      </c>
      <c r="BG998" s="65">
        <f t="shared" si="642"/>
        <v>0</v>
      </c>
      <c r="BH998" s="65">
        <f t="shared" si="643"/>
        <v>0</v>
      </c>
      <c r="BI998" s="65">
        <f t="shared" si="644"/>
        <v>0</v>
      </c>
      <c r="BJ998" s="65">
        <f t="shared" si="645"/>
        <v>0</v>
      </c>
      <c r="BK998" s="65">
        <f t="shared" si="631"/>
        <v>0</v>
      </c>
      <c r="BL998" s="66" t="str">
        <f t="shared" si="665"/>
        <v>Nem hosszútávú a feladat.</v>
      </c>
      <c r="BM998" s="67">
        <f t="shared" si="646"/>
        <v>1</v>
      </c>
      <c r="BN998" s="67">
        <f t="shared" si="647"/>
        <v>0</v>
      </c>
      <c r="BO998" s="67">
        <f t="shared" si="648"/>
        <v>1</v>
      </c>
      <c r="BP998" s="67">
        <f t="shared" si="649"/>
        <v>0</v>
      </c>
      <c r="BQ998" s="65">
        <f t="shared" si="650"/>
        <v>0</v>
      </c>
      <c r="BR998" s="64" t="str">
        <f t="shared" si="651"/>
        <v>Nincs hosszútávú terv!</v>
      </c>
      <c r="BS998" s="65">
        <f t="shared" si="652"/>
        <v>0</v>
      </c>
      <c r="BT998" s="65">
        <f t="shared" si="653"/>
        <v>0</v>
      </c>
      <c r="BU998" s="65">
        <f t="shared" si="654"/>
        <v>0</v>
      </c>
      <c r="BV998" s="65">
        <f t="shared" si="655"/>
        <v>0</v>
      </c>
      <c r="BW998" s="65">
        <f t="shared" si="656"/>
        <v>0</v>
      </c>
      <c r="BX998" s="65">
        <f t="shared" si="657"/>
        <v>0</v>
      </c>
      <c r="BY998" s="65">
        <f t="shared" si="658"/>
        <v>0</v>
      </c>
      <c r="BZ998" s="65">
        <f t="shared" si="659"/>
        <v>0</v>
      </c>
      <c r="CA998" s="65">
        <f t="shared" si="660"/>
        <v>0</v>
      </c>
      <c r="CB998" s="65">
        <f t="shared" si="661"/>
        <v>0</v>
      </c>
      <c r="CC998" s="65">
        <f t="shared" si="662"/>
        <v>0</v>
      </c>
      <c r="CD998" s="65" t="str">
        <f t="shared" si="632"/>
        <v>Hiányos kitöltés! (B-oszlop üres)</v>
      </c>
      <c r="CE998" s="66" t="str">
        <f t="shared" si="633"/>
        <v>Hiányos kitöltés! (B-oszlop üres)</v>
      </c>
      <c r="CF998" s="65">
        <f t="shared" si="634"/>
        <v>0</v>
      </c>
      <c r="CG998" s="65">
        <f t="shared" si="635"/>
        <v>0</v>
      </c>
      <c r="CH998" s="65">
        <f t="shared" si="636"/>
        <v>0</v>
      </c>
    </row>
    <row r="999" spans="1:86" ht="31.25" x14ac:dyDescent="0.25">
      <c r="A999" s="54" t="str">
        <f t="shared" si="625"/>
        <v>Nincs VKR kiválasztva!</v>
      </c>
      <c r="B999" s="68"/>
      <c r="C999" s="55"/>
      <c r="D999" s="47"/>
      <c r="E999" s="47"/>
      <c r="F999" s="56" t="str">
        <f>IF($G999="","Nincs VKR kiválasztva!",INDEX(Osszesito!$C:$C,MATCH($G999,Osszesito!$D:$D,0)))</f>
        <v>Nincs VKR kiválasztva!</v>
      </c>
      <c r="G999" s="45"/>
      <c r="H999" s="51" t="str">
        <f>IF($D999="","",CONCATENATE($AY999,"_",COUNTA($D$3:$D999),"_FSZV_2026"))</f>
        <v/>
      </c>
      <c r="I999" s="56" t="str">
        <f>IF($G999="","Nincs VKR kiválasztva!",INDEX(Osszesito!$G:$G,MATCH($F999,Osszesito!$C:$C,0)))</f>
        <v>Nincs VKR kiválasztva!</v>
      </c>
      <c r="J999" s="56" t="str">
        <f>IF($G999="","Nincs VKR kiválasztva!",INDEX(Osszesito!$F:$F,MATCH($F999,Osszesito!$C:$C,0)))</f>
        <v>Nincs VKR kiválasztva!</v>
      </c>
      <c r="K999" s="48" t="str">
        <f t="shared" si="663"/>
        <v>Nincs kitöltve a költség rész!</v>
      </c>
      <c r="L999" s="49"/>
      <c r="M999" s="49"/>
      <c r="N999" s="60"/>
      <c r="O999" s="60"/>
      <c r="P999" s="90"/>
      <c r="R999" s="62"/>
      <c r="S999" s="62"/>
      <c r="T999" s="62"/>
      <c r="U999" s="62"/>
      <c r="V999" s="62"/>
      <c r="W999" s="62"/>
      <c r="X999" s="62"/>
      <c r="Y999" s="62"/>
      <c r="Z999" s="62"/>
      <c r="AA999" s="62"/>
      <c r="AB999" s="62"/>
      <c r="AC999" s="61">
        <f t="shared" si="626"/>
        <v>0</v>
      </c>
      <c r="AD999" s="1" t="str">
        <f t="shared" si="627"/>
        <v>Nincs VKR kiválasztva!</v>
      </c>
      <c r="AF999" s="60"/>
      <c r="AG999" s="60"/>
      <c r="AH999" s="60"/>
      <c r="AI999" s="60"/>
      <c r="AJ999" s="60"/>
      <c r="AK999" s="60"/>
      <c r="AL999" s="60"/>
      <c r="AM999" s="60"/>
      <c r="AN999" s="60"/>
      <c r="AO999" s="60"/>
      <c r="AP999" s="60"/>
      <c r="AQ999" s="61">
        <f t="shared" si="628"/>
        <v>0</v>
      </c>
      <c r="AR999" s="130" t="s">
        <v>36</v>
      </c>
      <c r="AS999" s="1" t="str">
        <f t="shared" si="629"/>
        <v>Nincs VKR kiválasztva!</v>
      </c>
      <c r="AU999" s="46"/>
      <c r="AV999" s="46"/>
      <c r="AY999" s="64" t="str">
        <f>IF($D999="","",INDEX(Osszesito!$E:$E,MATCH($F999,Osszesito!$C:$C,0)))</f>
        <v/>
      </c>
      <c r="AZ999" s="64">
        <f t="shared" si="637"/>
        <v>0</v>
      </c>
      <c r="BA999" s="65">
        <f t="shared" si="638"/>
        <v>0</v>
      </c>
      <c r="BB999" s="65" t="str">
        <f t="shared" si="639"/>
        <v>x</v>
      </c>
      <c r="BC999" s="65">
        <f t="shared" si="630"/>
        <v>0</v>
      </c>
      <c r="BD999" s="65">
        <f t="shared" si="664"/>
        <v>0</v>
      </c>
      <c r="BE999" s="65">
        <f t="shared" si="640"/>
        <v>0</v>
      </c>
      <c r="BF999" s="64" t="str">
        <f t="shared" si="641"/>
        <v>A forrás egyenlő a költséggel (I.ütem).</v>
      </c>
      <c r="BG999" s="65">
        <f t="shared" si="642"/>
        <v>0</v>
      </c>
      <c r="BH999" s="65">
        <f t="shared" si="643"/>
        <v>0</v>
      </c>
      <c r="BI999" s="65">
        <f t="shared" si="644"/>
        <v>0</v>
      </c>
      <c r="BJ999" s="65">
        <f t="shared" si="645"/>
        <v>0</v>
      </c>
      <c r="BK999" s="65">
        <f t="shared" si="631"/>
        <v>0</v>
      </c>
      <c r="BL999" s="66" t="str">
        <f t="shared" si="665"/>
        <v>Nem hosszútávú a feladat.</v>
      </c>
      <c r="BM999" s="67">
        <f t="shared" si="646"/>
        <v>1</v>
      </c>
      <c r="BN999" s="67">
        <f t="shared" si="647"/>
        <v>0</v>
      </c>
      <c r="BO999" s="67">
        <f t="shared" si="648"/>
        <v>1</v>
      </c>
      <c r="BP999" s="67">
        <f t="shared" si="649"/>
        <v>0</v>
      </c>
      <c r="BQ999" s="65">
        <f t="shared" si="650"/>
        <v>0</v>
      </c>
      <c r="BR999" s="64" t="str">
        <f t="shared" si="651"/>
        <v>Nincs hosszútávú terv!</v>
      </c>
      <c r="BS999" s="65">
        <f t="shared" si="652"/>
        <v>0</v>
      </c>
      <c r="BT999" s="65">
        <f t="shared" si="653"/>
        <v>0</v>
      </c>
      <c r="BU999" s="65">
        <f t="shared" si="654"/>
        <v>0</v>
      </c>
      <c r="BV999" s="65">
        <f t="shared" si="655"/>
        <v>0</v>
      </c>
      <c r="BW999" s="65">
        <f t="shared" si="656"/>
        <v>0</v>
      </c>
      <c r="BX999" s="65">
        <f t="shared" si="657"/>
        <v>0</v>
      </c>
      <c r="BY999" s="65">
        <f t="shared" si="658"/>
        <v>0</v>
      </c>
      <c r="BZ999" s="65">
        <f t="shared" si="659"/>
        <v>0</v>
      </c>
      <c r="CA999" s="65">
        <f t="shared" si="660"/>
        <v>0</v>
      </c>
      <c r="CB999" s="65">
        <f t="shared" si="661"/>
        <v>0</v>
      </c>
      <c r="CC999" s="65">
        <f t="shared" si="662"/>
        <v>0</v>
      </c>
      <c r="CD999" s="65" t="str">
        <f t="shared" si="632"/>
        <v>Hiányos kitöltés! (B-oszlop üres)</v>
      </c>
      <c r="CE999" s="66" t="str">
        <f t="shared" si="633"/>
        <v>Hiányos kitöltés! (B-oszlop üres)</v>
      </c>
      <c r="CF999" s="65">
        <f t="shared" si="634"/>
        <v>0</v>
      </c>
      <c r="CG999" s="65">
        <f t="shared" si="635"/>
        <v>0</v>
      </c>
      <c r="CH999" s="65">
        <f t="shared" si="636"/>
        <v>0</v>
      </c>
    </row>
    <row r="1000" spans="1:86" ht="31.25" x14ac:dyDescent="0.25">
      <c r="A1000" s="54" t="str">
        <f t="shared" si="625"/>
        <v>Nincs VKR kiválasztva!</v>
      </c>
      <c r="B1000" s="68"/>
      <c r="C1000" s="55"/>
      <c r="D1000" s="47"/>
      <c r="E1000" s="47"/>
      <c r="F1000" s="56" t="str">
        <f>IF($G1000="","Nincs VKR kiválasztva!",INDEX(Osszesito!$C:$C,MATCH($G1000,Osszesito!$D:$D,0)))</f>
        <v>Nincs VKR kiválasztva!</v>
      </c>
      <c r="G1000" s="45"/>
      <c r="H1000" s="51" t="str">
        <f>IF($D1000="","",CONCATENATE($AY1000,"_",COUNTA($D$3:$D1000),"_FSZV_2026"))</f>
        <v/>
      </c>
      <c r="I1000" s="56" t="str">
        <f>IF($G1000="","Nincs VKR kiválasztva!",INDEX(Osszesito!$G:$G,MATCH($F1000,Osszesito!$C:$C,0)))</f>
        <v>Nincs VKR kiválasztva!</v>
      </c>
      <c r="J1000" s="56" t="str">
        <f>IF($G1000="","Nincs VKR kiválasztva!",INDEX(Osszesito!$F:$F,MATCH($F1000,Osszesito!$C:$C,0)))</f>
        <v>Nincs VKR kiválasztva!</v>
      </c>
      <c r="K1000" s="48" t="str">
        <f t="shared" si="663"/>
        <v>Nincs kitöltve a költség rész!</v>
      </c>
      <c r="L1000" s="49"/>
      <c r="M1000" s="49"/>
      <c r="N1000" s="60"/>
      <c r="O1000" s="60"/>
      <c r="P1000" s="90"/>
      <c r="R1000" s="62"/>
      <c r="S1000" s="62"/>
      <c r="T1000" s="62"/>
      <c r="U1000" s="62"/>
      <c r="V1000" s="62"/>
      <c r="W1000" s="62"/>
      <c r="X1000" s="62"/>
      <c r="Y1000" s="62"/>
      <c r="Z1000" s="62"/>
      <c r="AA1000" s="62"/>
      <c r="AB1000" s="62"/>
      <c r="AC1000" s="61">
        <f t="shared" si="626"/>
        <v>0</v>
      </c>
      <c r="AD1000" s="1" t="str">
        <f t="shared" si="627"/>
        <v>Nincs VKR kiválasztva!</v>
      </c>
      <c r="AF1000" s="60"/>
      <c r="AG1000" s="60"/>
      <c r="AH1000" s="60"/>
      <c r="AI1000" s="60"/>
      <c r="AJ1000" s="60"/>
      <c r="AK1000" s="60"/>
      <c r="AL1000" s="60"/>
      <c r="AM1000" s="60"/>
      <c r="AN1000" s="60"/>
      <c r="AO1000" s="60"/>
      <c r="AP1000" s="60"/>
      <c r="AQ1000" s="61">
        <f t="shared" si="628"/>
        <v>0</v>
      </c>
      <c r="AR1000" s="130" t="s">
        <v>36</v>
      </c>
      <c r="AS1000" s="1" t="str">
        <f t="shared" si="629"/>
        <v>Nincs VKR kiválasztva!</v>
      </c>
      <c r="AU1000" s="46"/>
      <c r="AV1000" s="46"/>
      <c r="AY1000" s="64" t="str">
        <f>IF($D1000="","",INDEX(Osszesito!$E:$E,MATCH($F1000,Osszesito!$C:$C,0)))</f>
        <v/>
      </c>
      <c r="AZ1000" s="64">
        <f t="shared" si="637"/>
        <v>0</v>
      </c>
      <c r="BA1000" s="65">
        <f t="shared" si="638"/>
        <v>0</v>
      </c>
      <c r="BB1000" s="65" t="str">
        <f t="shared" si="639"/>
        <v>x</v>
      </c>
      <c r="BC1000" s="65">
        <f t="shared" si="630"/>
        <v>0</v>
      </c>
      <c r="BD1000" s="65">
        <f t="shared" si="664"/>
        <v>0</v>
      </c>
      <c r="BE1000" s="65">
        <f t="shared" si="640"/>
        <v>0</v>
      </c>
      <c r="BF1000" s="64" t="str">
        <f t="shared" si="641"/>
        <v>A forrás egyenlő a költséggel (I.ütem).</v>
      </c>
      <c r="BG1000" s="65">
        <f t="shared" si="642"/>
        <v>0</v>
      </c>
      <c r="BH1000" s="65">
        <f t="shared" si="643"/>
        <v>0</v>
      </c>
      <c r="BI1000" s="65">
        <f t="shared" si="644"/>
        <v>0</v>
      </c>
      <c r="BJ1000" s="65">
        <f t="shared" si="645"/>
        <v>0</v>
      </c>
      <c r="BK1000" s="65">
        <f t="shared" si="631"/>
        <v>0</v>
      </c>
      <c r="BL1000" s="66" t="str">
        <f t="shared" si="665"/>
        <v>Nem hosszútávú a feladat.</v>
      </c>
      <c r="BM1000" s="67">
        <f t="shared" si="646"/>
        <v>1</v>
      </c>
      <c r="BN1000" s="67">
        <f t="shared" si="647"/>
        <v>0</v>
      </c>
      <c r="BO1000" s="67">
        <f t="shared" si="648"/>
        <v>1</v>
      </c>
      <c r="BP1000" s="67">
        <f t="shared" si="649"/>
        <v>0</v>
      </c>
      <c r="BQ1000" s="65">
        <f t="shared" si="650"/>
        <v>0</v>
      </c>
      <c r="BR1000" s="64" t="str">
        <f t="shared" si="651"/>
        <v>Nincs hosszútávú terv!</v>
      </c>
      <c r="BS1000" s="65">
        <f t="shared" si="652"/>
        <v>0</v>
      </c>
      <c r="BT1000" s="65">
        <f t="shared" si="653"/>
        <v>0</v>
      </c>
      <c r="BU1000" s="65">
        <f t="shared" si="654"/>
        <v>0</v>
      </c>
      <c r="BV1000" s="65">
        <f t="shared" si="655"/>
        <v>0</v>
      </c>
      <c r="BW1000" s="65">
        <f t="shared" si="656"/>
        <v>0</v>
      </c>
      <c r="BX1000" s="65">
        <f t="shared" si="657"/>
        <v>0</v>
      </c>
      <c r="BY1000" s="65">
        <f t="shared" si="658"/>
        <v>0</v>
      </c>
      <c r="BZ1000" s="65">
        <f t="shared" si="659"/>
        <v>0</v>
      </c>
      <c r="CA1000" s="65">
        <f t="shared" si="660"/>
        <v>0</v>
      </c>
      <c r="CB1000" s="65">
        <f t="shared" si="661"/>
        <v>0</v>
      </c>
      <c r="CC1000" s="65">
        <f t="shared" si="662"/>
        <v>0</v>
      </c>
      <c r="CD1000" s="65" t="str">
        <f t="shared" si="632"/>
        <v>Hiányos kitöltés! (B-oszlop üres)</v>
      </c>
      <c r="CE1000" s="66" t="str">
        <f t="shared" si="633"/>
        <v>Hiányos kitöltés! (B-oszlop üres)</v>
      </c>
      <c r="CF1000" s="65">
        <f t="shared" si="634"/>
        <v>0</v>
      </c>
      <c r="CG1000" s="65">
        <f t="shared" si="635"/>
        <v>0</v>
      </c>
      <c r="CH1000" s="65">
        <f t="shared" si="636"/>
        <v>0</v>
      </c>
    </row>
    <row r="1001" spans="1:86" ht="31.25" x14ac:dyDescent="0.25">
      <c r="A1001" s="54" t="str">
        <f t="shared" si="625"/>
        <v>Nincs VKR kiválasztva!</v>
      </c>
      <c r="B1001" s="68"/>
      <c r="C1001" s="55"/>
      <c r="D1001" s="47"/>
      <c r="E1001" s="47"/>
      <c r="F1001" s="56" t="str">
        <f>IF($G1001="","Nincs VKR kiválasztva!",INDEX(Osszesito!$C:$C,MATCH($G1001,Osszesito!$D:$D,0)))</f>
        <v>Nincs VKR kiválasztva!</v>
      </c>
      <c r="G1001" s="45"/>
      <c r="H1001" s="51" t="str">
        <f>IF($D1001="","",CONCATENATE($AY1001,"_",COUNTA($D$3:$D1001),"_FSZV_2026"))</f>
        <v/>
      </c>
      <c r="I1001" s="56" t="str">
        <f>IF($G1001="","Nincs VKR kiválasztva!",INDEX(Osszesito!$G:$G,MATCH($F1001,Osszesito!$C:$C,0)))</f>
        <v>Nincs VKR kiválasztva!</v>
      </c>
      <c r="J1001" s="56" t="str">
        <f>IF($G1001="","Nincs VKR kiválasztva!",INDEX(Osszesito!$F:$F,MATCH($F1001,Osszesito!$C:$C,0)))</f>
        <v>Nincs VKR kiválasztva!</v>
      </c>
      <c r="K1001" s="48" t="str">
        <f t="shared" si="663"/>
        <v>Nincs kitöltve a költség rész!</v>
      </c>
      <c r="L1001" s="49"/>
      <c r="M1001" s="49"/>
      <c r="N1001" s="60"/>
      <c r="O1001" s="60"/>
      <c r="P1001" s="90"/>
      <c r="R1001" s="62"/>
      <c r="S1001" s="62"/>
      <c r="T1001" s="62"/>
      <c r="U1001" s="62"/>
      <c r="V1001" s="62"/>
      <c r="W1001" s="62"/>
      <c r="X1001" s="62"/>
      <c r="Y1001" s="62"/>
      <c r="Z1001" s="62"/>
      <c r="AA1001" s="62"/>
      <c r="AB1001" s="62"/>
      <c r="AC1001" s="61">
        <f t="shared" si="626"/>
        <v>0</v>
      </c>
      <c r="AD1001" s="1" t="str">
        <f t="shared" si="627"/>
        <v>Nincs VKR kiválasztva!</v>
      </c>
      <c r="AF1001" s="60"/>
      <c r="AG1001" s="60"/>
      <c r="AH1001" s="60"/>
      <c r="AI1001" s="60"/>
      <c r="AJ1001" s="60"/>
      <c r="AK1001" s="60"/>
      <c r="AL1001" s="60"/>
      <c r="AM1001" s="60"/>
      <c r="AN1001" s="60"/>
      <c r="AO1001" s="60"/>
      <c r="AP1001" s="60"/>
      <c r="AQ1001" s="61">
        <f t="shared" si="628"/>
        <v>0</v>
      </c>
      <c r="AR1001" s="130" t="s">
        <v>36</v>
      </c>
      <c r="AS1001" s="1" t="str">
        <f t="shared" si="629"/>
        <v>Nincs VKR kiválasztva!</v>
      </c>
      <c r="AU1001" s="46"/>
      <c r="AV1001" s="46"/>
      <c r="AY1001" s="64" t="str">
        <f>IF($D1001="","",INDEX(Osszesito!$E:$E,MATCH($F1001,Osszesito!$C:$C,0)))</f>
        <v/>
      </c>
      <c r="AZ1001" s="64">
        <f t="shared" si="637"/>
        <v>0</v>
      </c>
      <c r="BA1001" s="65">
        <f t="shared" si="638"/>
        <v>0</v>
      </c>
      <c r="BB1001" s="65" t="str">
        <f t="shared" si="639"/>
        <v>x</v>
      </c>
      <c r="BC1001" s="65">
        <f t="shared" si="630"/>
        <v>0</v>
      </c>
      <c r="BD1001" s="65">
        <f t="shared" si="664"/>
        <v>0</v>
      </c>
      <c r="BE1001" s="65">
        <f t="shared" si="640"/>
        <v>0</v>
      </c>
      <c r="BF1001" s="64" t="str">
        <f t="shared" si="641"/>
        <v>A forrás egyenlő a költséggel (I.ütem).</v>
      </c>
      <c r="BG1001" s="65">
        <f t="shared" si="642"/>
        <v>0</v>
      </c>
      <c r="BH1001" s="65">
        <f t="shared" si="643"/>
        <v>0</v>
      </c>
      <c r="BI1001" s="65">
        <f t="shared" si="644"/>
        <v>0</v>
      </c>
      <c r="BJ1001" s="65">
        <f t="shared" si="645"/>
        <v>0</v>
      </c>
      <c r="BK1001" s="65">
        <f t="shared" si="631"/>
        <v>0</v>
      </c>
      <c r="BL1001" s="66" t="str">
        <f t="shared" si="665"/>
        <v>Nem hosszútávú a feladat.</v>
      </c>
      <c r="BM1001" s="67">
        <f t="shared" si="646"/>
        <v>1</v>
      </c>
      <c r="BN1001" s="67">
        <f t="shared" si="647"/>
        <v>0</v>
      </c>
      <c r="BO1001" s="67">
        <f t="shared" si="648"/>
        <v>1</v>
      </c>
      <c r="BP1001" s="67">
        <f t="shared" si="649"/>
        <v>0</v>
      </c>
      <c r="BQ1001" s="65">
        <f t="shared" si="650"/>
        <v>0</v>
      </c>
      <c r="BR1001" s="64" t="str">
        <f t="shared" si="651"/>
        <v>Nincs hosszútávú terv!</v>
      </c>
      <c r="BS1001" s="65">
        <f t="shared" si="652"/>
        <v>0</v>
      </c>
      <c r="BT1001" s="65">
        <f t="shared" si="653"/>
        <v>0</v>
      </c>
      <c r="BU1001" s="65">
        <f t="shared" si="654"/>
        <v>0</v>
      </c>
      <c r="BV1001" s="65">
        <f t="shared" si="655"/>
        <v>0</v>
      </c>
      <c r="BW1001" s="65">
        <f t="shared" si="656"/>
        <v>0</v>
      </c>
      <c r="BX1001" s="65">
        <f t="shared" si="657"/>
        <v>0</v>
      </c>
      <c r="BY1001" s="65">
        <f t="shared" si="658"/>
        <v>0</v>
      </c>
      <c r="BZ1001" s="65">
        <f t="shared" si="659"/>
        <v>0</v>
      </c>
      <c r="CA1001" s="65">
        <f t="shared" si="660"/>
        <v>0</v>
      </c>
      <c r="CB1001" s="65">
        <f t="shared" si="661"/>
        <v>0</v>
      </c>
      <c r="CC1001" s="65">
        <f t="shared" si="662"/>
        <v>0</v>
      </c>
      <c r="CD1001" s="65" t="str">
        <f t="shared" si="632"/>
        <v>Hiányos kitöltés! (B-oszlop üres)</v>
      </c>
      <c r="CE1001" s="66" t="str">
        <f t="shared" si="633"/>
        <v>Hiányos kitöltés! (B-oszlop üres)</v>
      </c>
      <c r="CF1001" s="65">
        <f t="shared" si="634"/>
        <v>0</v>
      </c>
      <c r="CG1001" s="65">
        <f t="shared" si="635"/>
        <v>0</v>
      </c>
      <c r="CH1001" s="65">
        <f t="shared" si="636"/>
        <v>0</v>
      </c>
    </row>
    <row r="1002" spans="1:86" ht="31.25" x14ac:dyDescent="0.25">
      <c r="A1002" s="54" t="str">
        <f t="shared" si="625"/>
        <v>Nincs VKR kiválasztva!</v>
      </c>
      <c r="B1002" s="68"/>
      <c r="C1002" s="55"/>
      <c r="D1002" s="47"/>
      <c r="E1002" s="47"/>
      <c r="F1002" s="56" t="str">
        <f>IF($G1002="","Nincs VKR kiválasztva!",INDEX(Osszesito!$C:$C,MATCH($G1002,Osszesito!$D:$D,0)))</f>
        <v>Nincs VKR kiválasztva!</v>
      </c>
      <c r="G1002" s="45"/>
      <c r="H1002" s="51" t="str">
        <f>IF($D1002="","",CONCATENATE($AY1002,"_",COUNTA($D$3:$D1002),"_FSZV_2026"))</f>
        <v/>
      </c>
      <c r="I1002" s="56" t="str">
        <f>IF($G1002="","Nincs VKR kiválasztva!",INDEX(Osszesito!$G:$G,MATCH($F1002,Osszesito!$C:$C,0)))</f>
        <v>Nincs VKR kiválasztva!</v>
      </c>
      <c r="J1002" s="56" t="str">
        <f>IF($G1002="","Nincs VKR kiválasztva!",INDEX(Osszesito!$F:$F,MATCH($F1002,Osszesito!$C:$C,0)))</f>
        <v>Nincs VKR kiválasztva!</v>
      </c>
      <c r="K1002" s="48" t="str">
        <f t="shared" si="663"/>
        <v>Nincs kitöltve a költség rész!</v>
      </c>
      <c r="L1002" s="49"/>
      <c r="M1002" s="49"/>
      <c r="N1002" s="60"/>
      <c r="O1002" s="60"/>
      <c r="P1002" s="90"/>
      <c r="R1002" s="62"/>
      <c r="S1002" s="62"/>
      <c r="T1002" s="62"/>
      <c r="U1002" s="62"/>
      <c r="V1002" s="62"/>
      <c r="W1002" s="62"/>
      <c r="X1002" s="62"/>
      <c r="Y1002" s="62"/>
      <c r="Z1002" s="62"/>
      <c r="AA1002" s="62"/>
      <c r="AB1002" s="62"/>
      <c r="AC1002" s="61">
        <f t="shared" si="626"/>
        <v>0</v>
      </c>
      <c r="AD1002" s="1" t="str">
        <f t="shared" si="627"/>
        <v>Nincs VKR kiválasztva!</v>
      </c>
      <c r="AF1002" s="60"/>
      <c r="AG1002" s="60"/>
      <c r="AH1002" s="60"/>
      <c r="AI1002" s="60"/>
      <c r="AJ1002" s="60"/>
      <c r="AK1002" s="60"/>
      <c r="AL1002" s="60"/>
      <c r="AM1002" s="60"/>
      <c r="AN1002" s="60"/>
      <c r="AO1002" s="60"/>
      <c r="AP1002" s="60"/>
      <c r="AQ1002" s="61">
        <f t="shared" si="628"/>
        <v>0</v>
      </c>
      <c r="AR1002" s="130" t="s">
        <v>36</v>
      </c>
      <c r="AS1002" s="1" t="str">
        <f t="shared" si="629"/>
        <v>Nincs VKR kiválasztva!</v>
      </c>
      <c r="AU1002" s="46"/>
      <c r="AV1002" s="46"/>
      <c r="AY1002" s="64" t="str">
        <f>IF($D1002="","",INDEX(Osszesito!$E:$E,MATCH($F1002,Osszesito!$C:$C,0)))</f>
        <v/>
      </c>
      <c r="AZ1002" s="64">
        <f t="shared" si="637"/>
        <v>0</v>
      </c>
      <c r="BA1002" s="65">
        <f t="shared" si="638"/>
        <v>0</v>
      </c>
      <c r="BB1002" s="65" t="str">
        <f t="shared" si="639"/>
        <v>x</v>
      </c>
      <c r="BC1002" s="65">
        <f t="shared" si="630"/>
        <v>0</v>
      </c>
      <c r="BD1002" s="65">
        <f t="shared" si="664"/>
        <v>0</v>
      </c>
      <c r="BE1002" s="65">
        <f t="shared" si="640"/>
        <v>0</v>
      </c>
      <c r="BF1002" s="64" t="str">
        <f t="shared" si="641"/>
        <v>A forrás egyenlő a költséggel (I.ütem).</v>
      </c>
      <c r="BG1002" s="65">
        <f t="shared" si="642"/>
        <v>0</v>
      </c>
      <c r="BH1002" s="65">
        <f t="shared" si="643"/>
        <v>0</v>
      </c>
      <c r="BI1002" s="65">
        <f t="shared" si="644"/>
        <v>0</v>
      </c>
      <c r="BJ1002" s="65">
        <f t="shared" si="645"/>
        <v>0</v>
      </c>
      <c r="BK1002" s="65">
        <f t="shared" si="631"/>
        <v>0</v>
      </c>
      <c r="BL1002" s="66" t="str">
        <f t="shared" si="665"/>
        <v>Nem hosszútávú a feladat.</v>
      </c>
      <c r="BM1002" s="67">
        <f t="shared" si="646"/>
        <v>1</v>
      </c>
      <c r="BN1002" s="67">
        <f t="shared" si="647"/>
        <v>0</v>
      </c>
      <c r="BO1002" s="67">
        <f t="shared" si="648"/>
        <v>1</v>
      </c>
      <c r="BP1002" s="67">
        <f t="shared" si="649"/>
        <v>0</v>
      </c>
      <c r="BQ1002" s="65">
        <f t="shared" si="650"/>
        <v>0</v>
      </c>
      <c r="BR1002" s="64" t="str">
        <f t="shared" si="651"/>
        <v>Nincs hosszútávú terv!</v>
      </c>
      <c r="BS1002" s="65">
        <f t="shared" si="652"/>
        <v>0</v>
      </c>
      <c r="BT1002" s="65">
        <f t="shared" si="653"/>
        <v>0</v>
      </c>
      <c r="BU1002" s="65">
        <f t="shared" si="654"/>
        <v>0</v>
      </c>
      <c r="BV1002" s="65">
        <f t="shared" si="655"/>
        <v>0</v>
      </c>
      <c r="BW1002" s="65">
        <f t="shared" si="656"/>
        <v>0</v>
      </c>
      <c r="BX1002" s="65">
        <f t="shared" si="657"/>
        <v>0</v>
      </c>
      <c r="BY1002" s="65">
        <f t="shared" si="658"/>
        <v>0</v>
      </c>
      <c r="BZ1002" s="65">
        <f t="shared" si="659"/>
        <v>0</v>
      </c>
      <c r="CA1002" s="65">
        <f t="shared" si="660"/>
        <v>0</v>
      </c>
      <c r="CB1002" s="65">
        <f t="shared" si="661"/>
        <v>0</v>
      </c>
      <c r="CC1002" s="65">
        <f t="shared" si="662"/>
        <v>0</v>
      </c>
      <c r="CD1002" s="65" t="str">
        <f t="shared" si="632"/>
        <v>Hiányos kitöltés! (B-oszlop üres)</v>
      </c>
      <c r="CE1002" s="66" t="str">
        <f t="shared" si="633"/>
        <v>Hiányos kitöltés! (B-oszlop üres)</v>
      </c>
      <c r="CF1002" s="65">
        <f t="shared" si="634"/>
        <v>0</v>
      </c>
      <c r="CG1002" s="65">
        <f t="shared" si="635"/>
        <v>0</v>
      </c>
      <c r="CH1002" s="65">
        <f t="shared" si="636"/>
        <v>0</v>
      </c>
    </row>
    <row r="1003" spans="1:86" ht="31.25" x14ac:dyDescent="0.25">
      <c r="A1003" s="54" t="str">
        <f t="shared" si="625"/>
        <v>Nincs VKR kiválasztva!</v>
      </c>
      <c r="B1003" s="68"/>
      <c r="C1003" s="55"/>
      <c r="D1003" s="47"/>
      <c r="E1003" s="47"/>
      <c r="F1003" s="56" t="str">
        <f>IF($G1003="","Nincs VKR kiválasztva!",INDEX(Osszesito!$C:$C,MATCH($G1003,Osszesito!$D:$D,0)))</f>
        <v>Nincs VKR kiválasztva!</v>
      </c>
      <c r="G1003" s="45"/>
      <c r="H1003" s="51" t="str">
        <f>IF($D1003="","",CONCATENATE($AY1003,"_",COUNTA($D$3:$D1003),"_FSZV_2026"))</f>
        <v/>
      </c>
      <c r="I1003" s="56" t="str">
        <f>IF($G1003="","Nincs VKR kiválasztva!",INDEX(Osszesito!$G:$G,MATCH($F1003,Osszesito!$C:$C,0)))</f>
        <v>Nincs VKR kiválasztva!</v>
      </c>
      <c r="J1003" s="56" t="str">
        <f>IF($G1003="","Nincs VKR kiválasztva!",INDEX(Osszesito!$F:$F,MATCH($F1003,Osszesito!$C:$C,0)))</f>
        <v>Nincs VKR kiválasztva!</v>
      </c>
      <c r="K1003" s="48" t="str">
        <f t="shared" si="663"/>
        <v>Nincs kitöltve a költség rész!</v>
      </c>
      <c r="L1003" s="49"/>
      <c r="M1003" s="49"/>
      <c r="N1003" s="60"/>
      <c r="O1003" s="60"/>
      <c r="P1003" s="90"/>
      <c r="R1003" s="62"/>
      <c r="S1003" s="62"/>
      <c r="T1003" s="62"/>
      <c r="U1003" s="62"/>
      <c r="V1003" s="62"/>
      <c r="W1003" s="62"/>
      <c r="X1003" s="62"/>
      <c r="Y1003" s="62"/>
      <c r="Z1003" s="62"/>
      <c r="AA1003" s="62"/>
      <c r="AB1003" s="62"/>
      <c r="AC1003" s="61">
        <f t="shared" si="626"/>
        <v>0</v>
      </c>
      <c r="AD1003" s="1" t="str">
        <f t="shared" si="627"/>
        <v>Nincs VKR kiválasztva!</v>
      </c>
      <c r="AF1003" s="60"/>
      <c r="AG1003" s="60"/>
      <c r="AH1003" s="60"/>
      <c r="AI1003" s="60"/>
      <c r="AJ1003" s="60"/>
      <c r="AK1003" s="60"/>
      <c r="AL1003" s="60"/>
      <c r="AM1003" s="60"/>
      <c r="AN1003" s="60"/>
      <c r="AO1003" s="60"/>
      <c r="AP1003" s="60"/>
      <c r="AQ1003" s="61">
        <f t="shared" si="628"/>
        <v>0</v>
      </c>
      <c r="AR1003" s="130" t="s">
        <v>36</v>
      </c>
      <c r="AS1003" s="1" t="str">
        <f t="shared" si="629"/>
        <v>Nincs VKR kiválasztva!</v>
      </c>
      <c r="AU1003" s="46"/>
      <c r="AV1003" s="46"/>
      <c r="AY1003" s="64" t="str">
        <f>IF($D1003="","",INDEX(Osszesito!$E:$E,MATCH($F1003,Osszesito!$C:$C,0)))</f>
        <v/>
      </c>
      <c r="AZ1003" s="64">
        <f t="shared" si="637"/>
        <v>0</v>
      </c>
      <c r="BA1003" s="65">
        <f t="shared" si="638"/>
        <v>0</v>
      </c>
      <c r="BB1003" s="65" t="str">
        <f t="shared" si="639"/>
        <v>x</v>
      </c>
      <c r="BC1003" s="65">
        <f t="shared" si="630"/>
        <v>0</v>
      </c>
      <c r="BD1003" s="65">
        <f t="shared" si="664"/>
        <v>0</v>
      </c>
      <c r="BE1003" s="65">
        <f t="shared" si="640"/>
        <v>0</v>
      </c>
      <c r="BF1003" s="64" t="str">
        <f t="shared" si="641"/>
        <v>A forrás egyenlő a költséggel (I.ütem).</v>
      </c>
      <c r="BG1003" s="65">
        <f t="shared" si="642"/>
        <v>0</v>
      </c>
      <c r="BH1003" s="65">
        <f t="shared" si="643"/>
        <v>0</v>
      </c>
      <c r="BI1003" s="65">
        <f t="shared" si="644"/>
        <v>0</v>
      </c>
      <c r="BJ1003" s="65">
        <f t="shared" si="645"/>
        <v>0</v>
      </c>
      <c r="BK1003" s="65">
        <f t="shared" si="631"/>
        <v>0</v>
      </c>
      <c r="BL1003" s="66" t="str">
        <f t="shared" si="665"/>
        <v>Nem hosszútávú a feladat.</v>
      </c>
      <c r="BM1003" s="67">
        <f t="shared" si="646"/>
        <v>1</v>
      </c>
      <c r="BN1003" s="67">
        <f t="shared" si="647"/>
        <v>0</v>
      </c>
      <c r="BO1003" s="67">
        <f t="shared" si="648"/>
        <v>1</v>
      </c>
      <c r="BP1003" s="67">
        <f t="shared" si="649"/>
        <v>0</v>
      </c>
      <c r="BQ1003" s="65">
        <f t="shared" si="650"/>
        <v>0</v>
      </c>
      <c r="BR1003" s="64" t="str">
        <f t="shared" si="651"/>
        <v>Nincs hosszútávú terv!</v>
      </c>
      <c r="BS1003" s="65">
        <f t="shared" si="652"/>
        <v>0</v>
      </c>
      <c r="BT1003" s="65">
        <f t="shared" si="653"/>
        <v>0</v>
      </c>
      <c r="BU1003" s="65">
        <f t="shared" si="654"/>
        <v>0</v>
      </c>
      <c r="BV1003" s="65">
        <f t="shared" si="655"/>
        <v>0</v>
      </c>
      <c r="BW1003" s="65">
        <f t="shared" si="656"/>
        <v>0</v>
      </c>
      <c r="BX1003" s="65">
        <f t="shared" si="657"/>
        <v>0</v>
      </c>
      <c r="BY1003" s="65">
        <f t="shared" si="658"/>
        <v>0</v>
      </c>
      <c r="BZ1003" s="65">
        <f t="shared" si="659"/>
        <v>0</v>
      </c>
      <c r="CA1003" s="65">
        <f t="shared" si="660"/>
        <v>0</v>
      </c>
      <c r="CB1003" s="65">
        <f t="shared" si="661"/>
        <v>0</v>
      </c>
      <c r="CC1003" s="65">
        <f t="shared" si="662"/>
        <v>0</v>
      </c>
      <c r="CD1003" s="65" t="str">
        <f t="shared" si="632"/>
        <v>Hiányos kitöltés! (B-oszlop üres)</v>
      </c>
      <c r="CE1003" s="66" t="str">
        <f t="shared" si="633"/>
        <v>Hiányos kitöltés! (B-oszlop üres)</v>
      </c>
      <c r="CF1003" s="65">
        <f t="shared" si="634"/>
        <v>0</v>
      </c>
      <c r="CG1003" s="65">
        <f t="shared" si="635"/>
        <v>0</v>
      </c>
      <c r="CH1003" s="65">
        <f t="shared" si="636"/>
        <v>0</v>
      </c>
    </row>
    <row r="1004" spans="1:86" ht="31.25" x14ac:dyDescent="0.25">
      <c r="A1004" s="54" t="str">
        <f t="shared" si="625"/>
        <v>Nincs VKR kiválasztva!</v>
      </c>
      <c r="B1004" s="68"/>
      <c r="C1004" s="55"/>
      <c r="D1004" s="47"/>
      <c r="E1004" s="47"/>
      <c r="F1004" s="56" t="str">
        <f>IF($G1004="","Nincs VKR kiválasztva!",INDEX(Osszesito!$C:$C,MATCH($G1004,Osszesito!$D:$D,0)))</f>
        <v>Nincs VKR kiválasztva!</v>
      </c>
      <c r="G1004" s="45"/>
      <c r="H1004" s="51" t="str">
        <f>IF($D1004="","",CONCATENATE($AY1004,"_",COUNTA($D$3:$D1004),"_FSZV_2026"))</f>
        <v/>
      </c>
      <c r="I1004" s="56" t="str">
        <f>IF($G1004="","Nincs VKR kiválasztva!",INDEX(Osszesito!$G:$G,MATCH($F1004,Osszesito!$C:$C,0)))</f>
        <v>Nincs VKR kiválasztva!</v>
      </c>
      <c r="J1004" s="56" t="str">
        <f>IF($G1004="","Nincs VKR kiválasztva!",INDEX(Osszesito!$F:$F,MATCH($F1004,Osszesito!$C:$C,0)))</f>
        <v>Nincs VKR kiválasztva!</v>
      </c>
      <c r="K1004" s="48" t="str">
        <f t="shared" si="663"/>
        <v>Nincs kitöltve a költség rész!</v>
      </c>
      <c r="L1004" s="49"/>
      <c r="M1004" s="49"/>
      <c r="N1004" s="60"/>
      <c r="O1004" s="60"/>
      <c r="P1004" s="90"/>
      <c r="R1004" s="62"/>
      <c r="S1004" s="62"/>
      <c r="T1004" s="62"/>
      <c r="U1004" s="62"/>
      <c r="V1004" s="62"/>
      <c r="W1004" s="62"/>
      <c r="X1004" s="62"/>
      <c r="Y1004" s="62"/>
      <c r="Z1004" s="62"/>
      <c r="AA1004" s="62"/>
      <c r="AB1004" s="62"/>
      <c r="AC1004" s="61">
        <f t="shared" si="626"/>
        <v>0</v>
      </c>
      <c r="AD1004" s="1" t="str">
        <f t="shared" si="627"/>
        <v>Nincs VKR kiválasztva!</v>
      </c>
      <c r="AF1004" s="60"/>
      <c r="AG1004" s="60"/>
      <c r="AH1004" s="60"/>
      <c r="AI1004" s="60"/>
      <c r="AJ1004" s="60"/>
      <c r="AK1004" s="60"/>
      <c r="AL1004" s="60"/>
      <c r="AM1004" s="60"/>
      <c r="AN1004" s="60"/>
      <c r="AO1004" s="60"/>
      <c r="AP1004" s="60"/>
      <c r="AQ1004" s="61">
        <f t="shared" si="628"/>
        <v>0</v>
      </c>
      <c r="AR1004" s="130" t="s">
        <v>36</v>
      </c>
      <c r="AS1004" s="1" t="str">
        <f t="shared" si="629"/>
        <v>Nincs VKR kiválasztva!</v>
      </c>
      <c r="AU1004" s="46"/>
      <c r="AV1004" s="46"/>
      <c r="AY1004" s="64" t="str">
        <f>IF($D1004="","",INDEX(Osszesito!$E:$E,MATCH($F1004,Osszesito!$C:$C,0)))</f>
        <v/>
      </c>
      <c r="AZ1004" s="64">
        <f t="shared" si="637"/>
        <v>0</v>
      </c>
      <c r="BA1004" s="65">
        <f t="shared" si="638"/>
        <v>0</v>
      </c>
      <c r="BB1004" s="65" t="str">
        <f t="shared" si="639"/>
        <v>x</v>
      </c>
      <c r="BC1004" s="65">
        <f t="shared" si="630"/>
        <v>0</v>
      </c>
      <c r="BD1004" s="65">
        <f t="shared" si="664"/>
        <v>0</v>
      </c>
      <c r="BE1004" s="65">
        <f t="shared" si="640"/>
        <v>0</v>
      </c>
      <c r="BF1004" s="64" t="str">
        <f t="shared" si="641"/>
        <v>A forrás egyenlő a költséggel (I.ütem).</v>
      </c>
      <c r="BG1004" s="65">
        <f t="shared" si="642"/>
        <v>0</v>
      </c>
      <c r="BH1004" s="65">
        <f t="shared" si="643"/>
        <v>0</v>
      </c>
      <c r="BI1004" s="65">
        <f t="shared" si="644"/>
        <v>0</v>
      </c>
      <c r="BJ1004" s="65">
        <f t="shared" si="645"/>
        <v>0</v>
      </c>
      <c r="BK1004" s="65">
        <f t="shared" si="631"/>
        <v>0</v>
      </c>
      <c r="BL1004" s="66" t="str">
        <f t="shared" si="665"/>
        <v>Nem hosszútávú a feladat.</v>
      </c>
      <c r="BM1004" s="67">
        <f t="shared" si="646"/>
        <v>1</v>
      </c>
      <c r="BN1004" s="67">
        <f t="shared" si="647"/>
        <v>0</v>
      </c>
      <c r="BO1004" s="67">
        <f t="shared" si="648"/>
        <v>1</v>
      </c>
      <c r="BP1004" s="67">
        <f t="shared" si="649"/>
        <v>0</v>
      </c>
      <c r="BQ1004" s="65">
        <f t="shared" si="650"/>
        <v>0</v>
      </c>
      <c r="BR1004" s="64" t="str">
        <f t="shared" si="651"/>
        <v>Nincs hosszútávú terv!</v>
      </c>
      <c r="BS1004" s="65">
        <f t="shared" si="652"/>
        <v>0</v>
      </c>
      <c r="BT1004" s="65">
        <f t="shared" si="653"/>
        <v>0</v>
      </c>
      <c r="BU1004" s="65">
        <f t="shared" si="654"/>
        <v>0</v>
      </c>
      <c r="BV1004" s="65">
        <f t="shared" si="655"/>
        <v>0</v>
      </c>
      <c r="BW1004" s="65">
        <f t="shared" si="656"/>
        <v>0</v>
      </c>
      <c r="BX1004" s="65">
        <f t="shared" si="657"/>
        <v>0</v>
      </c>
      <c r="BY1004" s="65">
        <f t="shared" si="658"/>
        <v>0</v>
      </c>
      <c r="BZ1004" s="65">
        <f t="shared" si="659"/>
        <v>0</v>
      </c>
      <c r="CA1004" s="65">
        <f t="shared" si="660"/>
        <v>0</v>
      </c>
      <c r="CB1004" s="65">
        <f t="shared" si="661"/>
        <v>0</v>
      </c>
      <c r="CC1004" s="65">
        <f t="shared" si="662"/>
        <v>0</v>
      </c>
      <c r="CD1004" s="65" t="str">
        <f t="shared" si="632"/>
        <v>Hiányos kitöltés! (B-oszlop üres)</v>
      </c>
      <c r="CE1004" s="66" t="str">
        <f t="shared" si="633"/>
        <v>Hiányos kitöltés! (B-oszlop üres)</v>
      </c>
      <c r="CF1004" s="65">
        <f t="shared" si="634"/>
        <v>0</v>
      </c>
      <c r="CG1004" s="65">
        <f t="shared" si="635"/>
        <v>0</v>
      </c>
      <c r="CH1004" s="65">
        <f t="shared" si="636"/>
        <v>0</v>
      </c>
    </row>
    <row r="1005" spans="1:86" ht="31.25" x14ac:dyDescent="0.25">
      <c r="A1005" s="54" t="str">
        <f t="shared" si="625"/>
        <v>Nincs VKR kiválasztva!</v>
      </c>
      <c r="B1005" s="68"/>
      <c r="C1005" s="55"/>
      <c r="D1005" s="47"/>
      <c r="E1005" s="47"/>
      <c r="F1005" s="56" t="str">
        <f>IF($G1005="","Nincs VKR kiválasztva!",INDEX(Osszesito!$C:$C,MATCH($G1005,Osszesito!$D:$D,0)))</f>
        <v>Nincs VKR kiválasztva!</v>
      </c>
      <c r="G1005" s="45"/>
      <c r="H1005" s="51" t="str">
        <f>IF($D1005="","",CONCATENATE($AY1005,"_",COUNTA($D$3:$D1005),"_FSZV_2026"))</f>
        <v/>
      </c>
      <c r="I1005" s="56" t="str">
        <f>IF($G1005="","Nincs VKR kiválasztva!",INDEX(Osszesito!$G:$G,MATCH($F1005,Osszesito!$C:$C,0)))</f>
        <v>Nincs VKR kiválasztva!</v>
      </c>
      <c r="J1005" s="56" t="str">
        <f>IF($G1005="","Nincs VKR kiválasztva!",INDEX(Osszesito!$F:$F,MATCH($F1005,Osszesito!$C:$C,0)))</f>
        <v>Nincs VKR kiválasztva!</v>
      </c>
      <c r="K1005" s="48" t="str">
        <f t="shared" si="663"/>
        <v>Nincs kitöltve a költség rész!</v>
      </c>
      <c r="L1005" s="49"/>
      <c r="M1005" s="49"/>
      <c r="N1005" s="60"/>
      <c r="O1005" s="60"/>
      <c r="P1005" s="90"/>
      <c r="R1005" s="62"/>
      <c r="S1005" s="62"/>
      <c r="T1005" s="62"/>
      <c r="U1005" s="62"/>
      <c r="V1005" s="62"/>
      <c r="W1005" s="62"/>
      <c r="X1005" s="62"/>
      <c r="Y1005" s="62"/>
      <c r="Z1005" s="62"/>
      <c r="AA1005" s="62"/>
      <c r="AB1005" s="62"/>
      <c r="AC1005" s="61">
        <f t="shared" si="626"/>
        <v>0</v>
      </c>
      <c r="AD1005" s="1" t="str">
        <f t="shared" si="627"/>
        <v>Nincs VKR kiválasztva!</v>
      </c>
      <c r="AF1005" s="60"/>
      <c r="AG1005" s="60"/>
      <c r="AH1005" s="60"/>
      <c r="AI1005" s="60"/>
      <c r="AJ1005" s="60"/>
      <c r="AK1005" s="60"/>
      <c r="AL1005" s="60"/>
      <c r="AM1005" s="60"/>
      <c r="AN1005" s="60"/>
      <c r="AO1005" s="60"/>
      <c r="AP1005" s="60"/>
      <c r="AQ1005" s="61">
        <f t="shared" si="628"/>
        <v>0</v>
      </c>
      <c r="AR1005" s="130" t="s">
        <v>36</v>
      </c>
      <c r="AS1005" s="1" t="str">
        <f t="shared" si="629"/>
        <v>Nincs VKR kiválasztva!</v>
      </c>
      <c r="AU1005" s="46"/>
      <c r="AV1005" s="46"/>
      <c r="AY1005" s="64" t="str">
        <f>IF($D1005="","",INDEX(Osszesito!$E:$E,MATCH($F1005,Osszesito!$C:$C,0)))</f>
        <v/>
      </c>
      <c r="AZ1005" s="64">
        <f t="shared" si="637"/>
        <v>0</v>
      </c>
      <c r="BA1005" s="65">
        <f t="shared" si="638"/>
        <v>0</v>
      </c>
      <c r="BB1005" s="65" t="str">
        <f t="shared" si="639"/>
        <v>x</v>
      </c>
      <c r="BC1005" s="65">
        <f t="shared" si="630"/>
        <v>0</v>
      </c>
      <c r="BD1005" s="65">
        <f t="shared" si="664"/>
        <v>0</v>
      </c>
      <c r="BE1005" s="65">
        <f t="shared" si="640"/>
        <v>0</v>
      </c>
      <c r="BF1005" s="64" t="str">
        <f t="shared" si="641"/>
        <v>A forrás egyenlő a költséggel (I.ütem).</v>
      </c>
      <c r="BG1005" s="65">
        <f t="shared" si="642"/>
        <v>0</v>
      </c>
      <c r="BH1005" s="65">
        <f t="shared" si="643"/>
        <v>0</v>
      </c>
      <c r="BI1005" s="65">
        <f t="shared" si="644"/>
        <v>0</v>
      </c>
      <c r="BJ1005" s="65">
        <f t="shared" si="645"/>
        <v>0</v>
      </c>
      <c r="BK1005" s="65">
        <f t="shared" si="631"/>
        <v>0</v>
      </c>
      <c r="BL1005" s="66" t="str">
        <f t="shared" si="665"/>
        <v>Nem hosszútávú a feladat.</v>
      </c>
      <c r="BM1005" s="67">
        <f t="shared" si="646"/>
        <v>1</v>
      </c>
      <c r="BN1005" s="67">
        <f t="shared" si="647"/>
        <v>0</v>
      </c>
      <c r="BO1005" s="67">
        <f t="shared" si="648"/>
        <v>1</v>
      </c>
      <c r="BP1005" s="67">
        <f t="shared" si="649"/>
        <v>0</v>
      </c>
      <c r="BQ1005" s="65">
        <f t="shared" si="650"/>
        <v>0</v>
      </c>
      <c r="BR1005" s="64" t="str">
        <f t="shared" si="651"/>
        <v>Nincs hosszútávú terv!</v>
      </c>
      <c r="BS1005" s="65">
        <f t="shared" si="652"/>
        <v>0</v>
      </c>
      <c r="BT1005" s="65">
        <f t="shared" si="653"/>
        <v>0</v>
      </c>
      <c r="BU1005" s="65">
        <f t="shared" si="654"/>
        <v>0</v>
      </c>
      <c r="BV1005" s="65">
        <f t="shared" si="655"/>
        <v>0</v>
      </c>
      <c r="BW1005" s="65">
        <f t="shared" si="656"/>
        <v>0</v>
      </c>
      <c r="BX1005" s="65">
        <f t="shared" si="657"/>
        <v>0</v>
      </c>
      <c r="BY1005" s="65">
        <f t="shared" si="658"/>
        <v>0</v>
      </c>
      <c r="BZ1005" s="65">
        <f t="shared" si="659"/>
        <v>0</v>
      </c>
      <c r="CA1005" s="65">
        <f t="shared" si="660"/>
        <v>0</v>
      </c>
      <c r="CB1005" s="65">
        <f t="shared" si="661"/>
        <v>0</v>
      </c>
      <c r="CC1005" s="65">
        <f t="shared" si="662"/>
        <v>0</v>
      </c>
      <c r="CD1005" s="65" t="str">
        <f t="shared" si="632"/>
        <v>Hiányos kitöltés! (B-oszlop üres)</v>
      </c>
      <c r="CE1005" s="66" t="str">
        <f t="shared" si="633"/>
        <v>Hiányos kitöltés! (B-oszlop üres)</v>
      </c>
      <c r="CF1005" s="65">
        <f t="shared" si="634"/>
        <v>0</v>
      </c>
      <c r="CG1005" s="65">
        <f t="shared" si="635"/>
        <v>0</v>
      </c>
      <c r="CH1005" s="65">
        <f t="shared" si="636"/>
        <v>0</v>
      </c>
    </row>
    <row r="1006" spans="1:86" ht="31.25" x14ac:dyDescent="0.25">
      <c r="A1006" s="54" t="str">
        <f t="shared" si="625"/>
        <v>Nincs VKR kiválasztva!</v>
      </c>
      <c r="B1006" s="68"/>
      <c r="C1006" s="55"/>
      <c r="D1006" s="47"/>
      <c r="E1006" s="47"/>
      <c r="F1006" s="56" t="str">
        <f>IF($G1006="","Nincs VKR kiválasztva!",INDEX(Osszesito!$C:$C,MATCH($G1006,Osszesito!$D:$D,0)))</f>
        <v>Nincs VKR kiválasztva!</v>
      </c>
      <c r="G1006" s="45"/>
      <c r="H1006" s="51" t="str">
        <f>IF($D1006="","",CONCATENATE($AY1006,"_",COUNTA($D$3:$D1006),"_FSZV_2026"))</f>
        <v/>
      </c>
      <c r="I1006" s="56" t="str">
        <f>IF($G1006="","Nincs VKR kiválasztva!",INDEX(Osszesito!$G:$G,MATCH($F1006,Osszesito!$C:$C,0)))</f>
        <v>Nincs VKR kiválasztva!</v>
      </c>
      <c r="J1006" s="56" t="str">
        <f>IF($G1006="","Nincs VKR kiválasztva!",INDEX(Osszesito!$F:$F,MATCH($F1006,Osszesito!$C:$C,0)))</f>
        <v>Nincs VKR kiválasztva!</v>
      </c>
      <c r="K1006" s="48" t="str">
        <f t="shared" si="663"/>
        <v>Nincs kitöltve a költség rész!</v>
      </c>
      <c r="L1006" s="49"/>
      <c r="M1006" s="49"/>
      <c r="N1006" s="60"/>
      <c r="O1006" s="60"/>
      <c r="P1006" s="90"/>
      <c r="R1006" s="62"/>
      <c r="S1006" s="62"/>
      <c r="T1006" s="62"/>
      <c r="U1006" s="62"/>
      <c r="V1006" s="62"/>
      <c r="W1006" s="62"/>
      <c r="X1006" s="62"/>
      <c r="Y1006" s="62"/>
      <c r="Z1006" s="62"/>
      <c r="AA1006" s="62"/>
      <c r="AB1006" s="62"/>
      <c r="AC1006" s="61">
        <f t="shared" si="626"/>
        <v>0</v>
      </c>
      <c r="AD1006" s="1" t="str">
        <f t="shared" si="627"/>
        <v>Nincs VKR kiválasztva!</v>
      </c>
      <c r="AF1006" s="60"/>
      <c r="AG1006" s="60"/>
      <c r="AH1006" s="60"/>
      <c r="AI1006" s="60"/>
      <c r="AJ1006" s="60"/>
      <c r="AK1006" s="60"/>
      <c r="AL1006" s="60"/>
      <c r="AM1006" s="60"/>
      <c r="AN1006" s="60"/>
      <c r="AO1006" s="60"/>
      <c r="AP1006" s="60"/>
      <c r="AQ1006" s="61">
        <f t="shared" si="628"/>
        <v>0</v>
      </c>
      <c r="AR1006" s="130" t="s">
        <v>36</v>
      </c>
      <c r="AS1006" s="1" t="str">
        <f t="shared" si="629"/>
        <v>Nincs VKR kiválasztva!</v>
      </c>
      <c r="AU1006" s="46"/>
      <c r="AV1006" s="46"/>
      <c r="AY1006" s="64" t="str">
        <f>IF($D1006="","",INDEX(Osszesito!$E:$E,MATCH($F1006,Osszesito!$C:$C,0)))</f>
        <v/>
      </c>
      <c r="AZ1006" s="64">
        <f t="shared" si="637"/>
        <v>0</v>
      </c>
      <c r="BA1006" s="65">
        <f t="shared" si="638"/>
        <v>0</v>
      </c>
      <c r="BB1006" s="65" t="str">
        <f t="shared" si="639"/>
        <v>x</v>
      </c>
      <c r="BC1006" s="65">
        <f t="shared" si="630"/>
        <v>0</v>
      </c>
      <c r="BD1006" s="65">
        <f t="shared" si="664"/>
        <v>0</v>
      </c>
      <c r="BE1006" s="65">
        <f t="shared" si="640"/>
        <v>0</v>
      </c>
      <c r="BF1006" s="64" t="str">
        <f t="shared" si="641"/>
        <v>A forrás egyenlő a költséggel (I.ütem).</v>
      </c>
      <c r="BG1006" s="65">
        <f t="shared" si="642"/>
        <v>0</v>
      </c>
      <c r="BH1006" s="65">
        <f t="shared" si="643"/>
        <v>0</v>
      </c>
      <c r="BI1006" s="65">
        <f t="shared" si="644"/>
        <v>0</v>
      </c>
      <c r="BJ1006" s="65">
        <f t="shared" si="645"/>
        <v>0</v>
      </c>
      <c r="BK1006" s="65">
        <f t="shared" si="631"/>
        <v>0</v>
      </c>
      <c r="BL1006" s="66" t="str">
        <f t="shared" si="665"/>
        <v>Nem hosszútávú a feladat.</v>
      </c>
      <c r="BM1006" s="67">
        <f t="shared" si="646"/>
        <v>1</v>
      </c>
      <c r="BN1006" s="67">
        <f t="shared" si="647"/>
        <v>0</v>
      </c>
      <c r="BO1006" s="67">
        <f t="shared" si="648"/>
        <v>1</v>
      </c>
      <c r="BP1006" s="67">
        <f t="shared" si="649"/>
        <v>0</v>
      </c>
      <c r="BQ1006" s="65">
        <f t="shared" si="650"/>
        <v>0</v>
      </c>
      <c r="BR1006" s="64" t="str">
        <f t="shared" si="651"/>
        <v>Nincs hosszútávú terv!</v>
      </c>
      <c r="BS1006" s="65">
        <f t="shared" si="652"/>
        <v>0</v>
      </c>
      <c r="BT1006" s="65">
        <f t="shared" si="653"/>
        <v>0</v>
      </c>
      <c r="BU1006" s="65">
        <f t="shared" si="654"/>
        <v>0</v>
      </c>
      <c r="BV1006" s="65">
        <f t="shared" si="655"/>
        <v>0</v>
      </c>
      <c r="BW1006" s="65">
        <f t="shared" si="656"/>
        <v>0</v>
      </c>
      <c r="BX1006" s="65">
        <f t="shared" si="657"/>
        <v>0</v>
      </c>
      <c r="BY1006" s="65">
        <f t="shared" si="658"/>
        <v>0</v>
      </c>
      <c r="BZ1006" s="65">
        <f t="shared" si="659"/>
        <v>0</v>
      </c>
      <c r="CA1006" s="65">
        <f t="shared" si="660"/>
        <v>0</v>
      </c>
      <c r="CB1006" s="65">
        <f t="shared" si="661"/>
        <v>0</v>
      </c>
      <c r="CC1006" s="65">
        <f t="shared" si="662"/>
        <v>0</v>
      </c>
      <c r="CD1006" s="65" t="str">
        <f t="shared" si="632"/>
        <v>Hiányos kitöltés! (B-oszlop üres)</v>
      </c>
      <c r="CE1006" s="66" t="str">
        <f t="shared" si="633"/>
        <v>Hiányos kitöltés! (B-oszlop üres)</v>
      </c>
      <c r="CF1006" s="65">
        <f t="shared" si="634"/>
        <v>0</v>
      </c>
      <c r="CG1006" s="65">
        <f t="shared" si="635"/>
        <v>0</v>
      </c>
      <c r="CH1006" s="65">
        <f t="shared" si="636"/>
        <v>0</v>
      </c>
    </row>
    <row r="1007" spans="1:86" ht="31.25" x14ac:dyDescent="0.25">
      <c r="A1007" s="54" t="str">
        <f t="shared" si="625"/>
        <v>Nincs VKR kiválasztva!</v>
      </c>
      <c r="B1007" s="68"/>
      <c r="C1007" s="55"/>
      <c r="D1007" s="47"/>
      <c r="E1007" s="47"/>
      <c r="F1007" s="56" t="str">
        <f>IF($G1007="","Nincs VKR kiválasztva!",INDEX(Osszesito!$C:$C,MATCH($G1007,Osszesito!$D:$D,0)))</f>
        <v>Nincs VKR kiválasztva!</v>
      </c>
      <c r="G1007" s="45"/>
      <c r="H1007" s="51" t="str">
        <f>IF($D1007="","",CONCATENATE($AY1007,"_",COUNTA($D$3:$D1007),"_FSZV_2026"))</f>
        <v/>
      </c>
      <c r="I1007" s="56" t="str">
        <f>IF($G1007="","Nincs VKR kiválasztva!",INDEX(Osszesito!$G:$G,MATCH($F1007,Osszesito!$C:$C,0)))</f>
        <v>Nincs VKR kiválasztva!</v>
      </c>
      <c r="J1007" s="56" t="str">
        <f>IF($G1007="","Nincs VKR kiválasztva!",INDEX(Osszesito!$F:$F,MATCH($F1007,Osszesito!$C:$C,0)))</f>
        <v>Nincs VKR kiválasztva!</v>
      </c>
      <c r="K1007" s="48" t="str">
        <f t="shared" si="663"/>
        <v>Nincs kitöltve a költség rész!</v>
      </c>
      <c r="L1007" s="49"/>
      <c r="M1007" s="49"/>
      <c r="N1007" s="60"/>
      <c r="O1007" s="60"/>
      <c r="P1007" s="90"/>
      <c r="R1007" s="62"/>
      <c r="S1007" s="62"/>
      <c r="T1007" s="62"/>
      <c r="U1007" s="62"/>
      <c r="V1007" s="62"/>
      <c r="W1007" s="62"/>
      <c r="X1007" s="62"/>
      <c r="Y1007" s="62"/>
      <c r="Z1007" s="62"/>
      <c r="AA1007" s="62"/>
      <c r="AB1007" s="62"/>
      <c r="AC1007" s="61">
        <f t="shared" si="626"/>
        <v>0</v>
      </c>
      <c r="AD1007" s="1" t="str">
        <f t="shared" si="627"/>
        <v>Nincs VKR kiválasztva!</v>
      </c>
      <c r="AF1007" s="60"/>
      <c r="AG1007" s="60"/>
      <c r="AH1007" s="60"/>
      <c r="AI1007" s="60"/>
      <c r="AJ1007" s="60"/>
      <c r="AK1007" s="60"/>
      <c r="AL1007" s="60"/>
      <c r="AM1007" s="60"/>
      <c r="AN1007" s="60"/>
      <c r="AO1007" s="60"/>
      <c r="AP1007" s="60"/>
      <c r="AQ1007" s="61">
        <f t="shared" si="628"/>
        <v>0</v>
      </c>
      <c r="AR1007" s="130" t="s">
        <v>36</v>
      </c>
      <c r="AS1007" s="1" t="str">
        <f t="shared" si="629"/>
        <v>Nincs VKR kiválasztva!</v>
      </c>
      <c r="AU1007" s="46"/>
      <c r="AV1007" s="46"/>
      <c r="AY1007" s="64" t="str">
        <f>IF($D1007="","",INDEX(Osszesito!$E:$E,MATCH($F1007,Osszesito!$C:$C,0)))</f>
        <v/>
      </c>
      <c r="AZ1007" s="64">
        <f t="shared" si="637"/>
        <v>0</v>
      </c>
      <c r="BA1007" s="65">
        <f t="shared" si="638"/>
        <v>0</v>
      </c>
      <c r="BB1007" s="65" t="str">
        <f t="shared" si="639"/>
        <v>x</v>
      </c>
      <c r="BC1007" s="65">
        <f t="shared" si="630"/>
        <v>0</v>
      </c>
      <c r="BD1007" s="65">
        <f t="shared" si="664"/>
        <v>0</v>
      </c>
      <c r="BE1007" s="65">
        <f t="shared" si="640"/>
        <v>0</v>
      </c>
      <c r="BF1007" s="64" t="str">
        <f t="shared" si="641"/>
        <v>A forrás egyenlő a költséggel (I.ütem).</v>
      </c>
      <c r="BG1007" s="65">
        <f t="shared" si="642"/>
        <v>0</v>
      </c>
      <c r="BH1007" s="65">
        <f t="shared" si="643"/>
        <v>0</v>
      </c>
      <c r="BI1007" s="65">
        <f t="shared" si="644"/>
        <v>0</v>
      </c>
      <c r="BJ1007" s="65">
        <f t="shared" si="645"/>
        <v>0</v>
      </c>
      <c r="BK1007" s="65">
        <f t="shared" si="631"/>
        <v>0</v>
      </c>
      <c r="BL1007" s="66" t="str">
        <f t="shared" si="665"/>
        <v>Nem hosszútávú a feladat.</v>
      </c>
      <c r="BM1007" s="67">
        <f t="shared" si="646"/>
        <v>1</v>
      </c>
      <c r="BN1007" s="67">
        <f t="shared" si="647"/>
        <v>0</v>
      </c>
      <c r="BO1007" s="67">
        <f t="shared" si="648"/>
        <v>1</v>
      </c>
      <c r="BP1007" s="67">
        <f t="shared" si="649"/>
        <v>0</v>
      </c>
      <c r="BQ1007" s="65">
        <f t="shared" si="650"/>
        <v>0</v>
      </c>
      <c r="BR1007" s="64" t="str">
        <f t="shared" si="651"/>
        <v>Nincs hosszútávú terv!</v>
      </c>
      <c r="BS1007" s="65">
        <f t="shared" si="652"/>
        <v>0</v>
      </c>
      <c r="BT1007" s="65">
        <f t="shared" si="653"/>
        <v>0</v>
      </c>
      <c r="BU1007" s="65">
        <f t="shared" si="654"/>
        <v>0</v>
      </c>
      <c r="BV1007" s="65">
        <f t="shared" si="655"/>
        <v>0</v>
      </c>
      <c r="BW1007" s="65">
        <f t="shared" si="656"/>
        <v>0</v>
      </c>
      <c r="BX1007" s="65">
        <f t="shared" si="657"/>
        <v>0</v>
      </c>
      <c r="BY1007" s="65">
        <f t="shared" si="658"/>
        <v>0</v>
      </c>
      <c r="BZ1007" s="65">
        <f t="shared" si="659"/>
        <v>0</v>
      </c>
      <c r="CA1007" s="65">
        <f t="shared" si="660"/>
        <v>0</v>
      </c>
      <c r="CB1007" s="65">
        <f t="shared" si="661"/>
        <v>0</v>
      </c>
      <c r="CC1007" s="65">
        <f t="shared" si="662"/>
        <v>0</v>
      </c>
      <c r="CD1007" s="65" t="str">
        <f t="shared" si="632"/>
        <v>Hiányos kitöltés! (B-oszlop üres)</v>
      </c>
      <c r="CE1007" s="66" t="str">
        <f t="shared" si="633"/>
        <v>Hiányos kitöltés! (B-oszlop üres)</v>
      </c>
      <c r="CF1007" s="65">
        <f t="shared" si="634"/>
        <v>0</v>
      </c>
      <c r="CG1007" s="65">
        <f t="shared" si="635"/>
        <v>0</v>
      </c>
      <c r="CH1007" s="65">
        <f t="shared" si="636"/>
        <v>0</v>
      </c>
    </row>
    <row r="1008" spans="1:86" ht="31.25" x14ac:dyDescent="0.25">
      <c r="A1008" s="54" t="str">
        <f t="shared" si="625"/>
        <v>Nincs VKR kiválasztva!</v>
      </c>
      <c r="B1008" s="68"/>
      <c r="C1008" s="55"/>
      <c r="D1008" s="47"/>
      <c r="E1008" s="47"/>
      <c r="F1008" s="56" t="str">
        <f>IF($G1008="","Nincs VKR kiválasztva!",INDEX(Osszesito!$C:$C,MATCH($G1008,Osszesito!$D:$D,0)))</f>
        <v>Nincs VKR kiválasztva!</v>
      </c>
      <c r="G1008" s="45"/>
      <c r="H1008" s="51" t="str">
        <f>IF($D1008="","",CONCATENATE($AY1008,"_",COUNTA($D$3:$D1008),"_FSZV_2026"))</f>
        <v/>
      </c>
      <c r="I1008" s="56" t="str">
        <f>IF($G1008="","Nincs VKR kiválasztva!",INDEX(Osszesito!$G:$G,MATCH($F1008,Osszesito!$C:$C,0)))</f>
        <v>Nincs VKR kiválasztva!</v>
      </c>
      <c r="J1008" s="56" t="str">
        <f>IF($G1008="","Nincs VKR kiválasztva!",INDEX(Osszesito!$F:$F,MATCH($F1008,Osszesito!$C:$C,0)))</f>
        <v>Nincs VKR kiválasztva!</v>
      </c>
      <c r="K1008" s="48" t="str">
        <f t="shared" si="663"/>
        <v>Nincs kitöltve a költség rész!</v>
      </c>
      <c r="L1008" s="49"/>
      <c r="M1008" s="49"/>
      <c r="N1008" s="60"/>
      <c r="O1008" s="60"/>
      <c r="P1008" s="90"/>
      <c r="R1008" s="62"/>
      <c r="S1008" s="62"/>
      <c r="T1008" s="62"/>
      <c r="U1008" s="62"/>
      <c r="V1008" s="62"/>
      <c r="W1008" s="62"/>
      <c r="X1008" s="62"/>
      <c r="Y1008" s="62"/>
      <c r="Z1008" s="62"/>
      <c r="AA1008" s="62"/>
      <c r="AB1008" s="62"/>
      <c r="AC1008" s="61">
        <f t="shared" si="626"/>
        <v>0</v>
      </c>
      <c r="AD1008" s="1" t="str">
        <f t="shared" si="627"/>
        <v>Nincs VKR kiválasztva!</v>
      </c>
      <c r="AF1008" s="60"/>
      <c r="AG1008" s="60"/>
      <c r="AH1008" s="60"/>
      <c r="AI1008" s="60"/>
      <c r="AJ1008" s="60"/>
      <c r="AK1008" s="60"/>
      <c r="AL1008" s="60"/>
      <c r="AM1008" s="60"/>
      <c r="AN1008" s="60"/>
      <c r="AO1008" s="60"/>
      <c r="AP1008" s="60"/>
      <c r="AQ1008" s="61">
        <f t="shared" si="628"/>
        <v>0</v>
      </c>
      <c r="AR1008" s="130" t="s">
        <v>36</v>
      </c>
      <c r="AS1008" s="1" t="str">
        <f t="shared" si="629"/>
        <v>Nincs VKR kiválasztva!</v>
      </c>
      <c r="AU1008" s="46"/>
      <c r="AV1008" s="46"/>
      <c r="AY1008" s="64" t="str">
        <f>IF($D1008="","",INDEX(Osszesito!$E:$E,MATCH($F1008,Osszesito!$C:$C,0)))</f>
        <v/>
      </c>
      <c r="AZ1008" s="64">
        <f t="shared" si="637"/>
        <v>0</v>
      </c>
      <c r="BA1008" s="65">
        <f t="shared" si="638"/>
        <v>0</v>
      </c>
      <c r="BB1008" s="65" t="str">
        <f t="shared" si="639"/>
        <v>x</v>
      </c>
      <c r="BC1008" s="65">
        <f t="shared" si="630"/>
        <v>0</v>
      </c>
      <c r="BD1008" s="65">
        <f t="shared" si="664"/>
        <v>0</v>
      </c>
      <c r="BE1008" s="65">
        <f t="shared" si="640"/>
        <v>0</v>
      </c>
      <c r="BF1008" s="64" t="str">
        <f t="shared" si="641"/>
        <v>A forrás egyenlő a költséggel (I.ütem).</v>
      </c>
      <c r="BG1008" s="65">
        <f t="shared" si="642"/>
        <v>0</v>
      </c>
      <c r="BH1008" s="65">
        <f t="shared" si="643"/>
        <v>0</v>
      </c>
      <c r="BI1008" s="65">
        <f t="shared" si="644"/>
        <v>0</v>
      </c>
      <c r="BJ1008" s="65">
        <f t="shared" si="645"/>
        <v>0</v>
      </c>
      <c r="BK1008" s="65">
        <f t="shared" si="631"/>
        <v>0</v>
      </c>
      <c r="BL1008" s="66" t="str">
        <f t="shared" si="665"/>
        <v>Nem hosszútávú a feladat.</v>
      </c>
      <c r="BM1008" s="67">
        <f t="shared" si="646"/>
        <v>1</v>
      </c>
      <c r="BN1008" s="67">
        <f t="shared" si="647"/>
        <v>0</v>
      </c>
      <c r="BO1008" s="67">
        <f t="shared" si="648"/>
        <v>1</v>
      </c>
      <c r="BP1008" s="67">
        <f t="shared" si="649"/>
        <v>0</v>
      </c>
      <c r="BQ1008" s="65">
        <f t="shared" si="650"/>
        <v>0</v>
      </c>
      <c r="BR1008" s="64" t="str">
        <f t="shared" si="651"/>
        <v>Nincs hosszútávú terv!</v>
      </c>
      <c r="BS1008" s="65">
        <f t="shared" si="652"/>
        <v>0</v>
      </c>
      <c r="BT1008" s="65">
        <f t="shared" si="653"/>
        <v>0</v>
      </c>
      <c r="BU1008" s="65">
        <f t="shared" si="654"/>
        <v>0</v>
      </c>
      <c r="BV1008" s="65">
        <f t="shared" si="655"/>
        <v>0</v>
      </c>
      <c r="BW1008" s="65">
        <f t="shared" si="656"/>
        <v>0</v>
      </c>
      <c r="BX1008" s="65">
        <f t="shared" si="657"/>
        <v>0</v>
      </c>
      <c r="BY1008" s="65">
        <f t="shared" si="658"/>
        <v>0</v>
      </c>
      <c r="BZ1008" s="65">
        <f t="shared" si="659"/>
        <v>0</v>
      </c>
      <c r="CA1008" s="65">
        <f t="shared" si="660"/>
        <v>0</v>
      </c>
      <c r="CB1008" s="65">
        <f t="shared" si="661"/>
        <v>0</v>
      </c>
      <c r="CC1008" s="65">
        <f t="shared" si="662"/>
        <v>0</v>
      </c>
      <c r="CD1008" s="65" t="str">
        <f t="shared" si="632"/>
        <v>Hiányos kitöltés! (B-oszlop üres)</v>
      </c>
      <c r="CE1008" s="66" t="str">
        <f t="shared" si="633"/>
        <v>Hiányos kitöltés! (B-oszlop üres)</v>
      </c>
      <c r="CF1008" s="65">
        <f t="shared" si="634"/>
        <v>0</v>
      </c>
      <c r="CG1008" s="65">
        <f t="shared" si="635"/>
        <v>0</v>
      </c>
      <c r="CH1008" s="65">
        <f t="shared" si="636"/>
        <v>0</v>
      </c>
    </row>
    <row r="1009" spans="1:86" ht="31.25" x14ac:dyDescent="0.25">
      <c r="A1009" s="54" t="str">
        <f t="shared" si="625"/>
        <v>Nincs VKR kiválasztva!</v>
      </c>
      <c r="B1009" s="68"/>
      <c r="C1009" s="55"/>
      <c r="D1009" s="47"/>
      <c r="E1009" s="47"/>
      <c r="F1009" s="56" t="str">
        <f>IF($G1009="","Nincs VKR kiválasztva!",INDEX(Osszesito!$C:$C,MATCH($G1009,Osszesito!$D:$D,0)))</f>
        <v>Nincs VKR kiválasztva!</v>
      </c>
      <c r="G1009" s="45"/>
      <c r="H1009" s="51" t="str">
        <f>IF($D1009="","",CONCATENATE($AY1009,"_",COUNTA($D$3:$D1009),"_FSZV_2026"))</f>
        <v/>
      </c>
      <c r="I1009" s="56" t="str">
        <f>IF($G1009="","Nincs VKR kiválasztva!",INDEX(Osszesito!$G:$G,MATCH($F1009,Osszesito!$C:$C,0)))</f>
        <v>Nincs VKR kiválasztva!</v>
      </c>
      <c r="J1009" s="56" t="str">
        <f>IF($G1009="","Nincs VKR kiválasztva!",INDEX(Osszesito!$F:$F,MATCH($F1009,Osszesito!$C:$C,0)))</f>
        <v>Nincs VKR kiválasztva!</v>
      </c>
      <c r="K1009" s="48" t="str">
        <f t="shared" si="663"/>
        <v>Nincs kitöltve a költség rész!</v>
      </c>
      <c r="L1009" s="49"/>
      <c r="M1009" s="49"/>
      <c r="N1009" s="60"/>
      <c r="O1009" s="60"/>
      <c r="P1009" s="90"/>
      <c r="R1009" s="62"/>
      <c r="S1009" s="62"/>
      <c r="T1009" s="62"/>
      <c r="U1009" s="62"/>
      <c r="V1009" s="62"/>
      <c r="W1009" s="62"/>
      <c r="X1009" s="62"/>
      <c r="Y1009" s="62"/>
      <c r="Z1009" s="62"/>
      <c r="AA1009" s="62"/>
      <c r="AB1009" s="62"/>
      <c r="AC1009" s="61">
        <f t="shared" si="626"/>
        <v>0</v>
      </c>
      <c r="AD1009" s="1" t="str">
        <f t="shared" si="627"/>
        <v>Nincs VKR kiválasztva!</v>
      </c>
      <c r="AF1009" s="60"/>
      <c r="AG1009" s="60"/>
      <c r="AH1009" s="60"/>
      <c r="AI1009" s="60"/>
      <c r="AJ1009" s="60"/>
      <c r="AK1009" s="60"/>
      <c r="AL1009" s="60"/>
      <c r="AM1009" s="60"/>
      <c r="AN1009" s="60"/>
      <c r="AO1009" s="60"/>
      <c r="AP1009" s="60"/>
      <c r="AQ1009" s="61">
        <f t="shared" si="628"/>
        <v>0</v>
      </c>
      <c r="AR1009" s="130" t="s">
        <v>36</v>
      </c>
      <c r="AS1009" s="1" t="str">
        <f t="shared" si="629"/>
        <v>Nincs VKR kiválasztva!</v>
      </c>
      <c r="AU1009" s="46"/>
      <c r="AV1009" s="46"/>
      <c r="AY1009" s="64" t="str">
        <f>IF($D1009="","",INDEX(Osszesito!$E:$E,MATCH($F1009,Osszesito!$C:$C,0)))</f>
        <v/>
      </c>
      <c r="AZ1009" s="64">
        <f t="shared" si="637"/>
        <v>0</v>
      </c>
      <c r="BA1009" s="65">
        <f t="shared" si="638"/>
        <v>0</v>
      </c>
      <c r="BB1009" s="65" t="str">
        <f t="shared" si="639"/>
        <v>x</v>
      </c>
      <c r="BC1009" s="65">
        <f t="shared" si="630"/>
        <v>0</v>
      </c>
      <c r="BD1009" s="65">
        <f t="shared" si="664"/>
        <v>0</v>
      </c>
      <c r="BE1009" s="65">
        <f t="shared" si="640"/>
        <v>0</v>
      </c>
      <c r="BF1009" s="64" t="str">
        <f t="shared" si="641"/>
        <v>A forrás egyenlő a költséggel (I.ütem).</v>
      </c>
      <c r="BG1009" s="65">
        <f t="shared" si="642"/>
        <v>0</v>
      </c>
      <c r="BH1009" s="65">
        <f t="shared" si="643"/>
        <v>0</v>
      </c>
      <c r="BI1009" s="65">
        <f t="shared" si="644"/>
        <v>0</v>
      </c>
      <c r="BJ1009" s="65">
        <f t="shared" si="645"/>
        <v>0</v>
      </c>
      <c r="BK1009" s="65">
        <f t="shared" si="631"/>
        <v>0</v>
      </c>
      <c r="BL1009" s="66" t="str">
        <f t="shared" si="665"/>
        <v>Nem hosszútávú a feladat.</v>
      </c>
      <c r="BM1009" s="67">
        <f t="shared" si="646"/>
        <v>1</v>
      </c>
      <c r="BN1009" s="67">
        <f t="shared" si="647"/>
        <v>0</v>
      </c>
      <c r="BO1009" s="67">
        <f t="shared" si="648"/>
        <v>1</v>
      </c>
      <c r="BP1009" s="67">
        <f t="shared" si="649"/>
        <v>0</v>
      </c>
      <c r="BQ1009" s="65">
        <f t="shared" si="650"/>
        <v>0</v>
      </c>
      <c r="BR1009" s="64" t="str">
        <f t="shared" si="651"/>
        <v>Nincs hosszútávú terv!</v>
      </c>
      <c r="BS1009" s="65">
        <f t="shared" si="652"/>
        <v>0</v>
      </c>
      <c r="BT1009" s="65">
        <f t="shared" si="653"/>
        <v>0</v>
      </c>
      <c r="BU1009" s="65">
        <f t="shared" si="654"/>
        <v>0</v>
      </c>
      <c r="BV1009" s="65">
        <f t="shared" si="655"/>
        <v>0</v>
      </c>
      <c r="BW1009" s="65">
        <f t="shared" si="656"/>
        <v>0</v>
      </c>
      <c r="BX1009" s="65">
        <f t="shared" si="657"/>
        <v>0</v>
      </c>
      <c r="BY1009" s="65">
        <f t="shared" si="658"/>
        <v>0</v>
      </c>
      <c r="BZ1009" s="65">
        <f t="shared" si="659"/>
        <v>0</v>
      </c>
      <c r="CA1009" s="65">
        <f t="shared" si="660"/>
        <v>0</v>
      </c>
      <c r="CB1009" s="65">
        <f t="shared" si="661"/>
        <v>0</v>
      </c>
      <c r="CC1009" s="65">
        <f t="shared" si="662"/>
        <v>0</v>
      </c>
      <c r="CD1009" s="65" t="str">
        <f t="shared" si="632"/>
        <v>Hiányos kitöltés! (B-oszlop üres)</v>
      </c>
      <c r="CE1009" s="66" t="str">
        <f t="shared" si="633"/>
        <v>Hiányos kitöltés! (B-oszlop üres)</v>
      </c>
      <c r="CF1009" s="65">
        <f t="shared" si="634"/>
        <v>0</v>
      </c>
      <c r="CG1009" s="65">
        <f t="shared" si="635"/>
        <v>0</v>
      </c>
      <c r="CH1009" s="65">
        <f t="shared" si="636"/>
        <v>0</v>
      </c>
    </row>
    <row r="1010" spans="1:86" ht="31.25" x14ac:dyDescent="0.25">
      <c r="A1010" s="54" t="str">
        <f t="shared" si="625"/>
        <v>Nincs VKR kiválasztva!</v>
      </c>
      <c r="B1010" s="68"/>
      <c r="C1010" s="55"/>
      <c r="D1010" s="47"/>
      <c r="E1010" s="47"/>
      <c r="F1010" s="56" t="str">
        <f>IF($G1010="","Nincs VKR kiválasztva!",INDEX(Osszesito!$C:$C,MATCH($G1010,Osszesito!$D:$D,0)))</f>
        <v>Nincs VKR kiválasztva!</v>
      </c>
      <c r="G1010" s="45"/>
      <c r="H1010" s="51" t="str">
        <f>IF($D1010="","",CONCATENATE($AY1010,"_",COUNTA($D$3:$D1010),"_FSZV_2026"))</f>
        <v/>
      </c>
      <c r="I1010" s="56" t="str">
        <f>IF($G1010="","Nincs VKR kiválasztva!",INDEX(Osszesito!$G:$G,MATCH($F1010,Osszesito!$C:$C,0)))</f>
        <v>Nincs VKR kiválasztva!</v>
      </c>
      <c r="J1010" s="56" t="str">
        <f>IF($G1010="","Nincs VKR kiválasztva!",INDEX(Osszesito!$F:$F,MATCH($F1010,Osszesito!$C:$C,0)))</f>
        <v>Nincs VKR kiválasztva!</v>
      </c>
      <c r="K1010" s="48" t="str">
        <f t="shared" si="663"/>
        <v>Nincs kitöltve a költség rész!</v>
      </c>
      <c r="L1010" s="49"/>
      <c r="M1010" s="49"/>
      <c r="N1010" s="60"/>
      <c r="O1010" s="60"/>
      <c r="P1010" s="90"/>
      <c r="R1010" s="62"/>
      <c r="S1010" s="62"/>
      <c r="T1010" s="62"/>
      <c r="U1010" s="62"/>
      <c r="V1010" s="62"/>
      <c r="W1010" s="62"/>
      <c r="X1010" s="62"/>
      <c r="Y1010" s="62"/>
      <c r="Z1010" s="62"/>
      <c r="AA1010" s="62"/>
      <c r="AB1010" s="62"/>
      <c r="AC1010" s="61">
        <f t="shared" si="626"/>
        <v>0</v>
      </c>
      <c r="AD1010" s="1" t="str">
        <f t="shared" si="627"/>
        <v>Nincs VKR kiválasztva!</v>
      </c>
      <c r="AF1010" s="60"/>
      <c r="AG1010" s="60"/>
      <c r="AH1010" s="60"/>
      <c r="AI1010" s="60"/>
      <c r="AJ1010" s="60"/>
      <c r="AK1010" s="60"/>
      <c r="AL1010" s="60"/>
      <c r="AM1010" s="60"/>
      <c r="AN1010" s="60"/>
      <c r="AO1010" s="60"/>
      <c r="AP1010" s="60"/>
      <c r="AQ1010" s="61">
        <f t="shared" si="628"/>
        <v>0</v>
      </c>
      <c r="AR1010" s="130" t="s">
        <v>36</v>
      </c>
      <c r="AS1010" s="1" t="str">
        <f t="shared" si="629"/>
        <v>Nincs VKR kiválasztva!</v>
      </c>
      <c r="AU1010" s="46"/>
      <c r="AV1010" s="46"/>
      <c r="AY1010" s="64" t="str">
        <f>IF($D1010="","",INDEX(Osszesito!$E:$E,MATCH($F1010,Osszesito!$C:$C,0)))</f>
        <v/>
      </c>
      <c r="AZ1010" s="64">
        <f t="shared" si="637"/>
        <v>0</v>
      </c>
      <c r="BA1010" s="65">
        <f t="shared" si="638"/>
        <v>0</v>
      </c>
      <c r="BB1010" s="65" t="str">
        <f t="shared" si="639"/>
        <v>x</v>
      </c>
      <c r="BC1010" s="65">
        <f t="shared" si="630"/>
        <v>0</v>
      </c>
      <c r="BD1010" s="65">
        <f t="shared" si="664"/>
        <v>0</v>
      </c>
      <c r="BE1010" s="65">
        <f t="shared" si="640"/>
        <v>0</v>
      </c>
      <c r="BF1010" s="64" t="str">
        <f t="shared" si="641"/>
        <v>A forrás egyenlő a költséggel (I.ütem).</v>
      </c>
      <c r="BG1010" s="65">
        <f t="shared" si="642"/>
        <v>0</v>
      </c>
      <c r="BH1010" s="65">
        <f t="shared" si="643"/>
        <v>0</v>
      </c>
      <c r="BI1010" s="65">
        <f t="shared" si="644"/>
        <v>0</v>
      </c>
      <c r="BJ1010" s="65">
        <f t="shared" si="645"/>
        <v>0</v>
      </c>
      <c r="BK1010" s="65">
        <f t="shared" si="631"/>
        <v>0</v>
      </c>
      <c r="BL1010" s="66" t="str">
        <f t="shared" si="665"/>
        <v>Nem hosszútávú a feladat.</v>
      </c>
      <c r="BM1010" s="67">
        <f t="shared" si="646"/>
        <v>1</v>
      </c>
      <c r="BN1010" s="67">
        <f t="shared" si="647"/>
        <v>0</v>
      </c>
      <c r="BO1010" s="67">
        <f t="shared" si="648"/>
        <v>1</v>
      </c>
      <c r="BP1010" s="67">
        <f t="shared" si="649"/>
        <v>0</v>
      </c>
      <c r="BQ1010" s="65">
        <f t="shared" si="650"/>
        <v>0</v>
      </c>
      <c r="BR1010" s="64" t="str">
        <f t="shared" si="651"/>
        <v>Nincs hosszútávú terv!</v>
      </c>
      <c r="BS1010" s="65">
        <f t="shared" si="652"/>
        <v>0</v>
      </c>
      <c r="BT1010" s="65">
        <f t="shared" si="653"/>
        <v>0</v>
      </c>
      <c r="BU1010" s="65">
        <f t="shared" si="654"/>
        <v>0</v>
      </c>
      <c r="BV1010" s="65">
        <f t="shared" si="655"/>
        <v>0</v>
      </c>
      <c r="BW1010" s="65">
        <f t="shared" si="656"/>
        <v>0</v>
      </c>
      <c r="BX1010" s="65">
        <f t="shared" si="657"/>
        <v>0</v>
      </c>
      <c r="BY1010" s="65">
        <f t="shared" si="658"/>
        <v>0</v>
      </c>
      <c r="BZ1010" s="65">
        <f t="shared" si="659"/>
        <v>0</v>
      </c>
      <c r="CA1010" s="65">
        <f t="shared" si="660"/>
        <v>0</v>
      </c>
      <c r="CB1010" s="65">
        <f t="shared" si="661"/>
        <v>0</v>
      </c>
      <c r="CC1010" s="65">
        <f t="shared" si="662"/>
        <v>0</v>
      </c>
      <c r="CD1010" s="65" t="str">
        <f t="shared" si="632"/>
        <v>Hiányos kitöltés! (B-oszlop üres)</v>
      </c>
      <c r="CE1010" s="66" t="str">
        <f t="shared" si="633"/>
        <v>Hiányos kitöltés! (B-oszlop üres)</v>
      </c>
      <c r="CF1010" s="65">
        <f t="shared" si="634"/>
        <v>0</v>
      </c>
      <c r="CG1010" s="65">
        <f t="shared" si="635"/>
        <v>0</v>
      </c>
      <c r="CH1010" s="65">
        <f t="shared" si="636"/>
        <v>0</v>
      </c>
    </row>
    <row r="1011" spans="1:86" ht="31.25" x14ac:dyDescent="0.25">
      <c r="A1011" s="54" t="str">
        <f t="shared" si="625"/>
        <v>Nincs VKR kiválasztva!</v>
      </c>
      <c r="B1011" s="68"/>
      <c r="C1011" s="55"/>
      <c r="D1011" s="47"/>
      <c r="E1011" s="47"/>
      <c r="F1011" s="56" t="str">
        <f>IF($G1011="","Nincs VKR kiválasztva!",INDEX(Osszesito!$C:$C,MATCH($G1011,Osszesito!$D:$D,0)))</f>
        <v>Nincs VKR kiválasztva!</v>
      </c>
      <c r="G1011" s="45"/>
      <c r="H1011" s="51" t="str">
        <f>IF($D1011="","",CONCATENATE($AY1011,"_",COUNTA($D$3:$D1011),"_FSZV_2026"))</f>
        <v/>
      </c>
      <c r="I1011" s="56" t="str">
        <f>IF($G1011="","Nincs VKR kiválasztva!",INDEX(Osszesito!$G:$G,MATCH($F1011,Osszesito!$C:$C,0)))</f>
        <v>Nincs VKR kiválasztva!</v>
      </c>
      <c r="J1011" s="56" t="str">
        <f>IF($G1011="","Nincs VKR kiválasztva!",INDEX(Osszesito!$F:$F,MATCH($F1011,Osszesito!$C:$C,0)))</f>
        <v>Nincs VKR kiválasztva!</v>
      </c>
      <c r="K1011" s="48" t="str">
        <f t="shared" si="663"/>
        <v>Nincs kitöltve a költség rész!</v>
      </c>
      <c r="L1011" s="49"/>
      <c r="M1011" s="49"/>
      <c r="N1011" s="60"/>
      <c r="O1011" s="60"/>
      <c r="P1011" s="90"/>
      <c r="R1011" s="62"/>
      <c r="S1011" s="62"/>
      <c r="T1011" s="62"/>
      <c r="U1011" s="62"/>
      <c r="V1011" s="62"/>
      <c r="W1011" s="62"/>
      <c r="X1011" s="62"/>
      <c r="Y1011" s="62"/>
      <c r="Z1011" s="62"/>
      <c r="AA1011" s="62"/>
      <c r="AB1011" s="62"/>
      <c r="AC1011" s="61">
        <f t="shared" si="626"/>
        <v>0</v>
      </c>
      <c r="AD1011" s="1" t="str">
        <f t="shared" si="627"/>
        <v>Nincs VKR kiválasztva!</v>
      </c>
      <c r="AF1011" s="60"/>
      <c r="AG1011" s="60"/>
      <c r="AH1011" s="60"/>
      <c r="AI1011" s="60"/>
      <c r="AJ1011" s="60"/>
      <c r="AK1011" s="60"/>
      <c r="AL1011" s="60"/>
      <c r="AM1011" s="60"/>
      <c r="AN1011" s="60"/>
      <c r="AO1011" s="60"/>
      <c r="AP1011" s="60"/>
      <c r="AQ1011" s="61">
        <f t="shared" si="628"/>
        <v>0</v>
      </c>
      <c r="AR1011" s="130" t="s">
        <v>36</v>
      </c>
      <c r="AS1011" s="1" t="str">
        <f t="shared" si="629"/>
        <v>Nincs VKR kiválasztva!</v>
      </c>
      <c r="AU1011" s="46"/>
      <c r="AV1011" s="46"/>
      <c r="AY1011" s="64" t="str">
        <f>IF($D1011="","",INDEX(Osszesito!$E:$E,MATCH($F1011,Osszesito!$C:$C,0)))</f>
        <v/>
      </c>
      <c r="AZ1011" s="64">
        <f t="shared" si="637"/>
        <v>0</v>
      </c>
      <c r="BA1011" s="65">
        <f t="shared" si="638"/>
        <v>0</v>
      </c>
      <c r="BB1011" s="65" t="str">
        <f t="shared" si="639"/>
        <v>x</v>
      </c>
      <c r="BC1011" s="65">
        <f t="shared" si="630"/>
        <v>0</v>
      </c>
      <c r="BD1011" s="65">
        <f t="shared" si="664"/>
        <v>0</v>
      </c>
      <c r="BE1011" s="65">
        <f t="shared" si="640"/>
        <v>0</v>
      </c>
      <c r="BF1011" s="64" t="str">
        <f t="shared" si="641"/>
        <v>A forrás egyenlő a költséggel (I.ütem).</v>
      </c>
      <c r="BG1011" s="65">
        <f t="shared" si="642"/>
        <v>0</v>
      </c>
      <c r="BH1011" s="65">
        <f t="shared" si="643"/>
        <v>0</v>
      </c>
      <c r="BI1011" s="65">
        <f t="shared" si="644"/>
        <v>0</v>
      </c>
      <c r="BJ1011" s="65">
        <f t="shared" si="645"/>
        <v>0</v>
      </c>
      <c r="BK1011" s="65">
        <f t="shared" si="631"/>
        <v>0</v>
      </c>
      <c r="BL1011" s="66" t="str">
        <f t="shared" si="665"/>
        <v>Nem hosszútávú a feladat.</v>
      </c>
      <c r="BM1011" s="67">
        <f t="shared" si="646"/>
        <v>1</v>
      </c>
      <c r="BN1011" s="67">
        <f t="shared" si="647"/>
        <v>0</v>
      </c>
      <c r="BO1011" s="67">
        <f t="shared" si="648"/>
        <v>1</v>
      </c>
      <c r="BP1011" s="67">
        <f t="shared" si="649"/>
        <v>0</v>
      </c>
      <c r="BQ1011" s="65">
        <f t="shared" si="650"/>
        <v>0</v>
      </c>
      <c r="BR1011" s="64" t="str">
        <f t="shared" si="651"/>
        <v>Nincs hosszútávú terv!</v>
      </c>
      <c r="BS1011" s="65">
        <f t="shared" si="652"/>
        <v>0</v>
      </c>
      <c r="BT1011" s="65">
        <f t="shared" si="653"/>
        <v>0</v>
      </c>
      <c r="BU1011" s="65">
        <f t="shared" si="654"/>
        <v>0</v>
      </c>
      <c r="BV1011" s="65">
        <f t="shared" si="655"/>
        <v>0</v>
      </c>
      <c r="BW1011" s="65">
        <f t="shared" si="656"/>
        <v>0</v>
      </c>
      <c r="BX1011" s="65">
        <f t="shared" si="657"/>
        <v>0</v>
      </c>
      <c r="BY1011" s="65">
        <f t="shared" si="658"/>
        <v>0</v>
      </c>
      <c r="BZ1011" s="65">
        <f t="shared" si="659"/>
        <v>0</v>
      </c>
      <c r="CA1011" s="65">
        <f t="shared" si="660"/>
        <v>0</v>
      </c>
      <c r="CB1011" s="65">
        <f t="shared" si="661"/>
        <v>0</v>
      </c>
      <c r="CC1011" s="65">
        <f t="shared" si="662"/>
        <v>0</v>
      </c>
      <c r="CD1011" s="65" t="str">
        <f t="shared" si="632"/>
        <v>Hiányos kitöltés! (B-oszlop üres)</v>
      </c>
      <c r="CE1011" s="66" t="str">
        <f t="shared" si="633"/>
        <v>Hiányos kitöltés! (B-oszlop üres)</v>
      </c>
      <c r="CF1011" s="65">
        <f t="shared" si="634"/>
        <v>0</v>
      </c>
      <c r="CG1011" s="65">
        <f t="shared" si="635"/>
        <v>0</v>
      </c>
      <c r="CH1011" s="65">
        <f t="shared" si="636"/>
        <v>0</v>
      </c>
    </row>
    <row r="1012" spans="1:86" ht="31.25" x14ac:dyDescent="0.25">
      <c r="A1012" s="54" t="str">
        <f t="shared" ref="A1012:A1075" si="666">IF($G1012="","Nincs VKR kiválasztva!",CE1012)</f>
        <v>Nincs VKR kiválasztva!</v>
      </c>
      <c r="B1012" s="68"/>
      <c r="C1012" s="55"/>
      <c r="D1012" s="47"/>
      <c r="E1012" s="47"/>
      <c r="F1012" s="56" t="str">
        <f>IF($G1012="","Nincs VKR kiválasztva!",INDEX(Osszesito!$C:$C,MATCH($G1012,Osszesito!$D:$D,0)))</f>
        <v>Nincs VKR kiválasztva!</v>
      </c>
      <c r="G1012" s="45"/>
      <c r="H1012" s="51" t="str">
        <f>IF($D1012="","",CONCATENATE($AY1012,"_",COUNTA($D$3:$D1012),"_FSZV_2026"))</f>
        <v/>
      </c>
      <c r="I1012" s="56" t="str">
        <f>IF($G1012="","Nincs VKR kiválasztva!",INDEX(Osszesito!$G:$G,MATCH($F1012,Osszesito!$C:$C,0)))</f>
        <v>Nincs VKR kiválasztva!</v>
      </c>
      <c r="J1012" s="56" t="str">
        <f>IF($G1012="","Nincs VKR kiválasztva!",INDEX(Osszesito!$F:$F,MATCH($F1012,Osszesito!$C:$C,0)))</f>
        <v>Nincs VKR kiválasztva!</v>
      </c>
      <c r="K1012" s="48" t="str">
        <f t="shared" si="663"/>
        <v>Nincs kitöltve a költség rész!</v>
      </c>
      <c r="L1012" s="49"/>
      <c r="M1012" s="49"/>
      <c r="N1012" s="60"/>
      <c r="O1012" s="60"/>
      <c r="P1012" s="90"/>
      <c r="R1012" s="62"/>
      <c r="S1012" s="62"/>
      <c r="T1012" s="62"/>
      <c r="U1012" s="62"/>
      <c r="V1012" s="62"/>
      <c r="W1012" s="62"/>
      <c r="X1012" s="62"/>
      <c r="Y1012" s="62"/>
      <c r="Z1012" s="62"/>
      <c r="AA1012" s="62"/>
      <c r="AB1012" s="62"/>
      <c r="AC1012" s="61">
        <f t="shared" ref="AC1012:AC1075" si="667">SUM(R1012:AB1012)</f>
        <v>0</v>
      </c>
      <c r="AD1012" s="1" t="str">
        <f t="shared" ref="AD1012:AD1075" si="668">IF($G1012="","Nincs VKR kiválasztva!",IF(BA1012=0,"Hiányos kitöltés!",BF1012))</f>
        <v>Nincs VKR kiválasztva!</v>
      </c>
      <c r="AF1012" s="60"/>
      <c r="AG1012" s="60"/>
      <c r="AH1012" s="60"/>
      <c r="AI1012" s="60"/>
      <c r="AJ1012" s="60"/>
      <c r="AK1012" s="60"/>
      <c r="AL1012" s="60"/>
      <c r="AM1012" s="60"/>
      <c r="AN1012" s="60"/>
      <c r="AO1012" s="60"/>
      <c r="AP1012" s="60"/>
      <c r="AQ1012" s="61">
        <f t="shared" ref="AQ1012:AQ1075" si="669">SUM(AF1012:AP1012)</f>
        <v>0</v>
      </c>
      <c r="AR1012" s="130" t="s">
        <v>36</v>
      </c>
      <c r="AS1012" s="1" t="str">
        <f t="shared" ref="AS1012:AS1075" si="670">IF($G1012="","Nincs VKR kiválasztva!",IF(BA1012=0,"Hiányos kitöltés!",IF(BB1012="R","Nincs hosszútávú terv!",BL1012)))</f>
        <v>Nincs VKR kiválasztva!</v>
      </c>
      <c r="AU1012" s="46"/>
      <c r="AV1012" s="46"/>
      <c r="AY1012" s="64" t="str">
        <f>IF($D1012="","",INDEX(Osszesito!$E:$E,MATCH($F1012,Osszesito!$C:$C,0)))</f>
        <v/>
      </c>
      <c r="AZ1012" s="64">
        <f t="shared" si="637"/>
        <v>0</v>
      </c>
      <c r="BA1012" s="65">
        <f t="shared" si="638"/>
        <v>0</v>
      </c>
      <c r="BB1012" s="65" t="str">
        <f t="shared" si="639"/>
        <v>x</v>
      </c>
      <c r="BC1012" s="65">
        <f t="shared" ref="BC1012:BC1075" si="671">IF(OR(BB1012="R",BB1012="RH"),1,0)</f>
        <v>0</v>
      </c>
      <c r="BD1012" s="65">
        <f t="shared" si="664"/>
        <v>0</v>
      </c>
      <c r="BE1012" s="65">
        <f t="shared" si="640"/>
        <v>0</v>
      </c>
      <c r="BF1012" s="64" t="str">
        <f t="shared" si="641"/>
        <v>A forrás egyenlő a költséggel (I.ütem).</v>
      </c>
      <c r="BG1012" s="65">
        <f t="shared" si="642"/>
        <v>0</v>
      </c>
      <c r="BH1012" s="65">
        <f t="shared" si="643"/>
        <v>0</v>
      </c>
      <c r="BI1012" s="65">
        <f t="shared" si="644"/>
        <v>0</v>
      </c>
      <c r="BJ1012" s="65">
        <f t="shared" si="645"/>
        <v>0</v>
      </c>
      <c r="BK1012" s="65">
        <f t="shared" ref="BK1012:BK1075" si="672">IF(AND($BJ1012=1,$O1012=$AQ1012),1,IF(AND($BJ1012=1,$O1012&gt;$AQ1012,AR1012="igen"),1,0))</f>
        <v>0</v>
      </c>
      <c r="BL1012" s="66" t="str">
        <f t="shared" si="665"/>
        <v>Nem hosszútávú a feladat.</v>
      </c>
      <c r="BM1012" s="67">
        <f t="shared" si="646"/>
        <v>1</v>
      </c>
      <c r="BN1012" s="67">
        <f t="shared" si="647"/>
        <v>0</v>
      </c>
      <c r="BO1012" s="67">
        <f t="shared" si="648"/>
        <v>1</v>
      </c>
      <c r="BP1012" s="67">
        <f t="shared" si="649"/>
        <v>0</v>
      </c>
      <c r="BQ1012" s="65">
        <f t="shared" si="650"/>
        <v>0</v>
      </c>
      <c r="BR1012" s="64" t="str">
        <f t="shared" si="651"/>
        <v>Nincs hosszútávú terv!</v>
      </c>
      <c r="BS1012" s="65">
        <f t="shared" si="652"/>
        <v>0</v>
      </c>
      <c r="BT1012" s="65">
        <f t="shared" si="653"/>
        <v>0</v>
      </c>
      <c r="BU1012" s="65">
        <f t="shared" si="654"/>
        <v>0</v>
      </c>
      <c r="BV1012" s="65">
        <f t="shared" si="655"/>
        <v>0</v>
      </c>
      <c r="BW1012" s="65">
        <f t="shared" si="656"/>
        <v>0</v>
      </c>
      <c r="BX1012" s="65">
        <f t="shared" si="657"/>
        <v>0</v>
      </c>
      <c r="BY1012" s="65">
        <f t="shared" si="658"/>
        <v>0</v>
      </c>
      <c r="BZ1012" s="65">
        <f t="shared" si="659"/>
        <v>0</v>
      </c>
      <c r="CA1012" s="65">
        <f t="shared" si="660"/>
        <v>0</v>
      </c>
      <c r="CB1012" s="65">
        <f t="shared" si="661"/>
        <v>0</v>
      </c>
      <c r="CC1012" s="65">
        <f t="shared" si="662"/>
        <v>0</v>
      </c>
      <c r="CD1012" s="65" t="str">
        <f t="shared" ref="CD1012:CD1075" si="673">IF(AND($BA1012=0,$BU1012=0),"Hiányos kitöltés! (B-oszlop üres)",IF(AND($BA1012=0,$BV1012=0),"Hiányos kitöltés! (C-oszlop üres)",IF(AND($BA1012=0,$BW1012=0),"Hiányos kitöltés! (D-oszlop üres)",IF(AND($BA1012=0,$BX1012=0),"Hiányos kitöltés! (E-oszlop üres)",IF(AND($BA1012=0,$BY1012=0),"Hiányos kitöltés! (L-oszlop üres)",IF(AND($BA1012=0,$BZ1012=0),"Hiányos kitöltés! (M-oszlop üres)",IF(AND($BA1012=0,$CA1012=0),"Hiányos kitöltés! (N-oszlop üres)",IF(AND($BA1012=0,$CB1012=0),"Hiányos kitöltés! (O-oszlop üres)",IF(AND($BA1012=0,$BG1012=0),"Hiányos kitöltés! (I.ütem forrása hiányos!","?")))))))))</f>
        <v>Hiányos kitöltés! (B-oszlop üres)</v>
      </c>
      <c r="CE1012" s="66" t="str">
        <f t="shared" ref="CE1012:CE1075" si="674">IF($BA1012=0,$CD1012,IF($BG1012=0,"I. ütem forrása nincs kitöltve!",IF($BJ1012=0,"II. ütem forrása nincs kitöltve!",IF($BD1012=1,"Költségek üteme nem megfelelő (az időtartam és a költség üteme eltér)!",IF(AND(BH1012=0,$BA1012=1,$BJ1012=1,$BD1012=1),"Kötelező cellák kitöltve, de az I. ütem forrása hibás!",IF(AND(BJ1012=0,$BA1012=1,$BJ1012=1,$BD1012=1),"Kötelező cellák kitöltve, de a II. ütem forrása hibás!",IF(AND($BO1012=1,$AZ1012&lt;30),"Nullás a rövidtávú feladat és rövid (hiányzik) a hozzá tartozó indoklás!",IF(AND($BP1012=1,$AZ1012&lt;30),"Nullás a hosszútávú feladat és rövid (hiányzik) a hozzá tartozó indoklás!",IF(AND(BN1012=1,C1012="1811_RENDKÍVÜLI"),"II. ütemre nem tervezhet Rendkívüli feladatot!",IF(BH1012=0,AD1012,IF(BK1012=0,AS1012,IF(AND(BC1012=1,$P1012&gt;$N1012),"EM rendelet 2. melléklet terhére elszámolt költség nem lehet nagyobb az I. ütemre tervezett tényleges költségnél!",IF($AC1012&gt;$N1012,"Többlet forrást jelölt meg az I. ütemnél! Kérjük, a többletet az 'Osszesito' fülön tüntesse fel!",IF($AQ1012&gt;$O1012,"Többlet forrást jelölt meg a II. ütemnél! Kérjük, a többletet az 'Osszesito' fülön tüntesse fel!","Kitöltés rendben!"))))))))))))))</f>
        <v>Hiányos kitöltés! (B-oszlop üres)</v>
      </c>
      <c r="CF1012" s="65">
        <f t="shared" ref="CF1012:CF1075" si="675">IF(A1012="Kitöltés rendben!",1,0)</f>
        <v>0</v>
      </c>
      <c r="CG1012" s="65">
        <f t="shared" ref="CG1012:CG1075" si="676">IF(AND($BB1012="R",$CF1012=1),1,IF(AND($BB1012="RH",$CF1012=1),1,0))</f>
        <v>0</v>
      </c>
      <c r="CH1012" s="65">
        <f t="shared" ref="CH1012:CH1075" si="677">IF(AND($BB1012="H",$CF1012=1),1,IF(AND($BB1012="RH",$CF1012=1),1,0))</f>
        <v>0</v>
      </c>
    </row>
    <row r="1013" spans="1:86" ht="31.25" x14ac:dyDescent="0.25">
      <c r="A1013" s="54" t="str">
        <f t="shared" si="666"/>
        <v>Nincs VKR kiválasztva!</v>
      </c>
      <c r="B1013" s="68"/>
      <c r="C1013" s="55"/>
      <c r="D1013" s="47"/>
      <c r="E1013" s="47"/>
      <c r="F1013" s="56" t="str">
        <f>IF($G1013="","Nincs VKR kiválasztva!",INDEX(Osszesito!$C:$C,MATCH($G1013,Osszesito!$D:$D,0)))</f>
        <v>Nincs VKR kiválasztva!</v>
      </c>
      <c r="G1013" s="45"/>
      <c r="H1013" s="51" t="str">
        <f>IF($D1013="","",CONCATENATE($AY1013,"_",COUNTA($D$3:$D1013),"_FSZV_2026"))</f>
        <v/>
      </c>
      <c r="I1013" s="56" t="str">
        <f>IF($G1013="","Nincs VKR kiválasztva!",INDEX(Osszesito!$G:$G,MATCH($F1013,Osszesito!$C:$C,0)))</f>
        <v>Nincs VKR kiválasztva!</v>
      </c>
      <c r="J1013" s="56" t="str">
        <f>IF($G1013="","Nincs VKR kiválasztva!",INDEX(Osszesito!$F:$F,MATCH($F1013,Osszesito!$C:$C,0)))</f>
        <v>Nincs VKR kiválasztva!</v>
      </c>
      <c r="K1013" s="48" t="str">
        <f t="shared" si="663"/>
        <v>Nincs kitöltve a költség rész!</v>
      </c>
      <c r="L1013" s="49"/>
      <c r="M1013" s="49"/>
      <c r="N1013" s="60"/>
      <c r="O1013" s="60"/>
      <c r="P1013" s="90"/>
      <c r="R1013" s="62"/>
      <c r="S1013" s="62"/>
      <c r="T1013" s="62"/>
      <c r="U1013" s="62"/>
      <c r="V1013" s="62"/>
      <c r="W1013" s="62"/>
      <c r="X1013" s="62"/>
      <c r="Y1013" s="62"/>
      <c r="Z1013" s="62"/>
      <c r="AA1013" s="62"/>
      <c r="AB1013" s="62"/>
      <c r="AC1013" s="61">
        <f t="shared" si="667"/>
        <v>0</v>
      </c>
      <c r="AD1013" s="1" t="str">
        <f t="shared" si="668"/>
        <v>Nincs VKR kiválasztva!</v>
      </c>
      <c r="AF1013" s="60"/>
      <c r="AG1013" s="60"/>
      <c r="AH1013" s="60"/>
      <c r="AI1013" s="60"/>
      <c r="AJ1013" s="60"/>
      <c r="AK1013" s="60"/>
      <c r="AL1013" s="60"/>
      <c r="AM1013" s="60"/>
      <c r="AN1013" s="60"/>
      <c r="AO1013" s="60"/>
      <c r="AP1013" s="60"/>
      <c r="AQ1013" s="61">
        <f t="shared" si="669"/>
        <v>0</v>
      </c>
      <c r="AR1013" s="130" t="s">
        <v>36</v>
      </c>
      <c r="AS1013" s="1" t="str">
        <f t="shared" si="670"/>
        <v>Nincs VKR kiválasztva!</v>
      </c>
      <c r="AU1013" s="46"/>
      <c r="AV1013" s="46"/>
      <c r="AY1013" s="64" t="str">
        <f>IF($D1013="","",INDEX(Osszesito!$E:$E,MATCH($F1013,Osszesito!$C:$C,0)))</f>
        <v/>
      </c>
      <c r="AZ1013" s="64">
        <f t="shared" si="637"/>
        <v>0</v>
      </c>
      <c r="BA1013" s="65">
        <f t="shared" si="638"/>
        <v>0</v>
      </c>
      <c r="BB1013" s="65" t="str">
        <f t="shared" si="639"/>
        <v>x</v>
      </c>
      <c r="BC1013" s="65">
        <f t="shared" si="671"/>
        <v>0</v>
      </c>
      <c r="BD1013" s="65">
        <f t="shared" si="664"/>
        <v>0</v>
      </c>
      <c r="BE1013" s="65">
        <f t="shared" si="640"/>
        <v>0</v>
      </c>
      <c r="BF1013" s="64" t="str">
        <f t="shared" si="641"/>
        <v>A forrás egyenlő a költséggel (I.ütem).</v>
      </c>
      <c r="BG1013" s="65">
        <f t="shared" si="642"/>
        <v>0</v>
      </c>
      <c r="BH1013" s="65">
        <f t="shared" si="643"/>
        <v>0</v>
      </c>
      <c r="BI1013" s="65">
        <f t="shared" si="644"/>
        <v>0</v>
      </c>
      <c r="BJ1013" s="65">
        <f t="shared" si="645"/>
        <v>0</v>
      </c>
      <c r="BK1013" s="65">
        <f t="shared" si="672"/>
        <v>0</v>
      </c>
      <c r="BL1013" s="66" t="str">
        <f t="shared" si="665"/>
        <v>Nem hosszútávú a feladat.</v>
      </c>
      <c r="BM1013" s="67">
        <f t="shared" si="646"/>
        <v>1</v>
      </c>
      <c r="BN1013" s="67">
        <f t="shared" si="647"/>
        <v>0</v>
      </c>
      <c r="BO1013" s="67">
        <f t="shared" si="648"/>
        <v>1</v>
      </c>
      <c r="BP1013" s="67">
        <f t="shared" si="649"/>
        <v>0</v>
      </c>
      <c r="BQ1013" s="65">
        <f t="shared" si="650"/>
        <v>0</v>
      </c>
      <c r="BR1013" s="64" t="str">
        <f t="shared" si="651"/>
        <v>Nincs hosszútávú terv!</v>
      </c>
      <c r="BS1013" s="65">
        <f t="shared" si="652"/>
        <v>0</v>
      </c>
      <c r="BT1013" s="65">
        <f t="shared" si="653"/>
        <v>0</v>
      </c>
      <c r="BU1013" s="65">
        <f t="shared" si="654"/>
        <v>0</v>
      </c>
      <c r="BV1013" s="65">
        <f t="shared" si="655"/>
        <v>0</v>
      </c>
      <c r="BW1013" s="65">
        <f t="shared" si="656"/>
        <v>0</v>
      </c>
      <c r="BX1013" s="65">
        <f t="shared" si="657"/>
        <v>0</v>
      </c>
      <c r="BY1013" s="65">
        <f t="shared" si="658"/>
        <v>0</v>
      </c>
      <c r="BZ1013" s="65">
        <f t="shared" si="659"/>
        <v>0</v>
      </c>
      <c r="CA1013" s="65">
        <f t="shared" si="660"/>
        <v>0</v>
      </c>
      <c r="CB1013" s="65">
        <f t="shared" si="661"/>
        <v>0</v>
      </c>
      <c r="CC1013" s="65">
        <f t="shared" si="662"/>
        <v>0</v>
      </c>
      <c r="CD1013" s="65" t="str">
        <f t="shared" si="673"/>
        <v>Hiányos kitöltés! (B-oszlop üres)</v>
      </c>
      <c r="CE1013" s="66" t="str">
        <f t="shared" si="674"/>
        <v>Hiányos kitöltés! (B-oszlop üres)</v>
      </c>
      <c r="CF1013" s="65">
        <f t="shared" si="675"/>
        <v>0</v>
      </c>
      <c r="CG1013" s="65">
        <f t="shared" si="676"/>
        <v>0</v>
      </c>
      <c r="CH1013" s="65">
        <f t="shared" si="677"/>
        <v>0</v>
      </c>
    </row>
    <row r="1014" spans="1:86" ht="31.25" x14ac:dyDescent="0.25">
      <c r="A1014" s="54" t="str">
        <f t="shared" si="666"/>
        <v>Nincs VKR kiválasztva!</v>
      </c>
      <c r="B1014" s="68"/>
      <c r="C1014" s="55"/>
      <c r="D1014" s="47"/>
      <c r="E1014" s="47"/>
      <c r="F1014" s="56" t="str">
        <f>IF($G1014="","Nincs VKR kiválasztva!",INDEX(Osszesito!$C:$C,MATCH($G1014,Osszesito!$D:$D,0)))</f>
        <v>Nincs VKR kiválasztva!</v>
      </c>
      <c r="G1014" s="45"/>
      <c r="H1014" s="51" t="str">
        <f>IF($D1014="","",CONCATENATE($AY1014,"_",COUNTA($D$3:$D1014),"_FSZV_2026"))</f>
        <v/>
      </c>
      <c r="I1014" s="56" t="str">
        <f>IF($G1014="","Nincs VKR kiválasztva!",INDEX(Osszesito!$G:$G,MATCH($F1014,Osszesito!$C:$C,0)))</f>
        <v>Nincs VKR kiválasztva!</v>
      </c>
      <c r="J1014" s="56" t="str">
        <f>IF($G1014="","Nincs VKR kiválasztva!",INDEX(Osszesito!$F:$F,MATCH($F1014,Osszesito!$C:$C,0)))</f>
        <v>Nincs VKR kiválasztva!</v>
      </c>
      <c r="K1014" s="48" t="str">
        <f t="shared" si="663"/>
        <v>Nincs kitöltve a költség rész!</v>
      </c>
      <c r="L1014" s="49"/>
      <c r="M1014" s="49"/>
      <c r="N1014" s="60"/>
      <c r="O1014" s="60"/>
      <c r="P1014" s="90"/>
      <c r="R1014" s="62"/>
      <c r="S1014" s="62"/>
      <c r="T1014" s="62"/>
      <c r="U1014" s="62"/>
      <c r="V1014" s="62"/>
      <c r="W1014" s="62"/>
      <c r="X1014" s="62"/>
      <c r="Y1014" s="62"/>
      <c r="Z1014" s="62"/>
      <c r="AA1014" s="62"/>
      <c r="AB1014" s="62"/>
      <c r="AC1014" s="61">
        <f t="shared" si="667"/>
        <v>0</v>
      </c>
      <c r="AD1014" s="1" t="str">
        <f t="shared" si="668"/>
        <v>Nincs VKR kiválasztva!</v>
      </c>
      <c r="AF1014" s="60"/>
      <c r="AG1014" s="60"/>
      <c r="AH1014" s="60"/>
      <c r="AI1014" s="60"/>
      <c r="AJ1014" s="60"/>
      <c r="AK1014" s="60"/>
      <c r="AL1014" s="60"/>
      <c r="AM1014" s="60"/>
      <c r="AN1014" s="60"/>
      <c r="AO1014" s="60"/>
      <c r="AP1014" s="60"/>
      <c r="AQ1014" s="61">
        <f t="shared" si="669"/>
        <v>0</v>
      </c>
      <c r="AR1014" s="130" t="s">
        <v>36</v>
      </c>
      <c r="AS1014" s="1" t="str">
        <f t="shared" si="670"/>
        <v>Nincs VKR kiválasztva!</v>
      </c>
      <c r="AU1014" s="46"/>
      <c r="AV1014" s="46"/>
      <c r="AY1014" s="64" t="str">
        <f>IF($D1014="","",INDEX(Osszesito!$E:$E,MATCH($F1014,Osszesito!$C:$C,0)))</f>
        <v/>
      </c>
      <c r="AZ1014" s="64">
        <f t="shared" si="637"/>
        <v>0</v>
      </c>
      <c r="BA1014" s="65">
        <f t="shared" si="638"/>
        <v>0</v>
      </c>
      <c r="BB1014" s="65" t="str">
        <f t="shared" si="639"/>
        <v>x</v>
      </c>
      <c r="BC1014" s="65">
        <f t="shared" si="671"/>
        <v>0</v>
      </c>
      <c r="BD1014" s="65">
        <f t="shared" si="664"/>
        <v>0</v>
      </c>
      <c r="BE1014" s="65">
        <f t="shared" si="640"/>
        <v>0</v>
      </c>
      <c r="BF1014" s="64" t="str">
        <f t="shared" si="641"/>
        <v>A forrás egyenlő a költséggel (I.ütem).</v>
      </c>
      <c r="BG1014" s="65">
        <f t="shared" si="642"/>
        <v>0</v>
      </c>
      <c r="BH1014" s="65">
        <f t="shared" si="643"/>
        <v>0</v>
      </c>
      <c r="BI1014" s="65">
        <f t="shared" si="644"/>
        <v>0</v>
      </c>
      <c r="BJ1014" s="65">
        <f t="shared" si="645"/>
        <v>0</v>
      </c>
      <c r="BK1014" s="65">
        <f t="shared" si="672"/>
        <v>0</v>
      </c>
      <c r="BL1014" s="66" t="str">
        <f t="shared" si="665"/>
        <v>Nem hosszútávú a feladat.</v>
      </c>
      <c r="BM1014" s="67">
        <f t="shared" si="646"/>
        <v>1</v>
      </c>
      <c r="BN1014" s="67">
        <f t="shared" si="647"/>
        <v>0</v>
      </c>
      <c r="BO1014" s="67">
        <f t="shared" si="648"/>
        <v>1</v>
      </c>
      <c r="BP1014" s="67">
        <f t="shared" si="649"/>
        <v>0</v>
      </c>
      <c r="BQ1014" s="65">
        <f t="shared" si="650"/>
        <v>0</v>
      </c>
      <c r="BR1014" s="64" t="str">
        <f t="shared" si="651"/>
        <v>Nincs hosszútávú terv!</v>
      </c>
      <c r="BS1014" s="65">
        <f t="shared" si="652"/>
        <v>0</v>
      </c>
      <c r="BT1014" s="65">
        <f t="shared" si="653"/>
        <v>0</v>
      </c>
      <c r="BU1014" s="65">
        <f t="shared" si="654"/>
        <v>0</v>
      </c>
      <c r="BV1014" s="65">
        <f t="shared" si="655"/>
        <v>0</v>
      </c>
      <c r="BW1014" s="65">
        <f t="shared" si="656"/>
        <v>0</v>
      </c>
      <c r="BX1014" s="65">
        <f t="shared" si="657"/>
        <v>0</v>
      </c>
      <c r="BY1014" s="65">
        <f t="shared" si="658"/>
        <v>0</v>
      </c>
      <c r="BZ1014" s="65">
        <f t="shared" si="659"/>
        <v>0</v>
      </c>
      <c r="CA1014" s="65">
        <f t="shared" si="660"/>
        <v>0</v>
      </c>
      <c r="CB1014" s="65">
        <f t="shared" si="661"/>
        <v>0</v>
      </c>
      <c r="CC1014" s="65">
        <f t="shared" si="662"/>
        <v>0</v>
      </c>
      <c r="CD1014" s="65" t="str">
        <f t="shared" si="673"/>
        <v>Hiányos kitöltés! (B-oszlop üres)</v>
      </c>
      <c r="CE1014" s="66" t="str">
        <f t="shared" si="674"/>
        <v>Hiányos kitöltés! (B-oszlop üres)</v>
      </c>
      <c r="CF1014" s="65">
        <f t="shared" si="675"/>
        <v>0</v>
      </c>
      <c r="CG1014" s="65">
        <f t="shared" si="676"/>
        <v>0</v>
      </c>
      <c r="CH1014" s="65">
        <f t="shared" si="677"/>
        <v>0</v>
      </c>
    </row>
    <row r="1015" spans="1:86" ht="31.25" x14ac:dyDescent="0.25">
      <c r="A1015" s="54" t="str">
        <f t="shared" si="666"/>
        <v>Nincs VKR kiválasztva!</v>
      </c>
      <c r="B1015" s="68"/>
      <c r="C1015" s="55"/>
      <c r="D1015" s="47"/>
      <c r="E1015" s="47"/>
      <c r="F1015" s="56" t="str">
        <f>IF($G1015="","Nincs VKR kiválasztva!",INDEX(Osszesito!$C:$C,MATCH($G1015,Osszesito!$D:$D,0)))</f>
        <v>Nincs VKR kiválasztva!</v>
      </c>
      <c r="G1015" s="45"/>
      <c r="H1015" s="51" t="str">
        <f>IF($D1015="","",CONCATENATE($AY1015,"_",COUNTA($D$3:$D1015),"_FSZV_2026"))</f>
        <v/>
      </c>
      <c r="I1015" s="56" t="str">
        <f>IF($G1015="","Nincs VKR kiválasztva!",INDEX(Osszesito!$G:$G,MATCH($F1015,Osszesito!$C:$C,0)))</f>
        <v>Nincs VKR kiválasztva!</v>
      </c>
      <c r="J1015" s="56" t="str">
        <f>IF($G1015="","Nincs VKR kiválasztva!",INDEX(Osszesito!$F:$F,MATCH($F1015,Osszesito!$C:$C,0)))</f>
        <v>Nincs VKR kiválasztva!</v>
      </c>
      <c r="K1015" s="48" t="str">
        <f t="shared" si="663"/>
        <v>Nincs kitöltve a költség rész!</v>
      </c>
      <c r="L1015" s="49"/>
      <c r="M1015" s="49"/>
      <c r="N1015" s="60"/>
      <c r="O1015" s="60"/>
      <c r="P1015" s="90"/>
      <c r="R1015" s="62"/>
      <c r="S1015" s="62"/>
      <c r="T1015" s="62"/>
      <c r="U1015" s="62"/>
      <c r="V1015" s="62"/>
      <c r="W1015" s="62"/>
      <c r="X1015" s="62"/>
      <c r="Y1015" s="62"/>
      <c r="Z1015" s="62"/>
      <c r="AA1015" s="62"/>
      <c r="AB1015" s="62"/>
      <c r="AC1015" s="61">
        <f t="shared" si="667"/>
        <v>0</v>
      </c>
      <c r="AD1015" s="1" t="str">
        <f t="shared" si="668"/>
        <v>Nincs VKR kiválasztva!</v>
      </c>
      <c r="AF1015" s="60"/>
      <c r="AG1015" s="60"/>
      <c r="AH1015" s="60"/>
      <c r="AI1015" s="60"/>
      <c r="AJ1015" s="60"/>
      <c r="AK1015" s="60"/>
      <c r="AL1015" s="60"/>
      <c r="AM1015" s="60"/>
      <c r="AN1015" s="60"/>
      <c r="AO1015" s="60"/>
      <c r="AP1015" s="60"/>
      <c r="AQ1015" s="61">
        <f t="shared" si="669"/>
        <v>0</v>
      </c>
      <c r="AR1015" s="130" t="s">
        <v>36</v>
      </c>
      <c r="AS1015" s="1" t="str">
        <f t="shared" si="670"/>
        <v>Nincs VKR kiválasztva!</v>
      </c>
      <c r="AU1015" s="46"/>
      <c r="AV1015" s="46"/>
      <c r="AY1015" s="64" t="str">
        <f>IF($D1015="","",INDEX(Osszesito!$E:$E,MATCH($F1015,Osszesito!$C:$C,0)))</f>
        <v/>
      </c>
      <c r="AZ1015" s="64">
        <f t="shared" si="637"/>
        <v>0</v>
      </c>
      <c r="BA1015" s="65">
        <f t="shared" si="638"/>
        <v>0</v>
      </c>
      <c r="BB1015" s="65" t="str">
        <f t="shared" si="639"/>
        <v>x</v>
      </c>
      <c r="BC1015" s="65">
        <f t="shared" si="671"/>
        <v>0</v>
      </c>
      <c r="BD1015" s="65">
        <f t="shared" si="664"/>
        <v>0</v>
      </c>
      <c r="BE1015" s="65">
        <f t="shared" si="640"/>
        <v>0</v>
      </c>
      <c r="BF1015" s="64" t="str">
        <f t="shared" si="641"/>
        <v>A forrás egyenlő a költséggel (I.ütem).</v>
      </c>
      <c r="BG1015" s="65">
        <f t="shared" si="642"/>
        <v>0</v>
      </c>
      <c r="BH1015" s="65">
        <f t="shared" si="643"/>
        <v>0</v>
      </c>
      <c r="BI1015" s="65">
        <f t="shared" si="644"/>
        <v>0</v>
      </c>
      <c r="BJ1015" s="65">
        <f t="shared" si="645"/>
        <v>0</v>
      </c>
      <c r="BK1015" s="65">
        <f t="shared" si="672"/>
        <v>0</v>
      </c>
      <c r="BL1015" s="66" t="str">
        <f t="shared" si="665"/>
        <v>Nem hosszútávú a feladat.</v>
      </c>
      <c r="BM1015" s="67">
        <f t="shared" si="646"/>
        <v>1</v>
      </c>
      <c r="BN1015" s="67">
        <f t="shared" si="647"/>
        <v>0</v>
      </c>
      <c r="BO1015" s="67">
        <f t="shared" si="648"/>
        <v>1</v>
      </c>
      <c r="BP1015" s="67">
        <f t="shared" si="649"/>
        <v>0</v>
      </c>
      <c r="BQ1015" s="65">
        <f t="shared" si="650"/>
        <v>0</v>
      </c>
      <c r="BR1015" s="64" t="str">
        <f t="shared" si="651"/>
        <v>Nincs hosszútávú terv!</v>
      </c>
      <c r="BS1015" s="65">
        <f t="shared" si="652"/>
        <v>0</v>
      </c>
      <c r="BT1015" s="65">
        <f t="shared" si="653"/>
        <v>0</v>
      </c>
      <c r="BU1015" s="65">
        <f t="shared" si="654"/>
        <v>0</v>
      </c>
      <c r="BV1015" s="65">
        <f t="shared" si="655"/>
        <v>0</v>
      </c>
      <c r="BW1015" s="65">
        <f t="shared" si="656"/>
        <v>0</v>
      </c>
      <c r="BX1015" s="65">
        <f t="shared" si="657"/>
        <v>0</v>
      </c>
      <c r="BY1015" s="65">
        <f t="shared" si="658"/>
        <v>0</v>
      </c>
      <c r="BZ1015" s="65">
        <f t="shared" si="659"/>
        <v>0</v>
      </c>
      <c r="CA1015" s="65">
        <f t="shared" si="660"/>
        <v>0</v>
      </c>
      <c r="CB1015" s="65">
        <f t="shared" si="661"/>
        <v>0</v>
      </c>
      <c r="CC1015" s="65">
        <f t="shared" si="662"/>
        <v>0</v>
      </c>
      <c r="CD1015" s="65" t="str">
        <f t="shared" si="673"/>
        <v>Hiányos kitöltés! (B-oszlop üres)</v>
      </c>
      <c r="CE1015" s="66" t="str">
        <f t="shared" si="674"/>
        <v>Hiányos kitöltés! (B-oszlop üres)</v>
      </c>
      <c r="CF1015" s="65">
        <f t="shared" si="675"/>
        <v>0</v>
      </c>
      <c r="CG1015" s="65">
        <f t="shared" si="676"/>
        <v>0</v>
      </c>
      <c r="CH1015" s="65">
        <f t="shared" si="677"/>
        <v>0</v>
      </c>
    </row>
    <row r="1016" spans="1:86" ht="31.25" x14ac:dyDescent="0.25">
      <c r="A1016" s="54" t="str">
        <f t="shared" si="666"/>
        <v>Nincs VKR kiválasztva!</v>
      </c>
      <c r="B1016" s="68"/>
      <c r="C1016" s="55"/>
      <c r="D1016" s="47"/>
      <c r="E1016" s="47"/>
      <c r="F1016" s="56" t="str">
        <f>IF($G1016="","Nincs VKR kiválasztva!",INDEX(Osszesito!$C:$C,MATCH($G1016,Osszesito!$D:$D,0)))</f>
        <v>Nincs VKR kiválasztva!</v>
      </c>
      <c r="G1016" s="45"/>
      <c r="H1016" s="51" t="str">
        <f>IF($D1016="","",CONCATENATE($AY1016,"_",COUNTA($D$3:$D1016),"_FSZV_2026"))</f>
        <v/>
      </c>
      <c r="I1016" s="56" t="str">
        <f>IF($G1016="","Nincs VKR kiválasztva!",INDEX(Osszesito!$G:$G,MATCH($F1016,Osszesito!$C:$C,0)))</f>
        <v>Nincs VKR kiválasztva!</v>
      </c>
      <c r="J1016" s="56" t="str">
        <f>IF($G1016="","Nincs VKR kiválasztva!",INDEX(Osszesito!$F:$F,MATCH($F1016,Osszesito!$C:$C,0)))</f>
        <v>Nincs VKR kiválasztva!</v>
      </c>
      <c r="K1016" s="48" t="str">
        <f t="shared" si="663"/>
        <v>Nincs kitöltve a költség rész!</v>
      </c>
      <c r="L1016" s="49"/>
      <c r="M1016" s="49"/>
      <c r="N1016" s="60"/>
      <c r="O1016" s="60"/>
      <c r="P1016" s="90"/>
      <c r="R1016" s="62"/>
      <c r="S1016" s="62"/>
      <c r="T1016" s="62"/>
      <c r="U1016" s="62"/>
      <c r="V1016" s="62"/>
      <c r="W1016" s="62"/>
      <c r="X1016" s="62"/>
      <c r="Y1016" s="62"/>
      <c r="Z1016" s="62"/>
      <c r="AA1016" s="62"/>
      <c r="AB1016" s="62"/>
      <c r="AC1016" s="61">
        <f t="shared" si="667"/>
        <v>0</v>
      </c>
      <c r="AD1016" s="1" t="str">
        <f t="shared" si="668"/>
        <v>Nincs VKR kiválasztva!</v>
      </c>
      <c r="AF1016" s="60"/>
      <c r="AG1016" s="60"/>
      <c r="AH1016" s="60"/>
      <c r="AI1016" s="60"/>
      <c r="AJ1016" s="60"/>
      <c r="AK1016" s="60"/>
      <c r="AL1016" s="60"/>
      <c r="AM1016" s="60"/>
      <c r="AN1016" s="60"/>
      <c r="AO1016" s="60"/>
      <c r="AP1016" s="60"/>
      <c r="AQ1016" s="61">
        <f t="shared" si="669"/>
        <v>0</v>
      </c>
      <c r="AR1016" s="130" t="s">
        <v>36</v>
      </c>
      <c r="AS1016" s="1" t="str">
        <f t="shared" si="670"/>
        <v>Nincs VKR kiválasztva!</v>
      </c>
      <c r="AU1016" s="46"/>
      <c r="AV1016" s="46"/>
      <c r="AY1016" s="64" t="str">
        <f>IF($D1016="","",INDEX(Osszesito!$E:$E,MATCH($F1016,Osszesito!$C:$C,0)))</f>
        <v/>
      </c>
      <c r="AZ1016" s="64">
        <f t="shared" si="637"/>
        <v>0</v>
      </c>
      <c r="BA1016" s="65">
        <f t="shared" si="638"/>
        <v>0</v>
      </c>
      <c r="BB1016" s="65" t="str">
        <f t="shared" si="639"/>
        <v>x</v>
      </c>
      <c r="BC1016" s="65">
        <f t="shared" si="671"/>
        <v>0</v>
      </c>
      <c r="BD1016" s="65">
        <f t="shared" si="664"/>
        <v>0</v>
      </c>
      <c r="BE1016" s="65">
        <f t="shared" si="640"/>
        <v>0</v>
      </c>
      <c r="BF1016" s="64" t="str">
        <f t="shared" si="641"/>
        <v>A forrás egyenlő a költséggel (I.ütem).</v>
      </c>
      <c r="BG1016" s="65">
        <f t="shared" si="642"/>
        <v>0</v>
      </c>
      <c r="BH1016" s="65">
        <f t="shared" si="643"/>
        <v>0</v>
      </c>
      <c r="BI1016" s="65">
        <f t="shared" si="644"/>
        <v>0</v>
      </c>
      <c r="BJ1016" s="65">
        <f t="shared" si="645"/>
        <v>0</v>
      </c>
      <c r="BK1016" s="65">
        <f t="shared" si="672"/>
        <v>0</v>
      </c>
      <c r="BL1016" s="66" t="str">
        <f t="shared" si="665"/>
        <v>Nem hosszútávú a feladat.</v>
      </c>
      <c r="BM1016" s="67">
        <f t="shared" si="646"/>
        <v>1</v>
      </c>
      <c r="BN1016" s="67">
        <f t="shared" si="647"/>
        <v>0</v>
      </c>
      <c r="BO1016" s="67">
        <f t="shared" si="648"/>
        <v>1</v>
      </c>
      <c r="BP1016" s="67">
        <f t="shared" si="649"/>
        <v>0</v>
      </c>
      <c r="BQ1016" s="65">
        <f t="shared" si="650"/>
        <v>0</v>
      </c>
      <c r="BR1016" s="64" t="str">
        <f t="shared" si="651"/>
        <v>Nincs hosszútávú terv!</v>
      </c>
      <c r="BS1016" s="65">
        <f t="shared" si="652"/>
        <v>0</v>
      </c>
      <c r="BT1016" s="65">
        <f t="shared" si="653"/>
        <v>0</v>
      </c>
      <c r="BU1016" s="65">
        <f t="shared" si="654"/>
        <v>0</v>
      </c>
      <c r="BV1016" s="65">
        <f t="shared" si="655"/>
        <v>0</v>
      </c>
      <c r="BW1016" s="65">
        <f t="shared" si="656"/>
        <v>0</v>
      </c>
      <c r="BX1016" s="65">
        <f t="shared" si="657"/>
        <v>0</v>
      </c>
      <c r="BY1016" s="65">
        <f t="shared" si="658"/>
        <v>0</v>
      </c>
      <c r="BZ1016" s="65">
        <f t="shared" si="659"/>
        <v>0</v>
      </c>
      <c r="CA1016" s="65">
        <f t="shared" si="660"/>
        <v>0</v>
      </c>
      <c r="CB1016" s="65">
        <f t="shared" si="661"/>
        <v>0</v>
      </c>
      <c r="CC1016" s="65">
        <f t="shared" si="662"/>
        <v>0</v>
      </c>
      <c r="CD1016" s="65" t="str">
        <f t="shared" si="673"/>
        <v>Hiányos kitöltés! (B-oszlop üres)</v>
      </c>
      <c r="CE1016" s="66" t="str">
        <f t="shared" si="674"/>
        <v>Hiányos kitöltés! (B-oszlop üres)</v>
      </c>
      <c r="CF1016" s="65">
        <f t="shared" si="675"/>
        <v>0</v>
      </c>
      <c r="CG1016" s="65">
        <f t="shared" si="676"/>
        <v>0</v>
      </c>
      <c r="CH1016" s="65">
        <f t="shared" si="677"/>
        <v>0</v>
      </c>
    </row>
    <row r="1017" spans="1:86" ht="31.25" x14ac:dyDescent="0.25">
      <c r="A1017" s="54" t="str">
        <f t="shared" si="666"/>
        <v>Nincs VKR kiválasztva!</v>
      </c>
      <c r="B1017" s="68"/>
      <c r="C1017" s="55"/>
      <c r="D1017" s="47"/>
      <c r="E1017" s="47"/>
      <c r="F1017" s="56" t="str">
        <f>IF($G1017="","Nincs VKR kiválasztva!",INDEX(Osszesito!$C:$C,MATCH($G1017,Osszesito!$D:$D,0)))</f>
        <v>Nincs VKR kiválasztva!</v>
      </c>
      <c r="G1017" s="45"/>
      <c r="H1017" s="51" t="str">
        <f>IF($D1017="","",CONCATENATE($AY1017,"_",COUNTA($D$3:$D1017),"_FSZV_2026"))</f>
        <v/>
      </c>
      <c r="I1017" s="56" t="str">
        <f>IF($G1017="","Nincs VKR kiválasztva!",INDEX(Osszesito!$G:$G,MATCH($F1017,Osszesito!$C:$C,0)))</f>
        <v>Nincs VKR kiválasztva!</v>
      </c>
      <c r="J1017" s="56" t="str">
        <f>IF($G1017="","Nincs VKR kiválasztva!",INDEX(Osszesito!$F:$F,MATCH($F1017,Osszesito!$C:$C,0)))</f>
        <v>Nincs VKR kiválasztva!</v>
      </c>
      <c r="K1017" s="48" t="str">
        <f t="shared" si="663"/>
        <v>Nincs kitöltve a költség rész!</v>
      </c>
      <c r="L1017" s="49"/>
      <c r="M1017" s="49"/>
      <c r="N1017" s="60"/>
      <c r="O1017" s="60"/>
      <c r="P1017" s="90"/>
      <c r="R1017" s="62"/>
      <c r="S1017" s="62"/>
      <c r="T1017" s="62"/>
      <c r="U1017" s="62"/>
      <c r="V1017" s="62"/>
      <c r="W1017" s="62"/>
      <c r="X1017" s="62"/>
      <c r="Y1017" s="62"/>
      <c r="Z1017" s="62"/>
      <c r="AA1017" s="62"/>
      <c r="AB1017" s="62"/>
      <c r="AC1017" s="61">
        <f t="shared" si="667"/>
        <v>0</v>
      </c>
      <c r="AD1017" s="1" t="str">
        <f t="shared" si="668"/>
        <v>Nincs VKR kiválasztva!</v>
      </c>
      <c r="AF1017" s="60"/>
      <c r="AG1017" s="60"/>
      <c r="AH1017" s="60"/>
      <c r="AI1017" s="60"/>
      <c r="AJ1017" s="60"/>
      <c r="AK1017" s="60"/>
      <c r="AL1017" s="60"/>
      <c r="AM1017" s="60"/>
      <c r="AN1017" s="60"/>
      <c r="AO1017" s="60"/>
      <c r="AP1017" s="60"/>
      <c r="AQ1017" s="61">
        <f t="shared" si="669"/>
        <v>0</v>
      </c>
      <c r="AR1017" s="130" t="s">
        <v>36</v>
      </c>
      <c r="AS1017" s="1" t="str">
        <f t="shared" si="670"/>
        <v>Nincs VKR kiválasztva!</v>
      </c>
      <c r="AU1017" s="46"/>
      <c r="AV1017" s="46"/>
      <c r="AY1017" s="64" t="str">
        <f>IF($D1017="","",INDEX(Osszesito!$E:$E,MATCH($F1017,Osszesito!$C:$C,0)))</f>
        <v/>
      </c>
      <c r="AZ1017" s="64">
        <f t="shared" si="637"/>
        <v>0</v>
      </c>
      <c r="BA1017" s="65">
        <f t="shared" si="638"/>
        <v>0</v>
      </c>
      <c r="BB1017" s="65" t="str">
        <f t="shared" si="639"/>
        <v>x</v>
      </c>
      <c r="BC1017" s="65">
        <f t="shared" si="671"/>
        <v>0</v>
      </c>
      <c r="BD1017" s="65">
        <f t="shared" si="664"/>
        <v>0</v>
      </c>
      <c r="BE1017" s="65">
        <f t="shared" si="640"/>
        <v>0</v>
      </c>
      <c r="BF1017" s="64" t="str">
        <f t="shared" si="641"/>
        <v>A forrás egyenlő a költséggel (I.ütem).</v>
      </c>
      <c r="BG1017" s="65">
        <f t="shared" si="642"/>
        <v>0</v>
      </c>
      <c r="BH1017" s="65">
        <f t="shared" si="643"/>
        <v>0</v>
      </c>
      <c r="BI1017" s="65">
        <f t="shared" si="644"/>
        <v>0</v>
      </c>
      <c r="BJ1017" s="65">
        <f t="shared" si="645"/>
        <v>0</v>
      </c>
      <c r="BK1017" s="65">
        <f t="shared" si="672"/>
        <v>0</v>
      </c>
      <c r="BL1017" s="66" t="str">
        <f t="shared" si="665"/>
        <v>Nem hosszútávú a feladat.</v>
      </c>
      <c r="BM1017" s="67">
        <f t="shared" si="646"/>
        <v>1</v>
      </c>
      <c r="BN1017" s="67">
        <f t="shared" si="647"/>
        <v>0</v>
      </c>
      <c r="BO1017" s="67">
        <f t="shared" si="648"/>
        <v>1</v>
      </c>
      <c r="BP1017" s="67">
        <f t="shared" si="649"/>
        <v>0</v>
      </c>
      <c r="BQ1017" s="65">
        <f t="shared" si="650"/>
        <v>0</v>
      </c>
      <c r="BR1017" s="64" t="str">
        <f t="shared" si="651"/>
        <v>Nincs hosszútávú terv!</v>
      </c>
      <c r="BS1017" s="65">
        <f t="shared" si="652"/>
        <v>0</v>
      </c>
      <c r="BT1017" s="65">
        <f t="shared" si="653"/>
        <v>0</v>
      </c>
      <c r="BU1017" s="65">
        <f t="shared" si="654"/>
        <v>0</v>
      </c>
      <c r="BV1017" s="65">
        <f t="shared" si="655"/>
        <v>0</v>
      </c>
      <c r="BW1017" s="65">
        <f t="shared" si="656"/>
        <v>0</v>
      </c>
      <c r="BX1017" s="65">
        <f t="shared" si="657"/>
        <v>0</v>
      </c>
      <c r="BY1017" s="65">
        <f t="shared" si="658"/>
        <v>0</v>
      </c>
      <c r="BZ1017" s="65">
        <f t="shared" si="659"/>
        <v>0</v>
      </c>
      <c r="CA1017" s="65">
        <f t="shared" si="660"/>
        <v>0</v>
      </c>
      <c r="CB1017" s="65">
        <f t="shared" si="661"/>
        <v>0</v>
      </c>
      <c r="CC1017" s="65">
        <f t="shared" si="662"/>
        <v>0</v>
      </c>
      <c r="CD1017" s="65" t="str">
        <f t="shared" si="673"/>
        <v>Hiányos kitöltés! (B-oszlop üres)</v>
      </c>
      <c r="CE1017" s="66" t="str">
        <f t="shared" si="674"/>
        <v>Hiányos kitöltés! (B-oszlop üres)</v>
      </c>
      <c r="CF1017" s="65">
        <f t="shared" si="675"/>
        <v>0</v>
      </c>
      <c r="CG1017" s="65">
        <f t="shared" si="676"/>
        <v>0</v>
      </c>
      <c r="CH1017" s="65">
        <f t="shared" si="677"/>
        <v>0</v>
      </c>
    </row>
    <row r="1018" spans="1:86" ht="31.25" x14ac:dyDescent="0.25">
      <c r="A1018" s="54" t="str">
        <f t="shared" si="666"/>
        <v>Nincs VKR kiválasztva!</v>
      </c>
      <c r="B1018" s="68"/>
      <c r="C1018" s="55"/>
      <c r="D1018" s="47"/>
      <c r="E1018" s="47"/>
      <c r="F1018" s="56" t="str">
        <f>IF($G1018="","Nincs VKR kiválasztva!",INDEX(Osszesito!$C:$C,MATCH($G1018,Osszesito!$D:$D,0)))</f>
        <v>Nincs VKR kiválasztva!</v>
      </c>
      <c r="G1018" s="45"/>
      <c r="H1018" s="51" t="str">
        <f>IF($D1018="","",CONCATENATE($AY1018,"_",COUNTA($D$3:$D1018),"_FSZV_2026"))</f>
        <v/>
      </c>
      <c r="I1018" s="56" t="str">
        <f>IF($G1018="","Nincs VKR kiválasztva!",INDEX(Osszesito!$G:$G,MATCH($F1018,Osszesito!$C:$C,0)))</f>
        <v>Nincs VKR kiválasztva!</v>
      </c>
      <c r="J1018" s="56" t="str">
        <f>IF($G1018="","Nincs VKR kiválasztva!",INDEX(Osszesito!$F:$F,MATCH($F1018,Osszesito!$C:$C,0)))</f>
        <v>Nincs VKR kiválasztva!</v>
      </c>
      <c r="K1018" s="48" t="str">
        <f t="shared" si="663"/>
        <v>Nincs kitöltve a költség rész!</v>
      </c>
      <c r="L1018" s="49"/>
      <c r="M1018" s="49"/>
      <c r="N1018" s="60"/>
      <c r="O1018" s="60"/>
      <c r="P1018" s="90"/>
      <c r="R1018" s="62"/>
      <c r="S1018" s="62"/>
      <c r="T1018" s="62"/>
      <c r="U1018" s="62"/>
      <c r="V1018" s="62"/>
      <c r="W1018" s="62"/>
      <c r="X1018" s="62"/>
      <c r="Y1018" s="62"/>
      <c r="Z1018" s="62"/>
      <c r="AA1018" s="62"/>
      <c r="AB1018" s="62"/>
      <c r="AC1018" s="61">
        <f t="shared" si="667"/>
        <v>0</v>
      </c>
      <c r="AD1018" s="1" t="str">
        <f t="shared" si="668"/>
        <v>Nincs VKR kiválasztva!</v>
      </c>
      <c r="AF1018" s="60"/>
      <c r="AG1018" s="60"/>
      <c r="AH1018" s="60"/>
      <c r="AI1018" s="60"/>
      <c r="AJ1018" s="60"/>
      <c r="AK1018" s="60"/>
      <c r="AL1018" s="60"/>
      <c r="AM1018" s="60"/>
      <c r="AN1018" s="60"/>
      <c r="AO1018" s="60"/>
      <c r="AP1018" s="60"/>
      <c r="AQ1018" s="61">
        <f t="shared" si="669"/>
        <v>0</v>
      </c>
      <c r="AR1018" s="130" t="s">
        <v>36</v>
      </c>
      <c r="AS1018" s="1" t="str">
        <f t="shared" si="670"/>
        <v>Nincs VKR kiválasztva!</v>
      </c>
      <c r="AU1018" s="46"/>
      <c r="AV1018" s="46"/>
      <c r="AY1018" s="64" t="str">
        <f>IF($D1018="","",INDEX(Osszesito!$E:$E,MATCH($F1018,Osszesito!$C:$C,0)))</f>
        <v/>
      </c>
      <c r="AZ1018" s="64">
        <f t="shared" si="637"/>
        <v>0</v>
      </c>
      <c r="BA1018" s="65">
        <f t="shared" si="638"/>
        <v>0</v>
      </c>
      <c r="BB1018" s="65" t="str">
        <f t="shared" si="639"/>
        <v>x</v>
      </c>
      <c r="BC1018" s="65">
        <f t="shared" si="671"/>
        <v>0</v>
      </c>
      <c r="BD1018" s="65">
        <f t="shared" si="664"/>
        <v>0</v>
      </c>
      <c r="BE1018" s="65">
        <f t="shared" si="640"/>
        <v>0</v>
      </c>
      <c r="BF1018" s="64" t="str">
        <f t="shared" si="641"/>
        <v>A forrás egyenlő a költséggel (I.ütem).</v>
      </c>
      <c r="BG1018" s="65">
        <f t="shared" si="642"/>
        <v>0</v>
      </c>
      <c r="BH1018" s="65">
        <f t="shared" si="643"/>
        <v>0</v>
      </c>
      <c r="BI1018" s="65">
        <f t="shared" si="644"/>
        <v>0</v>
      </c>
      <c r="BJ1018" s="65">
        <f t="shared" si="645"/>
        <v>0</v>
      </c>
      <c r="BK1018" s="65">
        <f t="shared" si="672"/>
        <v>0</v>
      </c>
      <c r="BL1018" s="66" t="str">
        <f t="shared" si="665"/>
        <v>Nem hosszútávú a feladat.</v>
      </c>
      <c r="BM1018" s="67">
        <f t="shared" si="646"/>
        <v>1</v>
      </c>
      <c r="BN1018" s="67">
        <f t="shared" si="647"/>
        <v>0</v>
      </c>
      <c r="BO1018" s="67">
        <f t="shared" si="648"/>
        <v>1</v>
      </c>
      <c r="BP1018" s="67">
        <f t="shared" si="649"/>
        <v>0</v>
      </c>
      <c r="BQ1018" s="65">
        <f t="shared" si="650"/>
        <v>0</v>
      </c>
      <c r="BR1018" s="64" t="str">
        <f t="shared" si="651"/>
        <v>Nincs hosszútávú terv!</v>
      </c>
      <c r="BS1018" s="65">
        <f t="shared" si="652"/>
        <v>0</v>
      </c>
      <c r="BT1018" s="65">
        <f t="shared" si="653"/>
        <v>0</v>
      </c>
      <c r="BU1018" s="65">
        <f t="shared" si="654"/>
        <v>0</v>
      </c>
      <c r="BV1018" s="65">
        <f t="shared" si="655"/>
        <v>0</v>
      </c>
      <c r="BW1018" s="65">
        <f t="shared" si="656"/>
        <v>0</v>
      </c>
      <c r="BX1018" s="65">
        <f t="shared" si="657"/>
        <v>0</v>
      </c>
      <c r="BY1018" s="65">
        <f t="shared" si="658"/>
        <v>0</v>
      </c>
      <c r="BZ1018" s="65">
        <f t="shared" si="659"/>
        <v>0</v>
      </c>
      <c r="CA1018" s="65">
        <f t="shared" si="660"/>
        <v>0</v>
      </c>
      <c r="CB1018" s="65">
        <f t="shared" si="661"/>
        <v>0</v>
      </c>
      <c r="CC1018" s="65">
        <f t="shared" si="662"/>
        <v>0</v>
      </c>
      <c r="CD1018" s="65" t="str">
        <f t="shared" si="673"/>
        <v>Hiányos kitöltés! (B-oszlop üres)</v>
      </c>
      <c r="CE1018" s="66" t="str">
        <f t="shared" si="674"/>
        <v>Hiányos kitöltés! (B-oszlop üres)</v>
      </c>
      <c r="CF1018" s="65">
        <f t="shared" si="675"/>
        <v>0</v>
      </c>
      <c r="CG1018" s="65">
        <f t="shared" si="676"/>
        <v>0</v>
      </c>
      <c r="CH1018" s="65">
        <f t="shared" si="677"/>
        <v>0</v>
      </c>
    </row>
    <row r="1019" spans="1:86" ht="31.25" x14ac:dyDescent="0.25">
      <c r="A1019" s="54" t="str">
        <f t="shared" si="666"/>
        <v>Nincs VKR kiválasztva!</v>
      </c>
      <c r="B1019" s="68"/>
      <c r="C1019" s="55"/>
      <c r="D1019" s="47"/>
      <c r="E1019" s="47"/>
      <c r="F1019" s="56" t="str">
        <f>IF($G1019="","Nincs VKR kiválasztva!",INDEX(Osszesito!$C:$C,MATCH($G1019,Osszesito!$D:$D,0)))</f>
        <v>Nincs VKR kiválasztva!</v>
      </c>
      <c r="G1019" s="45"/>
      <c r="H1019" s="51" t="str">
        <f>IF($D1019="","",CONCATENATE($AY1019,"_",COUNTA($D$3:$D1019),"_FSZV_2026"))</f>
        <v/>
      </c>
      <c r="I1019" s="56" t="str">
        <f>IF($G1019="","Nincs VKR kiválasztva!",INDEX(Osszesito!$G:$G,MATCH($F1019,Osszesito!$C:$C,0)))</f>
        <v>Nincs VKR kiválasztva!</v>
      </c>
      <c r="J1019" s="56" t="str">
        <f>IF($G1019="","Nincs VKR kiválasztva!",INDEX(Osszesito!$F:$F,MATCH($F1019,Osszesito!$C:$C,0)))</f>
        <v>Nincs VKR kiválasztva!</v>
      </c>
      <c r="K1019" s="48" t="str">
        <f t="shared" si="663"/>
        <v>Nincs kitöltve a költség rész!</v>
      </c>
      <c r="L1019" s="49"/>
      <c r="M1019" s="49"/>
      <c r="N1019" s="60"/>
      <c r="O1019" s="60"/>
      <c r="P1019" s="90"/>
      <c r="R1019" s="62"/>
      <c r="S1019" s="62"/>
      <c r="T1019" s="62"/>
      <c r="U1019" s="62"/>
      <c r="V1019" s="62"/>
      <c r="W1019" s="62"/>
      <c r="X1019" s="62"/>
      <c r="Y1019" s="62"/>
      <c r="Z1019" s="62"/>
      <c r="AA1019" s="62"/>
      <c r="AB1019" s="62"/>
      <c r="AC1019" s="61">
        <f t="shared" si="667"/>
        <v>0</v>
      </c>
      <c r="AD1019" s="1" t="str">
        <f t="shared" si="668"/>
        <v>Nincs VKR kiválasztva!</v>
      </c>
      <c r="AF1019" s="60"/>
      <c r="AG1019" s="60"/>
      <c r="AH1019" s="60"/>
      <c r="AI1019" s="60"/>
      <c r="AJ1019" s="60"/>
      <c r="AK1019" s="60"/>
      <c r="AL1019" s="60"/>
      <c r="AM1019" s="60"/>
      <c r="AN1019" s="60"/>
      <c r="AO1019" s="60"/>
      <c r="AP1019" s="60"/>
      <c r="AQ1019" s="61">
        <f t="shared" si="669"/>
        <v>0</v>
      </c>
      <c r="AR1019" s="130" t="s">
        <v>36</v>
      </c>
      <c r="AS1019" s="1" t="str">
        <f t="shared" si="670"/>
        <v>Nincs VKR kiválasztva!</v>
      </c>
      <c r="AU1019" s="46"/>
      <c r="AV1019" s="46"/>
      <c r="AY1019" s="64" t="str">
        <f>IF($D1019="","",INDEX(Osszesito!$E:$E,MATCH($F1019,Osszesito!$C:$C,0)))</f>
        <v/>
      </c>
      <c r="AZ1019" s="64">
        <f t="shared" si="637"/>
        <v>0</v>
      </c>
      <c r="BA1019" s="65">
        <f t="shared" si="638"/>
        <v>0</v>
      </c>
      <c r="BB1019" s="65" t="str">
        <f t="shared" si="639"/>
        <v>x</v>
      </c>
      <c r="BC1019" s="65">
        <f t="shared" si="671"/>
        <v>0</v>
      </c>
      <c r="BD1019" s="65">
        <f t="shared" si="664"/>
        <v>0</v>
      </c>
      <c r="BE1019" s="65">
        <f t="shared" si="640"/>
        <v>0</v>
      </c>
      <c r="BF1019" s="64" t="str">
        <f t="shared" si="641"/>
        <v>A forrás egyenlő a költséggel (I.ütem).</v>
      </c>
      <c r="BG1019" s="65">
        <f t="shared" si="642"/>
        <v>0</v>
      </c>
      <c r="BH1019" s="65">
        <f t="shared" si="643"/>
        <v>0</v>
      </c>
      <c r="BI1019" s="65">
        <f t="shared" si="644"/>
        <v>0</v>
      </c>
      <c r="BJ1019" s="65">
        <f t="shared" si="645"/>
        <v>0</v>
      </c>
      <c r="BK1019" s="65">
        <f t="shared" si="672"/>
        <v>0</v>
      </c>
      <c r="BL1019" s="66" t="str">
        <f t="shared" si="665"/>
        <v>Nem hosszútávú a feladat.</v>
      </c>
      <c r="BM1019" s="67">
        <f t="shared" si="646"/>
        <v>1</v>
      </c>
      <c r="BN1019" s="67">
        <f t="shared" si="647"/>
        <v>0</v>
      </c>
      <c r="BO1019" s="67">
        <f t="shared" si="648"/>
        <v>1</v>
      </c>
      <c r="BP1019" s="67">
        <f t="shared" si="649"/>
        <v>0</v>
      </c>
      <c r="BQ1019" s="65">
        <f t="shared" si="650"/>
        <v>0</v>
      </c>
      <c r="BR1019" s="64" t="str">
        <f t="shared" si="651"/>
        <v>Nincs hosszútávú terv!</v>
      </c>
      <c r="BS1019" s="65">
        <f t="shared" si="652"/>
        <v>0</v>
      </c>
      <c r="BT1019" s="65">
        <f t="shared" si="653"/>
        <v>0</v>
      </c>
      <c r="BU1019" s="65">
        <f t="shared" si="654"/>
        <v>0</v>
      </c>
      <c r="BV1019" s="65">
        <f t="shared" si="655"/>
        <v>0</v>
      </c>
      <c r="BW1019" s="65">
        <f t="shared" si="656"/>
        <v>0</v>
      </c>
      <c r="BX1019" s="65">
        <f t="shared" si="657"/>
        <v>0</v>
      </c>
      <c r="BY1019" s="65">
        <f t="shared" si="658"/>
        <v>0</v>
      </c>
      <c r="BZ1019" s="65">
        <f t="shared" si="659"/>
        <v>0</v>
      </c>
      <c r="CA1019" s="65">
        <f t="shared" si="660"/>
        <v>0</v>
      </c>
      <c r="CB1019" s="65">
        <f t="shared" si="661"/>
        <v>0</v>
      </c>
      <c r="CC1019" s="65">
        <f t="shared" si="662"/>
        <v>0</v>
      </c>
      <c r="CD1019" s="65" t="str">
        <f t="shared" si="673"/>
        <v>Hiányos kitöltés! (B-oszlop üres)</v>
      </c>
      <c r="CE1019" s="66" t="str">
        <f t="shared" si="674"/>
        <v>Hiányos kitöltés! (B-oszlop üres)</v>
      </c>
      <c r="CF1019" s="65">
        <f t="shared" si="675"/>
        <v>0</v>
      </c>
      <c r="CG1019" s="65">
        <f t="shared" si="676"/>
        <v>0</v>
      </c>
      <c r="CH1019" s="65">
        <f t="shared" si="677"/>
        <v>0</v>
      </c>
    </row>
    <row r="1020" spans="1:86" ht="31.25" x14ac:dyDescent="0.25">
      <c r="A1020" s="54" t="str">
        <f t="shared" si="666"/>
        <v>Nincs VKR kiválasztva!</v>
      </c>
      <c r="B1020" s="68"/>
      <c r="C1020" s="55"/>
      <c r="D1020" s="47"/>
      <c r="E1020" s="47"/>
      <c r="F1020" s="56" t="str">
        <f>IF($G1020="","Nincs VKR kiválasztva!",INDEX(Osszesito!$C:$C,MATCH($G1020,Osszesito!$D:$D,0)))</f>
        <v>Nincs VKR kiválasztva!</v>
      </c>
      <c r="G1020" s="45"/>
      <c r="H1020" s="51" t="str">
        <f>IF($D1020="","",CONCATENATE($AY1020,"_",COUNTA($D$3:$D1020),"_FSZV_2026"))</f>
        <v/>
      </c>
      <c r="I1020" s="56" t="str">
        <f>IF($G1020="","Nincs VKR kiválasztva!",INDEX(Osszesito!$G:$G,MATCH($F1020,Osszesito!$C:$C,0)))</f>
        <v>Nincs VKR kiválasztva!</v>
      </c>
      <c r="J1020" s="56" t="str">
        <f>IF($G1020="","Nincs VKR kiválasztva!",INDEX(Osszesito!$F:$F,MATCH($F1020,Osszesito!$C:$C,0)))</f>
        <v>Nincs VKR kiválasztva!</v>
      </c>
      <c r="K1020" s="48" t="str">
        <f t="shared" si="663"/>
        <v>Nincs kitöltve a költség rész!</v>
      </c>
      <c r="L1020" s="49"/>
      <c r="M1020" s="49"/>
      <c r="N1020" s="60"/>
      <c r="O1020" s="60"/>
      <c r="P1020" s="90"/>
      <c r="R1020" s="62"/>
      <c r="S1020" s="62"/>
      <c r="T1020" s="62"/>
      <c r="U1020" s="62"/>
      <c r="V1020" s="62"/>
      <c r="W1020" s="62"/>
      <c r="X1020" s="62"/>
      <c r="Y1020" s="62"/>
      <c r="Z1020" s="62"/>
      <c r="AA1020" s="62"/>
      <c r="AB1020" s="62"/>
      <c r="AC1020" s="61">
        <f t="shared" si="667"/>
        <v>0</v>
      </c>
      <c r="AD1020" s="1" t="str">
        <f t="shared" si="668"/>
        <v>Nincs VKR kiválasztva!</v>
      </c>
      <c r="AF1020" s="60"/>
      <c r="AG1020" s="60"/>
      <c r="AH1020" s="60"/>
      <c r="AI1020" s="60"/>
      <c r="AJ1020" s="60"/>
      <c r="AK1020" s="60"/>
      <c r="AL1020" s="60"/>
      <c r="AM1020" s="60"/>
      <c r="AN1020" s="60"/>
      <c r="AO1020" s="60"/>
      <c r="AP1020" s="60"/>
      <c r="AQ1020" s="61">
        <f t="shared" si="669"/>
        <v>0</v>
      </c>
      <c r="AR1020" s="130" t="s">
        <v>36</v>
      </c>
      <c r="AS1020" s="1" t="str">
        <f t="shared" si="670"/>
        <v>Nincs VKR kiválasztva!</v>
      </c>
      <c r="AU1020" s="46"/>
      <c r="AV1020" s="46"/>
      <c r="AY1020" s="64" t="str">
        <f>IF($D1020="","",INDEX(Osszesito!$E:$E,MATCH($F1020,Osszesito!$C:$C,0)))</f>
        <v/>
      </c>
      <c r="AZ1020" s="64">
        <f t="shared" si="637"/>
        <v>0</v>
      </c>
      <c r="BA1020" s="65">
        <f t="shared" si="638"/>
        <v>0</v>
      </c>
      <c r="BB1020" s="65" t="str">
        <f t="shared" si="639"/>
        <v>x</v>
      </c>
      <c r="BC1020" s="65">
        <f t="shared" si="671"/>
        <v>0</v>
      </c>
      <c r="BD1020" s="65">
        <f t="shared" si="664"/>
        <v>0</v>
      </c>
      <c r="BE1020" s="65">
        <f t="shared" si="640"/>
        <v>0</v>
      </c>
      <c r="BF1020" s="64" t="str">
        <f t="shared" si="641"/>
        <v>A forrás egyenlő a költséggel (I.ütem).</v>
      </c>
      <c r="BG1020" s="65">
        <f t="shared" si="642"/>
        <v>0</v>
      </c>
      <c r="BH1020" s="65">
        <f t="shared" si="643"/>
        <v>0</v>
      </c>
      <c r="BI1020" s="65">
        <f t="shared" si="644"/>
        <v>0</v>
      </c>
      <c r="BJ1020" s="65">
        <f t="shared" si="645"/>
        <v>0</v>
      </c>
      <c r="BK1020" s="65">
        <f t="shared" si="672"/>
        <v>0</v>
      </c>
      <c r="BL1020" s="66" t="str">
        <f t="shared" si="665"/>
        <v>Nem hosszútávú a feladat.</v>
      </c>
      <c r="BM1020" s="67">
        <f t="shared" si="646"/>
        <v>1</v>
      </c>
      <c r="BN1020" s="67">
        <f t="shared" si="647"/>
        <v>0</v>
      </c>
      <c r="BO1020" s="67">
        <f t="shared" si="648"/>
        <v>1</v>
      </c>
      <c r="BP1020" s="67">
        <f t="shared" si="649"/>
        <v>0</v>
      </c>
      <c r="BQ1020" s="65">
        <f t="shared" si="650"/>
        <v>0</v>
      </c>
      <c r="BR1020" s="64" t="str">
        <f t="shared" si="651"/>
        <v>Nincs hosszútávú terv!</v>
      </c>
      <c r="BS1020" s="65">
        <f t="shared" si="652"/>
        <v>0</v>
      </c>
      <c r="BT1020" s="65">
        <f t="shared" si="653"/>
        <v>0</v>
      </c>
      <c r="BU1020" s="65">
        <f t="shared" si="654"/>
        <v>0</v>
      </c>
      <c r="BV1020" s="65">
        <f t="shared" si="655"/>
        <v>0</v>
      </c>
      <c r="BW1020" s="65">
        <f t="shared" si="656"/>
        <v>0</v>
      </c>
      <c r="BX1020" s="65">
        <f t="shared" si="657"/>
        <v>0</v>
      </c>
      <c r="BY1020" s="65">
        <f t="shared" si="658"/>
        <v>0</v>
      </c>
      <c r="BZ1020" s="65">
        <f t="shared" si="659"/>
        <v>0</v>
      </c>
      <c r="CA1020" s="65">
        <f t="shared" si="660"/>
        <v>0</v>
      </c>
      <c r="CB1020" s="65">
        <f t="shared" si="661"/>
        <v>0</v>
      </c>
      <c r="CC1020" s="65">
        <f t="shared" si="662"/>
        <v>0</v>
      </c>
      <c r="CD1020" s="65" t="str">
        <f t="shared" si="673"/>
        <v>Hiányos kitöltés! (B-oszlop üres)</v>
      </c>
      <c r="CE1020" s="66" t="str">
        <f t="shared" si="674"/>
        <v>Hiányos kitöltés! (B-oszlop üres)</v>
      </c>
      <c r="CF1020" s="65">
        <f t="shared" si="675"/>
        <v>0</v>
      </c>
      <c r="CG1020" s="65">
        <f t="shared" si="676"/>
        <v>0</v>
      </c>
      <c r="CH1020" s="65">
        <f t="shared" si="677"/>
        <v>0</v>
      </c>
    </row>
    <row r="1021" spans="1:86" ht="31.25" x14ac:dyDescent="0.25">
      <c r="A1021" s="54" t="str">
        <f t="shared" si="666"/>
        <v>Nincs VKR kiválasztva!</v>
      </c>
      <c r="B1021" s="68"/>
      <c r="C1021" s="55"/>
      <c r="D1021" s="47"/>
      <c r="E1021" s="47"/>
      <c r="F1021" s="56" t="str">
        <f>IF($G1021="","Nincs VKR kiválasztva!",INDEX(Osszesito!$C:$C,MATCH($G1021,Osszesito!$D:$D,0)))</f>
        <v>Nincs VKR kiválasztva!</v>
      </c>
      <c r="G1021" s="45"/>
      <c r="H1021" s="51" t="str">
        <f>IF($D1021="","",CONCATENATE($AY1021,"_",COUNTA($D$3:$D1021),"_FSZV_2026"))</f>
        <v/>
      </c>
      <c r="I1021" s="56" t="str">
        <f>IF($G1021="","Nincs VKR kiválasztva!",INDEX(Osszesito!$G:$G,MATCH($F1021,Osszesito!$C:$C,0)))</f>
        <v>Nincs VKR kiválasztva!</v>
      </c>
      <c r="J1021" s="56" t="str">
        <f>IF($G1021="","Nincs VKR kiválasztva!",INDEX(Osszesito!$F:$F,MATCH($F1021,Osszesito!$C:$C,0)))</f>
        <v>Nincs VKR kiválasztva!</v>
      </c>
      <c r="K1021" s="48" t="str">
        <f t="shared" si="663"/>
        <v>Nincs kitöltve a költség rész!</v>
      </c>
      <c r="L1021" s="49"/>
      <c r="M1021" s="49"/>
      <c r="N1021" s="60"/>
      <c r="O1021" s="60"/>
      <c r="P1021" s="90"/>
      <c r="R1021" s="62"/>
      <c r="S1021" s="62"/>
      <c r="T1021" s="62"/>
      <c r="U1021" s="62"/>
      <c r="V1021" s="62"/>
      <c r="W1021" s="62"/>
      <c r="X1021" s="62"/>
      <c r="Y1021" s="62"/>
      <c r="Z1021" s="62"/>
      <c r="AA1021" s="62"/>
      <c r="AB1021" s="62"/>
      <c r="AC1021" s="61">
        <f t="shared" si="667"/>
        <v>0</v>
      </c>
      <c r="AD1021" s="1" t="str">
        <f t="shared" si="668"/>
        <v>Nincs VKR kiválasztva!</v>
      </c>
      <c r="AF1021" s="60"/>
      <c r="AG1021" s="60"/>
      <c r="AH1021" s="60"/>
      <c r="AI1021" s="60"/>
      <c r="AJ1021" s="60"/>
      <c r="AK1021" s="60"/>
      <c r="AL1021" s="60"/>
      <c r="AM1021" s="60"/>
      <c r="AN1021" s="60"/>
      <c r="AO1021" s="60"/>
      <c r="AP1021" s="60"/>
      <c r="AQ1021" s="61">
        <f t="shared" si="669"/>
        <v>0</v>
      </c>
      <c r="AR1021" s="130" t="s">
        <v>36</v>
      </c>
      <c r="AS1021" s="1" t="str">
        <f t="shared" si="670"/>
        <v>Nincs VKR kiválasztva!</v>
      </c>
      <c r="AU1021" s="46"/>
      <c r="AV1021" s="46"/>
      <c r="AY1021" s="64" t="str">
        <f>IF($D1021="","",INDEX(Osszesito!$E:$E,MATCH($F1021,Osszesito!$C:$C,0)))</f>
        <v/>
      </c>
      <c r="AZ1021" s="64">
        <f t="shared" si="637"/>
        <v>0</v>
      </c>
      <c r="BA1021" s="65">
        <f t="shared" si="638"/>
        <v>0</v>
      </c>
      <c r="BB1021" s="65" t="str">
        <f t="shared" si="639"/>
        <v>x</v>
      </c>
      <c r="BC1021" s="65">
        <f t="shared" si="671"/>
        <v>0</v>
      </c>
      <c r="BD1021" s="65">
        <f t="shared" si="664"/>
        <v>0</v>
      </c>
      <c r="BE1021" s="65">
        <f t="shared" si="640"/>
        <v>0</v>
      </c>
      <c r="BF1021" s="64" t="str">
        <f t="shared" si="641"/>
        <v>A forrás egyenlő a költséggel (I.ütem).</v>
      </c>
      <c r="BG1021" s="65">
        <f t="shared" si="642"/>
        <v>0</v>
      </c>
      <c r="BH1021" s="65">
        <f t="shared" si="643"/>
        <v>0</v>
      </c>
      <c r="BI1021" s="65">
        <f t="shared" si="644"/>
        <v>0</v>
      </c>
      <c r="BJ1021" s="65">
        <f t="shared" si="645"/>
        <v>0</v>
      </c>
      <c r="BK1021" s="65">
        <f t="shared" si="672"/>
        <v>0</v>
      </c>
      <c r="BL1021" s="66" t="str">
        <f t="shared" si="665"/>
        <v>Nem hosszútávú a feladat.</v>
      </c>
      <c r="BM1021" s="67">
        <f t="shared" si="646"/>
        <v>1</v>
      </c>
      <c r="BN1021" s="67">
        <f t="shared" si="647"/>
        <v>0</v>
      </c>
      <c r="BO1021" s="67">
        <f t="shared" si="648"/>
        <v>1</v>
      </c>
      <c r="BP1021" s="67">
        <f t="shared" si="649"/>
        <v>0</v>
      </c>
      <c r="BQ1021" s="65">
        <f t="shared" si="650"/>
        <v>0</v>
      </c>
      <c r="BR1021" s="64" t="str">
        <f t="shared" si="651"/>
        <v>Nincs hosszútávú terv!</v>
      </c>
      <c r="BS1021" s="65">
        <f t="shared" si="652"/>
        <v>0</v>
      </c>
      <c r="BT1021" s="65">
        <f t="shared" si="653"/>
        <v>0</v>
      </c>
      <c r="BU1021" s="65">
        <f t="shared" si="654"/>
        <v>0</v>
      </c>
      <c r="BV1021" s="65">
        <f t="shared" si="655"/>
        <v>0</v>
      </c>
      <c r="BW1021" s="65">
        <f t="shared" si="656"/>
        <v>0</v>
      </c>
      <c r="BX1021" s="65">
        <f t="shared" si="657"/>
        <v>0</v>
      </c>
      <c r="BY1021" s="65">
        <f t="shared" si="658"/>
        <v>0</v>
      </c>
      <c r="BZ1021" s="65">
        <f t="shared" si="659"/>
        <v>0</v>
      </c>
      <c r="CA1021" s="65">
        <f t="shared" si="660"/>
        <v>0</v>
      </c>
      <c r="CB1021" s="65">
        <f t="shared" si="661"/>
        <v>0</v>
      </c>
      <c r="CC1021" s="65">
        <f t="shared" si="662"/>
        <v>0</v>
      </c>
      <c r="CD1021" s="65" t="str">
        <f t="shared" si="673"/>
        <v>Hiányos kitöltés! (B-oszlop üres)</v>
      </c>
      <c r="CE1021" s="66" t="str">
        <f t="shared" si="674"/>
        <v>Hiányos kitöltés! (B-oszlop üres)</v>
      </c>
      <c r="CF1021" s="65">
        <f t="shared" si="675"/>
        <v>0</v>
      </c>
      <c r="CG1021" s="65">
        <f t="shared" si="676"/>
        <v>0</v>
      </c>
      <c r="CH1021" s="65">
        <f t="shared" si="677"/>
        <v>0</v>
      </c>
    </row>
    <row r="1022" spans="1:86" ht="31.25" x14ac:dyDescent="0.25">
      <c r="A1022" s="54" t="str">
        <f t="shared" si="666"/>
        <v>Nincs VKR kiválasztva!</v>
      </c>
      <c r="B1022" s="68"/>
      <c r="C1022" s="55"/>
      <c r="D1022" s="47"/>
      <c r="E1022" s="47"/>
      <c r="F1022" s="56" t="str">
        <f>IF($G1022="","Nincs VKR kiválasztva!",INDEX(Osszesito!$C:$C,MATCH($G1022,Osszesito!$D:$D,0)))</f>
        <v>Nincs VKR kiválasztva!</v>
      </c>
      <c r="G1022" s="45"/>
      <c r="H1022" s="51" t="str">
        <f>IF($D1022="","",CONCATENATE($AY1022,"_",COUNTA($D$3:$D1022),"_FSZV_2026"))</f>
        <v/>
      </c>
      <c r="I1022" s="56" t="str">
        <f>IF($G1022="","Nincs VKR kiválasztva!",INDEX(Osszesito!$G:$G,MATCH($F1022,Osszesito!$C:$C,0)))</f>
        <v>Nincs VKR kiválasztva!</v>
      </c>
      <c r="J1022" s="56" t="str">
        <f>IF($G1022="","Nincs VKR kiválasztva!",INDEX(Osszesito!$F:$F,MATCH($F1022,Osszesito!$C:$C,0)))</f>
        <v>Nincs VKR kiválasztva!</v>
      </c>
      <c r="K1022" s="48" t="str">
        <f t="shared" si="663"/>
        <v>Nincs kitöltve a költség rész!</v>
      </c>
      <c r="L1022" s="49"/>
      <c r="M1022" s="49"/>
      <c r="N1022" s="60"/>
      <c r="O1022" s="60"/>
      <c r="P1022" s="90"/>
      <c r="R1022" s="62"/>
      <c r="S1022" s="62"/>
      <c r="T1022" s="62"/>
      <c r="U1022" s="62"/>
      <c r="V1022" s="62"/>
      <c r="W1022" s="62"/>
      <c r="X1022" s="62"/>
      <c r="Y1022" s="62"/>
      <c r="Z1022" s="62"/>
      <c r="AA1022" s="62"/>
      <c r="AB1022" s="62"/>
      <c r="AC1022" s="61">
        <f t="shared" si="667"/>
        <v>0</v>
      </c>
      <c r="AD1022" s="1" t="str">
        <f t="shared" si="668"/>
        <v>Nincs VKR kiválasztva!</v>
      </c>
      <c r="AF1022" s="60"/>
      <c r="AG1022" s="60"/>
      <c r="AH1022" s="60"/>
      <c r="AI1022" s="60"/>
      <c r="AJ1022" s="60"/>
      <c r="AK1022" s="60"/>
      <c r="AL1022" s="60"/>
      <c r="AM1022" s="60"/>
      <c r="AN1022" s="60"/>
      <c r="AO1022" s="60"/>
      <c r="AP1022" s="60"/>
      <c r="AQ1022" s="61">
        <f t="shared" si="669"/>
        <v>0</v>
      </c>
      <c r="AR1022" s="130" t="s">
        <v>36</v>
      </c>
      <c r="AS1022" s="1" t="str">
        <f t="shared" si="670"/>
        <v>Nincs VKR kiválasztva!</v>
      </c>
      <c r="AU1022" s="46"/>
      <c r="AV1022" s="46"/>
      <c r="AY1022" s="64" t="str">
        <f>IF($D1022="","",INDEX(Osszesito!$E:$E,MATCH($F1022,Osszesito!$C:$C,0)))</f>
        <v/>
      </c>
      <c r="AZ1022" s="64">
        <f t="shared" si="637"/>
        <v>0</v>
      </c>
      <c r="BA1022" s="65">
        <f t="shared" si="638"/>
        <v>0</v>
      </c>
      <c r="BB1022" s="65" t="str">
        <f t="shared" si="639"/>
        <v>x</v>
      </c>
      <c r="BC1022" s="65">
        <f t="shared" si="671"/>
        <v>0</v>
      </c>
      <c r="BD1022" s="65">
        <f t="shared" si="664"/>
        <v>0</v>
      </c>
      <c r="BE1022" s="65">
        <f t="shared" si="640"/>
        <v>0</v>
      </c>
      <c r="BF1022" s="64" t="str">
        <f t="shared" si="641"/>
        <v>A forrás egyenlő a költséggel (I.ütem).</v>
      </c>
      <c r="BG1022" s="65">
        <f t="shared" si="642"/>
        <v>0</v>
      </c>
      <c r="BH1022" s="65">
        <f t="shared" si="643"/>
        <v>0</v>
      </c>
      <c r="BI1022" s="65">
        <f t="shared" si="644"/>
        <v>0</v>
      </c>
      <c r="BJ1022" s="65">
        <f t="shared" si="645"/>
        <v>0</v>
      </c>
      <c r="BK1022" s="65">
        <f t="shared" si="672"/>
        <v>0</v>
      </c>
      <c r="BL1022" s="66" t="str">
        <f t="shared" si="665"/>
        <v>Nem hosszútávú a feladat.</v>
      </c>
      <c r="BM1022" s="67">
        <f t="shared" si="646"/>
        <v>1</v>
      </c>
      <c r="BN1022" s="67">
        <f t="shared" si="647"/>
        <v>0</v>
      </c>
      <c r="BO1022" s="67">
        <f t="shared" si="648"/>
        <v>1</v>
      </c>
      <c r="BP1022" s="67">
        <f t="shared" si="649"/>
        <v>0</v>
      </c>
      <c r="BQ1022" s="65">
        <f t="shared" si="650"/>
        <v>0</v>
      </c>
      <c r="BR1022" s="64" t="str">
        <f t="shared" si="651"/>
        <v>Nincs hosszútávú terv!</v>
      </c>
      <c r="BS1022" s="65">
        <f t="shared" si="652"/>
        <v>0</v>
      </c>
      <c r="BT1022" s="65">
        <f t="shared" si="653"/>
        <v>0</v>
      </c>
      <c r="BU1022" s="65">
        <f t="shared" si="654"/>
        <v>0</v>
      </c>
      <c r="BV1022" s="65">
        <f t="shared" si="655"/>
        <v>0</v>
      </c>
      <c r="BW1022" s="65">
        <f t="shared" si="656"/>
        <v>0</v>
      </c>
      <c r="BX1022" s="65">
        <f t="shared" si="657"/>
        <v>0</v>
      </c>
      <c r="BY1022" s="65">
        <f t="shared" si="658"/>
        <v>0</v>
      </c>
      <c r="BZ1022" s="65">
        <f t="shared" si="659"/>
        <v>0</v>
      </c>
      <c r="CA1022" s="65">
        <f t="shared" si="660"/>
        <v>0</v>
      </c>
      <c r="CB1022" s="65">
        <f t="shared" si="661"/>
        <v>0</v>
      </c>
      <c r="CC1022" s="65">
        <f t="shared" si="662"/>
        <v>0</v>
      </c>
      <c r="CD1022" s="65" t="str">
        <f t="shared" si="673"/>
        <v>Hiányos kitöltés! (B-oszlop üres)</v>
      </c>
      <c r="CE1022" s="66" t="str">
        <f t="shared" si="674"/>
        <v>Hiányos kitöltés! (B-oszlop üres)</v>
      </c>
      <c r="CF1022" s="65">
        <f t="shared" si="675"/>
        <v>0</v>
      </c>
      <c r="CG1022" s="65">
        <f t="shared" si="676"/>
        <v>0</v>
      </c>
      <c r="CH1022" s="65">
        <f t="shared" si="677"/>
        <v>0</v>
      </c>
    </row>
    <row r="1023" spans="1:86" ht="31.25" x14ac:dyDescent="0.25">
      <c r="A1023" s="54" t="str">
        <f t="shared" si="666"/>
        <v>Nincs VKR kiválasztva!</v>
      </c>
      <c r="B1023" s="68"/>
      <c r="C1023" s="55"/>
      <c r="D1023" s="47"/>
      <c r="E1023" s="47"/>
      <c r="F1023" s="56" t="str">
        <f>IF($G1023="","Nincs VKR kiválasztva!",INDEX(Osszesito!$C:$C,MATCH($G1023,Osszesito!$D:$D,0)))</f>
        <v>Nincs VKR kiválasztva!</v>
      </c>
      <c r="G1023" s="45"/>
      <c r="H1023" s="51" t="str">
        <f>IF($D1023="","",CONCATENATE($AY1023,"_",COUNTA($D$3:$D1023),"_FSZV_2026"))</f>
        <v/>
      </c>
      <c r="I1023" s="56" t="str">
        <f>IF($G1023="","Nincs VKR kiválasztva!",INDEX(Osszesito!$G:$G,MATCH($F1023,Osszesito!$C:$C,0)))</f>
        <v>Nincs VKR kiválasztva!</v>
      </c>
      <c r="J1023" s="56" t="str">
        <f>IF($G1023="","Nincs VKR kiválasztva!",INDEX(Osszesito!$F:$F,MATCH($F1023,Osszesito!$C:$C,0)))</f>
        <v>Nincs VKR kiválasztva!</v>
      </c>
      <c r="K1023" s="48" t="str">
        <f t="shared" si="663"/>
        <v>Nincs kitöltve a költség rész!</v>
      </c>
      <c r="L1023" s="49"/>
      <c r="M1023" s="49"/>
      <c r="N1023" s="60"/>
      <c r="O1023" s="60"/>
      <c r="P1023" s="90"/>
      <c r="R1023" s="62"/>
      <c r="S1023" s="62"/>
      <c r="T1023" s="62"/>
      <c r="U1023" s="62"/>
      <c r="V1023" s="62"/>
      <c r="W1023" s="62"/>
      <c r="X1023" s="62"/>
      <c r="Y1023" s="62"/>
      <c r="Z1023" s="62"/>
      <c r="AA1023" s="62"/>
      <c r="AB1023" s="62"/>
      <c r="AC1023" s="61">
        <f t="shared" si="667"/>
        <v>0</v>
      </c>
      <c r="AD1023" s="1" t="str">
        <f t="shared" si="668"/>
        <v>Nincs VKR kiválasztva!</v>
      </c>
      <c r="AF1023" s="60"/>
      <c r="AG1023" s="60"/>
      <c r="AH1023" s="60"/>
      <c r="AI1023" s="60"/>
      <c r="AJ1023" s="60"/>
      <c r="AK1023" s="60"/>
      <c r="AL1023" s="60"/>
      <c r="AM1023" s="60"/>
      <c r="AN1023" s="60"/>
      <c r="AO1023" s="60"/>
      <c r="AP1023" s="60"/>
      <c r="AQ1023" s="61">
        <f t="shared" si="669"/>
        <v>0</v>
      </c>
      <c r="AR1023" s="130" t="s">
        <v>36</v>
      </c>
      <c r="AS1023" s="1" t="str">
        <f t="shared" si="670"/>
        <v>Nincs VKR kiválasztva!</v>
      </c>
      <c r="AU1023" s="46"/>
      <c r="AV1023" s="46"/>
      <c r="AY1023" s="64" t="str">
        <f>IF($D1023="","",INDEX(Osszesito!$E:$E,MATCH($F1023,Osszesito!$C:$C,0)))</f>
        <v/>
      </c>
      <c r="AZ1023" s="64">
        <f t="shared" si="637"/>
        <v>0</v>
      </c>
      <c r="BA1023" s="65">
        <f t="shared" si="638"/>
        <v>0</v>
      </c>
      <c r="BB1023" s="65" t="str">
        <f t="shared" si="639"/>
        <v>x</v>
      </c>
      <c r="BC1023" s="65">
        <f t="shared" si="671"/>
        <v>0</v>
      </c>
      <c r="BD1023" s="65">
        <f t="shared" si="664"/>
        <v>0</v>
      </c>
      <c r="BE1023" s="65">
        <f t="shared" si="640"/>
        <v>0</v>
      </c>
      <c r="BF1023" s="64" t="str">
        <f t="shared" si="641"/>
        <v>A forrás egyenlő a költséggel (I.ütem).</v>
      </c>
      <c r="BG1023" s="65">
        <f t="shared" si="642"/>
        <v>0</v>
      </c>
      <c r="BH1023" s="65">
        <f t="shared" si="643"/>
        <v>0</v>
      </c>
      <c r="BI1023" s="65">
        <f t="shared" si="644"/>
        <v>0</v>
      </c>
      <c r="BJ1023" s="65">
        <f t="shared" si="645"/>
        <v>0</v>
      </c>
      <c r="BK1023" s="65">
        <f t="shared" si="672"/>
        <v>0</v>
      </c>
      <c r="BL1023" s="66" t="str">
        <f t="shared" si="665"/>
        <v>Nem hosszútávú a feladat.</v>
      </c>
      <c r="BM1023" s="67">
        <f t="shared" si="646"/>
        <v>1</v>
      </c>
      <c r="BN1023" s="67">
        <f t="shared" si="647"/>
        <v>0</v>
      </c>
      <c r="BO1023" s="67">
        <f t="shared" si="648"/>
        <v>1</v>
      </c>
      <c r="BP1023" s="67">
        <f t="shared" si="649"/>
        <v>0</v>
      </c>
      <c r="BQ1023" s="65">
        <f t="shared" si="650"/>
        <v>0</v>
      </c>
      <c r="BR1023" s="64" t="str">
        <f t="shared" si="651"/>
        <v>Nincs hosszútávú terv!</v>
      </c>
      <c r="BS1023" s="65">
        <f t="shared" si="652"/>
        <v>0</v>
      </c>
      <c r="BT1023" s="65">
        <f t="shared" si="653"/>
        <v>0</v>
      </c>
      <c r="BU1023" s="65">
        <f t="shared" si="654"/>
        <v>0</v>
      </c>
      <c r="BV1023" s="65">
        <f t="shared" si="655"/>
        <v>0</v>
      </c>
      <c r="BW1023" s="65">
        <f t="shared" si="656"/>
        <v>0</v>
      </c>
      <c r="BX1023" s="65">
        <f t="shared" si="657"/>
        <v>0</v>
      </c>
      <c r="BY1023" s="65">
        <f t="shared" si="658"/>
        <v>0</v>
      </c>
      <c r="BZ1023" s="65">
        <f t="shared" si="659"/>
        <v>0</v>
      </c>
      <c r="CA1023" s="65">
        <f t="shared" si="660"/>
        <v>0</v>
      </c>
      <c r="CB1023" s="65">
        <f t="shared" si="661"/>
        <v>0</v>
      </c>
      <c r="CC1023" s="65">
        <f t="shared" si="662"/>
        <v>0</v>
      </c>
      <c r="CD1023" s="65" t="str">
        <f t="shared" si="673"/>
        <v>Hiányos kitöltés! (B-oszlop üres)</v>
      </c>
      <c r="CE1023" s="66" t="str">
        <f t="shared" si="674"/>
        <v>Hiányos kitöltés! (B-oszlop üres)</v>
      </c>
      <c r="CF1023" s="65">
        <f t="shared" si="675"/>
        <v>0</v>
      </c>
      <c r="CG1023" s="65">
        <f t="shared" si="676"/>
        <v>0</v>
      </c>
      <c r="CH1023" s="65">
        <f t="shared" si="677"/>
        <v>0</v>
      </c>
    </row>
    <row r="1024" spans="1:86" ht="31.25" x14ac:dyDescent="0.25">
      <c r="A1024" s="54" t="str">
        <f t="shared" si="666"/>
        <v>Nincs VKR kiválasztva!</v>
      </c>
      <c r="B1024" s="68"/>
      <c r="C1024" s="55"/>
      <c r="D1024" s="47"/>
      <c r="E1024" s="47"/>
      <c r="F1024" s="56" t="str">
        <f>IF($G1024="","Nincs VKR kiválasztva!",INDEX(Osszesito!$C:$C,MATCH($G1024,Osszesito!$D:$D,0)))</f>
        <v>Nincs VKR kiválasztva!</v>
      </c>
      <c r="G1024" s="45"/>
      <c r="H1024" s="51" t="str">
        <f>IF($D1024="","",CONCATENATE($AY1024,"_",COUNTA($D$3:$D1024),"_FSZV_2026"))</f>
        <v/>
      </c>
      <c r="I1024" s="56" t="str">
        <f>IF($G1024="","Nincs VKR kiválasztva!",INDEX(Osszesito!$G:$G,MATCH($F1024,Osszesito!$C:$C,0)))</f>
        <v>Nincs VKR kiválasztva!</v>
      </c>
      <c r="J1024" s="56" t="str">
        <f>IF($G1024="","Nincs VKR kiválasztva!",INDEX(Osszesito!$F:$F,MATCH($F1024,Osszesito!$C:$C,0)))</f>
        <v>Nincs VKR kiválasztva!</v>
      </c>
      <c r="K1024" s="48" t="str">
        <f t="shared" si="663"/>
        <v>Nincs kitöltve a költség rész!</v>
      </c>
      <c r="L1024" s="49"/>
      <c r="M1024" s="49"/>
      <c r="N1024" s="60"/>
      <c r="O1024" s="60"/>
      <c r="P1024" s="90"/>
      <c r="R1024" s="62"/>
      <c r="S1024" s="62"/>
      <c r="T1024" s="62"/>
      <c r="U1024" s="62"/>
      <c r="V1024" s="62"/>
      <c r="W1024" s="62"/>
      <c r="X1024" s="62"/>
      <c r="Y1024" s="62"/>
      <c r="Z1024" s="62"/>
      <c r="AA1024" s="62"/>
      <c r="AB1024" s="62"/>
      <c r="AC1024" s="61">
        <f t="shared" si="667"/>
        <v>0</v>
      </c>
      <c r="AD1024" s="1" t="str">
        <f t="shared" si="668"/>
        <v>Nincs VKR kiválasztva!</v>
      </c>
      <c r="AF1024" s="60"/>
      <c r="AG1024" s="60"/>
      <c r="AH1024" s="60"/>
      <c r="AI1024" s="60"/>
      <c r="AJ1024" s="60"/>
      <c r="AK1024" s="60"/>
      <c r="AL1024" s="60"/>
      <c r="AM1024" s="60"/>
      <c r="AN1024" s="60"/>
      <c r="AO1024" s="60"/>
      <c r="AP1024" s="60"/>
      <c r="AQ1024" s="61">
        <f t="shared" si="669"/>
        <v>0</v>
      </c>
      <c r="AR1024" s="130" t="s">
        <v>36</v>
      </c>
      <c r="AS1024" s="1" t="str">
        <f t="shared" si="670"/>
        <v>Nincs VKR kiválasztva!</v>
      </c>
      <c r="AU1024" s="46"/>
      <c r="AV1024" s="46"/>
      <c r="AY1024" s="64" t="str">
        <f>IF($D1024="","",INDEX(Osszesito!$E:$E,MATCH($F1024,Osszesito!$C:$C,0)))</f>
        <v/>
      </c>
      <c r="AZ1024" s="64">
        <f t="shared" si="637"/>
        <v>0</v>
      </c>
      <c r="BA1024" s="65">
        <f t="shared" si="638"/>
        <v>0</v>
      </c>
      <c r="BB1024" s="65" t="str">
        <f t="shared" si="639"/>
        <v>x</v>
      </c>
      <c r="BC1024" s="65">
        <f t="shared" si="671"/>
        <v>0</v>
      </c>
      <c r="BD1024" s="65">
        <f t="shared" si="664"/>
        <v>0</v>
      </c>
      <c r="BE1024" s="65">
        <f t="shared" si="640"/>
        <v>0</v>
      </c>
      <c r="BF1024" s="64" t="str">
        <f t="shared" si="641"/>
        <v>A forrás egyenlő a költséggel (I.ütem).</v>
      </c>
      <c r="BG1024" s="65">
        <f t="shared" si="642"/>
        <v>0</v>
      </c>
      <c r="BH1024" s="65">
        <f t="shared" si="643"/>
        <v>0</v>
      </c>
      <c r="BI1024" s="65">
        <f t="shared" si="644"/>
        <v>0</v>
      </c>
      <c r="BJ1024" s="65">
        <f t="shared" si="645"/>
        <v>0</v>
      </c>
      <c r="BK1024" s="65">
        <f t="shared" si="672"/>
        <v>0</v>
      </c>
      <c r="BL1024" s="66" t="str">
        <f t="shared" si="665"/>
        <v>Nem hosszútávú a feladat.</v>
      </c>
      <c r="BM1024" s="67">
        <f t="shared" si="646"/>
        <v>1</v>
      </c>
      <c r="BN1024" s="67">
        <f t="shared" si="647"/>
        <v>0</v>
      </c>
      <c r="BO1024" s="67">
        <f t="shared" si="648"/>
        <v>1</v>
      </c>
      <c r="BP1024" s="67">
        <f t="shared" si="649"/>
        <v>0</v>
      </c>
      <c r="BQ1024" s="65">
        <f t="shared" si="650"/>
        <v>0</v>
      </c>
      <c r="BR1024" s="64" t="str">
        <f t="shared" si="651"/>
        <v>Nincs hosszútávú terv!</v>
      </c>
      <c r="BS1024" s="65">
        <f t="shared" si="652"/>
        <v>0</v>
      </c>
      <c r="BT1024" s="65">
        <f t="shared" si="653"/>
        <v>0</v>
      </c>
      <c r="BU1024" s="65">
        <f t="shared" si="654"/>
        <v>0</v>
      </c>
      <c r="BV1024" s="65">
        <f t="shared" si="655"/>
        <v>0</v>
      </c>
      <c r="BW1024" s="65">
        <f t="shared" si="656"/>
        <v>0</v>
      </c>
      <c r="BX1024" s="65">
        <f t="shared" si="657"/>
        <v>0</v>
      </c>
      <c r="BY1024" s="65">
        <f t="shared" si="658"/>
        <v>0</v>
      </c>
      <c r="BZ1024" s="65">
        <f t="shared" si="659"/>
        <v>0</v>
      </c>
      <c r="CA1024" s="65">
        <f t="shared" si="660"/>
        <v>0</v>
      </c>
      <c r="CB1024" s="65">
        <f t="shared" si="661"/>
        <v>0</v>
      </c>
      <c r="CC1024" s="65">
        <f t="shared" si="662"/>
        <v>0</v>
      </c>
      <c r="CD1024" s="65" t="str">
        <f t="shared" si="673"/>
        <v>Hiányos kitöltés! (B-oszlop üres)</v>
      </c>
      <c r="CE1024" s="66" t="str">
        <f t="shared" si="674"/>
        <v>Hiányos kitöltés! (B-oszlop üres)</v>
      </c>
      <c r="CF1024" s="65">
        <f t="shared" si="675"/>
        <v>0</v>
      </c>
      <c r="CG1024" s="65">
        <f t="shared" si="676"/>
        <v>0</v>
      </c>
      <c r="CH1024" s="65">
        <f t="shared" si="677"/>
        <v>0</v>
      </c>
    </row>
    <row r="1025" spans="1:86" ht="31.25" x14ac:dyDescent="0.25">
      <c r="A1025" s="54" t="str">
        <f t="shared" si="666"/>
        <v>Nincs VKR kiválasztva!</v>
      </c>
      <c r="B1025" s="68"/>
      <c r="C1025" s="55"/>
      <c r="D1025" s="47"/>
      <c r="E1025" s="47"/>
      <c r="F1025" s="56" t="str">
        <f>IF($G1025="","Nincs VKR kiválasztva!",INDEX(Osszesito!$C:$C,MATCH($G1025,Osszesito!$D:$D,0)))</f>
        <v>Nincs VKR kiválasztva!</v>
      </c>
      <c r="G1025" s="45"/>
      <c r="H1025" s="51" t="str">
        <f>IF($D1025="","",CONCATENATE($AY1025,"_",COUNTA($D$3:$D1025),"_FSZV_2026"))</f>
        <v/>
      </c>
      <c r="I1025" s="56" t="str">
        <f>IF($G1025="","Nincs VKR kiválasztva!",INDEX(Osszesito!$G:$G,MATCH($F1025,Osszesito!$C:$C,0)))</f>
        <v>Nincs VKR kiválasztva!</v>
      </c>
      <c r="J1025" s="56" t="str">
        <f>IF($G1025="","Nincs VKR kiválasztva!",INDEX(Osszesito!$F:$F,MATCH($F1025,Osszesito!$C:$C,0)))</f>
        <v>Nincs VKR kiválasztva!</v>
      </c>
      <c r="K1025" s="48" t="str">
        <f t="shared" si="663"/>
        <v>Nincs kitöltve a költség rész!</v>
      </c>
      <c r="L1025" s="49"/>
      <c r="M1025" s="49"/>
      <c r="N1025" s="60"/>
      <c r="O1025" s="60"/>
      <c r="P1025" s="90"/>
      <c r="R1025" s="62"/>
      <c r="S1025" s="62"/>
      <c r="T1025" s="62"/>
      <c r="U1025" s="62"/>
      <c r="V1025" s="62"/>
      <c r="W1025" s="62"/>
      <c r="X1025" s="62"/>
      <c r="Y1025" s="62"/>
      <c r="Z1025" s="62"/>
      <c r="AA1025" s="62"/>
      <c r="AB1025" s="62"/>
      <c r="AC1025" s="61">
        <f t="shared" si="667"/>
        <v>0</v>
      </c>
      <c r="AD1025" s="1" t="str">
        <f t="shared" si="668"/>
        <v>Nincs VKR kiválasztva!</v>
      </c>
      <c r="AF1025" s="60"/>
      <c r="AG1025" s="60"/>
      <c r="AH1025" s="60"/>
      <c r="AI1025" s="60"/>
      <c r="AJ1025" s="60"/>
      <c r="AK1025" s="60"/>
      <c r="AL1025" s="60"/>
      <c r="AM1025" s="60"/>
      <c r="AN1025" s="60"/>
      <c r="AO1025" s="60"/>
      <c r="AP1025" s="60"/>
      <c r="AQ1025" s="61">
        <f t="shared" si="669"/>
        <v>0</v>
      </c>
      <c r="AR1025" s="130" t="s">
        <v>36</v>
      </c>
      <c r="AS1025" s="1" t="str">
        <f t="shared" si="670"/>
        <v>Nincs VKR kiválasztva!</v>
      </c>
      <c r="AU1025" s="46"/>
      <c r="AV1025" s="46"/>
      <c r="AY1025" s="64" t="str">
        <f>IF($D1025="","",INDEX(Osszesito!$E:$E,MATCH($F1025,Osszesito!$C:$C,0)))</f>
        <v/>
      </c>
      <c r="AZ1025" s="64">
        <f t="shared" si="637"/>
        <v>0</v>
      </c>
      <c r="BA1025" s="65">
        <f t="shared" si="638"/>
        <v>0</v>
      </c>
      <c r="BB1025" s="65" t="str">
        <f t="shared" si="639"/>
        <v>x</v>
      </c>
      <c r="BC1025" s="65">
        <f t="shared" si="671"/>
        <v>0</v>
      </c>
      <c r="BD1025" s="65">
        <f t="shared" si="664"/>
        <v>0</v>
      </c>
      <c r="BE1025" s="65">
        <f t="shared" si="640"/>
        <v>0</v>
      </c>
      <c r="BF1025" s="64" t="str">
        <f t="shared" si="641"/>
        <v>A forrás egyenlő a költséggel (I.ütem).</v>
      </c>
      <c r="BG1025" s="65">
        <f t="shared" si="642"/>
        <v>0</v>
      </c>
      <c r="BH1025" s="65">
        <f t="shared" si="643"/>
        <v>0</v>
      </c>
      <c r="BI1025" s="65">
        <f t="shared" si="644"/>
        <v>0</v>
      </c>
      <c r="BJ1025" s="65">
        <f t="shared" si="645"/>
        <v>0</v>
      </c>
      <c r="BK1025" s="65">
        <f t="shared" si="672"/>
        <v>0</v>
      </c>
      <c r="BL1025" s="66" t="str">
        <f t="shared" si="665"/>
        <v>Nem hosszútávú a feladat.</v>
      </c>
      <c r="BM1025" s="67">
        <f t="shared" si="646"/>
        <v>1</v>
      </c>
      <c r="BN1025" s="67">
        <f t="shared" si="647"/>
        <v>0</v>
      </c>
      <c r="BO1025" s="67">
        <f t="shared" si="648"/>
        <v>1</v>
      </c>
      <c r="BP1025" s="67">
        <f t="shared" si="649"/>
        <v>0</v>
      </c>
      <c r="BQ1025" s="65">
        <f t="shared" si="650"/>
        <v>0</v>
      </c>
      <c r="BR1025" s="64" t="str">
        <f t="shared" si="651"/>
        <v>Nincs hosszútávú terv!</v>
      </c>
      <c r="BS1025" s="65">
        <f t="shared" si="652"/>
        <v>0</v>
      </c>
      <c r="BT1025" s="65">
        <f t="shared" si="653"/>
        <v>0</v>
      </c>
      <c r="BU1025" s="65">
        <f t="shared" si="654"/>
        <v>0</v>
      </c>
      <c r="BV1025" s="65">
        <f t="shared" si="655"/>
        <v>0</v>
      </c>
      <c r="BW1025" s="65">
        <f t="shared" si="656"/>
        <v>0</v>
      </c>
      <c r="BX1025" s="65">
        <f t="shared" si="657"/>
        <v>0</v>
      </c>
      <c r="BY1025" s="65">
        <f t="shared" si="658"/>
        <v>0</v>
      </c>
      <c r="BZ1025" s="65">
        <f t="shared" si="659"/>
        <v>0</v>
      </c>
      <c r="CA1025" s="65">
        <f t="shared" si="660"/>
        <v>0</v>
      </c>
      <c r="CB1025" s="65">
        <f t="shared" si="661"/>
        <v>0</v>
      </c>
      <c r="CC1025" s="65">
        <f t="shared" si="662"/>
        <v>0</v>
      </c>
      <c r="CD1025" s="65" t="str">
        <f t="shared" si="673"/>
        <v>Hiányos kitöltés! (B-oszlop üres)</v>
      </c>
      <c r="CE1025" s="66" t="str">
        <f t="shared" si="674"/>
        <v>Hiányos kitöltés! (B-oszlop üres)</v>
      </c>
      <c r="CF1025" s="65">
        <f t="shared" si="675"/>
        <v>0</v>
      </c>
      <c r="CG1025" s="65">
        <f t="shared" si="676"/>
        <v>0</v>
      </c>
      <c r="CH1025" s="65">
        <f t="shared" si="677"/>
        <v>0</v>
      </c>
    </row>
    <row r="1026" spans="1:86" ht="31.25" x14ac:dyDescent="0.25">
      <c r="A1026" s="54" t="str">
        <f t="shared" si="666"/>
        <v>Nincs VKR kiválasztva!</v>
      </c>
      <c r="B1026" s="68"/>
      <c r="C1026" s="55"/>
      <c r="D1026" s="47"/>
      <c r="E1026" s="47"/>
      <c r="F1026" s="56" t="str">
        <f>IF($G1026="","Nincs VKR kiválasztva!",INDEX(Osszesito!$C:$C,MATCH($G1026,Osszesito!$D:$D,0)))</f>
        <v>Nincs VKR kiválasztva!</v>
      </c>
      <c r="G1026" s="45"/>
      <c r="H1026" s="51" t="str">
        <f>IF($D1026="","",CONCATENATE($AY1026,"_",COUNTA($D$3:$D1026),"_FSZV_2026"))</f>
        <v/>
      </c>
      <c r="I1026" s="56" t="str">
        <f>IF($G1026="","Nincs VKR kiválasztva!",INDEX(Osszesito!$G:$G,MATCH($F1026,Osszesito!$C:$C,0)))</f>
        <v>Nincs VKR kiválasztva!</v>
      </c>
      <c r="J1026" s="56" t="str">
        <f>IF($G1026="","Nincs VKR kiválasztva!",INDEX(Osszesito!$F:$F,MATCH($F1026,Osszesito!$C:$C,0)))</f>
        <v>Nincs VKR kiválasztva!</v>
      </c>
      <c r="K1026" s="48" t="str">
        <f t="shared" si="663"/>
        <v>Nincs kitöltve a költség rész!</v>
      </c>
      <c r="L1026" s="49"/>
      <c r="M1026" s="49"/>
      <c r="N1026" s="60"/>
      <c r="O1026" s="60"/>
      <c r="P1026" s="90"/>
      <c r="R1026" s="62"/>
      <c r="S1026" s="62"/>
      <c r="T1026" s="62"/>
      <c r="U1026" s="62"/>
      <c r="V1026" s="62"/>
      <c r="W1026" s="62"/>
      <c r="X1026" s="62"/>
      <c r="Y1026" s="62"/>
      <c r="Z1026" s="62"/>
      <c r="AA1026" s="62"/>
      <c r="AB1026" s="62"/>
      <c r="AC1026" s="61">
        <f t="shared" si="667"/>
        <v>0</v>
      </c>
      <c r="AD1026" s="1" t="str">
        <f t="shared" si="668"/>
        <v>Nincs VKR kiválasztva!</v>
      </c>
      <c r="AF1026" s="60"/>
      <c r="AG1026" s="60"/>
      <c r="AH1026" s="60"/>
      <c r="AI1026" s="60"/>
      <c r="AJ1026" s="60"/>
      <c r="AK1026" s="60"/>
      <c r="AL1026" s="60"/>
      <c r="AM1026" s="60"/>
      <c r="AN1026" s="60"/>
      <c r="AO1026" s="60"/>
      <c r="AP1026" s="60"/>
      <c r="AQ1026" s="61">
        <f t="shared" si="669"/>
        <v>0</v>
      </c>
      <c r="AR1026" s="130" t="s">
        <v>36</v>
      </c>
      <c r="AS1026" s="1" t="str">
        <f t="shared" si="670"/>
        <v>Nincs VKR kiválasztva!</v>
      </c>
      <c r="AU1026" s="46"/>
      <c r="AV1026" s="46"/>
      <c r="AY1026" s="64" t="str">
        <f>IF($D1026="","",INDEX(Osszesito!$E:$E,MATCH($F1026,Osszesito!$C:$C,0)))</f>
        <v/>
      </c>
      <c r="AZ1026" s="64">
        <f t="shared" si="637"/>
        <v>0</v>
      </c>
      <c r="BA1026" s="65">
        <f t="shared" si="638"/>
        <v>0</v>
      </c>
      <c r="BB1026" s="65" t="str">
        <f t="shared" si="639"/>
        <v>x</v>
      </c>
      <c r="BC1026" s="65">
        <f t="shared" si="671"/>
        <v>0</v>
      </c>
      <c r="BD1026" s="65">
        <f t="shared" si="664"/>
        <v>0</v>
      </c>
      <c r="BE1026" s="65">
        <f t="shared" si="640"/>
        <v>0</v>
      </c>
      <c r="BF1026" s="64" t="str">
        <f t="shared" si="641"/>
        <v>A forrás egyenlő a költséggel (I.ütem).</v>
      </c>
      <c r="BG1026" s="65">
        <f t="shared" si="642"/>
        <v>0</v>
      </c>
      <c r="BH1026" s="65">
        <f t="shared" si="643"/>
        <v>0</v>
      </c>
      <c r="BI1026" s="65">
        <f t="shared" si="644"/>
        <v>0</v>
      </c>
      <c r="BJ1026" s="65">
        <f t="shared" si="645"/>
        <v>0</v>
      </c>
      <c r="BK1026" s="65">
        <f t="shared" si="672"/>
        <v>0</v>
      </c>
      <c r="BL1026" s="66" t="str">
        <f t="shared" si="665"/>
        <v>Nem hosszútávú a feladat.</v>
      </c>
      <c r="BM1026" s="67">
        <f t="shared" si="646"/>
        <v>1</v>
      </c>
      <c r="BN1026" s="67">
        <f t="shared" si="647"/>
        <v>0</v>
      </c>
      <c r="BO1026" s="67">
        <f t="shared" si="648"/>
        <v>1</v>
      </c>
      <c r="BP1026" s="67">
        <f t="shared" si="649"/>
        <v>0</v>
      </c>
      <c r="BQ1026" s="65">
        <f t="shared" si="650"/>
        <v>0</v>
      </c>
      <c r="BR1026" s="64" t="str">
        <f t="shared" si="651"/>
        <v>Nincs hosszútávú terv!</v>
      </c>
      <c r="BS1026" s="65">
        <f t="shared" si="652"/>
        <v>0</v>
      </c>
      <c r="BT1026" s="65">
        <f t="shared" si="653"/>
        <v>0</v>
      </c>
      <c r="BU1026" s="65">
        <f t="shared" si="654"/>
        <v>0</v>
      </c>
      <c r="BV1026" s="65">
        <f t="shared" si="655"/>
        <v>0</v>
      </c>
      <c r="BW1026" s="65">
        <f t="shared" si="656"/>
        <v>0</v>
      </c>
      <c r="BX1026" s="65">
        <f t="shared" si="657"/>
        <v>0</v>
      </c>
      <c r="BY1026" s="65">
        <f t="shared" si="658"/>
        <v>0</v>
      </c>
      <c r="BZ1026" s="65">
        <f t="shared" si="659"/>
        <v>0</v>
      </c>
      <c r="CA1026" s="65">
        <f t="shared" si="660"/>
        <v>0</v>
      </c>
      <c r="CB1026" s="65">
        <f t="shared" si="661"/>
        <v>0</v>
      </c>
      <c r="CC1026" s="65">
        <f t="shared" si="662"/>
        <v>0</v>
      </c>
      <c r="CD1026" s="65" t="str">
        <f t="shared" si="673"/>
        <v>Hiányos kitöltés! (B-oszlop üres)</v>
      </c>
      <c r="CE1026" s="66" t="str">
        <f t="shared" si="674"/>
        <v>Hiányos kitöltés! (B-oszlop üres)</v>
      </c>
      <c r="CF1026" s="65">
        <f t="shared" si="675"/>
        <v>0</v>
      </c>
      <c r="CG1026" s="65">
        <f t="shared" si="676"/>
        <v>0</v>
      </c>
      <c r="CH1026" s="65">
        <f t="shared" si="677"/>
        <v>0</v>
      </c>
    </row>
    <row r="1027" spans="1:86" ht="31.25" x14ac:dyDescent="0.25">
      <c r="A1027" s="54" t="str">
        <f t="shared" si="666"/>
        <v>Nincs VKR kiválasztva!</v>
      </c>
      <c r="B1027" s="68"/>
      <c r="C1027" s="55"/>
      <c r="D1027" s="47"/>
      <c r="E1027" s="47"/>
      <c r="F1027" s="56" t="str">
        <f>IF($G1027="","Nincs VKR kiválasztva!",INDEX(Osszesito!$C:$C,MATCH($G1027,Osszesito!$D:$D,0)))</f>
        <v>Nincs VKR kiválasztva!</v>
      </c>
      <c r="G1027" s="45"/>
      <c r="H1027" s="51" t="str">
        <f>IF($D1027="","",CONCATENATE($AY1027,"_",COUNTA($D$3:$D1027),"_FSZV_2026"))</f>
        <v/>
      </c>
      <c r="I1027" s="56" t="str">
        <f>IF($G1027="","Nincs VKR kiválasztva!",INDEX(Osszesito!$G:$G,MATCH($F1027,Osszesito!$C:$C,0)))</f>
        <v>Nincs VKR kiválasztva!</v>
      </c>
      <c r="J1027" s="56" t="str">
        <f>IF($G1027="","Nincs VKR kiválasztva!",INDEX(Osszesito!$F:$F,MATCH($F1027,Osszesito!$C:$C,0)))</f>
        <v>Nincs VKR kiválasztva!</v>
      </c>
      <c r="K1027" s="48" t="str">
        <f t="shared" si="663"/>
        <v>Nincs kitöltve a költség rész!</v>
      </c>
      <c r="L1027" s="49"/>
      <c r="M1027" s="49"/>
      <c r="N1027" s="60"/>
      <c r="O1027" s="60"/>
      <c r="P1027" s="90"/>
      <c r="R1027" s="62"/>
      <c r="S1027" s="62"/>
      <c r="T1027" s="62"/>
      <c r="U1027" s="62"/>
      <c r="V1027" s="62"/>
      <c r="W1027" s="62"/>
      <c r="X1027" s="62"/>
      <c r="Y1027" s="62"/>
      <c r="Z1027" s="62"/>
      <c r="AA1027" s="62"/>
      <c r="AB1027" s="62"/>
      <c r="AC1027" s="61">
        <f t="shared" si="667"/>
        <v>0</v>
      </c>
      <c r="AD1027" s="1" t="str">
        <f t="shared" si="668"/>
        <v>Nincs VKR kiválasztva!</v>
      </c>
      <c r="AF1027" s="60"/>
      <c r="AG1027" s="60"/>
      <c r="AH1027" s="60"/>
      <c r="AI1027" s="60"/>
      <c r="AJ1027" s="60"/>
      <c r="AK1027" s="60"/>
      <c r="AL1027" s="60"/>
      <c r="AM1027" s="60"/>
      <c r="AN1027" s="60"/>
      <c r="AO1027" s="60"/>
      <c r="AP1027" s="60"/>
      <c r="AQ1027" s="61">
        <f t="shared" si="669"/>
        <v>0</v>
      </c>
      <c r="AR1027" s="130" t="s">
        <v>36</v>
      </c>
      <c r="AS1027" s="1" t="str">
        <f t="shared" si="670"/>
        <v>Nincs VKR kiválasztva!</v>
      </c>
      <c r="AU1027" s="46"/>
      <c r="AV1027" s="46"/>
      <c r="AY1027" s="64" t="str">
        <f>IF($D1027="","",INDEX(Osszesito!$E:$E,MATCH($F1027,Osszesito!$C:$C,0)))</f>
        <v/>
      </c>
      <c r="AZ1027" s="64">
        <f t="shared" si="637"/>
        <v>0</v>
      </c>
      <c r="BA1027" s="65">
        <f t="shared" si="638"/>
        <v>0</v>
      </c>
      <c r="BB1027" s="65" t="str">
        <f t="shared" si="639"/>
        <v>x</v>
      </c>
      <c r="BC1027" s="65">
        <f t="shared" si="671"/>
        <v>0</v>
      </c>
      <c r="BD1027" s="65">
        <f t="shared" si="664"/>
        <v>0</v>
      </c>
      <c r="BE1027" s="65">
        <f t="shared" si="640"/>
        <v>0</v>
      </c>
      <c r="BF1027" s="64" t="str">
        <f t="shared" si="641"/>
        <v>A forrás egyenlő a költséggel (I.ütem).</v>
      </c>
      <c r="BG1027" s="65">
        <f t="shared" si="642"/>
        <v>0</v>
      </c>
      <c r="BH1027" s="65">
        <f t="shared" si="643"/>
        <v>0</v>
      </c>
      <c r="BI1027" s="65">
        <f t="shared" si="644"/>
        <v>0</v>
      </c>
      <c r="BJ1027" s="65">
        <f t="shared" si="645"/>
        <v>0</v>
      </c>
      <c r="BK1027" s="65">
        <f t="shared" si="672"/>
        <v>0</v>
      </c>
      <c r="BL1027" s="66" t="str">
        <f t="shared" si="665"/>
        <v>Nem hosszútávú a feladat.</v>
      </c>
      <c r="BM1027" s="67">
        <f t="shared" si="646"/>
        <v>1</v>
      </c>
      <c r="BN1027" s="67">
        <f t="shared" si="647"/>
        <v>0</v>
      </c>
      <c r="BO1027" s="67">
        <f t="shared" si="648"/>
        <v>1</v>
      </c>
      <c r="BP1027" s="67">
        <f t="shared" si="649"/>
        <v>0</v>
      </c>
      <c r="BQ1027" s="65">
        <f t="shared" si="650"/>
        <v>0</v>
      </c>
      <c r="BR1027" s="64" t="str">
        <f t="shared" si="651"/>
        <v>Nincs hosszútávú terv!</v>
      </c>
      <c r="BS1027" s="65">
        <f t="shared" si="652"/>
        <v>0</v>
      </c>
      <c r="BT1027" s="65">
        <f t="shared" si="653"/>
        <v>0</v>
      </c>
      <c r="BU1027" s="65">
        <f t="shared" si="654"/>
        <v>0</v>
      </c>
      <c r="BV1027" s="65">
        <f t="shared" si="655"/>
        <v>0</v>
      </c>
      <c r="BW1027" s="65">
        <f t="shared" si="656"/>
        <v>0</v>
      </c>
      <c r="BX1027" s="65">
        <f t="shared" si="657"/>
        <v>0</v>
      </c>
      <c r="BY1027" s="65">
        <f t="shared" si="658"/>
        <v>0</v>
      </c>
      <c r="BZ1027" s="65">
        <f t="shared" si="659"/>
        <v>0</v>
      </c>
      <c r="CA1027" s="65">
        <f t="shared" si="660"/>
        <v>0</v>
      </c>
      <c r="CB1027" s="65">
        <f t="shared" si="661"/>
        <v>0</v>
      </c>
      <c r="CC1027" s="65">
        <f t="shared" si="662"/>
        <v>0</v>
      </c>
      <c r="CD1027" s="65" t="str">
        <f t="shared" si="673"/>
        <v>Hiányos kitöltés! (B-oszlop üres)</v>
      </c>
      <c r="CE1027" s="66" t="str">
        <f t="shared" si="674"/>
        <v>Hiányos kitöltés! (B-oszlop üres)</v>
      </c>
      <c r="CF1027" s="65">
        <f t="shared" si="675"/>
        <v>0</v>
      </c>
      <c r="CG1027" s="65">
        <f t="shared" si="676"/>
        <v>0</v>
      </c>
      <c r="CH1027" s="65">
        <f t="shared" si="677"/>
        <v>0</v>
      </c>
    </row>
    <row r="1028" spans="1:86" ht="31.25" x14ac:dyDescent="0.25">
      <c r="A1028" s="54" t="str">
        <f t="shared" si="666"/>
        <v>Nincs VKR kiválasztva!</v>
      </c>
      <c r="B1028" s="68"/>
      <c r="C1028" s="55"/>
      <c r="D1028" s="47"/>
      <c r="E1028" s="47"/>
      <c r="F1028" s="56" t="str">
        <f>IF($G1028="","Nincs VKR kiválasztva!",INDEX(Osszesito!$C:$C,MATCH($G1028,Osszesito!$D:$D,0)))</f>
        <v>Nincs VKR kiválasztva!</v>
      </c>
      <c r="G1028" s="45"/>
      <c r="H1028" s="51" t="str">
        <f>IF($D1028="","",CONCATENATE($AY1028,"_",COUNTA($D$3:$D1028),"_FSZV_2026"))</f>
        <v/>
      </c>
      <c r="I1028" s="56" t="str">
        <f>IF($G1028="","Nincs VKR kiválasztva!",INDEX(Osszesito!$G:$G,MATCH($F1028,Osszesito!$C:$C,0)))</f>
        <v>Nincs VKR kiválasztva!</v>
      </c>
      <c r="J1028" s="56" t="str">
        <f>IF($G1028="","Nincs VKR kiválasztva!",INDEX(Osszesito!$F:$F,MATCH($F1028,Osszesito!$C:$C,0)))</f>
        <v>Nincs VKR kiválasztva!</v>
      </c>
      <c r="K1028" s="48" t="str">
        <f t="shared" si="663"/>
        <v>Nincs kitöltve a költség rész!</v>
      </c>
      <c r="L1028" s="49"/>
      <c r="M1028" s="49"/>
      <c r="N1028" s="60"/>
      <c r="O1028" s="60"/>
      <c r="P1028" s="90"/>
      <c r="R1028" s="62"/>
      <c r="S1028" s="62"/>
      <c r="T1028" s="62"/>
      <c r="U1028" s="62"/>
      <c r="V1028" s="62"/>
      <c r="W1028" s="62"/>
      <c r="X1028" s="62"/>
      <c r="Y1028" s="62"/>
      <c r="Z1028" s="62"/>
      <c r="AA1028" s="62"/>
      <c r="AB1028" s="62"/>
      <c r="AC1028" s="61">
        <f t="shared" si="667"/>
        <v>0</v>
      </c>
      <c r="AD1028" s="1" t="str">
        <f t="shared" si="668"/>
        <v>Nincs VKR kiválasztva!</v>
      </c>
      <c r="AF1028" s="60"/>
      <c r="AG1028" s="60"/>
      <c r="AH1028" s="60"/>
      <c r="AI1028" s="60"/>
      <c r="AJ1028" s="60"/>
      <c r="AK1028" s="60"/>
      <c r="AL1028" s="60"/>
      <c r="AM1028" s="60"/>
      <c r="AN1028" s="60"/>
      <c r="AO1028" s="60"/>
      <c r="AP1028" s="60"/>
      <c r="AQ1028" s="61">
        <f t="shared" si="669"/>
        <v>0</v>
      </c>
      <c r="AR1028" s="130" t="s">
        <v>36</v>
      </c>
      <c r="AS1028" s="1" t="str">
        <f t="shared" si="670"/>
        <v>Nincs VKR kiválasztva!</v>
      </c>
      <c r="AU1028" s="46"/>
      <c r="AV1028" s="46"/>
      <c r="AY1028" s="64" t="str">
        <f>IF($D1028="","",INDEX(Osszesito!$E:$E,MATCH($F1028,Osszesito!$C:$C,0)))</f>
        <v/>
      </c>
      <c r="AZ1028" s="64">
        <f t="shared" ref="AZ1028:AZ1091" si="678">LEN($AU1028)</f>
        <v>0</v>
      </c>
      <c r="BA1028" s="65">
        <f t="shared" ref="BA1028:BA1091" si="679">IF(OR($B1028="",$C1028="",$D1028="",$E1028="",$F1028="",$L1028="",$M1028="",$N1028="",$O1028=""),0,1)</f>
        <v>0</v>
      </c>
      <c r="BB1028" s="65" t="str">
        <f t="shared" ref="BB1028:BB1091" si="680">IF($F1028="",0,IF(AND($L1028=2027,$M1028=2027),"R",IF(AND($L1028=2027,$M1028&gt;2027),"RH",IF(AND($L1028&gt;2027,$M1028&gt;2027),"H","x"))))</f>
        <v>x</v>
      </c>
      <c r="BC1028" s="65">
        <f t="shared" si="671"/>
        <v>0</v>
      </c>
      <c r="BD1028" s="65">
        <f t="shared" si="664"/>
        <v>0</v>
      </c>
      <c r="BE1028" s="65">
        <f t="shared" ref="BE1028:BE1091" si="681">IF($AC1028&lt;$N1028,1,IF($AC1028=$N1028,0))</f>
        <v>0</v>
      </c>
      <c r="BF1028" s="64" t="str">
        <f t="shared" ref="BF1028:BF1091" si="682">IF($L1028&gt;2027,"Nem rövidtávú a feladat.",IF($BE1028=1,"Az I. ütem nem lehet forráshiányos!",IF($AC1028&gt;$N1028,"Többlet forrást jelölt meg az I.ütemnél! Kérjük, a többletet az 'Osszesito' fülön tüntesse fel!",IF($AC1028=$N1028,"A forrás egyenlő a költséggel (I.ütem).",0))))</f>
        <v>A forrás egyenlő a költséggel (I.ütem).</v>
      </c>
      <c r="BG1028" s="65">
        <f t="shared" ref="BG1028:BG1091" si="683">IF(AND($R1028&lt;&gt;"",$S1028&lt;&gt;"",$T1028&lt;&gt;"",$U1028&lt;&gt;"",$V1028&lt;&gt;"",$W1028&lt;&gt;"",$X1028&lt;&gt;"",$Y1028&lt;&gt;"",$Z1028&lt;&gt;"",$AA1028&lt;&gt;"",$AB1028&lt;&gt;""),1,0)</f>
        <v>0</v>
      </c>
      <c r="BH1028" s="65">
        <f t="shared" ref="BH1028:BH1091" si="684">IF(AND($BG1028=1,$N1028=$AC1028),1,0)</f>
        <v>0</v>
      </c>
      <c r="BI1028" s="65">
        <f t="shared" ref="BI1028:BI1091" si="685">IF($AQ1028&lt;$O1028,1,0)</f>
        <v>0</v>
      </c>
      <c r="BJ1028" s="65">
        <f t="shared" ref="BJ1028:BJ1091" si="686">IF(AND($AF1028&lt;&gt;"",$AG1028&lt;&gt;"",$AH1028&lt;&gt;"",$AI1028&lt;&gt;"",$AJ1028&lt;&gt;"",$AK1028&lt;&gt;"",$AL1028&lt;&gt;"",$AM1028&lt;&gt;"",$AN1028&lt;&gt;"",$AO1028&lt;&gt;"",$AP1028&lt;&gt;""),1,0)</f>
        <v>0</v>
      </c>
      <c r="BK1028" s="65">
        <f t="shared" si="672"/>
        <v>0</v>
      </c>
      <c r="BL1028" s="66" t="str">
        <f t="shared" si="665"/>
        <v>Nem hosszútávú a feladat.</v>
      </c>
      <c r="BM1028" s="67">
        <f t="shared" ref="BM1028:BM1091" si="687">IF($M1028&lt;2028,1,0)</f>
        <v>1</v>
      </c>
      <c r="BN1028" s="67">
        <f t="shared" ref="BN1028:BN1091" si="688">IF($M1028&gt;2027,1,0)</f>
        <v>0</v>
      </c>
      <c r="BO1028" s="67">
        <f t="shared" ref="BO1028:BO1091" si="689">IF(AND($BM1028=1,$N1028=0),1,0)</f>
        <v>1</v>
      </c>
      <c r="BP1028" s="67">
        <f t="shared" ref="BP1028:BP1091" si="690">IF(AND($BN1028=1,$O1028=0),1,0)</f>
        <v>0</v>
      </c>
      <c r="BQ1028" s="65">
        <f t="shared" ref="BQ1028:BQ1091" si="691">IF(AND($BB1028="R",$N1028=0,$AZ1028&gt;29),1,IF(AND($BB1028="RH",$N1028=0,$AZ1028&gt;29),1,0))</f>
        <v>0</v>
      </c>
      <c r="BR1028" s="64" t="str">
        <f t="shared" ref="BR1028:BR1091" si="692">IF($BN1028=0,"Nincs hosszútávú terv!",IF(AND($BB1028="H",$O1028=0,$AZ1028=0),"Nullás a hosszútávú feladat és nincs hozzá indoklás!",IF(AND($BB1028="RH",$O1028=0,$AZ1028=0),"Nullás a hosszútávú feladat és nincs hozzá indoklás!",IF(AND($BB1028="R",$O1028=0,$AZ1028&lt;300),"Nullás a hosszútávú feladat és rövid hozzá az indoklás!",IF(AND($BB1028="RH",$O1028=0,$AZ1028&lt;300),"Nullás a hosszútávú feladat és rövid hozzá az indoklás!",0)))))</f>
        <v>Nincs hosszútávú terv!</v>
      </c>
      <c r="BS1028" s="65">
        <f t="shared" ref="BS1028:BS1091" si="693">IF(AND($BB1028="R",$N1028=0,$AZ1028&gt;29),1,IF(AND($BB1028="RH",$N1028=0,$AZ1028&gt;29),1,0))</f>
        <v>0</v>
      </c>
      <c r="BT1028" s="65">
        <f t="shared" ref="BT1028:BT1091" si="694">IF(AND($BB1028="H",$O1028=0,$AZ1028&gt;29),1,IF(AND($BB1028="RH",$O1028=0,$AZ1028&gt;29),1,0))</f>
        <v>0</v>
      </c>
      <c r="BU1028" s="65">
        <f t="shared" ref="BU1028:BU1091" si="695">IF($B1028="",0,1)</f>
        <v>0</v>
      </c>
      <c r="BV1028" s="65">
        <f t="shared" ref="BV1028:BV1091" si="696">IF($C1028="",0,1)</f>
        <v>0</v>
      </c>
      <c r="BW1028" s="65">
        <f t="shared" ref="BW1028:BW1091" si="697">IF($D1028="",0,1)</f>
        <v>0</v>
      </c>
      <c r="BX1028" s="65">
        <f t="shared" ref="BX1028:BX1091" si="698">IF($E1028="",0,1)</f>
        <v>0</v>
      </c>
      <c r="BY1028" s="65">
        <f t="shared" ref="BY1028:BY1091" si="699">IF($L1028="",0,1)</f>
        <v>0</v>
      </c>
      <c r="BZ1028" s="65">
        <f t="shared" ref="BZ1028:BZ1091" si="700">IF($M1028="",0,1)</f>
        <v>0</v>
      </c>
      <c r="CA1028" s="65">
        <f t="shared" ref="CA1028:CA1091" si="701">IF($N1028="",0,1)</f>
        <v>0</v>
      </c>
      <c r="CB1028" s="65">
        <f t="shared" ref="CB1028:CB1091" si="702">IF($O1028="",0,1)</f>
        <v>0</v>
      </c>
      <c r="CC1028" s="65">
        <f t="shared" ref="CC1028:CC1091" si="703">IF($P1028="",0,1)</f>
        <v>0</v>
      </c>
      <c r="CD1028" s="65" t="str">
        <f t="shared" si="673"/>
        <v>Hiányos kitöltés! (B-oszlop üres)</v>
      </c>
      <c r="CE1028" s="66" t="str">
        <f t="shared" si="674"/>
        <v>Hiányos kitöltés! (B-oszlop üres)</v>
      </c>
      <c r="CF1028" s="65">
        <f t="shared" si="675"/>
        <v>0</v>
      </c>
      <c r="CG1028" s="65">
        <f t="shared" si="676"/>
        <v>0</v>
      </c>
      <c r="CH1028" s="65">
        <f t="shared" si="677"/>
        <v>0</v>
      </c>
    </row>
    <row r="1029" spans="1:86" ht="31.25" x14ac:dyDescent="0.25">
      <c r="A1029" s="54" t="str">
        <f t="shared" si="666"/>
        <v>Nincs VKR kiválasztva!</v>
      </c>
      <c r="B1029" s="68"/>
      <c r="C1029" s="55"/>
      <c r="D1029" s="47"/>
      <c r="E1029" s="47"/>
      <c r="F1029" s="56" t="str">
        <f>IF($G1029="","Nincs VKR kiválasztva!",INDEX(Osszesito!$C:$C,MATCH($G1029,Osszesito!$D:$D,0)))</f>
        <v>Nincs VKR kiválasztva!</v>
      </c>
      <c r="G1029" s="45"/>
      <c r="H1029" s="51" t="str">
        <f>IF($D1029="","",CONCATENATE($AY1029,"_",COUNTA($D$3:$D1029),"_FSZV_2026"))</f>
        <v/>
      </c>
      <c r="I1029" s="56" t="str">
        <f>IF($G1029="","Nincs VKR kiválasztva!",INDEX(Osszesito!$G:$G,MATCH($F1029,Osszesito!$C:$C,0)))</f>
        <v>Nincs VKR kiválasztva!</v>
      </c>
      <c r="J1029" s="56" t="str">
        <f>IF($G1029="","Nincs VKR kiválasztva!",INDEX(Osszesito!$F:$F,MATCH($F1029,Osszesito!$C:$C,0)))</f>
        <v>Nincs VKR kiválasztva!</v>
      </c>
      <c r="K1029" s="48" t="str">
        <f t="shared" ref="K1029:K1092" si="704">IF(AND($N1029="",$O1029=""),"Nincs kitöltve a költség rész!",IF($N1029="","Az N-oszlop üres!",IF($O1029="","Az O-oszlop üres!",$N1029+$O1029)))</f>
        <v>Nincs kitöltve a költség rész!</v>
      </c>
      <c r="L1029" s="49"/>
      <c r="M1029" s="49"/>
      <c r="N1029" s="60"/>
      <c r="O1029" s="60"/>
      <c r="P1029" s="90"/>
      <c r="R1029" s="62"/>
      <c r="S1029" s="62"/>
      <c r="T1029" s="62"/>
      <c r="U1029" s="62"/>
      <c r="V1029" s="62"/>
      <c r="W1029" s="62"/>
      <c r="X1029" s="62"/>
      <c r="Y1029" s="62"/>
      <c r="Z1029" s="62"/>
      <c r="AA1029" s="62"/>
      <c r="AB1029" s="62"/>
      <c r="AC1029" s="61">
        <f t="shared" si="667"/>
        <v>0</v>
      </c>
      <c r="AD1029" s="1" t="str">
        <f t="shared" si="668"/>
        <v>Nincs VKR kiválasztva!</v>
      </c>
      <c r="AF1029" s="60"/>
      <c r="AG1029" s="60"/>
      <c r="AH1029" s="60"/>
      <c r="AI1029" s="60"/>
      <c r="AJ1029" s="60"/>
      <c r="AK1029" s="60"/>
      <c r="AL1029" s="60"/>
      <c r="AM1029" s="60"/>
      <c r="AN1029" s="60"/>
      <c r="AO1029" s="60"/>
      <c r="AP1029" s="60"/>
      <c r="AQ1029" s="61">
        <f t="shared" si="669"/>
        <v>0</v>
      </c>
      <c r="AR1029" s="130" t="s">
        <v>36</v>
      </c>
      <c r="AS1029" s="1" t="str">
        <f t="shared" si="670"/>
        <v>Nincs VKR kiválasztva!</v>
      </c>
      <c r="AU1029" s="46"/>
      <c r="AV1029" s="46"/>
      <c r="AY1029" s="64" t="str">
        <f>IF($D1029="","",INDEX(Osszesito!$E:$E,MATCH($F1029,Osszesito!$C:$C,0)))</f>
        <v/>
      </c>
      <c r="AZ1029" s="64">
        <f t="shared" si="678"/>
        <v>0</v>
      </c>
      <c r="BA1029" s="65">
        <f t="shared" si="679"/>
        <v>0</v>
      </c>
      <c r="BB1029" s="65" t="str">
        <f t="shared" si="680"/>
        <v>x</v>
      </c>
      <c r="BC1029" s="65">
        <f t="shared" si="671"/>
        <v>0</v>
      </c>
      <c r="BD1029" s="65">
        <f t="shared" ref="BD1029:BD1092" si="705">IF(AND($BB1029="R",$O1029&gt;0),1,IF(AND($BB1029="H",$N1029&gt;0),1,0))</f>
        <v>0</v>
      </c>
      <c r="BE1029" s="65">
        <f t="shared" si="681"/>
        <v>0</v>
      </c>
      <c r="BF1029" s="64" t="str">
        <f t="shared" si="682"/>
        <v>A forrás egyenlő a költséggel (I.ütem).</v>
      </c>
      <c r="BG1029" s="65">
        <f t="shared" si="683"/>
        <v>0</v>
      </c>
      <c r="BH1029" s="65">
        <f t="shared" si="684"/>
        <v>0</v>
      </c>
      <c r="BI1029" s="65">
        <f t="shared" si="685"/>
        <v>0</v>
      </c>
      <c r="BJ1029" s="65">
        <f t="shared" si="686"/>
        <v>0</v>
      </c>
      <c r="BK1029" s="65">
        <f t="shared" si="672"/>
        <v>0</v>
      </c>
      <c r="BL1029" s="66" t="str">
        <f t="shared" ref="BL1029:BL1092" si="706">IF($M1029&lt;2028,"Nem hosszútávú a feladat.",IF(AND($BI1029=1,$AR1029="nem"),"Forráshiányos a feladat? Jelölje az AR-oszlopban!",IF(AND($BI1029=0,$AR1029="igen"),"Forráshiányosnak jelölte a feladat az AR-oszlopban, de a forrás költség adatok alapnján nem az!",IF(AND($BI1029=1,$AR1029="igen"),"Forráshiányos a feladat!",IF($AQ1029&gt;$O1029,"Többlet forrást jelölt meg az II.ütemnél! Kérjük, a többletet az 'Osszesito' fülön tüntesse fel!",IF($AQ1029=$O1029,"A forrás egyenlő a költséggel (II.ütem).",0))))))</f>
        <v>Nem hosszútávú a feladat.</v>
      </c>
      <c r="BM1029" s="67">
        <f t="shared" si="687"/>
        <v>1</v>
      </c>
      <c r="BN1029" s="67">
        <f t="shared" si="688"/>
        <v>0</v>
      </c>
      <c r="BO1029" s="67">
        <f t="shared" si="689"/>
        <v>1</v>
      </c>
      <c r="BP1029" s="67">
        <f t="shared" si="690"/>
        <v>0</v>
      </c>
      <c r="BQ1029" s="65">
        <f t="shared" si="691"/>
        <v>0</v>
      </c>
      <c r="BR1029" s="64" t="str">
        <f t="shared" si="692"/>
        <v>Nincs hosszútávú terv!</v>
      </c>
      <c r="BS1029" s="65">
        <f t="shared" si="693"/>
        <v>0</v>
      </c>
      <c r="BT1029" s="65">
        <f t="shared" si="694"/>
        <v>0</v>
      </c>
      <c r="BU1029" s="65">
        <f t="shared" si="695"/>
        <v>0</v>
      </c>
      <c r="BV1029" s="65">
        <f t="shared" si="696"/>
        <v>0</v>
      </c>
      <c r="BW1029" s="65">
        <f t="shared" si="697"/>
        <v>0</v>
      </c>
      <c r="BX1029" s="65">
        <f t="shared" si="698"/>
        <v>0</v>
      </c>
      <c r="BY1029" s="65">
        <f t="shared" si="699"/>
        <v>0</v>
      </c>
      <c r="BZ1029" s="65">
        <f t="shared" si="700"/>
        <v>0</v>
      </c>
      <c r="CA1029" s="65">
        <f t="shared" si="701"/>
        <v>0</v>
      </c>
      <c r="CB1029" s="65">
        <f t="shared" si="702"/>
        <v>0</v>
      </c>
      <c r="CC1029" s="65">
        <f t="shared" si="703"/>
        <v>0</v>
      </c>
      <c r="CD1029" s="65" t="str">
        <f t="shared" si="673"/>
        <v>Hiányos kitöltés! (B-oszlop üres)</v>
      </c>
      <c r="CE1029" s="66" t="str">
        <f t="shared" si="674"/>
        <v>Hiányos kitöltés! (B-oszlop üres)</v>
      </c>
      <c r="CF1029" s="65">
        <f t="shared" si="675"/>
        <v>0</v>
      </c>
      <c r="CG1029" s="65">
        <f t="shared" si="676"/>
        <v>0</v>
      </c>
      <c r="CH1029" s="65">
        <f t="shared" si="677"/>
        <v>0</v>
      </c>
    </row>
    <row r="1030" spans="1:86" ht="31.25" x14ac:dyDescent="0.25">
      <c r="A1030" s="54" t="str">
        <f t="shared" si="666"/>
        <v>Nincs VKR kiválasztva!</v>
      </c>
      <c r="B1030" s="68"/>
      <c r="C1030" s="55"/>
      <c r="D1030" s="47"/>
      <c r="E1030" s="47"/>
      <c r="F1030" s="56" t="str">
        <f>IF($G1030="","Nincs VKR kiválasztva!",INDEX(Osszesito!$C:$C,MATCH($G1030,Osszesito!$D:$D,0)))</f>
        <v>Nincs VKR kiválasztva!</v>
      </c>
      <c r="G1030" s="45"/>
      <c r="H1030" s="51" t="str">
        <f>IF($D1030="","",CONCATENATE($AY1030,"_",COUNTA($D$3:$D1030),"_FSZV_2026"))</f>
        <v/>
      </c>
      <c r="I1030" s="56" t="str">
        <f>IF($G1030="","Nincs VKR kiválasztva!",INDEX(Osszesito!$G:$G,MATCH($F1030,Osszesito!$C:$C,0)))</f>
        <v>Nincs VKR kiválasztva!</v>
      </c>
      <c r="J1030" s="56" t="str">
        <f>IF($G1030="","Nincs VKR kiválasztva!",INDEX(Osszesito!$F:$F,MATCH($F1030,Osszesito!$C:$C,0)))</f>
        <v>Nincs VKR kiválasztva!</v>
      </c>
      <c r="K1030" s="48" t="str">
        <f t="shared" si="704"/>
        <v>Nincs kitöltve a költség rész!</v>
      </c>
      <c r="L1030" s="49"/>
      <c r="M1030" s="49"/>
      <c r="N1030" s="60"/>
      <c r="O1030" s="60"/>
      <c r="P1030" s="90"/>
      <c r="R1030" s="62"/>
      <c r="S1030" s="62"/>
      <c r="T1030" s="62"/>
      <c r="U1030" s="62"/>
      <c r="V1030" s="62"/>
      <c r="W1030" s="62"/>
      <c r="X1030" s="62"/>
      <c r="Y1030" s="62"/>
      <c r="Z1030" s="62"/>
      <c r="AA1030" s="62"/>
      <c r="AB1030" s="62"/>
      <c r="AC1030" s="61">
        <f t="shared" si="667"/>
        <v>0</v>
      </c>
      <c r="AD1030" s="1" t="str">
        <f t="shared" si="668"/>
        <v>Nincs VKR kiválasztva!</v>
      </c>
      <c r="AF1030" s="60"/>
      <c r="AG1030" s="60"/>
      <c r="AH1030" s="60"/>
      <c r="AI1030" s="60"/>
      <c r="AJ1030" s="60"/>
      <c r="AK1030" s="60"/>
      <c r="AL1030" s="60"/>
      <c r="AM1030" s="60"/>
      <c r="AN1030" s="60"/>
      <c r="AO1030" s="60"/>
      <c r="AP1030" s="60"/>
      <c r="AQ1030" s="61">
        <f t="shared" si="669"/>
        <v>0</v>
      </c>
      <c r="AR1030" s="130" t="s">
        <v>36</v>
      </c>
      <c r="AS1030" s="1" t="str">
        <f t="shared" si="670"/>
        <v>Nincs VKR kiválasztva!</v>
      </c>
      <c r="AU1030" s="46"/>
      <c r="AV1030" s="46"/>
      <c r="AY1030" s="64" t="str">
        <f>IF($D1030="","",INDEX(Osszesito!$E:$E,MATCH($F1030,Osszesito!$C:$C,0)))</f>
        <v/>
      </c>
      <c r="AZ1030" s="64">
        <f t="shared" si="678"/>
        <v>0</v>
      </c>
      <c r="BA1030" s="65">
        <f t="shared" si="679"/>
        <v>0</v>
      </c>
      <c r="BB1030" s="65" t="str">
        <f t="shared" si="680"/>
        <v>x</v>
      </c>
      <c r="BC1030" s="65">
        <f t="shared" si="671"/>
        <v>0</v>
      </c>
      <c r="BD1030" s="65">
        <f t="shared" si="705"/>
        <v>0</v>
      </c>
      <c r="BE1030" s="65">
        <f t="shared" si="681"/>
        <v>0</v>
      </c>
      <c r="BF1030" s="64" t="str">
        <f t="shared" si="682"/>
        <v>A forrás egyenlő a költséggel (I.ütem).</v>
      </c>
      <c r="BG1030" s="65">
        <f t="shared" si="683"/>
        <v>0</v>
      </c>
      <c r="BH1030" s="65">
        <f t="shared" si="684"/>
        <v>0</v>
      </c>
      <c r="BI1030" s="65">
        <f t="shared" si="685"/>
        <v>0</v>
      </c>
      <c r="BJ1030" s="65">
        <f t="shared" si="686"/>
        <v>0</v>
      </c>
      <c r="BK1030" s="65">
        <f t="shared" si="672"/>
        <v>0</v>
      </c>
      <c r="BL1030" s="66" t="str">
        <f t="shared" si="706"/>
        <v>Nem hosszútávú a feladat.</v>
      </c>
      <c r="BM1030" s="67">
        <f t="shared" si="687"/>
        <v>1</v>
      </c>
      <c r="BN1030" s="67">
        <f t="shared" si="688"/>
        <v>0</v>
      </c>
      <c r="BO1030" s="67">
        <f t="shared" si="689"/>
        <v>1</v>
      </c>
      <c r="BP1030" s="67">
        <f t="shared" si="690"/>
        <v>0</v>
      </c>
      <c r="BQ1030" s="65">
        <f t="shared" si="691"/>
        <v>0</v>
      </c>
      <c r="BR1030" s="64" t="str">
        <f t="shared" si="692"/>
        <v>Nincs hosszútávú terv!</v>
      </c>
      <c r="BS1030" s="65">
        <f t="shared" si="693"/>
        <v>0</v>
      </c>
      <c r="BT1030" s="65">
        <f t="shared" si="694"/>
        <v>0</v>
      </c>
      <c r="BU1030" s="65">
        <f t="shared" si="695"/>
        <v>0</v>
      </c>
      <c r="BV1030" s="65">
        <f t="shared" si="696"/>
        <v>0</v>
      </c>
      <c r="BW1030" s="65">
        <f t="shared" si="697"/>
        <v>0</v>
      </c>
      <c r="BX1030" s="65">
        <f t="shared" si="698"/>
        <v>0</v>
      </c>
      <c r="BY1030" s="65">
        <f t="shared" si="699"/>
        <v>0</v>
      </c>
      <c r="BZ1030" s="65">
        <f t="shared" si="700"/>
        <v>0</v>
      </c>
      <c r="CA1030" s="65">
        <f t="shared" si="701"/>
        <v>0</v>
      </c>
      <c r="CB1030" s="65">
        <f t="shared" si="702"/>
        <v>0</v>
      </c>
      <c r="CC1030" s="65">
        <f t="shared" si="703"/>
        <v>0</v>
      </c>
      <c r="CD1030" s="65" t="str">
        <f t="shared" si="673"/>
        <v>Hiányos kitöltés! (B-oszlop üres)</v>
      </c>
      <c r="CE1030" s="66" t="str">
        <f t="shared" si="674"/>
        <v>Hiányos kitöltés! (B-oszlop üres)</v>
      </c>
      <c r="CF1030" s="65">
        <f t="shared" si="675"/>
        <v>0</v>
      </c>
      <c r="CG1030" s="65">
        <f t="shared" si="676"/>
        <v>0</v>
      </c>
      <c r="CH1030" s="65">
        <f t="shared" si="677"/>
        <v>0</v>
      </c>
    </row>
    <row r="1031" spans="1:86" ht="31.25" x14ac:dyDescent="0.25">
      <c r="A1031" s="54" t="str">
        <f t="shared" si="666"/>
        <v>Nincs VKR kiválasztva!</v>
      </c>
      <c r="B1031" s="68"/>
      <c r="C1031" s="55"/>
      <c r="D1031" s="47"/>
      <c r="E1031" s="47"/>
      <c r="F1031" s="56" t="str">
        <f>IF($G1031="","Nincs VKR kiválasztva!",INDEX(Osszesito!$C:$C,MATCH($G1031,Osszesito!$D:$D,0)))</f>
        <v>Nincs VKR kiválasztva!</v>
      </c>
      <c r="G1031" s="45"/>
      <c r="H1031" s="51" t="str">
        <f>IF($D1031="","",CONCATENATE($AY1031,"_",COUNTA($D$3:$D1031),"_FSZV_2026"))</f>
        <v/>
      </c>
      <c r="I1031" s="56" t="str">
        <f>IF($G1031="","Nincs VKR kiválasztva!",INDEX(Osszesito!$G:$G,MATCH($F1031,Osszesito!$C:$C,0)))</f>
        <v>Nincs VKR kiválasztva!</v>
      </c>
      <c r="J1031" s="56" t="str">
        <f>IF($G1031="","Nincs VKR kiválasztva!",INDEX(Osszesito!$F:$F,MATCH($F1031,Osszesito!$C:$C,0)))</f>
        <v>Nincs VKR kiválasztva!</v>
      </c>
      <c r="K1031" s="48" t="str">
        <f t="shared" si="704"/>
        <v>Nincs kitöltve a költség rész!</v>
      </c>
      <c r="L1031" s="49"/>
      <c r="M1031" s="49"/>
      <c r="N1031" s="60"/>
      <c r="O1031" s="60"/>
      <c r="P1031" s="90"/>
      <c r="R1031" s="62"/>
      <c r="S1031" s="62"/>
      <c r="T1031" s="62"/>
      <c r="U1031" s="62"/>
      <c r="V1031" s="62"/>
      <c r="W1031" s="62"/>
      <c r="X1031" s="62"/>
      <c r="Y1031" s="62"/>
      <c r="Z1031" s="62"/>
      <c r="AA1031" s="62"/>
      <c r="AB1031" s="62"/>
      <c r="AC1031" s="61">
        <f t="shared" si="667"/>
        <v>0</v>
      </c>
      <c r="AD1031" s="1" t="str">
        <f t="shared" si="668"/>
        <v>Nincs VKR kiválasztva!</v>
      </c>
      <c r="AF1031" s="60"/>
      <c r="AG1031" s="60"/>
      <c r="AH1031" s="60"/>
      <c r="AI1031" s="60"/>
      <c r="AJ1031" s="60"/>
      <c r="AK1031" s="60"/>
      <c r="AL1031" s="60"/>
      <c r="AM1031" s="60"/>
      <c r="AN1031" s="60"/>
      <c r="AO1031" s="60"/>
      <c r="AP1031" s="60"/>
      <c r="AQ1031" s="61">
        <f t="shared" si="669"/>
        <v>0</v>
      </c>
      <c r="AR1031" s="130" t="s">
        <v>36</v>
      </c>
      <c r="AS1031" s="1" t="str">
        <f t="shared" si="670"/>
        <v>Nincs VKR kiválasztva!</v>
      </c>
      <c r="AU1031" s="46"/>
      <c r="AV1031" s="46"/>
      <c r="AY1031" s="64" t="str">
        <f>IF($D1031="","",INDEX(Osszesito!$E:$E,MATCH($F1031,Osszesito!$C:$C,0)))</f>
        <v/>
      </c>
      <c r="AZ1031" s="64">
        <f t="shared" si="678"/>
        <v>0</v>
      </c>
      <c r="BA1031" s="65">
        <f t="shared" si="679"/>
        <v>0</v>
      </c>
      <c r="BB1031" s="65" t="str">
        <f t="shared" si="680"/>
        <v>x</v>
      </c>
      <c r="BC1031" s="65">
        <f t="shared" si="671"/>
        <v>0</v>
      </c>
      <c r="BD1031" s="65">
        <f t="shared" si="705"/>
        <v>0</v>
      </c>
      <c r="BE1031" s="65">
        <f t="shared" si="681"/>
        <v>0</v>
      </c>
      <c r="BF1031" s="64" t="str">
        <f t="shared" si="682"/>
        <v>A forrás egyenlő a költséggel (I.ütem).</v>
      </c>
      <c r="BG1031" s="65">
        <f t="shared" si="683"/>
        <v>0</v>
      </c>
      <c r="BH1031" s="65">
        <f t="shared" si="684"/>
        <v>0</v>
      </c>
      <c r="BI1031" s="65">
        <f t="shared" si="685"/>
        <v>0</v>
      </c>
      <c r="BJ1031" s="65">
        <f t="shared" si="686"/>
        <v>0</v>
      </c>
      <c r="BK1031" s="65">
        <f t="shared" si="672"/>
        <v>0</v>
      </c>
      <c r="BL1031" s="66" t="str">
        <f t="shared" si="706"/>
        <v>Nem hosszútávú a feladat.</v>
      </c>
      <c r="BM1031" s="67">
        <f t="shared" si="687"/>
        <v>1</v>
      </c>
      <c r="BN1031" s="67">
        <f t="shared" si="688"/>
        <v>0</v>
      </c>
      <c r="BO1031" s="67">
        <f t="shared" si="689"/>
        <v>1</v>
      </c>
      <c r="BP1031" s="67">
        <f t="shared" si="690"/>
        <v>0</v>
      </c>
      <c r="BQ1031" s="65">
        <f t="shared" si="691"/>
        <v>0</v>
      </c>
      <c r="BR1031" s="64" t="str">
        <f t="shared" si="692"/>
        <v>Nincs hosszútávú terv!</v>
      </c>
      <c r="BS1031" s="65">
        <f t="shared" si="693"/>
        <v>0</v>
      </c>
      <c r="BT1031" s="65">
        <f t="shared" si="694"/>
        <v>0</v>
      </c>
      <c r="BU1031" s="65">
        <f t="shared" si="695"/>
        <v>0</v>
      </c>
      <c r="BV1031" s="65">
        <f t="shared" si="696"/>
        <v>0</v>
      </c>
      <c r="BW1031" s="65">
        <f t="shared" si="697"/>
        <v>0</v>
      </c>
      <c r="BX1031" s="65">
        <f t="shared" si="698"/>
        <v>0</v>
      </c>
      <c r="BY1031" s="65">
        <f t="shared" si="699"/>
        <v>0</v>
      </c>
      <c r="BZ1031" s="65">
        <f t="shared" si="700"/>
        <v>0</v>
      </c>
      <c r="CA1031" s="65">
        <f t="shared" si="701"/>
        <v>0</v>
      </c>
      <c r="CB1031" s="65">
        <f t="shared" si="702"/>
        <v>0</v>
      </c>
      <c r="CC1031" s="65">
        <f t="shared" si="703"/>
        <v>0</v>
      </c>
      <c r="CD1031" s="65" t="str">
        <f t="shared" si="673"/>
        <v>Hiányos kitöltés! (B-oszlop üres)</v>
      </c>
      <c r="CE1031" s="66" t="str">
        <f t="shared" si="674"/>
        <v>Hiányos kitöltés! (B-oszlop üres)</v>
      </c>
      <c r="CF1031" s="65">
        <f t="shared" si="675"/>
        <v>0</v>
      </c>
      <c r="CG1031" s="65">
        <f t="shared" si="676"/>
        <v>0</v>
      </c>
      <c r="CH1031" s="65">
        <f t="shared" si="677"/>
        <v>0</v>
      </c>
    </row>
    <row r="1032" spans="1:86" ht="31.25" x14ac:dyDescent="0.25">
      <c r="A1032" s="54" t="str">
        <f t="shared" si="666"/>
        <v>Nincs VKR kiválasztva!</v>
      </c>
      <c r="B1032" s="68"/>
      <c r="C1032" s="55"/>
      <c r="D1032" s="47"/>
      <c r="E1032" s="47"/>
      <c r="F1032" s="56" t="str">
        <f>IF($G1032="","Nincs VKR kiválasztva!",INDEX(Osszesito!$C:$C,MATCH($G1032,Osszesito!$D:$D,0)))</f>
        <v>Nincs VKR kiválasztva!</v>
      </c>
      <c r="G1032" s="45"/>
      <c r="H1032" s="51" t="str">
        <f>IF($D1032="","",CONCATENATE($AY1032,"_",COUNTA($D$3:$D1032),"_FSZV_2026"))</f>
        <v/>
      </c>
      <c r="I1032" s="56" t="str">
        <f>IF($G1032="","Nincs VKR kiválasztva!",INDEX(Osszesito!$G:$G,MATCH($F1032,Osszesito!$C:$C,0)))</f>
        <v>Nincs VKR kiválasztva!</v>
      </c>
      <c r="J1032" s="56" t="str">
        <f>IF($G1032="","Nincs VKR kiválasztva!",INDEX(Osszesito!$F:$F,MATCH($F1032,Osszesito!$C:$C,0)))</f>
        <v>Nincs VKR kiválasztva!</v>
      </c>
      <c r="K1032" s="48" t="str">
        <f t="shared" si="704"/>
        <v>Nincs kitöltve a költség rész!</v>
      </c>
      <c r="L1032" s="49"/>
      <c r="M1032" s="49"/>
      <c r="N1032" s="60"/>
      <c r="O1032" s="60"/>
      <c r="P1032" s="90"/>
      <c r="R1032" s="62"/>
      <c r="S1032" s="62"/>
      <c r="T1032" s="62"/>
      <c r="U1032" s="62"/>
      <c r="V1032" s="62"/>
      <c r="W1032" s="62"/>
      <c r="X1032" s="62"/>
      <c r="Y1032" s="62"/>
      <c r="Z1032" s="62"/>
      <c r="AA1032" s="62"/>
      <c r="AB1032" s="62"/>
      <c r="AC1032" s="61">
        <f t="shared" si="667"/>
        <v>0</v>
      </c>
      <c r="AD1032" s="1" t="str">
        <f t="shared" si="668"/>
        <v>Nincs VKR kiválasztva!</v>
      </c>
      <c r="AF1032" s="60"/>
      <c r="AG1032" s="60"/>
      <c r="AH1032" s="60"/>
      <c r="AI1032" s="60"/>
      <c r="AJ1032" s="60"/>
      <c r="AK1032" s="60"/>
      <c r="AL1032" s="60"/>
      <c r="AM1032" s="60"/>
      <c r="AN1032" s="60"/>
      <c r="AO1032" s="60"/>
      <c r="AP1032" s="60"/>
      <c r="AQ1032" s="61">
        <f t="shared" si="669"/>
        <v>0</v>
      </c>
      <c r="AR1032" s="130" t="s">
        <v>36</v>
      </c>
      <c r="AS1032" s="1" t="str">
        <f t="shared" si="670"/>
        <v>Nincs VKR kiválasztva!</v>
      </c>
      <c r="AU1032" s="46"/>
      <c r="AV1032" s="46"/>
      <c r="AY1032" s="64" t="str">
        <f>IF($D1032="","",INDEX(Osszesito!$E:$E,MATCH($F1032,Osszesito!$C:$C,0)))</f>
        <v/>
      </c>
      <c r="AZ1032" s="64">
        <f t="shared" si="678"/>
        <v>0</v>
      </c>
      <c r="BA1032" s="65">
        <f t="shared" si="679"/>
        <v>0</v>
      </c>
      <c r="BB1032" s="65" t="str">
        <f t="shared" si="680"/>
        <v>x</v>
      </c>
      <c r="BC1032" s="65">
        <f t="shared" si="671"/>
        <v>0</v>
      </c>
      <c r="BD1032" s="65">
        <f t="shared" si="705"/>
        <v>0</v>
      </c>
      <c r="BE1032" s="65">
        <f t="shared" si="681"/>
        <v>0</v>
      </c>
      <c r="BF1032" s="64" t="str">
        <f t="shared" si="682"/>
        <v>A forrás egyenlő a költséggel (I.ütem).</v>
      </c>
      <c r="BG1032" s="65">
        <f t="shared" si="683"/>
        <v>0</v>
      </c>
      <c r="BH1032" s="65">
        <f t="shared" si="684"/>
        <v>0</v>
      </c>
      <c r="BI1032" s="65">
        <f t="shared" si="685"/>
        <v>0</v>
      </c>
      <c r="BJ1032" s="65">
        <f t="shared" si="686"/>
        <v>0</v>
      </c>
      <c r="BK1032" s="65">
        <f t="shared" si="672"/>
        <v>0</v>
      </c>
      <c r="BL1032" s="66" t="str">
        <f t="shared" si="706"/>
        <v>Nem hosszútávú a feladat.</v>
      </c>
      <c r="BM1032" s="67">
        <f t="shared" si="687"/>
        <v>1</v>
      </c>
      <c r="BN1032" s="67">
        <f t="shared" si="688"/>
        <v>0</v>
      </c>
      <c r="BO1032" s="67">
        <f t="shared" si="689"/>
        <v>1</v>
      </c>
      <c r="BP1032" s="67">
        <f t="shared" si="690"/>
        <v>0</v>
      </c>
      <c r="BQ1032" s="65">
        <f t="shared" si="691"/>
        <v>0</v>
      </c>
      <c r="BR1032" s="64" t="str">
        <f t="shared" si="692"/>
        <v>Nincs hosszútávú terv!</v>
      </c>
      <c r="BS1032" s="65">
        <f t="shared" si="693"/>
        <v>0</v>
      </c>
      <c r="BT1032" s="65">
        <f t="shared" si="694"/>
        <v>0</v>
      </c>
      <c r="BU1032" s="65">
        <f t="shared" si="695"/>
        <v>0</v>
      </c>
      <c r="BV1032" s="65">
        <f t="shared" si="696"/>
        <v>0</v>
      </c>
      <c r="BW1032" s="65">
        <f t="shared" si="697"/>
        <v>0</v>
      </c>
      <c r="BX1032" s="65">
        <f t="shared" si="698"/>
        <v>0</v>
      </c>
      <c r="BY1032" s="65">
        <f t="shared" si="699"/>
        <v>0</v>
      </c>
      <c r="BZ1032" s="65">
        <f t="shared" si="700"/>
        <v>0</v>
      </c>
      <c r="CA1032" s="65">
        <f t="shared" si="701"/>
        <v>0</v>
      </c>
      <c r="CB1032" s="65">
        <f t="shared" si="702"/>
        <v>0</v>
      </c>
      <c r="CC1032" s="65">
        <f t="shared" si="703"/>
        <v>0</v>
      </c>
      <c r="CD1032" s="65" t="str">
        <f t="shared" si="673"/>
        <v>Hiányos kitöltés! (B-oszlop üres)</v>
      </c>
      <c r="CE1032" s="66" t="str">
        <f t="shared" si="674"/>
        <v>Hiányos kitöltés! (B-oszlop üres)</v>
      </c>
      <c r="CF1032" s="65">
        <f t="shared" si="675"/>
        <v>0</v>
      </c>
      <c r="CG1032" s="65">
        <f t="shared" si="676"/>
        <v>0</v>
      </c>
      <c r="CH1032" s="65">
        <f t="shared" si="677"/>
        <v>0</v>
      </c>
    </row>
    <row r="1033" spans="1:86" ht="31.25" x14ac:dyDescent="0.25">
      <c r="A1033" s="54" t="str">
        <f t="shared" si="666"/>
        <v>Nincs VKR kiválasztva!</v>
      </c>
      <c r="B1033" s="68"/>
      <c r="C1033" s="55"/>
      <c r="D1033" s="47"/>
      <c r="E1033" s="47"/>
      <c r="F1033" s="56" t="str">
        <f>IF($G1033="","Nincs VKR kiválasztva!",INDEX(Osszesito!$C:$C,MATCH($G1033,Osszesito!$D:$D,0)))</f>
        <v>Nincs VKR kiválasztva!</v>
      </c>
      <c r="G1033" s="45"/>
      <c r="H1033" s="51" t="str">
        <f>IF($D1033="","",CONCATENATE($AY1033,"_",COUNTA($D$3:$D1033),"_FSZV_2026"))</f>
        <v/>
      </c>
      <c r="I1033" s="56" t="str">
        <f>IF($G1033="","Nincs VKR kiválasztva!",INDEX(Osszesito!$G:$G,MATCH($F1033,Osszesito!$C:$C,0)))</f>
        <v>Nincs VKR kiválasztva!</v>
      </c>
      <c r="J1033" s="56" t="str">
        <f>IF($G1033="","Nincs VKR kiválasztva!",INDEX(Osszesito!$F:$F,MATCH($F1033,Osszesito!$C:$C,0)))</f>
        <v>Nincs VKR kiválasztva!</v>
      </c>
      <c r="K1033" s="48" t="str">
        <f t="shared" si="704"/>
        <v>Nincs kitöltve a költség rész!</v>
      </c>
      <c r="L1033" s="49"/>
      <c r="M1033" s="49"/>
      <c r="N1033" s="60"/>
      <c r="O1033" s="60"/>
      <c r="P1033" s="90"/>
      <c r="R1033" s="62"/>
      <c r="S1033" s="62"/>
      <c r="T1033" s="62"/>
      <c r="U1033" s="62"/>
      <c r="V1033" s="62"/>
      <c r="W1033" s="62"/>
      <c r="X1033" s="62"/>
      <c r="Y1033" s="62"/>
      <c r="Z1033" s="62"/>
      <c r="AA1033" s="62"/>
      <c r="AB1033" s="62"/>
      <c r="AC1033" s="61">
        <f t="shared" si="667"/>
        <v>0</v>
      </c>
      <c r="AD1033" s="1" t="str">
        <f t="shared" si="668"/>
        <v>Nincs VKR kiválasztva!</v>
      </c>
      <c r="AF1033" s="60"/>
      <c r="AG1033" s="60"/>
      <c r="AH1033" s="60"/>
      <c r="AI1033" s="60"/>
      <c r="AJ1033" s="60"/>
      <c r="AK1033" s="60"/>
      <c r="AL1033" s="60"/>
      <c r="AM1033" s="60"/>
      <c r="AN1033" s="60"/>
      <c r="AO1033" s="60"/>
      <c r="AP1033" s="60"/>
      <c r="AQ1033" s="61">
        <f t="shared" si="669"/>
        <v>0</v>
      </c>
      <c r="AR1033" s="130" t="s">
        <v>36</v>
      </c>
      <c r="AS1033" s="1" t="str">
        <f t="shared" si="670"/>
        <v>Nincs VKR kiválasztva!</v>
      </c>
      <c r="AU1033" s="46"/>
      <c r="AV1033" s="46"/>
      <c r="AY1033" s="64" t="str">
        <f>IF($D1033="","",INDEX(Osszesito!$E:$E,MATCH($F1033,Osszesito!$C:$C,0)))</f>
        <v/>
      </c>
      <c r="AZ1033" s="64">
        <f t="shared" si="678"/>
        <v>0</v>
      </c>
      <c r="BA1033" s="65">
        <f t="shared" si="679"/>
        <v>0</v>
      </c>
      <c r="BB1033" s="65" t="str">
        <f t="shared" si="680"/>
        <v>x</v>
      </c>
      <c r="BC1033" s="65">
        <f t="shared" si="671"/>
        <v>0</v>
      </c>
      <c r="BD1033" s="65">
        <f t="shared" si="705"/>
        <v>0</v>
      </c>
      <c r="BE1033" s="65">
        <f t="shared" si="681"/>
        <v>0</v>
      </c>
      <c r="BF1033" s="64" t="str">
        <f t="shared" si="682"/>
        <v>A forrás egyenlő a költséggel (I.ütem).</v>
      </c>
      <c r="BG1033" s="65">
        <f t="shared" si="683"/>
        <v>0</v>
      </c>
      <c r="BH1033" s="65">
        <f t="shared" si="684"/>
        <v>0</v>
      </c>
      <c r="BI1033" s="65">
        <f t="shared" si="685"/>
        <v>0</v>
      </c>
      <c r="BJ1033" s="65">
        <f t="shared" si="686"/>
        <v>0</v>
      </c>
      <c r="BK1033" s="65">
        <f t="shared" si="672"/>
        <v>0</v>
      </c>
      <c r="BL1033" s="66" t="str">
        <f t="shared" si="706"/>
        <v>Nem hosszútávú a feladat.</v>
      </c>
      <c r="BM1033" s="67">
        <f t="shared" si="687"/>
        <v>1</v>
      </c>
      <c r="BN1033" s="67">
        <f t="shared" si="688"/>
        <v>0</v>
      </c>
      <c r="BO1033" s="67">
        <f t="shared" si="689"/>
        <v>1</v>
      </c>
      <c r="BP1033" s="67">
        <f t="shared" si="690"/>
        <v>0</v>
      </c>
      <c r="BQ1033" s="65">
        <f t="shared" si="691"/>
        <v>0</v>
      </c>
      <c r="BR1033" s="64" t="str">
        <f t="shared" si="692"/>
        <v>Nincs hosszútávú terv!</v>
      </c>
      <c r="BS1033" s="65">
        <f t="shared" si="693"/>
        <v>0</v>
      </c>
      <c r="BT1033" s="65">
        <f t="shared" si="694"/>
        <v>0</v>
      </c>
      <c r="BU1033" s="65">
        <f t="shared" si="695"/>
        <v>0</v>
      </c>
      <c r="BV1033" s="65">
        <f t="shared" si="696"/>
        <v>0</v>
      </c>
      <c r="BW1033" s="65">
        <f t="shared" si="697"/>
        <v>0</v>
      </c>
      <c r="BX1033" s="65">
        <f t="shared" si="698"/>
        <v>0</v>
      </c>
      <c r="BY1033" s="65">
        <f t="shared" si="699"/>
        <v>0</v>
      </c>
      <c r="BZ1033" s="65">
        <f t="shared" si="700"/>
        <v>0</v>
      </c>
      <c r="CA1033" s="65">
        <f t="shared" si="701"/>
        <v>0</v>
      </c>
      <c r="CB1033" s="65">
        <f t="shared" si="702"/>
        <v>0</v>
      </c>
      <c r="CC1033" s="65">
        <f t="shared" si="703"/>
        <v>0</v>
      </c>
      <c r="CD1033" s="65" t="str">
        <f t="shared" si="673"/>
        <v>Hiányos kitöltés! (B-oszlop üres)</v>
      </c>
      <c r="CE1033" s="66" t="str">
        <f t="shared" si="674"/>
        <v>Hiányos kitöltés! (B-oszlop üres)</v>
      </c>
      <c r="CF1033" s="65">
        <f t="shared" si="675"/>
        <v>0</v>
      </c>
      <c r="CG1033" s="65">
        <f t="shared" si="676"/>
        <v>0</v>
      </c>
      <c r="CH1033" s="65">
        <f t="shared" si="677"/>
        <v>0</v>
      </c>
    </row>
    <row r="1034" spans="1:86" ht="31.25" x14ac:dyDescent="0.25">
      <c r="A1034" s="54" t="str">
        <f t="shared" si="666"/>
        <v>Nincs VKR kiválasztva!</v>
      </c>
      <c r="B1034" s="68"/>
      <c r="C1034" s="55"/>
      <c r="D1034" s="47"/>
      <c r="E1034" s="47"/>
      <c r="F1034" s="56" t="str">
        <f>IF($G1034="","Nincs VKR kiválasztva!",INDEX(Osszesito!$C:$C,MATCH($G1034,Osszesito!$D:$D,0)))</f>
        <v>Nincs VKR kiválasztva!</v>
      </c>
      <c r="G1034" s="45"/>
      <c r="H1034" s="51" t="str">
        <f>IF($D1034="","",CONCATENATE($AY1034,"_",COUNTA($D$3:$D1034),"_FSZV_2026"))</f>
        <v/>
      </c>
      <c r="I1034" s="56" t="str">
        <f>IF($G1034="","Nincs VKR kiválasztva!",INDEX(Osszesito!$G:$G,MATCH($F1034,Osszesito!$C:$C,0)))</f>
        <v>Nincs VKR kiválasztva!</v>
      </c>
      <c r="J1034" s="56" t="str">
        <f>IF($G1034="","Nincs VKR kiválasztva!",INDEX(Osszesito!$F:$F,MATCH($F1034,Osszesito!$C:$C,0)))</f>
        <v>Nincs VKR kiválasztva!</v>
      </c>
      <c r="K1034" s="48" t="str">
        <f t="shared" si="704"/>
        <v>Nincs kitöltve a költség rész!</v>
      </c>
      <c r="L1034" s="49"/>
      <c r="M1034" s="49"/>
      <c r="N1034" s="60"/>
      <c r="O1034" s="60"/>
      <c r="P1034" s="90"/>
      <c r="R1034" s="62"/>
      <c r="S1034" s="62"/>
      <c r="T1034" s="62"/>
      <c r="U1034" s="62"/>
      <c r="V1034" s="62"/>
      <c r="W1034" s="62"/>
      <c r="X1034" s="62"/>
      <c r="Y1034" s="62"/>
      <c r="Z1034" s="62"/>
      <c r="AA1034" s="62"/>
      <c r="AB1034" s="62"/>
      <c r="AC1034" s="61">
        <f t="shared" si="667"/>
        <v>0</v>
      </c>
      <c r="AD1034" s="1" t="str">
        <f t="shared" si="668"/>
        <v>Nincs VKR kiválasztva!</v>
      </c>
      <c r="AF1034" s="60"/>
      <c r="AG1034" s="60"/>
      <c r="AH1034" s="60"/>
      <c r="AI1034" s="60"/>
      <c r="AJ1034" s="60"/>
      <c r="AK1034" s="60"/>
      <c r="AL1034" s="60"/>
      <c r="AM1034" s="60"/>
      <c r="AN1034" s="60"/>
      <c r="AO1034" s="60"/>
      <c r="AP1034" s="60"/>
      <c r="AQ1034" s="61">
        <f t="shared" si="669"/>
        <v>0</v>
      </c>
      <c r="AR1034" s="130" t="s">
        <v>36</v>
      </c>
      <c r="AS1034" s="1" t="str">
        <f t="shared" si="670"/>
        <v>Nincs VKR kiválasztva!</v>
      </c>
      <c r="AU1034" s="46"/>
      <c r="AV1034" s="46"/>
      <c r="AY1034" s="64" t="str">
        <f>IF($D1034="","",INDEX(Osszesito!$E:$E,MATCH($F1034,Osszesito!$C:$C,0)))</f>
        <v/>
      </c>
      <c r="AZ1034" s="64">
        <f t="shared" si="678"/>
        <v>0</v>
      </c>
      <c r="BA1034" s="65">
        <f t="shared" si="679"/>
        <v>0</v>
      </c>
      <c r="BB1034" s="65" t="str">
        <f t="shared" si="680"/>
        <v>x</v>
      </c>
      <c r="BC1034" s="65">
        <f t="shared" si="671"/>
        <v>0</v>
      </c>
      <c r="BD1034" s="65">
        <f t="shared" si="705"/>
        <v>0</v>
      </c>
      <c r="BE1034" s="65">
        <f t="shared" si="681"/>
        <v>0</v>
      </c>
      <c r="BF1034" s="64" t="str">
        <f t="shared" si="682"/>
        <v>A forrás egyenlő a költséggel (I.ütem).</v>
      </c>
      <c r="BG1034" s="65">
        <f t="shared" si="683"/>
        <v>0</v>
      </c>
      <c r="BH1034" s="65">
        <f t="shared" si="684"/>
        <v>0</v>
      </c>
      <c r="BI1034" s="65">
        <f t="shared" si="685"/>
        <v>0</v>
      </c>
      <c r="BJ1034" s="65">
        <f t="shared" si="686"/>
        <v>0</v>
      </c>
      <c r="BK1034" s="65">
        <f t="shared" si="672"/>
        <v>0</v>
      </c>
      <c r="BL1034" s="66" t="str">
        <f t="shared" si="706"/>
        <v>Nem hosszútávú a feladat.</v>
      </c>
      <c r="BM1034" s="67">
        <f t="shared" si="687"/>
        <v>1</v>
      </c>
      <c r="BN1034" s="67">
        <f t="shared" si="688"/>
        <v>0</v>
      </c>
      <c r="BO1034" s="67">
        <f t="shared" si="689"/>
        <v>1</v>
      </c>
      <c r="BP1034" s="67">
        <f t="shared" si="690"/>
        <v>0</v>
      </c>
      <c r="BQ1034" s="65">
        <f t="shared" si="691"/>
        <v>0</v>
      </c>
      <c r="BR1034" s="64" t="str">
        <f t="shared" si="692"/>
        <v>Nincs hosszútávú terv!</v>
      </c>
      <c r="BS1034" s="65">
        <f t="shared" si="693"/>
        <v>0</v>
      </c>
      <c r="BT1034" s="65">
        <f t="shared" si="694"/>
        <v>0</v>
      </c>
      <c r="BU1034" s="65">
        <f t="shared" si="695"/>
        <v>0</v>
      </c>
      <c r="BV1034" s="65">
        <f t="shared" si="696"/>
        <v>0</v>
      </c>
      <c r="BW1034" s="65">
        <f t="shared" si="697"/>
        <v>0</v>
      </c>
      <c r="BX1034" s="65">
        <f t="shared" si="698"/>
        <v>0</v>
      </c>
      <c r="BY1034" s="65">
        <f t="shared" si="699"/>
        <v>0</v>
      </c>
      <c r="BZ1034" s="65">
        <f t="shared" si="700"/>
        <v>0</v>
      </c>
      <c r="CA1034" s="65">
        <f t="shared" si="701"/>
        <v>0</v>
      </c>
      <c r="CB1034" s="65">
        <f t="shared" si="702"/>
        <v>0</v>
      </c>
      <c r="CC1034" s="65">
        <f t="shared" si="703"/>
        <v>0</v>
      </c>
      <c r="CD1034" s="65" t="str">
        <f t="shared" si="673"/>
        <v>Hiányos kitöltés! (B-oszlop üres)</v>
      </c>
      <c r="CE1034" s="66" t="str">
        <f t="shared" si="674"/>
        <v>Hiányos kitöltés! (B-oszlop üres)</v>
      </c>
      <c r="CF1034" s="65">
        <f t="shared" si="675"/>
        <v>0</v>
      </c>
      <c r="CG1034" s="65">
        <f t="shared" si="676"/>
        <v>0</v>
      </c>
      <c r="CH1034" s="65">
        <f t="shared" si="677"/>
        <v>0</v>
      </c>
    </row>
    <row r="1035" spans="1:86" ht="31.25" x14ac:dyDescent="0.25">
      <c r="A1035" s="54" t="str">
        <f t="shared" si="666"/>
        <v>Nincs VKR kiválasztva!</v>
      </c>
      <c r="B1035" s="68"/>
      <c r="C1035" s="55"/>
      <c r="D1035" s="47"/>
      <c r="E1035" s="47"/>
      <c r="F1035" s="56" t="str">
        <f>IF($G1035="","Nincs VKR kiválasztva!",INDEX(Osszesito!$C:$C,MATCH($G1035,Osszesito!$D:$D,0)))</f>
        <v>Nincs VKR kiválasztva!</v>
      </c>
      <c r="G1035" s="45"/>
      <c r="H1035" s="51" t="str">
        <f>IF($D1035="","",CONCATENATE($AY1035,"_",COUNTA($D$3:$D1035),"_FSZV_2026"))</f>
        <v/>
      </c>
      <c r="I1035" s="56" t="str">
        <f>IF($G1035="","Nincs VKR kiválasztva!",INDEX(Osszesito!$G:$G,MATCH($F1035,Osszesito!$C:$C,0)))</f>
        <v>Nincs VKR kiválasztva!</v>
      </c>
      <c r="J1035" s="56" t="str">
        <f>IF($G1035="","Nincs VKR kiválasztva!",INDEX(Osszesito!$F:$F,MATCH($F1035,Osszesito!$C:$C,0)))</f>
        <v>Nincs VKR kiválasztva!</v>
      </c>
      <c r="K1035" s="48" t="str">
        <f t="shared" si="704"/>
        <v>Nincs kitöltve a költség rész!</v>
      </c>
      <c r="L1035" s="49"/>
      <c r="M1035" s="49"/>
      <c r="N1035" s="60"/>
      <c r="O1035" s="60"/>
      <c r="P1035" s="90"/>
      <c r="R1035" s="62"/>
      <c r="S1035" s="62"/>
      <c r="T1035" s="62"/>
      <c r="U1035" s="62"/>
      <c r="V1035" s="62"/>
      <c r="W1035" s="62"/>
      <c r="X1035" s="62"/>
      <c r="Y1035" s="62"/>
      <c r="Z1035" s="62"/>
      <c r="AA1035" s="62"/>
      <c r="AB1035" s="62"/>
      <c r="AC1035" s="61">
        <f t="shared" si="667"/>
        <v>0</v>
      </c>
      <c r="AD1035" s="1" t="str">
        <f t="shared" si="668"/>
        <v>Nincs VKR kiválasztva!</v>
      </c>
      <c r="AF1035" s="60"/>
      <c r="AG1035" s="60"/>
      <c r="AH1035" s="60"/>
      <c r="AI1035" s="60"/>
      <c r="AJ1035" s="60"/>
      <c r="AK1035" s="60"/>
      <c r="AL1035" s="60"/>
      <c r="AM1035" s="60"/>
      <c r="AN1035" s="60"/>
      <c r="AO1035" s="60"/>
      <c r="AP1035" s="60"/>
      <c r="AQ1035" s="61">
        <f t="shared" si="669"/>
        <v>0</v>
      </c>
      <c r="AR1035" s="130" t="s">
        <v>36</v>
      </c>
      <c r="AS1035" s="1" t="str">
        <f t="shared" si="670"/>
        <v>Nincs VKR kiválasztva!</v>
      </c>
      <c r="AU1035" s="46"/>
      <c r="AV1035" s="46"/>
      <c r="AY1035" s="64" t="str">
        <f>IF($D1035="","",INDEX(Osszesito!$E:$E,MATCH($F1035,Osszesito!$C:$C,0)))</f>
        <v/>
      </c>
      <c r="AZ1035" s="64">
        <f t="shared" si="678"/>
        <v>0</v>
      </c>
      <c r="BA1035" s="65">
        <f t="shared" si="679"/>
        <v>0</v>
      </c>
      <c r="BB1035" s="65" t="str">
        <f t="shared" si="680"/>
        <v>x</v>
      </c>
      <c r="BC1035" s="65">
        <f t="shared" si="671"/>
        <v>0</v>
      </c>
      <c r="BD1035" s="65">
        <f t="shared" si="705"/>
        <v>0</v>
      </c>
      <c r="BE1035" s="65">
        <f t="shared" si="681"/>
        <v>0</v>
      </c>
      <c r="BF1035" s="64" t="str">
        <f t="shared" si="682"/>
        <v>A forrás egyenlő a költséggel (I.ütem).</v>
      </c>
      <c r="BG1035" s="65">
        <f t="shared" si="683"/>
        <v>0</v>
      </c>
      <c r="BH1035" s="65">
        <f t="shared" si="684"/>
        <v>0</v>
      </c>
      <c r="BI1035" s="65">
        <f t="shared" si="685"/>
        <v>0</v>
      </c>
      <c r="BJ1035" s="65">
        <f t="shared" si="686"/>
        <v>0</v>
      </c>
      <c r="BK1035" s="65">
        <f t="shared" si="672"/>
        <v>0</v>
      </c>
      <c r="BL1035" s="66" t="str">
        <f t="shared" si="706"/>
        <v>Nem hosszútávú a feladat.</v>
      </c>
      <c r="BM1035" s="67">
        <f t="shared" si="687"/>
        <v>1</v>
      </c>
      <c r="BN1035" s="67">
        <f t="shared" si="688"/>
        <v>0</v>
      </c>
      <c r="BO1035" s="67">
        <f t="shared" si="689"/>
        <v>1</v>
      </c>
      <c r="BP1035" s="67">
        <f t="shared" si="690"/>
        <v>0</v>
      </c>
      <c r="BQ1035" s="65">
        <f t="shared" si="691"/>
        <v>0</v>
      </c>
      <c r="BR1035" s="64" t="str">
        <f t="shared" si="692"/>
        <v>Nincs hosszútávú terv!</v>
      </c>
      <c r="BS1035" s="65">
        <f t="shared" si="693"/>
        <v>0</v>
      </c>
      <c r="BT1035" s="65">
        <f t="shared" si="694"/>
        <v>0</v>
      </c>
      <c r="BU1035" s="65">
        <f t="shared" si="695"/>
        <v>0</v>
      </c>
      <c r="BV1035" s="65">
        <f t="shared" si="696"/>
        <v>0</v>
      </c>
      <c r="BW1035" s="65">
        <f t="shared" si="697"/>
        <v>0</v>
      </c>
      <c r="BX1035" s="65">
        <f t="shared" si="698"/>
        <v>0</v>
      </c>
      <c r="BY1035" s="65">
        <f t="shared" si="699"/>
        <v>0</v>
      </c>
      <c r="BZ1035" s="65">
        <f t="shared" si="700"/>
        <v>0</v>
      </c>
      <c r="CA1035" s="65">
        <f t="shared" si="701"/>
        <v>0</v>
      </c>
      <c r="CB1035" s="65">
        <f t="shared" si="702"/>
        <v>0</v>
      </c>
      <c r="CC1035" s="65">
        <f t="shared" si="703"/>
        <v>0</v>
      </c>
      <c r="CD1035" s="65" t="str">
        <f t="shared" si="673"/>
        <v>Hiányos kitöltés! (B-oszlop üres)</v>
      </c>
      <c r="CE1035" s="66" t="str">
        <f t="shared" si="674"/>
        <v>Hiányos kitöltés! (B-oszlop üres)</v>
      </c>
      <c r="CF1035" s="65">
        <f t="shared" si="675"/>
        <v>0</v>
      </c>
      <c r="CG1035" s="65">
        <f t="shared" si="676"/>
        <v>0</v>
      </c>
      <c r="CH1035" s="65">
        <f t="shared" si="677"/>
        <v>0</v>
      </c>
    </row>
    <row r="1036" spans="1:86" ht="31.25" x14ac:dyDescent="0.25">
      <c r="A1036" s="54" t="str">
        <f t="shared" si="666"/>
        <v>Nincs VKR kiválasztva!</v>
      </c>
      <c r="B1036" s="68"/>
      <c r="C1036" s="55"/>
      <c r="D1036" s="47"/>
      <c r="E1036" s="47"/>
      <c r="F1036" s="56" t="str">
        <f>IF($G1036="","Nincs VKR kiválasztva!",INDEX(Osszesito!$C:$C,MATCH($G1036,Osszesito!$D:$D,0)))</f>
        <v>Nincs VKR kiválasztva!</v>
      </c>
      <c r="G1036" s="45"/>
      <c r="H1036" s="51" t="str">
        <f>IF($D1036="","",CONCATENATE($AY1036,"_",COUNTA($D$3:$D1036),"_FSZV_2026"))</f>
        <v/>
      </c>
      <c r="I1036" s="56" t="str">
        <f>IF($G1036="","Nincs VKR kiválasztva!",INDEX(Osszesito!$G:$G,MATCH($F1036,Osszesito!$C:$C,0)))</f>
        <v>Nincs VKR kiválasztva!</v>
      </c>
      <c r="J1036" s="56" t="str">
        <f>IF($G1036="","Nincs VKR kiválasztva!",INDEX(Osszesito!$F:$F,MATCH($F1036,Osszesito!$C:$C,0)))</f>
        <v>Nincs VKR kiválasztva!</v>
      </c>
      <c r="K1036" s="48" t="str">
        <f t="shared" si="704"/>
        <v>Nincs kitöltve a költség rész!</v>
      </c>
      <c r="L1036" s="49"/>
      <c r="M1036" s="49"/>
      <c r="N1036" s="60"/>
      <c r="O1036" s="60"/>
      <c r="P1036" s="90"/>
      <c r="R1036" s="62"/>
      <c r="S1036" s="62"/>
      <c r="T1036" s="62"/>
      <c r="U1036" s="62"/>
      <c r="V1036" s="62"/>
      <c r="W1036" s="62"/>
      <c r="X1036" s="62"/>
      <c r="Y1036" s="62"/>
      <c r="Z1036" s="62"/>
      <c r="AA1036" s="62"/>
      <c r="AB1036" s="62"/>
      <c r="AC1036" s="61">
        <f t="shared" si="667"/>
        <v>0</v>
      </c>
      <c r="AD1036" s="1" t="str">
        <f t="shared" si="668"/>
        <v>Nincs VKR kiválasztva!</v>
      </c>
      <c r="AF1036" s="60"/>
      <c r="AG1036" s="60"/>
      <c r="AH1036" s="60"/>
      <c r="AI1036" s="60"/>
      <c r="AJ1036" s="60"/>
      <c r="AK1036" s="60"/>
      <c r="AL1036" s="60"/>
      <c r="AM1036" s="60"/>
      <c r="AN1036" s="60"/>
      <c r="AO1036" s="60"/>
      <c r="AP1036" s="60"/>
      <c r="AQ1036" s="61">
        <f t="shared" si="669"/>
        <v>0</v>
      </c>
      <c r="AR1036" s="130" t="s">
        <v>36</v>
      </c>
      <c r="AS1036" s="1" t="str">
        <f t="shared" si="670"/>
        <v>Nincs VKR kiválasztva!</v>
      </c>
      <c r="AU1036" s="46"/>
      <c r="AV1036" s="46"/>
      <c r="AY1036" s="64" t="str">
        <f>IF($D1036="","",INDEX(Osszesito!$E:$E,MATCH($F1036,Osszesito!$C:$C,0)))</f>
        <v/>
      </c>
      <c r="AZ1036" s="64">
        <f t="shared" si="678"/>
        <v>0</v>
      </c>
      <c r="BA1036" s="65">
        <f t="shared" si="679"/>
        <v>0</v>
      </c>
      <c r="BB1036" s="65" t="str">
        <f t="shared" si="680"/>
        <v>x</v>
      </c>
      <c r="BC1036" s="65">
        <f t="shared" si="671"/>
        <v>0</v>
      </c>
      <c r="BD1036" s="65">
        <f t="shared" si="705"/>
        <v>0</v>
      </c>
      <c r="BE1036" s="65">
        <f t="shared" si="681"/>
        <v>0</v>
      </c>
      <c r="BF1036" s="64" t="str">
        <f t="shared" si="682"/>
        <v>A forrás egyenlő a költséggel (I.ütem).</v>
      </c>
      <c r="BG1036" s="65">
        <f t="shared" si="683"/>
        <v>0</v>
      </c>
      <c r="BH1036" s="65">
        <f t="shared" si="684"/>
        <v>0</v>
      </c>
      <c r="BI1036" s="65">
        <f t="shared" si="685"/>
        <v>0</v>
      </c>
      <c r="BJ1036" s="65">
        <f t="shared" si="686"/>
        <v>0</v>
      </c>
      <c r="BK1036" s="65">
        <f t="shared" si="672"/>
        <v>0</v>
      </c>
      <c r="BL1036" s="66" t="str">
        <f t="shared" si="706"/>
        <v>Nem hosszútávú a feladat.</v>
      </c>
      <c r="BM1036" s="67">
        <f t="shared" si="687"/>
        <v>1</v>
      </c>
      <c r="BN1036" s="67">
        <f t="shared" si="688"/>
        <v>0</v>
      </c>
      <c r="BO1036" s="67">
        <f t="shared" si="689"/>
        <v>1</v>
      </c>
      <c r="BP1036" s="67">
        <f t="shared" si="690"/>
        <v>0</v>
      </c>
      <c r="BQ1036" s="65">
        <f t="shared" si="691"/>
        <v>0</v>
      </c>
      <c r="BR1036" s="64" t="str">
        <f t="shared" si="692"/>
        <v>Nincs hosszútávú terv!</v>
      </c>
      <c r="BS1036" s="65">
        <f t="shared" si="693"/>
        <v>0</v>
      </c>
      <c r="BT1036" s="65">
        <f t="shared" si="694"/>
        <v>0</v>
      </c>
      <c r="BU1036" s="65">
        <f t="shared" si="695"/>
        <v>0</v>
      </c>
      <c r="BV1036" s="65">
        <f t="shared" si="696"/>
        <v>0</v>
      </c>
      <c r="BW1036" s="65">
        <f t="shared" si="697"/>
        <v>0</v>
      </c>
      <c r="BX1036" s="65">
        <f t="shared" si="698"/>
        <v>0</v>
      </c>
      <c r="BY1036" s="65">
        <f t="shared" si="699"/>
        <v>0</v>
      </c>
      <c r="BZ1036" s="65">
        <f t="shared" si="700"/>
        <v>0</v>
      </c>
      <c r="CA1036" s="65">
        <f t="shared" si="701"/>
        <v>0</v>
      </c>
      <c r="CB1036" s="65">
        <f t="shared" si="702"/>
        <v>0</v>
      </c>
      <c r="CC1036" s="65">
        <f t="shared" si="703"/>
        <v>0</v>
      </c>
      <c r="CD1036" s="65" t="str">
        <f t="shared" si="673"/>
        <v>Hiányos kitöltés! (B-oszlop üres)</v>
      </c>
      <c r="CE1036" s="66" t="str">
        <f t="shared" si="674"/>
        <v>Hiányos kitöltés! (B-oszlop üres)</v>
      </c>
      <c r="CF1036" s="65">
        <f t="shared" si="675"/>
        <v>0</v>
      </c>
      <c r="CG1036" s="65">
        <f t="shared" si="676"/>
        <v>0</v>
      </c>
      <c r="CH1036" s="65">
        <f t="shared" si="677"/>
        <v>0</v>
      </c>
    </row>
    <row r="1037" spans="1:86" ht="31.25" x14ac:dyDescent="0.25">
      <c r="A1037" s="54" t="str">
        <f t="shared" si="666"/>
        <v>Nincs VKR kiválasztva!</v>
      </c>
      <c r="B1037" s="68"/>
      <c r="C1037" s="55"/>
      <c r="D1037" s="47"/>
      <c r="E1037" s="47"/>
      <c r="F1037" s="56" t="str">
        <f>IF($G1037="","Nincs VKR kiválasztva!",INDEX(Osszesito!$C:$C,MATCH($G1037,Osszesito!$D:$D,0)))</f>
        <v>Nincs VKR kiválasztva!</v>
      </c>
      <c r="G1037" s="45"/>
      <c r="H1037" s="51" t="str">
        <f>IF($D1037="","",CONCATENATE($AY1037,"_",COUNTA($D$3:$D1037),"_FSZV_2026"))</f>
        <v/>
      </c>
      <c r="I1037" s="56" t="str">
        <f>IF($G1037="","Nincs VKR kiválasztva!",INDEX(Osszesito!$G:$G,MATCH($F1037,Osszesito!$C:$C,0)))</f>
        <v>Nincs VKR kiválasztva!</v>
      </c>
      <c r="J1037" s="56" t="str">
        <f>IF($G1037="","Nincs VKR kiválasztva!",INDEX(Osszesito!$F:$F,MATCH($F1037,Osszesito!$C:$C,0)))</f>
        <v>Nincs VKR kiválasztva!</v>
      </c>
      <c r="K1037" s="48" t="str">
        <f t="shared" si="704"/>
        <v>Nincs kitöltve a költség rész!</v>
      </c>
      <c r="L1037" s="49"/>
      <c r="M1037" s="49"/>
      <c r="N1037" s="60"/>
      <c r="O1037" s="60"/>
      <c r="P1037" s="90"/>
      <c r="R1037" s="62"/>
      <c r="S1037" s="62"/>
      <c r="T1037" s="62"/>
      <c r="U1037" s="62"/>
      <c r="V1037" s="62"/>
      <c r="W1037" s="62"/>
      <c r="X1037" s="62"/>
      <c r="Y1037" s="62"/>
      <c r="Z1037" s="62"/>
      <c r="AA1037" s="62"/>
      <c r="AB1037" s="62"/>
      <c r="AC1037" s="61">
        <f t="shared" si="667"/>
        <v>0</v>
      </c>
      <c r="AD1037" s="1" t="str">
        <f t="shared" si="668"/>
        <v>Nincs VKR kiválasztva!</v>
      </c>
      <c r="AF1037" s="60"/>
      <c r="AG1037" s="60"/>
      <c r="AH1037" s="60"/>
      <c r="AI1037" s="60"/>
      <c r="AJ1037" s="60"/>
      <c r="AK1037" s="60"/>
      <c r="AL1037" s="60"/>
      <c r="AM1037" s="60"/>
      <c r="AN1037" s="60"/>
      <c r="AO1037" s="60"/>
      <c r="AP1037" s="60"/>
      <c r="AQ1037" s="61">
        <f t="shared" si="669"/>
        <v>0</v>
      </c>
      <c r="AR1037" s="130" t="s">
        <v>36</v>
      </c>
      <c r="AS1037" s="1" t="str">
        <f t="shared" si="670"/>
        <v>Nincs VKR kiválasztva!</v>
      </c>
      <c r="AU1037" s="46"/>
      <c r="AV1037" s="46"/>
      <c r="AY1037" s="64" t="str">
        <f>IF($D1037="","",INDEX(Osszesito!$E:$E,MATCH($F1037,Osszesito!$C:$C,0)))</f>
        <v/>
      </c>
      <c r="AZ1037" s="64">
        <f t="shared" si="678"/>
        <v>0</v>
      </c>
      <c r="BA1037" s="65">
        <f t="shared" si="679"/>
        <v>0</v>
      </c>
      <c r="BB1037" s="65" t="str">
        <f t="shared" si="680"/>
        <v>x</v>
      </c>
      <c r="BC1037" s="65">
        <f t="shared" si="671"/>
        <v>0</v>
      </c>
      <c r="BD1037" s="65">
        <f t="shared" si="705"/>
        <v>0</v>
      </c>
      <c r="BE1037" s="65">
        <f t="shared" si="681"/>
        <v>0</v>
      </c>
      <c r="BF1037" s="64" t="str">
        <f t="shared" si="682"/>
        <v>A forrás egyenlő a költséggel (I.ütem).</v>
      </c>
      <c r="BG1037" s="65">
        <f t="shared" si="683"/>
        <v>0</v>
      </c>
      <c r="BH1037" s="65">
        <f t="shared" si="684"/>
        <v>0</v>
      </c>
      <c r="BI1037" s="65">
        <f t="shared" si="685"/>
        <v>0</v>
      </c>
      <c r="BJ1037" s="65">
        <f t="shared" si="686"/>
        <v>0</v>
      </c>
      <c r="BK1037" s="65">
        <f t="shared" si="672"/>
        <v>0</v>
      </c>
      <c r="BL1037" s="66" t="str">
        <f t="shared" si="706"/>
        <v>Nem hosszútávú a feladat.</v>
      </c>
      <c r="BM1037" s="67">
        <f t="shared" si="687"/>
        <v>1</v>
      </c>
      <c r="BN1037" s="67">
        <f t="shared" si="688"/>
        <v>0</v>
      </c>
      <c r="BO1037" s="67">
        <f t="shared" si="689"/>
        <v>1</v>
      </c>
      <c r="BP1037" s="67">
        <f t="shared" si="690"/>
        <v>0</v>
      </c>
      <c r="BQ1037" s="65">
        <f t="shared" si="691"/>
        <v>0</v>
      </c>
      <c r="BR1037" s="64" t="str">
        <f t="shared" si="692"/>
        <v>Nincs hosszútávú terv!</v>
      </c>
      <c r="BS1037" s="65">
        <f t="shared" si="693"/>
        <v>0</v>
      </c>
      <c r="BT1037" s="65">
        <f t="shared" si="694"/>
        <v>0</v>
      </c>
      <c r="BU1037" s="65">
        <f t="shared" si="695"/>
        <v>0</v>
      </c>
      <c r="BV1037" s="65">
        <f t="shared" si="696"/>
        <v>0</v>
      </c>
      <c r="BW1037" s="65">
        <f t="shared" si="697"/>
        <v>0</v>
      </c>
      <c r="BX1037" s="65">
        <f t="shared" si="698"/>
        <v>0</v>
      </c>
      <c r="BY1037" s="65">
        <f t="shared" si="699"/>
        <v>0</v>
      </c>
      <c r="BZ1037" s="65">
        <f t="shared" si="700"/>
        <v>0</v>
      </c>
      <c r="CA1037" s="65">
        <f t="shared" si="701"/>
        <v>0</v>
      </c>
      <c r="CB1037" s="65">
        <f t="shared" si="702"/>
        <v>0</v>
      </c>
      <c r="CC1037" s="65">
        <f t="shared" si="703"/>
        <v>0</v>
      </c>
      <c r="CD1037" s="65" t="str">
        <f t="shared" si="673"/>
        <v>Hiányos kitöltés! (B-oszlop üres)</v>
      </c>
      <c r="CE1037" s="66" t="str">
        <f t="shared" si="674"/>
        <v>Hiányos kitöltés! (B-oszlop üres)</v>
      </c>
      <c r="CF1037" s="65">
        <f t="shared" si="675"/>
        <v>0</v>
      </c>
      <c r="CG1037" s="65">
        <f t="shared" si="676"/>
        <v>0</v>
      </c>
      <c r="CH1037" s="65">
        <f t="shared" si="677"/>
        <v>0</v>
      </c>
    </row>
    <row r="1038" spans="1:86" ht="31.25" x14ac:dyDescent="0.25">
      <c r="A1038" s="54" t="str">
        <f t="shared" si="666"/>
        <v>Nincs VKR kiválasztva!</v>
      </c>
      <c r="B1038" s="68"/>
      <c r="C1038" s="55"/>
      <c r="D1038" s="47"/>
      <c r="E1038" s="47"/>
      <c r="F1038" s="56" t="str">
        <f>IF($G1038="","Nincs VKR kiválasztva!",INDEX(Osszesito!$C:$C,MATCH($G1038,Osszesito!$D:$D,0)))</f>
        <v>Nincs VKR kiválasztva!</v>
      </c>
      <c r="G1038" s="45"/>
      <c r="H1038" s="51" t="str">
        <f>IF($D1038="","",CONCATENATE($AY1038,"_",COUNTA($D$3:$D1038),"_FSZV_2026"))</f>
        <v/>
      </c>
      <c r="I1038" s="56" t="str">
        <f>IF($G1038="","Nincs VKR kiválasztva!",INDEX(Osszesito!$G:$G,MATCH($F1038,Osszesito!$C:$C,0)))</f>
        <v>Nincs VKR kiválasztva!</v>
      </c>
      <c r="J1038" s="56" t="str">
        <f>IF($G1038="","Nincs VKR kiválasztva!",INDEX(Osszesito!$F:$F,MATCH($F1038,Osszesito!$C:$C,0)))</f>
        <v>Nincs VKR kiválasztva!</v>
      </c>
      <c r="K1038" s="48" t="str">
        <f t="shared" si="704"/>
        <v>Nincs kitöltve a költség rész!</v>
      </c>
      <c r="L1038" s="49"/>
      <c r="M1038" s="49"/>
      <c r="N1038" s="60"/>
      <c r="O1038" s="60"/>
      <c r="P1038" s="90"/>
      <c r="R1038" s="62"/>
      <c r="S1038" s="62"/>
      <c r="T1038" s="62"/>
      <c r="U1038" s="62"/>
      <c r="V1038" s="62"/>
      <c r="W1038" s="62"/>
      <c r="X1038" s="62"/>
      <c r="Y1038" s="62"/>
      <c r="Z1038" s="62"/>
      <c r="AA1038" s="62"/>
      <c r="AB1038" s="62"/>
      <c r="AC1038" s="61">
        <f t="shared" si="667"/>
        <v>0</v>
      </c>
      <c r="AD1038" s="1" t="str">
        <f t="shared" si="668"/>
        <v>Nincs VKR kiválasztva!</v>
      </c>
      <c r="AF1038" s="60"/>
      <c r="AG1038" s="60"/>
      <c r="AH1038" s="60"/>
      <c r="AI1038" s="60"/>
      <c r="AJ1038" s="60"/>
      <c r="AK1038" s="60"/>
      <c r="AL1038" s="60"/>
      <c r="AM1038" s="60"/>
      <c r="AN1038" s="60"/>
      <c r="AO1038" s="60"/>
      <c r="AP1038" s="60"/>
      <c r="AQ1038" s="61">
        <f t="shared" si="669"/>
        <v>0</v>
      </c>
      <c r="AR1038" s="130" t="s">
        <v>36</v>
      </c>
      <c r="AS1038" s="1" t="str">
        <f t="shared" si="670"/>
        <v>Nincs VKR kiválasztva!</v>
      </c>
      <c r="AU1038" s="46"/>
      <c r="AV1038" s="46"/>
      <c r="AY1038" s="64" t="str">
        <f>IF($D1038="","",INDEX(Osszesito!$E:$E,MATCH($F1038,Osszesito!$C:$C,0)))</f>
        <v/>
      </c>
      <c r="AZ1038" s="64">
        <f t="shared" si="678"/>
        <v>0</v>
      </c>
      <c r="BA1038" s="65">
        <f t="shared" si="679"/>
        <v>0</v>
      </c>
      <c r="BB1038" s="65" t="str">
        <f t="shared" si="680"/>
        <v>x</v>
      </c>
      <c r="BC1038" s="65">
        <f t="shared" si="671"/>
        <v>0</v>
      </c>
      <c r="BD1038" s="65">
        <f t="shared" si="705"/>
        <v>0</v>
      </c>
      <c r="BE1038" s="65">
        <f t="shared" si="681"/>
        <v>0</v>
      </c>
      <c r="BF1038" s="64" t="str">
        <f t="shared" si="682"/>
        <v>A forrás egyenlő a költséggel (I.ütem).</v>
      </c>
      <c r="BG1038" s="65">
        <f t="shared" si="683"/>
        <v>0</v>
      </c>
      <c r="BH1038" s="65">
        <f t="shared" si="684"/>
        <v>0</v>
      </c>
      <c r="BI1038" s="65">
        <f t="shared" si="685"/>
        <v>0</v>
      </c>
      <c r="BJ1038" s="65">
        <f t="shared" si="686"/>
        <v>0</v>
      </c>
      <c r="BK1038" s="65">
        <f t="shared" si="672"/>
        <v>0</v>
      </c>
      <c r="BL1038" s="66" t="str">
        <f t="shared" si="706"/>
        <v>Nem hosszútávú a feladat.</v>
      </c>
      <c r="BM1038" s="67">
        <f t="shared" si="687"/>
        <v>1</v>
      </c>
      <c r="BN1038" s="67">
        <f t="shared" si="688"/>
        <v>0</v>
      </c>
      <c r="BO1038" s="67">
        <f t="shared" si="689"/>
        <v>1</v>
      </c>
      <c r="BP1038" s="67">
        <f t="shared" si="690"/>
        <v>0</v>
      </c>
      <c r="BQ1038" s="65">
        <f t="shared" si="691"/>
        <v>0</v>
      </c>
      <c r="BR1038" s="64" t="str">
        <f t="shared" si="692"/>
        <v>Nincs hosszútávú terv!</v>
      </c>
      <c r="BS1038" s="65">
        <f t="shared" si="693"/>
        <v>0</v>
      </c>
      <c r="BT1038" s="65">
        <f t="shared" si="694"/>
        <v>0</v>
      </c>
      <c r="BU1038" s="65">
        <f t="shared" si="695"/>
        <v>0</v>
      </c>
      <c r="BV1038" s="65">
        <f t="shared" si="696"/>
        <v>0</v>
      </c>
      <c r="BW1038" s="65">
        <f t="shared" si="697"/>
        <v>0</v>
      </c>
      <c r="BX1038" s="65">
        <f t="shared" si="698"/>
        <v>0</v>
      </c>
      <c r="BY1038" s="65">
        <f t="shared" si="699"/>
        <v>0</v>
      </c>
      <c r="BZ1038" s="65">
        <f t="shared" si="700"/>
        <v>0</v>
      </c>
      <c r="CA1038" s="65">
        <f t="shared" si="701"/>
        <v>0</v>
      </c>
      <c r="CB1038" s="65">
        <f t="shared" si="702"/>
        <v>0</v>
      </c>
      <c r="CC1038" s="65">
        <f t="shared" si="703"/>
        <v>0</v>
      </c>
      <c r="CD1038" s="65" t="str">
        <f t="shared" si="673"/>
        <v>Hiányos kitöltés! (B-oszlop üres)</v>
      </c>
      <c r="CE1038" s="66" t="str">
        <f t="shared" si="674"/>
        <v>Hiányos kitöltés! (B-oszlop üres)</v>
      </c>
      <c r="CF1038" s="65">
        <f t="shared" si="675"/>
        <v>0</v>
      </c>
      <c r="CG1038" s="65">
        <f t="shared" si="676"/>
        <v>0</v>
      </c>
      <c r="CH1038" s="65">
        <f t="shared" si="677"/>
        <v>0</v>
      </c>
    </row>
    <row r="1039" spans="1:86" ht="31.25" x14ac:dyDescent="0.25">
      <c r="A1039" s="54" t="str">
        <f t="shared" si="666"/>
        <v>Nincs VKR kiválasztva!</v>
      </c>
      <c r="B1039" s="68"/>
      <c r="C1039" s="55"/>
      <c r="D1039" s="47"/>
      <c r="E1039" s="47"/>
      <c r="F1039" s="56" t="str">
        <f>IF($G1039="","Nincs VKR kiválasztva!",INDEX(Osszesito!$C:$C,MATCH($G1039,Osszesito!$D:$D,0)))</f>
        <v>Nincs VKR kiválasztva!</v>
      </c>
      <c r="G1039" s="45"/>
      <c r="H1039" s="51" t="str">
        <f>IF($D1039="","",CONCATENATE($AY1039,"_",COUNTA($D$3:$D1039),"_FSZV_2026"))</f>
        <v/>
      </c>
      <c r="I1039" s="56" t="str">
        <f>IF($G1039="","Nincs VKR kiválasztva!",INDEX(Osszesito!$G:$G,MATCH($F1039,Osszesito!$C:$C,0)))</f>
        <v>Nincs VKR kiválasztva!</v>
      </c>
      <c r="J1039" s="56" t="str">
        <f>IF($G1039="","Nincs VKR kiválasztva!",INDEX(Osszesito!$F:$F,MATCH($F1039,Osszesito!$C:$C,0)))</f>
        <v>Nincs VKR kiválasztva!</v>
      </c>
      <c r="K1039" s="48" t="str">
        <f t="shared" si="704"/>
        <v>Nincs kitöltve a költség rész!</v>
      </c>
      <c r="L1039" s="49"/>
      <c r="M1039" s="49"/>
      <c r="N1039" s="60"/>
      <c r="O1039" s="60"/>
      <c r="P1039" s="90"/>
      <c r="R1039" s="62"/>
      <c r="S1039" s="62"/>
      <c r="T1039" s="62"/>
      <c r="U1039" s="62"/>
      <c r="V1039" s="62"/>
      <c r="W1039" s="62"/>
      <c r="X1039" s="62"/>
      <c r="Y1039" s="62"/>
      <c r="Z1039" s="62"/>
      <c r="AA1039" s="62"/>
      <c r="AB1039" s="62"/>
      <c r="AC1039" s="61">
        <f t="shared" si="667"/>
        <v>0</v>
      </c>
      <c r="AD1039" s="1" t="str">
        <f t="shared" si="668"/>
        <v>Nincs VKR kiválasztva!</v>
      </c>
      <c r="AF1039" s="60"/>
      <c r="AG1039" s="60"/>
      <c r="AH1039" s="60"/>
      <c r="AI1039" s="60"/>
      <c r="AJ1039" s="60"/>
      <c r="AK1039" s="60"/>
      <c r="AL1039" s="60"/>
      <c r="AM1039" s="60"/>
      <c r="AN1039" s="60"/>
      <c r="AO1039" s="60"/>
      <c r="AP1039" s="60"/>
      <c r="AQ1039" s="61">
        <f t="shared" si="669"/>
        <v>0</v>
      </c>
      <c r="AR1039" s="130" t="s">
        <v>36</v>
      </c>
      <c r="AS1039" s="1" t="str">
        <f t="shared" si="670"/>
        <v>Nincs VKR kiválasztva!</v>
      </c>
      <c r="AU1039" s="46"/>
      <c r="AV1039" s="46"/>
      <c r="AY1039" s="64" t="str">
        <f>IF($D1039="","",INDEX(Osszesito!$E:$E,MATCH($F1039,Osszesito!$C:$C,0)))</f>
        <v/>
      </c>
      <c r="AZ1039" s="64">
        <f t="shared" si="678"/>
        <v>0</v>
      </c>
      <c r="BA1039" s="65">
        <f t="shared" si="679"/>
        <v>0</v>
      </c>
      <c r="BB1039" s="65" t="str">
        <f t="shared" si="680"/>
        <v>x</v>
      </c>
      <c r="BC1039" s="65">
        <f t="shared" si="671"/>
        <v>0</v>
      </c>
      <c r="BD1039" s="65">
        <f t="shared" si="705"/>
        <v>0</v>
      </c>
      <c r="BE1039" s="65">
        <f t="shared" si="681"/>
        <v>0</v>
      </c>
      <c r="BF1039" s="64" t="str">
        <f t="shared" si="682"/>
        <v>A forrás egyenlő a költséggel (I.ütem).</v>
      </c>
      <c r="BG1039" s="65">
        <f t="shared" si="683"/>
        <v>0</v>
      </c>
      <c r="BH1039" s="65">
        <f t="shared" si="684"/>
        <v>0</v>
      </c>
      <c r="BI1039" s="65">
        <f t="shared" si="685"/>
        <v>0</v>
      </c>
      <c r="BJ1039" s="65">
        <f t="shared" si="686"/>
        <v>0</v>
      </c>
      <c r="BK1039" s="65">
        <f t="shared" si="672"/>
        <v>0</v>
      </c>
      <c r="BL1039" s="66" t="str">
        <f t="shared" si="706"/>
        <v>Nem hosszútávú a feladat.</v>
      </c>
      <c r="BM1039" s="67">
        <f t="shared" si="687"/>
        <v>1</v>
      </c>
      <c r="BN1039" s="67">
        <f t="shared" si="688"/>
        <v>0</v>
      </c>
      <c r="BO1039" s="67">
        <f t="shared" si="689"/>
        <v>1</v>
      </c>
      <c r="BP1039" s="67">
        <f t="shared" si="690"/>
        <v>0</v>
      </c>
      <c r="BQ1039" s="65">
        <f t="shared" si="691"/>
        <v>0</v>
      </c>
      <c r="BR1039" s="64" t="str">
        <f t="shared" si="692"/>
        <v>Nincs hosszútávú terv!</v>
      </c>
      <c r="BS1039" s="65">
        <f t="shared" si="693"/>
        <v>0</v>
      </c>
      <c r="BT1039" s="65">
        <f t="shared" si="694"/>
        <v>0</v>
      </c>
      <c r="BU1039" s="65">
        <f t="shared" si="695"/>
        <v>0</v>
      </c>
      <c r="BV1039" s="65">
        <f t="shared" si="696"/>
        <v>0</v>
      </c>
      <c r="BW1039" s="65">
        <f t="shared" si="697"/>
        <v>0</v>
      </c>
      <c r="BX1039" s="65">
        <f t="shared" si="698"/>
        <v>0</v>
      </c>
      <c r="BY1039" s="65">
        <f t="shared" si="699"/>
        <v>0</v>
      </c>
      <c r="BZ1039" s="65">
        <f t="shared" si="700"/>
        <v>0</v>
      </c>
      <c r="CA1039" s="65">
        <f t="shared" si="701"/>
        <v>0</v>
      </c>
      <c r="CB1039" s="65">
        <f t="shared" si="702"/>
        <v>0</v>
      </c>
      <c r="CC1039" s="65">
        <f t="shared" si="703"/>
        <v>0</v>
      </c>
      <c r="CD1039" s="65" t="str">
        <f t="shared" si="673"/>
        <v>Hiányos kitöltés! (B-oszlop üres)</v>
      </c>
      <c r="CE1039" s="66" t="str">
        <f t="shared" si="674"/>
        <v>Hiányos kitöltés! (B-oszlop üres)</v>
      </c>
      <c r="CF1039" s="65">
        <f t="shared" si="675"/>
        <v>0</v>
      </c>
      <c r="CG1039" s="65">
        <f t="shared" si="676"/>
        <v>0</v>
      </c>
      <c r="CH1039" s="65">
        <f t="shared" si="677"/>
        <v>0</v>
      </c>
    </row>
    <row r="1040" spans="1:86" ht="31.25" x14ac:dyDescent="0.25">
      <c r="A1040" s="54" t="str">
        <f t="shared" si="666"/>
        <v>Nincs VKR kiválasztva!</v>
      </c>
      <c r="B1040" s="68"/>
      <c r="C1040" s="55"/>
      <c r="D1040" s="47"/>
      <c r="E1040" s="47"/>
      <c r="F1040" s="56" t="str">
        <f>IF($G1040="","Nincs VKR kiválasztva!",INDEX(Osszesito!$C:$C,MATCH($G1040,Osszesito!$D:$D,0)))</f>
        <v>Nincs VKR kiválasztva!</v>
      </c>
      <c r="G1040" s="45"/>
      <c r="H1040" s="51" t="str">
        <f>IF($D1040="","",CONCATENATE($AY1040,"_",COUNTA($D$3:$D1040),"_FSZV_2026"))</f>
        <v/>
      </c>
      <c r="I1040" s="56" t="str">
        <f>IF($G1040="","Nincs VKR kiválasztva!",INDEX(Osszesito!$G:$G,MATCH($F1040,Osszesito!$C:$C,0)))</f>
        <v>Nincs VKR kiválasztva!</v>
      </c>
      <c r="J1040" s="56" t="str">
        <f>IF($G1040="","Nincs VKR kiválasztva!",INDEX(Osszesito!$F:$F,MATCH($F1040,Osszesito!$C:$C,0)))</f>
        <v>Nincs VKR kiválasztva!</v>
      </c>
      <c r="K1040" s="48" t="str">
        <f t="shared" si="704"/>
        <v>Nincs kitöltve a költség rész!</v>
      </c>
      <c r="L1040" s="49"/>
      <c r="M1040" s="49"/>
      <c r="N1040" s="60"/>
      <c r="O1040" s="60"/>
      <c r="P1040" s="90"/>
      <c r="R1040" s="62"/>
      <c r="S1040" s="62"/>
      <c r="T1040" s="62"/>
      <c r="U1040" s="62"/>
      <c r="V1040" s="62"/>
      <c r="W1040" s="62"/>
      <c r="X1040" s="62"/>
      <c r="Y1040" s="62"/>
      <c r="Z1040" s="62"/>
      <c r="AA1040" s="62"/>
      <c r="AB1040" s="62"/>
      <c r="AC1040" s="61">
        <f t="shared" si="667"/>
        <v>0</v>
      </c>
      <c r="AD1040" s="1" t="str">
        <f t="shared" si="668"/>
        <v>Nincs VKR kiválasztva!</v>
      </c>
      <c r="AF1040" s="60"/>
      <c r="AG1040" s="60"/>
      <c r="AH1040" s="60"/>
      <c r="AI1040" s="60"/>
      <c r="AJ1040" s="60"/>
      <c r="AK1040" s="60"/>
      <c r="AL1040" s="60"/>
      <c r="AM1040" s="60"/>
      <c r="AN1040" s="60"/>
      <c r="AO1040" s="60"/>
      <c r="AP1040" s="60"/>
      <c r="AQ1040" s="61">
        <f t="shared" si="669"/>
        <v>0</v>
      </c>
      <c r="AR1040" s="130" t="s">
        <v>36</v>
      </c>
      <c r="AS1040" s="1" t="str">
        <f t="shared" si="670"/>
        <v>Nincs VKR kiválasztva!</v>
      </c>
      <c r="AU1040" s="46"/>
      <c r="AV1040" s="46"/>
      <c r="AY1040" s="64" t="str">
        <f>IF($D1040="","",INDEX(Osszesito!$E:$E,MATCH($F1040,Osszesito!$C:$C,0)))</f>
        <v/>
      </c>
      <c r="AZ1040" s="64">
        <f t="shared" si="678"/>
        <v>0</v>
      </c>
      <c r="BA1040" s="65">
        <f t="shared" si="679"/>
        <v>0</v>
      </c>
      <c r="BB1040" s="65" t="str">
        <f t="shared" si="680"/>
        <v>x</v>
      </c>
      <c r="BC1040" s="65">
        <f t="shared" si="671"/>
        <v>0</v>
      </c>
      <c r="BD1040" s="65">
        <f t="shared" si="705"/>
        <v>0</v>
      </c>
      <c r="BE1040" s="65">
        <f t="shared" si="681"/>
        <v>0</v>
      </c>
      <c r="BF1040" s="64" t="str">
        <f t="shared" si="682"/>
        <v>A forrás egyenlő a költséggel (I.ütem).</v>
      </c>
      <c r="BG1040" s="65">
        <f t="shared" si="683"/>
        <v>0</v>
      </c>
      <c r="BH1040" s="65">
        <f t="shared" si="684"/>
        <v>0</v>
      </c>
      <c r="BI1040" s="65">
        <f t="shared" si="685"/>
        <v>0</v>
      </c>
      <c r="BJ1040" s="65">
        <f t="shared" si="686"/>
        <v>0</v>
      </c>
      <c r="BK1040" s="65">
        <f t="shared" si="672"/>
        <v>0</v>
      </c>
      <c r="BL1040" s="66" t="str">
        <f t="shared" si="706"/>
        <v>Nem hosszútávú a feladat.</v>
      </c>
      <c r="BM1040" s="67">
        <f t="shared" si="687"/>
        <v>1</v>
      </c>
      <c r="BN1040" s="67">
        <f t="shared" si="688"/>
        <v>0</v>
      </c>
      <c r="BO1040" s="67">
        <f t="shared" si="689"/>
        <v>1</v>
      </c>
      <c r="BP1040" s="67">
        <f t="shared" si="690"/>
        <v>0</v>
      </c>
      <c r="BQ1040" s="65">
        <f t="shared" si="691"/>
        <v>0</v>
      </c>
      <c r="BR1040" s="64" t="str">
        <f t="shared" si="692"/>
        <v>Nincs hosszútávú terv!</v>
      </c>
      <c r="BS1040" s="65">
        <f t="shared" si="693"/>
        <v>0</v>
      </c>
      <c r="BT1040" s="65">
        <f t="shared" si="694"/>
        <v>0</v>
      </c>
      <c r="BU1040" s="65">
        <f t="shared" si="695"/>
        <v>0</v>
      </c>
      <c r="BV1040" s="65">
        <f t="shared" si="696"/>
        <v>0</v>
      </c>
      <c r="BW1040" s="65">
        <f t="shared" si="697"/>
        <v>0</v>
      </c>
      <c r="BX1040" s="65">
        <f t="shared" si="698"/>
        <v>0</v>
      </c>
      <c r="BY1040" s="65">
        <f t="shared" si="699"/>
        <v>0</v>
      </c>
      <c r="BZ1040" s="65">
        <f t="shared" si="700"/>
        <v>0</v>
      </c>
      <c r="CA1040" s="65">
        <f t="shared" si="701"/>
        <v>0</v>
      </c>
      <c r="CB1040" s="65">
        <f t="shared" si="702"/>
        <v>0</v>
      </c>
      <c r="CC1040" s="65">
        <f t="shared" si="703"/>
        <v>0</v>
      </c>
      <c r="CD1040" s="65" t="str">
        <f t="shared" si="673"/>
        <v>Hiányos kitöltés! (B-oszlop üres)</v>
      </c>
      <c r="CE1040" s="66" t="str">
        <f t="shared" si="674"/>
        <v>Hiányos kitöltés! (B-oszlop üres)</v>
      </c>
      <c r="CF1040" s="65">
        <f t="shared" si="675"/>
        <v>0</v>
      </c>
      <c r="CG1040" s="65">
        <f t="shared" si="676"/>
        <v>0</v>
      </c>
      <c r="CH1040" s="65">
        <f t="shared" si="677"/>
        <v>0</v>
      </c>
    </row>
    <row r="1041" spans="1:86" ht="31.25" x14ac:dyDescent="0.25">
      <c r="A1041" s="54" t="str">
        <f t="shared" si="666"/>
        <v>Nincs VKR kiválasztva!</v>
      </c>
      <c r="B1041" s="68"/>
      <c r="C1041" s="55"/>
      <c r="D1041" s="47"/>
      <c r="E1041" s="47"/>
      <c r="F1041" s="56" t="str">
        <f>IF($G1041="","Nincs VKR kiválasztva!",INDEX(Osszesito!$C:$C,MATCH($G1041,Osszesito!$D:$D,0)))</f>
        <v>Nincs VKR kiválasztva!</v>
      </c>
      <c r="G1041" s="45"/>
      <c r="H1041" s="51" t="str">
        <f>IF($D1041="","",CONCATENATE($AY1041,"_",COUNTA($D$3:$D1041),"_FSZV_2026"))</f>
        <v/>
      </c>
      <c r="I1041" s="56" t="str">
        <f>IF($G1041="","Nincs VKR kiválasztva!",INDEX(Osszesito!$G:$G,MATCH($F1041,Osszesito!$C:$C,0)))</f>
        <v>Nincs VKR kiválasztva!</v>
      </c>
      <c r="J1041" s="56" t="str">
        <f>IF($G1041="","Nincs VKR kiválasztva!",INDEX(Osszesito!$F:$F,MATCH($F1041,Osszesito!$C:$C,0)))</f>
        <v>Nincs VKR kiválasztva!</v>
      </c>
      <c r="K1041" s="48" t="str">
        <f t="shared" si="704"/>
        <v>Nincs kitöltve a költség rész!</v>
      </c>
      <c r="L1041" s="49"/>
      <c r="M1041" s="49"/>
      <c r="N1041" s="60"/>
      <c r="O1041" s="60"/>
      <c r="P1041" s="90"/>
      <c r="R1041" s="62"/>
      <c r="S1041" s="62"/>
      <c r="T1041" s="62"/>
      <c r="U1041" s="62"/>
      <c r="V1041" s="62"/>
      <c r="W1041" s="62"/>
      <c r="X1041" s="62"/>
      <c r="Y1041" s="62"/>
      <c r="Z1041" s="62"/>
      <c r="AA1041" s="62"/>
      <c r="AB1041" s="62"/>
      <c r="AC1041" s="61">
        <f t="shared" si="667"/>
        <v>0</v>
      </c>
      <c r="AD1041" s="1" t="str">
        <f t="shared" si="668"/>
        <v>Nincs VKR kiválasztva!</v>
      </c>
      <c r="AF1041" s="60"/>
      <c r="AG1041" s="60"/>
      <c r="AH1041" s="60"/>
      <c r="AI1041" s="60"/>
      <c r="AJ1041" s="60"/>
      <c r="AK1041" s="60"/>
      <c r="AL1041" s="60"/>
      <c r="AM1041" s="60"/>
      <c r="AN1041" s="60"/>
      <c r="AO1041" s="60"/>
      <c r="AP1041" s="60"/>
      <c r="AQ1041" s="61">
        <f t="shared" si="669"/>
        <v>0</v>
      </c>
      <c r="AR1041" s="130" t="s">
        <v>36</v>
      </c>
      <c r="AS1041" s="1" t="str">
        <f t="shared" si="670"/>
        <v>Nincs VKR kiválasztva!</v>
      </c>
      <c r="AU1041" s="46"/>
      <c r="AV1041" s="46"/>
      <c r="AY1041" s="64" t="str">
        <f>IF($D1041="","",INDEX(Osszesito!$E:$E,MATCH($F1041,Osszesito!$C:$C,0)))</f>
        <v/>
      </c>
      <c r="AZ1041" s="64">
        <f t="shared" si="678"/>
        <v>0</v>
      </c>
      <c r="BA1041" s="65">
        <f t="shared" si="679"/>
        <v>0</v>
      </c>
      <c r="BB1041" s="65" t="str">
        <f t="shared" si="680"/>
        <v>x</v>
      </c>
      <c r="BC1041" s="65">
        <f t="shared" si="671"/>
        <v>0</v>
      </c>
      <c r="BD1041" s="65">
        <f t="shared" si="705"/>
        <v>0</v>
      </c>
      <c r="BE1041" s="65">
        <f t="shared" si="681"/>
        <v>0</v>
      </c>
      <c r="BF1041" s="64" t="str">
        <f t="shared" si="682"/>
        <v>A forrás egyenlő a költséggel (I.ütem).</v>
      </c>
      <c r="BG1041" s="65">
        <f t="shared" si="683"/>
        <v>0</v>
      </c>
      <c r="BH1041" s="65">
        <f t="shared" si="684"/>
        <v>0</v>
      </c>
      <c r="BI1041" s="65">
        <f t="shared" si="685"/>
        <v>0</v>
      </c>
      <c r="BJ1041" s="65">
        <f t="shared" si="686"/>
        <v>0</v>
      </c>
      <c r="BK1041" s="65">
        <f t="shared" si="672"/>
        <v>0</v>
      </c>
      <c r="BL1041" s="66" t="str">
        <f t="shared" si="706"/>
        <v>Nem hosszútávú a feladat.</v>
      </c>
      <c r="BM1041" s="67">
        <f t="shared" si="687"/>
        <v>1</v>
      </c>
      <c r="BN1041" s="67">
        <f t="shared" si="688"/>
        <v>0</v>
      </c>
      <c r="BO1041" s="67">
        <f t="shared" si="689"/>
        <v>1</v>
      </c>
      <c r="BP1041" s="67">
        <f t="shared" si="690"/>
        <v>0</v>
      </c>
      <c r="BQ1041" s="65">
        <f t="shared" si="691"/>
        <v>0</v>
      </c>
      <c r="BR1041" s="64" t="str">
        <f t="shared" si="692"/>
        <v>Nincs hosszútávú terv!</v>
      </c>
      <c r="BS1041" s="65">
        <f t="shared" si="693"/>
        <v>0</v>
      </c>
      <c r="BT1041" s="65">
        <f t="shared" si="694"/>
        <v>0</v>
      </c>
      <c r="BU1041" s="65">
        <f t="shared" si="695"/>
        <v>0</v>
      </c>
      <c r="BV1041" s="65">
        <f t="shared" si="696"/>
        <v>0</v>
      </c>
      <c r="BW1041" s="65">
        <f t="shared" si="697"/>
        <v>0</v>
      </c>
      <c r="BX1041" s="65">
        <f t="shared" si="698"/>
        <v>0</v>
      </c>
      <c r="BY1041" s="65">
        <f t="shared" si="699"/>
        <v>0</v>
      </c>
      <c r="BZ1041" s="65">
        <f t="shared" si="700"/>
        <v>0</v>
      </c>
      <c r="CA1041" s="65">
        <f t="shared" si="701"/>
        <v>0</v>
      </c>
      <c r="CB1041" s="65">
        <f t="shared" si="702"/>
        <v>0</v>
      </c>
      <c r="CC1041" s="65">
        <f t="shared" si="703"/>
        <v>0</v>
      </c>
      <c r="CD1041" s="65" t="str">
        <f t="shared" si="673"/>
        <v>Hiányos kitöltés! (B-oszlop üres)</v>
      </c>
      <c r="CE1041" s="66" t="str">
        <f t="shared" si="674"/>
        <v>Hiányos kitöltés! (B-oszlop üres)</v>
      </c>
      <c r="CF1041" s="65">
        <f t="shared" si="675"/>
        <v>0</v>
      </c>
      <c r="CG1041" s="65">
        <f t="shared" si="676"/>
        <v>0</v>
      </c>
      <c r="CH1041" s="65">
        <f t="shared" si="677"/>
        <v>0</v>
      </c>
    </row>
    <row r="1042" spans="1:86" ht="31.25" x14ac:dyDescent="0.25">
      <c r="A1042" s="54" t="str">
        <f t="shared" si="666"/>
        <v>Nincs VKR kiválasztva!</v>
      </c>
      <c r="B1042" s="68"/>
      <c r="C1042" s="55"/>
      <c r="D1042" s="47"/>
      <c r="E1042" s="47"/>
      <c r="F1042" s="56" t="str">
        <f>IF($G1042="","Nincs VKR kiválasztva!",INDEX(Osszesito!$C:$C,MATCH($G1042,Osszesito!$D:$D,0)))</f>
        <v>Nincs VKR kiválasztva!</v>
      </c>
      <c r="G1042" s="45"/>
      <c r="H1042" s="51" t="str">
        <f>IF($D1042="","",CONCATENATE($AY1042,"_",COUNTA($D$3:$D1042),"_FSZV_2026"))</f>
        <v/>
      </c>
      <c r="I1042" s="56" t="str">
        <f>IF($G1042="","Nincs VKR kiválasztva!",INDEX(Osszesito!$G:$G,MATCH($F1042,Osszesito!$C:$C,0)))</f>
        <v>Nincs VKR kiválasztva!</v>
      </c>
      <c r="J1042" s="56" t="str">
        <f>IF($G1042="","Nincs VKR kiválasztva!",INDEX(Osszesito!$F:$F,MATCH($F1042,Osszesito!$C:$C,0)))</f>
        <v>Nincs VKR kiválasztva!</v>
      </c>
      <c r="K1042" s="48" t="str">
        <f t="shared" si="704"/>
        <v>Nincs kitöltve a költség rész!</v>
      </c>
      <c r="L1042" s="49"/>
      <c r="M1042" s="49"/>
      <c r="N1042" s="60"/>
      <c r="O1042" s="60"/>
      <c r="P1042" s="90"/>
      <c r="R1042" s="62"/>
      <c r="S1042" s="62"/>
      <c r="T1042" s="62"/>
      <c r="U1042" s="62"/>
      <c r="V1042" s="62"/>
      <c r="W1042" s="62"/>
      <c r="X1042" s="62"/>
      <c r="Y1042" s="62"/>
      <c r="Z1042" s="62"/>
      <c r="AA1042" s="62"/>
      <c r="AB1042" s="62"/>
      <c r="AC1042" s="61">
        <f t="shared" si="667"/>
        <v>0</v>
      </c>
      <c r="AD1042" s="1" t="str">
        <f t="shared" si="668"/>
        <v>Nincs VKR kiválasztva!</v>
      </c>
      <c r="AF1042" s="60"/>
      <c r="AG1042" s="60"/>
      <c r="AH1042" s="60"/>
      <c r="AI1042" s="60"/>
      <c r="AJ1042" s="60"/>
      <c r="AK1042" s="60"/>
      <c r="AL1042" s="60"/>
      <c r="AM1042" s="60"/>
      <c r="AN1042" s="60"/>
      <c r="AO1042" s="60"/>
      <c r="AP1042" s="60"/>
      <c r="AQ1042" s="61">
        <f t="shared" si="669"/>
        <v>0</v>
      </c>
      <c r="AR1042" s="130" t="s">
        <v>36</v>
      </c>
      <c r="AS1042" s="1" t="str">
        <f t="shared" si="670"/>
        <v>Nincs VKR kiválasztva!</v>
      </c>
      <c r="AU1042" s="46"/>
      <c r="AV1042" s="46"/>
      <c r="AY1042" s="64" t="str">
        <f>IF($D1042="","",INDEX(Osszesito!$E:$E,MATCH($F1042,Osszesito!$C:$C,0)))</f>
        <v/>
      </c>
      <c r="AZ1042" s="64">
        <f t="shared" si="678"/>
        <v>0</v>
      </c>
      <c r="BA1042" s="65">
        <f t="shared" si="679"/>
        <v>0</v>
      </c>
      <c r="BB1042" s="65" t="str">
        <f t="shared" si="680"/>
        <v>x</v>
      </c>
      <c r="BC1042" s="65">
        <f t="shared" si="671"/>
        <v>0</v>
      </c>
      <c r="BD1042" s="65">
        <f t="shared" si="705"/>
        <v>0</v>
      </c>
      <c r="BE1042" s="65">
        <f t="shared" si="681"/>
        <v>0</v>
      </c>
      <c r="BF1042" s="64" t="str">
        <f t="shared" si="682"/>
        <v>A forrás egyenlő a költséggel (I.ütem).</v>
      </c>
      <c r="BG1042" s="65">
        <f t="shared" si="683"/>
        <v>0</v>
      </c>
      <c r="BH1042" s="65">
        <f t="shared" si="684"/>
        <v>0</v>
      </c>
      <c r="BI1042" s="65">
        <f t="shared" si="685"/>
        <v>0</v>
      </c>
      <c r="BJ1042" s="65">
        <f t="shared" si="686"/>
        <v>0</v>
      </c>
      <c r="BK1042" s="65">
        <f t="shared" si="672"/>
        <v>0</v>
      </c>
      <c r="BL1042" s="66" t="str">
        <f t="shared" si="706"/>
        <v>Nem hosszútávú a feladat.</v>
      </c>
      <c r="BM1042" s="67">
        <f t="shared" si="687"/>
        <v>1</v>
      </c>
      <c r="BN1042" s="67">
        <f t="shared" si="688"/>
        <v>0</v>
      </c>
      <c r="BO1042" s="67">
        <f t="shared" si="689"/>
        <v>1</v>
      </c>
      <c r="BP1042" s="67">
        <f t="shared" si="690"/>
        <v>0</v>
      </c>
      <c r="BQ1042" s="65">
        <f t="shared" si="691"/>
        <v>0</v>
      </c>
      <c r="BR1042" s="64" t="str">
        <f t="shared" si="692"/>
        <v>Nincs hosszútávú terv!</v>
      </c>
      <c r="BS1042" s="65">
        <f t="shared" si="693"/>
        <v>0</v>
      </c>
      <c r="BT1042" s="65">
        <f t="shared" si="694"/>
        <v>0</v>
      </c>
      <c r="BU1042" s="65">
        <f t="shared" si="695"/>
        <v>0</v>
      </c>
      <c r="BV1042" s="65">
        <f t="shared" si="696"/>
        <v>0</v>
      </c>
      <c r="BW1042" s="65">
        <f t="shared" si="697"/>
        <v>0</v>
      </c>
      <c r="BX1042" s="65">
        <f t="shared" si="698"/>
        <v>0</v>
      </c>
      <c r="BY1042" s="65">
        <f t="shared" si="699"/>
        <v>0</v>
      </c>
      <c r="BZ1042" s="65">
        <f t="shared" si="700"/>
        <v>0</v>
      </c>
      <c r="CA1042" s="65">
        <f t="shared" si="701"/>
        <v>0</v>
      </c>
      <c r="CB1042" s="65">
        <f t="shared" si="702"/>
        <v>0</v>
      </c>
      <c r="CC1042" s="65">
        <f t="shared" si="703"/>
        <v>0</v>
      </c>
      <c r="CD1042" s="65" t="str">
        <f t="shared" si="673"/>
        <v>Hiányos kitöltés! (B-oszlop üres)</v>
      </c>
      <c r="CE1042" s="66" t="str">
        <f t="shared" si="674"/>
        <v>Hiányos kitöltés! (B-oszlop üres)</v>
      </c>
      <c r="CF1042" s="65">
        <f t="shared" si="675"/>
        <v>0</v>
      </c>
      <c r="CG1042" s="65">
        <f t="shared" si="676"/>
        <v>0</v>
      </c>
      <c r="CH1042" s="65">
        <f t="shared" si="677"/>
        <v>0</v>
      </c>
    </row>
    <row r="1043" spans="1:86" ht="31.25" x14ac:dyDescent="0.25">
      <c r="A1043" s="54" t="str">
        <f t="shared" si="666"/>
        <v>Nincs VKR kiválasztva!</v>
      </c>
      <c r="B1043" s="68"/>
      <c r="C1043" s="55"/>
      <c r="D1043" s="47"/>
      <c r="E1043" s="47"/>
      <c r="F1043" s="56" t="str">
        <f>IF($G1043="","Nincs VKR kiválasztva!",INDEX(Osszesito!$C:$C,MATCH($G1043,Osszesito!$D:$D,0)))</f>
        <v>Nincs VKR kiválasztva!</v>
      </c>
      <c r="G1043" s="45"/>
      <c r="H1043" s="51" t="str">
        <f>IF($D1043="","",CONCATENATE($AY1043,"_",COUNTA($D$3:$D1043),"_FSZV_2026"))</f>
        <v/>
      </c>
      <c r="I1043" s="56" t="str">
        <f>IF($G1043="","Nincs VKR kiválasztva!",INDEX(Osszesito!$G:$G,MATCH($F1043,Osszesito!$C:$C,0)))</f>
        <v>Nincs VKR kiválasztva!</v>
      </c>
      <c r="J1043" s="56" t="str">
        <f>IF($G1043="","Nincs VKR kiválasztva!",INDEX(Osszesito!$F:$F,MATCH($F1043,Osszesito!$C:$C,0)))</f>
        <v>Nincs VKR kiválasztva!</v>
      </c>
      <c r="K1043" s="48" t="str">
        <f t="shared" si="704"/>
        <v>Nincs kitöltve a költség rész!</v>
      </c>
      <c r="L1043" s="49"/>
      <c r="M1043" s="49"/>
      <c r="N1043" s="60"/>
      <c r="O1043" s="60"/>
      <c r="P1043" s="90"/>
      <c r="R1043" s="62"/>
      <c r="S1043" s="62"/>
      <c r="T1043" s="62"/>
      <c r="U1043" s="62"/>
      <c r="V1043" s="62"/>
      <c r="W1043" s="62"/>
      <c r="X1043" s="62"/>
      <c r="Y1043" s="62"/>
      <c r="Z1043" s="62"/>
      <c r="AA1043" s="62"/>
      <c r="AB1043" s="62"/>
      <c r="AC1043" s="61">
        <f t="shared" si="667"/>
        <v>0</v>
      </c>
      <c r="AD1043" s="1" t="str">
        <f t="shared" si="668"/>
        <v>Nincs VKR kiválasztva!</v>
      </c>
      <c r="AF1043" s="60"/>
      <c r="AG1043" s="60"/>
      <c r="AH1043" s="60"/>
      <c r="AI1043" s="60"/>
      <c r="AJ1043" s="60"/>
      <c r="AK1043" s="60"/>
      <c r="AL1043" s="60"/>
      <c r="AM1043" s="60"/>
      <c r="AN1043" s="60"/>
      <c r="AO1043" s="60"/>
      <c r="AP1043" s="60"/>
      <c r="AQ1043" s="61">
        <f t="shared" si="669"/>
        <v>0</v>
      </c>
      <c r="AR1043" s="130" t="s">
        <v>36</v>
      </c>
      <c r="AS1043" s="1" t="str">
        <f t="shared" si="670"/>
        <v>Nincs VKR kiválasztva!</v>
      </c>
      <c r="AU1043" s="46"/>
      <c r="AV1043" s="46"/>
      <c r="AY1043" s="64" t="str">
        <f>IF($D1043="","",INDEX(Osszesito!$E:$E,MATCH($F1043,Osszesito!$C:$C,0)))</f>
        <v/>
      </c>
      <c r="AZ1043" s="64">
        <f t="shared" si="678"/>
        <v>0</v>
      </c>
      <c r="BA1043" s="65">
        <f t="shared" si="679"/>
        <v>0</v>
      </c>
      <c r="BB1043" s="65" t="str">
        <f t="shared" si="680"/>
        <v>x</v>
      </c>
      <c r="BC1043" s="65">
        <f t="shared" si="671"/>
        <v>0</v>
      </c>
      <c r="BD1043" s="65">
        <f t="shared" si="705"/>
        <v>0</v>
      </c>
      <c r="BE1043" s="65">
        <f t="shared" si="681"/>
        <v>0</v>
      </c>
      <c r="BF1043" s="64" t="str">
        <f t="shared" si="682"/>
        <v>A forrás egyenlő a költséggel (I.ütem).</v>
      </c>
      <c r="BG1043" s="65">
        <f t="shared" si="683"/>
        <v>0</v>
      </c>
      <c r="BH1043" s="65">
        <f t="shared" si="684"/>
        <v>0</v>
      </c>
      <c r="BI1043" s="65">
        <f t="shared" si="685"/>
        <v>0</v>
      </c>
      <c r="BJ1043" s="65">
        <f t="shared" si="686"/>
        <v>0</v>
      </c>
      <c r="BK1043" s="65">
        <f t="shared" si="672"/>
        <v>0</v>
      </c>
      <c r="BL1043" s="66" t="str">
        <f t="shared" si="706"/>
        <v>Nem hosszútávú a feladat.</v>
      </c>
      <c r="BM1043" s="67">
        <f t="shared" si="687"/>
        <v>1</v>
      </c>
      <c r="BN1043" s="67">
        <f t="shared" si="688"/>
        <v>0</v>
      </c>
      <c r="BO1043" s="67">
        <f t="shared" si="689"/>
        <v>1</v>
      </c>
      <c r="BP1043" s="67">
        <f t="shared" si="690"/>
        <v>0</v>
      </c>
      <c r="BQ1043" s="65">
        <f t="shared" si="691"/>
        <v>0</v>
      </c>
      <c r="BR1043" s="64" t="str">
        <f t="shared" si="692"/>
        <v>Nincs hosszútávú terv!</v>
      </c>
      <c r="BS1043" s="65">
        <f t="shared" si="693"/>
        <v>0</v>
      </c>
      <c r="BT1043" s="65">
        <f t="shared" si="694"/>
        <v>0</v>
      </c>
      <c r="BU1043" s="65">
        <f t="shared" si="695"/>
        <v>0</v>
      </c>
      <c r="BV1043" s="65">
        <f t="shared" si="696"/>
        <v>0</v>
      </c>
      <c r="BW1043" s="65">
        <f t="shared" si="697"/>
        <v>0</v>
      </c>
      <c r="BX1043" s="65">
        <f t="shared" si="698"/>
        <v>0</v>
      </c>
      <c r="BY1043" s="65">
        <f t="shared" si="699"/>
        <v>0</v>
      </c>
      <c r="BZ1043" s="65">
        <f t="shared" si="700"/>
        <v>0</v>
      </c>
      <c r="CA1043" s="65">
        <f t="shared" si="701"/>
        <v>0</v>
      </c>
      <c r="CB1043" s="65">
        <f t="shared" si="702"/>
        <v>0</v>
      </c>
      <c r="CC1043" s="65">
        <f t="shared" si="703"/>
        <v>0</v>
      </c>
      <c r="CD1043" s="65" t="str">
        <f t="shared" si="673"/>
        <v>Hiányos kitöltés! (B-oszlop üres)</v>
      </c>
      <c r="CE1043" s="66" t="str">
        <f t="shared" si="674"/>
        <v>Hiányos kitöltés! (B-oszlop üres)</v>
      </c>
      <c r="CF1043" s="65">
        <f t="shared" si="675"/>
        <v>0</v>
      </c>
      <c r="CG1043" s="65">
        <f t="shared" si="676"/>
        <v>0</v>
      </c>
      <c r="CH1043" s="65">
        <f t="shared" si="677"/>
        <v>0</v>
      </c>
    </row>
    <row r="1044" spans="1:86" ht="31.25" x14ac:dyDescent="0.25">
      <c r="A1044" s="54" t="str">
        <f t="shared" si="666"/>
        <v>Nincs VKR kiválasztva!</v>
      </c>
      <c r="B1044" s="68"/>
      <c r="C1044" s="55"/>
      <c r="D1044" s="47"/>
      <c r="E1044" s="47"/>
      <c r="F1044" s="56" t="str">
        <f>IF($G1044="","Nincs VKR kiválasztva!",INDEX(Osszesito!$C:$C,MATCH($G1044,Osszesito!$D:$D,0)))</f>
        <v>Nincs VKR kiválasztva!</v>
      </c>
      <c r="G1044" s="45"/>
      <c r="H1044" s="51" t="str">
        <f>IF($D1044="","",CONCATENATE($AY1044,"_",COUNTA($D$3:$D1044),"_FSZV_2026"))</f>
        <v/>
      </c>
      <c r="I1044" s="56" t="str">
        <f>IF($G1044="","Nincs VKR kiválasztva!",INDEX(Osszesito!$G:$G,MATCH($F1044,Osszesito!$C:$C,0)))</f>
        <v>Nincs VKR kiválasztva!</v>
      </c>
      <c r="J1044" s="56" t="str">
        <f>IF($G1044="","Nincs VKR kiválasztva!",INDEX(Osszesito!$F:$F,MATCH($F1044,Osszesito!$C:$C,0)))</f>
        <v>Nincs VKR kiválasztva!</v>
      </c>
      <c r="K1044" s="48" t="str">
        <f t="shared" si="704"/>
        <v>Nincs kitöltve a költség rész!</v>
      </c>
      <c r="L1044" s="49"/>
      <c r="M1044" s="49"/>
      <c r="N1044" s="60"/>
      <c r="O1044" s="60"/>
      <c r="P1044" s="90"/>
      <c r="R1044" s="62"/>
      <c r="S1044" s="62"/>
      <c r="T1044" s="62"/>
      <c r="U1044" s="62"/>
      <c r="V1044" s="62"/>
      <c r="W1044" s="62"/>
      <c r="X1044" s="62"/>
      <c r="Y1044" s="62"/>
      <c r="Z1044" s="62"/>
      <c r="AA1044" s="62"/>
      <c r="AB1044" s="62"/>
      <c r="AC1044" s="61">
        <f t="shared" si="667"/>
        <v>0</v>
      </c>
      <c r="AD1044" s="1" t="str">
        <f t="shared" si="668"/>
        <v>Nincs VKR kiválasztva!</v>
      </c>
      <c r="AF1044" s="60"/>
      <c r="AG1044" s="60"/>
      <c r="AH1044" s="60"/>
      <c r="AI1044" s="60"/>
      <c r="AJ1044" s="60"/>
      <c r="AK1044" s="60"/>
      <c r="AL1044" s="60"/>
      <c r="AM1044" s="60"/>
      <c r="AN1044" s="60"/>
      <c r="AO1044" s="60"/>
      <c r="AP1044" s="60"/>
      <c r="AQ1044" s="61">
        <f t="shared" si="669"/>
        <v>0</v>
      </c>
      <c r="AR1044" s="130" t="s">
        <v>36</v>
      </c>
      <c r="AS1044" s="1" t="str">
        <f t="shared" si="670"/>
        <v>Nincs VKR kiválasztva!</v>
      </c>
      <c r="AU1044" s="46"/>
      <c r="AV1044" s="46"/>
      <c r="AY1044" s="64" t="str">
        <f>IF($D1044="","",INDEX(Osszesito!$E:$E,MATCH($F1044,Osszesito!$C:$C,0)))</f>
        <v/>
      </c>
      <c r="AZ1044" s="64">
        <f t="shared" si="678"/>
        <v>0</v>
      </c>
      <c r="BA1044" s="65">
        <f t="shared" si="679"/>
        <v>0</v>
      </c>
      <c r="BB1044" s="65" t="str">
        <f t="shared" si="680"/>
        <v>x</v>
      </c>
      <c r="BC1044" s="65">
        <f t="shared" si="671"/>
        <v>0</v>
      </c>
      <c r="BD1044" s="65">
        <f t="shared" si="705"/>
        <v>0</v>
      </c>
      <c r="BE1044" s="65">
        <f t="shared" si="681"/>
        <v>0</v>
      </c>
      <c r="BF1044" s="64" t="str">
        <f t="shared" si="682"/>
        <v>A forrás egyenlő a költséggel (I.ütem).</v>
      </c>
      <c r="BG1044" s="65">
        <f t="shared" si="683"/>
        <v>0</v>
      </c>
      <c r="BH1044" s="65">
        <f t="shared" si="684"/>
        <v>0</v>
      </c>
      <c r="BI1044" s="65">
        <f t="shared" si="685"/>
        <v>0</v>
      </c>
      <c r="BJ1044" s="65">
        <f t="shared" si="686"/>
        <v>0</v>
      </c>
      <c r="BK1044" s="65">
        <f t="shared" si="672"/>
        <v>0</v>
      </c>
      <c r="BL1044" s="66" t="str">
        <f t="shared" si="706"/>
        <v>Nem hosszútávú a feladat.</v>
      </c>
      <c r="BM1044" s="67">
        <f t="shared" si="687"/>
        <v>1</v>
      </c>
      <c r="BN1044" s="67">
        <f t="shared" si="688"/>
        <v>0</v>
      </c>
      <c r="BO1044" s="67">
        <f t="shared" si="689"/>
        <v>1</v>
      </c>
      <c r="BP1044" s="67">
        <f t="shared" si="690"/>
        <v>0</v>
      </c>
      <c r="BQ1044" s="65">
        <f t="shared" si="691"/>
        <v>0</v>
      </c>
      <c r="BR1044" s="64" t="str">
        <f t="shared" si="692"/>
        <v>Nincs hosszútávú terv!</v>
      </c>
      <c r="BS1044" s="65">
        <f t="shared" si="693"/>
        <v>0</v>
      </c>
      <c r="BT1044" s="65">
        <f t="shared" si="694"/>
        <v>0</v>
      </c>
      <c r="BU1044" s="65">
        <f t="shared" si="695"/>
        <v>0</v>
      </c>
      <c r="BV1044" s="65">
        <f t="shared" si="696"/>
        <v>0</v>
      </c>
      <c r="BW1044" s="65">
        <f t="shared" si="697"/>
        <v>0</v>
      </c>
      <c r="BX1044" s="65">
        <f t="shared" si="698"/>
        <v>0</v>
      </c>
      <c r="BY1044" s="65">
        <f t="shared" si="699"/>
        <v>0</v>
      </c>
      <c r="BZ1044" s="65">
        <f t="shared" si="700"/>
        <v>0</v>
      </c>
      <c r="CA1044" s="65">
        <f t="shared" si="701"/>
        <v>0</v>
      </c>
      <c r="CB1044" s="65">
        <f t="shared" si="702"/>
        <v>0</v>
      </c>
      <c r="CC1044" s="65">
        <f t="shared" si="703"/>
        <v>0</v>
      </c>
      <c r="CD1044" s="65" t="str">
        <f t="shared" si="673"/>
        <v>Hiányos kitöltés! (B-oszlop üres)</v>
      </c>
      <c r="CE1044" s="66" t="str">
        <f t="shared" si="674"/>
        <v>Hiányos kitöltés! (B-oszlop üres)</v>
      </c>
      <c r="CF1044" s="65">
        <f t="shared" si="675"/>
        <v>0</v>
      </c>
      <c r="CG1044" s="65">
        <f t="shared" si="676"/>
        <v>0</v>
      </c>
      <c r="CH1044" s="65">
        <f t="shared" si="677"/>
        <v>0</v>
      </c>
    </row>
    <row r="1045" spans="1:86" ht="31.25" x14ac:dyDescent="0.25">
      <c r="A1045" s="54" t="str">
        <f t="shared" si="666"/>
        <v>Nincs VKR kiválasztva!</v>
      </c>
      <c r="B1045" s="68"/>
      <c r="C1045" s="55"/>
      <c r="D1045" s="47"/>
      <c r="E1045" s="47"/>
      <c r="F1045" s="56" t="str">
        <f>IF($G1045="","Nincs VKR kiválasztva!",INDEX(Osszesito!$C:$C,MATCH($G1045,Osszesito!$D:$D,0)))</f>
        <v>Nincs VKR kiválasztva!</v>
      </c>
      <c r="G1045" s="45"/>
      <c r="H1045" s="51" t="str">
        <f>IF($D1045="","",CONCATENATE($AY1045,"_",COUNTA($D$3:$D1045),"_FSZV_2026"))</f>
        <v/>
      </c>
      <c r="I1045" s="56" t="str">
        <f>IF($G1045="","Nincs VKR kiválasztva!",INDEX(Osszesito!$G:$G,MATCH($F1045,Osszesito!$C:$C,0)))</f>
        <v>Nincs VKR kiválasztva!</v>
      </c>
      <c r="J1045" s="56" t="str">
        <f>IF($G1045="","Nincs VKR kiválasztva!",INDEX(Osszesito!$F:$F,MATCH($F1045,Osszesito!$C:$C,0)))</f>
        <v>Nincs VKR kiválasztva!</v>
      </c>
      <c r="K1045" s="48" t="str">
        <f t="shared" si="704"/>
        <v>Nincs kitöltve a költség rész!</v>
      </c>
      <c r="L1045" s="49"/>
      <c r="M1045" s="49"/>
      <c r="N1045" s="60"/>
      <c r="O1045" s="60"/>
      <c r="P1045" s="90"/>
      <c r="R1045" s="62"/>
      <c r="S1045" s="62"/>
      <c r="T1045" s="62"/>
      <c r="U1045" s="62"/>
      <c r="V1045" s="62"/>
      <c r="W1045" s="62"/>
      <c r="X1045" s="62"/>
      <c r="Y1045" s="62"/>
      <c r="Z1045" s="62"/>
      <c r="AA1045" s="62"/>
      <c r="AB1045" s="62"/>
      <c r="AC1045" s="61">
        <f t="shared" si="667"/>
        <v>0</v>
      </c>
      <c r="AD1045" s="1" t="str">
        <f t="shared" si="668"/>
        <v>Nincs VKR kiválasztva!</v>
      </c>
      <c r="AF1045" s="60"/>
      <c r="AG1045" s="60"/>
      <c r="AH1045" s="60"/>
      <c r="AI1045" s="60"/>
      <c r="AJ1045" s="60"/>
      <c r="AK1045" s="60"/>
      <c r="AL1045" s="60"/>
      <c r="AM1045" s="60"/>
      <c r="AN1045" s="60"/>
      <c r="AO1045" s="60"/>
      <c r="AP1045" s="60"/>
      <c r="AQ1045" s="61">
        <f t="shared" si="669"/>
        <v>0</v>
      </c>
      <c r="AR1045" s="130" t="s">
        <v>36</v>
      </c>
      <c r="AS1045" s="1" t="str">
        <f t="shared" si="670"/>
        <v>Nincs VKR kiválasztva!</v>
      </c>
      <c r="AU1045" s="46"/>
      <c r="AV1045" s="46"/>
      <c r="AY1045" s="64" t="str">
        <f>IF($D1045="","",INDEX(Osszesito!$E:$E,MATCH($F1045,Osszesito!$C:$C,0)))</f>
        <v/>
      </c>
      <c r="AZ1045" s="64">
        <f t="shared" si="678"/>
        <v>0</v>
      </c>
      <c r="BA1045" s="65">
        <f t="shared" si="679"/>
        <v>0</v>
      </c>
      <c r="BB1045" s="65" t="str">
        <f t="shared" si="680"/>
        <v>x</v>
      </c>
      <c r="BC1045" s="65">
        <f t="shared" si="671"/>
        <v>0</v>
      </c>
      <c r="BD1045" s="65">
        <f t="shared" si="705"/>
        <v>0</v>
      </c>
      <c r="BE1045" s="65">
        <f t="shared" si="681"/>
        <v>0</v>
      </c>
      <c r="BF1045" s="64" t="str">
        <f t="shared" si="682"/>
        <v>A forrás egyenlő a költséggel (I.ütem).</v>
      </c>
      <c r="BG1045" s="65">
        <f t="shared" si="683"/>
        <v>0</v>
      </c>
      <c r="BH1045" s="65">
        <f t="shared" si="684"/>
        <v>0</v>
      </c>
      <c r="BI1045" s="65">
        <f t="shared" si="685"/>
        <v>0</v>
      </c>
      <c r="BJ1045" s="65">
        <f t="shared" si="686"/>
        <v>0</v>
      </c>
      <c r="BK1045" s="65">
        <f t="shared" si="672"/>
        <v>0</v>
      </c>
      <c r="BL1045" s="66" t="str">
        <f t="shared" si="706"/>
        <v>Nem hosszútávú a feladat.</v>
      </c>
      <c r="BM1045" s="67">
        <f t="shared" si="687"/>
        <v>1</v>
      </c>
      <c r="BN1045" s="67">
        <f t="shared" si="688"/>
        <v>0</v>
      </c>
      <c r="BO1045" s="67">
        <f t="shared" si="689"/>
        <v>1</v>
      </c>
      <c r="BP1045" s="67">
        <f t="shared" si="690"/>
        <v>0</v>
      </c>
      <c r="BQ1045" s="65">
        <f t="shared" si="691"/>
        <v>0</v>
      </c>
      <c r="BR1045" s="64" t="str">
        <f t="shared" si="692"/>
        <v>Nincs hosszútávú terv!</v>
      </c>
      <c r="BS1045" s="65">
        <f t="shared" si="693"/>
        <v>0</v>
      </c>
      <c r="BT1045" s="65">
        <f t="shared" si="694"/>
        <v>0</v>
      </c>
      <c r="BU1045" s="65">
        <f t="shared" si="695"/>
        <v>0</v>
      </c>
      <c r="BV1045" s="65">
        <f t="shared" si="696"/>
        <v>0</v>
      </c>
      <c r="BW1045" s="65">
        <f t="shared" si="697"/>
        <v>0</v>
      </c>
      <c r="BX1045" s="65">
        <f t="shared" si="698"/>
        <v>0</v>
      </c>
      <c r="BY1045" s="65">
        <f t="shared" si="699"/>
        <v>0</v>
      </c>
      <c r="BZ1045" s="65">
        <f t="shared" si="700"/>
        <v>0</v>
      </c>
      <c r="CA1045" s="65">
        <f t="shared" si="701"/>
        <v>0</v>
      </c>
      <c r="CB1045" s="65">
        <f t="shared" si="702"/>
        <v>0</v>
      </c>
      <c r="CC1045" s="65">
        <f t="shared" si="703"/>
        <v>0</v>
      </c>
      <c r="CD1045" s="65" t="str">
        <f t="shared" si="673"/>
        <v>Hiányos kitöltés! (B-oszlop üres)</v>
      </c>
      <c r="CE1045" s="66" t="str">
        <f t="shared" si="674"/>
        <v>Hiányos kitöltés! (B-oszlop üres)</v>
      </c>
      <c r="CF1045" s="65">
        <f t="shared" si="675"/>
        <v>0</v>
      </c>
      <c r="CG1045" s="65">
        <f t="shared" si="676"/>
        <v>0</v>
      </c>
      <c r="CH1045" s="65">
        <f t="shared" si="677"/>
        <v>0</v>
      </c>
    </row>
    <row r="1046" spans="1:86" ht="31.25" x14ac:dyDescent="0.25">
      <c r="A1046" s="54" t="str">
        <f t="shared" si="666"/>
        <v>Nincs VKR kiválasztva!</v>
      </c>
      <c r="B1046" s="68"/>
      <c r="C1046" s="55"/>
      <c r="D1046" s="47"/>
      <c r="E1046" s="47"/>
      <c r="F1046" s="56" t="str">
        <f>IF($G1046="","Nincs VKR kiválasztva!",INDEX(Osszesito!$C:$C,MATCH($G1046,Osszesito!$D:$D,0)))</f>
        <v>Nincs VKR kiválasztva!</v>
      </c>
      <c r="G1046" s="45"/>
      <c r="H1046" s="51" t="str">
        <f>IF($D1046="","",CONCATENATE($AY1046,"_",COUNTA($D$3:$D1046),"_FSZV_2026"))</f>
        <v/>
      </c>
      <c r="I1046" s="56" t="str">
        <f>IF($G1046="","Nincs VKR kiválasztva!",INDEX(Osszesito!$G:$G,MATCH($F1046,Osszesito!$C:$C,0)))</f>
        <v>Nincs VKR kiválasztva!</v>
      </c>
      <c r="J1046" s="56" t="str">
        <f>IF($G1046="","Nincs VKR kiválasztva!",INDEX(Osszesito!$F:$F,MATCH($F1046,Osszesito!$C:$C,0)))</f>
        <v>Nincs VKR kiválasztva!</v>
      </c>
      <c r="K1046" s="48" t="str">
        <f t="shared" si="704"/>
        <v>Nincs kitöltve a költség rész!</v>
      </c>
      <c r="L1046" s="49"/>
      <c r="M1046" s="49"/>
      <c r="N1046" s="60"/>
      <c r="O1046" s="60"/>
      <c r="P1046" s="90"/>
      <c r="R1046" s="62"/>
      <c r="S1046" s="62"/>
      <c r="T1046" s="62"/>
      <c r="U1046" s="62"/>
      <c r="V1046" s="62"/>
      <c r="W1046" s="62"/>
      <c r="X1046" s="62"/>
      <c r="Y1046" s="62"/>
      <c r="Z1046" s="62"/>
      <c r="AA1046" s="62"/>
      <c r="AB1046" s="62"/>
      <c r="AC1046" s="61">
        <f t="shared" si="667"/>
        <v>0</v>
      </c>
      <c r="AD1046" s="1" t="str">
        <f t="shared" si="668"/>
        <v>Nincs VKR kiválasztva!</v>
      </c>
      <c r="AF1046" s="60"/>
      <c r="AG1046" s="60"/>
      <c r="AH1046" s="60"/>
      <c r="AI1046" s="60"/>
      <c r="AJ1046" s="60"/>
      <c r="AK1046" s="60"/>
      <c r="AL1046" s="60"/>
      <c r="AM1046" s="60"/>
      <c r="AN1046" s="60"/>
      <c r="AO1046" s="60"/>
      <c r="AP1046" s="60"/>
      <c r="AQ1046" s="61">
        <f t="shared" si="669"/>
        <v>0</v>
      </c>
      <c r="AR1046" s="130" t="s">
        <v>36</v>
      </c>
      <c r="AS1046" s="1" t="str">
        <f t="shared" si="670"/>
        <v>Nincs VKR kiválasztva!</v>
      </c>
      <c r="AU1046" s="46"/>
      <c r="AV1046" s="46"/>
      <c r="AY1046" s="64" t="str">
        <f>IF($D1046="","",INDEX(Osszesito!$E:$E,MATCH($F1046,Osszesito!$C:$C,0)))</f>
        <v/>
      </c>
      <c r="AZ1046" s="64">
        <f t="shared" si="678"/>
        <v>0</v>
      </c>
      <c r="BA1046" s="65">
        <f t="shared" si="679"/>
        <v>0</v>
      </c>
      <c r="BB1046" s="65" t="str">
        <f t="shared" si="680"/>
        <v>x</v>
      </c>
      <c r="BC1046" s="65">
        <f t="shared" si="671"/>
        <v>0</v>
      </c>
      <c r="BD1046" s="65">
        <f t="shared" si="705"/>
        <v>0</v>
      </c>
      <c r="BE1046" s="65">
        <f t="shared" si="681"/>
        <v>0</v>
      </c>
      <c r="BF1046" s="64" t="str">
        <f t="shared" si="682"/>
        <v>A forrás egyenlő a költséggel (I.ütem).</v>
      </c>
      <c r="BG1046" s="65">
        <f t="shared" si="683"/>
        <v>0</v>
      </c>
      <c r="BH1046" s="65">
        <f t="shared" si="684"/>
        <v>0</v>
      </c>
      <c r="BI1046" s="65">
        <f t="shared" si="685"/>
        <v>0</v>
      </c>
      <c r="BJ1046" s="65">
        <f t="shared" si="686"/>
        <v>0</v>
      </c>
      <c r="BK1046" s="65">
        <f t="shared" si="672"/>
        <v>0</v>
      </c>
      <c r="BL1046" s="66" t="str">
        <f t="shared" si="706"/>
        <v>Nem hosszútávú a feladat.</v>
      </c>
      <c r="BM1046" s="67">
        <f t="shared" si="687"/>
        <v>1</v>
      </c>
      <c r="BN1046" s="67">
        <f t="shared" si="688"/>
        <v>0</v>
      </c>
      <c r="BO1046" s="67">
        <f t="shared" si="689"/>
        <v>1</v>
      </c>
      <c r="BP1046" s="67">
        <f t="shared" si="690"/>
        <v>0</v>
      </c>
      <c r="BQ1046" s="65">
        <f t="shared" si="691"/>
        <v>0</v>
      </c>
      <c r="BR1046" s="64" t="str">
        <f t="shared" si="692"/>
        <v>Nincs hosszútávú terv!</v>
      </c>
      <c r="BS1046" s="65">
        <f t="shared" si="693"/>
        <v>0</v>
      </c>
      <c r="BT1046" s="65">
        <f t="shared" si="694"/>
        <v>0</v>
      </c>
      <c r="BU1046" s="65">
        <f t="shared" si="695"/>
        <v>0</v>
      </c>
      <c r="BV1046" s="65">
        <f t="shared" si="696"/>
        <v>0</v>
      </c>
      <c r="BW1046" s="65">
        <f t="shared" si="697"/>
        <v>0</v>
      </c>
      <c r="BX1046" s="65">
        <f t="shared" si="698"/>
        <v>0</v>
      </c>
      <c r="BY1046" s="65">
        <f t="shared" si="699"/>
        <v>0</v>
      </c>
      <c r="BZ1046" s="65">
        <f t="shared" si="700"/>
        <v>0</v>
      </c>
      <c r="CA1046" s="65">
        <f t="shared" si="701"/>
        <v>0</v>
      </c>
      <c r="CB1046" s="65">
        <f t="shared" si="702"/>
        <v>0</v>
      </c>
      <c r="CC1046" s="65">
        <f t="shared" si="703"/>
        <v>0</v>
      </c>
      <c r="CD1046" s="65" t="str">
        <f t="shared" si="673"/>
        <v>Hiányos kitöltés! (B-oszlop üres)</v>
      </c>
      <c r="CE1046" s="66" t="str">
        <f t="shared" si="674"/>
        <v>Hiányos kitöltés! (B-oszlop üres)</v>
      </c>
      <c r="CF1046" s="65">
        <f t="shared" si="675"/>
        <v>0</v>
      </c>
      <c r="CG1046" s="65">
        <f t="shared" si="676"/>
        <v>0</v>
      </c>
      <c r="CH1046" s="65">
        <f t="shared" si="677"/>
        <v>0</v>
      </c>
    </row>
    <row r="1047" spans="1:86" ht="31.25" x14ac:dyDescent="0.25">
      <c r="A1047" s="54" t="str">
        <f t="shared" si="666"/>
        <v>Nincs VKR kiválasztva!</v>
      </c>
      <c r="B1047" s="68"/>
      <c r="C1047" s="55"/>
      <c r="D1047" s="47"/>
      <c r="E1047" s="47"/>
      <c r="F1047" s="56" t="str">
        <f>IF($G1047="","Nincs VKR kiválasztva!",INDEX(Osszesito!$C:$C,MATCH($G1047,Osszesito!$D:$D,0)))</f>
        <v>Nincs VKR kiválasztva!</v>
      </c>
      <c r="G1047" s="45"/>
      <c r="H1047" s="51" t="str">
        <f>IF($D1047="","",CONCATENATE($AY1047,"_",COUNTA($D$3:$D1047),"_FSZV_2026"))</f>
        <v/>
      </c>
      <c r="I1047" s="56" t="str">
        <f>IF($G1047="","Nincs VKR kiválasztva!",INDEX(Osszesito!$G:$G,MATCH($F1047,Osszesito!$C:$C,0)))</f>
        <v>Nincs VKR kiválasztva!</v>
      </c>
      <c r="J1047" s="56" t="str">
        <f>IF($G1047="","Nincs VKR kiválasztva!",INDEX(Osszesito!$F:$F,MATCH($F1047,Osszesito!$C:$C,0)))</f>
        <v>Nincs VKR kiválasztva!</v>
      </c>
      <c r="K1047" s="48" t="str">
        <f t="shared" si="704"/>
        <v>Nincs kitöltve a költség rész!</v>
      </c>
      <c r="L1047" s="49"/>
      <c r="M1047" s="49"/>
      <c r="N1047" s="60"/>
      <c r="O1047" s="60"/>
      <c r="P1047" s="90"/>
      <c r="R1047" s="62"/>
      <c r="S1047" s="62"/>
      <c r="T1047" s="62"/>
      <c r="U1047" s="62"/>
      <c r="V1047" s="62"/>
      <c r="W1047" s="62"/>
      <c r="X1047" s="62"/>
      <c r="Y1047" s="62"/>
      <c r="Z1047" s="62"/>
      <c r="AA1047" s="62"/>
      <c r="AB1047" s="62"/>
      <c r="AC1047" s="61">
        <f t="shared" si="667"/>
        <v>0</v>
      </c>
      <c r="AD1047" s="1" t="str">
        <f t="shared" si="668"/>
        <v>Nincs VKR kiválasztva!</v>
      </c>
      <c r="AF1047" s="60"/>
      <c r="AG1047" s="60"/>
      <c r="AH1047" s="60"/>
      <c r="AI1047" s="60"/>
      <c r="AJ1047" s="60"/>
      <c r="AK1047" s="60"/>
      <c r="AL1047" s="60"/>
      <c r="AM1047" s="60"/>
      <c r="AN1047" s="60"/>
      <c r="AO1047" s="60"/>
      <c r="AP1047" s="60"/>
      <c r="AQ1047" s="61">
        <f t="shared" si="669"/>
        <v>0</v>
      </c>
      <c r="AR1047" s="130" t="s">
        <v>36</v>
      </c>
      <c r="AS1047" s="1" t="str">
        <f t="shared" si="670"/>
        <v>Nincs VKR kiválasztva!</v>
      </c>
      <c r="AU1047" s="46"/>
      <c r="AV1047" s="46"/>
      <c r="AY1047" s="64" t="str">
        <f>IF($D1047="","",INDEX(Osszesito!$E:$E,MATCH($F1047,Osszesito!$C:$C,0)))</f>
        <v/>
      </c>
      <c r="AZ1047" s="64">
        <f t="shared" si="678"/>
        <v>0</v>
      </c>
      <c r="BA1047" s="65">
        <f t="shared" si="679"/>
        <v>0</v>
      </c>
      <c r="BB1047" s="65" t="str">
        <f t="shared" si="680"/>
        <v>x</v>
      </c>
      <c r="BC1047" s="65">
        <f t="shared" si="671"/>
        <v>0</v>
      </c>
      <c r="BD1047" s="65">
        <f t="shared" si="705"/>
        <v>0</v>
      </c>
      <c r="BE1047" s="65">
        <f t="shared" si="681"/>
        <v>0</v>
      </c>
      <c r="BF1047" s="64" t="str">
        <f t="shared" si="682"/>
        <v>A forrás egyenlő a költséggel (I.ütem).</v>
      </c>
      <c r="BG1047" s="65">
        <f t="shared" si="683"/>
        <v>0</v>
      </c>
      <c r="BH1047" s="65">
        <f t="shared" si="684"/>
        <v>0</v>
      </c>
      <c r="BI1047" s="65">
        <f t="shared" si="685"/>
        <v>0</v>
      </c>
      <c r="BJ1047" s="65">
        <f t="shared" si="686"/>
        <v>0</v>
      </c>
      <c r="BK1047" s="65">
        <f t="shared" si="672"/>
        <v>0</v>
      </c>
      <c r="BL1047" s="66" t="str">
        <f t="shared" si="706"/>
        <v>Nem hosszútávú a feladat.</v>
      </c>
      <c r="BM1047" s="67">
        <f t="shared" si="687"/>
        <v>1</v>
      </c>
      <c r="BN1047" s="67">
        <f t="shared" si="688"/>
        <v>0</v>
      </c>
      <c r="BO1047" s="67">
        <f t="shared" si="689"/>
        <v>1</v>
      </c>
      <c r="BP1047" s="67">
        <f t="shared" si="690"/>
        <v>0</v>
      </c>
      <c r="BQ1047" s="65">
        <f t="shared" si="691"/>
        <v>0</v>
      </c>
      <c r="BR1047" s="64" t="str">
        <f t="shared" si="692"/>
        <v>Nincs hosszútávú terv!</v>
      </c>
      <c r="BS1047" s="65">
        <f t="shared" si="693"/>
        <v>0</v>
      </c>
      <c r="BT1047" s="65">
        <f t="shared" si="694"/>
        <v>0</v>
      </c>
      <c r="BU1047" s="65">
        <f t="shared" si="695"/>
        <v>0</v>
      </c>
      <c r="BV1047" s="65">
        <f t="shared" si="696"/>
        <v>0</v>
      </c>
      <c r="BW1047" s="65">
        <f t="shared" si="697"/>
        <v>0</v>
      </c>
      <c r="BX1047" s="65">
        <f t="shared" si="698"/>
        <v>0</v>
      </c>
      <c r="BY1047" s="65">
        <f t="shared" si="699"/>
        <v>0</v>
      </c>
      <c r="BZ1047" s="65">
        <f t="shared" si="700"/>
        <v>0</v>
      </c>
      <c r="CA1047" s="65">
        <f t="shared" si="701"/>
        <v>0</v>
      </c>
      <c r="CB1047" s="65">
        <f t="shared" si="702"/>
        <v>0</v>
      </c>
      <c r="CC1047" s="65">
        <f t="shared" si="703"/>
        <v>0</v>
      </c>
      <c r="CD1047" s="65" t="str">
        <f t="shared" si="673"/>
        <v>Hiányos kitöltés! (B-oszlop üres)</v>
      </c>
      <c r="CE1047" s="66" t="str">
        <f t="shared" si="674"/>
        <v>Hiányos kitöltés! (B-oszlop üres)</v>
      </c>
      <c r="CF1047" s="65">
        <f t="shared" si="675"/>
        <v>0</v>
      </c>
      <c r="CG1047" s="65">
        <f t="shared" si="676"/>
        <v>0</v>
      </c>
      <c r="CH1047" s="65">
        <f t="shared" si="677"/>
        <v>0</v>
      </c>
    </row>
    <row r="1048" spans="1:86" ht="31.25" x14ac:dyDescent="0.25">
      <c r="A1048" s="54" t="str">
        <f t="shared" si="666"/>
        <v>Nincs VKR kiválasztva!</v>
      </c>
      <c r="B1048" s="68"/>
      <c r="C1048" s="55"/>
      <c r="D1048" s="47"/>
      <c r="E1048" s="47"/>
      <c r="F1048" s="56" t="str">
        <f>IF($G1048="","Nincs VKR kiválasztva!",INDEX(Osszesito!$C:$C,MATCH($G1048,Osszesito!$D:$D,0)))</f>
        <v>Nincs VKR kiválasztva!</v>
      </c>
      <c r="G1048" s="45"/>
      <c r="H1048" s="51" t="str">
        <f>IF($D1048="","",CONCATENATE($AY1048,"_",COUNTA($D$3:$D1048),"_FSZV_2026"))</f>
        <v/>
      </c>
      <c r="I1048" s="56" t="str">
        <f>IF($G1048="","Nincs VKR kiválasztva!",INDEX(Osszesito!$G:$G,MATCH($F1048,Osszesito!$C:$C,0)))</f>
        <v>Nincs VKR kiválasztva!</v>
      </c>
      <c r="J1048" s="56" t="str">
        <f>IF($G1048="","Nincs VKR kiválasztva!",INDEX(Osszesito!$F:$F,MATCH($F1048,Osszesito!$C:$C,0)))</f>
        <v>Nincs VKR kiválasztva!</v>
      </c>
      <c r="K1048" s="48" t="str">
        <f t="shared" si="704"/>
        <v>Nincs kitöltve a költség rész!</v>
      </c>
      <c r="L1048" s="49"/>
      <c r="M1048" s="49"/>
      <c r="N1048" s="60"/>
      <c r="O1048" s="60"/>
      <c r="P1048" s="90"/>
      <c r="R1048" s="62"/>
      <c r="S1048" s="62"/>
      <c r="T1048" s="62"/>
      <c r="U1048" s="62"/>
      <c r="V1048" s="62"/>
      <c r="W1048" s="62"/>
      <c r="X1048" s="62"/>
      <c r="Y1048" s="62"/>
      <c r="Z1048" s="62"/>
      <c r="AA1048" s="62"/>
      <c r="AB1048" s="62"/>
      <c r="AC1048" s="61">
        <f t="shared" si="667"/>
        <v>0</v>
      </c>
      <c r="AD1048" s="1" t="str">
        <f t="shared" si="668"/>
        <v>Nincs VKR kiválasztva!</v>
      </c>
      <c r="AF1048" s="60"/>
      <c r="AG1048" s="60"/>
      <c r="AH1048" s="60"/>
      <c r="AI1048" s="60"/>
      <c r="AJ1048" s="60"/>
      <c r="AK1048" s="60"/>
      <c r="AL1048" s="60"/>
      <c r="AM1048" s="60"/>
      <c r="AN1048" s="60"/>
      <c r="AO1048" s="60"/>
      <c r="AP1048" s="60"/>
      <c r="AQ1048" s="61">
        <f t="shared" si="669"/>
        <v>0</v>
      </c>
      <c r="AR1048" s="130" t="s">
        <v>36</v>
      </c>
      <c r="AS1048" s="1" t="str">
        <f t="shared" si="670"/>
        <v>Nincs VKR kiválasztva!</v>
      </c>
      <c r="AU1048" s="46"/>
      <c r="AV1048" s="46"/>
      <c r="AY1048" s="64" t="str">
        <f>IF($D1048="","",INDEX(Osszesito!$E:$E,MATCH($F1048,Osszesito!$C:$C,0)))</f>
        <v/>
      </c>
      <c r="AZ1048" s="64">
        <f t="shared" si="678"/>
        <v>0</v>
      </c>
      <c r="BA1048" s="65">
        <f t="shared" si="679"/>
        <v>0</v>
      </c>
      <c r="BB1048" s="65" t="str">
        <f t="shared" si="680"/>
        <v>x</v>
      </c>
      <c r="BC1048" s="65">
        <f t="shared" si="671"/>
        <v>0</v>
      </c>
      <c r="BD1048" s="65">
        <f t="shared" si="705"/>
        <v>0</v>
      </c>
      <c r="BE1048" s="65">
        <f t="shared" si="681"/>
        <v>0</v>
      </c>
      <c r="BF1048" s="64" t="str">
        <f t="shared" si="682"/>
        <v>A forrás egyenlő a költséggel (I.ütem).</v>
      </c>
      <c r="BG1048" s="65">
        <f t="shared" si="683"/>
        <v>0</v>
      </c>
      <c r="BH1048" s="65">
        <f t="shared" si="684"/>
        <v>0</v>
      </c>
      <c r="BI1048" s="65">
        <f t="shared" si="685"/>
        <v>0</v>
      </c>
      <c r="BJ1048" s="65">
        <f t="shared" si="686"/>
        <v>0</v>
      </c>
      <c r="BK1048" s="65">
        <f t="shared" si="672"/>
        <v>0</v>
      </c>
      <c r="BL1048" s="66" t="str">
        <f t="shared" si="706"/>
        <v>Nem hosszútávú a feladat.</v>
      </c>
      <c r="BM1048" s="67">
        <f t="shared" si="687"/>
        <v>1</v>
      </c>
      <c r="BN1048" s="67">
        <f t="shared" si="688"/>
        <v>0</v>
      </c>
      <c r="BO1048" s="67">
        <f t="shared" si="689"/>
        <v>1</v>
      </c>
      <c r="BP1048" s="67">
        <f t="shared" si="690"/>
        <v>0</v>
      </c>
      <c r="BQ1048" s="65">
        <f t="shared" si="691"/>
        <v>0</v>
      </c>
      <c r="BR1048" s="64" t="str">
        <f t="shared" si="692"/>
        <v>Nincs hosszútávú terv!</v>
      </c>
      <c r="BS1048" s="65">
        <f t="shared" si="693"/>
        <v>0</v>
      </c>
      <c r="BT1048" s="65">
        <f t="shared" si="694"/>
        <v>0</v>
      </c>
      <c r="BU1048" s="65">
        <f t="shared" si="695"/>
        <v>0</v>
      </c>
      <c r="BV1048" s="65">
        <f t="shared" si="696"/>
        <v>0</v>
      </c>
      <c r="BW1048" s="65">
        <f t="shared" si="697"/>
        <v>0</v>
      </c>
      <c r="BX1048" s="65">
        <f t="shared" si="698"/>
        <v>0</v>
      </c>
      <c r="BY1048" s="65">
        <f t="shared" si="699"/>
        <v>0</v>
      </c>
      <c r="BZ1048" s="65">
        <f t="shared" si="700"/>
        <v>0</v>
      </c>
      <c r="CA1048" s="65">
        <f t="shared" si="701"/>
        <v>0</v>
      </c>
      <c r="CB1048" s="65">
        <f t="shared" si="702"/>
        <v>0</v>
      </c>
      <c r="CC1048" s="65">
        <f t="shared" si="703"/>
        <v>0</v>
      </c>
      <c r="CD1048" s="65" t="str">
        <f t="shared" si="673"/>
        <v>Hiányos kitöltés! (B-oszlop üres)</v>
      </c>
      <c r="CE1048" s="66" t="str">
        <f t="shared" si="674"/>
        <v>Hiányos kitöltés! (B-oszlop üres)</v>
      </c>
      <c r="CF1048" s="65">
        <f t="shared" si="675"/>
        <v>0</v>
      </c>
      <c r="CG1048" s="65">
        <f t="shared" si="676"/>
        <v>0</v>
      </c>
      <c r="CH1048" s="65">
        <f t="shared" si="677"/>
        <v>0</v>
      </c>
    </row>
    <row r="1049" spans="1:86" ht="31.25" x14ac:dyDescent="0.25">
      <c r="A1049" s="54" t="str">
        <f t="shared" si="666"/>
        <v>Nincs VKR kiválasztva!</v>
      </c>
      <c r="B1049" s="68"/>
      <c r="C1049" s="55"/>
      <c r="D1049" s="47"/>
      <c r="E1049" s="47"/>
      <c r="F1049" s="56" t="str">
        <f>IF($G1049="","Nincs VKR kiválasztva!",INDEX(Osszesito!$C:$C,MATCH($G1049,Osszesito!$D:$D,0)))</f>
        <v>Nincs VKR kiválasztva!</v>
      </c>
      <c r="G1049" s="45"/>
      <c r="H1049" s="51" t="str">
        <f>IF($D1049="","",CONCATENATE($AY1049,"_",COUNTA($D$3:$D1049),"_FSZV_2026"))</f>
        <v/>
      </c>
      <c r="I1049" s="56" t="str">
        <f>IF($G1049="","Nincs VKR kiválasztva!",INDEX(Osszesito!$G:$G,MATCH($F1049,Osszesito!$C:$C,0)))</f>
        <v>Nincs VKR kiválasztva!</v>
      </c>
      <c r="J1049" s="56" t="str">
        <f>IF($G1049="","Nincs VKR kiválasztva!",INDEX(Osszesito!$F:$F,MATCH($F1049,Osszesito!$C:$C,0)))</f>
        <v>Nincs VKR kiválasztva!</v>
      </c>
      <c r="K1049" s="48" t="str">
        <f t="shared" si="704"/>
        <v>Nincs kitöltve a költség rész!</v>
      </c>
      <c r="L1049" s="49"/>
      <c r="M1049" s="49"/>
      <c r="N1049" s="60"/>
      <c r="O1049" s="60"/>
      <c r="P1049" s="90"/>
      <c r="R1049" s="62"/>
      <c r="S1049" s="62"/>
      <c r="T1049" s="62"/>
      <c r="U1049" s="62"/>
      <c r="V1049" s="62"/>
      <c r="W1049" s="62"/>
      <c r="X1049" s="62"/>
      <c r="Y1049" s="62"/>
      <c r="Z1049" s="62"/>
      <c r="AA1049" s="62"/>
      <c r="AB1049" s="62"/>
      <c r="AC1049" s="61">
        <f t="shared" si="667"/>
        <v>0</v>
      </c>
      <c r="AD1049" s="1" t="str">
        <f t="shared" si="668"/>
        <v>Nincs VKR kiválasztva!</v>
      </c>
      <c r="AF1049" s="60"/>
      <c r="AG1049" s="60"/>
      <c r="AH1049" s="60"/>
      <c r="AI1049" s="60"/>
      <c r="AJ1049" s="60"/>
      <c r="AK1049" s="60"/>
      <c r="AL1049" s="60"/>
      <c r="AM1049" s="60"/>
      <c r="AN1049" s="60"/>
      <c r="AO1049" s="60"/>
      <c r="AP1049" s="60"/>
      <c r="AQ1049" s="61">
        <f t="shared" si="669"/>
        <v>0</v>
      </c>
      <c r="AR1049" s="130" t="s">
        <v>36</v>
      </c>
      <c r="AS1049" s="1" t="str">
        <f t="shared" si="670"/>
        <v>Nincs VKR kiválasztva!</v>
      </c>
      <c r="AU1049" s="46"/>
      <c r="AV1049" s="46"/>
      <c r="AY1049" s="64" t="str">
        <f>IF($D1049="","",INDEX(Osszesito!$E:$E,MATCH($F1049,Osszesito!$C:$C,0)))</f>
        <v/>
      </c>
      <c r="AZ1049" s="64">
        <f t="shared" si="678"/>
        <v>0</v>
      </c>
      <c r="BA1049" s="65">
        <f t="shared" si="679"/>
        <v>0</v>
      </c>
      <c r="BB1049" s="65" t="str">
        <f t="shared" si="680"/>
        <v>x</v>
      </c>
      <c r="BC1049" s="65">
        <f t="shared" si="671"/>
        <v>0</v>
      </c>
      <c r="BD1049" s="65">
        <f t="shared" si="705"/>
        <v>0</v>
      </c>
      <c r="BE1049" s="65">
        <f t="shared" si="681"/>
        <v>0</v>
      </c>
      <c r="BF1049" s="64" t="str">
        <f t="shared" si="682"/>
        <v>A forrás egyenlő a költséggel (I.ütem).</v>
      </c>
      <c r="BG1049" s="65">
        <f t="shared" si="683"/>
        <v>0</v>
      </c>
      <c r="BH1049" s="65">
        <f t="shared" si="684"/>
        <v>0</v>
      </c>
      <c r="BI1049" s="65">
        <f t="shared" si="685"/>
        <v>0</v>
      </c>
      <c r="BJ1049" s="65">
        <f t="shared" si="686"/>
        <v>0</v>
      </c>
      <c r="BK1049" s="65">
        <f t="shared" si="672"/>
        <v>0</v>
      </c>
      <c r="BL1049" s="66" t="str">
        <f t="shared" si="706"/>
        <v>Nem hosszútávú a feladat.</v>
      </c>
      <c r="BM1049" s="67">
        <f t="shared" si="687"/>
        <v>1</v>
      </c>
      <c r="BN1049" s="67">
        <f t="shared" si="688"/>
        <v>0</v>
      </c>
      <c r="BO1049" s="67">
        <f t="shared" si="689"/>
        <v>1</v>
      </c>
      <c r="BP1049" s="67">
        <f t="shared" si="690"/>
        <v>0</v>
      </c>
      <c r="BQ1049" s="65">
        <f t="shared" si="691"/>
        <v>0</v>
      </c>
      <c r="BR1049" s="64" t="str">
        <f t="shared" si="692"/>
        <v>Nincs hosszútávú terv!</v>
      </c>
      <c r="BS1049" s="65">
        <f t="shared" si="693"/>
        <v>0</v>
      </c>
      <c r="BT1049" s="65">
        <f t="shared" si="694"/>
        <v>0</v>
      </c>
      <c r="BU1049" s="65">
        <f t="shared" si="695"/>
        <v>0</v>
      </c>
      <c r="BV1049" s="65">
        <f t="shared" si="696"/>
        <v>0</v>
      </c>
      <c r="BW1049" s="65">
        <f t="shared" si="697"/>
        <v>0</v>
      </c>
      <c r="BX1049" s="65">
        <f t="shared" si="698"/>
        <v>0</v>
      </c>
      <c r="BY1049" s="65">
        <f t="shared" si="699"/>
        <v>0</v>
      </c>
      <c r="BZ1049" s="65">
        <f t="shared" si="700"/>
        <v>0</v>
      </c>
      <c r="CA1049" s="65">
        <f t="shared" si="701"/>
        <v>0</v>
      </c>
      <c r="CB1049" s="65">
        <f t="shared" si="702"/>
        <v>0</v>
      </c>
      <c r="CC1049" s="65">
        <f t="shared" si="703"/>
        <v>0</v>
      </c>
      <c r="CD1049" s="65" t="str">
        <f t="shared" si="673"/>
        <v>Hiányos kitöltés! (B-oszlop üres)</v>
      </c>
      <c r="CE1049" s="66" t="str">
        <f t="shared" si="674"/>
        <v>Hiányos kitöltés! (B-oszlop üres)</v>
      </c>
      <c r="CF1049" s="65">
        <f t="shared" si="675"/>
        <v>0</v>
      </c>
      <c r="CG1049" s="65">
        <f t="shared" si="676"/>
        <v>0</v>
      </c>
      <c r="CH1049" s="65">
        <f t="shared" si="677"/>
        <v>0</v>
      </c>
    </row>
    <row r="1050" spans="1:86" ht="31.25" x14ac:dyDescent="0.25">
      <c r="A1050" s="54" t="str">
        <f t="shared" si="666"/>
        <v>Nincs VKR kiválasztva!</v>
      </c>
      <c r="B1050" s="68"/>
      <c r="C1050" s="55"/>
      <c r="D1050" s="47"/>
      <c r="E1050" s="47"/>
      <c r="F1050" s="56" t="str">
        <f>IF($G1050="","Nincs VKR kiválasztva!",INDEX(Osszesito!$C:$C,MATCH($G1050,Osszesito!$D:$D,0)))</f>
        <v>Nincs VKR kiválasztva!</v>
      </c>
      <c r="G1050" s="45"/>
      <c r="H1050" s="51" t="str">
        <f>IF($D1050="","",CONCATENATE($AY1050,"_",COUNTA($D$3:$D1050),"_FSZV_2026"))</f>
        <v/>
      </c>
      <c r="I1050" s="56" t="str">
        <f>IF($G1050="","Nincs VKR kiválasztva!",INDEX(Osszesito!$G:$G,MATCH($F1050,Osszesito!$C:$C,0)))</f>
        <v>Nincs VKR kiválasztva!</v>
      </c>
      <c r="J1050" s="56" t="str">
        <f>IF($G1050="","Nincs VKR kiválasztva!",INDEX(Osszesito!$F:$F,MATCH($F1050,Osszesito!$C:$C,0)))</f>
        <v>Nincs VKR kiválasztva!</v>
      </c>
      <c r="K1050" s="48" t="str">
        <f t="shared" si="704"/>
        <v>Nincs kitöltve a költség rész!</v>
      </c>
      <c r="L1050" s="49"/>
      <c r="M1050" s="49"/>
      <c r="N1050" s="60"/>
      <c r="O1050" s="60"/>
      <c r="P1050" s="90"/>
      <c r="R1050" s="62"/>
      <c r="S1050" s="62"/>
      <c r="T1050" s="62"/>
      <c r="U1050" s="62"/>
      <c r="V1050" s="62"/>
      <c r="W1050" s="62"/>
      <c r="X1050" s="62"/>
      <c r="Y1050" s="62"/>
      <c r="Z1050" s="62"/>
      <c r="AA1050" s="62"/>
      <c r="AB1050" s="62"/>
      <c r="AC1050" s="61">
        <f t="shared" si="667"/>
        <v>0</v>
      </c>
      <c r="AD1050" s="1" t="str">
        <f t="shared" si="668"/>
        <v>Nincs VKR kiválasztva!</v>
      </c>
      <c r="AF1050" s="60"/>
      <c r="AG1050" s="60"/>
      <c r="AH1050" s="60"/>
      <c r="AI1050" s="60"/>
      <c r="AJ1050" s="60"/>
      <c r="AK1050" s="60"/>
      <c r="AL1050" s="60"/>
      <c r="AM1050" s="60"/>
      <c r="AN1050" s="60"/>
      <c r="AO1050" s="60"/>
      <c r="AP1050" s="60"/>
      <c r="AQ1050" s="61">
        <f t="shared" si="669"/>
        <v>0</v>
      </c>
      <c r="AR1050" s="130" t="s">
        <v>36</v>
      </c>
      <c r="AS1050" s="1" t="str">
        <f t="shared" si="670"/>
        <v>Nincs VKR kiválasztva!</v>
      </c>
      <c r="AU1050" s="46"/>
      <c r="AV1050" s="46"/>
      <c r="AY1050" s="64" t="str">
        <f>IF($D1050="","",INDEX(Osszesito!$E:$E,MATCH($F1050,Osszesito!$C:$C,0)))</f>
        <v/>
      </c>
      <c r="AZ1050" s="64">
        <f t="shared" si="678"/>
        <v>0</v>
      </c>
      <c r="BA1050" s="65">
        <f t="shared" si="679"/>
        <v>0</v>
      </c>
      <c r="BB1050" s="65" t="str">
        <f t="shared" si="680"/>
        <v>x</v>
      </c>
      <c r="BC1050" s="65">
        <f t="shared" si="671"/>
        <v>0</v>
      </c>
      <c r="BD1050" s="65">
        <f t="shared" si="705"/>
        <v>0</v>
      </c>
      <c r="BE1050" s="65">
        <f t="shared" si="681"/>
        <v>0</v>
      </c>
      <c r="BF1050" s="64" t="str">
        <f t="shared" si="682"/>
        <v>A forrás egyenlő a költséggel (I.ütem).</v>
      </c>
      <c r="BG1050" s="65">
        <f t="shared" si="683"/>
        <v>0</v>
      </c>
      <c r="BH1050" s="65">
        <f t="shared" si="684"/>
        <v>0</v>
      </c>
      <c r="BI1050" s="65">
        <f t="shared" si="685"/>
        <v>0</v>
      </c>
      <c r="BJ1050" s="65">
        <f t="shared" si="686"/>
        <v>0</v>
      </c>
      <c r="BK1050" s="65">
        <f t="shared" si="672"/>
        <v>0</v>
      </c>
      <c r="BL1050" s="66" t="str">
        <f t="shared" si="706"/>
        <v>Nem hosszútávú a feladat.</v>
      </c>
      <c r="BM1050" s="67">
        <f t="shared" si="687"/>
        <v>1</v>
      </c>
      <c r="BN1050" s="67">
        <f t="shared" si="688"/>
        <v>0</v>
      </c>
      <c r="BO1050" s="67">
        <f t="shared" si="689"/>
        <v>1</v>
      </c>
      <c r="BP1050" s="67">
        <f t="shared" si="690"/>
        <v>0</v>
      </c>
      <c r="BQ1050" s="65">
        <f t="shared" si="691"/>
        <v>0</v>
      </c>
      <c r="BR1050" s="64" t="str">
        <f t="shared" si="692"/>
        <v>Nincs hosszútávú terv!</v>
      </c>
      <c r="BS1050" s="65">
        <f t="shared" si="693"/>
        <v>0</v>
      </c>
      <c r="BT1050" s="65">
        <f t="shared" si="694"/>
        <v>0</v>
      </c>
      <c r="BU1050" s="65">
        <f t="shared" si="695"/>
        <v>0</v>
      </c>
      <c r="BV1050" s="65">
        <f t="shared" si="696"/>
        <v>0</v>
      </c>
      <c r="BW1050" s="65">
        <f t="shared" si="697"/>
        <v>0</v>
      </c>
      <c r="BX1050" s="65">
        <f t="shared" si="698"/>
        <v>0</v>
      </c>
      <c r="BY1050" s="65">
        <f t="shared" si="699"/>
        <v>0</v>
      </c>
      <c r="BZ1050" s="65">
        <f t="shared" si="700"/>
        <v>0</v>
      </c>
      <c r="CA1050" s="65">
        <f t="shared" si="701"/>
        <v>0</v>
      </c>
      <c r="CB1050" s="65">
        <f t="shared" si="702"/>
        <v>0</v>
      </c>
      <c r="CC1050" s="65">
        <f t="shared" si="703"/>
        <v>0</v>
      </c>
      <c r="CD1050" s="65" t="str">
        <f t="shared" si="673"/>
        <v>Hiányos kitöltés! (B-oszlop üres)</v>
      </c>
      <c r="CE1050" s="66" t="str">
        <f t="shared" si="674"/>
        <v>Hiányos kitöltés! (B-oszlop üres)</v>
      </c>
      <c r="CF1050" s="65">
        <f t="shared" si="675"/>
        <v>0</v>
      </c>
      <c r="CG1050" s="65">
        <f t="shared" si="676"/>
        <v>0</v>
      </c>
      <c r="CH1050" s="65">
        <f t="shared" si="677"/>
        <v>0</v>
      </c>
    </row>
    <row r="1051" spans="1:86" ht="31.25" x14ac:dyDescent="0.25">
      <c r="A1051" s="54" t="str">
        <f t="shared" si="666"/>
        <v>Nincs VKR kiválasztva!</v>
      </c>
      <c r="B1051" s="68"/>
      <c r="C1051" s="55"/>
      <c r="D1051" s="47"/>
      <c r="E1051" s="47"/>
      <c r="F1051" s="56" t="str">
        <f>IF($G1051="","Nincs VKR kiválasztva!",INDEX(Osszesito!$C:$C,MATCH($G1051,Osszesito!$D:$D,0)))</f>
        <v>Nincs VKR kiválasztva!</v>
      </c>
      <c r="G1051" s="45"/>
      <c r="H1051" s="51" t="str">
        <f>IF($D1051="","",CONCATENATE($AY1051,"_",COUNTA($D$3:$D1051),"_FSZV_2026"))</f>
        <v/>
      </c>
      <c r="I1051" s="56" t="str">
        <f>IF($G1051="","Nincs VKR kiválasztva!",INDEX(Osszesito!$G:$G,MATCH($F1051,Osszesito!$C:$C,0)))</f>
        <v>Nincs VKR kiválasztva!</v>
      </c>
      <c r="J1051" s="56" t="str">
        <f>IF($G1051="","Nincs VKR kiválasztva!",INDEX(Osszesito!$F:$F,MATCH($F1051,Osszesito!$C:$C,0)))</f>
        <v>Nincs VKR kiválasztva!</v>
      </c>
      <c r="K1051" s="48" t="str">
        <f t="shared" si="704"/>
        <v>Nincs kitöltve a költség rész!</v>
      </c>
      <c r="L1051" s="49"/>
      <c r="M1051" s="49"/>
      <c r="N1051" s="60"/>
      <c r="O1051" s="60"/>
      <c r="P1051" s="90"/>
      <c r="R1051" s="62"/>
      <c r="S1051" s="62"/>
      <c r="T1051" s="62"/>
      <c r="U1051" s="62"/>
      <c r="V1051" s="62"/>
      <c r="W1051" s="62"/>
      <c r="X1051" s="62"/>
      <c r="Y1051" s="62"/>
      <c r="Z1051" s="62"/>
      <c r="AA1051" s="62"/>
      <c r="AB1051" s="62"/>
      <c r="AC1051" s="61">
        <f t="shared" si="667"/>
        <v>0</v>
      </c>
      <c r="AD1051" s="1" t="str">
        <f t="shared" si="668"/>
        <v>Nincs VKR kiválasztva!</v>
      </c>
      <c r="AF1051" s="60"/>
      <c r="AG1051" s="60"/>
      <c r="AH1051" s="60"/>
      <c r="AI1051" s="60"/>
      <c r="AJ1051" s="60"/>
      <c r="AK1051" s="60"/>
      <c r="AL1051" s="60"/>
      <c r="AM1051" s="60"/>
      <c r="AN1051" s="60"/>
      <c r="AO1051" s="60"/>
      <c r="AP1051" s="60"/>
      <c r="AQ1051" s="61">
        <f t="shared" si="669"/>
        <v>0</v>
      </c>
      <c r="AR1051" s="130" t="s">
        <v>36</v>
      </c>
      <c r="AS1051" s="1" t="str">
        <f t="shared" si="670"/>
        <v>Nincs VKR kiválasztva!</v>
      </c>
      <c r="AU1051" s="46"/>
      <c r="AV1051" s="46"/>
      <c r="AY1051" s="64" t="str">
        <f>IF($D1051="","",INDEX(Osszesito!$E:$E,MATCH($F1051,Osszesito!$C:$C,0)))</f>
        <v/>
      </c>
      <c r="AZ1051" s="64">
        <f t="shared" si="678"/>
        <v>0</v>
      </c>
      <c r="BA1051" s="65">
        <f t="shared" si="679"/>
        <v>0</v>
      </c>
      <c r="BB1051" s="65" t="str">
        <f t="shared" si="680"/>
        <v>x</v>
      </c>
      <c r="BC1051" s="65">
        <f t="shared" si="671"/>
        <v>0</v>
      </c>
      <c r="BD1051" s="65">
        <f t="shared" si="705"/>
        <v>0</v>
      </c>
      <c r="BE1051" s="65">
        <f t="shared" si="681"/>
        <v>0</v>
      </c>
      <c r="BF1051" s="64" t="str">
        <f t="shared" si="682"/>
        <v>A forrás egyenlő a költséggel (I.ütem).</v>
      </c>
      <c r="BG1051" s="65">
        <f t="shared" si="683"/>
        <v>0</v>
      </c>
      <c r="BH1051" s="65">
        <f t="shared" si="684"/>
        <v>0</v>
      </c>
      <c r="BI1051" s="65">
        <f t="shared" si="685"/>
        <v>0</v>
      </c>
      <c r="BJ1051" s="65">
        <f t="shared" si="686"/>
        <v>0</v>
      </c>
      <c r="BK1051" s="65">
        <f t="shared" si="672"/>
        <v>0</v>
      </c>
      <c r="BL1051" s="66" t="str">
        <f t="shared" si="706"/>
        <v>Nem hosszútávú a feladat.</v>
      </c>
      <c r="BM1051" s="67">
        <f t="shared" si="687"/>
        <v>1</v>
      </c>
      <c r="BN1051" s="67">
        <f t="shared" si="688"/>
        <v>0</v>
      </c>
      <c r="BO1051" s="67">
        <f t="shared" si="689"/>
        <v>1</v>
      </c>
      <c r="BP1051" s="67">
        <f t="shared" si="690"/>
        <v>0</v>
      </c>
      <c r="BQ1051" s="65">
        <f t="shared" si="691"/>
        <v>0</v>
      </c>
      <c r="BR1051" s="64" t="str">
        <f t="shared" si="692"/>
        <v>Nincs hosszútávú terv!</v>
      </c>
      <c r="BS1051" s="65">
        <f t="shared" si="693"/>
        <v>0</v>
      </c>
      <c r="BT1051" s="65">
        <f t="shared" si="694"/>
        <v>0</v>
      </c>
      <c r="BU1051" s="65">
        <f t="shared" si="695"/>
        <v>0</v>
      </c>
      <c r="BV1051" s="65">
        <f t="shared" si="696"/>
        <v>0</v>
      </c>
      <c r="BW1051" s="65">
        <f t="shared" si="697"/>
        <v>0</v>
      </c>
      <c r="BX1051" s="65">
        <f t="shared" si="698"/>
        <v>0</v>
      </c>
      <c r="BY1051" s="65">
        <f t="shared" si="699"/>
        <v>0</v>
      </c>
      <c r="BZ1051" s="65">
        <f t="shared" si="700"/>
        <v>0</v>
      </c>
      <c r="CA1051" s="65">
        <f t="shared" si="701"/>
        <v>0</v>
      </c>
      <c r="CB1051" s="65">
        <f t="shared" si="702"/>
        <v>0</v>
      </c>
      <c r="CC1051" s="65">
        <f t="shared" si="703"/>
        <v>0</v>
      </c>
      <c r="CD1051" s="65" t="str">
        <f t="shared" si="673"/>
        <v>Hiányos kitöltés! (B-oszlop üres)</v>
      </c>
      <c r="CE1051" s="66" t="str">
        <f t="shared" si="674"/>
        <v>Hiányos kitöltés! (B-oszlop üres)</v>
      </c>
      <c r="CF1051" s="65">
        <f t="shared" si="675"/>
        <v>0</v>
      </c>
      <c r="CG1051" s="65">
        <f t="shared" si="676"/>
        <v>0</v>
      </c>
      <c r="CH1051" s="65">
        <f t="shared" si="677"/>
        <v>0</v>
      </c>
    </row>
    <row r="1052" spans="1:86" ht="31.25" x14ac:dyDescent="0.25">
      <c r="A1052" s="54" t="str">
        <f t="shared" si="666"/>
        <v>Nincs VKR kiválasztva!</v>
      </c>
      <c r="B1052" s="68"/>
      <c r="C1052" s="55"/>
      <c r="D1052" s="47"/>
      <c r="E1052" s="47"/>
      <c r="F1052" s="56" t="str">
        <f>IF($G1052="","Nincs VKR kiválasztva!",INDEX(Osszesito!$C:$C,MATCH($G1052,Osszesito!$D:$D,0)))</f>
        <v>Nincs VKR kiválasztva!</v>
      </c>
      <c r="G1052" s="45"/>
      <c r="H1052" s="51" t="str">
        <f>IF($D1052="","",CONCATENATE($AY1052,"_",COUNTA($D$3:$D1052),"_FSZV_2026"))</f>
        <v/>
      </c>
      <c r="I1052" s="56" t="str">
        <f>IF($G1052="","Nincs VKR kiválasztva!",INDEX(Osszesito!$G:$G,MATCH($F1052,Osszesito!$C:$C,0)))</f>
        <v>Nincs VKR kiválasztva!</v>
      </c>
      <c r="J1052" s="56" t="str">
        <f>IF($G1052="","Nincs VKR kiválasztva!",INDEX(Osszesito!$F:$F,MATCH($F1052,Osszesito!$C:$C,0)))</f>
        <v>Nincs VKR kiválasztva!</v>
      </c>
      <c r="K1052" s="48" t="str">
        <f t="shared" si="704"/>
        <v>Nincs kitöltve a költség rész!</v>
      </c>
      <c r="L1052" s="49"/>
      <c r="M1052" s="49"/>
      <c r="N1052" s="60"/>
      <c r="O1052" s="60"/>
      <c r="P1052" s="90"/>
      <c r="R1052" s="62"/>
      <c r="S1052" s="62"/>
      <c r="T1052" s="62"/>
      <c r="U1052" s="62"/>
      <c r="V1052" s="62"/>
      <c r="W1052" s="62"/>
      <c r="X1052" s="62"/>
      <c r="Y1052" s="62"/>
      <c r="Z1052" s="62"/>
      <c r="AA1052" s="62"/>
      <c r="AB1052" s="62"/>
      <c r="AC1052" s="61">
        <f t="shared" si="667"/>
        <v>0</v>
      </c>
      <c r="AD1052" s="1" t="str">
        <f t="shared" si="668"/>
        <v>Nincs VKR kiválasztva!</v>
      </c>
      <c r="AF1052" s="60"/>
      <c r="AG1052" s="60"/>
      <c r="AH1052" s="60"/>
      <c r="AI1052" s="60"/>
      <c r="AJ1052" s="60"/>
      <c r="AK1052" s="60"/>
      <c r="AL1052" s="60"/>
      <c r="AM1052" s="60"/>
      <c r="AN1052" s="60"/>
      <c r="AO1052" s="60"/>
      <c r="AP1052" s="60"/>
      <c r="AQ1052" s="61">
        <f t="shared" si="669"/>
        <v>0</v>
      </c>
      <c r="AR1052" s="130" t="s">
        <v>36</v>
      </c>
      <c r="AS1052" s="1" t="str">
        <f t="shared" si="670"/>
        <v>Nincs VKR kiválasztva!</v>
      </c>
      <c r="AU1052" s="46"/>
      <c r="AV1052" s="46"/>
      <c r="AY1052" s="64" t="str">
        <f>IF($D1052="","",INDEX(Osszesito!$E:$E,MATCH($F1052,Osszesito!$C:$C,0)))</f>
        <v/>
      </c>
      <c r="AZ1052" s="64">
        <f t="shared" si="678"/>
        <v>0</v>
      </c>
      <c r="BA1052" s="65">
        <f t="shared" si="679"/>
        <v>0</v>
      </c>
      <c r="BB1052" s="65" t="str">
        <f t="shared" si="680"/>
        <v>x</v>
      </c>
      <c r="BC1052" s="65">
        <f t="shared" si="671"/>
        <v>0</v>
      </c>
      <c r="BD1052" s="65">
        <f t="shared" si="705"/>
        <v>0</v>
      </c>
      <c r="BE1052" s="65">
        <f t="shared" si="681"/>
        <v>0</v>
      </c>
      <c r="BF1052" s="64" t="str">
        <f t="shared" si="682"/>
        <v>A forrás egyenlő a költséggel (I.ütem).</v>
      </c>
      <c r="BG1052" s="65">
        <f t="shared" si="683"/>
        <v>0</v>
      </c>
      <c r="BH1052" s="65">
        <f t="shared" si="684"/>
        <v>0</v>
      </c>
      <c r="BI1052" s="65">
        <f t="shared" si="685"/>
        <v>0</v>
      </c>
      <c r="BJ1052" s="65">
        <f t="shared" si="686"/>
        <v>0</v>
      </c>
      <c r="BK1052" s="65">
        <f t="shared" si="672"/>
        <v>0</v>
      </c>
      <c r="BL1052" s="66" t="str">
        <f t="shared" si="706"/>
        <v>Nem hosszútávú a feladat.</v>
      </c>
      <c r="BM1052" s="67">
        <f t="shared" si="687"/>
        <v>1</v>
      </c>
      <c r="BN1052" s="67">
        <f t="shared" si="688"/>
        <v>0</v>
      </c>
      <c r="BO1052" s="67">
        <f t="shared" si="689"/>
        <v>1</v>
      </c>
      <c r="BP1052" s="67">
        <f t="shared" si="690"/>
        <v>0</v>
      </c>
      <c r="BQ1052" s="65">
        <f t="shared" si="691"/>
        <v>0</v>
      </c>
      <c r="BR1052" s="64" t="str">
        <f t="shared" si="692"/>
        <v>Nincs hosszútávú terv!</v>
      </c>
      <c r="BS1052" s="65">
        <f t="shared" si="693"/>
        <v>0</v>
      </c>
      <c r="BT1052" s="65">
        <f t="shared" si="694"/>
        <v>0</v>
      </c>
      <c r="BU1052" s="65">
        <f t="shared" si="695"/>
        <v>0</v>
      </c>
      <c r="BV1052" s="65">
        <f t="shared" si="696"/>
        <v>0</v>
      </c>
      <c r="BW1052" s="65">
        <f t="shared" si="697"/>
        <v>0</v>
      </c>
      <c r="BX1052" s="65">
        <f t="shared" si="698"/>
        <v>0</v>
      </c>
      <c r="BY1052" s="65">
        <f t="shared" si="699"/>
        <v>0</v>
      </c>
      <c r="BZ1052" s="65">
        <f t="shared" si="700"/>
        <v>0</v>
      </c>
      <c r="CA1052" s="65">
        <f t="shared" si="701"/>
        <v>0</v>
      </c>
      <c r="CB1052" s="65">
        <f t="shared" si="702"/>
        <v>0</v>
      </c>
      <c r="CC1052" s="65">
        <f t="shared" si="703"/>
        <v>0</v>
      </c>
      <c r="CD1052" s="65" t="str">
        <f t="shared" si="673"/>
        <v>Hiányos kitöltés! (B-oszlop üres)</v>
      </c>
      <c r="CE1052" s="66" t="str">
        <f t="shared" si="674"/>
        <v>Hiányos kitöltés! (B-oszlop üres)</v>
      </c>
      <c r="CF1052" s="65">
        <f t="shared" si="675"/>
        <v>0</v>
      </c>
      <c r="CG1052" s="65">
        <f t="shared" si="676"/>
        <v>0</v>
      </c>
      <c r="CH1052" s="65">
        <f t="shared" si="677"/>
        <v>0</v>
      </c>
    </row>
    <row r="1053" spans="1:86" ht="31.25" x14ac:dyDescent="0.25">
      <c r="A1053" s="54" t="str">
        <f t="shared" si="666"/>
        <v>Nincs VKR kiválasztva!</v>
      </c>
      <c r="B1053" s="68"/>
      <c r="C1053" s="55"/>
      <c r="D1053" s="47"/>
      <c r="E1053" s="47"/>
      <c r="F1053" s="56" t="str">
        <f>IF($G1053="","Nincs VKR kiválasztva!",INDEX(Osszesito!$C:$C,MATCH($G1053,Osszesito!$D:$D,0)))</f>
        <v>Nincs VKR kiválasztva!</v>
      </c>
      <c r="G1053" s="45"/>
      <c r="H1053" s="51" t="str">
        <f>IF($D1053="","",CONCATENATE($AY1053,"_",COUNTA($D$3:$D1053),"_FSZV_2026"))</f>
        <v/>
      </c>
      <c r="I1053" s="56" t="str">
        <f>IF($G1053="","Nincs VKR kiválasztva!",INDEX(Osszesito!$G:$G,MATCH($F1053,Osszesito!$C:$C,0)))</f>
        <v>Nincs VKR kiválasztva!</v>
      </c>
      <c r="J1053" s="56" t="str">
        <f>IF($G1053="","Nincs VKR kiválasztva!",INDEX(Osszesito!$F:$F,MATCH($F1053,Osszesito!$C:$C,0)))</f>
        <v>Nincs VKR kiválasztva!</v>
      </c>
      <c r="K1053" s="48" t="str">
        <f t="shared" si="704"/>
        <v>Nincs kitöltve a költség rész!</v>
      </c>
      <c r="L1053" s="49"/>
      <c r="M1053" s="49"/>
      <c r="N1053" s="60"/>
      <c r="O1053" s="60"/>
      <c r="P1053" s="90"/>
      <c r="R1053" s="62"/>
      <c r="S1053" s="62"/>
      <c r="T1053" s="62"/>
      <c r="U1053" s="62"/>
      <c r="V1053" s="62"/>
      <c r="W1053" s="62"/>
      <c r="X1053" s="62"/>
      <c r="Y1053" s="62"/>
      <c r="Z1053" s="62"/>
      <c r="AA1053" s="62"/>
      <c r="AB1053" s="62"/>
      <c r="AC1053" s="61">
        <f t="shared" si="667"/>
        <v>0</v>
      </c>
      <c r="AD1053" s="1" t="str">
        <f t="shared" si="668"/>
        <v>Nincs VKR kiválasztva!</v>
      </c>
      <c r="AF1053" s="60"/>
      <c r="AG1053" s="60"/>
      <c r="AH1053" s="60"/>
      <c r="AI1053" s="60"/>
      <c r="AJ1053" s="60"/>
      <c r="AK1053" s="60"/>
      <c r="AL1053" s="60"/>
      <c r="AM1053" s="60"/>
      <c r="AN1053" s="60"/>
      <c r="AO1053" s="60"/>
      <c r="AP1053" s="60"/>
      <c r="AQ1053" s="61">
        <f t="shared" si="669"/>
        <v>0</v>
      </c>
      <c r="AR1053" s="130" t="s">
        <v>36</v>
      </c>
      <c r="AS1053" s="1" t="str">
        <f t="shared" si="670"/>
        <v>Nincs VKR kiválasztva!</v>
      </c>
      <c r="AU1053" s="46"/>
      <c r="AV1053" s="46"/>
      <c r="AY1053" s="64" t="str">
        <f>IF($D1053="","",INDEX(Osszesito!$E:$E,MATCH($F1053,Osszesito!$C:$C,0)))</f>
        <v/>
      </c>
      <c r="AZ1053" s="64">
        <f t="shared" si="678"/>
        <v>0</v>
      </c>
      <c r="BA1053" s="65">
        <f t="shared" si="679"/>
        <v>0</v>
      </c>
      <c r="BB1053" s="65" t="str">
        <f t="shared" si="680"/>
        <v>x</v>
      </c>
      <c r="BC1053" s="65">
        <f t="shared" si="671"/>
        <v>0</v>
      </c>
      <c r="BD1053" s="65">
        <f t="shared" si="705"/>
        <v>0</v>
      </c>
      <c r="BE1053" s="65">
        <f t="shared" si="681"/>
        <v>0</v>
      </c>
      <c r="BF1053" s="64" t="str">
        <f t="shared" si="682"/>
        <v>A forrás egyenlő a költséggel (I.ütem).</v>
      </c>
      <c r="BG1053" s="65">
        <f t="shared" si="683"/>
        <v>0</v>
      </c>
      <c r="BH1053" s="65">
        <f t="shared" si="684"/>
        <v>0</v>
      </c>
      <c r="BI1053" s="65">
        <f t="shared" si="685"/>
        <v>0</v>
      </c>
      <c r="BJ1053" s="65">
        <f t="shared" si="686"/>
        <v>0</v>
      </c>
      <c r="BK1053" s="65">
        <f t="shared" si="672"/>
        <v>0</v>
      </c>
      <c r="BL1053" s="66" t="str">
        <f t="shared" si="706"/>
        <v>Nem hosszútávú a feladat.</v>
      </c>
      <c r="BM1053" s="67">
        <f t="shared" si="687"/>
        <v>1</v>
      </c>
      <c r="BN1053" s="67">
        <f t="shared" si="688"/>
        <v>0</v>
      </c>
      <c r="BO1053" s="67">
        <f t="shared" si="689"/>
        <v>1</v>
      </c>
      <c r="BP1053" s="67">
        <f t="shared" si="690"/>
        <v>0</v>
      </c>
      <c r="BQ1053" s="65">
        <f t="shared" si="691"/>
        <v>0</v>
      </c>
      <c r="BR1053" s="64" t="str">
        <f t="shared" si="692"/>
        <v>Nincs hosszútávú terv!</v>
      </c>
      <c r="BS1053" s="65">
        <f t="shared" si="693"/>
        <v>0</v>
      </c>
      <c r="BT1053" s="65">
        <f t="shared" si="694"/>
        <v>0</v>
      </c>
      <c r="BU1053" s="65">
        <f t="shared" si="695"/>
        <v>0</v>
      </c>
      <c r="BV1053" s="65">
        <f t="shared" si="696"/>
        <v>0</v>
      </c>
      <c r="BW1053" s="65">
        <f t="shared" si="697"/>
        <v>0</v>
      </c>
      <c r="BX1053" s="65">
        <f t="shared" si="698"/>
        <v>0</v>
      </c>
      <c r="BY1053" s="65">
        <f t="shared" si="699"/>
        <v>0</v>
      </c>
      <c r="BZ1053" s="65">
        <f t="shared" si="700"/>
        <v>0</v>
      </c>
      <c r="CA1053" s="65">
        <f t="shared" si="701"/>
        <v>0</v>
      </c>
      <c r="CB1053" s="65">
        <f t="shared" si="702"/>
        <v>0</v>
      </c>
      <c r="CC1053" s="65">
        <f t="shared" si="703"/>
        <v>0</v>
      </c>
      <c r="CD1053" s="65" t="str">
        <f t="shared" si="673"/>
        <v>Hiányos kitöltés! (B-oszlop üres)</v>
      </c>
      <c r="CE1053" s="66" t="str">
        <f t="shared" si="674"/>
        <v>Hiányos kitöltés! (B-oszlop üres)</v>
      </c>
      <c r="CF1053" s="65">
        <f t="shared" si="675"/>
        <v>0</v>
      </c>
      <c r="CG1053" s="65">
        <f t="shared" si="676"/>
        <v>0</v>
      </c>
      <c r="CH1053" s="65">
        <f t="shared" si="677"/>
        <v>0</v>
      </c>
    </row>
    <row r="1054" spans="1:86" ht="31.25" x14ac:dyDescent="0.25">
      <c r="A1054" s="54" t="str">
        <f t="shared" si="666"/>
        <v>Nincs VKR kiválasztva!</v>
      </c>
      <c r="B1054" s="68"/>
      <c r="C1054" s="55"/>
      <c r="D1054" s="47"/>
      <c r="E1054" s="47"/>
      <c r="F1054" s="56" t="str">
        <f>IF($G1054="","Nincs VKR kiválasztva!",INDEX(Osszesito!$C:$C,MATCH($G1054,Osszesito!$D:$D,0)))</f>
        <v>Nincs VKR kiválasztva!</v>
      </c>
      <c r="G1054" s="45"/>
      <c r="H1054" s="51" t="str">
        <f>IF($D1054="","",CONCATENATE($AY1054,"_",COUNTA($D$3:$D1054),"_FSZV_2026"))</f>
        <v/>
      </c>
      <c r="I1054" s="56" t="str">
        <f>IF($G1054="","Nincs VKR kiválasztva!",INDEX(Osszesito!$G:$G,MATCH($F1054,Osszesito!$C:$C,0)))</f>
        <v>Nincs VKR kiválasztva!</v>
      </c>
      <c r="J1054" s="56" t="str">
        <f>IF($G1054="","Nincs VKR kiválasztva!",INDEX(Osszesito!$F:$F,MATCH($F1054,Osszesito!$C:$C,0)))</f>
        <v>Nincs VKR kiválasztva!</v>
      </c>
      <c r="K1054" s="48" t="str">
        <f t="shared" si="704"/>
        <v>Nincs kitöltve a költség rész!</v>
      </c>
      <c r="L1054" s="49"/>
      <c r="M1054" s="49"/>
      <c r="N1054" s="60"/>
      <c r="O1054" s="60"/>
      <c r="P1054" s="90"/>
      <c r="R1054" s="62"/>
      <c r="S1054" s="62"/>
      <c r="T1054" s="62"/>
      <c r="U1054" s="62"/>
      <c r="V1054" s="62"/>
      <c r="W1054" s="62"/>
      <c r="X1054" s="62"/>
      <c r="Y1054" s="62"/>
      <c r="Z1054" s="62"/>
      <c r="AA1054" s="62"/>
      <c r="AB1054" s="62"/>
      <c r="AC1054" s="61">
        <f t="shared" si="667"/>
        <v>0</v>
      </c>
      <c r="AD1054" s="1" t="str">
        <f t="shared" si="668"/>
        <v>Nincs VKR kiválasztva!</v>
      </c>
      <c r="AF1054" s="60"/>
      <c r="AG1054" s="60"/>
      <c r="AH1054" s="60"/>
      <c r="AI1054" s="60"/>
      <c r="AJ1054" s="60"/>
      <c r="AK1054" s="60"/>
      <c r="AL1054" s="60"/>
      <c r="AM1054" s="60"/>
      <c r="AN1054" s="60"/>
      <c r="AO1054" s="60"/>
      <c r="AP1054" s="60"/>
      <c r="AQ1054" s="61">
        <f t="shared" si="669"/>
        <v>0</v>
      </c>
      <c r="AR1054" s="130" t="s">
        <v>36</v>
      </c>
      <c r="AS1054" s="1" t="str">
        <f t="shared" si="670"/>
        <v>Nincs VKR kiválasztva!</v>
      </c>
      <c r="AU1054" s="46"/>
      <c r="AV1054" s="46"/>
      <c r="AY1054" s="64" t="str">
        <f>IF($D1054="","",INDEX(Osszesito!$E:$E,MATCH($F1054,Osszesito!$C:$C,0)))</f>
        <v/>
      </c>
      <c r="AZ1054" s="64">
        <f t="shared" si="678"/>
        <v>0</v>
      </c>
      <c r="BA1054" s="65">
        <f t="shared" si="679"/>
        <v>0</v>
      </c>
      <c r="BB1054" s="65" t="str">
        <f t="shared" si="680"/>
        <v>x</v>
      </c>
      <c r="BC1054" s="65">
        <f t="shared" si="671"/>
        <v>0</v>
      </c>
      <c r="BD1054" s="65">
        <f t="shared" si="705"/>
        <v>0</v>
      </c>
      <c r="BE1054" s="65">
        <f t="shared" si="681"/>
        <v>0</v>
      </c>
      <c r="BF1054" s="64" t="str">
        <f t="shared" si="682"/>
        <v>A forrás egyenlő a költséggel (I.ütem).</v>
      </c>
      <c r="BG1054" s="65">
        <f t="shared" si="683"/>
        <v>0</v>
      </c>
      <c r="BH1054" s="65">
        <f t="shared" si="684"/>
        <v>0</v>
      </c>
      <c r="BI1054" s="65">
        <f t="shared" si="685"/>
        <v>0</v>
      </c>
      <c r="BJ1054" s="65">
        <f t="shared" si="686"/>
        <v>0</v>
      </c>
      <c r="BK1054" s="65">
        <f t="shared" si="672"/>
        <v>0</v>
      </c>
      <c r="BL1054" s="66" t="str">
        <f t="shared" si="706"/>
        <v>Nem hosszútávú a feladat.</v>
      </c>
      <c r="BM1054" s="67">
        <f t="shared" si="687"/>
        <v>1</v>
      </c>
      <c r="BN1054" s="67">
        <f t="shared" si="688"/>
        <v>0</v>
      </c>
      <c r="BO1054" s="67">
        <f t="shared" si="689"/>
        <v>1</v>
      </c>
      <c r="BP1054" s="67">
        <f t="shared" si="690"/>
        <v>0</v>
      </c>
      <c r="BQ1054" s="65">
        <f t="shared" si="691"/>
        <v>0</v>
      </c>
      <c r="BR1054" s="64" t="str">
        <f t="shared" si="692"/>
        <v>Nincs hosszútávú terv!</v>
      </c>
      <c r="BS1054" s="65">
        <f t="shared" si="693"/>
        <v>0</v>
      </c>
      <c r="BT1054" s="65">
        <f t="shared" si="694"/>
        <v>0</v>
      </c>
      <c r="BU1054" s="65">
        <f t="shared" si="695"/>
        <v>0</v>
      </c>
      <c r="BV1054" s="65">
        <f t="shared" si="696"/>
        <v>0</v>
      </c>
      <c r="BW1054" s="65">
        <f t="shared" si="697"/>
        <v>0</v>
      </c>
      <c r="BX1054" s="65">
        <f t="shared" si="698"/>
        <v>0</v>
      </c>
      <c r="BY1054" s="65">
        <f t="shared" si="699"/>
        <v>0</v>
      </c>
      <c r="BZ1054" s="65">
        <f t="shared" si="700"/>
        <v>0</v>
      </c>
      <c r="CA1054" s="65">
        <f t="shared" si="701"/>
        <v>0</v>
      </c>
      <c r="CB1054" s="65">
        <f t="shared" si="702"/>
        <v>0</v>
      </c>
      <c r="CC1054" s="65">
        <f t="shared" si="703"/>
        <v>0</v>
      </c>
      <c r="CD1054" s="65" t="str">
        <f t="shared" si="673"/>
        <v>Hiányos kitöltés! (B-oszlop üres)</v>
      </c>
      <c r="CE1054" s="66" t="str">
        <f t="shared" si="674"/>
        <v>Hiányos kitöltés! (B-oszlop üres)</v>
      </c>
      <c r="CF1054" s="65">
        <f t="shared" si="675"/>
        <v>0</v>
      </c>
      <c r="CG1054" s="65">
        <f t="shared" si="676"/>
        <v>0</v>
      </c>
      <c r="CH1054" s="65">
        <f t="shared" si="677"/>
        <v>0</v>
      </c>
    </row>
    <row r="1055" spans="1:86" ht="31.25" x14ac:dyDescent="0.25">
      <c r="A1055" s="54" t="str">
        <f t="shared" si="666"/>
        <v>Nincs VKR kiválasztva!</v>
      </c>
      <c r="B1055" s="68"/>
      <c r="C1055" s="55"/>
      <c r="D1055" s="47"/>
      <c r="E1055" s="47"/>
      <c r="F1055" s="56" t="str">
        <f>IF($G1055="","Nincs VKR kiválasztva!",INDEX(Osszesito!$C:$C,MATCH($G1055,Osszesito!$D:$D,0)))</f>
        <v>Nincs VKR kiválasztva!</v>
      </c>
      <c r="G1055" s="45"/>
      <c r="H1055" s="51" t="str">
        <f>IF($D1055="","",CONCATENATE($AY1055,"_",COUNTA($D$3:$D1055),"_FSZV_2026"))</f>
        <v/>
      </c>
      <c r="I1055" s="56" t="str">
        <f>IF($G1055="","Nincs VKR kiválasztva!",INDEX(Osszesito!$G:$G,MATCH($F1055,Osszesito!$C:$C,0)))</f>
        <v>Nincs VKR kiválasztva!</v>
      </c>
      <c r="J1055" s="56" t="str">
        <f>IF($G1055="","Nincs VKR kiválasztva!",INDEX(Osszesito!$F:$F,MATCH($F1055,Osszesito!$C:$C,0)))</f>
        <v>Nincs VKR kiválasztva!</v>
      </c>
      <c r="K1055" s="48" t="str">
        <f t="shared" si="704"/>
        <v>Nincs kitöltve a költség rész!</v>
      </c>
      <c r="L1055" s="49"/>
      <c r="M1055" s="49"/>
      <c r="N1055" s="60"/>
      <c r="O1055" s="60"/>
      <c r="P1055" s="90"/>
      <c r="R1055" s="62"/>
      <c r="S1055" s="62"/>
      <c r="T1055" s="62"/>
      <c r="U1055" s="62"/>
      <c r="V1055" s="62"/>
      <c r="W1055" s="62"/>
      <c r="X1055" s="62"/>
      <c r="Y1055" s="62"/>
      <c r="Z1055" s="62"/>
      <c r="AA1055" s="62"/>
      <c r="AB1055" s="62"/>
      <c r="AC1055" s="61">
        <f t="shared" si="667"/>
        <v>0</v>
      </c>
      <c r="AD1055" s="1" t="str">
        <f t="shared" si="668"/>
        <v>Nincs VKR kiválasztva!</v>
      </c>
      <c r="AF1055" s="60"/>
      <c r="AG1055" s="60"/>
      <c r="AH1055" s="60"/>
      <c r="AI1055" s="60"/>
      <c r="AJ1055" s="60"/>
      <c r="AK1055" s="60"/>
      <c r="AL1055" s="60"/>
      <c r="AM1055" s="60"/>
      <c r="AN1055" s="60"/>
      <c r="AO1055" s="60"/>
      <c r="AP1055" s="60"/>
      <c r="AQ1055" s="61">
        <f t="shared" si="669"/>
        <v>0</v>
      </c>
      <c r="AR1055" s="130" t="s">
        <v>36</v>
      </c>
      <c r="AS1055" s="1" t="str">
        <f t="shared" si="670"/>
        <v>Nincs VKR kiválasztva!</v>
      </c>
      <c r="AU1055" s="46"/>
      <c r="AV1055" s="46"/>
      <c r="AY1055" s="64" t="str">
        <f>IF($D1055="","",INDEX(Osszesito!$E:$E,MATCH($F1055,Osszesito!$C:$C,0)))</f>
        <v/>
      </c>
      <c r="AZ1055" s="64">
        <f t="shared" si="678"/>
        <v>0</v>
      </c>
      <c r="BA1055" s="65">
        <f t="shared" si="679"/>
        <v>0</v>
      </c>
      <c r="BB1055" s="65" t="str">
        <f t="shared" si="680"/>
        <v>x</v>
      </c>
      <c r="BC1055" s="65">
        <f t="shared" si="671"/>
        <v>0</v>
      </c>
      <c r="BD1055" s="65">
        <f t="shared" si="705"/>
        <v>0</v>
      </c>
      <c r="BE1055" s="65">
        <f t="shared" si="681"/>
        <v>0</v>
      </c>
      <c r="BF1055" s="64" t="str">
        <f t="shared" si="682"/>
        <v>A forrás egyenlő a költséggel (I.ütem).</v>
      </c>
      <c r="BG1055" s="65">
        <f t="shared" si="683"/>
        <v>0</v>
      </c>
      <c r="BH1055" s="65">
        <f t="shared" si="684"/>
        <v>0</v>
      </c>
      <c r="BI1055" s="65">
        <f t="shared" si="685"/>
        <v>0</v>
      </c>
      <c r="BJ1055" s="65">
        <f t="shared" si="686"/>
        <v>0</v>
      </c>
      <c r="BK1055" s="65">
        <f t="shared" si="672"/>
        <v>0</v>
      </c>
      <c r="BL1055" s="66" t="str">
        <f t="shared" si="706"/>
        <v>Nem hosszútávú a feladat.</v>
      </c>
      <c r="BM1055" s="67">
        <f t="shared" si="687"/>
        <v>1</v>
      </c>
      <c r="BN1055" s="67">
        <f t="shared" si="688"/>
        <v>0</v>
      </c>
      <c r="BO1055" s="67">
        <f t="shared" si="689"/>
        <v>1</v>
      </c>
      <c r="BP1055" s="67">
        <f t="shared" si="690"/>
        <v>0</v>
      </c>
      <c r="BQ1055" s="65">
        <f t="shared" si="691"/>
        <v>0</v>
      </c>
      <c r="BR1055" s="64" t="str">
        <f t="shared" si="692"/>
        <v>Nincs hosszútávú terv!</v>
      </c>
      <c r="BS1055" s="65">
        <f t="shared" si="693"/>
        <v>0</v>
      </c>
      <c r="BT1055" s="65">
        <f t="shared" si="694"/>
        <v>0</v>
      </c>
      <c r="BU1055" s="65">
        <f t="shared" si="695"/>
        <v>0</v>
      </c>
      <c r="BV1055" s="65">
        <f t="shared" si="696"/>
        <v>0</v>
      </c>
      <c r="BW1055" s="65">
        <f t="shared" si="697"/>
        <v>0</v>
      </c>
      <c r="BX1055" s="65">
        <f t="shared" si="698"/>
        <v>0</v>
      </c>
      <c r="BY1055" s="65">
        <f t="shared" si="699"/>
        <v>0</v>
      </c>
      <c r="BZ1055" s="65">
        <f t="shared" si="700"/>
        <v>0</v>
      </c>
      <c r="CA1055" s="65">
        <f t="shared" si="701"/>
        <v>0</v>
      </c>
      <c r="CB1055" s="65">
        <f t="shared" si="702"/>
        <v>0</v>
      </c>
      <c r="CC1055" s="65">
        <f t="shared" si="703"/>
        <v>0</v>
      </c>
      <c r="CD1055" s="65" t="str">
        <f t="shared" si="673"/>
        <v>Hiányos kitöltés! (B-oszlop üres)</v>
      </c>
      <c r="CE1055" s="66" t="str">
        <f t="shared" si="674"/>
        <v>Hiányos kitöltés! (B-oszlop üres)</v>
      </c>
      <c r="CF1055" s="65">
        <f t="shared" si="675"/>
        <v>0</v>
      </c>
      <c r="CG1055" s="65">
        <f t="shared" si="676"/>
        <v>0</v>
      </c>
      <c r="CH1055" s="65">
        <f t="shared" si="677"/>
        <v>0</v>
      </c>
    </row>
    <row r="1056" spans="1:86" ht="31.25" x14ac:dyDescent="0.25">
      <c r="A1056" s="54" t="str">
        <f t="shared" si="666"/>
        <v>Nincs VKR kiválasztva!</v>
      </c>
      <c r="B1056" s="68"/>
      <c r="C1056" s="55"/>
      <c r="D1056" s="47"/>
      <c r="E1056" s="47"/>
      <c r="F1056" s="56" t="str">
        <f>IF($G1056="","Nincs VKR kiválasztva!",INDEX(Osszesito!$C:$C,MATCH($G1056,Osszesito!$D:$D,0)))</f>
        <v>Nincs VKR kiválasztva!</v>
      </c>
      <c r="G1056" s="45"/>
      <c r="H1056" s="51" t="str">
        <f>IF($D1056="","",CONCATENATE($AY1056,"_",COUNTA($D$3:$D1056),"_FSZV_2026"))</f>
        <v/>
      </c>
      <c r="I1056" s="56" t="str">
        <f>IF($G1056="","Nincs VKR kiválasztva!",INDEX(Osszesito!$G:$G,MATCH($F1056,Osszesito!$C:$C,0)))</f>
        <v>Nincs VKR kiválasztva!</v>
      </c>
      <c r="J1056" s="56" t="str">
        <f>IF($G1056="","Nincs VKR kiválasztva!",INDEX(Osszesito!$F:$F,MATCH($F1056,Osszesito!$C:$C,0)))</f>
        <v>Nincs VKR kiválasztva!</v>
      </c>
      <c r="K1056" s="48" t="str">
        <f t="shared" si="704"/>
        <v>Nincs kitöltve a költség rész!</v>
      </c>
      <c r="L1056" s="49"/>
      <c r="M1056" s="49"/>
      <c r="N1056" s="60"/>
      <c r="O1056" s="60"/>
      <c r="P1056" s="90"/>
      <c r="R1056" s="62"/>
      <c r="S1056" s="62"/>
      <c r="T1056" s="62"/>
      <c r="U1056" s="62"/>
      <c r="V1056" s="62"/>
      <c r="W1056" s="62"/>
      <c r="X1056" s="62"/>
      <c r="Y1056" s="62"/>
      <c r="Z1056" s="62"/>
      <c r="AA1056" s="62"/>
      <c r="AB1056" s="62"/>
      <c r="AC1056" s="61">
        <f t="shared" si="667"/>
        <v>0</v>
      </c>
      <c r="AD1056" s="1" t="str">
        <f t="shared" si="668"/>
        <v>Nincs VKR kiválasztva!</v>
      </c>
      <c r="AF1056" s="60"/>
      <c r="AG1056" s="60"/>
      <c r="AH1056" s="60"/>
      <c r="AI1056" s="60"/>
      <c r="AJ1056" s="60"/>
      <c r="AK1056" s="60"/>
      <c r="AL1056" s="60"/>
      <c r="AM1056" s="60"/>
      <c r="AN1056" s="60"/>
      <c r="AO1056" s="60"/>
      <c r="AP1056" s="60"/>
      <c r="AQ1056" s="61">
        <f t="shared" si="669"/>
        <v>0</v>
      </c>
      <c r="AR1056" s="130" t="s">
        <v>36</v>
      </c>
      <c r="AS1056" s="1" t="str">
        <f t="shared" si="670"/>
        <v>Nincs VKR kiválasztva!</v>
      </c>
      <c r="AU1056" s="46"/>
      <c r="AV1056" s="46"/>
      <c r="AY1056" s="64" t="str">
        <f>IF($D1056="","",INDEX(Osszesito!$E:$E,MATCH($F1056,Osszesito!$C:$C,0)))</f>
        <v/>
      </c>
      <c r="AZ1056" s="64">
        <f t="shared" si="678"/>
        <v>0</v>
      </c>
      <c r="BA1056" s="65">
        <f t="shared" si="679"/>
        <v>0</v>
      </c>
      <c r="BB1056" s="65" t="str">
        <f t="shared" si="680"/>
        <v>x</v>
      </c>
      <c r="BC1056" s="65">
        <f t="shared" si="671"/>
        <v>0</v>
      </c>
      <c r="BD1056" s="65">
        <f t="shared" si="705"/>
        <v>0</v>
      </c>
      <c r="BE1056" s="65">
        <f t="shared" si="681"/>
        <v>0</v>
      </c>
      <c r="BF1056" s="64" t="str">
        <f t="shared" si="682"/>
        <v>A forrás egyenlő a költséggel (I.ütem).</v>
      </c>
      <c r="BG1056" s="65">
        <f t="shared" si="683"/>
        <v>0</v>
      </c>
      <c r="BH1056" s="65">
        <f t="shared" si="684"/>
        <v>0</v>
      </c>
      <c r="BI1056" s="65">
        <f t="shared" si="685"/>
        <v>0</v>
      </c>
      <c r="BJ1056" s="65">
        <f t="shared" si="686"/>
        <v>0</v>
      </c>
      <c r="BK1056" s="65">
        <f t="shared" si="672"/>
        <v>0</v>
      </c>
      <c r="BL1056" s="66" t="str">
        <f t="shared" si="706"/>
        <v>Nem hosszútávú a feladat.</v>
      </c>
      <c r="BM1056" s="67">
        <f t="shared" si="687"/>
        <v>1</v>
      </c>
      <c r="BN1056" s="67">
        <f t="shared" si="688"/>
        <v>0</v>
      </c>
      <c r="BO1056" s="67">
        <f t="shared" si="689"/>
        <v>1</v>
      </c>
      <c r="BP1056" s="67">
        <f t="shared" si="690"/>
        <v>0</v>
      </c>
      <c r="BQ1056" s="65">
        <f t="shared" si="691"/>
        <v>0</v>
      </c>
      <c r="BR1056" s="64" t="str">
        <f t="shared" si="692"/>
        <v>Nincs hosszútávú terv!</v>
      </c>
      <c r="BS1056" s="65">
        <f t="shared" si="693"/>
        <v>0</v>
      </c>
      <c r="BT1056" s="65">
        <f t="shared" si="694"/>
        <v>0</v>
      </c>
      <c r="BU1056" s="65">
        <f t="shared" si="695"/>
        <v>0</v>
      </c>
      <c r="BV1056" s="65">
        <f t="shared" si="696"/>
        <v>0</v>
      </c>
      <c r="BW1056" s="65">
        <f t="shared" si="697"/>
        <v>0</v>
      </c>
      <c r="BX1056" s="65">
        <f t="shared" si="698"/>
        <v>0</v>
      </c>
      <c r="BY1056" s="65">
        <f t="shared" si="699"/>
        <v>0</v>
      </c>
      <c r="BZ1056" s="65">
        <f t="shared" si="700"/>
        <v>0</v>
      </c>
      <c r="CA1056" s="65">
        <f t="shared" si="701"/>
        <v>0</v>
      </c>
      <c r="CB1056" s="65">
        <f t="shared" si="702"/>
        <v>0</v>
      </c>
      <c r="CC1056" s="65">
        <f t="shared" si="703"/>
        <v>0</v>
      </c>
      <c r="CD1056" s="65" t="str">
        <f t="shared" si="673"/>
        <v>Hiányos kitöltés! (B-oszlop üres)</v>
      </c>
      <c r="CE1056" s="66" t="str">
        <f t="shared" si="674"/>
        <v>Hiányos kitöltés! (B-oszlop üres)</v>
      </c>
      <c r="CF1056" s="65">
        <f t="shared" si="675"/>
        <v>0</v>
      </c>
      <c r="CG1056" s="65">
        <f t="shared" si="676"/>
        <v>0</v>
      </c>
      <c r="CH1056" s="65">
        <f t="shared" si="677"/>
        <v>0</v>
      </c>
    </row>
    <row r="1057" spans="1:86" ht="31.25" x14ac:dyDescent="0.25">
      <c r="A1057" s="54" t="str">
        <f t="shared" si="666"/>
        <v>Nincs VKR kiválasztva!</v>
      </c>
      <c r="B1057" s="68"/>
      <c r="C1057" s="55"/>
      <c r="D1057" s="47"/>
      <c r="E1057" s="47"/>
      <c r="F1057" s="56" t="str">
        <f>IF($G1057="","Nincs VKR kiválasztva!",INDEX(Osszesito!$C:$C,MATCH($G1057,Osszesito!$D:$D,0)))</f>
        <v>Nincs VKR kiválasztva!</v>
      </c>
      <c r="G1057" s="45"/>
      <c r="H1057" s="51" t="str">
        <f>IF($D1057="","",CONCATENATE($AY1057,"_",COUNTA($D$3:$D1057),"_FSZV_2026"))</f>
        <v/>
      </c>
      <c r="I1057" s="56" t="str">
        <f>IF($G1057="","Nincs VKR kiválasztva!",INDEX(Osszesito!$G:$G,MATCH($F1057,Osszesito!$C:$C,0)))</f>
        <v>Nincs VKR kiválasztva!</v>
      </c>
      <c r="J1057" s="56" t="str">
        <f>IF($G1057="","Nincs VKR kiválasztva!",INDEX(Osszesito!$F:$F,MATCH($F1057,Osszesito!$C:$C,0)))</f>
        <v>Nincs VKR kiválasztva!</v>
      </c>
      <c r="K1057" s="48" t="str">
        <f t="shared" si="704"/>
        <v>Nincs kitöltve a költség rész!</v>
      </c>
      <c r="L1057" s="49"/>
      <c r="M1057" s="49"/>
      <c r="N1057" s="60"/>
      <c r="O1057" s="60"/>
      <c r="P1057" s="90"/>
      <c r="R1057" s="62"/>
      <c r="S1057" s="62"/>
      <c r="T1057" s="62"/>
      <c r="U1057" s="62"/>
      <c r="V1057" s="62"/>
      <c r="W1057" s="62"/>
      <c r="X1057" s="62"/>
      <c r="Y1057" s="62"/>
      <c r="Z1057" s="62"/>
      <c r="AA1057" s="62"/>
      <c r="AB1057" s="62"/>
      <c r="AC1057" s="61">
        <f t="shared" si="667"/>
        <v>0</v>
      </c>
      <c r="AD1057" s="1" t="str">
        <f t="shared" si="668"/>
        <v>Nincs VKR kiválasztva!</v>
      </c>
      <c r="AF1057" s="60"/>
      <c r="AG1057" s="60"/>
      <c r="AH1057" s="60"/>
      <c r="AI1057" s="60"/>
      <c r="AJ1057" s="60"/>
      <c r="AK1057" s="60"/>
      <c r="AL1057" s="60"/>
      <c r="AM1057" s="60"/>
      <c r="AN1057" s="60"/>
      <c r="AO1057" s="60"/>
      <c r="AP1057" s="60"/>
      <c r="AQ1057" s="61">
        <f t="shared" si="669"/>
        <v>0</v>
      </c>
      <c r="AR1057" s="130" t="s">
        <v>36</v>
      </c>
      <c r="AS1057" s="1" t="str">
        <f t="shared" si="670"/>
        <v>Nincs VKR kiválasztva!</v>
      </c>
      <c r="AU1057" s="46"/>
      <c r="AV1057" s="46"/>
      <c r="AY1057" s="64" t="str">
        <f>IF($D1057="","",INDEX(Osszesito!$E:$E,MATCH($F1057,Osszesito!$C:$C,0)))</f>
        <v/>
      </c>
      <c r="AZ1057" s="64">
        <f t="shared" si="678"/>
        <v>0</v>
      </c>
      <c r="BA1057" s="65">
        <f t="shared" si="679"/>
        <v>0</v>
      </c>
      <c r="BB1057" s="65" t="str">
        <f t="shared" si="680"/>
        <v>x</v>
      </c>
      <c r="BC1057" s="65">
        <f t="shared" si="671"/>
        <v>0</v>
      </c>
      <c r="BD1057" s="65">
        <f t="shared" si="705"/>
        <v>0</v>
      </c>
      <c r="BE1057" s="65">
        <f t="shared" si="681"/>
        <v>0</v>
      </c>
      <c r="BF1057" s="64" t="str">
        <f t="shared" si="682"/>
        <v>A forrás egyenlő a költséggel (I.ütem).</v>
      </c>
      <c r="BG1057" s="65">
        <f t="shared" si="683"/>
        <v>0</v>
      </c>
      <c r="BH1057" s="65">
        <f t="shared" si="684"/>
        <v>0</v>
      </c>
      <c r="BI1057" s="65">
        <f t="shared" si="685"/>
        <v>0</v>
      </c>
      <c r="BJ1057" s="65">
        <f t="shared" si="686"/>
        <v>0</v>
      </c>
      <c r="BK1057" s="65">
        <f t="shared" si="672"/>
        <v>0</v>
      </c>
      <c r="BL1057" s="66" t="str">
        <f t="shared" si="706"/>
        <v>Nem hosszútávú a feladat.</v>
      </c>
      <c r="BM1057" s="67">
        <f t="shared" si="687"/>
        <v>1</v>
      </c>
      <c r="BN1057" s="67">
        <f t="shared" si="688"/>
        <v>0</v>
      </c>
      <c r="BO1057" s="67">
        <f t="shared" si="689"/>
        <v>1</v>
      </c>
      <c r="BP1057" s="67">
        <f t="shared" si="690"/>
        <v>0</v>
      </c>
      <c r="BQ1057" s="65">
        <f t="shared" si="691"/>
        <v>0</v>
      </c>
      <c r="BR1057" s="64" t="str">
        <f t="shared" si="692"/>
        <v>Nincs hosszútávú terv!</v>
      </c>
      <c r="BS1057" s="65">
        <f t="shared" si="693"/>
        <v>0</v>
      </c>
      <c r="BT1057" s="65">
        <f t="shared" si="694"/>
        <v>0</v>
      </c>
      <c r="BU1057" s="65">
        <f t="shared" si="695"/>
        <v>0</v>
      </c>
      <c r="BV1057" s="65">
        <f t="shared" si="696"/>
        <v>0</v>
      </c>
      <c r="BW1057" s="65">
        <f t="shared" si="697"/>
        <v>0</v>
      </c>
      <c r="BX1057" s="65">
        <f t="shared" si="698"/>
        <v>0</v>
      </c>
      <c r="BY1057" s="65">
        <f t="shared" si="699"/>
        <v>0</v>
      </c>
      <c r="BZ1057" s="65">
        <f t="shared" si="700"/>
        <v>0</v>
      </c>
      <c r="CA1057" s="65">
        <f t="shared" si="701"/>
        <v>0</v>
      </c>
      <c r="CB1057" s="65">
        <f t="shared" si="702"/>
        <v>0</v>
      </c>
      <c r="CC1057" s="65">
        <f t="shared" si="703"/>
        <v>0</v>
      </c>
      <c r="CD1057" s="65" t="str">
        <f t="shared" si="673"/>
        <v>Hiányos kitöltés! (B-oszlop üres)</v>
      </c>
      <c r="CE1057" s="66" t="str">
        <f t="shared" si="674"/>
        <v>Hiányos kitöltés! (B-oszlop üres)</v>
      </c>
      <c r="CF1057" s="65">
        <f t="shared" si="675"/>
        <v>0</v>
      </c>
      <c r="CG1057" s="65">
        <f t="shared" si="676"/>
        <v>0</v>
      </c>
      <c r="CH1057" s="65">
        <f t="shared" si="677"/>
        <v>0</v>
      </c>
    </row>
    <row r="1058" spans="1:86" ht="31.25" x14ac:dyDescent="0.25">
      <c r="A1058" s="54" t="str">
        <f t="shared" si="666"/>
        <v>Nincs VKR kiválasztva!</v>
      </c>
      <c r="B1058" s="68"/>
      <c r="C1058" s="55"/>
      <c r="D1058" s="47"/>
      <c r="E1058" s="47"/>
      <c r="F1058" s="56" t="str">
        <f>IF($G1058="","Nincs VKR kiválasztva!",INDEX(Osszesito!$C:$C,MATCH($G1058,Osszesito!$D:$D,0)))</f>
        <v>Nincs VKR kiválasztva!</v>
      </c>
      <c r="G1058" s="45"/>
      <c r="H1058" s="51" t="str">
        <f>IF($D1058="","",CONCATENATE($AY1058,"_",COUNTA($D$3:$D1058),"_FSZV_2026"))</f>
        <v/>
      </c>
      <c r="I1058" s="56" t="str">
        <f>IF($G1058="","Nincs VKR kiválasztva!",INDEX(Osszesito!$G:$G,MATCH($F1058,Osszesito!$C:$C,0)))</f>
        <v>Nincs VKR kiválasztva!</v>
      </c>
      <c r="J1058" s="56" t="str">
        <f>IF($G1058="","Nincs VKR kiválasztva!",INDEX(Osszesito!$F:$F,MATCH($F1058,Osszesito!$C:$C,0)))</f>
        <v>Nincs VKR kiválasztva!</v>
      </c>
      <c r="K1058" s="48" t="str">
        <f t="shared" si="704"/>
        <v>Nincs kitöltve a költség rész!</v>
      </c>
      <c r="L1058" s="49"/>
      <c r="M1058" s="49"/>
      <c r="N1058" s="60"/>
      <c r="O1058" s="60"/>
      <c r="P1058" s="90"/>
      <c r="R1058" s="62"/>
      <c r="S1058" s="62"/>
      <c r="T1058" s="62"/>
      <c r="U1058" s="62"/>
      <c r="V1058" s="62"/>
      <c r="W1058" s="62"/>
      <c r="X1058" s="62"/>
      <c r="Y1058" s="62"/>
      <c r="Z1058" s="62"/>
      <c r="AA1058" s="62"/>
      <c r="AB1058" s="62"/>
      <c r="AC1058" s="61">
        <f t="shared" si="667"/>
        <v>0</v>
      </c>
      <c r="AD1058" s="1" t="str">
        <f t="shared" si="668"/>
        <v>Nincs VKR kiválasztva!</v>
      </c>
      <c r="AF1058" s="60"/>
      <c r="AG1058" s="60"/>
      <c r="AH1058" s="60"/>
      <c r="AI1058" s="60"/>
      <c r="AJ1058" s="60"/>
      <c r="AK1058" s="60"/>
      <c r="AL1058" s="60"/>
      <c r="AM1058" s="60"/>
      <c r="AN1058" s="60"/>
      <c r="AO1058" s="60"/>
      <c r="AP1058" s="60"/>
      <c r="AQ1058" s="61">
        <f t="shared" si="669"/>
        <v>0</v>
      </c>
      <c r="AR1058" s="130" t="s">
        <v>36</v>
      </c>
      <c r="AS1058" s="1" t="str">
        <f t="shared" si="670"/>
        <v>Nincs VKR kiválasztva!</v>
      </c>
      <c r="AU1058" s="46"/>
      <c r="AV1058" s="46"/>
      <c r="AY1058" s="64" t="str">
        <f>IF($D1058="","",INDEX(Osszesito!$E:$E,MATCH($F1058,Osszesito!$C:$C,0)))</f>
        <v/>
      </c>
      <c r="AZ1058" s="64">
        <f t="shared" si="678"/>
        <v>0</v>
      </c>
      <c r="BA1058" s="65">
        <f t="shared" si="679"/>
        <v>0</v>
      </c>
      <c r="BB1058" s="65" t="str">
        <f t="shared" si="680"/>
        <v>x</v>
      </c>
      <c r="BC1058" s="65">
        <f t="shared" si="671"/>
        <v>0</v>
      </c>
      <c r="BD1058" s="65">
        <f t="shared" si="705"/>
        <v>0</v>
      </c>
      <c r="BE1058" s="65">
        <f t="shared" si="681"/>
        <v>0</v>
      </c>
      <c r="BF1058" s="64" t="str">
        <f t="shared" si="682"/>
        <v>A forrás egyenlő a költséggel (I.ütem).</v>
      </c>
      <c r="BG1058" s="65">
        <f t="shared" si="683"/>
        <v>0</v>
      </c>
      <c r="BH1058" s="65">
        <f t="shared" si="684"/>
        <v>0</v>
      </c>
      <c r="BI1058" s="65">
        <f t="shared" si="685"/>
        <v>0</v>
      </c>
      <c r="BJ1058" s="65">
        <f t="shared" si="686"/>
        <v>0</v>
      </c>
      <c r="BK1058" s="65">
        <f t="shared" si="672"/>
        <v>0</v>
      </c>
      <c r="BL1058" s="66" t="str">
        <f t="shared" si="706"/>
        <v>Nem hosszútávú a feladat.</v>
      </c>
      <c r="BM1058" s="67">
        <f t="shared" si="687"/>
        <v>1</v>
      </c>
      <c r="BN1058" s="67">
        <f t="shared" si="688"/>
        <v>0</v>
      </c>
      <c r="BO1058" s="67">
        <f t="shared" si="689"/>
        <v>1</v>
      </c>
      <c r="BP1058" s="67">
        <f t="shared" si="690"/>
        <v>0</v>
      </c>
      <c r="BQ1058" s="65">
        <f t="shared" si="691"/>
        <v>0</v>
      </c>
      <c r="BR1058" s="64" t="str">
        <f t="shared" si="692"/>
        <v>Nincs hosszútávú terv!</v>
      </c>
      <c r="BS1058" s="65">
        <f t="shared" si="693"/>
        <v>0</v>
      </c>
      <c r="BT1058" s="65">
        <f t="shared" si="694"/>
        <v>0</v>
      </c>
      <c r="BU1058" s="65">
        <f t="shared" si="695"/>
        <v>0</v>
      </c>
      <c r="BV1058" s="65">
        <f t="shared" si="696"/>
        <v>0</v>
      </c>
      <c r="BW1058" s="65">
        <f t="shared" si="697"/>
        <v>0</v>
      </c>
      <c r="BX1058" s="65">
        <f t="shared" si="698"/>
        <v>0</v>
      </c>
      <c r="BY1058" s="65">
        <f t="shared" si="699"/>
        <v>0</v>
      </c>
      <c r="BZ1058" s="65">
        <f t="shared" si="700"/>
        <v>0</v>
      </c>
      <c r="CA1058" s="65">
        <f t="shared" si="701"/>
        <v>0</v>
      </c>
      <c r="CB1058" s="65">
        <f t="shared" si="702"/>
        <v>0</v>
      </c>
      <c r="CC1058" s="65">
        <f t="shared" si="703"/>
        <v>0</v>
      </c>
      <c r="CD1058" s="65" t="str">
        <f t="shared" si="673"/>
        <v>Hiányos kitöltés! (B-oszlop üres)</v>
      </c>
      <c r="CE1058" s="66" t="str">
        <f t="shared" si="674"/>
        <v>Hiányos kitöltés! (B-oszlop üres)</v>
      </c>
      <c r="CF1058" s="65">
        <f t="shared" si="675"/>
        <v>0</v>
      </c>
      <c r="CG1058" s="65">
        <f t="shared" si="676"/>
        <v>0</v>
      </c>
      <c r="CH1058" s="65">
        <f t="shared" si="677"/>
        <v>0</v>
      </c>
    </row>
    <row r="1059" spans="1:86" ht="31.25" x14ac:dyDescent="0.25">
      <c r="A1059" s="54" t="str">
        <f t="shared" si="666"/>
        <v>Nincs VKR kiválasztva!</v>
      </c>
      <c r="B1059" s="68"/>
      <c r="C1059" s="55"/>
      <c r="D1059" s="47"/>
      <c r="E1059" s="47"/>
      <c r="F1059" s="56" t="str">
        <f>IF($G1059="","Nincs VKR kiválasztva!",INDEX(Osszesito!$C:$C,MATCH($G1059,Osszesito!$D:$D,0)))</f>
        <v>Nincs VKR kiválasztva!</v>
      </c>
      <c r="G1059" s="45"/>
      <c r="H1059" s="51" t="str">
        <f>IF($D1059="","",CONCATENATE($AY1059,"_",COUNTA($D$3:$D1059),"_FSZV_2026"))</f>
        <v/>
      </c>
      <c r="I1059" s="56" t="str">
        <f>IF($G1059="","Nincs VKR kiválasztva!",INDEX(Osszesito!$G:$G,MATCH($F1059,Osszesito!$C:$C,0)))</f>
        <v>Nincs VKR kiválasztva!</v>
      </c>
      <c r="J1059" s="56" t="str">
        <f>IF($G1059="","Nincs VKR kiválasztva!",INDEX(Osszesito!$F:$F,MATCH($F1059,Osszesito!$C:$C,0)))</f>
        <v>Nincs VKR kiválasztva!</v>
      </c>
      <c r="K1059" s="48" t="str">
        <f t="shared" si="704"/>
        <v>Nincs kitöltve a költség rész!</v>
      </c>
      <c r="L1059" s="49"/>
      <c r="M1059" s="49"/>
      <c r="N1059" s="60"/>
      <c r="O1059" s="60"/>
      <c r="P1059" s="90"/>
      <c r="R1059" s="62"/>
      <c r="S1059" s="62"/>
      <c r="T1059" s="62"/>
      <c r="U1059" s="62"/>
      <c r="V1059" s="62"/>
      <c r="W1059" s="62"/>
      <c r="X1059" s="62"/>
      <c r="Y1059" s="62"/>
      <c r="Z1059" s="62"/>
      <c r="AA1059" s="62"/>
      <c r="AB1059" s="62"/>
      <c r="AC1059" s="61">
        <f t="shared" si="667"/>
        <v>0</v>
      </c>
      <c r="AD1059" s="1" t="str">
        <f t="shared" si="668"/>
        <v>Nincs VKR kiválasztva!</v>
      </c>
      <c r="AF1059" s="60"/>
      <c r="AG1059" s="60"/>
      <c r="AH1059" s="60"/>
      <c r="AI1059" s="60"/>
      <c r="AJ1059" s="60"/>
      <c r="AK1059" s="60"/>
      <c r="AL1059" s="60"/>
      <c r="AM1059" s="60"/>
      <c r="AN1059" s="60"/>
      <c r="AO1059" s="60"/>
      <c r="AP1059" s="60"/>
      <c r="AQ1059" s="61">
        <f t="shared" si="669"/>
        <v>0</v>
      </c>
      <c r="AR1059" s="130" t="s">
        <v>36</v>
      </c>
      <c r="AS1059" s="1" t="str">
        <f t="shared" si="670"/>
        <v>Nincs VKR kiválasztva!</v>
      </c>
      <c r="AU1059" s="46"/>
      <c r="AV1059" s="46"/>
      <c r="AY1059" s="64" t="str">
        <f>IF($D1059="","",INDEX(Osszesito!$E:$E,MATCH($F1059,Osszesito!$C:$C,0)))</f>
        <v/>
      </c>
      <c r="AZ1059" s="64">
        <f t="shared" si="678"/>
        <v>0</v>
      </c>
      <c r="BA1059" s="65">
        <f t="shared" si="679"/>
        <v>0</v>
      </c>
      <c r="BB1059" s="65" t="str">
        <f t="shared" si="680"/>
        <v>x</v>
      </c>
      <c r="BC1059" s="65">
        <f t="shared" si="671"/>
        <v>0</v>
      </c>
      <c r="BD1059" s="65">
        <f t="shared" si="705"/>
        <v>0</v>
      </c>
      <c r="BE1059" s="65">
        <f t="shared" si="681"/>
        <v>0</v>
      </c>
      <c r="BF1059" s="64" t="str">
        <f t="shared" si="682"/>
        <v>A forrás egyenlő a költséggel (I.ütem).</v>
      </c>
      <c r="BG1059" s="65">
        <f t="shared" si="683"/>
        <v>0</v>
      </c>
      <c r="BH1059" s="65">
        <f t="shared" si="684"/>
        <v>0</v>
      </c>
      <c r="BI1059" s="65">
        <f t="shared" si="685"/>
        <v>0</v>
      </c>
      <c r="BJ1059" s="65">
        <f t="shared" si="686"/>
        <v>0</v>
      </c>
      <c r="BK1059" s="65">
        <f t="shared" si="672"/>
        <v>0</v>
      </c>
      <c r="BL1059" s="66" t="str">
        <f t="shared" si="706"/>
        <v>Nem hosszútávú a feladat.</v>
      </c>
      <c r="BM1059" s="67">
        <f t="shared" si="687"/>
        <v>1</v>
      </c>
      <c r="BN1059" s="67">
        <f t="shared" si="688"/>
        <v>0</v>
      </c>
      <c r="BO1059" s="67">
        <f t="shared" si="689"/>
        <v>1</v>
      </c>
      <c r="BP1059" s="67">
        <f t="shared" si="690"/>
        <v>0</v>
      </c>
      <c r="BQ1059" s="65">
        <f t="shared" si="691"/>
        <v>0</v>
      </c>
      <c r="BR1059" s="64" t="str">
        <f t="shared" si="692"/>
        <v>Nincs hosszútávú terv!</v>
      </c>
      <c r="BS1059" s="65">
        <f t="shared" si="693"/>
        <v>0</v>
      </c>
      <c r="BT1059" s="65">
        <f t="shared" si="694"/>
        <v>0</v>
      </c>
      <c r="BU1059" s="65">
        <f t="shared" si="695"/>
        <v>0</v>
      </c>
      <c r="BV1059" s="65">
        <f t="shared" si="696"/>
        <v>0</v>
      </c>
      <c r="BW1059" s="65">
        <f t="shared" si="697"/>
        <v>0</v>
      </c>
      <c r="BX1059" s="65">
        <f t="shared" si="698"/>
        <v>0</v>
      </c>
      <c r="BY1059" s="65">
        <f t="shared" si="699"/>
        <v>0</v>
      </c>
      <c r="BZ1059" s="65">
        <f t="shared" si="700"/>
        <v>0</v>
      </c>
      <c r="CA1059" s="65">
        <f t="shared" si="701"/>
        <v>0</v>
      </c>
      <c r="CB1059" s="65">
        <f t="shared" si="702"/>
        <v>0</v>
      </c>
      <c r="CC1059" s="65">
        <f t="shared" si="703"/>
        <v>0</v>
      </c>
      <c r="CD1059" s="65" t="str">
        <f t="shared" si="673"/>
        <v>Hiányos kitöltés! (B-oszlop üres)</v>
      </c>
      <c r="CE1059" s="66" t="str">
        <f t="shared" si="674"/>
        <v>Hiányos kitöltés! (B-oszlop üres)</v>
      </c>
      <c r="CF1059" s="65">
        <f t="shared" si="675"/>
        <v>0</v>
      </c>
      <c r="CG1059" s="65">
        <f t="shared" si="676"/>
        <v>0</v>
      </c>
      <c r="CH1059" s="65">
        <f t="shared" si="677"/>
        <v>0</v>
      </c>
    </row>
    <row r="1060" spans="1:86" ht="31.25" x14ac:dyDescent="0.25">
      <c r="A1060" s="54" t="str">
        <f t="shared" si="666"/>
        <v>Nincs VKR kiválasztva!</v>
      </c>
      <c r="B1060" s="68"/>
      <c r="C1060" s="55"/>
      <c r="D1060" s="47"/>
      <c r="E1060" s="47"/>
      <c r="F1060" s="56" t="str">
        <f>IF($G1060="","Nincs VKR kiválasztva!",INDEX(Osszesito!$C:$C,MATCH($G1060,Osszesito!$D:$D,0)))</f>
        <v>Nincs VKR kiválasztva!</v>
      </c>
      <c r="G1060" s="45"/>
      <c r="H1060" s="51" t="str">
        <f>IF($D1060="","",CONCATENATE($AY1060,"_",COUNTA($D$3:$D1060),"_FSZV_2026"))</f>
        <v/>
      </c>
      <c r="I1060" s="56" t="str">
        <f>IF($G1060="","Nincs VKR kiválasztva!",INDEX(Osszesito!$G:$G,MATCH($F1060,Osszesito!$C:$C,0)))</f>
        <v>Nincs VKR kiválasztva!</v>
      </c>
      <c r="J1060" s="56" t="str">
        <f>IF($G1060="","Nincs VKR kiválasztva!",INDEX(Osszesito!$F:$F,MATCH($F1060,Osszesito!$C:$C,0)))</f>
        <v>Nincs VKR kiválasztva!</v>
      </c>
      <c r="K1060" s="48" t="str">
        <f t="shared" si="704"/>
        <v>Nincs kitöltve a költség rész!</v>
      </c>
      <c r="L1060" s="49"/>
      <c r="M1060" s="49"/>
      <c r="N1060" s="60"/>
      <c r="O1060" s="60"/>
      <c r="P1060" s="90"/>
      <c r="R1060" s="62"/>
      <c r="S1060" s="62"/>
      <c r="T1060" s="62"/>
      <c r="U1060" s="62"/>
      <c r="V1060" s="62"/>
      <c r="W1060" s="62"/>
      <c r="X1060" s="62"/>
      <c r="Y1060" s="62"/>
      <c r="Z1060" s="62"/>
      <c r="AA1060" s="62"/>
      <c r="AB1060" s="62"/>
      <c r="AC1060" s="61">
        <f t="shared" si="667"/>
        <v>0</v>
      </c>
      <c r="AD1060" s="1" t="str">
        <f t="shared" si="668"/>
        <v>Nincs VKR kiválasztva!</v>
      </c>
      <c r="AF1060" s="60"/>
      <c r="AG1060" s="60"/>
      <c r="AH1060" s="60"/>
      <c r="AI1060" s="60"/>
      <c r="AJ1060" s="60"/>
      <c r="AK1060" s="60"/>
      <c r="AL1060" s="60"/>
      <c r="AM1060" s="60"/>
      <c r="AN1060" s="60"/>
      <c r="AO1060" s="60"/>
      <c r="AP1060" s="60"/>
      <c r="AQ1060" s="61">
        <f t="shared" si="669"/>
        <v>0</v>
      </c>
      <c r="AR1060" s="130" t="s">
        <v>36</v>
      </c>
      <c r="AS1060" s="1" t="str">
        <f t="shared" si="670"/>
        <v>Nincs VKR kiválasztva!</v>
      </c>
      <c r="AU1060" s="46"/>
      <c r="AV1060" s="46"/>
      <c r="AY1060" s="64" t="str">
        <f>IF($D1060="","",INDEX(Osszesito!$E:$E,MATCH($F1060,Osszesito!$C:$C,0)))</f>
        <v/>
      </c>
      <c r="AZ1060" s="64">
        <f t="shared" si="678"/>
        <v>0</v>
      </c>
      <c r="BA1060" s="65">
        <f t="shared" si="679"/>
        <v>0</v>
      </c>
      <c r="BB1060" s="65" t="str">
        <f t="shared" si="680"/>
        <v>x</v>
      </c>
      <c r="BC1060" s="65">
        <f t="shared" si="671"/>
        <v>0</v>
      </c>
      <c r="BD1060" s="65">
        <f t="shared" si="705"/>
        <v>0</v>
      </c>
      <c r="BE1060" s="65">
        <f t="shared" si="681"/>
        <v>0</v>
      </c>
      <c r="BF1060" s="64" t="str">
        <f t="shared" si="682"/>
        <v>A forrás egyenlő a költséggel (I.ütem).</v>
      </c>
      <c r="BG1060" s="65">
        <f t="shared" si="683"/>
        <v>0</v>
      </c>
      <c r="BH1060" s="65">
        <f t="shared" si="684"/>
        <v>0</v>
      </c>
      <c r="BI1060" s="65">
        <f t="shared" si="685"/>
        <v>0</v>
      </c>
      <c r="BJ1060" s="65">
        <f t="shared" si="686"/>
        <v>0</v>
      </c>
      <c r="BK1060" s="65">
        <f t="shared" si="672"/>
        <v>0</v>
      </c>
      <c r="BL1060" s="66" t="str">
        <f t="shared" si="706"/>
        <v>Nem hosszútávú a feladat.</v>
      </c>
      <c r="BM1060" s="67">
        <f t="shared" si="687"/>
        <v>1</v>
      </c>
      <c r="BN1060" s="67">
        <f t="shared" si="688"/>
        <v>0</v>
      </c>
      <c r="BO1060" s="67">
        <f t="shared" si="689"/>
        <v>1</v>
      </c>
      <c r="BP1060" s="67">
        <f t="shared" si="690"/>
        <v>0</v>
      </c>
      <c r="BQ1060" s="65">
        <f t="shared" si="691"/>
        <v>0</v>
      </c>
      <c r="BR1060" s="64" t="str">
        <f t="shared" si="692"/>
        <v>Nincs hosszútávú terv!</v>
      </c>
      <c r="BS1060" s="65">
        <f t="shared" si="693"/>
        <v>0</v>
      </c>
      <c r="BT1060" s="65">
        <f t="shared" si="694"/>
        <v>0</v>
      </c>
      <c r="BU1060" s="65">
        <f t="shared" si="695"/>
        <v>0</v>
      </c>
      <c r="BV1060" s="65">
        <f t="shared" si="696"/>
        <v>0</v>
      </c>
      <c r="BW1060" s="65">
        <f t="shared" si="697"/>
        <v>0</v>
      </c>
      <c r="BX1060" s="65">
        <f t="shared" si="698"/>
        <v>0</v>
      </c>
      <c r="BY1060" s="65">
        <f t="shared" si="699"/>
        <v>0</v>
      </c>
      <c r="BZ1060" s="65">
        <f t="shared" si="700"/>
        <v>0</v>
      </c>
      <c r="CA1060" s="65">
        <f t="shared" si="701"/>
        <v>0</v>
      </c>
      <c r="CB1060" s="65">
        <f t="shared" si="702"/>
        <v>0</v>
      </c>
      <c r="CC1060" s="65">
        <f t="shared" si="703"/>
        <v>0</v>
      </c>
      <c r="CD1060" s="65" t="str">
        <f t="shared" si="673"/>
        <v>Hiányos kitöltés! (B-oszlop üres)</v>
      </c>
      <c r="CE1060" s="66" t="str">
        <f t="shared" si="674"/>
        <v>Hiányos kitöltés! (B-oszlop üres)</v>
      </c>
      <c r="CF1060" s="65">
        <f t="shared" si="675"/>
        <v>0</v>
      </c>
      <c r="CG1060" s="65">
        <f t="shared" si="676"/>
        <v>0</v>
      </c>
      <c r="CH1060" s="65">
        <f t="shared" si="677"/>
        <v>0</v>
      </c>
    </row>
    <row r="1061" spans="1:86" ht="31.25" x14ac:dyDescent="0.25">
      <c r="A1061" s="54" t="str">
        <f t="shared" si="666"/>
        <v>Nincs VKR kiválasztva!</v>
      </c>
      <c r="B1061" s="68"/>
      <c r="C1061" s="55"/>
      <c r="D1061" s="47"/>
      <c r="E1061" s="47"/>
      <c r="F1061" s="56" t="str">
        <f>IF($G1061="","Nincs VKR kiválasztva!",INDEX(Osszesito!$C:$C,MATCH($G1061,Osszesito!$D:$D,0)))</f>
        <v>Nincs VKR kiválasztva!</v>
      </c>
      <c r="G1061" s="45"/>
      <c r="H1061" s="51" t="str">
        <f>IF($D1061="","",CONCATENATE($AY1061,"_",COUNTA($D$3:$D1061),"_FSZV_2026"))</f>
        <v/>
      </c>
      <c r="I1061" s="56" t="str">
        <f>IF($G1061="","Nincs VKR kiválasztva!",INDEX(Osszesito!$G:$G,MATCH($F1061,Osszesito!$C:$C,0)))</f>
        <v>Nincs VKR kiválasztva!</v>
      </c>
      <c r="J1061" s="56" t="str">
        <f>IF($G1061="","Nincs VKR kiválasztva!",INDEX(Osszesito!$F:$F,MATCH($F1061,Osszesito!$C:$C,0)))</f>
        <v>Nincs VKR kiválasztva!</v>
      </c>
      <c r="K1061" s="48" t="str">
        <f t="shared" si="704"/>
        <v>Nincs kitöltve a költség rész!</v>
      </c>
      <c r="L1061" s="49"/>
      <c r="M1061" s="49"/>
      <c r="N1061" s="60"/>
      <c r="O1061" s="60"/>
      <c r="P1061" s="90"/>
      <c r="R1061" s="62"/>
      <c r="S1061" s="62"/>
      <c r="T1061" s="62"/>
      <c r="U1061" s="62"/>
      <c r="V1061" s="62"/>
      <c r="W1061" s="62"/>
      <c r="X1061" s="62"/>
      <c r="Y1061" s="62"/>
      <c r="Z1061" s="62"/>
      <c r="AA1061" s="62"/>
      <c r="AB1061" s="62"/>
      <c r="AC1061" s="61">
        <f t="shared" si="667"/>
        <v>0</v>
      </c>
      <c r="AD1061" s="1" t="str">
        <f t="shared" si="668"/>
        <v>Nincs VKR kiválasztva!</v>
      </c>
      <c r="AF1061" s="60"/>
      <c r="AG1061" s="60"/>
      <c r="AH1061" s="60"/>
      <c r="AI1061" s="60"/>
      <c r="AJ1061" s="60"/>
      <c r="AK1061" s="60"/>
      <c r="AL1061" s="60"/>
      <c r="AM1061" s="60"/>
      <c r="AN1061" s="60"/>
      <c r="AO1061" s="60"/>
      <c r="AP1061" s="60"/>
      <c r="AQ1061" s="61">
        <f t="shared" si="669"/>
        <v>0</v>
      </c>
      <c r="AR1061" s="130" t="s">
        <v>36</v>
      </c>
      <c r="AS1061" s="1" t="str">
        <f t="shared" si="670"/>
        <v>Nincs VKR kiválasztva!</v>
      </c>
      <c r="AU1061" s="46"/>
      <c r="AV1061" s="46"/>
      <c r="AY1061" s="64" t="str">
        <f>IF($D1061="","",INDEX(Osszesito!$E:$E,MATCH($F1061,Osszesito!$C:$C,0)))</f>
        <v/>
      </c>
      <c r="AZ1061" s="64">
        <f t="shared" si="678"/>
        <v>0</v>
      </c>
      <c r="BA1061" s="65">
        <f t="shared" si="679"/>
        <v>0</v>
      </c>
      <c r="BB1061" s="65" t="str">
        <f t="shared" si="680"/>
        <v>x</v>
      </c>
      <c r="BC1061" s="65">
        <f t="shared" si="671"/>
        <v>0</v>
      </c>
      <c r="BD1061" s="65">
        <f t="shared" si="705"/>
        <v>0</v>
      </c>
      <c r="BE1061" s="65">
        <f t="shared" si="681"/>
        <v>0</v>
      </c>
      <c r="BF1061" s="64" t="str">
        <f t="shared" si="682"/>
        <v>A forrás egyenlő a költséggel (I.ütem).</v>
      </c>
      <c r="BG1061" s="65">
        <f t="shared" si="683"/>
        <v>0</v>
      </c>
      <c r="BH1061" s="65">
        <f t="shared" si="684"/>
        <v>0</v>
      </c>
      <c r="BI1061" s="65">
        <f t="shared" si="685"/>
        <v>0</v>
      </c>
      <c r="BJ1061" s="65">
        <f t="shared" si="686"/>
        <v>0</v>
      </c>
      <c r="BK1061" s="65">
        <f t="shared" si="672"/>
        <v>0</v>
      </c>
      <c r="BL1061" s="66" t="str">
        <f t="shared" si="706"/>
        <v>Nem hosszútávú a feladat.</v>
      </c>
      <c r="BM1061" s="67">
        <f t="shared" si="687"/>
        <v>1</v>
      </c>
      <c r="BN1061" s="67">
        <f t="shared" si="688"/>
        <v>0</v>
      </c>
      <c r="BO1061" s="67">
        <f t="shared" si="689"/>
        <v>1</v>
      </c>
      <c r="BP1061" s="67">
        <f t="shared" si="690"/>
        <v>0</v>
      </c>
      <c r="BQ1061" s="65">
        <f t="shared" si="691"/>
        <v>0</v>
      </c>
      <c r="BR1061" s="64" t="str">
        <f t="shared" si="692"/>
        <v>Nincs hosszútávú terv!</v>
      </c>
      <c r="BS1061" s="65">
        <f t="shared" si="693"/>
        <v>0</v>
      </c>
      <c r="BT1061" s="65">
        <f t="shared" si="694"/>
        <v>0</v>
      </c>
      <c r="BU1061" s="65">
        <f t="shared" si="695"/>
        <v>0</v>
      </c>
      <c r="BV1061" s="65">
        <f t="shared" si="696"/>
        <v>0</v>
      </c>
      <c r="BW1061" s="65">
        <f t="shared" si="697"/>
        <v>0</v>
      </c>
      <c r="BX1061" s="65">
        <f t="shared" si="698"/>
        <v>0</v>
      </c>
      <c r="BY1061" s="65">
        <f t="shared" si="699"/>
        <v>0</v>
      </c>
      <c r="BZ1061" s="65">
        <f t="shared" si="700"/>
        <v>0</v>
      </c>
      <c r="CA1061" s="65">
        <f t="shared" si="701"/>
        <v>0</v>
      </c>
      <c r="CB1061" s="65">
        <f t="shared" si="702"/>
        <v>0</v>
      </c>
      <c r="CC1061" s="65">
        <f t="shared" si="703"/>
        <v>0</v>
      </c>
      <c r="CD1061" s="65" t="str">
        <f t="shared" si="673"/>
        <v>Hiányos kitöltés! (B-oszlop üres)</v>
      </c>
      <c r="CE1061" s="66" t="str">
        <f t="shared" si="674"/>
        <v>Hiányos kitöltés! (B-oszlop üres)</v>
      </c>
      <c r="CF1061" s="65">
        <f t="shared" si="675"/>
        <v>0</v>
      </c>
      <c r="CG1061" s="65">
        <f t="shared" si="676"/>
        <v>0</v>
      </c>
      <c r="CH1061" s="65">
        <f t="shared" si="677"/>
        <v>0</v>
      </c>
    </row>
    <row r="1062" spans="1:86" ht="31.25" x14ac:dyDescent="0.25">
      <c r="A1062" s="54" t="str">
        <f t="shared" si="666"/>
        <v>Nincs VKR kiválasztva!</v>
      </c>
      <c r="B1062" s="68"/>
      <c r="C1062" s="55"/>
      <c r="D1062" s="47"/>
      <c r="E1062" s="47"/>
      <c r="F1062" s="56" t="str">
        <f>IF($G1062="","Nincs VKR kiválasztva!",INDEX(Osszesito!$C:$C,MATCH($G1062,Osszesito!$D:$D,0)))</f>
        <v>Nincs VKR kiválasztva!</v>
      </c>
      <c r="G1062" s="45"/>
      <c r="H1062" s="51" t="str">
        <f>IF($D1062="","",CONCATENATE($AY1062,"_",COUNTA($D$3:$D1062),"_FSZV_2026"))</f>
        <v/>
      </c>
      <c r="I1062" s="56" t="str">
        <f>IF($G1062="","Nincs VKR kiválasztva!",INDEX(Osszesito!$G:$G,MATCH($F1062,Osszesito!$C:$C,0)))</f>
        <v>Nincs VKR kiválasztva!</v>
      </c>
      <c r="J1062" s="56" t="str">
        <f>IF($G1062="","Nincs VKR kiválasztva!",INDEX(Osszesito!$F:$F,MATCH($F1062,Osszesito!$C:$C,0)))</f>
        <v>Nincs VKR kiválasztva!</v>
      </c>
      <c r="K1062" s="48" t="str">
        <f t="shared" si="704"/>
        <v>Nincs kitöltve a költség rész!</v>
      </c>
      <c r="L1062" s="49"/>
      <c r="M1062" s="49"/>
      <c r="N1062" s="60"/>
      <c r="O1062" s="60"/>
      <c r="P1062" s="90"/>
      <c r="R1062" s="62"/>
      <c r="S1062" s="62"/>
      <c r="T1062" s="62"/>
      <c r="U1062" s="62"/>
      <c r="V1062" s="62"/>
      <c r="W1062" s="62"/>
      <c r="X1062" s="62"/>
      <c r="Y1062" s="62"/>
      <c r="Z1062" s="62"/>
      <c r="AA1062" s="62"/>
      <c r="AB1062" s="62"/>
      <c r="AC1062" s="61">
        <f t="shared" si="667"/>
        <v>0</v>
      </c>
      <c r="AD1062" s="1" t="str">
        <f t="shared" si="668"/>
        <v>Nincs VKR kiválasztva!</v>
      </c>
      <c r="AF1062" s="60"/>
      <c r="AG1062" s="60"/>
      <c r="AH1062" s="60"/>
      <c r="AI1062" s="60"/>
      <c r="AJ1062" s="60"/>
      <c r="AK1062" s="60"/>
      <c r="AL1062" s="60"/>
      <c r="AM1062" s="60"/>
      <c r="AN1062" s="60"/>
      <c r="AO1062" s="60"/>
      <c r="AP1062" s="60"/>
      <c r="AQ1062" s="61">
        <f t="shared" si="669"/>
        <v>0</v>
      </c>
      <c r="AR1062" s="130" t="s">
        <v>36</v>
      </c>
      <c r="AS1062" s="1" t="str">
        <f t="shared" si="670"/>
        <v>Nincs VKR kiválasztva!</v>
      </c>
      <c r="AU1062" s="46"/>
      <c r="AV1062" s="46"/>
      <c r="AY1062" s="64" t="str">
        <f>IF($D1062="","",INDEX(Osszesito!$E:$E,MATCH($F1062,Osszesito!$C:$C,0)))</f>
        <v/>
      </c>
      <c r="AZ1062" s="64">
        <f t="shared" si="678"/>
        <v>0</v>
      </c>
      <c r="BA1062" s="65">
        <f t="shared" si="679"/>
        <v>0</v>
      </c>
      <c r="BB1062" s="65" t="str">
        <f t="shared" si="680"/>
        <v>x</v>
      </c>
      <c r="BC1062" s="65">
        <f t="shared" si="671"/>
        <v>0</v>
      </c>
      <c r="BD1062" s="65">
        <f t="shared" si="705"/>
        <v>0</v>
      </c>
      <c r="BE1062" s="65">
        <f t="shared" si="681"/>
        <v>0</v>
      </c>
      <c r="BF1062" s="64" t="str">
        <f t="shared" si="682"/>
        <v>A forrás egyenlő a költséggel (I.ütem).</v>
      </c>
      <c r="BG1062" s="65">
        <f t="shared" si="683"/>
        <v>0</v>
      </c>
      <c r="BH1062" s="65">
        <f t="shared" si="684"/>
        <v>0</v>
      </c>
      <c r="BI1062" s="65">
        <f t="shared" si="685"/>
        <v>0</v>
      </c>
      <c r="BJ1062" s="65">
        <f t="shared" si="686"/>
        <v>0</v>
      </c>
      <c r="BK1062" s="65">
        <f t="shared" si="672"/>
        <v>0</v>
      </c>
      <c r="BL1062" s="66" t="str">
        <f t="shared" si="706"/>
        <v>Nem hosszútávú a feladat.</v>
      </c>
      <c r="BM1062" s="67">
        <f t="shared" si="687"/>
        <v>1</v>
      </c>
      <c r="BN1062" s="67">
        <f t="shared" si="688"/>
        <v>0</v>
      </c>
      <c r="BO1062" s="67">
        <f t="shared" si="689"/>
        <v>1</v>
      </c>
      <c r="BP1062" s="67">
        <f t="shared" si="690"/>
        <v>0</v>
      </c>
      <c r="BQ1062" s="65">
        <f t="shared" si="691"/>
        <v>0</v>
      </c>
      <c r="BR1062" s="64" t="str">
        <f t="shared" si="692"/>
        <v>Nincs hosszútávú terv!</v>
      </c>
      <c r="BS1062" s="65">
        <f t="shared" si="693"/>
        <v>0</v>
      </c>
      <c r="BT1062" s="65">
        <f t="shared" si="694"/>
        <v>0</v>
      </c>
      <c r="BU1062" s="65">
        <f t="shared" si="695"/>
        <v>0</v>
      </c>
      <c r="BV1062" s="65">
        <f t="shared" si="696"/>
        <v>0</v>
      </c>
      <c r="BW1062" s="65">
        <f t="shared" si="697"/>
        <v>0</v>
      </c>
      <c r="BX1062" s="65">
        <f t="shared" si="698"/>
        <v>0</v>
      </c>
      <c r="BY1062" s="65">
        <f t="shared" si="699"/>
        <v>0</v>
      </c>
      <c r="BZ1062" s="65">
        <f t="shared" si="700"/>
        <v>0</v>
      </c>
      <c r="CA1062" s="65">
        <f t="shared" si="701"/>
        <v>0</v>
      </c>
      <c r="CB1062" s="65">
        <f t="shared" si="702"/>
        <v>0</v>
      </c>
      <c r="CC1062" s="65">
        <f t="shared" si="703"/>
        <v>0</v>
      </c>
      <c r="CD1062" s="65" t="str">
        <f t="shared" si="673"/>
        <v>Hiányos kitöltés! (B-oszlop üres)</v>
      </c>
      <c r="CE1062" s="66" t="str">
        <f t="shared" si="674"/>
        <v>Hiányos kitöltés! (B-oszlop üres)</v>
      </c>
      <c r="CF1062" s="65">
        <f t="shared" si="675"/>
        <v>0</v>
      </c>
      <c r="CG1062" s="65">
        <f t="shared" si="676"/>
        <v>0</v>
      </c>
      <c r="CH1062" s="65">
        <f t="shared" si="677"/>
        <v>0</v>
      </c>
    </row>
    <row r="1063" spans="1:86" ht="31.25" x14ac:dyDescent="0.25">
      <c r="A1063" s="54" t="str">
        <f t="shared" si="666"/>
        <v>Nincs VKR kiválasztva!</v>
      </c>
      <c r="B1063" s="68"/>
      <c r="C1063" s="55"/>
      <c r="D1063" s="47"/>
      <c r="E1063" s="47"/>
      <c r="F1063" s="56" t="str">
        <f>IF($G1063="","Nincs VKR kiválasztva!",INDEX(Osszesito!$C:$C,MATCH($G1063,Osszesito!$D:$D,0)))</f>
        <v>Nincs VKR kiválasztva!</v>
      </c>
      <c r="G1063" s="45"/>
      <c r="H1063" s="51" t="str">
        <f>IF($D1063="","",CONCATENATE($AY1063,"_",COUNTA($D$3:$D1063),"_FSZV_2026"))</f>
        <v/>
      </c>
      <c r="I1063" s="56" t="str">
        <f>IF($G1063="","Nincs VKR kiválasztva!",INDEX(Osszesito!$G:$G,MATCH($F1063,Osszesito!$C:$C,0)))</f>
        <v>Nincs VKR kiválasztva!</v>
      </c>
      <c r="J1063" s="56" t="str">
        <f>IF($G1063="","Nincs VKR kiválasztva!",INDEX(Osszesito!$F:$F,MATCH($F1063,Osszesito!$C:$C,0)))</f>
        <v>Nincs VKR kiválasztva!</v>
      </c>
      <c r="K1063" s="48" t="str">
        <f t="shared" si="704"/>
        <v>Nincs kitöltve a költség rész!</v>
      </c>
      <c r="L1063" s="49"/>
      <c r="M1063" s="49"/>
      <c r="N1063" s="60"/>
      <c r="O1063" s="60"/>
      <c r="P1063" s="90"/>
      <c r="R1063" s="62"/>
      <c r="S1063" s="62"/>
      <c r="T1063" s="62"/>
      <c r="U1063" s="62"/>
      <c r="V1063" s="62"/>
      <c r="W1063" s="62"/>
      <c r="X1063" s="62"/>
      <c r="Y1063" s="62"/>
      <c r="Z1063" s="62"/>
      <c r="AA1063" s="62"/>
      <c r="AB1063" s="62"/>
      <c r="AC1063" s="61">
        <f t="shared" si="667"/>
        <v>0</v>
      </c>
      <c r="AD1063" s="1" t="str">
        <f t="shared" si="668"/>
        <v>Nincs VKR kiválasztva!</v>
      </c>
      <c r="AF1063" s="60"/>
      <c r="AG1063" s="60"/>
      <c r="AH1063" s="60"/>
      <c r="AI1063" s="60"/>
      <c r="AJ1063" s="60"/>
      <c r="AK1063" s="60"/>
      <c r="AL1063" s="60"/>
      <c r="AM1063" s="60"/>
      <c r="AN1063" s="60"/>
      <c r="AO1063" s="60"/>
      <c r="AP1063" s="60"/>
      <c r="AQ1063" s="61">
        <f t="shared" si="669"/>
        <v>0</v>
      </c>
      <c r="AR1063" s="130" t="s">
        <v>36</v>
      </c>
      <c r="AS1063" s="1" t="str">
        <f t="shared" si="670"/>
        <v>Nincs VKR kiválasztva!</v>
      </c>
      <c r="AU1063" s="46"/>
      <c r="AV1063" s="46"/>
      <c r="AY1063" s="64" t="str">
        <f>IF($D1063="","",INDEX(Osszesito!$E:$E,MATCH($F1063,Osszesito!$C:$C,0)))</f>
        <v/>
      </c>
      <c r="AZ1063" s="64">
        <f t="shared" si="678"/>
        <v>0</v>
      </c>
      <c r="BA1063" s="65">
        <f t="shared" si="679"/>
        <v>0</v>
      </c>
      <c r="BB1063" s="65" t="str">
        <f t="shared" si="680"/>
        <v>x</v>
      </c>
      <c r="BC1063" s="65">
        <f t="shared" si="671"/>
        <v>0</v>
      </c>
      <c r="BD1063" s="65">
        <f t="shared" si="705"/>
        <v>0</v>
      </c>
      <c r="BE1063" s="65">
        <f t="shared" si="681"/>
        <v>0</v>
      </c>
      <c r="BF1063" s="64" t="str">
        <f t="shared" si="682"/>
        <v>A forrás egyenlő a költséggel (I.ütem).</v>
      </c>
      <c r="BG1063" s="65">
        <f t="shared" si="683"/>
        <v>0</v>
      </c>
      <c r="BH1063" s="65">
        <f t="shared" si="684"/>
        <v>0</v>
      </c>
      <c r="BI1063" s="65">
        <f t="shared" si="685"/>
        <v>0</v>
      </c>
      <c r="BJ1063" s="65">
        <f t="shared" si="686"/>
        <v>0</v>
      </c>
      <c r="BK1063" s="65">
        <f t="shared" si="672"/>
        <v>0</v>
      </c>
      <c r="BL1063" s="66" t="str">
        <f t="shared" si="706"/>
        <v>Nem hosszútávú a feladat.</v>
      </c>
      <c r="BM1063" s="67">
        <f t="shared" si="687"/>
        <v>1</v>
      </c>
      <c r="BN1063" s="67">
        <f t="shared" si="688"/>
        <v>0</v>
      </c>
      <c r="BO1063" s="67">
        <f t="shared" si="689"/>
        <v>1</v>
      </c>
      <c r="BP1063" s="67">
        <f t="shared" si="690"/>
        <v>0</v>
      </c>
      <c r="BQ1063" s="65">
        <f t="shared" si="691"/>
        <v>0</v>
      </c>
      <c r="BR1063" s="64" t="str">
        <f t="shared" si="692"/>
        <v>Nincs hosszútávú terv!</v>
      </c>
      <c r="BS1063" s="65">
        <f t="shared" si="693"/>
        <v>0</v>
      </c>
      <c r="BT1063" s="65">
        <f t="shared" si="694"/>
        <v>0</v>
      </c>
      <c r="BU1063" s="65">
        <f t="shared" si="695"/>
        <v>0</v>
      </c>
      <c r="BV1063" s="65">
        <f t="shared" si="696"/>
        <v>0</v>
      </c>
      <c r="BW1063" s="65">
        <f t="shared" si="697"/>
        <v>0</v>
      </c>
      <c r="BX1063" s="65">
        <f t="shared" si="698"/>
        <v>0</v>
      </c>
      <c r="BY1063" s="65">
        <f t="shared" si="699"/>
        <v>0</v>
      </c>
      <c r="BZ1063" s="65">
        <f t="shared" si="700"/>
        <v>0</v>
      </c>
      <c r="CA1063" s="65">
        <f t="shared" si="701"/>
        <v>0</v>
      </c>
      <c r="CB1063" s="65">
        <f t="shared" si="702"/>
        <v>0</v>
      </c>
      <c r="CC1063" s="65">
        <f t="shared" si="703"/>
        <v>0</v>
      </c>
      <c r="CD1063" s="65" t="str">
        <f t="shared" si="673"/>
        <v>Hiányos kitöltés! (B-oszlop üres)</v>
      </c>
      <c r="CE1063" s="66" t="str">
        <f t="shared" si="674"/>
        <v>Hiányos kitöltés! (B-oszlop üres)</v>
      </c>
      <c r="CF1063" s="65">
        <f t="shared" si="675"/>
        <v>0</v>
      </c>
      <c r="CG1063" s="65">
        <f t="shared" si="676"/>
        <v>0</v>
      </c>
      <c r="CH1063" s="65">
        <f t="shared" si="677"/>
        <v>0</v>
      </c>
    </row>
    <row r="1064" spans="1:86" ht="31.25" x14ac:dyDescent="0.25">
      <c r="A1064" s="54" t="str">
        <f t="shared" si="666"/>
        <v>Nincs VKR kiválasztva!</v>
      </c>
      <c r="B1064" s="68"/>
      <c r="C1064" s="55"/>
      <c r="D1064" s="47"/>
      <c r="E1064" s="47"/>
      <c r="F1064" s="56" t="str">
        <f>IF($G1064="","Nincs VKR kiválasztva!",INDEX(Osszesito!$C:$C,MATCH($G1064,Osszesito!$D:$D,0)))</f>
        <v>Nincs VKR kiválasztva!</v>
      </c>
      <c r="G1064" s="45"/>
      <c r="H1064" s="51" t="str">
        <f>IF($D1064="","",CONCATENATE($AY1064,"_",COUNTA($D$3:$D1064),"_FSZV_2026"))</f>
        <v/>
      </c>
      <c r="I1064" s="56" t="str">
        <f>IF($G1064="","Nincs VKR kiválasztva!",INDEX(Osszesito!$G:$G,MATCH($F1064,Osszesito!$C:$C,0)))</f>
        <v>Nincs VKR kiválasztva!</v>
      </c>
      <c r="J1064" s="56" t="str">
        <f>IF($G1064="","Nincs VKR kiválasztva!",INDEX(Osszesito!$F:$F,MATCH($F1064,Osszesito!$C:$C,0)))</f>
        <v>Nincs VKR kiválasztva!</v>
      </c>
      <c r="K1064" s="48" t="str">
        <f t="shared" si="704"/>
        <v>Nincs kitöltve a költség rész!</v>
      </c>
      <c r="L1064" s="49"/>
      <c r="M1064" s="49"/>
      <c r="N1064" s="60"/>
      <c r="O1064" s="60"/>
      <c r="P1064" s="90"/>
      <c r="R1064" s="62"/>
      <c r="S1064" s="62"/>
      <c r="T1064" s="62"/>
      <c r="U1064" s="62"/>
      <c r="V1064" s="62"/>
      <c r="W1064" s="62"/>
      <c r="X1064" s="62"/>
      <c r="Y1064" s="62"/>
      <c r="Z1064" s="62"/>
      <c r="AA1064" s="62"/>
      <c r="AB1064" s="62"/>
      <c r="AC1064" s="61">
        <f t="shared" si="667"/>
        <v>0</v>
      </c>
      <c r="AD1064" s="1" t="str">
        <f t="shared" si="668"/>
        <v>Nincs VKR kiválasztva!</v>
      </c>
      <c r="AF1064" s="60"/>
      <c r="AG1064" s="60"/>
      <c r="AH1064" s="60"/>
      <c r="AI1064" s="60"/>
      <c r="AJ1064" s="60"/>
      <c r="AK1064" s="60"/>
      <c r="AL1064" s="60"/>
      <c r="AM1064" s="60"/>
      <c r="AN1064" s="60"/>
      <c r="AO1064" s="60"/>
      <c r="AP1064" s="60"/>
      <c r="AQ1064" s="61">
        <f t="shared" si="669"/>
        <v>0</v>
      </c>
      <c r="AR1064" s="130" t="s">
        <v>36</v>
      </c>
      <c r="AS1064" s="1" t="str">
        <f t="shared" si="670"/>
        <v>Nincs VKR kiválasztva!</v>
      </c>
      <c r="AU1064" s="46"/>
      <c r="AV1064" s="46"/>
      <c r="AY1064" s="64" t="str">
        <f>IF($D1064="","",INDEX(Osszesito!$E:$E,MATCH($F1064,Osszesito!$C:$C,0)))</f>
        <v/>
      </c>
      <c r="AZ1064" s="64">
        <f t="shared" si="678"/>
        <v>0</v>
      </c>
      <c r="BA1064" s="65">
        <f t="shared" si="679"/>
        <v>0</v>
      </c>
      <c r="BB1064" s="65" t="str">
        <f t="shared" si="680"/>
        <v>x</v>
      </c>
      <c r="BC1064" s="65">
        <f t="shared" si="671"/>
        <v>0</v>
      </c>
      <c r="BD1064" s="65">
        <f t="shared" si="705"/>
        <v>0</v>
      </c>
      <c r="BE1064" s="65">
        <f t="shared" si="681"/>
        <v>0</v>
      </c>
      <c r="BF1064" s="64" t="str">
        <f t="shared" si="682"/>
        <v>A forrás egyenlő a költséggel (I.ütem).</v>
      </c>
      <c r="BG1064" s="65">
        <f t="shared" si="683"/>
        <v>0</v>
      </c>
      <c r="BH1064" s="65">
        <f t="shared" si="684"/>
        <v>0</v>
      </c>
      <c r="BI1064" s="65">
        <f t="shared" si="685"/>
        <v>0</v>
      </c>
      <c r="BJ1064" s="65">
        <f t="shared" si="686"/>
        <v>0</v>
      </c>
      <c r="BK1064" s="65">
        <f t="shared" si="672"/>
        <v>0</v>
      </c>
      <c r="BL1064" s="66" t="str">
        <f t="shared" si="706"/>
        <v>Nem hosszútávú a feladat.</v>
      </c>
      <c r="BM1064" s="67">
        <f t="shared" si="687"/>
        <v>1</v>
      </c>
      <c r="BN1064" s="67">
        <f t="shared" si="688"/>
        <v>0</v>
      </c>
      <c r="BO1064" s="67">
        <f t="shared" si="689"/>
        <v>1</v>
      </c>
      <c r="BP1064" s="67">
        <f t="shared" si="690"/>
        <v>0</v>
      </c>
      <c r="BQ1064" s="65">
        <f t="shared" si="691"/>
        <v>0</v>
      </c>
      <c r="BR1064" s="64" t="str">
        <f t="shared" si="692"/>
        <v>Nincs hosszútávú terv!</v>
      </c>
      <c r="BS1064" s="65">
        <f t="shared" si="693"/>
        <v>0</v>
      </c>
      <c r="BT1064" s="65">
        <f t="shared" si="694"/>
        <v>0</v>
      </c>
      <c r="BU1064" s="65">
        <f t="shared" si="695"/>
        <v>0</v>
      </c>
      <c r="BV1064" s="65">
        <f t="shared" si="696"/>
        <v>0</v>
      </c>
      <c r="BW1064" s="65">
        <f t="shared" si="697"/>
        <v>0</v>
      </c>
      <c r="BX1064" s="65">
        <f t="shared" si="698"/>
        <v>0</v>
      </c>
      <c r="BY1064" s="65">
        <f t="shared" si="699"/>
        <v>0</v>
      </c>
      <c r="BZ1064" s="65">
        <f t="shared" si="700"/>
        <v>0</v>
      </c>
      <c r="CA1064" s="65">
        <f t="shared" si="701"/>
        <v>0</v>
      </c>
      <c r="CB1064" s="65">
        <f t="shared" si="702"/>
        <v>0</v>
      </c>
      <c r="CC1064" s="65">
        <f t="shared" si="703"/>
        <v>0</v>
      </c>
      <c r="CD1064" s="65" t="str">
        <f t="shared" si="673"/>
        <v>Hiányos kitöltés! (B-oszlop üres)</v>
      </c>
      <c r="CE1064" s="66" t="str">
        <f t="shared" si="674"/>
        <v>Hiányos kitöltés! (B-oszlop üres)</v>
      </c>
      <c r="CF1064" s="65">
        <f t="shared" si="675"/>
        <v>0</v>
      </c>
      <c r="CG1064" s="65">
        <f t="shared" si="676"/>
        <v>0</v>
      </c>
      <c r="CH1064" s="65">
        <f t="shared" si="677"/>
        <v>0</v>
      </c>
    </row>
    <row r="1065" spans="1:86" ht="31.25" x14ac:dyDescent="0.25">
      <c r="A1065" s="54" t="str">
        <f t="shared" si="666"/>
        <v>Nincs VKR kiválasztva!</v>
      </c>
      <c r="B1065" s="68"/>
      <c r="C1065" s="55"/>
      <c r="D1065" s="47"/>
      <c r="E1065" s="47"/>
      <c r="F1065" s="56" t="str">
        <f>IF($G1065="","Nincs VKR kiválasztva!",INDEX(Osszesito!$C:$C,MATCH($G1065,Osszesito!$D:$D,0)))</f>
        <v>Nincs VKR kiválasztva!</v>
      </c>
      <c r="G1065" s="45"/>
      <c r="H1065" s="51" t="str">
        <f>IF($D1065="","",CONCATENATE($AY1065,"_",COUNTA($D$3:$D1065),"_FSZV_2026"))</f>
        <v/>
      </c>
      <c r="I1065" s="56" t="str">
        <f>IF($G1065="","Nincs VKR kiválasztva!",INDEX(Osszesito!$G:$G,MATCH($F1065,Osszesito!$C:$C,0)))</f>
        <v>Nincs VKR kiválasztva!</v>
      </c>
      <c r="J1065" s="56" t="str">
        <f>IF($G1065="","Nincs VKR kiválasztva!",INDEX(Osszesito!$F:$F,MATCH($F1065,Osszesito!$C:$C,0)))</f>
        <v>Nincs VKR kiválasztva!</v>
      </c>
      <c r="K1065" s="48" t="str">
        <f t="shared" si="704"/>
        <v>Nincs kitöltve a költség rész!</v>
      </c>
      <c r="L1065" s="49"/>
      <c r="M1065" s="49"/>
      <c r="N1065" s="60"/>
      <c r="O1065" s="60"/>
      <c r="P1065" s="90"/>
      <c r="R1065" s="62"/>
      <c r="S1065" s="62"/>
      <c r="T1065" s="62"/>
      <c r="U1065" s="62"/>
      <c r="V1065" s="62"/>
      <c r="W1065" s="62"/>
      <c r="X1065" s="62"/>
      <c r="Y1065" s="62"/>
      <c r="Z1065" s="62"/>
      <c r="AA1065" s="62"/>
      <c r="AB1065" s="62"/>
      <c r="AC1065" s="61">
        <f t="shared" si="667"/>
        <v>0</v>
      </c>
      <c r="AD1065" s="1" t="str">
        <f t="shared" si="668"/>
        <v>Nincs VKR kiválasztva!</v>
      </c>
      <c r="AF1065" s="60"/>
      <c r="AG1065" s="60"/>
      <c r="AH1065" s="60"/>
      <c r="AI1065" s="60"/>
      <c r="AJ1065" s="60"/>
      <c r="AK1065" s="60"/>
      <c r="AL1065" s="60"/>
      <c r="AM1065" s="60"/>
      <c r="AN1065" s="60"/>
      <c r="AO1065" s="60"/>
      <c r="AP1065" s="60"/>
      <c r="AQ1065" s="61">
        <f t="shared" si="669"/>
        <v>0</v>
      </c>
      <c r="AR1065" s="130" t="s">
        <v>36</v>
      </c>
      <c r="AS1065" s="1" t="str">
        <f t="shared" si="670"/>
        <v>Nincs VKR kiválasztva!</v>
      </c>
      <c r="AU1065" s="46"/>
      <c r="AV1065" s="46"/>
      <c r="AY1065" s="64" t="str">
        <f>IF($D1065="","",INDEX(Osszesito!$E:$E,MATCH($F1065,Osszesito!$C:$C,0)))</f>
        <v/>
      </c>
      <c r="AZ1065" s="64">
        <f t="shared" si="678"/>
        <v>0</v>
      </c>
      <c r="BA1065" s="65">
        <f t="shared" si="679"/>
        <v>0</v>
      </c>
      <c r="BB1065" s="65" t="str">
        <f t="shared" si="680"/>
        <v>x</v>
      </c>
      <c r="BC1065" s="65">
        <f t="shared" si="671"/>
        <v>0</v>
      </c>
      <c r="BD1065" s="65">
        <f t="shared" si="705"/>
        <v>0</v>
      </c>
      <c r="BE1065" s="65">
        <f t="shared" si="681"/>
        <v>0</v>
      </c>
      <c r="BF1065" s="64" t="str">
        <f t="shared" si="682"/>
        <v>A forrás egyenlő a költséggel (I.ütem).</v>
      </c>
      <c r="BG1065" s="65">
        <f t="shared" si="683"/>
        <v>0</v>
      </c>
      <c r="BH1065" s="65">
        <f t="shared" si="684"/>
        <v>0</v>
      </c>
      <c r="BI1065" s="65">
        <f t="shared" si="685"/>
        <v>0</v>
      </c>
      <c r="BJ1065" s="65">
        <f t="shared" si="686"/>
        <v>0</v>
      </c>
      <c r="BK1065" s="65">
        <f t="shared" si="672"/>
        <v>0</v>
      </c>
      <c r="BL1065" s="66" t="str">
        <f t="shared" si="706"/>
        <v>Nem hosszútávú a feladat.</v>
      </c>
      <c r="BM1065" s="67">
        <f t="shared" si="687"/>
        <v>1</v>
      </c>
      <c r="BN1065" s="67">
        <f t="shared" si="688"/>
        <v>0</v>
      </c>
      <c r="BO1065" s="67">
        <f t="shared" si="689"/>
        <v>1</v>
      </c>
      <c r="BP1065" s="67">
        <f t="shared" si="690"/>
        <v>0</v>
      </c>
      <c r="BQ1065" s="65">
        <f t="shared" si="691"/>
        <v>0</v>
      </c>
      <c r="BR1065" s="64" t="str">
        <f t="shared" si="692"/>
        <v>Nincs hosszútávú terv!</v>
      </c>
      <c r="BS1065" s="65">
        <f t="shared" si="693"/>
        <v>0</v>
      </c>
      <c r="BT1065" s="65">
        <f t="shared" si="694"/>
        <v>0</v>
      </c>
      <c r="BU1065" s="65">
        <f t="shared" si="695"/>
        <v>0</v>
      </c>
      <c r="BV1065" s="65">
        <f t="shared" si="696"/>
        <v>0</v>
      </c>
      <c r="BW1065" s="65">
        <f t="shared" si="697"/>
        <v>0</v>
      </c>
      <c r="BX1065" s="65">
        <f t="shared" si="698"/>
        <v>0</v>
      </c>
      <c r="BY1065" s="65">
        <f t="shared" si="699"/>
        <v>0</v>
      </c>
      <c r="BZ1065" s="65">
        <f t="shared" si="700"/>
        <v>0</v>
      </c>
      <c r="CA1065" s="65">
        <f t="shared" si="701"/>
        <v>0</v>
      </c>
      <c r="CB1065" s="65">
        <f t="shared" si="702"/>
        <v>0</v>
      </c>
      <c r="CC1065" s="65">
        <f t="shared" si="703"/>
        <v>0</v>
      </c>
      <c r="CD1065" s="65" t="str">
        <f t="shared" si="673"/>
        <v>Hiányos kitöltés! (B-oszlop üres)</v>
      </c>
      <c r="CE1065" s="66" t="str">
        <f t="shared" si="674"/>
        <v>Hiányos kitöltés! (B-oszlop üres)</v>
      </c>
      <c r="CF1065" s="65">
        <f t="shared" si="675"/>
        <v>0</v>
      </c>
      <c r="CG1065" s="65">
        <f t="shared" si="676"/>
        <v>0</v>
      </c>
      <c r="CH1065" s="65">
        <f t="shared" si="677"/>
        <v>0</v>
      </c>
    </row>
    <row r="1066" spans="1:86" ht="31.25" x14ac:dyDescent="0.25">
      <c r="A1066" s="54" t="str">
        <f t="shared" si="666"/>
        <v>Nincs VKR kiválasztva!</v>
      </c>
      <c r="B1066" s="68"/>
      <c r="C1066" s="55"/>
      <c r="D1066" s="47"/>
      <c r="E1066" s="47"/>
      <c r="F1066" s="56" t="str">
        <f>IF($G1066="","Nincs VKR kiválasztva!",INDEX(Osszesito!$C:$C,MATCH($G1066,Osszesito!$D:$D,0)))</f>
        <v>Nincs VKR kiválasztva!</v>
      </c>
      <c r="G1066" s="45"/>
      <c r="H1066" s="51" t="str">
        <f>IF($D1066="","",CONCATENATE($AY1066,"_",COUNTA($D$3:$D1066),"_FSZV_2026"))</f>
        <v/>
      </c>
      <c r="I1066" s="56" t="str">
        <f>IF($G1066="","Nincs VKR kiválasztva!",INDEX(Osszesito!$G:$G,MATCH($F1066,Osszesito!$C:$C,0)))</f>
        <v>Nincs VKR kiválasztva!</v>
      </c>
      <c r="J1066" s="56" t="str">
        <f>IF($G1066="","Nincs VKR kiválasztva!",INDEX(Osszesito!$F:$F,MATCH($F1066,Osszesito!$C:$C,0)))</f>
        <v>Nincs VKR kiválasztva!</v>
      </c>
      <c r="K1066" s="48" t="str">
        <f t="shared" si="704"/>
        <v>Nincs kitöltve a költség rész!</v>
      </c>
      <c r="L1066" s="49"/>
      <c r="M1066" s="49"/>
      <c r="N1066" s="60"/>
      <c r="O1066" s="60"/>
      <c r="P1066" s="90"/>
      <c r="R1066" s="62"/>
      <c r="S1066" s="62"/>
      <c r="T1066" s="62"/>
      <c r="U1066" s="62"/>
      <c r="V1066" s="62"/>
      <c r="W1066" s="62"/>
      <c r="X1066" s="62"/>
      <c r="Y1066" s="62"/>
      <c r="Z1066" s="62"/>
      <c r="AA1066" s="62"/>
      <c r="AB1066" s="62"/>
      <c r="AC1066" s="61">
        <f t="shared" si="667"/>
        <v>0</v>
      </c>
      <c r="AD1066" s="1" t="str">
        <f t="shared" si="668"/>
        <v>Nincs VKR kiválasztva!</v>
      </c>
      <c r="AF1066" s="60"/>
      <c r="AG1066" s="60"/>
      <c r="AH1066" s="60"/>
      <c r="AI1066" s="60"/>
      <c r="AJ1066" s="60"/>
      <c r="AK1066" s="60"/>
      <c r="AL1066" s="60"/>
      <c r="AM1066" s="60"/>
      <c r="AN1066" s="60"/>
      <c r="AO1066" s="60"/>
      <c r="AP1066" s="60"/>
      <c r="AQ1066" s="61">
        <f t="shared" si="669"/>
        <v>0</v>
      </c>
      <c r="AR1066" s="130" t="s">
        <v>36</v>
      </c>
      <c r="AS1066" s="1" t="str">
        <f t="shared" si="670"/>
        <v>Nincs VKR kiválasztva!</v>
      </c>
      <c r="AU1066" s="46"/>
      <c r="AV1066" s="46"/>
      <c r="AY1066" s="64" t="str">
        <f>IF($D1066="","",INDEX(Osszesito!$E:$E,MATCH($F1066,Osszesito!$C:$C,0)))</f>
        <v/>
      </c>
      <c r="AZ1066" s="64">
        <f t="shared" si="678"/>
        <v>0</v>
      </c>
      <c r="BA1066" s="65">
        <f t="shared" si="679"/>
        <v>0</v>
      </c>
      <c r="BB1066" s="65" t="str">
        <f t="shared" si="680"/>
        <v>x</v>
      </c>
      <c r="BC1066" s="65">
        <f t="shared" si="671"/>
        <v>0</v>
      </c>
      <c r="BD1066" s="65">
        <f t="shared" si="705"/>
        <v>0</v>
      </c>
      <c r="BE1066" s="65">
        <f t="shared" si="681"/>
        <v>0</v>
      </c>
      <c r="BF1066" s="64" t="str">
        <f t="shared" si="682"/>
        <v>A forrás egyenlő a költséggel (I.ütem).</v>
      </c>
      <c r="BG1066" s="65">
        <f t="shared" si="683"/>
        <v>0</v>
      </c>
      <c r="BH1066" s="65">
        <f t="shared" si="684"/>
        <v>0</v>
      </c>
      <c r="BI1066" s="65">
        <f t="shared" si="685"/>
        <v>0</v>
      </c>
      <c r="BJ1066" s="65">
        <f t="shared" si="686"/>
        <v>0</v>
      </c>
      <c r="BK1066" s="65">
        <f t="shared" si="672"/>
        <v>0</v>
      </c>
      <c r="BL1066" s="66" t="str">
        <f t="shared" si="706"/>
        <v>Nem hosszútávú a feladat.</v>
      </c>
      <c r="BM1066" s="67">
        <f t="shared" si="687"/>
        <v>1</v>
      </c>
      <c r="BN1066" s="67">
        <f t="shared" si="688"/>
        <v>0</v>
      </c>
      <c r="BO1066" s="67">
        <f t="shared" si="689"/>
        <v>1</v>
      </c>
      <c r="BP1066" s="67">
        <f t="shared" si="690"/>
        <v>0</v>
      </c>
      <c r="BQ1066" s="65">
        <f t="shared" si="691"/>
        <v>0</v>
      </c>
      <c r="BR1066" s="64" t="str">
        <f t="shared" si="692"/>
        <v>Nincs hosszútávú terv!</v>
      </c>
      <c r="BS1066" s="65">
        <f t="shared" si="693"/>
        <v>0</v>
      </c>
      <c r="BT1066" s="65">
        <f t="shared" si="694"/>
        <v>0</v>
      </c>
      <c r="BU1066" s="65">
        <f t="shared" si="695"/>
        <v>0</v>
      </c>
      <c r="BV1066" s="65">
        <f t="shared" si="696"/>
        <v>0</v>
      </c>
      <c r="BW1066" s="65">
        <f t="shared" si="697"/>
        <v>0</v>
      </c>
      <c r="BX1066" s="65">
        <f t="shared" si="698"/>
        <v>0</v>
      </c>
      <c r="BY1066" s="65">
        <f t="shared" si="699"/>
        <v>0</v>
      </c>
      <c r="BZ1066" s="65">
        <f t="shared" si="700"/>
        <v>0</v>
      </c>
      <c r="CA1066" s="65">
        <f t="shared" si="701"/>
        <v>0</v>
      </c>
      <c r="CB1066" s="65">
        <f t="shared" si="702"/>
        <v>0</v>
      </c>
      <c r="CC1066" s="65">
        <f t="shared" si="703"/>
        <v>0</v>
      </c>
      <c r="CD1066" s="65" t="str">
        <f t="shared" si="673"/>
        <v>Hiányos kitöltés! (B-oszlop üres)</v>
      </c>
      <c r="CE1066" s="66" t="str">
        <f t="shared" si="674"/>
        <v>Hiányos kitöltés! (B-oszlop üres)</v>
      </c>
      <c r="CF1066" s="65">
        <f t="shared" si="675"/>
        <v>0</v>
      </c>
      <c r="CG1066" s="65">
        <f t="shared" si="676"/>
        <v>0</v>
      </c>
      <c r="CH1066" s="65">
        <f t="shared" si="677"/>
        <v>0</v>
      </c>
    </row>
    <row r="1067" spans="1:86" ht="31.25" x14ac:dyDescent="0.25">
      <c r="A1067" s="54" t="str">
        <f t="shared" si="666"/>
        <v>Nincs VKR kiválasztva!</v>
      </c>
      <c r="B1067" s="68"/>
      <c r="C1067" s="55"/>
      <c r="D1067" s="47"/>
      <c r="E1067" s="47"/>
      <c r="F1067" s="56" t="str">
        <f>IF($G1067="","Nincs VKR kiválasztva!",INDEX(Osszesito!$C:$C,MATCH($G1067,Osszesito!$D:$D,0)))</f>
        <v>Nincs VKR kiválasztva!</v>
      </c>
      <c r="G1067" s="45"/>
      <c r="H1067" s="51" t="str">
        <f>IF($D1067="","",CONCATENATE($AY1067,"_",COUNTA($D$3:$D1067),"_FSZV_2026"))</f>
        <v/>
      </c>
      <c r="I1067" s="56" t="str">
        <f>IF($G1067="","Nincs VKR kiválasztva!",INDEX(Osszesito!$G:$G,MATCH($F1067,Osszesito!$C:$C,0)))</f>
        <v>Nincs VKR kiválasztva!</v>
      </c>
      <c r="J1067" s="56" t="str">
        <f>IF($G1067="","Nincs VKR kiválasztva!",INDEX(Osszesito!$F:$F,MATCH($F1067,Osszesito!$C:$C,0)))</f>
        <v>Nincs VKR kiválasztva!</v>
      </c>
      <c r="K1067" s="48" t="str">
        <f t="shared" si="704"/>
        <v>Nincs kitöltve a költség rész!</v>
      </c>
      <c r="L1067" s="49"/>
      <c r="M1067" s="49"/>
      <c r="N1067" s="60"/>
      <c r="O1067" s="60"/>
      <c r="P1067" s="90"/>
      <c r="R1067" s="62"/>
      <c r="S1067" s="62"/>
      <c r="T1067" s="62"/>
      <c r="U1067" s="62"/>
      <c r="V1067" s="62"/>
      <c r="W1067" s="62"/>
      <c r="X1067" s="62"/>
      <c r="Y1067" s="62"/>
      <c r="Z1067" s="62"/>
      <c r="AA1067" s="62"/>
      <c r="AB1067" s="62"/>
      <c r="AC1067" s="61">
        <f t="shared" si="667"/>
        <v>0</v>
      </c>
      <c r="AD1067" s="1" t="str">
        <f t="shared" si="668"/>
        <v>Nincs VKR kiválasztva!</v>
      </c>
      <c r="AF1067" s="60"/>
      <c r="AG1067" s="60"/>
      <c r="AH1067" s="60"/>
      <c r="AI1067" s="60"/>
      <c r="AJ1067" s="60"/>
      <c r="AK1067" s="60"/>
      <c r="AL1067" s="60"/>
      <c r="AM1067" s="60"/>
      <c r="AN1067" s="60"/>
      <c r="AO1067" s="60"/>
      <c r="AP1067" s="60"/>
      <c r="AQ1067" s="61">
        <f t="shared" si="669"/>
        <v>0</v>
      </c>
      <c r="AR1067" s="130" t="s">
        <v>36</v>
      </c>
      <c r="AS1067" s="1" t="str">
        <f t="shared" si="670"/>
        <v>Nincs VKR kiválasztva!</v>
      </c>
      <c r="AU1067" s="46"/>
      <c r="AV1067" s="46"/>
      <c r="AY1067" s="64" t="str">
        <f>IF($D1067="","",INDEX(Osszesito!$E:$E,MATCH($F1067,Osszesito!$C:$C,0)))</f>
        <v/>
      </c>
      <c r="AZ1067" s="64">
        <f t="shared" si="678"/>
        <v>0</v>
      </c>
      <c r="BA1067" s="65">
        <f t="shared" si="679"/>
        <v>0</v>
      </c>
      <c r="BB1067" s="65" t="str">
        <f t="shared" si="680"/>
        <v>x</v>
      </c>
      <c r="BC1067" s="65">
        <f t="shared" si="671"/>
        <v>0</v>
      </c>
      <c r="BD1067" s="65">
        <f t="shared" si="705"/>
        <v>0</v>
      </c>
      <c r="BE1067" s="65">
        <f t="shared" si="681"/>
        <v>0</v>
      </c>
      <c r="BF1067" s="64" t="str">
        <f t="shared" si="682"/>
        <v>A forrás egyenlő a költséggel (I.ütem).</v>
      </c>
      <c r="BG1067" s="65">
        <f t="shared" si="683"/>
        <v>0</v>
      </c>
      <c r="BH1067" s="65">
        <f t="shared" si="684"/>
        <v>0</v>
      </c>
      <c r="BI1067" s="65">
        <f t="shared" si="685"/>
        <v>0</v>
      </c>
      <c r="BJ1067" s="65">
        <f t="shared" si="686"/>
        <v>0</v>
      </c>
      <c r="BK1067" s="65">
        <f t="shared" si="672"/>
        <v>0</v>
      </c>
      <c r="BL1067" s="66" t="str">
        <f t="shared" si="706"/>
        <v>Nem hosszútávú a feladat.</v>
      </c>
      <c r="BM1067" s="67">
        <f t="shared" si="687"/>
        <v>1</v>
      </c>
      <c r="BN1067" s="67">
        <f t="shared" si="688"/>
        <v>0</v>
      </c>
      <c r="BO1067" s="67">
        <f t="shared" si="689"/>
        <v>1</v>
      </c>
      <c r="BP1067" s="67">
        <f t="shared" si="690"/>
        <v>0</v>
      </c>
      <c r="BQ1067" s="65">
        <f t="shared" si="691"/>
        <v>0</v>
      </c>
      <c r="BR1067" s="64" t="str">
        <f t="shared" si="692"/>
        <v>Nincs hosszútávú terv!</v>
      </c>
      <c r="BS1067" s="65">
        <f t="shared" si="693"/>
        <v>0</v>
      </c>
      <c r="BT1067" s="65">
        <f t="shared" si="694"/>
        <v>0</v>
      </c>
      <c r="BU1067" s="65">
        <f t="shared" si="695"/>
        <v>0</v>
      </c>
      <c r="BV1067" s="65">
        <f t="shared" si="696"/>
        <v>0</v>
      </c>
      <c r="BW1067" s="65">
        <f t="shared" si="697"/>
        <v>0</v>
      </c>
      <c r="BX1067" s="65">
        <f t="shared" si="698"/>
        <v>0</v>
      </c>
      <c r="BY1067" s="65">
        <f t="shared" si="699"/>
        <v>0</v>
      </c>
      <c r="BZ1067" s="65">
        <f t="shared" si="700"/>
        <v>0</v>
      </c>
      <c r="CA1067" s="65">
        <f t="shared" si="701"/>
        <v>0</v>
      </c>
      <c r="CB1067" s="65">
        <f t="shared" si="702"/>
        <v>0</v>
      </c>
      <c r="CC1067" s="65">
        <f t="shared" si="703"/>
        <v>0</v>
      </c>
      <c r="CD1067" s="65" t="str">
        <f t="shared" si="673"/>
        <v>Hiányos kitöltés! (B-oszlop üres)</v>
      </c>
      <c r="CE1067" s="66" t="str">
        <f t="shared" si="674"/>
        <v>Hiányos kitöltés! (B-oszlop üres)</v>
      </c>
      <c r="CF1067" s="65">
        <f t="shared" si="675"/>
        <v>0</v>
      </c>
      <c r="CG1067" s="65">
        <f t="shared" si="676"/>
        <v>0</v>
      </c>
      <c r="CH1067" s="65">
        <f t="shared" si="677"/>
        <v>0</v>
      </c>
    </row>
    <row r="1068" spans="1:86" ht="31.25" x14ac:dyDescent="0.25">
      <c r="A1068" s="54" t="str">
        <f t="shared" si="666"/>
        <v>Nincs VKR kiválasztva!</v>
      </c>
      <c r="B1068" s="68"/>
      <c r="C1068" s="55"/>
      <c r="D1068" s="47"/>
      <c r="E1068" s="47"/>
      <c r="F1068" s="56" t="str">
        <f>IF($G1068="","Nincs VKR kiválasztva!",INDEX(Osszesito!$C:$C,MATCH($G1068,Osszesito!$D:$D,0)))</f>
        <v>Nincs VKR kiválasztva!</v>
      </c>
      <c r="G1068" s="45"/>
      <c r="H1068" s="51" t="str">
        <f>IF($D1068="","",CONCATENATE($AY1068,"_",COUNTA($D$3:$D1068),"_FSZV_2026"))</f>
        <v/>
      </c>
      <c r="I1068" s="56" t="str">
        <f>IF($G1068="","Nincs VKR kiválasztva!",INDEX(Osszesito!$G:$G,MATCH($F1068,Osszesito!$C:$C,0)))</f>
        <v>Nincs VKR kiválasztva!</v>
      </c>
      <c r="J1068" s="56" t="str">
        <f>IF($G1068="","Nincs VKR kiválasztva!",INDEX(Osszesito!$F:$F,MATCH($F1068,Osszesito!$C:$C,0)))</f>
        <v>Nincs VKR kiválasztva!</v>
      </c>
      <c r="K1068" s="48" t="str">
        <f t="shared" si="704"/>
        <v>Nincs kitöltve a költség rész!</v>
      </c>
      <c r="L1068" s="49"/>
      <c r="M1068" s="49"/>
      <c r="N1068" s="60"/>
      <c r="O1068" s="60"/>
      <c r="P1068" s="90"/>
      <c r="R1068" s="62"/>
      <c r="S1068" s="62"/>
      <c r="T1068" s="62"/>
      <c r="U1068" s="62"/>
      <c r="V1068" s="62"/>
      <c r="W1068" s="62"/>
      <c r="X1068" s="62"/>
      <c r="Y1068" s="62"/>
      <c r="Z1068" s="62"/>
      <c r="AA1068" s="62"/>
      <c r="AB1068" s="62"/>
      <c r="AC1068" s="61">
        <f t="shared" si="667"/>
        <v>0</v>
      </c>
      <c r="AD1068" s="1" t="str">
        <f t="shared" si="668"/>
        <v>Nincs VKR kiválasztva!</v>
      </c>
      <c r="AF1068" s="60"/>
      <c r="AG1068" s="60"/>
      <c r="AH1068" s="60"/>
      <c r="AI1068" s="60"/>
      <c r="AJ1068" s="60"/>
      <c r="AK1068" s="60"/>
      <c r="AL1068" s="60"/>
      <c r="AM1068" s="60"/>
      <c r="AN1068" s="60"/>
      <c r="AO1068" s="60"/>
      <c r="AP1068" s="60"/>
      <c r="AQ1068" s="61">
        <f t="shared" si="669"/>
        <v>0</v>
      </c>
      <c r="AR1068" s="130" t="s">
        <v>36</v>
      </c>
      <c r="AS1068" s="1" t="str">
        <f t="shared" si="670"/>
        <v>Nincs VKR kiválasztva!</v>
      </c>
      <c r="AU1068" s="46"/>
      <c r="AV1068" s="46"/>
      <c r="AY1068" s="64" t="str">
        <f>IF($D1068="","",INDEX(Osszesito!$E:$E,MATCH($F1068,Osszesito!$C:$C,0)))</f>
        <v/>
      </c>
      <c r="AZ1068" s="64">
        <f t="shared" si="678"/>
        <v>0</v>
      </c>
      <c r="BA1068" s="65">
        <f t="shared" si="679"/>
        <v>0</v>
      </c>
      <c r="BB1068" s="65" t="str">
        <f t="shared" si="680"/>
        <v>x</v>
      </c>
      <c r="BC1068" s="65">
        <f t="shared" si="671"/>
        <v>0</v>
      </c>
      <c r="BD1068" s="65">
        <f t="shared" si="705"/>
        <v>0</v>
      </c>
      <c r="BE1068" s="65">
        <f t="shared" si="681"/>
        <v>0</v>
      </c>
      <c r="BF1068" s="64" t="str">
        <f t="shared" si="682"/>
        <v>A forrás egyenlő a költséggel (I.ütem).</v>
      </c>
      <c r="BG1068" s="65">
        <f t="shared" si="683"/>
        <v>0</v>
      </c>
      <c r="BH1068" s="65">
        <f t="shared" si="684"/>
        <v>0</v>
      </c>
      <c r="BI1068" s="65">
        <f t="shared" si="685"/>
        <v>0</v>
      </c>
      <c r="BJ1068" s="65">
        <f t="shared" si="686"/>
        <v>0</v>
      </c>
      <c r="BK1068" s="65">
        <f t="shared" si="672"/>
        <v>0</v>
      </c>
      <c r="BL1068" s="66" t="str">
        <f t="shared" si="706"/>
        <v>Nem hosszútávú a feladat.</v>
      </c>
      <c r="BM1068" s="67">
        <f t="shared" si="687"/>
        <v>1</v>
      </c>
      <c r="BN1068" s="67">
        <f t="shared" si="688"/>
        <v>0</v>
      </c>
      <c r="BO1068" s="67">
        <f t="shared" si="689"/>
        <v>1</v>
      </c>
      <c r="BP1068" s="67">
        <f t="shared" si="690"/>
        <v>0</v>
      </c>
      <c r="BQ1068" s="65">
        <f t="shared" si="691"/>
        <v>0</v>
      </c>
      <c r="BR1068" s="64" t="str">
        <f t="shared" si="692"/>
        <v>Nincs hosszútávú terv!</v>
      </c>
      <c r="BS1068" s="65">
        <f t="shared" si="693"/>
        <v>0</v>
      </c>
      <c r="BT1068" s="65">
        <f t="shared" si="694"/>
        <v>0</v>
      </c>
      <c r="BU1068" s="65">
        <f t="shared" si="695"/>
        <v>0</v>
      </c>
      <c r="BV1068" s="65">
        <f t="shared" si="696"/>
        <v>0</v>
      </c>
      <c r="BW1068" s="65">
        <f t="shared" si="697"/>
        <v>0</v>
      </c>
      <c r="BX1068" s="65">
        <f t="shared" si="698"/>
        <v>0</v>
      </c>
      <c r="BY1068" s="65">
        <f t="shared" si="699"/>
        <v>0</v>
      </c>
      <c r="BZ1068" s="65">
        <f t="shared" si="700"/>
        <v>0</v>
      </c>
      <c r="CA1068" s="65">
        <f t="shared" si="701"/>
        <v>0</v>
      </c>
      <c r="CB1068" s="65">
        <f t="shared" si="702"/>
        <v>0</v>
      </c>
      <c r="CC1068" s="65">
        <f t="shared" si="703"/>
        <v>0</v>
      </c>
      <c r="CD1068" s="65" t="str">
        <f t="shared" si="673"/>
        <v>Hiányos kitöltés! (B-oszlop üres)</v>
      </c>
      <c r="CE1068" s="66" t="str">
        <f t="shared" si="674"/>
        <v>Hiányos kitöltés! (B-oszlop üres)</v>
      </c>
      <c r="CF1068" s="65">
        <f t="shared" si="675"/>
        <v>0</v>
      </c>
      <c r="CG1068" s="65">
        <f t="shared" si="676"/>
        <v>0</v>
      </c>
      <c r="CH1068" s="65">
        <f t="shared" si="677"/>
        <v>0</v>
      </c>
    </row>
    <row r="1069" spans="1:86" ht="31.25" x14ac:dyDescent="0.25">
      <c r="A1069" s="54" t="str">
        <f t="shared" si="666"/>
        <v>Nincs VKR kiválasztva!</v>
      </c>
      <c r="B1069" s="68"/>
      <c r="C1069" s="55"/>
      <c r="D1069" s="47"/>
      <c r="E1069" s="47"/>
      <c r="F1069" s="56" t="str">
        <f>IF($G1069="","Nincs VKR kiválasztva!",INDEX(Osszesito!$C:$C,MATCH($G1069,Osszesito!$D:$D,0)))</f>
        <v>Nincs VKR kiválasztva!</v>
      </c>
      <c r="G1069" s="45"/>
      <c r="H1069" s="51" t="str">
        <f>IF($D1069="","",CONCATENATE($AY1069,"_",COUNTA($D$3:$D1069),"_FSZV_2026"))</f>
        <v/>
      </c>
      <c r="I1069" s="56" t="str">
        <f>IF($G1069="","Nincs VKR kiválasztva!",INDEX(Osszesito!$G:$G,MATCH($F1069,Osszesito!$C:$C,0)))</f>
        <v>Nincs VKR kiválasztva!</v>
      </c>
      <c r="J1069" s="56" t="str">
        <f>IF($G1069="","Nincs VKR kiválasztva!",INDEX(Osszesito!$F:$F,MATCH($F1069,Osszesito!$C:$C,0)))</f>
        <v>Nincs VKR kiválasztva!</v>
      </c>
      <c r="K1069" s="48" t="str">
        <f t="shared" si="704"/>
        <v>Nincs kitöltve a költség rész!</v>
      </c>
      <c r="L1069" s="49"/>
      <c r="M1069" s="49"/>
      <c r="N1069" s="60"/>
      <c r="O1069" s="60"/>
      <c r="P1069" s="90"/>
      <c r="R1069" s="62"/>
      <c r="S1069" s="62"/>
      <c r="T1069" s="62"/>
      <c r="U1069" s="62"/>
      <c r="V1069" s="62"/>
      <c r="W1069" s="62"/>
      <c r="X1069" s="62"/>
      <c r="Y1069" s="62"/>
      <c r="Z1069" s="62"/>
      <c r="AA1069" s="62"/>
      <c r="AB1069" s="62"/>
      <c r="AC1069" s="61">
        <f t="shared" si="667"/>
        <v>0</v>
      </c>
      <c r="AD1069" s="1" t="str">
        <f t="shared" si="668"/>
        <v>Nincs VKR kiválasztva!</v>
      </c>
      <c r="AF1069" s="60"/>
      <c r="AG1069" s="60"/>
      <c r="AH1069" s="60"/>
      <c r="AI1069" s="60"/>
      <c r="AJ1069" s="60"/>
      <c r="AK1069" s="60"/>
      <c r="AL1069" s="60"/>
      <c r="AM1069" s="60"/>
      <c r="AN1069" s="60"/>
      <c r="AO1069" s="60"/>
      <c r="AP1069" s="60"/>
      <c r="AQ1069" s="61">
        <f t="shared" si="669"/>
        <v>0</v>
      </c>
      <c r="AR1069" s="130" t="s">
        <v>36</v>
      </c>
      <c r="AS1069" s="1" t="str">
        <f t="shared" si="670"/>
        <v>Nincs VKR kiválasztva!</v>
      </c>
      <c r="AU1069" s="46"/>
      <c r="AV1069" s="46"/>
      <c r="AY1069" s="64" t="str">
        <f>IF($D1069="","",INDEX(Osszesito!$E:$E,MATCH($F1069,Osszesito!$C:$C,0)))</f>
        <v/>
      </c>
      <c r="AZ1069" s="64">
        <f t="shared" si="678"/>
        <v>0</v>
      </c>
      <c r="BA1069" s="65">
        <f t="shared" si="679"/>
        <v>0</v>
      </c>
      <c r="BB1069" s="65" t="str">
        <f t="shared" si="680"/>
        <v>x</v>
      </c>
      <c r="BC1069" s="65">
        <f t="shared" si="671"/>
        <v>0</v>
      </c>
      <c r="BD1069" s="65">
        <f t="shared" si="705"/>
        <v>0</v>
      </c>
      <c r="BE1069" s="65">
        <f t="shared" si="681"/>
        <v>0</v>
      </c>
      <c r="BF1069" s="64" t="str">
        <f t="shared" si="682"/>
        <v>A forrás egyenlő a költséggel (I.ütem).</v>
      </c>
      <c r="BG1069" s="65">
        <f t="shared" si="683"/>
        <v>0</v>
      </c>
      <c r="BH1069" s="65">
        <f t="shared" si="684"/>
        <v>0</v>
      </c>
      <c r="BI1069" s="65">
        <f t="shared" si="685"/>
        <v>0</v>
      </c>
      <c r="BJ1069" s="65">
        <f t="shared" si="686"/>
        <v>0</v>
      </c>
      <c r="BK1069" s="65">
        <f t="shared" si="672"/>
        <v>0</v>
      </c>
      <c r="BL1069" s="66" t="str">
        <f t="shared" si="706"/>
        <v>Nem hosszútávú a feladat.</v>
      </c>
      <c r="BM1069" s="67">
        <f t="shared" si="687"/>
        <v>1</v>
      </c>
      <c r="BN1069" s="67">
        <f t="shared" si="688"/>
        <v>0</v>
      </c>
      <c r="BO1069" s="67">
        <f t="shared" si="689"/>
        <v>1</v>
      </c>
      <c r="BP1069" s="67">
        <f t="shared" si="690"/>
        <v>0</v>
      </c>
      <c r="BQ1069" s="65">
        <f t="shared" si="691"/>
        <v>0</v>
      </c>
      <c r="BR1069" s="64" t="str">
        <f t="shared" si="692"/>
        <v>Nincs hosszútávú terv!</v>
      </c>
      <c r="BS1069" s="65">
        <f t="shared" si="693"/>
        <v>0</v>
      </c>
      <c r="BT1069" s="65">
        <f t="shared" si="694"/>
        <v>0</v>
      </c>
      <c r="BU1069" s="65">
        <f t="shared" si="695"/>
        <v>0</v>
      </c>
      <c r="BV1069" s="65">
        <f t="shared" si="696"/>
        <v>0</v>
      </c>
      <c r="BW1069" s="65">
        <f t="shared" si="697"/>
        <v>0</v>
      </c>
      <c r="BX1069" s="65">
        <f t="shared" si="698"/>
        <v>0</v>
      </c>
      <c r="BY1069" s="65">
        <f t="shared" si="699"/>
        <v>0</v>
      </c>
      <c r="BZ1069" s="65">
        <f t="shared" si="700"/>
        <v>0</v>
      </c>
      <c r="CA1069" s="65">
        <f t="shared" si="701"/>
        <v>0</v>
      </c>
      <c r="CB1069" s="65">
        <f t="shared" si="702"/>
        <v>0</v>
      </c>
      <c r="CC1069" s="65">
        <f t="shared" si="703"/>
        <v>0</v>
      </c>
      <c r="CD1069" s="65" t="str">
        <f t="shared" si="673"/>
        <v>Hiányos kitöltés! (B-oszlop üres)</v>
      </c>
      <c r="CE1069" s="66" t="str">
        <f t="shared" si="674"/>
        <v>Hiányos kitöltés! (B-oszlop üres)</v>
      </c>
      <c r="CF1069" s="65">
        <f t="shared" si="675"/>
        <v>0</v>
      </c>
      <c r="CG1069" s="65">
        <f t="shared" si="676"/>
        <v>0</v>
      </c>
      <c r="CH1069" s="65">
        <f t="shared" si="677"/>
        <v>0</v>
      </c>
    </row>
    <row r="1070" spans="1:86" ht="31.25" x14ac:dyDescent="0.25">
      <c r="A1070" s="54" t="str">
        <f t="shared" si="666"/>
        <v>Nincs VKR kiválasztva!</v>
      </c>
      <c r="B1070" s="68"/>
      <c r="C1070" s="55"/>
      <c r="D1070" s="47"/>
      <c r="E1070" s="47"/>
      <c r="F1070" s="56" t="str">
        <f>IF($G1070="","Nincs VKR kiválasztva!",INDEX(Osszesito!$C:$C,MATCH($G1070,Osszesito!$D:$D,0)))</f>
        <v>Nincs VKR kiválasztva!</v>
      </c>
      <c r="G1070" s="45"/>
      <c r="H1070" s="51" t="str">
        <f>IF($D1070="","",CONCATENATE($AY1070,"_",COUNTA($D$3:$D1070),"_FSZV_2026"))</f>
        <v/>
      </c>
      <c r="I1070" s="56" t="str">
        <f>IF($G1070="","Nincs VKR kiválasztva!",INDEX(Osszesito!$G:$G,MATCH($F1070,Osszesito!$C:$C,0)))</f>
        <v>Nincs VKR kiválasztva!</v>
      </c>
      <c r="J1070" s="56" t="str">
        <f>IF($G1070="","Nincs VKR kiválasztva!",INDEX(Osszesito!$F:$F,MATCH($F1070,Osszesito!$C:$C,0)))</f>
        <v>Nincs VKR kiválasztva!</v>
      </c>
      <c r="K1070" s="48" t="str">
        <f t="shared" si="704"/>
        <v>Nincs kitöltve a költség rész!</v>
      </c>
      <c r="L1070" s="49"/>
      <c r="M1070" s="49"/>
      <c r="N1070" s="60"/>
      <c r="O1070" s="60"/>
      <c r="P1070" s="90"/>
      <c r="R1070" s="62"/>
      <c r="S1070" s="62"/>
      <c r="T1070" s="62"/>
      <c r="U1070" s="62"/>
      <c r="V1070" s="62"/>
      <c r="W1070" s="62"/>
      <c r="X1070" s="62"/>
      <c r="Y1070" s="62"/>
      <c r="Z1070" s="62"/>
      <c r="AA1070" s="62"/>
      <c r="AB1070" s="62"/>
      <c r="AC1070" s="61">
        <f t="shared" si="667"/>
        <v>0</v>
      </c>
      <c r="AD1070" s="1" t="str">
        <f t="shared" si="668"/>
        <v>Nincs VKR kiválasztva!</v>
      </c>
      <c r="AF1070" s="60"/>
      <c r="AG1070" s="60"/>
      <c r="AH1070" s="60"/>
      <c r="AI1070" s="60"/>
      <c r="AJ1070" s="60"/>
      <c r="AK1070" s="60"/>
      <c r="AL1070" s="60"/>
      <c r="AM1070" s="60"/>
      <c r="AN1070" s="60"/>
      <c r="AO1070" s="60"/>
      <c r="AP1070" s="60"/>
      <c r="AQ1070" s="61">
        <f t="shared" si="669"/>
        <v>0</v>
      </c>
      <c r="AR1070" s="130" t="s">
        <v>36</v>
      </c>
      <c r="AS1070" s="1" t="str">
        <f t="shared" si="670"/>
        <v>Nincs VKR kiválasztva!</v>
      </c>
      <c r="AU1070" s="46"/>
      <c r="AV1070" s="46"/>
      <c r="AY1070" s="64" t="str">
        <f>IF($D1070="","",INDEX(Osszesito!$E:$E,MATCH($F1070,Osszesito!$C:$C,0)))</f>
        <v/>
      </c>
      <c r="AZ1070" s="64">
        <f t="shared" si="678"/>
        <v>0</v>
      </c>
      <c r="BA1070" s="65">
        <f t="shared" si="679"/>
        <v>0</v>
      </c>
      <c r="BB1070" s="65" t="str">
        <f t="shared" si="680"/>
        <v>x</v>
      </c>
      <c r="BC1070" s="65">
        <f t="shared" si="671"/>
        <v>0</v>
      </c>
      <c r="BD1070" s="65">
        <f t="shared" si="705"/>
        <v>0</v>
      </c>
      <c r="BE1070" s="65">
        <f t="shared" si="681"/>
        <v>0</v>
      </c>
      <c r="BF1070" s="64" t="str">
        <f t="shared" si="682"/>
        <v>A forrás egyenlő a költséggel (I.ütem).</v>
      </c>
      <c r="BG1070" s="65">
        <f t="shared" si="683"/>
        <v>0</v>
      </c>
      <c r="BH1070" s="65">
        <f t="shared" si="684"/>
        <v>0</v>
      </c>
      <c r="BI1070" s="65">
        <f t="shared" si="685"/>
        <v>0</v>
      </c>
      <c r="BJ1070" s="65">
        <f t="shared" si="686"/>
        <v>0</v>
      </c>
      <c r="BK1070" s="65">
        <f t="shared" si="672"/>
        <v>0</v>
      </c>
      <c r="BL1070" s="66" t="str">
        <f t="shared" si="706"/>
        <v>Nem hosszútávú a feladat.</v>
      </c>
      <c r="BM1070" s="67">
        <f t="shared" si="687"/>
        <v>1</v>
      </c>
      <c r="BN1070" s="67">
        <f t="shared" si="688"/>
        <v>0</v>
      </c>
      <c r="BO1070" s="67">
        <f t="shared" si="689"/>
        <v>1</v>
      </c>
      <c r="BP1070" s="67">
        <f t="shared" si="690"/>
        <v>0</v>
      </c>
      <c r="BQ1070" s="65">
        <f t="shared" si="691"/>
        <v>0</v>
      </c>
      <c r="BR1070" s="64" t="str">
        <f t="shared" si="692"/>
        <v>Nincs hosszútávú terv!</v>
      </c>
      <c r="BS1070" s="65">
        <f t="shared" si="693"/>
        <v>0</v>
      </c>
      <c r="BT1070" s="65">
        <f t="shared" si="694"/>
        <v>0</v>
      </c>
      <c r="BU1070" s="65">
        <f t="shared" si="695"/>
        <v>0</v>
      </c>
      <c r="BV1070" s="65">
        <f t="shared" si="696"/>
        <v>0</v>
      </c>
      <c r="BW1070" s="65">
        <f t="shared" si="697"/>
        <v>0</v>
      </c>
      <c r="BX1070" s="65">
        <f t="shared" si="698"/>
        <v>0</v>
      </c>
      <c r="BY1070" s="65">
        <f t="shared" si="699"/>
        <v>0</v>
      </c>
      <c r="BZ1070" s="65">
        <f t="shared" si="700"/>
        <v>0</v>
      </c>
      <c r="CA1070" s="65">
        <f t="shared" si="701"/>
        <v>0</v>
      </c>
      <c r="CB1070" s="65">
        <f t="shared" si="702"/>
        <v>0</v>
      </c>
      <c r="CC1070" s="65">
        <f t="shared" si="703"/>
        <v>0</v>
      </c>
      <c r="CD1070" s="65" t="str">
        <f t="shared" si="673"/>
        <v>Hiányos kitöltés! (B-oszlop üres)</v>
      </c>
      <c r="CE1070" s="66" t="str">
        <f t="shared" si="674"/>
        <v>Hiányos kitöltés! (B-oszlop üres)</v>
      </c>
      <c r="CF1070" s="65">
        <f t="shared" si="675"/>
        <v>0</v>
      </c>
      <c r="CG1070" s="65">
        <f t="shared" si="676"/>
        <v>0</v>
      </c>
      <c r="CH1070" s="65">
        <f t="shared" si="677"/>
        <v>0</v>
      </c>
    </row>
    <row r="1071" spans="1:86" ht="31.25" x14ac:dyDescent="0.25">
      <c r="A1071" s="54" t="str">
        <f t="shared" si="666"/>
        <v>Nincs VKR kiválasztva!</v>
      </c>
      <c r="B1071" s="68"/>
      <c r="C1071" s="55"/>
      <c r="D1071" s="47"/>
      <c r="E1071" s="47"/>
      <c r="F1071" s="56" t="str">
        <f>IF($G1071="","Nincs VKR kiválasztva!",INDEX(Osszesito!$C:$C,MATCH($G1071,Osszesito!$D:$D,0)))</f>
        <v>Nincs VKR kiválasztva!</v>
      </c>
      <c r="G1071" s="45"/>
      <c r="H1071" s="51" t="str">
        <f>IF($D1071="","",CONCATENATE($AY1071,"_",COUNTA($D$3:$D1071),"_FSZV_2026"))</f>
        <v/>
      </c>
      <c r="I1071" s="56" t="str">
        <f>IF($G1071="","Nincs VKR kiválasztva!",INDEX(Osszesito!$G:$G,MATCH($F1071,Osszesito!$C:$C,0)))</f>
        <v>Nincs VKR kiválasztva!</v>
      </c>
      <c r="J1071" s="56" t="str">
        <f>IF($G1071="","Nincs VKR kiválasztva!",INDEX(Osszesito!$F:$F,MATCH($F1071,Osszesito!$C:$C,0)))</f>
        <v>Nincs VKR kiválasztva!</v>
      </c>
      <c r="K1071" s="48" t="str">
        <f t="shared" si="704"/>
        <v>Nincs kitöltve a költség rész!</v>
      </c>
      <c r="L1071" s="49"/>
      <c r="M1071" s="49"/>
      <c r="N1071" s="60"/>
      <c r="O1071" s="60"/>
      <c r="P1071" s="90"/>
      <c r="R1071" s="62"/>
      <c r="S1071" s="62"/>
      <c r="T1071" s="62"/>
      <c r="U1071" s="62"/>
      <c r="V1071" s="62"/>
      <c r="W1071" s="62"/>
      <c r="X1071" s="62"/>
      <c r="Y1071" s="62"/>
      <c r="Z1071" s="62"/>
      <c r="AA1071" s="62"/>
      <c r="AB1071" s="62"/>
      <c r="AC1071" s="61">
        <f t="shared" si="667"/>
        <v>0</v>
      </c>
      <c r="AD1071" s="1" t="str">
        <f t="shared" si="668"/>
        <v>Nincs VKR kiválasztva!</v>
      </c>
      <c r="AF1071" s="60"/>
      <c r="AG1071" s="60"/>
      <c r="AH1071" s="60"/>
      <c r="AI1071" s="60"/>
      <c r="AJ1071" s="60"/>
      <c r="AK1071" s="60"/>
      <c r="AL1071" s="60"/>
      <c r="AM1071" s="60"/>
      <c r="AN1071" s="60"/>
      <c r="AO1071" s="60"/>
      <c r="AP1071" s="60"/>
      <c r="AQ1071" s="61">
        <f t="shared" si="669"/>
        <v>0</v>
      </c>
      <c r="AR1071" s="130" t="s">
        <v>36</v>
      </c>
      <c r="AS1071" s="1" t="str">
        <f t="shared" si="670"/>
        <v>Nincs VKR kiválasztva!</v>
      </c>
      <c r="AU1071" s="46"/>
      <c r="AV1071" s="46"/>
      <c r="AY1071" s="64" t="str">
        <f>IF($D1071="","",INDEX(Osszesito!$E:$E,MATCH($F1071,Osszesito!$C:$C,0)))</f>
        <v/>
      </c>
      <c r="AZ1071" s="64">
        <f t="shared" si="678"/>
        <v>0</v>
      </c>
      <c r="BA1071" s="65">
        <f t="shared" si="679"/>
        <v>0</v>
      </c>
      <c r="BB1071" s="65" t="str">
        <f t="shared" si="680"/>
        <v>x</v>
      </c>
      <c r="BC1071" s="65">
        <f t="shared" si="671"/>
        <v>0</v>
      </c>
      <c r="BD1071" s="65">
        <f t="shared" si="705"/>
        <v>0</v>
      </c>
      <c r="BE1071" s="65">
        <f t="shared" si="681"/>
        <v>0</v>
      </c>
      <c r="BF1071" s="64" t="str">
        <f t="shared" si="682"/>
        <v>A forrás egyenlő a költséggel (I.ütem).</v>
      </c>
      <c r="BG1071" s="65">
        <f t="shared" si="683"/>
        <v>0</v>
      </c>
      <c r="BH1071" s="65">
        <f t="shared" si="684"/>
        <v>0</v>
      </c>
      <c r="BI1071" s="65">
        <f t="shared" si="685"/>
        <v>0</v>
      </c>
      <c r="BJ1071" s="65">
        <f t="shared" si="686"/>
        <v>0</v>
      </c>
      <c r="BK1071" s="65">
        <f t="shared" si="672"/>
        <v>0</v>
      </c>
      <c r="BL1071" s="66" t="str">
        <f t="shared" si="706"/>
        <v>Nem hosszútávú a feladat.</v>
      </c>
      <c r="BM1071" s="67">
        <f t="shared" si="687"/>
        <v>1</v>
      </c>
      <c r="BN1071" s="67">
        <f t="shared" si="688"/>
        <v>0</v>
      </c>
      <c r="BO1071" s="67">
        <f t="shared" si="689"/>
        <v>1</v>
      </c>
      <c r="BP1071" s="67">
        <f t="shared" si="690"/>
        <v>0</v>
      </c>
      <c r="BQ1071" s="65">
        <f t="shared" si="691"/>
        <v>0</v>
      </c>
      <c r="BR1071" s="64" t="str">
        <f t="shared" si="692"/>
        <v>Nincs hosszútávú terv!</v>
      </c>
      <c r="BS1071" s="65">
        <f t="shared" si="693"/>
        <v>0</v>
      </c>
      <c r="BT1071" s="65">
        <f t="shared" si="694"/>
        <v>0</v>
      </c>
      <c r="BU1071" s="65">
        <f t="shared" si="695"/>
        <v>0</v>
      </c>
      <c r="BV1071" s="65">
        <f t="shared" si="696"/>
        <v>0</v>
      </c>
      <c r="BW1071" s="65">
        <f t="shared" si="697"/>
        <v>0</v>
      </c>
      <c r="BX1071" s="65">
        <f t="shared" si="698"/>
        <v>0</v>
      </c>
      <c r="BY1071" s="65">
        <f t="shared" si="699"/>
        <v>0</v>
      </c>
      <c r="BZ1071" s="65">
        <f t="shared" si="700"/>
        <v>0</v>
      </c>
      <c r="CA1071" s="65">
        <f t="shared" si="701"/>
        <v>0</v>
      </c>
      <c r="CB1071" s="65">
        <f t="shared" si="702"/>
        <v>0</v>
      </c>
      <c r="CC1071" s="65">
        <f t="shared" si="703"/>
        <v>0</v>
      </c>
      <c r="CD1071" s="65" t="str">
        <f t="shared" si="673"/>
        <v>Hiányos kitöltés! (B-oszlop üres)</v>
      </c>
      <c r="CE1071" s="66" t="str">
        <f t="shared" si="674"/>
        <v>Hiányos kitöltés! (B-oszlop üres)</v>
      </c>
      <c r="CF1071" s="65">
        <f t="shared" si="675"/>
        <v>0</v>
      </c>
      <c r="CG1071" s="65">
        <f t="shared" si="676"/>
        <v>0</v>
      </c>
      <c r="CH1071" s="65">
        <f t="shared" si="677"/>
        <v>0</v>
      </c>
    </row>
    <row r="1072" spans="1:86" ht="31.25" x14ac:dyDescent="0.25">
      <c r="A1072" s="54" t="str">
        <f t="shared" si="666"/>
        <v>Nincs VKR kiválasztva!</v>
      </c>
      <c r="B1072" s="68"/>
      <c r="C1072" s="55"/>
      <c r="D1072" s="47"/>
      <c r="E1072" s="47"/>
      <c r="F1072" s="56" t="str">
        <f>IF($G1072="","Nincs VKR kiválasztva!",INDEX(Osszesito!$C:$C,MATCH($G1072,Osszesito!$D:$D,0)))</f>
        <v>Nincs VKR kiválasztva!</v>
      </c>
      <c r="G1072" s="45"/>
      <c r="H1072" s="51" t="str">
        <f>IF($D1072="","",CONCATENATE($AY1072,"_",COUNTA($D$3:$D1072),"_FSZV_2026"))</f>
        <v/>
      </c>
      <c r="I1072" s="56" t="str">
        <f>IF($G1072="","Nincs VKR kiválasztva!",INDEX(Osszesito!$G:$G,MATCH($F1072,Osszesito!$C:$C,0)))</f>
        <v>Nincs VKR kiválasztva!</v>
      </c>
      <c r="J1072" s="56" t="str">
        <f>IF($G1072="","Nincs VKR kiválasztva!",INDEX(Osszesito!$F:$F,MATCH($F1072,Osszesito!$C:$C,0)))</f>
        <v>Nincs VKR kiválasztva!</v>
      </c>
      <c r="K1072" s="48" t="str">
        <f t="shared" si="704"/>
        <v>Nincs kitöltve a költség rész!</v>
      </c>
      <c r="L1072" s="49"/>
      <c r="M1072" s="49"/>
      <c r="N1072" s="60"/>
      <c r="O1072" s="60"/>
      <c r="P1072" s="90"/>
      <c r="R1072" s="62"/>
      <c r="S1072" s="62"/>
      <c r="T1072" s="62"/>
      <c r="U1072" s="62"/>
      <c r="V1072" s="62"/>
      <c r="W1072" s="62"/>
      <c r="X1072" s="62"/>
      <c r="Y1072" s="62"/>
      <c r="Z1072" s="62"/>
      <c r="AA1072" s="62"/>
      <c r="AB1072" s="62"/>
      <c r="AC1072" s="61">
        <f t="shared" si="667"/>
        <v>0</v>
      </c>
      <c r="AD1072" s="1" t="str">
        <f t="shared" si="668"/>
        <v>Nincs VKR kiválasztva!</v>
      </c>
      <c r="AF1072" s="60"/>
      <c r="AG1072" s="60"/>
      <c r="AH1072" s="60"/>
      <c r="AI1072" s="60"/>
      <c r="AJ1072" s="60"/>
      <c r="AK1072" s="60"/>
      <c r="AL1072" s="60"/>
      <c r="AM1072" s="60"/>
      <c r="AN1072" s="60"/>
      <c r="AO1072" s="60"/>
      <c r="AP1072" s="60"/>
      <c r="AQ1072" s="61">
        <f t="shared" si="669"/>
        <v>0</v>
      </c>
      <c r="AR1072" s="130" t="s">
        <v>36</v>
      </c>
      <c r="AS1072" s="1" t="str">
        <f t="shared" si="670"/>
        <v>Nincs VKR kiválasztva!</v>
      </c>
      <c r="AU1072" s="46"/>
      <c r="AV1072" s="46"/>
      <c r="AY1072" s="64" t="str">
        <f>IF($D1072="","",INDEX(Osszesito!$E:$E,MATCH($F1072,Osszesito!$C:$C,0)))</f>
        <v/>
      </c>
      <c r="AZ1072" s="64">
        <f t="shared" si="678"/>
        <v>0</v>
      </c>
      <c r="BA1072" s="65">
        <f t="shared" si="679"/>
        <v>0</v>
      </c>
      <c r="BB1072" s="65" t="str">
        <f t="shared" si="680"/>
        <v>x</v>
      </c>
      <c r="BC1072" s="65">
        <f t="shared" si="671"/>
        <v>0</v>
      </c>
      <c r="BD1072" s="65">
        <f t="shared" si="705"/>
        <v>0</v>
      </c>
      <c r="BE1072" s="65">
        <f t="shared" si="681"/>
        <v>0</v>
      </c>
      <c r="BF1072" s="64" t="str">
        <f t="shared" si="682"/>
        <v>A forrás egyenlő a költséggel (I.ütem).</v>
      </c>
      <c r="BG1072" s="65">
        <f t="shared" si="683"/>
        <v>0</v>
      </c>
      <c r="BH1072" s="65">
        <f t="shared" si="684"/>
        <v>0</v>
      </c>
      <c r="BI1072" s="65">
        <f t="shared" si="685"/>
        <v>0</v>
      </c>
      <c r="BJ1072" s="65">
        <f t="shared" si="686"/>
        <v>0</v>
      </c>
      <c r="BK1072" s="65">
        <f t="shared" si="672"/>
        <v>0</v>
      </c>
      <c r="BL1072" s="66" t="str">
        <f t="shared" si="706"/>
        <v>Nem hosszútávú a feladat.</v>
      </c>
      <c r="BM1072" s="67">
        <f t="shared" si="687"/>
        <v>1</v>
      </c>
      <c r="BN1072" s="67">
        <f t="shared" si="688"/>
        <v>0</v>
      </c>
      <c r="BO1072" s="67">
        <f t="shared" si="689"/>
        <v>1</v>
      </c>
      <c r="BP1072" s="67">
        <f t="shared" si="690"/>
        <v>0</v>
      </c>
      <c r="BQ1072" s="65">
        <f t="shared" si="691"/>
        <v>0</v>
      </c>
      <c r="BR1072" s="64" t="str">
        <f t="shared" si="692"/>
        <v>Nincs hosszútávú terv!</v>
      </c>
      <c r="BS1072" s="65">
        <f t="shared" si="693"/>
        <v>0</v>
      </c>
      <c r="BT1072" s="65">
        <f t="shared" si="694"/>
        <v>0</v>
      </c>
      <c r="BU1072" s="65">
        <f t="shared" si="695"/>
        <v>0</v>
      </c>
      <c r="BV1072" s="65">
        <f t="shared" si="696"/>
        <v>0</v>
      </c>
      <c r="BW1072" s="65">
        <f t="shared" si="697"/>
        <v>0</v>
      </c>
      <c r="BX1072" s="65">
        <f t="shared" si="698"/>
        <v>0</v>
      </c>
      <c r="BY1072" s="65">
        <f t="shared" si="699"/>
        <v>0</v>
      </c>
      <c r="BZ1072" s="65">
        <f t="shared" si="700"/>
        <v>0</v>
      </c>
      <c r="CA1072" s="65">
        <f t="shared" si="701"/>
        <v>0</v>
      </c>
      <c r="CB1072" s="65">
        <f t="shared" si="702"/>
        <v>0</v>
      </c>
      <c r="CC1072" s="65">
        <f t="shared" si="703"/>
        <v>0</v>
      </c>
      <c r="CD1072" s="65" t="str">
        <f t="shared" si="673"/>
        <v>Hiányos kitöltés! (B-oszlop üres)</v>
      </c>
      <c r="CE1072" s="66" t="str">
        <f t="shared" si="674"/>
        <v>Hiányos kitöltés! (B-oszlop üres)</v>
      </c>
      <c r="CF1072" s="65">
        <f t="shared" si="675"/>
        <v>0</v>
      </c>
      <c r="CG1072" s="65">
        <f t="shared" si="676"/>
        <v>0</v>
      </c>
      <c r="CH1072" s="65">
        <f t="shared" si="677"/>
        <v>0</v>
      </c>
    </row>
    <row r="1073" spans="1:86" ht="31.25" x14ac:dyDescent="0.25">
      <c r="A1073" s="54" t="str">
        <f t="shared" si="666"/>
        <v>Nincs VKR kiválasztva!</v>
      </c>
      <c r="B1073" s="68"/>
      <c r="C1073" s="55"/>
      <c r="D1073" s="47"/>
      <c r="E1073" s="47"/>
      <c r="F1073" s="56" t="str">
        <f>IF($G1073="","Nincs VKR kiválasztva!",INDEX(Osszesito!$C:$C,MATCH($G1073,Osszesito!$D:$D,0)))</f>
        <v>Nincs VKR kiválasztva!</v>
      </c>
      <c r="G1073" s="45"/>
      <c r="H1073" s="51" t="str">
        <f>IF($D1073="","",CONCATENATE($AY1073,"_",COUNTA($D$3:$D1073),"_FSZV_2026"))</f>
        <v/>
      </c>
      <c r="I1073" s="56" t="str">
        <f>IF($G1073="","Nincs VKR kiválasztva!",INDEX(Osszesito!$G:$G,MATCH($F1073,Osszesito!$C:$C,0)))</f>
        <v>Nincs VKR kiválasztva!</v>
      </c>
      <c r="J1073" s="56" t="str">
        <f>IF($G1073="","Nincs VKR kiválasztva!",INDEX(Osszesito!$F:$F,MATCH($F1073,Osszesito!$C:$C,0)))</f>
        <v>Nincs VKR kiválasztva!</v>
      </c>
      <c r="K1073" s="48" t="str">
        <f t="shared" si="704"/>
        <v>Nincs kitöltve a költség rész!</v>
      </c>
      <c r="L1073" s="49"/>
      <c r="M1073" s="49"/>
      <c r="N1073" s="60"/>
      <c r="O1073" s="60"/>
      <c r="P1073" s="90"/>
      <c r="R1073" s="62"/>
      <c r="S1073" s="62"/>
      <c r="T1073" s="62"/>
      <c r="U1073" s="62"/>
      <c r="V1073" s="62"/>
      <c r="W1073" s="62"/>
      <c r="X1073" s="62"/>
      <c r="Y1073" s="62"/>
      <c r="Z1073" s="62"/>
      <c r="AA1073" s="62"/>
      <c r="AB1073" s="62"/>
      <c r="AC1073" s="61">
        <f t="shared" si="667"/>
        <v>0</v>
      </c>
      <c r="AD1073" s="1" t="str">
        <f t="shared" si="668"/>
        <v>Nincs VKR kiválasztva!</v>
      </c>
      <c r="AF1073" s="60"/>
      <c r="AG1073" s="60"/>
      <c r="AH1073" s="60"/>
      <c r="AI1073" s="60"/>
      <c r="AJ1073" s="60"/>
      <c r="AK1073" s="60"/>
      <c r="AL1073" s="60"/>
      <c r="AM1073" s="60"/>
      <c r="AN1073" s="60"/>
      <c r="AO1073" s="60"/>
      <c r="AP1073" s="60"/>
      <c r="AQ1073" s="61">
        <f t="shared" si="669"/>
        <v>0</v>
      </c>
      <c r="AR1073" s="130" t="s">
        <v>36</v>
      </c>
      <c r="AS1073" s="1" t="str">
        <f t="shared" si="670"/>
        <v>Nincs VKR kiválasztva!</v>
      </c>
      <c r="AU1073" s="46"/>
      <c r="AV1073" s="46"/>
      <c r="AY1073" s="64" t="str">
        <f>IF($D1073="","",INDEX(Osszesito!$E:$E,MATCH($F1073,Osszesito!$C:$C,0)))</f>
        <v/>
      </c>
      <c r="AZ1073" s="64">
        <f t="shared" si="678"/>
        <v>0</v>
      </c>
      <c r="BA1073" s="65">
        <f t="shared" si="679"/>
        <v>0</v>
      </c>
      <c r="BB1073" s="65" t="str">
        <f t="shared" si="680"/>
        <v>x</v>
      </c>
      <c r="BC1073" s="65">
        <f t="shared" si="671"/>
        <v>0</v>
      </c>
      <c r="BD1073" s="65">
        <f t="shared" si="705"/>
        <v>0</v>
      </c>
      <c r="BE1073" s="65">
        <f t="shared" si="681"/>
        <v>0</v>
      </c>
      <c r="BF1073" s="64" t="str">
        <f t="shared" si="682"/>
        <v>A forrás egyenlő a költséggel (I.ütem).</v>
      </c>
      <c r="BG1073" s="65">
        <f t="shared" si="683"/>
        <v>0</v>
      </c>
      <c r="BH1073" s="65">
        <f t="shared" si="684"/>
        <v>0</v>
      </c>
      <c r="BI1073" s="65">
        <f t="shared" si="685"/>
        <v>0</v>
      </c>
      <c r="BJ1073" s="65">
        <f t="shared" si="686"/>
        <v>0</v>
      </c>
      <c r="BK1073" s="65">
        <f t="shared" si="672"/>
        <v>0</v>
      </c>
      <c r="BL1073" s="66" t="str">
        <f t="shared" si="706"/>
        <v>Nem hosszútávú a feladat.</v>
      </c>
      <c r="BM1073" s="67">
        <f t="shared" si="687"/>
        <v>1</v>
      </c>
      <c r="BN1073" s="67">
        <f t="shared" si="688"/>
        <v>0</v>
      </c>
      <c r="BO1073" s="67">
        <f t="shared" si="689"/>
        <v>1</v>
      </c>
      <c r="BP1073" s="67">
        <f t="shared" si="690"/>
        <v>0</v>
      </c>
      <c r="BQ1073" s="65">
        <f t="shared" si="691"/>
        <v>0</v>
      </c>
      <c r="BR1073" s="64" t="str">
        <f t="shared" si="692"/>
        <v>Nincs hosszútávú terv!</v>
      </c>
      <c r="BS1073" s="65">
        <f t="shared" si="693"/>
        <v>0</v>
      </c>
      <c r="BT1073" s="65">
        <f t="shared" si="694"/>
        <v>0</v>
      </c>
      <c r="BU1073" s="65">
        <f t="shared" si="695"/>
        <v>0</v>
      </c>
      <c r="BV1073" s="65">
        <f t="shared" si="696"/>
        <v>0</v>
      </c>
      <c r="BW1073" s="65">
        <f t="shared" si="697"/>
        <v>0</v>
      </c>
      <c r="BX1073" s="65">
        <f t="shared" si="698"/>
        <v>0</v>
      </c>
      <c r="BY1073" s="65">
        <f t="shared" si="699"/>
        <v>0</v>
      </c>
      <c r="BZ1073" s="65">
        <f t="shared" si="700"/>
        <v>0</v>
      </c>
      <c r="CA1073" s="65">
        <f t="shared" si="701"/>
        <v>0</v>
      </c>
      <c r="CB1073" s="65">
        <f t="shared" si="702"/>
        <v>0</v>
      </c>
      <c r="CC1073" s="65">
        <f t="shared" si="703"/>
        <v>0</v>
      </c>
      <c r="CD1073" s="65" t="str">
        <f t="shared" si="673"/>
        <v>Hiányos kitöltés! (B-oszlop üres)</v>
      </c>
      <c r="CE1073" s="66" t="str">
        <f t="shared" si="674"/>
        <v>Hiányos kitöltés! (B-oszlop üres)</v>
      </c>
      <c r="CF1073" s="65">
        <f t="shared" si="675"/>
        <v>0</v>
      </c>
      <c r="CG1073" s="65">
        <f t="shared" si="676"/>
        <v>0</v>
      </c>
      <c r="CH1073" s="65">
        <f t="shared" si="677"/>
        <v>0</v>
      </c>
    </row>
    <row r="1074" spans="1:86" ht="31.25" x14ac:dyDescent="0.25">
      <c r="A1074" s="54" t="str">
        <f t="shared" si="666"/>
        <v>Nincs VKR kiválasztva!</v>
      </c>
      <c r="B1074" s="68"/>
      <c r="C1074" s="55"/>
      <c r="D1074" s="47"/>
      <c r="E1074" s="47"/>
      <c r="F1074" s="56" t="str">
        <f>IF($G1074="","Nincs VKR kiválasztva!",INDEX(Osszesito!$C:$C,MATCH($G1074,Osszesito!$D:$D,0)))</f>
        <v>Nincs VKR kiválasztva!</v>
      </c>
      <c r="G1074" s="45"/>
      <c r="H1074" s="51" t="str">
        <f>IF($D1074="","",CONCATENATE($AY1074,"_",COUNTA($D$3:$D1074),"_FSZV_2026"))</f>
        <v/>
      </c>
      <c r="I1074" s="56" t="str">
        <f>IF($G1074="","Nincs VKR kiválasztva!",INDEX(Osszesito!$G:$G,MATCH($F1074,Osszesito!$C:$C,0)))</f>
        <v>Nincs VKR kiválasztva!</v>
      </c>
      <c r="J1074" s="56" t="str">
        <f>IF($G1074="","Nincs VKR kiválasztva!",INDEX(Osszesito!$F:$F,MATCH($F1074,Osszesito!$C:$C,0)))</f>
        <v>Nincs VKR kiválasztva!</v>
      </c>
      <c r="K1074" s="48" t="str">
        <f t="shared" si="704"/>
        <v>Nincs kitöltve a költség rész!</v>
      </c>
      <c r="L1074" s="49"/>
      <c r="M1074" s="49"/>
      <c r="N1074" s="60"/>
      <c r="O1074" s="60"/>
      <c r="P1074" s="90"/>
      <c r="R1074" s="62"/>
      <c r="S1074" s="62"/>
      <c r="T1074" s="62"/>
      <c r="U1074" s="62"/>
      <c r="V1074" s="62"/>
      <c r="W1074" s="62"/>
      <c r="X1074" s="62"/>
      <c r="Y1074" s="62"/>
      <c r="Z1074" s="62"/>
      <c r="AA1074" s="62"/>
      <c r="AB1074" s="62"/>
      <c r="AC1074" s="61">
        <f t="shared" si="667"/>
        <v>0</v>
      </c>
      <c r="AD1074" s="1" t="str">
        <f t="shared" si="668"/>
        <v>Nincs VKR kiválasztva!</v>
      </c>
      <c r="AF1074" s="60"/>
      <c r="AG1074" s="60"/>
      <c r="AH1074" s="60"/>
      <c r="AI1074" s="60"/>
      <c r="AJ1074" s="60"/>
      <c r="AK1074" s="60"/>
      <c r="AL1074" s="60"/>
      <c r="AM1074" s="60"/>
      <c r="AN1074" s="60"/>
      <c r="AO1074" s="60"/>
      <c r="AP1074" s="60"/>
      <c r="AQ1074" s="61">
        <f t="shared" si="669"/>
        <v>0</v>
      </c>
      <c r="AR1074" s="130" t="s">
        <v>36</v>
      </c>
      <c r="AS1074" s="1" t="str">
        <f t="shared" si="670"/>
        <v>Nincs VKR kiválasztva!</v>
      </c>
      <c r="AU1074" s="46"/>
      <c r="AV1074" s="46"/>
      <c r="AY1074" s="64" t="str">
        <f>IF($D1074="","",INDEX(Osszesito!$E:$E,MATCH($F1074,Osszesito!$C:$C,0)))</f>
        <v/>
      </c>
      <c r="AZ1074" s="64">
        <f t="shared" si="678"/>
        <v>0</v>
      </c>
      <c r="BA1074" s="65">
        <f t="shared" si="679"/>
        <v>0</v>
      </c>
      <c r="BB1074" s="65" t="str">
        <f t="shared" si="680"/>
        <v>x</v>
      </c>
      <c r="BC1074" s="65">
        <f t="shared" si="671"/>
        <v>0</v>
      </c>
      <c r="BD1074" s="65">
        <f t="shared" si="705"/>
        <v>0</v>
      </c>
      <c r="BE1074" s="65">
        <f t="shared" si="681"/>
        <v>0</v>
      </c>
      <c r="BF1074" s="64" t="str">
        <f t="shared" si="682"/>
        <v>A forrás egyenlő a költséggel (I.ütem).</v>
      </c>
      <c r="BG1074" s="65">
        <f t="shared" si="683"/>
        <v>0</v>
      </c>
      <c r="BH1074" s="65">
        <f t="shared" si="684"/>
        <v>0</v>
      </c>
      <c r="BI1074" s="65">
        <f t="shared" si="685"/>
        <v>0</v>
      </c>
      <c r="BJ1074" s="65">
        <f t="shared" si="686"/>
        <v>0</v>
      </c>
      <c r="BK1074" s="65">
        <f t="shared" si="672"/>
        <v>0</v>
      </c>
      <c r="BL1074" s="66" t="str">
        <f t="shared" si="706"/>
        <v>Nem hosszútávú a feladat.</v>
      </c>
      <c r="BM1074" s="67">
        <f t="shared" si="687"/>
        <v>1</v>
      </c>
      <c r="BN1074" s="67">
        <f t="shared" si="688"/>
        <v>0</v>
      </c>
      <c r="BO1074" s="67">
        <f t="shared" si="689"/>
        <v>1</v>
      </c>
      <c r="BP1074" s="67">
        <f t="shared" si="690"/>
        <v>0</v>
      </c>
      <c r="BQ1074" s="65">
        <f t="shared" si="691"/>
        <v>0</v>
      </c>
      <c r="BR1074" s="64" t="str">
        <f t="shared" si="692"/>
        <v>Nincs hosszútávú terv!</v>
      </c>
      <c r="BS1074" s="65">
        <f t="shared" si="693"/>
        <v>0</v>
      </c>
      <c r="BT1074" s="65">
        <f t="shared" si="694"/>
        <v>0</v>
      </c>
      <c r="BU1074" s="65">
        <f t="shared" si="695"/>
        <v>0</v>
      </c>
      <c r="BV1074" s="65">
        <f t="shared" si="696"/>
        <v>0</v>
      </c>
      <c r="BW1074" s="65">
        <f t="shared" si="697"/>
        <v>0</v>
      </c>
      <c r="BX1074" s="65">
        <f t="shared" si="698"/>
        <v>0</v>
      </c>
      <c r="BY1074" s="65">
        <f t="shared" si="699"/>
        <v>0</v>
      </c>
      <c r="BZ1074" s="65">
        <f t="shared" si="700"/>
        <v>0</v>
      </c>
      <c r="CA1074" s="65">
        <f t="shared" si="701"/>
        <v>0</v>
      </c>
      <c r="CB1074" s="65">
        <f t="shared" si="702"/>
        <v>0</v>
      </c>
      <c r="CC1074" s="65">
        <f t="shared" si="703"/>
        <v>0</v>
      </c>
      <c r="CD1074" s="65" t="str">
        <f t="shared" si="673"/>
        <v>Hiányos kitöltés! (B-oszlop üres)</v>
      </c>
      <c r="CE1074" s="66" t="str">
        <f t="shared" si="674"/>
        <v>Hiányos kitöltés! (B-oszlop üres)</v>
      </c>
      <c r="CF1074" s="65">
        <f t="shared" si="675"/>
        <v>0</v>
      </c>
      <c r="CG1074" s="65">
        <f t="shared" si="676"/>
        <v>0</v>
      </c>
      <c r="CH1074" s="65">
        <f t="shared" si="677"/>
        <v>0</v>
      </c>
    </row>
    <row r="1075" spans="1:86" ht="31.25" x14ac:dyDescent="0.25">
      <c r="A1075" s="54" t="str">
        <f t="shared" si="666"/>
        <v>Nincs VKR kiválasztva!</v>
      </c>
      <c r="B1075" s="68"/>
      <c r="C1075" s="55"/>
      <c r="D1075" s="47"/>
      <c r="E1075" s="47"/>
      <c r="F1075" s="56" t="str">
        <f>IF($G1075="","Nincs VKR kiválasztva!",INDEX(Osszesito!$C:$C,MATCH($G1075,Osszesito!$D:$D,0)))</f>
        <v>Nincs VKR kiválasztva!</v>
      </c>
      <c r="G1075" s="45"/>
      <c r="H1075" s="51" t="str">
        <f>IF($D1075="","",CONCATENATE($AY1075,"_",COUNTA($D$3:$D1075),"_FSZV_2026"))</f>
        <v/>
      </c>
      <c r="I1075" s="56" t="str">
        <f>IF($G1075="","Nincs VKR kiválasztva!",INDEX(Osszesito!$G:$G,MATCH($F1075,Osszesito!$C:$C,0)))</f>
        <v>Nincs VKR kiválasztva!</v>
      </c>
      <c r="J1075" s="56" t="str">
        <f>IF($G1075="","Nincs VKR kiválasztva!",INDEX(Osszesito!$F:$F,MATCH($F1075,Osszesito!$C:$C,0)))</f>
        <v>Nincs VKR kiválasztva!</v>
      </c>
      <c r="K1075" s="48" t="str">
        <f t="shared" si="704"/>
        <v>Nincs kitöltve a költség rész!</v>
      </c>
      <c r="L1075" s="49"/>
      <c r="M1075" s="49"/>
      <c r="N1075" s="60"/>
      <c r="O1075" s="60"/>
      <c r="P1075" s="90"/>
      <c r="R1075" s="62"/>
      <c r="S1075" s="62"/>
      <c r="T1075" s="62"/>
      <c r="U1075" s="62"/>
      <c r="V1075" s="62"/>
      <c r="W1075" s="62"/>
      <c r="X1075" s="62"/>
      <c r="Y1075" s="62"/>
      <c r="Z1075" s="62"/>
      <c r="AA1075" s="62"/>
      <c r="AB1075" s="62"/>
      <c r="AC1075" s="61">
        <f t="shared" si="667"/>
        <v>0</v>
      </c>
      <c r="AD1075" s="1" t="str">
        <f t="shared" si="668"/>
        <v>Nincs VKR kiválasztva!</v>
      </c>
      <c r="AF1075" s="60"/>
      <c r="AG1075" s="60"/>
      <c r="AH1075" s="60"/>
      <c r="AI1075" s="60"/>
      <c r="AJ1075" s="60"/>
      <c r="AK1075" s="60"/>
      <c r="AL1075" s="60"/>
      <c r="AM1075" s="60"/>
      <c r="AN1075" s="60"/>
      <c r="AO1075" s="60"/>
      <c r="AP1075" s="60"/>
      <c r="AQ1075" s="61">
        <f t="shared" si="669"/>
        <v>0</v>
      </c>
      <c r="AR1075" s="130" t="s">
        <v>36</v>
      </c>
      <c r="AS1075" s="1" t="str">
        <f t="shared" si="670"/>
        <v>Nincs VKR kiválasztva!</v>
      </c>
      <c r="AU1075" s="46"/>
      <c r="AV1075" s="46"/>
      <c r="AY1075" s="64" t="str">
        <f>IF($D1075="","",INDEX(Osszesito!$E:$E,MATCH($F1075,Osszesito!$C:$C,0)))</f>
        <v/>
      </c>
      <c r="AZ1075" s="64">
        <f t="shared" si="678"/>
        <v>0</v>
      </c>
      <c r="BA1075" s="65">
        <f t="shared" si="679"/>
        <v>0</v>
      </c>
      <c r="BB1075" s="65" t="str">
        <f t="shared" si="680"/>
        <v>x</v>
      </c>
      <c r="BC1075" s="65">
        <f t="shared" si="671"/>
        <v>0</v>
      </c>
      <c r="BD1075" s="65">
        <f t="shared" si="705"/>
        <v>0</v>
      </c>
      <c r="BE1075" s="65">
        <f t="shared" si="681"/>
        <v>0</v>
      </c>
      <c r="BF1075" s="64" t="str">
        <f t="shared" si="682"/>
        <v>A forrás egyenlő a költséggel (I.ütem).</v>
      </c>
      <c r="BG1075" s="65">
        <f t="shared" si="683"/>
        <v>0</v>
      </c>
      <c r="BH1075" s="65">
        <f t="shared" si="684"/>
        <v>0</v>
      </c>
      <c r="BI1075" s="65">
        <f t="shared" si="685"/>
        <v>0</v>
      </c>
      <c r="BJ1075" s="65">
        <f t="shared" si="686"/>
        <v>0</v>
      </c>
      <c r="BK1075" s="65">
        <f t="shared" si="672"/>
        <v>0</v>
      </c>
      <c r="BL1075" s="66" t="str">
        <f t="shared" si="706"/>
        <v>Nem hosszútávú a feladat.</v>
      </c>
      <c r="BM1075" s="67">
        <f t="shared" si="687"/>
        <v>1</v>
      </c>
      <c r="BN1075" s="67">
        <f t="shared" si="688"/>
        <v>0</v>
      </c>
      <c r="BO1075" s="67">
        <f t="shared" si="689"/>
        <v>1</v>
      </c>
      <c r="BP1075" s="67">
        <f t="shared" si="690"/>
        <v>0</v>
      </c>
      <c r="BQ1075" s="65">
        <f t="shared" si="691"/>
        <v>0</v>
      </c>
      <c r="BR1075" s="64" t="str">
        <f t="shared" si="692"/>
        <v>Nincs hosszútávú terv!</v>
      </c>
      <c r="BS1075" s="65">
        <f t="shared" si="693"/>
        <v>0</v>
      </c>
      <c r="BT1075" s="65">
        <f t="shared" si="694"/>
        <v>0</v>
      </c>
      <c r="BU1075" s="65">
        <f t="shared" si="695"/>
        <v>0</v>
      </c>
      <c r="BV1075" s="65">
        <f t="shared" si="696"/>
        <v>0</v>
      </c>
      <c r="BW1075" s="65">
        <f t="shared" si="697"/>
        <v>0</v>
      </c>
      <c r="BX1075" s="65">
        <f t="shared" si="698"/>
        <v>0</v>
      </c>
      <c r="BY1075" s="65">
        <f t="shared" si="699"/>
        <v>0</v>
      </c>
      <c r="BZ1075" s="65">
        <f t="shared" si="700"/>
        <v>0</v>
      </c>
      <c r="CA1075" s="65">
        <f t="shared" si="701"/>
        <v>0</v>
      </c>
      <c r="CB1075" s="65">
        <f t="shared" si="702"/>
        <v>0</v>
      </c>
      <c r="CC1075" s="65">
        <f t="shared" si="703"/>
        <v>0</v>
      </c>
      <c r="CD1075" s="65" t="str">
        <f t="shared" si="673"/>
        <v>Hiányos kitöltés! (B-oszlop üres)</v>
      </c>
      <c r="CE1075" s="66" t="str">
        <f t="shared" si="674"/>
        <v>Hiányos kitöltés! (B-oszlop üres)</v>
      </c>
      <c r="CF1075" s="65">
        <f t="shared" si="675"/>
        <v>0</v>
      </c>
      <c r="CG1075" s="65">
        <f t="shared" si="676"/>
        <v>0</v>
      </c>
      <c r="CH1075" s="65">
        <f t="shared" si="677"/>
        <v>0</v>
      </c>
    </row>
    <row r="1076" spans="1:86" ht="31.25" x14ac:dyDescent="0.25">
      <c r="A1076" s="54" t="str">
        <f t="shared" ref="A1076:A1139" si="707">IF($G1076="","Nincs VKR kiválasztva!",CE1076)</f>
        <v>Nincs VKR kiválasztva!</v>
      </c>
      <c r="B1076" s="68"/>
      <c r="C1076" s="55"/>
      <c r="D1076" s="47"/>
      <c r="E1076" s="47"/>
      <c r="F1076" s="56" t="str">
        <f>IF($G1076="","Nincs VKR kiválasztva!",INDEX(Osszesito!$C:$C,MATCH($G1076,Osszesito!$D:$D,0)))</f>
        <v>Nincs VKR kiválasztva!</v>
      </c>
      <c r="G1076" s="45"/>
      <c r="H1076" s="51" t="str">
        <f>IF($D1076="","",CONCATENATE($AY1076,"_",COUNTA($D$3:$D1076),"_FSZV_2026"))</f>
        <v/>
      </c>
      <c r="I1076" s="56" t="str">
        <f>IF($G1076="","Nincs VKR kiválasztva!",INDEX(Osszesito!$G:$G,MATCH($F1076,Osszesito!$C:$C,0)))</f>
        <v>Nincs VKR kiválasztva!</v>
      </c>
      <c r="J1076" s="56" t="str">
        <f>IF($G1076="","Nincs VKR kiválasztva!",INDEX(Osszesito!$F:$F,MATCH($F1076,Osszesito!$C:$C,0)))</f>
        <v>Nincs VKR kiválasztva!</v>
      </c>
      <c r="K1076" s="48" t="str">
        <f t="shared" si="704"/>
        <v>Nincs kitöltve a költség rész!</v>
      </c>
      <c r="L1076" s="49"/>
      <c r="M1076" s="49"/>
      <c r="N1076" s="60"/>
      <c r="O1076" s="60"/>
      <c r="P1076" s="90"/>
      <c r="R1076" s="62"/>
      <c r="S1076" s="62"/>
      <c r="T1076" s="62"/>
      <c r="U1076" s="62"/>
      <c r="V1076" s="62"/>
      <c r="W1076" s="62"/>
      <c r="X1076" s="62"/>
      <c r="Y1076" s="62"/>
      <c r="Z1076" s="62"/>
      <c r="AA1076" s="62"/>
      <c r="AB1076" s="62"/>
      <c r="AC1076" s="61">
        <f t="shared" ref="AC1076:AC1139" si="708">SUM(R1076:AB1076)</f>
        <v>0</v>
      </c>
      <c r="AD1076" s="1" t="str">
        <f t="shared" ref="AD1076:AD1139" si="709">IF($G1076="","Nincs VKR kiválasztva!",IF(BA1076=0,"Hiányos kitöltés!",BF1076))</f>
        <v>Nincs VKR kiválasztva!</v>
      </c>
      <c r="AF1076" s="60"/>
      <c r="AG1076" s="60"/>
      <c r="AH1076" s="60"/>
      <c r="AI1076" s="60"/>
      <c r="AJ1076" s="60"/>
      <c r="AK1076" s="60"/>
      <c r="AL1076" s="60"/>
      <c r="AM1076" s="60"/>
      <c r="AN1076" s="60"/>
      <c r="AO1076" s="60"/>
      <c r="AP1076" s="60"/>
      <c r="AQ1076" s="61">
        <f t="shared" ref="AQ1076:AQ1139" si="710">SUM(AF1076:AP1076)</f>
        <v>0</v>
      </c>
      <c r="AR1076" s="130" t="s">
        <v>36</v>
      </c>
      <c r="AS1076" s="1" t="str">
        <f t="shared" ref="AS1076:AS1139" si="711">IF($G1076="","Nincs VKR kiválasztva!",IF(BA1076=0,"Hiányos kitöltés!",IF(BB1076="R","Nincs hosszútávú terv!",BL1076)))</f>
        <v>Nincs VKR kiválasztva!</v>
      </c>
      <c r="AU1076" s="46"/>
      <c r="AV1076" s="46"/>
      <c r="AY1076" s="64" t="str">
        <f>IF($D1076="","",INDEX(Osszesito!$E:$E,MATCH($F1076,Osszesito!$C:$C,0)))</f>
        <v/>
      </c>
      <c r="AZ1076" s="64">
        <f t="shared" si="678"/>
        <v>0</v>
      </c>
      <c r="BA1076" s="65">
        <f t="shared" si="679"/>
        <v>0</v>
      </c>
      <c r="BB1076" s="65" t="str">
        <f t="shared" si="680"/>
        <v>x</v>
      </c>
      <c r="BC1076" s="65">
        <f t="shared" ref="BC1076:BC1139" si="712">IF(OR(BB1076="R",BB1076="RH"),1,0)</f>
        <v>0</v>
      </c>
      <c r="BD1076" s="65">
        <f t="shared" si="705"/>
        <v>0</v>
      </c>
      <c r="BE1076" s="65">
        <f t="shared" si="681"/>
        <v>0</v>
      </c>
      <c r="BF1076" s="64" t="str">
        <f t="shared" si="682"/>
        <v>A forrás egyenlő a költséggel (I.ütem).</v>
      </c>
      <c r="BG1076" s="65">
        <f t="shared" si="683"/>
        <v>0</v>
      </c>
      <c r="BH1076" s="65">
        <f t="shared" si="684"/>
        <v>0</v>
      </c>
      <c r="BI1076" s="65">
        <f t="shared" si="685"/>
        <v>0</v>
      </c>
      <c r="BJ1076" s="65">
        <f t="shared" si="686"/>
        <v>0</v>
      </c>
      <c r="BK1076" s="65">
        <f t="shared" ref="BK1076:BK1139" si="713">IF(AND($BJ1076=1,$O1076=$AQ1076),1,IF(AND($BJ1076=1,$O1076&gt;$AQ1076,AR1076="igen"),1,0))</f>
        <v>0</v>
      </c>
      <c r="BL1076" s="66" t="str">
        <f t="shared" si="706"/>
        <v>Nem hosszútávú a feladat.</v>
      </c>
      <c r="BM1076" s="67">
        <f t="shared" si="687"/>
        <v>1</v>
      </c>
      <c r="BN1076" s="67">
        <f t="shared" si="688"/>
        <v>0</v>
      </c>
      <c r="BO1076" s="67">
        <f t="shared" si="689"/>
        <v>1</v>
      </c>
      <c r="BP1076" s="67">
        <f t="shared" si="690"/>
        <v>0</v>
      </c>
      <c r="BQ1076" s="65">
        <f t="shared" si="691"/>
        <v>0</v>
      </c>
      <c r="BR1076" s="64" t="str">
        <f t="shared" si="692"/>
        <v>Nincs hosszútávú terv!</v>
      </c>
      <c r="BS1076" s="65">
        <f t="shared" si="693"/>
        <v>0</v>
      </c>
      <c r="BT1076" s="65">
        <f t="shared" si="694"/>
        <v>0</v>
      </c>
      <c r="BU1076" s="65">
        <f t="shared" si="695"/>
        <v>0</v>
      </c>
      <c r="BV1076" s="65">
        <f t="shared" si="696"/>
        <v>0</v>
      </c>
      <c r="BW1076" s="65">
        <f t="shared" si="697"/>
        <v>0</v>
      </c>
      <c r="BX1076" s="65">
        <f t="shared" si="698"/>
        <v>0</v>
      </c>
      <c r="BY1076" s="65">
        <f t="shared" si="699"/>
        <v>0</v>
      </c>
      <c r="BZ1076" s="65">
        <f t="shared" si="700"/>
        <v>0</v>
      </c>
      <c r="CA1076" s="65">
        <f t="shared" si="701"/>
        <v>0</v>
      </c>
      <c r="CB1076" s="65">
        <f t="shared" si="702"/>
        <v>0</v>
      </c>
      <c r="CC1076" s="65">
        <f t="shared" si="703"/>
        <v>0</v>
      </c>
      <c r="CD1076" s="65" t="str">
        <f t="shared" ref="CD1076:CD1139" si="714">IF(AND($BA1076=0,$BU1076=0),"Hiányos kitöltés! (B-oszlop üres)",IF(AND($BA1076=0,$BV1076=0),"Hiányos kitöltés! (C-oszlop üres)",IF(AND($BA1076=0,$BW1076=0),"Hiányos kitöltés! (D-oszlop üres)",IF(AND($BA1076=0,$BX1076=0),"Hiányos kitöltés! (E-oszlop üres)",IF(AND($BA1076=0,$BY1076=0),"Hiányos kitöltés! (L-oszlop üres)",IF(AND($BA1076=0,$BZ1076=0),"Hiányos kitöltés! (M-oszlop üres)",IF(AND($BA1076=0,$CA1076=0),"Hiányos kitöltés! (N-oszlop üres)",IF(AND($BA1076=0,$CB1076=0),"Hiányos kitöltés! (O-oszlop üres)",IF(AND($BA1076=0,$BG1076=0),"Hiányos kitöltés! (I.ütem forrása hiányos!","?")))))))))</f>
        <v>Hiányos kitöltés! (B-oszlop üres)</v>
      </c>
      <c r="CE1076" s="66" t="str">
        <f t="shared" ref="CE1076:CE1139" si="715">IF($BA1076=0,$CD1076,IF($BG1076=0,"I. ütem forrása nincs kitöltve!",IF($BJ1076=0,"II. ütem forrása nincs kitöltve!",IF($BD1076=1,"Költségek üteme nem megfelelő (az időtartam és a költség üteme eltér)!",IF(AND(BH1076=0,$BA1076=1,$BJ1076=1,$BD1076=1),"Kötelező cellák kitöltve, de az I. ütem forrása hibás!",IF(AND(BJ1076=0,$BA1076=1,$BJ1076=1,$BD1076=1),"Kötelező cellák kitöltve, de a II. ütem forrása hibás!",IF(AND($BO1076=1,$AZ1076&lt;30),"Nullás a rövidtávú feladat és rövid (hiányzik) a hozzá tartozó indoklás!",IF(AND($BP1076=1,$AZ1076&lt;30),"Nullás a hosszútávú feladat és rövid (hiányzik) a hozzá tartozó indoklás!",IF(AND(BN1076=1,C1076="1811_RENDKÍVÜLI"),"II. ütemre nem tervezhet Rendkívüli feladatot!",IF(BH1076=0,AD1076,IF(BK1076=0,AS1076,IF(AND(BC1076=1,$P1076&gt;$N1076),"EM rendelet 2. melléklet terhére elszámolt költség nem lehet nagyobb az I. ütemre tervezett tényleges költségnél!",IF($AC1076&gt;$N1076,"Többlet forrást jelölt meg az I. ütemnél! Kérjük, a többletet az 'Osszesito' fülön tüntesse fel!",IF($AQ1076&gt;$O1076,"Többlet forrást jelölt meg a II. ütemnél! Kérjük, a többletet az 'Osszesito' fülön tüntesse fel!","Kitöltés rendben!"))))))))))))))</f>
        <v>Hiányos kitöltés! (B-oszlop üres)</v>
      </c>
      <c r="CF1076" s="65">
        <f t="shared" ref="CF1076:CF1139" si="716">IF(A1076="Kitöltés rendben!",1,0)</f>
        <v>0</v>
      </c>
      <c r="CG1076" s="65">
        <f t="shared" ref="CG1076:CG1139" si="717">IF(AND($BB1076="R",$CF1076=1),1,IF(AND($BB1076="RH",$CF1076=1),1,0))</f>
        <v>0</v>
      </c>
      <c r="CH1076" s="65">
        <f t="shared" ref="CH1076:CH1139" si="718">IF(AND($BB1076="H",$CF1076=1),1,IF(AND($BB1076="RH",$CF1076=1),1,0))</f>
        <v>0</v>
      </c>
    </row>
    <row r="1077" spans="1:86" ht="31.25" x14ac:dyDescent="0.25">
      <c r="A1077" s="54" t="str">
        <f t="shared" si="707"/>
        <v>Nincs VKR kiválasztva!</v>
      </c>
      <c r="B1077" s="68"/>
      <c r="C1077" s="55"/>
      <c r="D1077" s="47"/>
      <c r="E1077" s="47"/>
      <c r="F1077" s="56" t="str">
        <f>IF($G1077="","Nincs VKR kiválasztva!",INDEX(Osszesito!$C:$C,MATCH($G1077,Osszesito!$D:$D,0)))</f>
        <v>Nincs VKR kiválasztva!</v>
      </c>
      <c r="G1077" s="45"/>
      <c r="H1077" s="51" t="str">
        <f>IF($D1077="","",CONCATENATE($AY1077,"_",COUNTA($D$3:$D1077),"_FSZV_2026"))</f>
        <v/>
      </c>
      <c r="I1077" s="56" t="str">
        <f>IF($G1077="","Nincs VKR kiválasztva!",INDEX(Osszesito!$G:$G,MATCH($F1077,Osszesito!$C:$C,0)))</f>
        <v>Nincs VKR kiválasztva!</v>
      </c>
      <c r="J1077" s="56" t="str">
        <f>IF($G1077="","Nincs VKR kiválasztva!",INDEX(Osszesito!$F:$F,MATCH($F1077,Osszesito!$C:$C,0)))</f>
        <v>Nincs VKR kiválasztva!</v>
      </c>
      <c r="K1077" s="48" t="str">
        <f t="shared" si="704"/>
        <v>Nincs kitöltve a költség rész!</v>
      </c>
      <c r="L1077" s="49"/>
      <c r="M1077" s="49"/>
      <c r="N1077" s="60"/>
      <c r="O1077" s="60"/>
      <c r="P1077" s="90"/>
      <c r="R1077" s="62"/>
      <c r="S1077" s="62"/>
      <c r="T1077" s="62"/>
      <c r="U1077" s="62"/>
      <c r="V1077" s="62"/>
      <c r="W1077" s="62"/>
      <c r="X1077" s="62"/>
      <c r="Y1077" s="62"/>
      <c r="Z1077" s="62"/>
      <c r="AA1077" s="62"/>
      <c r="AB1077" s="62"/>
      <c r="AC1077" s="61">
        <f t="shared" si="708"/>
        <v>0</v>
      </c>
      <c r="AD1077" s="1" t="str">
        <f t="shared" si="709"/>
        <v>Nincs VKR kiválasztva!</v>
      </c>
      <c r="AF1077" s="60"/>
      <c r="AG1077" s="60"/>
      <c r="AH1077" s="60"/>
      <c r="AI1077" s="60"/>
      <c r="AJ1077" s="60"/>
      <c r="AK1077" s="60"/>
      <c r="AL1077" s="60"/>
      <c r="AM1077" s="60"/>
      <c r="AN1077" s="60"/>
      <c r="AO1077" s="60"/>
      <c r="AP1077" s="60"/>
      <c r="AQ1077" s="61">
        <f t="shared" si="710"/>
        <v>0</v>
      </c>
      <c r="AR1077" s="130" t="s">
        <v>36</v>
      </c>
      <c r="AS1077" s="1" t="str">
        <f t="shared" si="711"/>
        <v>Nincs VKR kiválasztva!</v>
      </c>
      <c r="AU1077" s="46"/>
      <c r="AV1077" s="46"/>
      <c r="AY1077" s="64" t="str">
        <f>IF($D1077="","",INDEX(Osszesito!$E:$E,MATCH($F1077,Osszesito!$C:$C,0)))</f>
        <v/>
      </c>
      <c r="AZ1077" s="64">
        <f t="shared" si="678"/>
        <v>0</v>
      </c>
      <c r="BA1077" s="65">
        <f t="shared" si="679"/>
        <v>0</v>
      </c>
      <c r="BB1077" s="65" t="str">
        <f t="shared" si="680"/>
        <v>x</v>
      </c>
      <c r="BC1077" s="65">
        <f t="shared" si="712"/>
        <v>0</v>
      </c>
      <c r="BD1077" s="65">
        <f t="shared" si="705"/>
        <v>0</v>
      </c>
      <c r="BE1077" s="65">
        <f t="shared" si="681"/>
        <v>0</v>
      </c>
      <c r="BF1077" s="64" t="str">
        <f t="shared" si="682"/>
        <v>A forrás egyenlő a költséggel (I.ütem).</v>
      </c>
      <c r="BG1077" s="65">
        <f t="shared" si="683"/>
        <v>0</v>
      </c>
      <c r="BH1077" s="65">
        <f t="shared" si="684"/>
        <v>0</v>
      </c>
      <c r="BI1077" s="65">
        <f t="shared" si="685"/>
        <v>0</v>
      </c>
      <c r="BJ1077" s="65">
        <f t="shared" si="686"/>
        <v>0</v>
      </c>
      <c r="BK1077" s="65">
        <f t="shared" si="713"/>
        <v>0</v>
      </c>
      <c r="BL1077" s="66" t="str">
        <f t="shared" si="706"/>
        <v>Nem hosszútávú a feladat.</v>
      </c>
      <c r="BM1077" s="67">
        <f t="shared" si="687"/>
        <v>1</v>
      </c>
      <c r="BN1077" s="67">
        <f t="shared" si="688"/>
        <v>0</v>
      </c>
      <c r="BO1077" s="67">
        <f t="shared" si="689"/>
        <v>1</v>
      </c>
      <c r="BP1077" s="67">
        <f t="shared" si="690"/>
        <v>0</v>
      </c>
      <c r="BQ1077" s="65">
        <f t="shared" si="691"/>
        <v>0</v>
      </c>
      <c r="BR1077" s="64" t="str">
        <f t="shared" si="692"/>
        <v>Nincs hosszútávú terv!</v>
      </c>
      <c r="BS1077" s="65">
        <f t="shared" si="693"/>
        <v>0</v>
      </c>
      <c r="BT1077" s="65">
        <f t="shared" si="694"/>
        <v>0</v>
      </c>
      <c r="BU1077" s="65">
        <f t="shared" si="695"/>
        <v>0</v>
      </c>
      <c r="BV1077" s="65">
        <f t="shared" si="696"/>
        <v>0</v>
      </c>
      <c r="BW1077" s="65">
        <f t="shared" si="697"/>
        <v>0</v>
      </c>
      <c r="BX1077" s="65">
        <f t="shared" si="698"/>
        <v>0</v>
      </c>
      <c r="BY1077" s="65">
        <f t="shared" si="699"/>
        <v>0</v>
      </c>
      <c r="BZ1077" s="65">
        <f t="shared" si="700"/>
        <v>0</v>
      </c>
      <c r="CA1077" s="65">
        <f t="shared" si="701"/>
        <v>0</v>
      </c>
      <c r="CB1077" s="65">
        <f t="shared" si="702"/>
        <v>0</v>
      </c>
      <c r="CC1077" s="65">
        <f t="shared" si="703"/>
        <v>0</v>
      </c>
      <c r="CD1077" s="65" t="str">
        <f t="shared" si="714"/>
        <v>Hiányos kitöltés! (B-oszlop üres)</v>
      </c>
      <c r="CE1077" s="66" t="str">
        <f t="shared" si="715"/>
        <v>Hiányos kitöltés! (B-oszlop üres)</v>
      </c>
      <c r="CF1077" s="65">
        <f t="shared" si="716"/>
        <v>0</v>
      </c>
      <c r="CG1077" s="65">
        <f t="shared" si="717"/>
        <v>0</v>
      </c>
      <c r="CH1077" s="65">
        <f t="shared" si="718"/>
        <v>0</v>
      </c>
    </row>
    <row r="1078" spans="1:86" ht="31.25" x14ac:dyDescent="0.25">
      <c r="A1078" s="54" t="str">
        <f t="shared" si="707"/>
        <v>Nincs VKR kiválasztva!</v>
      </c>
      <c r="B1078" s="68"/>
      <c r="C1078" s="55"/>
      <c r="D1078" s="47"/>
      <c r="E1078" s="47"/>
      <c r="F1078" s="56" t="str">
        <f>IF($G1078="","Nincs VKR kiválasztva!",INDEX(Osszesito!$C:$C,MATCH($G1078,Osszesito!$D:$D,0)))</f>
        <v>Nincs VKR kiválasztva!</v>
      </c>
      <c r="G1078" s="45"/>
      <c r="H1078" s="51" t="str">
        <f>IF($D1078="","",CONCATENATE($AY1078,"_",COUNTA($D$3:$D1078),"_FSZV_2026"))</f>
        <v/>
      </c>
      <c r="I1078" s="56" t="str">
        <f>IF($G1078="","Nincs VKR kiválasztva!",INDEX(Osszesito!$G:$G,MATCH($F1078,Osszesito!$C:$C,0)))</f>
        <v>Nincs VKR kiválasztva!</v>
      </c>
      <c r="J1078" s="56" t="str">
        <f>IF($G1078="","Nincs VKR kiválasztva!",INDEX(Osszesito!$F:$F,MATCH($F1078,Osszesito!$C:$C,0)))</f>
        <v>Nincs VKR kiválasztva!</v>
      </c>
      <c r="K1078" s="48" t="str">
        <f t="shared" si="704"/>
        <v>Nincs kitöltve a költség rész!</v>
      </c>
      <c r="L1078" s="49"/>
      <c r="M1078" s="49"/>
      <c r="N1078" s="60"/>
      <c r="O1078" s="60"/>
      <c r="P1078" s="90"/>
      <c r="R1078" s="62"/>
      <c r="S1078" s="62"/>
      <c r="T1078" s="62"/>
      <c r="U1078" s="62"/>
      <c r="V1078" s="62"/>
      <c r="W1078" s="62"/>
      <c r="X1078" s="62"/>
      <c r="Y1078" s="62"/>
      <c r="Z1078" s="62"/>
      <c r="AA1078" s="62"/>
      <c r="AB1078" s="62"/>
      <c r="AC1078" s="61">
        <f t="shared" si="708"/>
        <v>0</v>
      </c>
      <c r="AD1078" s="1" t="str">
        <f t="shared" si="709"/>
        <v>Nincs VKR kiválasztva!</v>
      </c>
      <c r="AF1078" s="60"/>
      <c r="AG1078" s="60"/>
      <c r="AH1078" s="60"/>
      <c r="AI1078" s="60"/>
      <c r="AJ1078" s="60"/>
      <c r="AK1078" s="60"/>
      <c r="AL1078" s="60"/>
      <c r="AM1078" s="60"/>
      <c r="AN1078" s="60"/>
      <c r="AO1078" s="60"/>
      <c r="AP1078" s="60"/>
      <c r="AQ1078" s="61">
        <f t="shared" si="710"/>
        <v>0</v>
      </c>
      <c r="AR1078" s="130" t="s">
        <v>36</v>
      </c>
      <c r="AS1078" s="1" t="str">
        <f t="shared" si="711"/>
        <v>Nincs VKR kiválasztva!</v>
      </c>
      <c r="AU1078" s="46"/>
      <c r="AV1078" s="46"/>
      <c r="AY1078" s="64" t="str">
        <f>IF($D1078="","",INDEX(Osszesito!$E:$E,MATCH($F1078,Osszesito!$C:$C,0)))</f>
        <v/>
      </c>
      <c r="AZ1078" s="64">
        <f t="shared" si="678"/>
        <v>0</v>
      </c>
      <c r="BA1078" s="65">
        <f t="shared" si="679"/>
        <v>0</v>
      </c>
      <c r="BB1078" s="65" t="str">
        <f t="shared" si="680"/>
        <v>x</v>
      </c>
      <c r="BC1078" s="65">
        <f t="shared" si="712"/>
        <v>0</v>
      </c>
      <c r="BD1078" s="65">
        <f t="shared" si="705"/>
        <v>0</v>
      </c>
      <c r="BE1078" s="65">
        <f t="shared" si="681"/>
        <v>0</v>
      </c>
      <c r="BF1078" s="64" t="str">
        <f t="shared" si="682"/>
        <v>A forrás egyenlő a költséggel (I.ütem).</v>
      </c>
      <c r="BG1078" s="65">
        <f t="shared" si="683"/>
        <v>0</v>
      </c>
      <c r="BH1078" s="65">
        <f t="shared" si="684"/>
        <v>0</v>
      </c>
      <c r="BI1078" s="65">
        <f t="shared" si="685"/>
        <v>0</v>
      </c>
      <c r="BJ1078" s="65">
        <f t="shared" si="686"/>
        <v>0</v>
      </c>
      <c r="BK1078" s="65">
        <f t="shared" si="713"/>
        <v>0</v>
      </c>
      <c r="BL1078" s="66" t="str">
        <f t="shared" si="706"/>
        <v>Nem hosszútávú a feladat.</v>
      </c>
      <c r="BM1078" s="67">
        <f t="shared" si="687"/>
        <v>1</v>
      </c>
      <c r="BN1078" s="67">
        <f t="shared" si="688"/>
        <v>0</v>
      </c>
      <c r="BO1078" s="67">
        <f t="shared" si="689"/>
        <v>1</v>
      </c>
      <c r="BP1078" s="67">
        <f t="shared" si="690"/>
        <v>0</v>
      </c>
      <c r="BQ1078" s="65">
        <f t="shared" si="691"/>
        <v>0</v>
      </c>
      <c r="BR1078" s="64" t="str">
        <f t="shared" si="692"/>
        <v>Nincs hosszútávú terv!</v>
      </c>
      <c r="BS1078" s="65">
        <f t="shared" si="693"/>
        <v>0</v>
      </c>
      <c r="BT1078" s="65">
        <f t="shared" si="694"/>
        <v>0</v>
      </c>
      <c r="BU1078" s="65">
        <f t="shared" si="695"/>
        <v>0</v>
      </c>
      <c r="BV1078" s="65">
        <f t="shared" si="696"/>
        <v>0</v>
      </c>
      <c r="BW1078" s="65">
        <f t="shared" si="697"/>
        <v>0</v>
      </c>
      <c r="BX1078" s="65">
        <f t="shared" si="698"/>
        <v>0</v>
      </c>
      <c r="BY1078" s="65">
        <f t="shared" si="699"/>
        <v>0</v>
      </c>
      <c r="BZ1078" s="65">
        <f t="shared" si="700"/>
        <v>0</v>
      </c>
      <c r="CA1078" s="65">
        <f t="shared" si="701"/>
        <v>0</v>
      </c>
      <c r="CB1078" s="65">
        <f t="shared" si="702"/>
        <v>0</v>
      </c>
      <c r="CC1078" s="65">
        <f t="shared" si="703"/>
        <v>0</v>
      </c>
      <c r="CD1078" s="65" t="str">
        <f t="shared" si="714"/>
        <v>Hiányos kitöltés! (B-oszlop üres)</v>
      </c>
      <c r="CE1078" s="66" t="str">
        <f t="shared" si="715"/>
        <v>Hiányos kitöltés! (B-oszlop üres)</v>
      </c>
      <c r="CF1078" s="65">
        <f t="shared" si="716"/>
        <v>0</v>
      </c>
      <c r="CG1078" s="65">
        <f t="shared" si="717"/>
        <v>0</v>
      </c>
      <c r="CH1078" s="65">
        <f t="shared" si="718"/>
        <v>0</v>
      </c>
    </row>
    <row r="1079" spans="1:86" ht="31.25" x14ac:dyDescent="0.25">
      <c r="A1079" s="54" t="str">
        <f t="shared" si="707"/>
        <v>Nincs VKR kiválasztva!</v>
      </c>
      <c r="B1079" s="68"/>
      <c r="C1079" s="55"/>
      <c r="D1079" s="47"/>
      <c r="E1079" s="47"/>
      <c r="F1079" s="56" t="str">
        <f>IF($G1079="","Nincs VKR kiválasztva!",INDEX(Osszesito!$C:$C,MATCH($G1079,Osszesito!$D:$D,0)))</f>
        <v>Nincs VKR kiválasztva!</v>
      </c>
      <c r="G1079" s="45"/>
      <c r="H1079" s="51" t="str">
        <f>IF($D1079="","",CONCATENATE($AY1079,"_",COUNTA($D$3:$D1079),"_FSZV_2026"))</f>
        <v/>
      </c>
      <c r="I1079" s="56" t="str">
        <f>IF($G1079="","Nincs VKR kiválasztva!",INDEX(Osszesito!$G:$G,MATCH($F1079,Osszesito!$C:$C,0)))</f>
        <v>Nincs VKR kiválasztva!</v>
      </c>
      <c r="J1079" s="56" t="str">
        <f>IF($G1079="","Nincs VKR kiválasztva!",INDEX(Osszesito!$F:$F,MATCH($F1079,Osszesito!$C:$C,0)))</f>
        <v>Nincs VKR kiválasztva!</v>
      </c>
      <c r="K1079" s="48" t="str">
        <f t="shared" si="704"/>
        <v>Nincs kitöltve a költség rész!</v>
      </c>
      <c r="L1079" s="49"/>
      <c r="M1079" s="49"/>
      <c r="N1079" s="60"/>
      <c r="O1079" s="60"/>
      <c r="P1079" s="90"/>
      <c r="R1079" s="62"/>
      <c r="S1079" s="62"/>
      <c r="T1079" s="62"/>
      <c r="U1079" s="62"/>
      <c r="V1079" s="62"/>
      <c r="W1079" s="62"/>
      <c r="X1079" s="62"/>
      <c r="Y1079" s="62"/>
      <c r="Z1079" s="62"/>
      <c r="AA1079" s="62"/>
      <c r="AB1079" s="62"/>
      <c r="AC1079" s="61">
        <f t="shared" si="708"/>
        <v>0</v>
      </c>
      <c r="AD1079" s="1" t="str">
        <f t="shared" si="709"/>
        <v>Nincs VKR kiválasztva!</v>
      </c>
      <c r="AF1079" s="60"/>
      <c r="AG1079" s="60"/>
      <c r="AH1079" s="60"/>
      <c r="AI1079" s="60"/>
      <c r="AJ1079" s="60"/>
      <c r="AK1079" s="60"/>
      <c r="AL1079" s="60"/>
      <c r="AM1079" s="60"/>
      <c r="AN1079" s="60"/>
      <c r="AO1079" s="60"/>
      <c r="AP1079" s="60"/>
      <c r="AQ1079" s="61">
        <f t="shared" si="710"/>
        <v>0</v>
      </c>
      <c r="AR1079" s="130" t="s">
        <v>36</v>
      </c>
      <c r="AS1079" s="1" t="str">
        <f t="shared" si="711"/>
        <v>Nincs VKR kiválasztva!</v>
      </c>
      <c r="AU1079" s="46"/>
      <c r="AV1079" s="46"/>
      <c r="AY1079" s="64" t="str">
        <f>IF($D1079="","",INDEX(Osszesito!$E:$E,MATCH($F1079,Osszesito!$C:$C,0)))</f>
        <v/>
      </c>
      <c r="AZ1079" s="64">
        <f t="shared" si="678"/>
        <v>0</v>
      </c>
      <c r="BA1079" s="65">
        <f t="shared" si="679"/>
        <v>0</v>
      </c>
      <c r="BB1079" s="65" t="str">
        <f t="shared" si="680"/>
        <v>x</v>
      </c>
      <c r="BC1079" s="65">
        <f t="shared" si="712"/>
        <v>0</v>
      </c>
      <c r="BD1079" s="65">
        <f t="shared" si="705"/>
        <v>0</v>
      </c>
      <c r="BE1079" s="65">
        <f t="shared" si="681"/>
        <v>0</v>
      </c>
      <c r="BF1079" s="64" t="str">
        <f t="shared" si="682"/>
        <v>A forrás egyenlő a költséggel (I.ütem).</v>
      </c>
      <c r="BG1079" s="65">
        <f t="shared" si="683"/>
        <v>0</v>
      </c>
      <c r="BH1079" s="65">
        <f t="shared" si="684"/>
        <v>0</v>
      </c>
      <c r="BI1079" s="65">
        <f t="shared" si="685"/>
        <v>0</v>
      </c>
      <c r="BJ1079" s="65">
        <f t="shared" si="686"/>
        <v>0</v>
      </c>
      <c r="BK1079" s="65">
        <f t="shared" si="713"/>
        <v>0</v>
      </c>
      <c r="BL1079" s="66" t="str">
        <f t="shared" si="706"/>
        <v>Nem hosszútávú a feladat.</v>
      </c>
      <c r="BM1079" s="67">
        <f t="shared" si="687"/>
        <v>1</v>
      </c>
      <c r="BN1079" s="67">
        <f t="shared" si="688"/>
        <v>0</v>
      </c>
      <c r="BO1079" s="67">
        <f t="shared" si="689"/>
        <v>1</v>
      </c>
      <c r="BP1079" s="67">
        <f t="shared" si="690"/>
        <v>0</v>
      </c>
      <c r="BQ1079" s="65">
        <f t="shared" si="691"/>
        <v>0</v>
      </c>
      <c r="BR1079" s="64" t="str">
        <f t="shared" si="692"/>
        <v>Nincs hosszútávú terv!</v>
      </c>
      <c r="BS1079" s="65">
        <f t="shared" si="693"/>
        <v>0</v>
      </c>
      <c r="BT1079" s="65">
        <f t="shared" si="694"/>
        <v>0</v>
      </c>
      <c r="BU1079" s="65">
        <f t="shared" si="695"/>
        <v>0</v>
      </c>
      <c r="BV1079" s="65">
        <f t="shared" si="696"/>
        <v>0</v>
      </c>
      <c r="BW1079" s="65">
        <f t="shared" si="697"/>
        <v>0</v>
      </c>
      <c r="BX1079" s="65">
        <f t="shared" si="698"/>
        <v>0</v>
      </c>
      <c r="BY1079" s="65">
        <f t="shared" si="699"/>
        <v>0</v>
      </c>
      <c r="BZ1079" s="65">
        <f t="shared" si="700"/>
        <v>0</v>
      </c>
      <c r="CA1079" s="65">
        <f t="shared" si="701"/>
        <v>0</v>
      </c>
      <c r="CB1079" s="65">
        <f t="shared" si="702"/>
        <v>0</v>
      </c>
      <c r="CC1079" s="65">
        <f t="shared" si="703"/>
        <v>0</v>
      </c>
      <c r="CD1079" s="65" t="str">
        <f t="shared" si="714"/>
        <v>Hiányos kitöltés! (B-oszlop üres)</v>
      </c>
      <c r="CE1079" s="66" t="str">
        <f t="shared" si="715"/>
        <v>Hiányos kitöltés! (B-oszlop üres)</v>
      </c>
      <c r="CF1079" s="65">
        <f t="shared" si="716"/>
        <v>0</v>
      </c>
      <c r="CG1079" s="65">
        <f t="shared" si="717"/>
        <v>0</v>
      </c>
      <c r="CH1079" s="65">
        <f t="shared" si="718"/>
        <v>0</v>
      </c>
    </row>
    <row r="1080" spans="1:86" ht="31.25" x14ac:dyDescent="0.25">
      <c r="A1080" s="54" t="str">
        <f t="shared" si="707"/>
        <v>Nincs VKR kiválasztva!</v>
      </c>
      <c r="B1080" s="68"/>
      <c r="C1080" s="55"/>
      <c r="D1080" s="47"/>
      <c r="E1080" s="47"/>
      <c r="F1080" s="56" t="str">
        <f>IF($G1080="","Nincs VKR kiválasztva!",INDEX(Osszesito!$C:$C,MATCH($G1080,Osszesito!$D:$D,0)))</f>
        <v>Nincs VKR kiválasztva!</v>
      </c>
      <c r="G1080" s="45"/>
      <c r="H1080" s="51" t="str">
        <f>IF($D1080="","",CONCATENATE($AY1080,"_",COUNTA($D$3:$D1080),"_FSZV_2026"))</f>
        <v/>
      </c>
      <c r="I1080" s="56" t="str">
        <f>IF($G1080="","Nincs VKR kiválasztva!",INDEX(Osszesito!$G:$G,MATCH($F1080,Osszesito!$C:$C,0)))</f>
        <v>Nincs VKR kiválasztva!</v>
      </c>
      <c r="J1080" s="56" t="str">
        <f>IF($G1080="","Nincs VKR kiválasztva!",INDEX(Osszesito!$F:$F,MATCH($F1080,Osszesito!$C:$C,0)))</f>
        <v>Nincs VKR kiválasztva!</v>
      </c>
      <c r="K1080" s="48" t="str">
        <f t="shared" si="704"/>
        <v>Nincs kitöltve a költség rész!</v>
      </c>
      <c r="L1080" s="49"/>
      <c r="M1080" s="49"/>
      <c r="N1080" s="60"/>
      <c r="O1080" s="60"/>
      <c r="P1080" s="90"/>
      <c r="R1080" s="62"/>
      <c r="S1080" s="62"/>
      <c r="T1080" s="62"/>
      <c r="U1080" s="62"/>
      <c r="V1080" s="62"/>
      <c r="W1080" s="62"/>
      <c r="X1080" s="62"/>
      <c r="Y1080" s="62"/>
      <c r="Z1080" s="62"/>
      <c r="AA1080" s="62"/>
      <c r="AB1080" s="62"/>
      <c r="AC1080" s="61">
        <f t="shared" si="708"/>
        <v>0</v>
      </c>
      <c r="AD1080" s="1" t="str">
        <f t="shared" si="709"/>
        <v>Nincs VKR kiválasztva!</v>
      </c>
      <c r="AF1080" s="60"/>
      <c r="AG1080" s="60"/>
      <c r="AH1080" s="60"/>
      <c r="AI1080" s="60"/>
      <c r="AJ1080" s="60"/>
      <c r="AK1080" s="60"/>
      <c r="AL1080" s="60"/>
      <c r="AM1080" s="60"/>
      <c r="AN1080" s="60"/>
      <c r="AO1080" s="60"/>
      <c r="AP1080" s="60"/>
      <c r="AQ1080" s="61">
        <f t="shared" si="710"/>
        <v>0</v>
      </c>
      <c r="AR1080" s="130" t="s">
        <v>36</v>
      </c>
      <c r="AS1080" s="1" t="str">
        <f t="shared" si="711"/>
        <v>Nincs VKR kiválasztva!</v>
      </c>
      <c r="AU1080" s="46"/>
      <c r="AV1080" s="46"/>
      <c r="AY1080" s="64" t="str">
        <f>IF($D1080="","",INDEX(Osszesito!$E:$E,MATCH($F1080,Osszesito!$C:$C,0)))</f>
        <v/>
      </c>
      <c r="AZ1080" s="64">
        <f t="shared" si="678"/>
        <v>0</v>
      </c>
      <c r="BA1080" s="65">
        <f t="shared" si="679"/>
        <v>0</v>
      </c>
      <c r="BB1080" s="65" t="str">
        <f t="shared" si="680"/>
        <v>x</v>
      </c>
      <c r="BC1080" s="65">
        <f t="shared" si="712"/>
        <v>0</v>
      </c>
      <c r="BD1080" s="65">
        <f t="shared" si="705"/>
        <v>0</v>
      </c>
      <c r="BE1080" s="65">
        <f t="shared" si="681"/>
        <v>0</v>
      </c>
      <c r="BF1080" s="64" t="str">
        <f t="shared" si="682"/>
        <v>A forrás egyenlő a költséggel (I.ütem).</v>
      </c>
      <c r="BG1080" s="65">
        <f t="shared" si="683"/>
        <v>0</v>
      </c>
      <c r="BH1080" s="65">
        <f t="shared" si="684"/>
        <v>0</v>
      </c>
      <c r="BI1080" s="65">
        <f t="shared" si="685"/>
        <v>0</v>
      </c>
      <c r="BJ1080" s="65">
        <f t="shared" si="686"/>
        <v>0</v>
      </c>
      <c r="BK1080" s="65">
        <f t="shared" si="713"/>
        <v>0</v>
      </c>
      <c r="BL1080" s="66" t="str">
        <f t="shared" si="706"/>
        <v>Nem hosszútávú a feladat.</v>
      </c>
      <c r="BM1080" s="67">
        <f t="shared" si="687"/>
        <v>1</v>
      </c>
      <c r="BN1080" s="67">
        <f t="shared" si="688"/>
        <v>0</v>
      </c>
      <c r="BO1080" s="67">
        <f t="shared" si="689"/>
        <v>1</v>
      </c>
      <c r="BP1080" s="67">
        <f t="shared" si="690"/>
        <v>0</v>
      </c>
      <c r="BQ1080" s="65">
        <f t="shared" si="691"/>
        <v>0</v>
      </c>
      <c r="BR1080" s="64" t="str">
        <f t="shared" si="692"/>
        <v>Nincs hosszútávú terv!</v>
      </c>
      <c r="BS1080" s="65">
        <f t="shared" si="693"/>
        <v>0</v>
      </c>
      <c r="BT1080" s="65">
        <f t="shared" si="694"/>
        <v>0</v>
      </c>
      <c r="BU1080" s="65">
        <f t="shared" si="695"/>
        <v>0</v>
      </c>
      <c r="BV1080" s="65">
        <f t="shared" si="696"/>
        <v>0</v>
      </c>
      <c r="BW1080" s="65">
        <f t="shared" si="697"/>
        <v>0</v>
      </c>
      <c r="BX1080" s="65">
        <f t="shared" si="698"/>
        <v>0</v>
      </c>
      <c r="BY1080" s="65">
        <f t="shared" si="699"/>
        <v>0</v>
      </c>
      <c r="BZ1080" s="65">
        <f t="shared" si="700"/>
        <v>0</v>
      </c>
      <c r="CA1080" s="65">
        <f t="shared" si="701"/>
        <v>0</v>
      </c>
      <c r="CB1080" s="65">
        <f t="shared" si="702"/>
        <v>0</v>
      </c>
      <c r="CC1080" s="65">
        <f t="shared" si="703"/>
        <v>0</v>
      </c>
      <c r="CD1080" s="65" t="str">
        <f t="shared" si="714"/>
        <v>Hiányos kitöltés! (B-oszlop üres)</v>
      </c>
      <c r="CE1080" s="66" t="str">
        <f t="shared" si="715"/>
        <v>Hiányos kitöltés! (B-oszlop üres)</v>
      </c>
      <c r="CF1080" s="65">
        <f t="shared" si="716"/>
        <v>0</v>
      </c>
      <c r="CG1080" s="65">
        <f t="shared" si="717"/>
        <v>0</v>
      </c>
      <c r="CH1080" s="65">
        <f t="shared" si="718"/>
        <v>0</v>
      </c>
    </row>
    <row r="1081" spans="1:86" ht="31.25" x14ac:dyDescent="0.25">
      <c r="A1081" s="54" t="str">
        <f t="shared" si="707"/>
        <v>Nincs VKR kiválasztva!</v>
      </c>
      <c r="B1081" s="68"/>
      <c r="C1081" s="55"/>
      <c r="D1081" s="47"/>
      <c r="E1081" s="47"/>
      <c r="F1081" s="56" t="str">
        <f>IF($G1081="","Nincs VKR kiválasztva!",INDEX(Osszesito!$C:$C,MATCH($G1081,Osszesito!$D:$D,0)))</f>
        <v>Nincs VKR kiválasztva!</v>
      </c>
      <c r="G1081" s="45"/>
      <c r="H1081" s="51" t="str">
        <f>IF($D1081="","",CONCATENATE($AY1081,"_",COUNTA($D$3:$D1081),"_FSZV_2026"))</f>
        <v/>
      </c>
      <c r="I1081" s="56" t="str">
        <f>IF($G1081="","Nincs VKR kiválasztva!",INDEX(Osszesito!$G:$G,MATCH($F1081,Osszesito!$C:$C,0)))</f>
        <v>Nincs VKR kiválasztva!</v>
      </c>
      <c r="J1081" s="56" t="str">
        <f>IF($G1081="","Nincs VKR kiválasztva!",INDEX(Osszesito!$F:$F,MATCH($F1081,Osszesito!$C:$C,0)))</f>
        <v>Nincs VKR kiválasztva!</v>
      </c>
      <c r="K1081" s="48" t="str">
        <f t="shared" si="704"/>
        <v>Nincs kitöltve a költség rész!</v>
      </c>
      <c r="L1081" s="49"/>
      <c r="M1081" s="49"/>
      <c r="N1081" s="60"/>
      <c r="O1081" s="60"/>
      <c r="P1081" s="90"/>
      <c r="R1081" s="62"/>
      <c r="S1081" s="62"/>
      <c r="T1081" s="62"/>
      <c r="U1081" s="62"/>
      <c r="V1081" s="62"/>
      <c r="W1081" s="62"/>
      <c r="X1081" s="62"/>
      <c r="Y1081" s="62"/>
      <c r="Z1081" s="62"/>
      <c r="AA1081" s="62"/>
      <c r="AB1081" s="62"/>
      <c r="AC1081" s="61">
        <f t="shared" si="708"/>
        <v>0</v>
      </c>
      <c r="AD1081" s="1" t="str">
        <f t="shared" si="709"/>
        <v>Nincs VKR kiválasztva!</v>
      </c>
      <c r="AF1081" s="60"/>
      <c r="AG1081" s="60"/>
      <c r="AH1081" s="60"/>
      <c r="AI1081" s="60"/>
      <c r="AJ1081" s="60"/>
      <c r="AK1081" s="60"/>
      <c r="AL1081" s="60"/>
      <c r="AM1081" s="60"/>
      <c r="AN1081" s="60"/>
      <c r="AO1081" s="60"/>
      <c r="AP1081" s="60"/>
      <c r="AQ1081" s="61">
        <f t="shared" si="710"/>
        <v>0</v>
      </c>
      <c r="AR1081" s="130" t="s">
        <v>36</v>
      </c>
      <c r="AS1081" s="1" t="str">
        <f t="shared" si="711"/>
        <v>Nincs VKR kiválasztva!</v>
      </c>
      <c r="AU1081" s="46"/>
      <c r="AV1081" s="46"/>
      <c r="AY1081" s="64" t="str">
        <f>IF($D1081="","",INDEX(Osszesito!$E:$E,MATCH($F1081,Osszesito!$C:$C,0)))</f>
        <v/>
      </c>
      <c r="AZ1081" s="64">
        <f t="shared" si="678"/>
        <v>0</v>
      </c>
      <c r="BA1081" s="65">
        <f t="shared" si="679"/>
        <v>0</v>
      </c>
      <c r="BB1081" s="65" t="str">
        <f t="shared" si="680"/>
        <v>x</v>
      </c>
      <c r="BC1081" s="65">
        <f t="shared" si="712"/>
        <v>0</v>
      </c>
      <c r="BD1081" s="65">
        <f t="shared" si="705"/>
        <v>0</v>
      </c>
      <c r="BE1081" s="65">
        <f t="shared" si="681"/>
        <v>0</v>
      </c>
      <c r="BF1081" s="64" t="str">
        <f t="shared" si="682"/>
        <v>A forrás egyenlő a költséggel (I.ütem).</v>
      </c>
      <c r="BG1081" s="65">
        <f t="shared" si="683"/>
        <v>0</v>
      </c>
      <c r="BH1081" s="65">
        <f t="shared" si="684"/>
        <v>0</v>
      </c>
      <c r="BI1081" s="65">
        <f t="shared" si="685"/>
        <v>0</v>
      </c>
      <c r="BJ1081" s="65">
        <f t="shared" si="686"/>
        <v>0</v>
      </c>
      <c r="BK1081" s="65">
        <f t="shared" si="713"/>
        <v>0</v>
      </c>
      <c r="BL1081" s="66" t="str">
        <f t="shared" si="706"/>
        <v>Nem hosszútávú a feladat.</v>
      </c>
      <c r="BM1081" s="67">
        <f t="shared" si="687"/>
        <v>1</v>
      </c>
      <c r="BN1081" s="67">
        <f t="shared" si="688"/>
        <v>0</v>
      </c>
      <c r="BO1081" s="67">
        <f t="shared" si="689"/>
        <v>1</v>
      </c>
      <c r="BP1081" s="67">
        <f t="shared" si="690"/>
        <v>0</v>
      </c>
      <c r="BQ1081" s="65">
        <f t="shared" si="691"/>
        <v>0</v>
      </c>
      <c r="BR1081" s="64" t="str">
        <f t="shared" si="692"/>
        <v>Nincs hosszútávú terv!</v>
      </c>
      <c r="BS1081" s="65">
        <f t="shared" si="693"/>
        <v>0</v>
      </c>
      <c r="BT1081" s="65">
        <f t="shared" si="694"/>
        <v>0</v>
      </c>
      <c r="BU1081" s="65">
        <f t="shared" si="695"/>
        <v>0</v>
      </c>
      <c r="BV1081" s="65">
        <f t="shared" si="696"/>
        <v>0</v>
      </c>
      <c r="BW1081" s="65">
        <f t="shared" si="697"/>
        <v>0</v>
      </c>
      <c r="BX1081" s="65">
        <f t="shared" si="698"/>
        <v>0</v>
      </c>
      <c r="BY1081" s="65">
        <f t="shared" si="699"/>
        <v>0</v>
      </c>
      <c r="BZ1081" s="65">
        <f t="shared" si="700"/>
        <v>0</v>
      </c>
      <c r="CA1081" s="65">
        <f t="shared" si="701"/>
        <v>0</v>
      </c>
      <c r="CB1081" s="65">
        <f t="shared" si="702"/>
        <v>0</v>
      </c>
      <c r="CC1081" s="65">
        <f t="shared" si="703"/>
        <v>0</v>
      </c>
      <c r="CD1081" s="65" t="str">
        <f t="shared" si="714"/>
        <v>Hiányos kitöltés! (B-oszlop üres)</v>
      </c>
      <c r="CE1081" s="66" t="str">
        <f t="shared" si="715"/>
        <v>Hiányos kitöltés! (B-oszlop üres)</v>
      </c>
      <c r="CF1081" s="65">
        <f t="shared" si="716"/>
        <v>0</v>
      </c>
      <c r="CG1081" s="65">
        <f t="shared" si="717"/>
        <v>0</v>
      </c>
      <c r="CH1081" s="65">
        <f t="shared" si="718"/>
        <v>0</v>
      </c>
    </row>
    <row r="1082" spans="1:86" ht="31.25" x14ac:dyDescent="0.25">
      <c r="A1082" s="54" t="str">
        <f t="shared" si="707"/>
        <v>Nincs VKR kiválasztva!</v>
      </c>
      <c r="B1082" s="68"/>
      <c r="C1082" s="55"/>
      <c r="D1082" s="47"/>
      <c r="E1082" s="47"/>
      <c r="F1082" s="56" t="str">
        <f>IF($G1082="","Nincs VKR kiválasztva!",INDEX(Osszesito!$C:$C,MATCH($G1082,Osszesito!$D:$D,0)))</f>
        <v>Nincs VKR kiválasztva!</v>
      </c>
      <c r="G1082" s="45"/>
      <c r="H1082" s="51" t="str">
        <f>IF($D1082="","",CONCATENATE($AY1082,"_",COUNTA($D$3:$D1082),"_FSZV_2026"))</f>
        <v/>
      </c>
      <c r="I1082" s="56" t="str">
        <f>IF($G1082="","Nincs VKR kiválasztva!",INDEX(Osszesito!$G:$G,MATCH($F1082,Osszesito!$C:$C,0)))</f>
        <v>Nincs VKR kiválasztva!</v>
      </c>
      <c r="J1082" s="56" t="str">
        <f>IF($G1082="","Nincs VKR kiválasztva!",INDEX(Osszesito!$F:$F,MATCH($F1082,Osszesito!$C:$C,0)))</f>
        <v>Nincs VKR kiválasztva!</v>
      </c>
      <c r="K1082" s="48" t="str">
        <f t="shared" si="704"/>
        <v>Nincs kitöltve a költség rész!</v>
      </c>
      <c r="L1082" s="49"/>
      <c r="M1082" s="49"/>
      <c r="N1082" s="60"/>
      <c r="O1082" s="60"/>
      <c r="P1082" s="90"/>
      <c r="R1082" s="62"/>
      <c r="S1082" s="62"/>
      <c r="T1082" s="62"/>
      <c r="U1082" s="62"/>
      <c r="V1082" s="62"/>
      <c r="W1082" s="62"/>
      <c r="X1082" s="62"/>
      <c r="Y1082" s="62"/>
      <c r="Z1082" s="62"/>
      <c r="AA1082" s="62"/>
      <c r="AB1082" s="62"/>
      <c r="AC1082" s="61">
        <f t="shared" si="708"/>
        <v>0</v>
      </c>
      <c r="AD1082" s="1" t="str">
        <f t="shared" si="709"/>
        <v>Nincs VKR kiválasztva!</v>
      </c>
      <c r="AF1082" s="60"/>
      <c r="AG1082" s="60"/>
      <c r="AH1082" s="60"/>
      <c r="AI1082" s="60"/>
      <c r="AJ1082" s="60"/>
      <c r="AK1082" s="60"/>
      <c r="AL1082" s="60"/>
      <c r="AM1082" s="60"/>
      <c r="AN1082" s="60"/>
      <c r="AO1082" s="60"/>
      <c r="AP1082" s="60"/>
      <c r="AQ1082" s="61">
        <f t="shared" si="710"/>
        <v>0</v>
      </c>
      <c r="AR1082" s="130" t="s">
        <v>36</v>
      </c>
      <c r="AS1082" s="1" t="str">
        <f t="shared" si="711"/>
        <v>Nincs VKR kiválasztva!</v>
      </c>
      <c r="AU1082" s="46"/>
      <c r="AV1082" s="46"/>
      <c r="AY1082" s="64" t="str">
        <f>IF($D1082="","",INDEX(Osszesito!$E:$E,MATCH($F1082,Osszesito!$C:$C,0)))</f>
        <v/>
      </c>
      <c r="AZ1082" s="64">
        <f t="shared" si="678"/>
        <v>0</v>
      </c>
      <c r="BA1082" s="65">
        <f t="shared" si="679"/>
        <v>0</v>
      </c>
      <c r="BB1082" s="65" t="str">
        <f t="shared" si="680"/>
        <v>x</v>
      </c>
      <c r="BC1082" s="65">
        <f t="shared" si="712"/>
        <v>0</v>
      </c>
      <c r="BD1082" s="65">
        <f t="shared" si="705"/>
        <v>0</v>
      </c>
      <c r="BE1082" s="65">
        <f t="shared" si="681"/>
        <v>0</v>
      </c>
      <c r="BF1082" s="64" t="str">
        <f t="shared" si="682"/>
        <v>A forrás egyenlő a költséggel (I.ütem).</v>
      </c>
      <c r="BG1082" s="65">
        <f t="shared" si="683"/>
        <v>0</v>
      </c>
      <c r="BH1082" s="65">
        <f t="shared" si="684"/>
        <v>0</v>
      </c>
      <c r="BI1082" s="65">
        <f t="shared" si="685"/>
        <v>0</v>
      </c>
      <c r="BJ1082" s="65">
        <f t="shared" si="686"/>
        <v>0</v>
      </c>
      <c r="BK1082" s="65">
        <f t="shared" si="713"/>
        <v>0</v>
      </c>
      <c r="BL1082" s="66" t="str">
        <f t="shared" si="706"/>
        <v>Nem hosszútávú a feladat.</v>
      </c>
      <c r="BM1082" s="67">
        <f t="shared" si="687"/>
        <v>1</v>
      </c>
      <c r="BN1082" s="67">
        <f t="shared" si="688"/>
        <v>0</v>
      </c>
      <c r="BO1082" s="67">
        <f t="shared" si="689"/>
        <v>1</v>
      </c>
      <c r="BP1082" s="67">
        <f t="shared" si="690"/>
        <v>0</v>
      </c>
      <c r="BQ1082" s="65">
        <f t="shared" si="691"/>
        <v>0</v>
      </c>
      <c r="BR1082" s="64" t="str">
        <f t="shared" si="692"/>
        <v>Nincs hosszútávú terv!</v>
      </c>
      <c r="BS1082" s="65">
        <f t="shared" si="693"/>
        <v>0</v>
      </c>
      <c r="BT1082" s="65">
        <f t="shared" si="694"/>
        <v>0</v>
      </c>
      <c r="BU1082" s="65">
        <f t="shared" si="695"/>
        <v>0</v>
      </c>
      <c r="BV1082" s="65">
        <f t="shared" si="696"/>
        <v>0</v>
      </c>
      <c r="BW1082" s="65">
        <f t="shared" si="697"/>
        <v>0</v>
      </c>
      <c r="BX1082" s="65">
        <f t="shared" si="698"/>
        <v>0</v>
      </c>
      <c r="BY1082" s="65">
        <f t="shared" si="699"/>
        <v>0</v>
      </c>
      <c r="BZ1082" s="65">
        <f t="shared" si="700"/>
        <v>0</v>
      </c>
      <c r="CA1082" s="65">
        <f t="shared" si="701"/>
        <v>0</v>
      </c>
      <c r="CB1082" s="65">
        <f t="shared" si="702"/>
        <v>0</v>
      </c>
      <c r="CC1082" s="65">
        <f t="shared" si="703"/>
        <v>0</v>
      </c>
      <c r="CD1082" s="65" t="str">
        <f t="shared" si="714"/>
        <v>Hiányos kitöltés! (B-oszlop üres)</v>
      </c>
      <c r="CE1082" s="66" t="str">
        <f t="shared" si="715"/>
        <v>Hiányos kitöltés! (B-oszlop üres)</v>
      </c>
      <c r="CF1082" s="65">
        <f t="shared" si="716"/>
        <v>0</v>
      </c>
      <c r="CG1082" s="65">
        <f t="shared" si="717"/>
        <v>0</v>
      </c>
      <c r="CH1082" s="65">
        <f t="shared" si="718"/>
        <v>0</v>
      </c>
    </row>
    <row r="1083" spans="1:86" ht="31.25" x14ac:dyDescent="0.25">
      <c r="A1083" s="54" t="str">
        <f t="shared" si="707"/>
        <v>Nincs VKR kiválasztva!</v>
      </c>
      <c r="B1083" s="68"/>
      <c r="C1083" s="55"/>
      <c r="D1083" s="47"/>
      <c r="E1083" s="47"/>
      <c r="F1083" s="56" t="str">
        <f>IF($G1083="","Nincs VKR kiválasztva!",INDEX(Osszesito!$C:$C,MATCH($G1083,Osszesito!$D:$D,0)))</f>
        <v>Nincs VKR kiválasztva!</v>
      </c>
      <c r="G1083" s="45"/>
      <c r="H1083" s="51" t="str">
        <f>IF($D1083="","",CONCATENATE($AY1083,"_",COUNTA($D$3:$D1083),"_FSZV_2026"))</f>
        <v/>
      </c>
      <c r="I1083" s="56" t="str">
        <f>IF($G1083="","Nincs VKR kiválasztva!",INDEX(Osszesito!$G:$G,MATCH($F1083,Osszesito!$C:$C,0)))</f>
        <v>Nincs VKR kiválasztva!</v>
      </c>
      <c r="J1083" s="56" t="str">
        <f>IF($G1083="","Nincs VKR kiválasztva!",INDEX(Osszesito!$F:$F,MATCH($F1083,Osszesito!$C:$C,0)))</f>
        <v>Nincs VKR kiválasztva!</v>
      </c>
      <c r="K1083" s="48" t="str">
        <f t="shared" si="704"/>
        <v>Nincs kitöltve a költség rész!</v>
      </c>
      <c r="L1083" s="49"/>
      <c r="M1083" s="49"/>
      <c r="N1083" s="60"/>
      <c r="O1083" s="60"/>
      <c r="P1083" s="90"/>
      <c r="R1083" s="62"/>
      <c r="S1083" s="62"/>
      <c r="T1083" s="62"/>
      <c r="U1083" s="62"/>
      <c r="V1083" s="62"/>
      <c r="W1083" s="62"/>
      <c r="X1083" s="62"/>
      <c r="Y1083" s="62"/>
      <c r="Z1083" s="62"/>
      <c r="AA1083" s="62"/>
      <c r="AB1083" s="62"/>
      <c r="AC1083" s="61">
        <f t="shared" si="708"/>
        <v>0</v>
      </c>
      <c r="AD1083" s="1" t="str">
        <f t="shared" si="709"/>
        <v>Nincs VKR kiválasztva!</v>
      </c>
      <c r="AF1083" s="60"/>
      <c r="AG1083" s="60"/>
      <c r="AH1083" s="60"/>
      <c r="AI1083" s="60"/>
      <c r="AJ1083" s="60"/>
      <c r="AK1083" s="60"/>
      <c r="AL1083" s="60"/>
      <c r="AM1083" s="60"/>
      <c r="AN1083" s="60"/>
      <c r="AO1083" s="60"/>
      <c r="AP1083" s="60"/>
      <c r="AQ1083" s="61">
        <f t="shared" si="710"/>
        <v>0</v>
      </c>
      <c r="AR1083" s="130" t="s">
        <v>36</v>
      </c>
      <c r="AS1083" s="1" t="str">
        <f t="shared" si="711"/>
        <v>Nincs VKR kiválasztva!</v>
      </c>
      <c r="AU1083" s="46"/>
      <c r="AV1083" s="46"/>
      <c r="AY1083" s="64" t="str">
        <f>IF($D1083="","",INDEX(Osszesito!$E:$E,MATCH($F1083,Osszesito!$C:$C,0)))</f>
        <v/>
      </c>
      <c r="AZ1083" s="64">
        <f t="shared" si="678"/>
        <v>0</v>
      </c>
      <c r="BA1083" s="65">
        <f t="shared" si="679"/>
        <v>0</v>
      </c>
      <c r="BB1083" s="65" t="str">
        <f t="shared" si="680"/>
        <v>x</v>
      </c>
      <c r="BC1083" s="65">
        <f t="shared" si="712"/>
        <v>0</v>
      </c>
      <c r="BD1083" s="65">
        <f t="shared" si="705"/>
        <v>0</v>
      </c>
      <c r="BE1083" s="65">
        <f t="shared" si="681"/>
        <v>0</v>
      </c>
      <c r="BF1083" s="64" t="str">
        <f t="shared" si="682"/>
        <v>A forrás egyenlő a költséggel (I.ütem).</v>
      </c>
      <c r="BG1083" s="65">
        <f t="shared" si="683"/>
        <v>0</v>
      </c>
      <c r="BH1083" s="65">
        <f t="shared" si="684"/>
        <v>0</v>
      </c>
      <c r="BI1083" s="65">
        <f t="shared" si="685"/>
        <v>0</v>
      </c>
      <c r="BJ1083" s="65">
        <f t="shared" si="686"/>
        <v>0</v>
      </c>
      <c r="BK1083" s="65">
        <f t="shared" si="713"/>
        <v>0</v>
      </c>
      <c r="BL1083" s="66" t="str">
        <f t="shared" si="706"/>
        <v>Nem hosszútávú a feladat.</v>
      </c>
      <c r="BM1083" s="67">
        <f t="shared" si="687"/>
        <v>1</v>
      </c>
      <c r="BN1083" s="67">
        <f t="shared" si="688"/>
        <v>0</v>
      </c>
      <c r="BO1083" s="67">
        <f t="shared" si="689"/>
        <v>1</v>
      </c>
      <c r="BP1083" s="67">
        <f t="shared" si="690"/>
        <v>0</v>
      </c>
      <c r="BQ1083" s="65">
        <f t="shared" si="691"/>
        <v>0</v>
      </c>
      <c r="BR1083" s="64" t="str">
        <f t="shared" si="692"/>
        <v>Nincs hosszútávú terv!</v>
      </c>
      <c r="BS1083" s="65">
        <f t="shared" si="693"/>
        <v>0</v>
      </c>
      <c r="BT1083" s="65">
        <f t="shared" si="694"/>
        <v>0</v>
      </c>
      <c r="BU1083" s="65">
        <f t="shared" si="695"/>
        <v>0</v>
      </c>
      <c r="BV1083" s="65">
        <f t="shared" si="696"/>
        <v>0</v>
      </c>
      <c r="BW1083" s="65">
        <f t="shared" si="697"/>
        <v>0</v>
      </c>
      <c r="BX1083" s="65">
        <f t="shared" si="698"/>
        <v>0</v>
      </c>
      <c r="BY1083" s="65">
        <f t="shared" si="699"/>
        <v>0</v>
      </c>
      <c r="BZ1083" s="65">
        <f t="shared" si="700"/>
        <v>0</v>
      </c>
      <c r="CA1083" s="65">
        <f t="shared" si="701"/>
        <v>0</v>
      </c>
      <c r="CB1083" s="65">
        <f t="shared" si="702"/>
        <v>0</v>
      </c>
      <c r="CC1083" s="65">
        <f t="shared" si="703"/>
        <v>0</v>
      </c>
      <c r="CD1083" s="65" t="str">
        <f t="shared" si="714"/>
        <v>Hiányos kitöltés! (B-oszlop üres)</v>
      </c>
      <c r="CE1083" s="66" t="str">
        <f t="shared" si="715"/>
        <v>Hiányos kitöltés! (B-oszlop üres)</v>
      </c>
      <c r="CF1083" s="65">
        <f t="shared" si="716"/>
        <v>0</v>
      </c>
      <c r="CG1083" s="65">
        <f t="shared" si="717"/>
        <v>0</v>
      </c>
      <c r="CH1083" s="65">
        <f t="shared" si="718"/>
        <v>0</v>
      </c>
    </row>
    <row r="1084" spans="1:86" ht="31.25" x14ac:dyDescent="0.25">
      <c r="A1084" s="54" t="str">
        <f t="shared" si="707"/>
        <v>Nincs VKR kiválasztva!</v>
      </c>
      <c r="B1084" s="68"/>
      <c r="C1084" s="55"/>
      <c r="D1084" s="47"/>
      <c r="E1084" s="47"/>
      <c r="F1084" s="56" t="str">
        <f>IF($G1084="","Nincs VKR kiválasztva!",INDEX(Osszesito!$C:$C,MATCH($G1084,Osszesito!$D:$D,0)))</f>
        <v>Nincs VKR kiválasztva!</v>
      </c>
      <c r="G1084" s="45"/>
      <c r="H1084" s="51" t="str">
        <f>IF($D1084="","",CONCATENATE($AY1084,"_",COUNTA($D$3:$D1084),"_FSZV_2026"))</f>
        <v/>
      </c>
      <c r="I1084" s="56" t="str">
        <f>IF($G1084="","Nincs VKR kiválasztva!",INDEX(Osszesito!$G:$G,MATCH($F1084,Osszesito!$C:$C,0)))</f>
        <v>Nincs VKR kiválasztva!</v>
      </c>
      <c r="J1084" s="56" t="str">
        <f>IF($G1084="","Nincs VKR kiválasztva!",INDEX(Osszesito!$F:$F,MATCH($F1084,Osszesito!$C:$C,0)))</f>
        <v>Nincs VKR kiválasztva!</v>
      </c>
      <c r="K1084" s="48" t="str">
        <f t="shared" si="704"/>
        <v>Nincs kitöltve a költség rész!</v>
      </c>
      <c r="L1084" s="49"/>
      <c r="M1084" s="49"/>
      <c r="N1084" s="60"/>
      <c r="O1084" s="60"/>
      <c r="P1084" s="90"/>
      <c r="R1084" s="62"/>
      <c r="S1084" s="62"/>
      <c r="T1084" s="62"/>
      <c r="U1084" s="62"/>
      <c r="V1084" s="62"/>
      <c r="W1084" s="62"/>
      <c r="X1084" s="62"/>
      <c r="Y1084" s="62"/>
      <c r="Z1084" s="62"/>
      <c r="AA1084" s="62"/>
      <c r="AB1084" s="62"/>
      <c r="AC1084" s="61">
        <f t="shared" si="708"/>
        <v>0</v>
      </c>
      <c r="AD1084" s="1" t="str">
        <f t="shared" si="709"/>
        <v>Nincs VKR kiválasztva!</v>
      </c>
      <c r="AF1084" s="60"/>
      <c r="AG1084" s="60"/>
      <c r="AH1084" s="60"/>
      <c r="AI1084" s="60"/>
      <c r="AJ1084" s="60"/>
      <c r="AK1084" s="60"/>
      <c r="AL1084" s="60"/>
      <c r="AM1084" s="60"/>
      <c r="AN1084" s="60"/>
      <c r="AO1084" s="60"/>
      <c r="AP1084" s="60"/>
      <c r="AQ1084" s="61">
        <f t="shared" si="710"/>
        <v>0</v>
      </c>
      <c r="AR1084" s="130" t="s">
        <v>36</v>
      </c>
      <c r="AS1084" s="1" t="str">
        <f t="shared" si="711"/>
        <v>Nincs VKR kiválasztva!</v>
      </c>
      <c r="AU1084" s="46"/>
      <c r="AV1084" s="46"/>
      <c r="AY1084" s="64" t="str">
        <f>IF($D1084="","",INDEX(Osszesito!$E:$E,MATCH($F1084,Osszesito!$C:$C,0)))</f>
        <v/>
      </c>
      <c r="AZ1084" s="64">
        <f t="shared" si="678"/>
        <v>0</v>
      </c>
      <c r="BA1084" s="65">
        <f t="shared" si="679"/>
        <v>0</v>
      </c>
      <c r="BB1084" s="65" t="str">
        <f t="shared" si="680"/>
        <v>x</v>
      </c>
      <c r="BC1084" s="65">
        <f t="shared" si="712"/>
        <v>0</v>
      </c>
      <c r="BD1084" s="65">
        <f t="shared" si="705"/>
        <v>0</v>
      </c>
      <c r="BE1084" s="65">
        <f t="shared" si="681"/>
        <v>0</v>
      </c>
      <c r="BF1084" s="64" t="str">
        <f t="shared" si="682"/>
        <v>A forrás egyenlő a költséggel (I.ütem).</v>
      </c>
      <c r="BG1084" s="65">
        <f t="shared" si="683"/>
        <v>0</v>
      </c>
      <c r="BH1084" s="65">
        <f t="shared" si="684"/>
        <v>0</v>
      </c>
      <c r="BI1084" s="65">
        <f t="shared" si="685"/>
        <v>0</v>
      </c>
      <c r="BJ1084" s="65">
        <f t="shared" si="686"/>
        <v>0</v>
      </c>
      <c r="BK1084" s="65">
        <f t="shared" si="713"/>
        <v>0</v>
      </c>
      <c r="BL1084" s="66" t="str">
        <f t="shared" si="706"/>
        <v>Nem hosszútávú a feladat.</v>
      </c>
      <c r="BM1084" s="67">
        <f t="shared" si="687"/>
        <v>1</v>
      </c>
      <c r="BN1084" s="67">
        <f t="shared" si="688"/>
        <v>0</v>
      </c>
      <c r="BO1084" s="67">
        <f t="shared" si="689"/>
        <v>1</v>
      </c>
      <c r="BP1084" s="67">
        <f t="shared" si="690"/>
        <v>0</v>
      </c>
      <c r="BQ1084" s="65">
        <f t="shared" si="691"/>
        <v>0</v>
      </c>
      <c r="BR1084" s="64" t="str">
        <f t="shared" si="692"/>
        <v>Nincs hosszútávú terv!</v>
      </c>
      <c r="BS1084" s="65">
        <f t="shared" si="693"/>
        <v>0</v>
      </c>
      <c r="BT1084" s="65">
        <f t="shared" si="694"/>
        <v>0</v>
      </c>
      <c r="BU1084" s="65">
        <f t="shared" si="695"/>
        <v>0</v>
      </c>
      <c r="BV1084" s="65">
        <f t="shared" si="696"/>
        <v>0</v>
      </c>
      <c r="BW1084" s="65">
        <f t="shared" si="697"/>
        <v>0</v>
      </c>
      <c r="BX1084" s="65">
        <f t="shared" si="698"/>
        <v>0</v>
      </c>
      <c r="BY1084" s="65">
        <f t="shared" si="699"/>
        <v>0</v>
      </c>
      <c r="BZ1084" s="65">
        <f t="shared" si="700"/>
        <v>0</v>
      </c>
      <c r="CA1084" s="65">
        <f t="shared" si="701"/>
        <v>0</v>
      </c>
      <c r="CB1084" s="65">
        <f t="shared" si="702"/>
        <v>0</v>
      </c>
      <c r="CC1084" s="65">
        <f t="shared" si="703"/>
        <v>0</v>
      </c>
      <c r="CD1084" s="65" t="str">
        <f t="shared" si="714"/>
        <v>Hiányos kitöltés! (B-oszlop üres)</v>
      </c>
      <c r="CE1084" s="66" t="str">
        <f t="shared" si="715"/>
        <v>Hiányos kitöltés! (B-oszlop üres)</v>
      </c>
      <c r="CF1084" s="65">
        <f t="shared" si="716"/>
        <v>0</v>
      </c>
      <c r="CG1084" s="65">
        <f t="shared" si="717"/>
        <v>0</v>
      </c>
      <c r="CH1084" s="65">
        <f t="shared" si="718"/>
        <v>0</v>
      </c>
    </row>
    <row r="1085" spans="1:86" ht="31.25" x14ac:dyDescent="0.25">
      <c r="A1085" s="54" t="str">
        <f t="shared" si="707"/>
        <v>Nincs VKR kiválasztva!</v>
      </c>
      <c r="B1085" s="68"/>
      <c r="C1085" s="55"/>
      <c r="D1085" s="47"/>
      <c r="E1085" s="47"/>
      <c r="F1085" s="56" t="str">
        <f>IF($G1085="","Nincs VKR kiválasztva!",INDEX(Osszesito!$C:$C,MATCH($G1085,Osszesito!$D:$D,0)))</f>
        <v>Nincs VKR kiválasztva!</v>
      </c>
      <c r="G1085" s="45"/>
      <c r="H1085" s="51" t="str">
        <f>IF($D1085="","",CONCATENATE($AY1085,"_",COUNTA($D$3:$D1085),"_FSZV_2026"))</f>
        <v/>
      </c>
      <c r="I1085" s="56" t="str">
        <f>IF($G1085="","Nincs VKR kiválasztva!",INDEX(Osszesito!$G:$G,MATCH($F1085,Osszesito!$C:$C,0)))</f>
        <v>Nincs VKR kiválasztva!</v>
      </c>
      <c r="J1085" s="56" t="str">
        <f>IF($G1085="","Nincs VKR kiválasztva!",INDEX(Osszesito!$F:$F,MATCH($F1085,Osszesito!$C:$C,0)))</f>
        <v>Nincs VKR kiválasztva!</v>
      </c>
      <c r="K1085" s="48" t="str">
        <f t="shared" si="704"/>
        <v>Nincs kitöltve a költség rész!</v>
      </c>
      <c r="L1085" s="49"/>
      <c r="M1085" s="49"/>
      <c r="N1085" s="60"/>
      <c r="O1085" s="60"/>
      <c r="P1085" s="90"/>
      <c r="R1085" s="62"/>
      <c r="S1085" s="62"/>
      <c r="T1085" s="62"/>
      <c r="U1085" s="62"/>
      <c r="V1085" s="62"/>
      <c r="W1085" s="62"/>
      <c r="X1085" s="62"/>
      <c r="Y1085" s="62"/>
      <c r="Z1085" s="62"/>
      <c r="AA1085" s="62"/>
      <c r="AB1085" s="62"/>
      <c r="AC1085" s="61">
        <f t="shared" si="708"/>
        <v>0</v>
      </c>
      <c r="AD1085" s="1" t="str">
        <f t="shared" si="709"/>
        <v>Nincs VKR kiválasztva!</v>
      </c>
      <c r="AF1085" s="60"/>
      <c r="AG1085" s="60"/>
      <c r="AH1085" s="60"/>
      <c r="AI1085" s="60"/>
      <c r="AJ1085" s="60"/>
      <c r="AK1085" s="60"/>
      <c r="AL1085" s="60"/>
      <c r="AM1085" s="60"/>
      <c r="AN1085" s="60"/>
      <c r="AO1085" s="60"/>
      <c r="AP1085" s="60"/>
      <c r="AQ1085" s="61">
        <f t="shared" si="710"/>
        <v>0</v>
      </c>
      <c r="AR1085" s="130" t="s">
        <v>36</v>
      </c>
      <c r="AS1085" s="1" t="str">
        <f t="shared" si="711"/>
        <v>Nincs VKR kiválasztva!</v>
      </c>
      <c r="AU1085" s="46"/>
      <c r="AV1085" s="46"/>
      <c r="AY1085" s="64" t="str">
        <f>IF($D1085="","",INDEX(Osszesito!$E:$E,MATCH($F1085,Osszesito!$C:$C,0)))</f>
        <v/>
      </c>
      <c r="AZ1085" s="64">
        <f t="shared" si="678"/>
        <v>0</v>
      </c>
      <c r="BA1085" s="65">
        <f t="shared" si="679"/>
        <v>0</v>
      </c>
      <c r="BB1085" s="65" t="str">
        <f t="shared" si="680"/>
        <v>x</v>
      </c>
      <c r="BC1085" s="65">
        <f t="shared" si="712"/>
        <v>0</v>
      </c>
      <c r="BD1085" s="65">
        <f t="shared" si="705"/>
        <v>0</v>
      </c>
      <c r="BE1085" s="65">
        <f t="shared" si="681"/>
        <v>0</v>
      </c>
      <c r="BF1085" s="64" t="str">
        <f t="shared" si="682"/>
        <v>A forrás egyenlő a költséggel (I.ütem).</v>
      </c>
      <c r="BG1085" s="65">
        <f t="shared" si="683"/>
        <v>0</v>
      </c>
      <c r="BH1085" s="65">
        <f t="shared" si="684"/>
        <v>0</v>
      </c>
      <c r="BI1085" s="65">
        <f t="shared" si="685"/>
        <v>0</v>
      </c>
      <c r="BJ1085" s="65">
        <f t="shared" si="686"/>
        <v>0</v>
      </c>
      <c r="BK1085" s="65">
        <f t="shared" si="713"/>
        <v>0</v>
      </c>
      <c r="BL1085" s="66" t="str">
        <f t="shared" si="706"/>
        <v>Nem hosszútávú a feladat.</v>
      </c>
      <c r="BM1085" s="67">
        <f t="shared" si="687"/>
        <v>1</v>
      </c>
      <c r="BN1085" s="67">
        <f t="shared" si="688"/>
        <v>0</v>
      </c>
      <c r="BO1085" s="67">
        <f t="shared" si="689"/>
        <v>1</v>
      </c>
      <c r="BP1085" s="67">
        <f t="shared" si="690"/>
        <v>0</v>
      </c>
      <c r="BQ1085" s="65">
        <f t="shared" si="691"/>
        <v>0</v>
      </c>
      <c r="BR1085" s="64" t="str">
        <f t="shared" si="692"/>
        <v>Nincs hosszútávú terv!</v>
      </c>
      <c r="BS1085" s="65">
        <f t="shared" si="693"/>
        <v>0</v>
      </c>
      <c r="BT1085" s="65">
        <f t="shared" si="694"/>
        <v>0</v>
      </c>
      <c r="BU1085" s="65">
        <f t="shared" si="695"/>
        <v>0</v>
      </c>
      <c r="BV1085" s="65">
        <f t="shared" si="696"/>
        <v>0</v>
      </c>
      <c r="BW1085" s="65">
        <f t="shared" si="697"/>
        <v>0</v>
      </c>
      <c r="BX1085" s="65">
        <f t="shared" si="698"/>
        <v>0</v>
      </c>
      <c r="BY1085" s="65">
        <f t="shared" si="699"/>
        <v>0</v>
      </c>
      <c r="BZ1085" s="65">
        <f t="shared" si="700"/>
        <v>0</v>
      </c>
      <c r="CA1085" s="65">
        <f t="shared" si="701"/>
        <v>0</v>
      </c>
      <c r="CB1085" s="65">
        <f t="shared" si="702"/>
        <v>0</v>
      </c>
      <c r="CC1085" s="65">
        <f t="shared" si="703"/>
        <v>0</v>
      </c>
      <c r="CD1085" s="65" t="str">
        <f t="shared" si="714"/>
        <v>Hiányos kitöltés! (B-oszlop üres)</v>
      </c>
      <c r="CE1085" s="66" t="str">
        <f t="shared" si="715"/>
        <v>Hiányos kitöltés! (B-oszlop üres)</v>
      </c>
      <c r="CF1085" s="65">
        <f t="shared" si="716"/>
        <v>0</v>
      </c>
      <c r="CG1085" s="65">
        <f t="shared" si="717"/>
        <v>0</v>
      </c>
      <c r="CH1085" s="65">
        <f t="shared" si="718"/>
        <v>0</v>
      </c>
    </row>
    <row r="1086" spans="1:86" ht="31.25" x14ac:dyDescent="0.25">
      <c r="A1086" s="54" t="str">
        <f t="shared" si="707"/>
        <v>Nincs VKR kiválasztva!</v>
      </c>
      <c r="B1086" s="68"/>
      <c r="C1086" s="55"/>
      <c r="D1086" s="47"/>
      <c r="E1086" s="47"/>
      <c r="F1086" s="56" t="str">
        <f>IF($G1086="","Nincs VKR kiválasztva!",INDEX(Osszesito!$C:$C,MATCH($G1086,Osszesito!$D:$D,0)))</f>
        <v>Nincs VKR kiválasztva!</v>
      </c>
      <c r="G1086" s="45"/>
      <c r="H1086" s="51" t="str">
        <f>IF($D1086="","",CONCATENATE($AY1086,"_",COUNTA($D$3:$D1086),"_FSZV_2026"))</f>
        <v/>
      </c>
      <c r="I1086" s="56" t="str">
        <f>IF($G1086="","Nincs VKR kiválasztva!",INDEX(Osszesito!$G:$G,MATCH($F1086,Osszesito!$C:$C,0)))</f>
        <v>Nincs VKR kiválasztva!</v>
      </c>
      <c r="J1086" s="56" t="str">
        <f>IF($G1086="","Nincs VKR kiválasztva!",INDEX(Osszesito!$F:$F,MATCH($F1086,Osszesito!$C:$C,0)))</f>
        <v>Nincs VKR kiválasztva!</v>
      </c>
      <c r="K1086" s="48" t="str">
        <f t="shared" si="704"/>
        <v>Nincs kitöltve a költség rész!</v>
      </c>
      <c r="L1086" s="49"/>
      <c r="M1086" s="49"/>
      <c r="N1086" s="60"/>
      <c r="O1086" s="60"/>
      <c r="P1086" s="90"/>
      <c r="R1086" s="62"/>
      <c r="S1086" s="62"/>
      <c r="T1086" s="62"/>
      <c r="U1086" s="62"/>
      <c r="V1086" s="62"/>
      <c r="W1086" s="62"/>
      <c r="X1086" s="62"/>
      <c r="Y1086" s="62"/>
      <c r="Z1086" s="62"/>
      <c r="AA1086" s="62"/>
      <c r="AB1086" s="62"/>
      <c r="AC1086" s="61">
        <f t="shared" si="708"/>
        <v>0</v>
      </c>
      <c r="AD1086" s="1" t="str">
        <f t="shared" si="709"/>
        <v>Nincs VKR kiválasztva!</v>
      </c>
      <c r="AF1086" s="60"/>
      <c r="AG1086" s="60"/>
      <c r="AH1086" s="60"/>
      <c r="AI1086" s="60"/>
      <c r="AJ1086" s="60"/>
      <c r="AK1086" s="60"/>
      <c r="AL1086" s="60"/>
      <c r="AM1086" s="60"/>
      <c r="AN1086" s="60"/>
      <c r="AO1086" s="60"/>
      <c r="AP1086" s="60"/>
      <c r="AQ1086" s="61">
        <f t="shared" si="710"/>
        <v>0</v>
      </c>
      <c r="AR1086" s="130" t="s">
        <v>36</v>
      </c>
      <c r="AS1086" s="1" t="str">
        <f t="shared" si="711"/>
        <v>Nincs VKR kiválasztva!</v>
      </c>
      <c r="AU1086" s="46"/>
      <c r="AV1086" s="46"/>
      <c r="AY1086" s="64" t="str">
        <f>IF($D1086="","",INDEX(Osszesito!$E:$E,MATCH($F1086,Osszesito!$C:$C,0)))</f>
        <v/>
      </c>
      <c r="AZ1086" s="64">
        <f t="shared" si="678"/>
        <v>0</v>
      </c>
      <c r="BA1086" s="65">
        <f t="shared" si="679"/>
        <v>0</v>
      </c>
      <c r="BB1086" s="65" t="str">
        <f t="shared" si="680"/>
        <v>x</v>
      </c>
      <c r="BC1086" s="65">
        <f t="shared" si="712"/>
        <v>0</v>
      </c>
      <c r="BD1086" s="65">
        <f t="shared" si="705"/>
        <v>0</v>
      </c>
      <c r="BE1086" s="65">
        <f t="shared" si="681"/>
        <v>0</v>
      </c>
      <c r="BF1086" s="64" t="str">
        <f t="shared" si="682"/>
        <v>A forrás egyenlő a költséggel (I.ütem).</v>
      </c>
      <c r="BG1086" s="65">
        <f t="shared" si="683"/>
        <v>0</v>
      </c>
      <c r="BH1086" s="65">
        <f t="shared" si="684"/>
        <v>0</v>
      </c>
      <c r="BI1086" s="65">
        <f t="shared" si="685"/>
        <v>0</v>
      </c>
      <c r="BJ1086" s="65">
        <f t="shared" si="686"/>
        <v>0</v>
      </c>
      <c r="BK1086" s="65">
        <f t="shared" si="713"/>
        <v>0</v>
      </c>
      <c r="BL1086" s="66" t="str">
        <f t="shared" si="706"/>
        <v>Nem hosszútávú a feladat.</v>
      </c>
      <c r="BM1086" s="67">
        <f t="shared" si="687"/>
        <v>1</v>
      </c>
      <c r="BN1086" s="67">
        <f t="shared" si="688"/>
        <v>0</v>
      </c>
      <c r="BO1086" s="67">
        <f t="shared" si="689"/>
        <v>1</v>
      </c>
      <c r="BP1086" s="67">
        <f t="shared" si="690"/>
        <v>0</v>
      </c>
      <c r="BQ1086" s="65">
        <f t="shared" si="691"/>
        <v>0</v>
      </c>
      <c r="BR1086" s="64" t="str">
        <f t="shared" si="692"/>
        <v>Nincs hosszútávú terv!</v>
      </c>
      <c r="BS1086" s="65">
        <f t="shared" si="693"/>
        <v>0</v>
      </c>
      <c r="BT1086" s="65">
        <f t="shared" si="694"/>
        <v>0</v>
      </c>
      <c r="BU1086" s="65">
        <f t="shared" si="695"/>
        <v>0</v>
      </c>
      <c r="BV1086" s="65">
        <f t="shared" si="696"/>
        <v>0</v>
      </c>
      <c r="BW1086" s="65">
        <f t="shared" si="697"/>
        <v>0</v>
      </c>
      <c r="BX1086" s="65">
        <f t="shared" si="698"/>
        <v>0</v>
      </c>
      <c r="BY1086" s="65">
        <f t="shared" si="699"/>
        <v>0</v>
      </c>
      <c r="BZ1086" s="65">
        <f t="shared" si="700"/>
        <v>0</v>
      </c>
      <c r="CA1086" s="65">
        <f t="shared" si="701"/>
        <v>0</v>
      </c>
      <c r="CB1086" s="65">
        <f t="shared" si="702"/>
        <v>0</v>
      </c>
      <c r="CC1086" s="65">
        <f t="shared" si="703"/>
        <v>0</v>
      </c>
      <c r="CD1086" s="65" t="str">
        <f t="shared" si="714"/>
        <v>Hiányos kitöltés! (B-oszlop üres)</v>
      </c>
      <c r="CE1086" s="66" t="str">
        <f t="shared" si="715"/>
        <v>Hiányos kitöltés! (B-oszlop üres)</v>
      </c>
      <c r="CF1086" s="65">
        <f t="shared" si="716"/>
        <v>0</v>
      </c>
      <c r="CG1086" s="65">
        <f t="shared" si="717"/>
        <v>0</v>
      </c>
      <c r="CH1086" s="65">
        <f t="shared" si="718"/>
        <v>0</v>
      </c>
    </row>
    <row r="1087" spans="1:86" ht="31.25" x14ac:dyDescent="0.25">
      <c r="A1087" s="54" t="str">
        <f t="shared" si="707"/>
        <v>Nincs VKR kiválasztva!</v>
      </c>
      <c r="B1087" s="68"/>
      <c r="C1087" s="55"/>
      <c r="D1087" s="47"/>
      <c r="E1087" s="47"/>
      <c r="F1087" s="56" t="str">
        <f>IF($G1087="","Nincs VKR kiválasztva!",INDEX(Osszesito!$C:$C,MATCH($G1087,Osszesito!$D:$D,0)))</f>
        <v>Nincs VKR kiválasztva!</v>
      </c>
      <c r="G1087" s="45"/>
      <c r="H1087" s="51" t="str">
        <f>IF($D1087="","",CONCATENATE($AY1087,"_",COUNTA($D$3:$D1087),"_FSZV_2026"))</f>
        <v/>
      </c>
      <c r="I1087" s="56" t="str">
        <f>IF($G1087="","Nincs VKR kiválasztva!",INDEX(Osszesito!$G:$G,MATCH($F1087,Osszesito!$C:$C,0)))</f>
        <v>Nincs VKR kiválasztva!</v>
      </c>
      <c r="J1087" s="56" t="str">
        <f>IF($G1087="","Nincs VKR kiválasztva!",INDEX(Osszesito!$F:$F,MATCH($F1087,Osszesito!$C:$C,0)))</f>
        <v>Nincs VKR kiválasztva!</v>
      </c>
      <c r="K1087" s="48" t="str">
        <f t="shared" si="704"/>
        <v>Nincs kitöltve a költség rész!</v>
      </c>
      <c r="L1087" s="49"/>
      <c r="M1087" s="49"/>
      <c r="N1087" s="60"/>
      <c r="O1087" s="60"/>
      <c r="P1087" s="90"/>
      <c r="R1087" s="62"/>
      <c r="S1087" s="62"/>
      <c r="T1087" s="62"/>
      <c r="U1087" s="62"/>
      <c r="V1087" s="62"/>
      <c r="W1087" s="62"/>
      <c r="X1087" s="62"/>
      <c r="Y1087" s="62"/>
      <c r="Z1087" s="62"/>
      <c r="AA1087" s="62"/>
      <c r="AB1087" s="62"/>
      <c r="AC1087" s="61">
        <f t="shared" si="708"/>
        <v>0</v>
      </c>
      <c r="AD1087" s="1" t="str">
        <f t="shared" si="709"/>
        <v>Nincs VKR kiválasztva!</v>
      </c>
      <c r="AF1087" s="60"/>
      <c r="AG1087" s="60"/>
      <c r="AH1087" s="60"/>
      <c r="AI1087" s="60"/>
      <c r="AJ1087" s="60"/>
      <c r="AK1087" s="60"/>
      <c r="AL1087" s="60"/>
      <c r="AM1087" s="60"/>
      <c r="AN1087" s="60"/>
      <c r="AO1087" s="60"/>
      <c r="AP1087" s="60"/>
      <c r="AQ1087" s="61">
        <f t="shared" si="710"/>
        <v>0</v>
      </c>
      <c r="AR1087" s="130" t="s">
        <v>36</v>
      </c>
      <c r="AS1087" s="1" t="str">
        <f t="shared" si="711"/>
        <v>Nincs VKR kiválasztva!</v>
      </c>
      <c r="AU1087" s="46"/>
      <c r="AV1087" s="46"/>
      <c r="AY1087" s="64" t="str">
        <f>IF($D1087="","",INDEX(Osszesito!$E:$E,MATCH($F1087,Osszesito!$C:$C,0)))</f>
        <v/>
      </c>
      <c r="AZ1087" s="64">
        <f t="shared" si="678"/>
        <v>0</v>
      </c>
      <c r="BA1087" s="65">
        <f t="shared" si="679"/>
        <v>0</v>
      </c>
      <c r="BB1087" s="65" t="str">
        <f t="shared" si="680"/>
        <v>x</v>
      </c>
      <c r="BC1087" s="65">
        <f t="shared" si="712"/>
        <v>0</v>
      </c>
      <c r="BD1087" s="65">
        <f t="shared" si="705"/>
        <v>0</v>
      </c>
      <c r="BE1087" s="65">
        <f t="shared" si="681"/>
        <v>0</v>
      </c>
      <c r="BF1087" s="64" t="str">
        <f t="shared" si="682"/>
        <v>A forrás egyenlő a költséggel (I.ütem).</v>
      </c>
      <c r="BG1087" s="65">
        <f t="shared" si="683"/>
        <v>0</v>
      </c>
      <c r="BH1087" s="65">
        <f t="shared" si="684"/>
        <v>0</v>
      </c>
      <c r="BI1087" s="65">
        <f t="shared" si="685"/>
        <v>0</v>
      </c>
      <c r="BJ1087" s="65">
        <f t="shared" si="686"/>
        <v>0</v>
      </c>
      <c r="BK1087" s="65">
        <f t="shared" si="713"/>
        <v>0</v>
      </c>
      <c r="BL1087" s="66" t="str">
        <f t="shared" si="706"/>
        <v>Nem hosszútávú a feladat.</v>
      </c>
      <c r="BM1087" s="67">
        <f t="shared" si="687"/>
        <v>1</v>
      </c>
      <c r="BN1087" s="67">
        <f t="shared" si="688"/>
        <v>0</v>
      </c>
      <c r="BO1087" s="67">
        <f t="shared" si="689"/>
        <v>1</v>
      </c>
      <c r="BP1087" s="67">
        <f t="shared" si="690"/>
        <v>0</v>
      </c>
      <c r="BQ1087" s="65">
        <f t="shared" si="691"/>
        <v>0</v>
      </c>
      <c r="BR1087" s="64" t="str">
        <f t="shared" si="692"/>
        <v>Nincs hosszútávú terv!</v>
      </c>
      <c r="BS1087" s="65">
        <f t="shared" si="693"/>
        <v>0</v>
      </c>
      <c r="BT1087" s="65">
        <f t="shared" si="694"/>
        <v>0</v>
      </c>
      <c r="BU1087" s="65">
        <f t="shared" si="695"/>
        <v>0</v>
      </c>
      <c r="BV1087" s="65">
        <f t="shared" si="696"/>
        <v>0</v>
      </c>
      <c r="BW1087" s="65">
        <f t="shared" si="697"/>
        <v>0</v>
      </c>
      <c r="BX1087" s="65">
        <f t="shared" si="698"/>
        <v>0</v>
      </c>
      <c r="BY1087" s="65">
        <f t="shared" si="699"/>
        <v>0</v>
      </c>
      <c r="BZ1087" s="65">
        <f t="shared" si="700"/>
        <v>0</v>
      </c>
      <c r="CA1087" s="65">
        <f t="shared" si="701"/>
        <v>0</v>
      </c>
      <c r="CB1087" s="65">
        <f t="shared" si="702"/>
        <v>0</v>
      </c>
      <c r="CC1087" s="65">
        <f t="shared" si="703"/>
        <v>0</v>
      </c>
      <c r="CD1087" s="65" t="str">
        <f t="shared" si="714"/>
        <v>Hiányos kitöltés! (B-oszlop üres)</v>
      </c>
      <c r="CE1087" s="66" t="str">
        <f t="shared" si="715"/>
        <v>Hiányos kitöltés! (B-oszlop üres)</v>
      </c>
      <c r="CF1087" s="65">
        <f t="shared" si="716"/>
        <v>0</v>
      </c>
      <c r="CG1087" s="65">
        <f t="shared" si="717"/>
        <v>0</v>
      </c>
      <c r="CH1087" s="65">
        <f t="shared" si="718"/>
        <v>0</v>
      </c>
    </row>
    <row r="1088" spans="1:86" ht="31.25" x14ac:dyDescent="0.25">
      <c r="A1088" s="54" t="str">
        <f t="shared" si="707"/>
        <v>Nincs VKR kiválasztva!</v>
      </c>
      <c r="B1088" s="68"/>
      <c r="C1088" s="55"/>
      <c r="D1088" s="47"/>
      <c r="E1088" s="47"/>
      <c r="F1088" s="56" t="str">
        <f>IF($G1088="","Nincs VKR kiválasztva!",INDEX(Osszesito!$C:$C,MATCH($G1088,Osszesito!$D:$D,0)))</f>
        <v>Nincs VKR kiválasztva!</v>
      </c>
      <c r="G1088" s="45"/>
      <c r="H1088" s="51" t="str">
        <f>IF($D1088="","",CONCATENATE($AY1088,"_",COUNTA($D$3:$D1088),"_FSZV_2026"))</f>
        <v/>
      </c>
      <c r="I1088" s="56" t="str">
        <f>IF($G1088="","Nincs VKR kiválasztva!",INDEX(Osszesito!$G:$G,MATCH($F1088,Osszesito!$C:$C,0)))</f>
        <v>Nincs VKR kiválasztva!</v>
      </c>
      <c r="J1088" s="56" t="str">
        <f>IF($G1088="","Nincs VKR kiválasztva!",INDEX(Osszesito!$F:$F,MATCH($F1088,Osszesito!$C:$C,0)))</f>
        <v>Nincs VKR kiválasztva!</v>
      </c>
      <c r="K1088" s="48" t="str">
        <f t="shared" si="704"/>
        <v>Nincs kitöltve a költség rész!</v>
      </c>
      <c r="L1088" s="49"/>
      <c r="M1088" s="49"/>
      <c r="N1088" s="60"/>
      <c r="O1088" s="60"/>
      <c r="P1088" s="90"/>
      <c r="R1088" s="62"/>
      <c r="S1088" s="62"/>
      <c r="T1088" s="62"/>
      <c r="U1088" s="62"/>
      <c r="V1088" s="62"/>
      <c r="W1088" s="62"/>
      <c r="X1088" s="62"/>
      <c r="Y1088" s="62"/>
      <c r="Z1088" s="62"/>
      <c r="AA1088" s="62"/>
      <c r="AB1088" s="62"/>
      <c r="AC1088" s="61">
        <f t="shared" si="708"/>
        <v>0</v>
      </c>
      <c r="AD1088" s="1" t="str">
        <f t="shared" si="709"/>
        <v>Nincs VKR kiválasztva!</v>
      </c>
      <c r="AF1088" s="60"/>
      <c r="AG1088" s="60"/>
      <c r="AH1088" s="60"/>
      <c r="AI1088" s="60"/>
      <c r="AJ1088" s="60"/>
      <c r="AK1088" s="60"/>
      <c r="AL1088" s="60"/>
      <c r="AM1088" s="60"/>
      <c r="AN1088" s="60"/>
      <c r="AO1088" s="60"/>
      <c r="AP1088" s="60"/>
      <c r="AQ1088" s="61">
        <f t="shared" si="710"/>
        <v>0</v>
      </c>
      <c r="AR1088" s="130" t="s">
        <v>36</v>
      </c>
      <c r="AS1088" s="1" t="str">
        <f t="shared" si="711"/>
        <v>Nincs VKR kiválasztva!</v>
      </c>
      <c r="AU1088" s="46"/>
      <c r="AV1088" s="46"/>
      <c r="AY1088" s="64" t="str">
        <f>IF($D1088="","",INDEX(Osszesito!$E:$E,MATCH($F1088,Osszesito!$C:$C,0)))</f>
        <v/>
      </c>
      <c r="AZ1088" s="64">
        <f t="shared" si="678"/>
        <v>0</v>
      </c>
      <c r="BA1088" s="65">
        <f t="shared" si="679"/>
        <v>0</v>
      </c>
      <c r="BB1088" s="65" t="str">
        <f t="shared" si="680"/>
        <v>x</v>
      </c>
      <c r="BC1088" s="65">
        <f t="shared" si="712"/>
        <v>0</v>
      </c>
      <c r="BD1088" s="65">
        <f t="shared" si="705"/>
        <v>0</v>
      </c>
      <c r="BE1088" s="65">
        <f t="shared" si="681"/>
        <v>0</v>
      </c>
      <c r="BF1088" s="64" t="str">
        <f t="shared" si="682"/>
        <v>A forrás egyenlő a költséggel (I.ütem).</v>
      </c>
      <c r="BG1088" s="65">
        <f t="shared" si="683"/>
        <v>0</v>
      </c>
      <c r="BH1088" s="65">
        <f t="shared" si="684"/>
        <v>0</v>
      </c>
      <c r="BI1088" s="65">
        <f t="shared" si="685"/>
        <v>0</v>
      </c>
      <c r="BJ1088" s="65">
        <f t="shared" si="686"/>
        <v>0</v>
      </c>
      <c r="BK1088" s="65">
        <f t="shared" si="713"/>
        <v>0</v>
      </c>
      <c r="BL1088" s="66" t="str">
        <f t="shared" si="706"/>
        <v>Nem hosszútávú a feladat.</v>
      </c>
      <c r="BM1088" s="67">
        <f t="shared" si="687"/>
        <v>1</v>
      </c>
      <c r="BN1088" s="67">
        <f t="shared" si="688"/>
        <v>0</v>
      </c>
      <c r="BO1088" s="67">
        <f t="shared" si="689"/>
        <v>1</v>
      </c>
      <c r="BP1088" s="67">
        <f t="shared" si="690"/>
        <v>0</v>
      </c>
      <c r="BQ1088" s="65">
        <f t="shared" si="691"/>
        <v>0</v>
      </c>
      <c r="BR1088" s="64" t="str">
        <f t="shared" si="692"/>
        <v>Nincs hosszútávú terv!</v>
      </c>
      <c r="BS1088" s="65">
        <f t="shared" si="693"/>
        <v>0</v>
      </c>
      <c r="BT1088" s="65">
        <f t="shared" si="694"/>
        <v>0</v>
      </c>
      <c r="BU1088" s="65">
        <f t="shared" si="695"/>
        <v>0</v>
      </c>
      <c r="BV1088" s="65">
        <f t="shared" si="696"/>
        <v>0</v>
      </c>
      <c r="BW1088" s="65">
        <f t="shared" si="697"/>
        <v>0</v>
      </c>
      <c r="BX1088" s="65">
        <f t="shared" si="698"/>
        <v>0</v>
      </c>
      <c r="BY1088" s="65">
        <f t="shared" si="699"/>
        <v>0</v>
      </c>
      <c r="BZ1088" s="65">
        <f t="shared" si="700"/>
        <v>0</v>
      </c>
      <c r="CA1088" s="65">
        <f t="shared" si="701"/>
        <v>0</v>
      </c>
      <c r="CB1088" s="65">
        <f t="shared" si="702"/>
        <v>0</v>
      </c>
      <c r="CC1088" s="65">
        <f t="shared" si="703"/>
        <v>0</v>
      </c>
      <c r="CD1088" s="65" t="str">
        <f t="shared" si="714"/>
        <v>Hiányos kitöltés! (B-oszlop üres)</v>
      </c>
      <c r="CE1088" s="66" t="str">
        <f t="shared" si="715"/>
        <v>Hiányos kitöltés! (B-oszlop üres)</v>
      </c>
      <c r="CF1088" s="65">
        <f t="shared" si="716"/>
        <v>0</v>
      </c>
      <c r="CG1088" s="65">
        <f t="shared" si="717"/>
        <v>0</v>
      </c>
      <c r="CH1088" s="65">
        <f t="shared" si="718"/>
        <v>0</v>
      </c>
    </row>
    <row r="1089" spans="1:86" ht="31.25" x14ac:dyDescent="0.25">
      <c r="A1089" s="54" t="str">
        <f t="shared" si="707"/>
        <v>Nincs VKR kiválasztva!</v>
      </c>
      <c r="B1089" s="68"/>
      <c r="C1089" s="55"/>
      <c r="D1089" s="47"/>
      <c r="E1089" s="47"/>
      <c r="F1089" s="56" t="str">
        <f>IF($G1089="","Nincs VKR kiválasztva!",INDEX(Osszesito!$C:$C,MATCH($G1089,Osszesito!$D:$D,0)))</f>
        <v>Nincs VKR kiválasztva!</v>
      </c>
      <c r="G1089" s="45"/>
      <c r="H1089" s="51" t="str">
        <f>IF($D1089="","",CONCATENATE($AY1089,"_",COUNTA($D$3:$D1089),"_FSZV_2026"))</f>
        <v/>
      </c>
      <c r="I1089" s="56" t="str">
        <f>IF($G1089="","Nincs VKR kiválasztva!",INDEX(Osszesito!$G:$G,MATCH($F1089,Osszesito!$C:$C,0)))</f>
        <v>Nincs VKR kiválasztva!</v>
      </c>
      <c r="J1089" s="56" t="str">
        <f>IF($G1089="","Nincs VKR kiválasztva!",INDEX(Osszesito!$F:$F,MATCH($F1089,Osszesito!$C:$C,0)))</f>
        <v>Nincs VKR kiválasztva!</v>
      </c>
      <c r="K1089" s="48" t="str">
        <f t="shared" si="704"/>
        <v>Nincs kitöltve a költség rész!</v>
      </c>
      <c r="L1089" s="49"/>
      <c r="M1089" s="49"/>
      <c r="N1089" s="60"/>
      <c r="O1089" s="60"/>
      <c r="P1089" s="90"/>
      <c r="R1089" s="62"/>
      <c r="S1089" s="62"/>
      <c r="T1089" s="62"/>
      <c r="U1089" s="62"/>
      <c r="V1089" s="62"/>
      <c r="W1089" s="62"/>
      <c r="X1089" s="62"/>
      <c r="Y1089" s="62"/>
      <c r="Z1089" s="62"/>
      <c r="AA1089" s="62"/>
      <c r="AB1089" s="62"/>
      <c r="AC1089" s="61">
        <f t="shared" si="708"/>
        <v>0</v>
      </c>
      <c r="AD1089" s="1" t="str">
        <f t="shared" si="709"/>
        <v>Nincs VKR kiválasztva!</v>
      </c>
      <c r="AF1089" s="60"/>
      <c r="AG1089" s="60"/>
      <c r="AH1089" s="60"/>
      <c r="AI1089" s="60"/>
      <c r="AJ1089" s="60"/>
      <c r="AK1089" s="60"/>
      <c r="AL1089" s="60"/>
      <c r="AM1089" s="60"/>
      <c r="AN1089" s="60"/>
      <c r="AO1089" s="60"/>
      <c r="AP1089" s="60"/>
      <c r="AQ1089" s="61">
        <f t="shared" si="710"/>
        <v>0</v>
      </c>
      <c r="AR1089" s="130" t="s">
        <v>36</v>
      </c>
      <c r="AS1089" s="1" t="str">
        <f t="shared" si="711"/>
        <v>Nincs VKR kiválasztva!</v>
      </c>
      <c r="AU1089" s="46"/>
      <c r="AV1089" s="46"/>
      <c r="AY1089" s="64" t="str">
        <f>IF($D1089="","",INDEX(Osszesito!$E:$E,MATCH($F1089,Osszesito!$C:$C,0)))</f>
        <v/>
      </c>
      <c r="AZ1089" s="64">
        <f t="shared" si="678"/>
        <v>0</v>
      </c>
      <c r="BA1089" s="65">
        <f t="shared" si="679"/>
        <v>0</v>
      </c>
      <c r="BB1089" s="65" t="str">
        <f t="shared" si="680"/>
        <v>x</v>
      </c>
      <c r="BC1089" s="65">
        <f t="shared" si="712"/>
        <v>0</v>
      </c>
      <c r="BD1089" s="65">
        <f t="shared" si="705"/>
        <v>0</v>
      </c>
      <c r="BE1089" s="65">
        <f t="shared" si="681"/>
        <v>0</v>
      </c>
      <c r="BF1089" s="64" t="str">
        <f t="shared" si="682"/>
        <v>A forrás egyenlő a költséggel (I.ütem).</v>
      </c>
      <c r="BG1089" s="65">
        <f t="shared" si="683"/>
        <v>0</v>
      </c>
      <c r="BH1089" s="65">
        <f t="shared" si="684"/>
        <v>0</v>
      </c>
      <c r="BI1089" s="65">
        <f t="shared" si="685"/>
        <v>0</v>
      </c>
      <c r="BJ1089" s="65">
        <f t="shared" si="686"/>
        <v>0</v>
      </c>
      <c r="BK1089" s="65">
        <f t="shared" si="713"/>
        <v>0</v>
      </c>
      <c r="BL1089" s="66" t="str">
        <f t="shared" si="706"/>
        <v>Nem hosszútávú a feladat.</v>
      </c>
      <c r="BM1089" s="67">
        <f t="shared" si="687"/>
        <v>1</v>
      </c>
      <c r="BN1089" s="67">
        <f t="shared" si="688"/>
        <v>0</v>
      </c>
      <c r="BO1089" s="67">
        <f t="shared" si="689"/>
        <v>1</v>
      </c>
      <c r="BP1089" s="67">
        <f t="shared" si="690"/>
        <v>0</v>
      </c>
      <c r="BQ1089" s="65">
        <f t="shared" si="691"/>
        <v>0</v>
      </c>
      <c r="BR1089" s="64" t="str">
        <f t="shared" si="692"/>
        <v>Nincs hosszútávú terv!</v>
      </c>
      <c r="BS1089" s="65">
        <f t="shared" si="693"/>
        <v>0</v>
      </c>
      <c r="BT1089" s="65">
        <f t="shared" si="694"/>
        <v>0</v>
      </c>
      <c r="BU1089" s="65">
        <f t="shared" si="695"/>
        <v>0</v>
      </c>
      <c r="BV1089" s="65">
        <f t="shared" si="696"/>
        <v>0</v>
      </c>
      <c r="BW1089" s="65">
        <f t="shared" si="697"/>
        <v>0</v>
      </c>
      <c r="BX1089" s="65">
        <f t="shared" si="698"/>
        <v>0</v>
      </c>
      <c r="BY1089" s="65">
        <f t="shared" si="699"/>
        <v>0</v>
      </c>
      <c r="BZ1089" s="65">
        <f t="shared" si="700"/>
        <v>0</v>
      </c>
      <c r="CA1089" s="65">
        <f t="shared" si="701"/>
        <v>0</v>
      </c>
      <c r="CB1089" s="65">
        <f t="shared" si="702"/>
        <v>0</v>
      </c>
      <c r="CC1089" s="65">
        <f t="shared" si="703"/>
        <v>0</v>
      </c>
      <c r="CD1089" s="65" t="str">
        <f t="shared" si="714"/>
        <v>Hiányos kitöltés! (B-oszlop üres)</v>
      </c>
      <c r="CE1089" s="66" t="str">
        <f t="shared" si="715"/>
        <v>Hiányos kitöltés! (B-oszlop üres)</v>
      </c>
      <c r="CF1089" s="65">
        <f t="shared" si="716"/>
        <v>0</v>
      </c>
      <c r="CG1089" s="65">
        <f t="shared" si="717"/>
        <v>0</v>
      </c>
      <c r="CH1089" s="65">
        <f t="shared" si="718"/>
        <v>0</v>
      </c>
    </row>
    <row r="1090" spans="1:86" ht="31.25" x14ac:dyDescent="0.25">
      <c r="A1090" s="54" t="str">
        <f t="shared" si="707"/>
        <v>Nincs VKR kiválasztva!</v>
      </c>
      <c r="B1090" s="68"/>
      <c r="C1090" s="55"/>
      <c r="D1090" s="47"/>
      <c r="E1090" s="47"/>
      <c r="F1090" s="56" t="str">
        <f>IF($G1090="","Nincs VKR kiválasztva!",INDEX(Osszesito!$C:$C,MATCH($G1090,Osszesito!$D:$D,0)))</f>
        <v>Nincs VKR kiválasztva!</v>
      </c>
      <c r="G1090" s="45"/>
      <c r="H1090" s="51" t="str">
        <f>IF($D1090="","",CONCATENATE($AY1090,"_",COUNTA($D$3:$D1090),"_FSZV_2026"))</f>
        <v/>
      </c>
      <c r="I1090" s="56" t="str">
        <f>IF($G1090="","Nincs VKR kiválasztva!",INDEX(Osszesito!$G:$G,MATCH($F1090,Osszesito!$C:$C,0)))</f>
        <v>Nincs VKR kiválasztva!</v>
      </c>
      <c r="J1090" s="56" t="str">
        <f>IF($G1090="","Nincs VKR kiválasztva!",INDEX(Osszesito!$F:$F,MATCH($F1090,Osszesito!$C:$C,0)))</f>
        <v>Nincs VKR kiválasztva!</v>
      </c>
      <c r="K1090" s="48" t="str">
        <f t="shared" si="704"/>
        <v>Nincs kitöltve a költség rész!</v>
      </c>
      <c r="L1090" s="49"/>
      <c r="M1090" s="49"/>
      <c r="N1090" s="60"/>
      <c r="O1090" s="60"/>
      <c r="P1090" s="90"/>
      <c r="R1090" s="62"/>
      <c r="S1090" s="62"/>
      <c r="T1090" s="62"/>
      <c r="U1090" s="62"/>
      <c r="V1090" s="62"/>
      <c r="W1090" s="62"/>
      <c r="X1090" s="62"/>
      <c r="Y1090" s="62"/>
      <c r="Z1090" s="62"/>
      <c r="AA1090" s="62"/>
      <c r="AB1090" s="62"/>
      <c r="AC1090" s="61">
        <f t="shared" si="708"/>
        <v>0</v>
      </c>
      <c r="AD1090" s="1" t="str">
        <f t="shared" si="709"/>
        <v>Nincs VKR kiválasztva!</v>
      </c>
      <c r="AF1090" s="60"/>
      <c r="AG1090" s="60"/>
      <c r="AH1090" s="60"/>
      <c r="AI1090" s="60"/>
      <c r="AJ1090" s="60"/>
      <c r="AK1090" s="60"/>
      <c r="AL1090" s="60"/>
      <c r="AM1090" s="60"/>
      <c r="AN1090" s="60"/>
      <c r="AO1090" s="60"/>
      <c r="AP1090" s="60"/>
      <c r="AQ1090" s="61">
        <f t="shared" si="710"/>
        <v>0</v>
      </c>
      <c r="AR1090" s="130" t="s">
        <v>36</v>
      </c>
      <c r="AS1090" s="1" t="str">
        <f t="shared" si="711"/>
        <v>Nincs VKR kiválasztva!</v>
      </c>
      <c r="AU1090" s="46"/>
      <c r="AV1090" s="46"/>
      <c r="AY1090" s="64" t="str">
        <f>IF($D1090="","",INDEX(Osszesito!$E:$E,MATCH($F1090,Osszesito!$C:$C,0)))</f>
        <v/>
      </c>
      <c r="AZ1090" s="64">
        <f t="shared" si="678"/>
        <v>0</v>
      </c>
      <c r="BA1090" s="65">
        <f t="shared" si="679"/>
        <v>0</v>
      </c>
      <c r="BB1090" s="65" t="str">
        <f t="shared" si="680"/>
        <v>x</v>
      </c>
      <c r="BC1090" s="65">
        <f t="shared" si="712"/>
        <v>0</v>
      </c>
      <c r="BD1090" s="65">
        <f t="shared" si="705"/>
        <v>0</v>
      </c>
      <c r="BE1090" s="65">
        <f t="shared" si="681"/>
        <v>0</v>
      </c>
      <c r="BF1090" s="64" t="str">
        <f t="shared" si="682"/>
        <v>A forrás egyenlő a költséggel (I.ütem).</v>
      </c>
      <c r="BG1090" s="65">
        <f t="shared" si="683"/>
        <v>0</v>
      </c>
      <c r="BH1090" s="65">
        <f t="shared" si="684"/>
        <v>0</v>
      </c>
      <c r="BI1090" s="65">
        <f t="shared" si="685"/>
        <v>0</v>
      </c>
      <c r="BJ1090" s="65">
        <f t="shared" si="686"/>
        <v>0</v>
      </c>
      <c r="BK1090" s="65">
        <f t="shared" si="713"/>
        <v>0</v>
      </c>
      <c r="BL1090" s="66" t="str">
        <f t="shared" si="706"/>
        <v>Nem hosszútávú a feladat.</v>
      </c>
      <c r="BM1090" s="67">
        <f t="shared" si="687"/>
        <v>1</v>
      </c>
      <c r="BN1090" s="67">
        <f t="shared" si="688"/>
        <v>0</v>
      </c>
      <c r="BO1090" s="67">
        <f t="shared" si="689"/>
        <v>1</v>
      </c>
      <c r="BP1090" s="67">
        <f t="shared" si="690"/>
        <v>0</v>
      </c>
      <c r="BQ1090" s="65">
        <f t="shared" si="691"/>
        <v>0</v>
      </c>
      <c r="BR1090" s="64" t="str">
        <f t="shared" si="692"/>
        <v>Nincs hosszútávú terv!</v>
      </c>
      <c r="BS1090" s="65">
        <f t="shared" si="693"/>
        <v>0</v>
      </c>
      <c r="BT1090" s="65">
        <f t="shared" si="694"/>
        <v>0</v>
      </c>
      <c r="BU1090" s="65">
        <f t="shared" si="695"/>
        <v>0</v>
      </c>
      <c r="BV1090" s="65">
        <f t="shared" si="696"/>
        <v>0</v>
      </c>
      <c r="BW1090" s="65">
        <f t="shared" si="697"/>
        <v>0</v>
      </c>
      <c r="BX1090" s="65">
        <f t="shared" si="698"/>
        <v>0</v>
      </c>
      <c r="BY1090" s="65">
        <f t="shared" si="699"/>
        <v>0</v>
      </c>
      <c r="BZ1090" s="65">
        <f t="shared" si="700"/>
        <v>0</v>
      </c>
      <c r="CA1090" s="65">
        <f t="shared" si="701"/>
        <v>0</v>
      </c>
      <c r="CB1090" s="65">
        <f t="shared" si="702"/>
        <v>0</v>
      </c>
      <c r="CC1090" s="65">
        <f t="shared" si="703"/>
        <v>0</v>
      </c>
      <c r="CD1090" s="65" t="str">
        <f t="shared" si="714"/>
        <v>Hiányos kitöltés! (B-oszlop üres)</v>
      </c>
      <c r="CE1090" s="66" t="str">
        <f t="shared" si="715"/>
        <v>Hiányos kitöltés! (B-oszlop üres)</v>
      </c>
      <c r="CF1090" s="65">
        <f t="shared" si="716"/>
        <v>0</v>
      </c>
      <c r="CG1090" s="65">
        <f t="shared" si="717"/>
        <v>0</v>
      </c>
      <c r="CH1090" s="65">
        <f t="shared" si="718"/>
        <v>0</v>
      </c>
    </row>
    <row r="1091" spans="1:86" ht="31.25" x14ac:dyDescent="0.25">
      <c r="A1091" s="54" t="str">
        <f t="shared" si="707"/>
        <v>Nincs VKR kiválasztva!</v>
      </c>
      <c r="B1091" s="68"/>
      <c r="C1091" s="55"/>
      <c r="D1091" s="47"/>
      <c r="E1091" s="47"/>
      <c r="F1091" s="56" t="str">
        <f>IF($G1091="","Nincs VKR kiválasztva!",INDEX(Osszesito!$C:$C,MATCH($G1091,Osszesito!$D:$D,0)))</f>
        <v>Nincs VKR kiválasztva!</v>
      </c>
      <c r="G1091" s="45"/>
      <c r="H1091" s="51" t="str">
        <f>IF($D1091="","",CONCATENATE($AY1091,"_",COUNTA($D$3:$D1091),"_FSZV_2026"))</f>
        <v/>
      </c>
      <c r="I1091" s="56" t="str">
        <f>IF($G1091="","Nincs VKR kiválasztva!",INDEX(Osszesito!$G:$G,MATCH($F1091,Osszesito!$C:$C,0)))</f>
        <v>Nincs VKR kiválasztva!</v>
      </c>
      <c r="J1091" s="56" t="str">
        <f>IF($G1091="","Nincs VKR kiválasztva!",INDEX(Osszesito!$F:$F,MATCH($F1091,Osszesito!$C:$C,0)))</f>
        <v>Nincs VKR kiválasztva!</v>
      </c>
      <c r="K1091" s="48" t="str">
        <f t="shared" si="704"/>
        <v>Nincs kitöltve a költség rész!</v>
      </c>
      <c r="L1091" s="49"/>
      <c r="M1091" s="49"/>
      <c r="N1091" s="60"/>
      <c r="O1091" s="60"/>
      <c r="P1091" s="90"/>
      <c r="R1091" s="62"/>
      <c r="S1091" s="62"/>
      <c r="T1091" s="62"/>
      <c r="U1091" s="62"/>
      <c r="V1091" s="62"/>
      <c r="W1091" s="62"/>
      <c r="X1091" s="62"/>
      <c r="Y1091" s="62"/>
      <c r="Z1091" s="62"/>
      <c r="AA1091" s="62"/>
      <c r="AB1091" s="62"/>
      <c r="AC1091" s="61">
        <f t="shared" si="708"/>
        <v>0</v>
      </c>
      <c r="AD1091" s="1" t="str">
        <f t="shared" si="709"/>
        <v>Nincs VKR kiválasztva!</v>
      </c>
      <c r="AF1091" s="60"/>
      <c r="AG1091" s="60"/>
      <c r="AH1091" s="60"/>
      <c r="AI1091" s="60"/>
      <c r="AJ1091" s="60"/>
      <c r="AK1091" s="60"/>
      <c r="AL1091" s="60"/>
      <c r="AM1091" s="60"/>
      <c r="AN1091" s="60"/>
      <c r="AO1091" s="60"/>
      <c r="AP1091" s="60"/>
      <c r="AQ1091" s="61">
        <f t="shared" si="710"/>
        <v>0</v>
      </c>
      <c r="AR1091" s="130" t="s">
        <v>36</v>
      </c>
      <c r="AS1091" s="1" t="str">
        <f t="shared" si="711"/>
        <v>Nincs VKR kiválasztva!</v>
      </c>
      <c r="AU1091" s="46"/>
      <c r="AV1091" s="46"/>
      <c r="AY1091" s="64" t="str">
        <f>IF($D1091="","",INDEX(Osszesito!$E:$E,MATCH($F1091,Osszesito!$C:$C,0)))</f>
        <v/>
      </c>
      <c r="AZ1091" s="64">
        <f t="shared" si="678"/>
        <v>0</v>
      </c>
      <c r="BA1091" s="65">
        <f t="shared" si="679"/>
        <v>0</v>
      </c>
      <c r="BB1091" s="65" t="str">
        <f t="shared" si="680"/>
        <v>x</v>
      </c>
      <c r="BC1091" s="65">
        <f t="shared" si="712"/>
        <v>0</v>
      </c>
      <c r="BD1091" s="65">
        <f t="shared" si="705"/>
        <v>0</v>
      </c>
      <c r="BE1091" s="65">
        <f t="shared" si="681"/>
        <v>0</v>
      </c>
      <c r="BF1091" s="64" t="str">
        <f t="shared" si="682"/>
        <v>A forrás egyenlő a költséggel (I.ütem).</v>
      </c>
      <c r="BG1091" s="65">
        <f t="shared" si="683"/>
        <v>0</v>
      </c>
      <c r="BH1091" s="65">
        <f t="shared" si="684"/>
        <v>0</v>
      </c>
      <c r="BI1091" s="65">
        <f t="shared" si="685"/>
        <v>0</v>
      </c>
      <c r="BJ1091" s="65">
        <f t="shared" si="686"/>
        <v>0</v>
      </c>
      <c r="BK1091" s="65">
        <f t="shared" si="713"/>
        <v>0</v>
      </c>
      <c r="BL1091" s="66" t="str">
        <f t="shared" si="706"/>
        <v>Nem hosszútávú a feladat.</v>
      </c>
      <c r="BM1091" s="67">
        <f t="shared" si="687"/>
        <v>1</v>
      </c>
      <c r="BN1091" s="67">
        <f t="shared" si="688"/>
        <v>0</v>
      </c>
      <c r="BO1091" s="67">
        <f t="shared" si="689"/>
        <v>1</v>
      </c>
      <c r="BP1091" s="67">
        <f t="shared" si="690"/>
        <v>0</v>
      </c>
      <c r="BQ1091" s="65">
        <f t="shared" si="691"/>
        <v>0</v>
      </c>
      <c r="BR1091" s="64" t="str">
        <f t="shared" si="692"/>
        <v>Nincs hosszútávú terv!</v>
      </c>
      <c r="BS1091" s="65">
        <f t="shared" si="693"/>
        <v>0</v>
      </c>
      <c r="BT1091" s="65">
        <f t="shared" si="694"/>
        <v>0</v>
      </c>
      <c r="BU1091" s="65">
        <f t="shared" si="695"/>
        <v>0</v>
      </c>
      <c r="BV1091" s="65">
        <f t="shared" si="696"/>
        <v>0</v>
      </c>
      <c r="BW1091" s="65">
        <f t="shared" si="697"/>
        <v>0</v>
      </c>
      <c r="BX1091" s="65">
        <f t="shared" si="698"/>
        <v>0</v>
      </c>
      <c r="BY1091" s="65">
        <f t="shared" si="699"/>
        <v>0</v>
      </c>
      <c r="BZ1091" s="65">
        <f t="shared" si="700"/>
        <v>0</v>
      </c>
      <c r="CA1091" s="65">
        <f t="shared" si="701"/>
        <v>0</v>
      </c>
      <c r="CB1091" s="65">
        <f t="shared" si="702"/>
        <v>0</v>
      </c>
      <c r="CC1091" s="65">
        <f t="shared" si="703"/>
        <v>0</v>
      </c>
      <c r="CD1091" s="65" t="str">
        <f t="shared" si="714"/>
        <v>Hiányos kitöltés! (B-oszlop üres)</v>
      </c>
      <c r="CE1091" s="66" t="str">
        <f t="shared" si="715"/>
        <v>Hiányos kitöltés! (B-oszlop üres)</v>
      </c>
      <c r="CF1091" s="65">
        <f t="shared" si="716"/>
        <v>0</v>
      </c>
      <c r="CG1091" s="65">
        <f t="shared" si="717"/>
        <v>0</v>
      </c>
      <c r="CH1091" s="65">
        <f t="shared" si="718"/>
        <v>0</v>
      </c>
    </row>
    <row r="1092" spans="1:86" ht="31.25" x14ac:dyDescent="0.25">
      <c r="A1092" s="54" t="str">
        <f t="shared" si="707"/>
        <v>Nincs VKR kiválasztva!</v>
      </c>
      <c r="B1092" s="68"/>
      <c r="C1092" s="55"/>
      <c r="D1092" s="47"/>
      <c r="E1092" s="47"/>
      <c r="F1092" s="56" t="str">
        <f>IF($G1092="","Nincs VKR kiválasztva!",INDEX(Osszesito!$C:$C,MATCH($G1092,Osszesito!$D:$D,0)))</f>
        <v>Nincs VKR kiválasztva!</v>
      </c>
      <c r="G1092" s="45"/>
      <c r="H1092" s="51" t="str">
        <f>IF($D1092="","",CONCATENATE($AY1092,"_",COUNTA($D$3:$D1092),"_FSZV_2026"))</f>
        <v/>
      </c>
      <c r="I1092" s="56" t="str">
        <f>IF($G1092="","Nincs VKR kiválasztva!",INDEX(Osszesito!$G:$G,MATCH($F1092,Osszesito!$C:$C,0)))</f>
        <v>Nincs VKR kiválasztva!</v>
      </c>
      <c r="J1092" s="56" t="str">
        <f>IF($G1092="","Nincs VKR kiválasztva!",INDEX(Osszesito!$F:$F,MATCH($F1092,Osszesito!$C:$C,0)))</f>
        <v>Nincs VKR kiválasztva!</v>
      </c>
      <c r="K1092" s="48" t="str">
        <f t="shared" si="704"/>
        <v>Nincs kitöltve a költség rész!</v>
      </c>
      <c r="L1092" s="49"/>
      <c r="M1092" s="49"/>
      <c r="N1092" s="60"/>
      <c r="O1092" s="60"/>
      <c r="P1092" s="90"/>
      <c r="R1092" s="62"/>
      <c r="S1092" s="62"/>
      <c r="T1092" s="62"/>
      <c r="U1092" s="62"/>
      <c r="V1092" s="62"/>
      <c r="W1092" s="62"/>
      <c r="X1092" s="62"/>
      <c r="Y1092" s="62"/>
      <c r="Z1092" s="62"/>
      <c r="AA1092" s="62"/>
      <c r="AB1092" s="62"/>
      <c r="AC1092" s="61">
        <f t="shared" si="708"/>
        <v>0</v>
      </c>
      <c r="AD1092" s="1" t="str">
        <f t="shared" si="709"/>
        <v>Nincs VKR kiválasztva!</v>
      </c>
      <c r="AF1092" s="60"/>
      <c r="AG1092" s="60"/>
      <c r="AH1092" s="60"/>
      <c r="AI1092" s="60"/>
      <c r="AJ1092" s="60"/>
      <c r="AK1092" s="60"/>
      <c r="AL1092" s="60"/>
      <c r="AM1092" s="60"/>
      <c r="AN1092" s="60"/>
      <c r="AO1092" s="60"/>
      <c r="AP1092" s="60"/>
      <c r="AQ1092" s="61">
        <f t="shared" si="710"/>
        <v>0</v>
      </c>
      <c r="AR1092" s="130" t="s">
        <v>36</v>
      </c>
      <c r="AS1092" s="1" t="str">
        <f t="shared" si="711"/>
        <v>Nincs VKR kiválasztva!</v>
      </c>
      <c r="AU1092" s="46"/>
      <c r="AV1092" s="46"/>
      <c r="AY1092" s="64" t="str">
        <f>IF($D1092="","",INDEX(Osszesito!$E:$E,MATCH($F1092,Osszesito!$C:$C,0)))</f>
        <v/>
      </c>
      <c r="AZ1092" s="64">
        <f t="shared" ref="AZ1092:AZ1155" si="719">LEN($AU1092)</f>
        <v>0</v>
      </c>
      <c r="BA1092" s="65">
        <f t="shared" ref="BA1092:BA1155" si="720">IF(OR($B1092="",$C1092="",$D1092="",$E1092="",$F1092="",$L1092="",$M1092="",$N1092="",$O1092=""),0,1)</f>
        <v>0</v>
      </c>
      <c r="BB1092" s="65" t="str">
        <f t="shared" ref="BB1092:BB1155" si="721">IF($F1092="",0,IF(AND($L1092=2027,$M1092=2027),"R",IF(AND($L1092=2027,$M1092&gt;2027),"RH",IF(AND($L1092&gt;2027,$M1092&gt;2027),"H","x"))))</f>
        <v>x</v>
      </c>
      <c r="BC1092" s="65">
        <f t="shared" si="712"/>
        <v>0</v>
      </c>
      <c r="BD1092" s="65">
        <f t="shared" si="705"/>
        <v>0</v>
      </c>
      <c r="BE1092" s="65">
        <f t="shared" ref="BE1092:BE1155" si="722">IF($AC1092&lt;$N1092,1,IF($AC1092=$N1092,0))</f>
        <v>0</v>
      </c>
      <c r="BF1092" s="64" t="str">
        <f t="shared" ref="BF1092:BF1155" si="723">IF($L1092&gt;2027,"Nem rövidtávú a feladat.",IF($BE1092=1,"Az I. ütem nem lehet forráshiányos!",IF($AC1092&gt;$N1092,"Többlet forrást jelölt meg az I.ütemnél! Kérjük, a többletet az 'Osszesito' fülön tüntesse fel!",IF($AC1092=$N1092,"A forrás egyenlő a költséggel (I.ütem).",0))))</f>
        <v>A forrás egyenlő a költséggel (I.ütem).</v>
      </c>
      <c r="BG1092" s="65">
        <f t="shared" ref="BG1092:BG1155" si="724">IF(AND($R1092&lt;&gt;"",$S1092&lt;&gt;"",$T1092&lt;&gt;"",$U1092&lt;&gt;"",$V1092&lt;&gt;"",$W1092&lt;&gt;"",$X1092&lt;&gt;"",$Y1092&lt;&gt;"",$Z1092&lt;&gt;"",$AA1092&lt;&gt;"",$AB1092&lt;&gt;""),1,0)</f>
        <v>0</v>
      </c>
      <c r="BH1092" s="65">
        <f t="shared" ref="BH1092:BH1155" si="725">IF(AND($BG1092=1,$N1092=$AC1092),1,0)</f>
        <v>0</v>
      </c>
      <c r="BI1092" s="65">
        <f t="shared" ref="BI1092:BI1155" si="726">IF($AQ1092&lt;$O1092,1,0)</f>
        <v>0</v>
      </c>
      <c r="BJ1092" s="65">
        <f t="shared" ref="BJ1092:BJ1155" si="727">IF(AND($AF1092&lt;&gt;"",$AG1092&lt;&gt;"",$AH1092&lt;&gt;"",$AI1092&lt;&gt;"",$AJ1092&lt;&gt;"",$AK1092&lt;&gt;"",$AL1092&lt;&gt;"",$AM1092&lt;&gt;"",$AN1092&lt;&gt;"",$AO1092&lt;&gt;"",$AP1092&lt;&gt;""),1,0)</f>
        <v>0</v>
      </c>
      <c r="BK1092" s="65">
        <f t="shared" si="713"/>
        <v>0</v>
      </c>
      <c r="BL1092" s="66" t="str">
        <f t="shared" si="706"/>
        <v>Nem hosszútávú a feladat.</v>
      </c>
      <c r="BM1092" s="67">
        <f t="shared" ref="BM1092:BM1155" si="728">IF($M1092&lt;2028,1,0)</f>
        <v>1</v>
      </c>
      <c r="BN1092" s="67">
        <f t="shared" ref="BN1092:BN1155" si="729">IF($M1092&gt;2027,1,0)</f>
        <v>0</v>
      </c>
      <c r="BO1092" s="67">
        <f t="shared" ref="BO1092:BO1155" si="730">IF(AND($BM1092=1,$N1092=0),1,0)</f>
        <v>1</v>
      </c>
      <c r="BP1092" s="67">
        <f t="shared" ref="BP1092:BP1155" si="731">IF(AND($BN1092=1,$O1092=0),1,0)</f>
        <v>0</v>
      </c>
      <c r="BQ1092" s="65">
        <f t="shared" ref="BQ1092:BQ1155" si="732">IF(AND($BB1092="R",$N1092=0,$AZ1092&gt;29),1,IF(AND($BB1092="RH",$N1092=0,$AZ1092&gt;29),1,0))</f>
        <v>0</v>
      </c>
      <c r="BR1092" s="64" t="str">
        <f t="shared" ref="BR1092:BR1155" si="733">IF($BN1092=0,"Nincs hosszútávú terv!",IF(AND($BB1092="H",$O1092=0,$AZ1092=0),"Nullás a hosszútávú feladat és nincs hozzá indoklás!",IF(AND($BB1092="RH",$O1092=0,$AZ1092=0),"Nullás a hosszútávú feladat és nincs hozzá indoklás!",IF(AND($BB1092="R",$O1092=0,$AZ1092&lt;300),"Nullás a hosszútávú feladat és rövid hozzá az indoklás!",IF(AND($BB1092="RH",$O1092=0,$AZ1092&lt;300),"Nullás a hosszútávú feladat és rövid hozzá az indoklás!",0)))))</f>
        <v>Nincs hosszútávú terv!</v>
      </c>
      <c r="BS1092" s="65">
        <f t="shared" ref="BS1092:BS1155" si="734">IF(AND($BB1092="R",$N1092=0,$AZ1092&gt;29),1,IF(AND($BB1092="RH",$N1092=0,$AZ1092&gt;29),1,0))</f>
        <v>0</v>
      </c>
      <c r="BT1092" s="65">
        <f t="shared" ref="BT1092:BT1155" si="735">IF(AND($BB1092="H",$O1092=0,$AZ1092&gt;29),1,IF(AND($BB1092="RH",$O1092=0,$AZ1092&gt;29),1,0))</f>
        <v>0</v>
      </c>
      <c r="BU1092" s="65">
        <f t="shared" ref="BU1092:BU1155" si="736">IF($B1092="",0,1)</f>
        <v>0</v>
      </c>
      <c r="BV1092" s="65">
        <f t="shared" ref="BV1092:BV1155" si="737">IF($C1092="",0,1)</f>
        <v>0</v>
      </c>
      <c r="BW1092" s="65">
        <f t="shared" ref="BW1092:BW1155" si="738">IF($D1092="",0,1)</f>
        <v>0</v>
      </c>
      <c r="BX1092" s="65">
        <f t="shared" ref="BX1092:BX1155" si="739">IF($E1092="",0,1)</f>
        <v>0</v>
      </c>
      <c r="BY1092" s="65">
        <f t="shared" ref="BY1092:BY1155" si="740">IF($L1092="",0,1)</f>
        <v>0</v>
      </c>
      <c r="BZ1092" s="65">
        <f t="shared" ref="BZ1092:BZ1155" si="741">IF($M1092="",0,1)</f>
        <v>0</v>
      </c>
      <c r="CA1092" s="65">
        <f t="shared" ref="CA1092:CA1155" si="742">IF($N1092="",0,1)</f>
        <v>0</v>
      </c>
      <c r="CB1092" s="65">
        <f t="shared" ref="CB1092:CB1155" si="743">IF($O1092="",0,1)</f>
        <v>0</v>
      </c>
      <c r="CC1092" s="65">
        <f t="shared" ref="CC1092:CC1155" si="744">IF($P1092="",0,1)</f>
        <v>0</v>
      </c>
      <c r="CD1092" s="65" t="str">
        <f t="shared" si="714"/>
        <v>Hiányos kitöltés! (B-oszlop üres)</v>
      </c>
      <c r="CE1092" s="66" t="str">
        <f t="shared" si="715"/>
        <v>Hiányos kitöltés! (B-oszlop üres)</v>
      </c>
      <c r="CF1092" s="65">
        <f t="shared" si="716"/>
        <v>0</v>
      </c>
      <c r="CG1092" s="65">
        <f t="shared" si="717"/>
        <v>0</v>
      </c>
      <c r="CH1092" s="65">
        <f t="shared" si="718"/>
        <v>0</v>
      </c>
    </row>
    <row r="1093" spans="1:86" ht="31.25" x14ac:dyDescent="0.25">
      <c r="A1093" s="54" t="str">
        <f t="shared" si="707"/>
        <v>Nincs VKR kiválasztva!</v>
      </c>
      <c r="B1093" s="68"/>
      <c r="C1093" s="55"/>
      <c r="D1093" s="47"/>
      <c r="E1093" s="47"/>
      <c r="F1093" s="56" t="str">
        <f>IF($G1093="","Nincs VKR kiválasztva!",INDEX(Osszesito!$C:$C,MATCH($G1093,Osszesito!$D:$D,0)))</f>
        <v>Nincs VKR kiválasztva!</v>
      </c>
      <c r="G1093" s="45"/>
      <c r="H1093" s="51" t="str">
        <f>IF($D1093="","",CONCATENATE($AY1093,"_",COUNTA($D$3:$D1093),"_FSZV_2026"))</f>
        <v/>
      </c>
      <c r="I1093" s="56" t="str">
        <f>IF($G1093="","Nincs VKR kiválasztva!",INDEX(Osszesito!$G:$G,MATCH($F1093,Osszesito!$C:$C,0)))</f>
        <v>Nincs VKR kiválasztva!</v>
      </c>
      <c r="J1093" s="56" t="str">
        <f>IF($G1093="","Nincs VKR kiválasztva!",INDEX(Osszesito!$F:$F,MATCH($F1093,Osszesito!$C:$C,0)))</f>
        <v>Nincs VKR kiválasztva!</v>
      </c>
      <c r="K1093" s="48" t="str">
        <f t="shared" ref="K1093:K1156" si="745">IF(AND($N1093="",$O1093=""),"Nincs kitöltve a költség rész!",IF($N1093="","Az N-oszlop üres!",IF($O1093="","Az O-oszlop üres!",$N1093+$O1093)))</f>
        <v>Nincs kitöltve a költség rész!</v>
      </c>
      <c r="L1093" s="49"/>
      <c r="M1093" s="49"/>
      <c r="N1093" s="60"/>
      <c r="O1093" s="60"/>
      <c r="P1093" s="90"/>
      <c r="R1093" s="62"/>
      <c r="S1093" s="62"/>
      <c r="T1093" s="62"/>
      <c r="U1093" s="62"/>
      <c r="V1093" s="62"/>
      <c r="W1093" s="62"/>
      <c r="X1093" s="62"/>
      <c r="Y1093" s="62"/>
      <c r="Z1093" s="62"/>
      <c r="AA1093" s="62"/>
      <c r="AB1093" s="62"/>
      <c r="AC1093" s="61">
        <f t="shared" si="708"/>
        <v>0</v>
      </c>
      <c r="AD1093" s="1" t="str">
        <f t="shared" si="709"/>
        <v>Nincs VKR kiválasztva!</v>
      </c>
      <c r="AF1093" s="60"/>
      <c r="AG1093" s="60"/>
      <c r="AH1093" s="60"/>
      <c r="AI1093" s="60"/>
      <c r="AJ1093" s="60"/>
      <c r="AK1093" s="60"/>
      <c r="AL1093" s="60"/>
      <c r="AM1093" s="60"/>
      <c r="AN1093" s="60"/>
      <c r="AO1093" s="60"/>
      <c r="AP1093" s="60"/>
      <c r="AQ1093" s="61">
        <f t="shared" si="710"/>
        <v>0</v>
      </c>
      <c r="AR1093" s="130" t="s">
        <v>36</v>
      </c>
      <c r="AS1093" s="1" t="str">
        <f t="shared" si="711"/>
        <v>Nincs VKR kiválasztva!</v>
      </c>
      <c r="AU1093" s="46"/>
      <c r="AV1093" s="46"/>
      <c r="AY1093" s="64" t="str">
        <f>IF($D1093="","",INDEX(Osszesito!$E:$E,MATCH($F1093,Osszesito!$C:$C,0)))</f>
        <v/>
      </c>
      <c r="AZ1093" s="64">
        <f t="shared" si="719"/>
        <v>0</v>
      </c>
      <c r="BA1093" s="65">
        <f t="shared" si="720"/>
        <v>0</v>
      </c>
      <c r="BB1093" s="65" t="str">
        <f t="shared" si="721"/>
        <v>x</v>
      </c>
      <c r="BC1093" s="65">
        <f t="shared" si="712"/>
        <v>0</v>
      </c>
      <c r="BD1093" s="65">
        <f t="shared" ref="BD1093:BD1156" si="746">IF(AND($BB1093="R",$O1093&gt;0),1,IF(AND($BB1093="H",$N1093&gt;0),1,0))</f>
        <v>0</v>
      </c>
      <c r="BE1093" s="65">
        <f t="shared" si="722"/>
        <v>0</v>
      </c>
      <c r="BF1093" s="64" t="str">
        <f t="shared" si="723"/>
        <v>A forrás egyenlő a költséggel (I.ütem).</v>
      </c>
      <c r="BG1093" s="65">
        <f t="shared" si="724"/>
        <v>0</v>
      </c>
      <c r="BH1093" s="65">
        <f t="shared" si="725"/>
        <v>0</v>
      </c>
      <c r="BI1093" s="65">
        <f t="shared" si="726"/>
        <v>0</v>
      </c>
      <c r="BJ1093" s="65">
        <f t="shared" si="727"/>
        <v>0</v>
      </c>
      <c r="BK1093" s="65">
        <f t="shared" si="713"/>
        <v>0</v>
      </c>
      <c r="BL1093" s="66" t="str">
        <f t="shared" ref="BL1093:BL1156" si="747">IF($M1093&lt;2028,"Nem hosszútávú a feladat.",IF(AND($BI1093=1,$AR1093="nem"),"Forráshiányos a feladat? Jelölje az AR-oszlopban!",IF(AND($BI1093=0,$AR1093="igen"),"Forráshiányosnak jelölte a feladat az AR-oszlopban, de a forrás költség adatok alapnján nem az!",IF(AND($BI1093=1,$AR1093="igen"),"Forráshiányos a feladat!",IF($AQ1093&gt;$O1093,"Többlet forrást jelölt meg az II.ütemnél! Kérjük, a többletet az 'Osszesito' fülön tüntesse fel!",IF($AQ1093=$O1093,"A forrás egyenlő a költséggel (II.ütem).",0))))))</f>
        <v>Nem hosszútávú a feladat.</v>
      </c>
      <c r="BM1093" s="67">
        <f t="shared" si="728"/>
        <v>1</v>
      </c>
      <c r="BN1093" s="67">
        <f t="shared" si="729"/>
        <v>0</v>
      </c>
      <c r="BO1093" s="67">
        <f t="shared" si="730"/>
        <v>1</v>
      </c>
      <c r="BP1093" s="67">
        <f t="shared" si="731"/>
        <v>0</v>
      </c>
      <c r="BQ1093" s="65">
        <f t="shared" si="732"/>
        <v>0</v>
      </c>
      <c r="BR1093" s="64" t="str">
        <f t="shared" si="733"/>
        <v>Nincs hosszútávú terv!</v>
      </c>
      <c r="BS1093" s="65">
        <f t="shared" si="734"/>
        <v>0</v>
      </c>
      <c r="BT1093" s="65">
        <f t="shared" si="735"/>
        <v>0</v>
      </c>
      <c r="BU1093" s="65">
        <f t="shared" si="736"/>
        <v>0</v>
      </c>
      <c r="BV1093" s="65">
        <f t="shared" si="737"/>
        <v>0</v>
      </c>
      <c r="BW1093" s="65">
        <f t="shared" si="738"/>
        <v>0</v>
      </c>
      <c r="BX1093" s="65">
        <f t="shared" si="739"/>
        <v>0</v>
      </c>
      <c r="BY1093" s="65">
        <f t="shared" si="740"/>
        <v>0</v>
      </c>
      <c r="BZ1093" s="65">
        <f t="shared" si="741"/>
        <v>0</v>
      </c>
      <c r="CA1093" s="65">
        <f t="shared" si="742"/>
        <v>0</v>
      </c>
      <c r="CB1093" s="65">
        <f t="shared" si="743"/>
        <v>0</v>
      </c>
      <c r="CC1093" s="65">
        <f t="shared" si="744"/>
        <v>0</v>
      </c>
      <c r="CD1093" s="65" t="str">
        <f t="shared" si="714"/>
        <v>Hiányos kitöltés! (B-oszlop üres)</v>
      </c>
      <c r="CE1093" s="66" t="str">
        <f t="shared" si="715"/>
        <v>Hiányos kitöltés! (B-oszlop üres)</v>
      </c>
      <c r="CF1093" s="65">
        <f t="shared" si="716"/>
        <v>0</v>
      </c>
      <c r="CG1093" s="65">
        <f t="shared" si="717"/>
        <v>0</v>
      </c>
      <c r="CH1093" s="65">
        <f t="shared" si="718"/>
        <v>0</v>
      </c>
    </row>
    <row r="1094" spans="1:86" ht="31.25" x14ac:dyDescent="0.25">
      <c r="A1094" s="54" t="str">
        <f t="shared" si="707"/>
        <v>Nincs VKR kiválasztva!</v>
      </c>
      <c r="B1094" s="68"/>
      <c r="C1094" s="55"/>
      <c r="D1094" s="47"/>
      <c r="E1094" s="47"/>
      <c r="F1094" s="56" t="str">
        <f>IF($G1094="","Nincs VKR kiválasztva!",INDEX(Osszesito!$C:$C,MATCH($G1094,Osszesito!$D:$D,0)))</f>
        <v>Nincs VKR kiválasztva!</v>
      </c>
      <c r="G1094" s="45"/>
      <c r="H1094" s="51" t="str">
        <f>IF($D1094="","",CONCATENATE($AY1094,"_",COUNTA($D$3:$D1094),"_FSZV_2026"))</f>
        <v/>
      </c>
      <c r="I1094" s="56" t="str">
        <f>IF($G1094="","Nincs VKR kiválasztva!",INDEX(Osszesito!$G:$G,MATCH($F1094,Osszesito!$C:$C,0)))</f>
        <v>Nincs VKR kiválasztva!</v>
      </c>
      <c r="J1094" s="56" t="str">
        <f>IF($G1094="","Nincs VKR kiválasztva!",INDEX(Osszesito!$F:$F,MATCH($F1094,Osszesito!$C:$C,0)))</f>
        <v>Nincs VKR kiválasztva!</v>
      </c>
      <c r="K1094" s="48" t="str">
        <f t="shared" si="745"/>
        <v>Nincs kitöltve a költség rész!</v>
      </c>
      <c r="L1094" s="49"/>
      <c r="M1094" s="49"/>
      <c r="N1094" s="60"/>
      <c r="O1094" s="60"/>
      <c r="P1094" s="90"/>
      <c r="R1094" s="62"/>
      <c r="S1094" s="62"/>
      <c r="T1094" s="62"/>
      <c r="U1094" s="62"/>
      <c r="V1094" s="62"/>
      <c r="W1094" s="62"/>
      <c r="X1094" s="62"/>
      <c r="Y1094" s="62"/>
      <c r="Z1094" s="62"/>
      <c r="AA1094" s="62"/>
      <c r="AB1094" s="62"/>
      <c r="AC1094" s="61">
        <f t="shared" si="708"/>
        <v>0</v>
      </c>
      <c r="AD1094" s="1" t="str">
        <f t="shared" si="709"/>
        <v>Nincs VKR kiválasztva!</v>
      </c>
      <c r="AF1094" s="60"/>
      <c r="AG1094" s="60"/>
      <c r="AH1094" s="60"/>
      <c r="AI1094" s="60"/>
      <c r="AJ1094" s="60"/>
      <c r="AK1094" s="60"/>
      <c r="AL1094" s="60"/>
      <c r="AM1094" s="60"/>
      <c r="AN1094" s="60"/>
      <c r="AO1094" s="60"/>
      <c r="AP1094" s="60"/>
      <c r="AQ1094" s="61">
        <f t="shared" si="710"/>
        <v>0</v>
      </c>
      <c r="AR1094" s="130" t="s">
        <v>36</v>
      </c>
      <c r="AS1094" s="1" t="str">
        <f t="shared" si="711"/>
        <v>Nincs VKR kiválasztva!</v>
      </c>
      <c r="AU1094" s="46"/>
      <c r="AV1094" s="46"/>
      <c r="AY1094" s="64" t="str">
        <f>IF($D1094="","",INDEX(Osszesito!$E:$E,MATCH($F1094,Osszesito!$C:$C,0)))</f>
        <v/>
      </c>
      <c r="AZ1094" s="64">
        <f t="shared" si="719"/>
        <v>0</v>
      </c>
      <c r="BA1094" s="65">
        <f t="shared" si="720"/>
        <v>0</v>
      </c>
      <c r="BB1094" s="65" t="str">
        <f t="shared" si="721"/>
        <v>x</v>
      </c>
      <c r="BC1094" s="65">
        <f t="shared" si="712"/>
        <v>0</v>
      </c>
      <c r="BD1094" s="65">
        <f t="shared" si="746"/>
        <v>0</v>
      </c>
      <c r="BE1094" s="65">
        <f t="shared" si="722"/>
        <v>0</v>
      </c>
      <c r="BF1094" s="64" t="str">
        <f t="shared" si="723"/>
        <v>A forrás egyenlő a költséggel (I.ütem).</v>
      </c>
      <c r="BG1094" s="65">
        <f t="shared" si="724"/>
        <v>0</v>
      </c>
      <c r="BH1094" s="65">
        <f t="shared" si="725"/>
        <v>0</v>
      </c>
      <c r="BI1094" s="65">
        <f t="shared" si="726"/>
        <v>0</v>
      </c>
      <c r="BJ1094" s="65">
        <f t="shared" si="727"/>
        <v>0</v>
      </c>
      <c r="BK1094" s="65">
        <f t="shared" si="713"/>
        <v>0</v>
      </c>
      <c r="BL1094" s="66" t="str">
        <f t="shared" si="747"/>
        <v>Nem hosszútávú a feladat.</v>
      </c>
      <c r="BM1094" s="67">
        <f t="shared" si="728"/>
        <v>1</v>
      </c>
      <c r="BN1094" s="67">
        <f t="shared" si="729"/>
        <v>0</v>
      </c>
      <c r="BO1094" s="67">
        <f t="shared" si="730"/>
        <v>1</v>
      </c>
      <c r="BP1094" s="67">
        <f t="shared" si="731"/>
        <v>0</v>
      </c>
      <c r="BQ1094" s="65">
        <f t="shared" si="732"/>
        <v>0</v>
      </c>
      <c r="BR1094" s="64" t="str">
        <f t="shared" si="733"/>
        <v>Nincs hosszútávú terv!</v>
      </c>
      <c r="BS1094" s="65">
        <f t="shared" si="734"/>
        <v>0</v>
      </c>
      <c r="BT1094" s="65">
        <f t="shared" si="735"/>
        <v>0</v>
      </c>
      <c r="BU1094" s="65">
        <f t="shared" si="736"/>
        <v>0</v>
      </c>
      <c r="BV1094" s="65">
        <f t="shared" si="737"/>
        <v>0</v>
      </c>
      <c r="BW1094" s="65">
        <f t="shared" si="738"/>
        <v>0</v>
      </c>
      <c r="BX1094" s="65">
        <f t="shared" si="739"/>
        <v>0</v>
      </c>
      <c r="BY1094" s="65">
        <f t="shared" si="740"/>
        <v>0</v>
      </c>
      <c r="BZ1094" s="65">
        <f t="shared" si="741"/>
        <v>0</v>
      </c>
      <c r="CA1094" s="65">
        <f t="shared" si="742"/>
        <v>0</v>
      </c>
      <c r="CB1094" s="65">
        <f t="shared" si="743"/>
        <v>0</v>
      </c>
      <c r="CC1094" s="65">
        <f t="shared" si="744"/>
        <v>0</v>
      </c>
      <c r="CD1094" s="65" t="str">
        <f t="shared" si="714"/>
        <v>Hiányos kitöltés! (B-oszlop üres)</v>
      </c>
      <c r="CE1094" s="66" t="str">
        <f t="shared" si="715"/>
        <v>Hiányos kitöltés! (B-oszlop üres)</v>
      </c>
      <c r="CF1094" s="65">
        <f t="shared" si="716"/>
        <v>0</v>
      </c>
      <c r="CG1094" s="65">
        <f t="shared" si="717"/>
        <v>0</v>
      </c>
      <c r="CH1094" s="65">
        <f t="shared" si="718"/>
        <v>0</v>
      </c>
    </row>
    <row r="1095" spans="1:86" ht="31.25" x14ac:dyDescent="0.25">
      <c r="A1095" s="54" t="str">
        <f t="shared" si="707"/>
        <v>Nincs VKR kiválasztva!</v>
      </c>
      <c r="B1095" s="68"/>
      <c r="C1095" s="55"/>
      <c r="D1095" s="47"/>
      <c r="E1095" s="47"/>
      <c r="F1095" s="56" t="str">
        <f>IF($G1095="","Nincs VKR kiválasztva!",INDEX(Osszesito!$C:$C,MATCH($G1095,Osszesito!$D:$D,0)))</f>
        <v>Nincs VKR kiválasztva!</v>
      </c>
      <c r="G1095" s="45"/>
      <c r="H1095" s="51" t="str">
        <f>IF($D1095="","",CONCATENATE($AY1095,"_",COUNTA($D$3:$D1095),"_FSZV_2026"))</f>
        <v/>
      </c>
      <c r="I1095" s="56" t="str">
        <f>IF($G1095="","Nincs VKR kiválasztva!",INDEX(Osszesito!$G:$G,MATCH($F1095,Osszesito!$C:$C,0)))</f>
        <v>Nincs VKR kiválasztva!</v>
      </c>
      <c r="J1095" s="56" t="str">
        <f>IF($G1095="","Nincs VKR kiválasztva!",INDEX(Osszesito!$F:$F,MATCH($F1095,Osszesito!$C:$C,0)))</f>
        <v>Nincs VKR kiválasztva!</v>
      </c>
      <c r="K1095" s="48" t="str">
        <f t="shared" si="745"/>
        <v>Nincs kitöltve a költség rész!</v>
      </c>
      <c r="L1095" s="49"/>
      <c r="M1095" s="49"/>
      <c r="N1095" s="60"/>
      <c r="O1095" s="60"/>
      <c r="P1095" s="90"/>
      <c r="R1095" s="62"/>
      <c r="S1095" s="62"/>
      <c r="T1095" s="62"/>
      <c r="U1095" s="62"/>
      <c r="V1095" s="62"/>
      <c r="W1095" s="62"/>
      <c r="X1095" s="62"/>
      <c r="Y1095" s="62"/>
      <c r="Z1095" s="62"/>
      <c r="AA1095" s="62"/>
      <c r="AB1095" s="62"/>
      <c r="AC1095" s="61">
        <f t="shared" si="708"/>
        <v>0</v>
      </c>
      <c r="AD1095" s="1" t="str">
        <f t="shared" si="709"/>
        <v>Nincs VKR kiválasztva!</v>
      </c>
      <c r="AF1095" s="60"/>
      <c r="AG1095" s="60"/>
      <c r="AH1095" s="60"/>
      <c r="AI1095" s="60"/>
      <c r="AJ1095" s="60"/>
      <c r="AK1095" s="60"/>
      <c r="AL1095" s="60"/>
      <c r="AM1095" s="60"/>
      <c r="AN1095" s="60"/>
      <c r="AO1095" s="60"/>
      <c r="AP1095" s="60"/>
      <c r="AQ1095" s="61">
        <f t="shared" si="710"/>
        <v>0</v>
      </c>
      <c r="AR1095" s="130" t="s">
        <v>36</v>
      </c>
      <c r="AS1095" s="1" t="str">
        <f t="shared" si="711"/>
        <v>Nincs VKR kiválasztva!</v>
      </c>
      <c r="AU1095" s="46"/>
      <c r="AV1095" s="46"/>
      <c r="AY1095" s="64" t="str">
        <f>IF($D1095="","",INDEX(Osszesito!$E:$E,MATCH($F1095,Osszesito!$C:$C,0)))</f>
        <v/>
      </c>
      <c r="AZ1095" s="64">
        <f t="shared" si="719"/>
        <v>0</v>
      </c>
      <c r="BA1095" s="65">
        <f t="shared" si="720"/>
        <v>0</v>
      </c>
      <c r="BB1095" s="65" t="str">
        <f t="shared" si="721"/>
        <v>x</v>
      </c>
      <c r="BC1095" s="65">
        <f t="shared" si="712"/>
        <v>0</v>
      </c>
      <c r="BD1095" s="65">
        <f t="shared" si="746"/>
        <v>0</v>
      </c>
      <c r="BE1095" s="65">
        <f t="shared" si="722"/>
        <v>0</v>
      </c>
      <c r="BF1095" s="64" t="str">
        <f t="shared" si="723"/>
        <v>A forrás egyenlő a költséggel (I.ütem).</v>
      </c>
      <c r="BG1095" s="65">
        <f t="shared" si="724"/>
        <v>0</v>
      </c>
      <c r="BH1095" s="65">
        <f t="shared" si="725"/>
        <v>0</v>
      </c>
      <c r="BI1095" s="65">
        <f t="shared" si="726"/>
        <v>0</v>
      </c>
      <c r="BJ1095" s="65">
        <f t="shared" si="727"/>
        <v>0</v>
      </c>
      <c r="BK1095" s="65">
        <f t="shared" si="713"/>
        <v>0</v>
      </c>
      <c r="BL1095" s="66" t="str">
        <f t="shared" si="747"/>
        <v>Nem hosszútávú a feladat.</v>
      </c>
      <c r="BM1095" s="67">
        <f t="shared" si="728"/>
        <v>1</v>
      </c>
      <c r="BN1095" s="67">
        <f t="shared" si="729"/>
        <v>0</v>
      </c>
      <c r="BO1095" s="67">
        <f t="shared" si="730"/>
        <v>1</v>
      </c>
      <c r="BP1095" s="67">
        <f t="shared" si="731"/>
        <v>0</v>
      </c>
      <c r="BQ1095" s="65">
        <f t="shared" si="732"/>
        <v>0</v>
      </c>
      <c r="BR1095" s="64" t="str">
        <f t="shared" si="733"/>
        <v>Nincs hosszútávú terv!</v>
      </c>
      <c r="BS1095" s="65">
        <f t="shared" si="734"/>
        <v>0</v>
      </c>
      <c r="BT1095" s="65">
        <f t="shared" si="735"/>
        <v>0</v>
      </c>
      <c r="BU1095" s="65">
        <f t="shared" si="736"/>
        <v>0</v>
      </c>
      <c r="BV1095" s="65">
        <f t="shared" si="737"/>
        <v>0</v>
      </c>
      <c r="BW1095" s="65">
        <f t="shared" si="738"/>
        <v>0</v>
      </c>
      <c r="BX1095" s="65">
        <f t="shared" si="739"/>
        <v>0</v>
      </c>
      <c r="BY1095" s="65">
        <f t="shared" si="740"/>
        <v>0</v>
      </c>
      <c r="BZ1095" s="65">
        <f t="shared" si="741"/>
        <v>0</v>
      </c>
      <c r="CA1095" s="65">
        <f t="shared" si="742"/>
        <v>0</v>
      </c>
      <c r="CB1095" s="65">
        <f t="shared" si="743"/>
        <v>0</v>
      </c>
      <c r="CC1095" s="65">
        <f t="shared" si="744"/>
        <v>0</v>
      </c>
      <c r="CD1095" s="65" t="str">
        <f t="shared" si="714"/>
        <v>Hiányos kitöltés! (B-oszlop üres)</v>
      </c>
      <c r="CE1095" s="66" t="str">
        <f t="shared" si="715"/>
        <v>Hiányos kitöltés! (B-oszlop üres)</v>
      </c>
      <c r="CF1095" s="65">
        <f t="shared" si="716"/>
        <v>0</v>
      </c>
      <c r="CG1095" s="65">
        <f t="shared" si="717"/>
        <v>0</v>
      </c>
      <c r="CH1095" s="65">
        <f t="shared" si="718"/>
        <v>0</v>
      </c>
    </row>
    <row r="1096" spans="1:86" ht="31.25" x14ac:dyDescent="0.25">
      <c r="A1096" s="54" t="str">
        <f t="shared" si="707"/>
        <v>Nincs VKR kiválasztva!</v>
      </c>
      <c r="B1096" s="68"/>
      <c r="C1096" s="55"/>
      <c r="D1096" s="47"/>
      <c r="E1096" s="47"/>
      <c r="F1096" s="56" t="str">
        <f>IF($G1096="","Nincs VKR kiválasztva!",INDEX(Osszesito!$C:$C,MATCH($G1096,Osszesito!$D:$D,0)))</f>
        <v>Nincs VKR kiválasztva!</v>
      </c>
      <c r="G1096" s="45"/>
      <c r="H1096" s="51" t="str">
        <f>IF($D1096="","",CONCATENATE($AY1096,"_",COUNTA($D$3:$D1096),"_FSZV_2026"))</f>
        <v/>
      </c>
      <c r="I1096" s="56" t="str">
        <f>IF($G1096="","Nincs VKR kiválasztva!",INDEX(Osszesito!$G:$G,MATCH($F1096,Osszesito!$C:$C,0)))</f>
        <v>Nincs VKR kiválasztva!</v>
      </c>
      <c r="J1096" s="56" t="str">
        <f>IF($G1096="","Nincs VKR kiválasztva!",INDEX(Osszesito!$F:$F,MATCH($F1096,Osszesito!$C:$C,0)))</f>
        <v>Nincs VKR kiválasztva!</v>
      </c>
      <c r="K1096" s="48" t="str">
        <f t="shared" si="745"/>
        <v>Nincs kitöltve a költség rész!</v>
      </c>
      <c r="L1096" s="49"/>
      <c r="M1096" s="49"/>
      <c r="N1096" s="60"/>
      <c r="O1096" s="60"/>
      <c r="P1096" s="90"/>
      <c r="R1096" s="62"/>
      <c r="S1096" s="62"/>
      <c r="T1096" s="62"/>
      <c r="U1096" s="62"/>
      <c r="V1096" s="62"/>
      <c r="W1096" s="62"/>
      <c r="X1096" s="62"/>
      <c r="Y1096" s="62"/>
      <c r="Z1096" s="62"/>
      <c r="AA1096" s="62"/>
      <c r="AB1096" s="62"/>
      <c r="AC1096" s="61">
        <f t="shared" si="708"/>
        <v>0</v>
      </c>
      <c r="AD1096" s="1" t="str">
        <f t="shared" si="709"/>
        <v>Nincs VKR kiválasztva!</v>
      </c>
      <c r="AF1096" s="60"/>
      <c r="AG1096" s="60"/>
      <c r="AH1096" s="60"/>
      <c r="AI1096" s="60"/>
      <c r="AJ1096" s="60"/>
      <c r="AK1096" s="60"/>
      <c r="AL1096" s="60"/>
      <c r="AM1096" s="60"/>
      <c r="AN1096" s="60"/>
      <c r="AO1096" s="60"/>
      <c r="AP1096" s="60"/>
      <c r="AQ1096" s="61">
        <f t="shared" si="710"/>
        <v>0</v>
      </c>
      <c r="AR1096" s="130" t="s">
        <v>36</v>
      </c>
      <c r="AS1096" s="1" t="str">
        <f t="shared" si="711"/>
        <v>Nincs VKR kiválasztva!</v>
      </c>
      <c r="AU1096" s="46"/>
      <c r="AV1096" s="46"/>
      <c r="AY1096" s="64" t="str">
        <f>IF($D1096="","",INDEX(Osszesito!$E:$E,MATCH($F1096,Osszesito!$C:$C,0)))</f>
        <v/>
      </c>
      <c r="AZ1096" s="64">
        <f t="shared" si="719"/>
        <v>0</v>
      </c>
      <c r="BA1096" s="65">
        <f t="shared" si="720"/>
        <v>0</v>
      </c>
      <c r="BB1096" s="65" t="str">
        <f t="shared" si="721"/>
        <v>x</v>
      </c>
      <c r="BC1096" s="65">
        <f t="shared" si="712"/>
        <v>0</v>
      </c>
      <c r="BD1096" s="65">
        <f t="shared" si="746"/>
        <v>0</v>
      </c>
      <c r="BE1096" s="65">
        <f t="shared" si="722"/>
        <v>0</v>
      </c>
      <c r="BF1096" s="64" t="str">
        <f t="shared" si="723"/>
        <v>A forrás egyenlő a költséggel (I.ütem).</v>
      </c>
      <c r="BG1096" s="65">
        <f t="shared" si="724"/>
        <v>0</v>
      </c>
      <c r="BH1096" s="65">
        <f t="shared" si="725"/>
        <v>0</v>
      </c>
      <c r="BI1096" s="65">
        <f t="shared" si="726"/>
        <v>0</v>
      </c>
      <c r="BJ1096" s="65">
        <f t="shared" si="727"/>
        <v>0</v>
      </c>
      <c r="BK1096" s="65">
        <f t="shared" si="713"/>
        <v>0</v>
      </c>
      <c r="BL1096" s="66" t="str">
        <f t="shared" si="747"/>
        <v>Nem hosszútávú a feladat.</v>
      </c>
      <c r="BM1096" s="67">
        <f t="shared" si="728"/>
        <v>1</v>
      </c>
      <c r="BN1096" s="67">
        <f t="shared" si="729"/>
        <v>0</v>
      </c>
      <c r="BO1096" s="67">
        <f t="shared" si="730"/>
        <v>1</v>
      </c>
      <c r="BP1096" s="67">
        <f t="shared" si="731"/>
        <v>0</v>
      </c>
      <c r="BQ1096" s="65">
        <f t="shared" si="732"/>
        <v>0</v>
      </c>
      <c r="BR1096" s="64" t="str">
        <f t="shared" si="733"/>
        <v>Nincs hosszútávú terv!</v>
      </c>
      <c r="BS1096" s="65">
        <f t="shared" si="734"/>
        <v>0</v>
      </c>
      <c r="BT1096" s="65">
        <f t="shared" si="735"/>
        <v>0</v>
      </c>
      <c r="BU1096" s="65">
        <f t="shared" si="736"/>
        <v>0</v>
      </c>
      <c r="BV1096" s="65">
        <f t="shared" si="737"/>
        <v>0</v>
      </c>
      <c r="BW1096" s="65">
        <f t="shared" si="738"/>
        <v>0</v>
      </c>
      <c r="BX1096" s="65">
        <f t="shared" si="739"/>
        <v>0</v>
      </c>
      <c r="BY1096" s="65">
        <f t="shared" si="740"/>
        <v>0</v>
      </c>
      <c r="BZ1096" s="65">
        <f t="shared" si="741"/>
        <v>0</v>
      </c>
      <c r="CA1096" s="65">
        <f t="shared" si="742"/>
        <v>0</v>
      </c>
      <c r="CB1096" s="65">
        <f t="shared" si="743"/>
        <v>0</v>
      </c>
      <c r="CC1096" s="65">
        <f t="shared" si="744"/>
        <v>0</v>
      </c>
      <c r="CD1096" s="65" t="str">
        <f t="shared" si="714"/>
        <v>Hiányos kitöltés! (B-oszlop üres)</v>
      </c>
      <c r="CE1096" s="66" t="str">
        <f t="shared" si="715"/>
        <v>Hiányos kitöltés! (B-oszlop üres)</v>
      </c>
      <c r="CF1096" s="65">
        <f t="shared" si="716"/>
        <v>0</v>
      </c>
      <c r="CG1096" s="65">
        <f t="shared" si="717"/>
        <v>0</v>
      </c>
      <c r="CH1096" s="65">
        <f t="shared" si="718"/>
        <v>0</v>
      </c>
    </row>
    <row r="1097" spans="1:86" ht="31.25" x14ac:dyDescent="0.25">
      <c r="A1097" s="54" t="str">
        <f t="shared" si="707"/>
        <v>Nincs VKR kiválasztva!</v>
      </c>
      <c r="B1097" s="68"/>
      <c r="C1097" s="55"/>
      <c r="D1097" s="47"/>
      <c r="E1097" s="47"/>
      <c r="F1097" s="56" t="str">
        <f>IF($G1097="","Nincs VKR kiválasztva!",INDEX(Osszesito!$C:$C,MATCH($G1097,Osszesito!$D:$D,0)))</f>
        <v>Nincs VKR kiválasztva!</v>
      </c>
      <c r="G1097" s="45"/>
      <c r="H1097" s="51" t="str">
        <f>IF($D1097="","",CONCATENATE($AY1097,"_",COUNTA($D$3:$D1097),"_FSZV_2026"))</f>
        <v/>
      </c>
      <c r="I1097" s="56" t="str">
        <f>IF($G1097="","Nincs VKR kiválasztva!",INDEX(Osszesito!$G:$G,MATCH($F1097,Osszesito!$C:$C,0)))</f>
        <v>Nincs VKR kiválasztva!</v>
      </c>
      <c r="J1097" s="56" t="str">
        <f>IF($G1097="","Nincs VKR kiválasztva!",INDEX(Osszesito!$F:$F,MATCH($F1097,Osszesito!$C:$C,0)))</f>
        <v>Nincs VKR kiválasztva!</v>
      </c>
      <c r="K1097" s="48" t="str">
        <f t="shared" si="745"/>
        <v>Nincs kitöltve a költség rész!</v>
      </c>
      <c r="L1097" s="49"/>
      <c r="M1097" s="49"/>
      <c r="N1097" s="60"/>
      <c r="O1097" s="60"/>
      <c r="P1097" s="90"/>
      <c r="R1097" s="62"/>
      <c r="S1097" s="62"/>
      <c r="T1097" s="62"/>
      <c r="U1097" s="62"/>
      <c r="V1097" s="62"/>
      <c r="W1097" s="62"/>
      <c r="X1097" s="62"/>
      <c r="Y1097" s="62"/>
      <c r="Z1097" s="62"/>
      <c r="AA1097" s="62"/>
      <c r="AB1097" s="62"/>
      <c r="AC1097" s="61">
        <f t="shared" si="708"/>
        <v>0</v>
      </c>
      <c r="AD1097" s="1" t="str">
        <f t="shared" si="709"/>
        <v>Nincs VKR kiválasztva!</v>
      </c>
      <c r="AF1097" s="60"/>
      <c r="AG1097" s="60"/>
      <c r="AH1097" s="60"/>
      <c r="AI1097" s="60"/>
      <c r="AJ1097" s="60"/>
      <c r="AK1097" s="60"/>
      <c r="AL1097" s="60"/>
      <c r="AM1097" s="60"/>
      <c r="AN1097" s="60"/>
      <c r="AO1097" s="60"/>
      <c r="AP1097" s="60"/>
      <c r="AQ1097" s="61">
        <f t="shared" si="710"/>
        <v>0</v>
      </c>
      <c r="AR1097" s="130" t="s">
        <v>36</v>
      </c>
      <c r="AS1097" s="1" t="str">
        <f t="shared" si="711"/>
        <v>Nincs VKR kiválasztva!</v>
      </c>
      <c r="AU1097" s="46"/>
      <c r="AV1097" s="46"/>
      <c r="AY1097" s="64" t="str">
        <f>IF($D1097="","",INDEX(Osszesito!$E:$E,MATCH($F1097,Osszesito!$C:$C,0)))</f>
        <v/>
      </c>
      <c r="AZ1097" s="64">
        <f t="shared" si="719"/>
        <v>0</v>
      </c>
      <c r="BA1097" s="65">
        <f t="shared" si="720"/>
        <v>0</v>
      </c>
      <c r="BB1097" s="65" t="str">
        <f t="shared" si="721"/>
        <v>x</v>
      </c>
      <c r="BC1097" s="65">
        <f t="shared" si="712"/>
        <v>0</v>
      </c>
      <c r="BD1097" s="65">
        <f t="shared" si="746"/>
        <v>0</v>
      </c>
      <c r="BE1097" s="65">
        <f t="shared" si="722"/>
        <v>0</v>
      </c>
      <c r="BF1097" s="64" t="str">
        <f t="shared" si="723"/>
        <v>A forrás egyenlő a költséggel (I.ütem).</v>
      </c>
      <c r="BG1097" s="65">
        <f t="shared" si="724"/>
        <v>0</v>
      </c>
      <c r="BH1097" s="65">
        <f t="shared" si="725"/>
        <v>0</v>
      </c>
      <c r="BI1097" s="65">
        <f t="shared" si="726"/>
        <v>0</v>
      </c>
      <c r="BJ1097" s="65">
        <f t="shared" si="727"/>
        <v>0</v>
      </c>
      <c r="BK1097" s="65">
        <f t="shared" si="713"/>
        <v>0</v>
      </c>
      <c r="BL1097" s="66" t="str">
        <f t="shared" si="747"/>
        <v>Nem hosszútávú a feladat.</v>
      </c>
      <c r="BM1097" s="67">
        <f t="shared" si="728"/>
        <v>1</v>
      </c>
      <c r="BN1097" s="67">
        <f t="shared" si="729"/>
        <v>0</v>
      </c>
      <c r="BO1097" s="67">
        <f t="shared" si="730"/>
        <v>1</v>
      </c>
      <c r="BP1097" s="67">
        <f t="shared" si="731"/>
        <v>0</v>
      </c>
      <c r="BQ1097" s="65">
        <f t="shared" si="732"/>
        <v>0</v>
      </c>
      <c r="BR1097" s="64" t="str">
        <f t="shared" si="733"/>
        <v>Nincs hosszútávú terv!</v>
      </c>
      <c r="BS1097" s="65">
        <f t="shared" si="734"/>
        <v>0</v>
      </c>
      <c r="BT1097" s="65">
        <f t="shared" si="735"/>
        <v>0</v>
      </c>
      <c r="BU1097" s="65">
        <f t="shared" si="736"/>
        <v>0</v>
      </c>
      <c r="BV1097" s="65">
        <f t="shared" si="737"/>
        <v>0</v>
      </c>
      <c r="BW1097" s="65">
        <f t="shared" si="738"/>
        <v>0</v>
      </c>
      <c r="BX1097" s="65">
        <f t="shared" si="739"/>
        <v>0</v>
      </c>
      <c r="BY1097" s="65">
        <f t="shared" si="740"/>
        <v>0</v>
      </c>
      <c r="BZ1097" s="65">
        <f t="shared" si="741"/>
        <v>0</v>
      </c>
      <c r="CA1097" s="65">
        <f t="shared" si="742"/>
        <v>0</v>
      </c>
      <c r="CB1097" s="65">
        <f t="shared" si="743"/>
        <v>0</v>
      </c>
      <c r="CC1097" s="65">
        <f t="shared" si="744"/>
        <v>0</v>
      </c>
      <c r="CD1097" s="65" t="str">
        <f t="shared" si="714"/>
        <v>Hiányos kitöltés! (B-oszlop üres)</v>
      </c>
      <c r="CE1097" s="66" t="str">
        <f t="shared" si="715"/>
        <v>Hiányos kitöltés! (B-oszlop üres)</v>
      </c>
      <c r="CF1097" s="65">
        <f t="shared" si="716"/>
        <v>0</v>
      </c>
      <c r="CG1097" s="65">
        <f t="shared" si="717"/>
        <v>0</v>
      </c>
      <c r="CH1097" s="65">
        <f t="shared" si="718"/>
        <v>0</v>
      </c>
    </row>
    <row r="1098" spans="1:86" ht="31.25" x14ac:dyDescent="0.25">
      <c r="A1098" s="54" t="str">
        <f t="shared" si="707"/>
        <v>Nincs VKR kiválasztva!</v>
      </c>
      <c r="B1098" s="68"/>
      <c r="C1098" s="55"/>
      <c r="D1098" s="47"/>
      <c r="E1098" s="47"/>
      <c r="F1098" s="56" t="str">
        <f>IF($G1098="","Nincs VKR kiválasztva!",INDEX(Osszesito!$C:$C,MATCH($G1098,Osszesito!$D:$D,0)))</f>
        <v>Nincs VKR kiválasztva!</v>
      </c>
      <c r="G1098" s="45"/>
      <c r="H1098" s="51" t="str">
        <f>IF($D1098="","",CONCATENATE($AY1098,"_",COUNTA($D$3:$D1098),"_FSZV_2026"))</f>
        <v/>
      </c>
      <c r="I1098" s="56" t="str">
        <f>IF($G1098="","Nincs VKR kiválasztva!",INDEX(Osszesito!$G:$G,MATCH($F1098,Osszesito!$C:$C,0)))</f>
        <v>Nincs VKR kiválasztva!</v>
      </c>
      <c r="J1098" s="56" t="str">
        <f>IF($G1098="","Nincs VKR kiválasztva!",INDEX(Osszesito!$F:$F,MATCH($F1098,Osszesito!$C:$C,0)))</f>
        <v>Nincs VKR kiválasztva!</v>
      </c>
      <c r="K1098" s="48" t="str">
        <f t="shared" si="745"/>
        <v>Nincs kitöltve a költség rész!</v>
      </c>
      <c r="L1098" s="49"/>
      <c r="M1098" s="49"/>
      <c r="N1098" s="60"/>
      <c r="O1098" s="60"/>
      <c r="P1098" s="90"/>
      <c r="R1098" s="62"/>
      <c r="S1098" s="62"/>
      <c r="T1098" s="62"/>
      <c r="U1098" s="62"/>
      <c r="V1098" s="62"/>
      <c r="W1098" s="62"/>
      <c r="X1098" s="62"/>
      <c r="Y1098" s="62"/>
      <c r="Z1098" s="62"/>
      <c r="AA1098" s="62"/>
      <c r="AB1098" s="62"/>
      <c r="AC1098" s="61">
        <f t="shared" si="708"/>
        <v>0</v>
      </c>
      <c r="AD1098" s="1" t="str">
        <f t="shared" si="709"/>
        <v>Nincs VKR kiválasztva!</v>
      </c>
      <c r="AF1098" s="60"/>
      <c r="AG1098" s="60"/>
      <c r="AH1098" s="60"/>
      <c r="AI1098" s="60"/>
      <c r="AJ1098" s="60"/>
      <c r="AK1098" s="60"/>
      <c r="AL1098" s="60"/>
      <c r="AM1098" s="60"/>
      <c r="AN1098" s="60"/>
      <c r="AO1098" s="60"/>
      <c r="AP1098" s="60"/>
      <c r="AQ1098" s="61">
        <f t="shared" si="710"/>
        <v>0</v>
      </c>
      <c r="AR1098" s="130" t="s">
        <v>36</v>
      </c>
      <c r="AS1098" s="1" t="str">
        <f t="shared" si="711"/>
        <v>Nincs VKR kiválasztva!</v>
      </c>
      <c r="AU1098" s="46"/>
      <c r="AV1098" s="46"/>
      <c r="AY1098" s="64" t="str">
        <f>IF($D1098="","",INDEX(Osszesito!$E:$E,MATCH($F1098,Osszesito!$C:$C,0)))</f>
        <v/>
      </c>
      <c r="AZ1098" s="64">
        <f t="shared" si="719"/>
        <v>0</v>
      </c>
      <c r="BA1098" s="65">
        <f t="shared" si="720"/>
        <v>0</v>
      </c>
      <c r="BB1098" s="65" t="str">
        <f t="shared" si="721"/>
        <v>x</v>
      </c>
      <c r="BC1098" s="65">
        <f t="shared" si="712"/>
        <v>0</v>
      </c>
      <c r="BD1098" s="65">
        <f t="shared" si="746"/>
        <v>0</v>
      </c>
      <c r="BE1098" s="65">
        <f t="shared" si="722"/>
        <v>0</v>
      </c>
      <c r="BF1098" s="64" t="str">
        <f t="shared" si="723"/>
        <v>A forrás egyenlő a költséggel (I.ütem).</v>
      </c>
      <c r="BG1098" s="65">
        <f t="shared" si="724"/>
        <v>0</v>
      </c>
      <c r="BH1098" s="65">
        <f t="shared" si="725"/>
        <v>0</v>
      </c>
      <c r="BI1098" s="65">
        <f t="shared" si="726"/>
        <v>0</v>
      </c>
      <c r="BJ1098" s="65">
        <f t="shared" si="727"/>
        <v>0</v>
      </c>
      <c r="BK1098" s="65">
        <f t="shared" si="713"/>
        <v>0</v>
      </c>
      <c r="BL1098" s="66" t="str">
        <f t="shared" si="747"/>
        <v>Nem hosszútávú a feladat.</v>
      </c>
      <c r="BM1098" s="67">
        <f t="shared" si="728"/>
        <v>1</v>
      </c>
      <c r="BN1098" s="67">
        <f t="shared" si="729"/>
        <v>0</v>
      </c>
      <c r="BO1098" s="67">
        <f t="shared" si="730"/>
        <v>1</v>
      </c>
      <c r="BP1098" s="67">
        <f t="shared" si="731"/>
        <v>0</v>
      </c>
      <c r="BQ1098" s="65">
        <f t="shared" si="732"/>
        <v>0</v>
      </c>
      <c r="BR1098" s="64" t="str">
        <f t="shared" si="733"/>
        <v>Nincs hosszútávú terv!</v>
      </c>
      <c r="BS1098" s="65">
        <f t="shared" si="734"/>
        <v>0</v>
      </c>
      <c r="BT1098" s="65">
        <f t="shared" si="735"/>
        <v>0</v>
      </c>
      <c r="BU1098" s="65">
        <f t="shared" si="736"/>
        <v>0</v>
      </c>
      <c r="BV1098" s="65">
        <f t="shared" si="737"/>
        <v>0</v>
      </c>
      <c r="BW1098" s="65">
        <f t="shared" si="738"/>
        <v>0</v>
      </c>
      <c r="BX1098" s="65">
        <f t="shared" si="739"/>
        <v>0</v>
      </c>
      <c r="BY1098" s="65">
        <f t="shared" si="740"/>
        <v>0</v>
      </c>
      <c r="BZ1098" s="65">
        <f t="shared" si="741"/>
        <v>0</v>
      </c>
      <c r="CA1098" s="65">
        <f t="shared" si="742"/>
        <v>0</v>
      </c>
      <c r="CB1098" s="65">
        <f t="shared" si="743"/>
        <v>0</v>
      </c>
      <c r="CC1098" s="65">
        <f t="shared" si="744"/>
        <v>0</v>
      </c>
      <c r="CD1098" s="65" t="str">
        <f t="shared" si="714"/>
        <v>Hiányos kitöltés! (B-oszlop üres)</v>
      </c>
      <c r="CE1098" s="66" t="str">
        <f t="shared" si="715"/>
        <v>Hiányos kitöltés! (B-oszlop üres)</v>
      </c>
      <c r="CF1098" s="65">
        <f t="shared" si="716"/>
        <v>0</v>
      </c>
      <c r="CG1098" s="65">
        <f t="shared" si="717"/>
        <v>0</v>
      </c>
      <c r="CH1098" s="65">
        <f t="shared" si="718"/>
        <v>0</v>
      </c>
    </row>
    <row r="1099" spans="1:86" ht="31.25" x14ac:dyDescent="0.25">
      <c r="A1099" s="54" t="str">
        <f t="shared" si="707"/>
        <v>Nincs VKR kiválasztva!</v>
      </c>
      <c r="B1099" s="68"/>
      <c r="C1099" s="55"/>
      <c r="D1099" s="47"/>
      <c r="E1099" s="47"/>
      <c r="F1099" s="56" t="str">
        <f>IF($G1099="","Nincs VKR kiválasztva!",INDEX(Osszesito!$C:$C,MATCH($G1099,Osszesito!$D:$D,0)))</f>
        <v>Nincs VKR kiválasztva!</v>
      </c>
      <c r="G1099" s="45"/>
      <c r="H1099" s="51" t="str">
        <f>IF($D1099="","",CONCATENATE($AY1099,"_",COUNTA($D$3:$D1099),"_FSZV_2026"))</f>
        <v/>
      </c>
      <c r="I1099" s="56" t="str">
        <f>IF($G1099="","Nincs VKR kiválasztva!",INDEX(Osszesito!$G:$G,MATCH($F1099,Osszesito!$C:$C,0)))</f>
        <v>Nincs VKR kiválasztva!</v>
      </c>
      <c r="J1099" s="56" t="str">
        <f>IF($G1099="","Nincs VKR kiválasztva!",INDEX(Osszesito!$F:$F,MATCH($F1099,Osszesito!$C:$C,0)))</f>
        <v>Nincs VKR kiválasztva!</v>
      </c>
      <c r="K1099" s="48" t="str">
        <f t="shared" si="745"/>
        <v>Nincs kitöltve a költség rész!</v>
      </c>
      <c r="L1099" s="49"/>
      <c r="M1099" s="49"/>
      <c r="N1099" s="60"/>
      <c r="O1099" s="60"/>
      <c r="P1099" s="90"/>
      <c r="R1099" s="62"/>
      <c r="S1099" s="62"/>
      <c r="T1099" s="62"/>
      <c r="U1099" s="62"/>
      <c r="V1099" s="62"/>
      <c r="W1099" s="62"/>
      <c r="X1099" s="62"/>
      <c r="Y1099" s="62"/>
      <c r="Z1099" s="62"/>
      <c r="AA1099" s="62"/>
      <c r="AB1099" s="62"/>
      <c r="AC1099" s="61">
        <f t="shared" si="708"/>
        <v>0</v>
      </c>
      <c r="AD1099" s="1" t="str">
        <f t="shared" si="709"/>
        <v>Nincs VKR kiválasztva!</v>
      </c>
      <c r="AF1099" s="60"/>
      <c r="AG1099" s="60"/>
      <c r="AH1099" s="60"/>
      <c r="AI1099" s="60"/>
      <c r="AJ1099" s="60"/>
      <c r="AK1099" s="60"/>
      <c r="AL1099" s="60"/>
      <c r="AM1099" s="60"/>
      <c r="AN1099" s="60"/>
      <c r="AO1099" s="60"/>
      <c r="AP1099" s="60"/>
      <c r="AQ1099" s="61">
        <f t="shared" si="710"/>
        <v>0</v>
      </c>
      <c r="AR1099" s="130" t="s">
        <v>36</v>
      </c>
      <c r="AS1099" s="1" t="str">
        <f t="shared" si="711"/>
        <v>Nincs VKR kiválasztva!</v>
      </c>
      <c r="AU1099" s="46"/>
      <c r="AV1099" s="46"/>
      <c r="AY1099" s="64" t="str">
        <f>IF($D1099="","",INDEX(Osszesito!$E:$E,MATCH($F1099,Osszesito!$C:$C,0)))</f>
        <v/>
      </c>
      <c r="AZ1099" s="64">
        <f t="shared" si="719"/>
        <v>0</v>
      </c>
      <c r="BA1099" s="65">
        <f t="shared" si="720"/>
        <v>0</v>
      </c>
      <c r="BB1099" s="65" t="str">
        <f t="shared" si="721"/>
        <v>x</v>
      </c>
      <c r="BC1099" s="65">
        <f t="shared" si="712"/>
        <v>0</v>
      </c>
      <c r="BD1099" s="65">
        <f t="shared" si="746"/>
        <v>0</v>
      </c>
      <c r="BE1099" s="65">
        <f t="shared" si="722"/>
        <v>0</v>
      </c>
      <c r="BF1099" s="64" t="str">
        <f t="shared" si="723"/>
        <v>A forrás egyenlő a költséggel (I.ütem).</v>
      </c>
      <c r="BG1099" s="65">
        <f t="shared" si="724"/>
        <v>0</v>
      </c>
      <c r="BH1099" s="65">
        <f t="shared" si="725"/>
        <v>0</v>
      </c>
      <c r="BI1099" s="65">
        <f t="shared" si="726"/>
        <v>0</v>
      </c>
      <c r="BJ1099" s="65">
        <f t="shared" si="727"/>
        <v>0</v>
      </c>
      <c r="BK1099" s="65">
        <f t="shared" si="713"/>
        <v>0</v>
      </c>
      <c r="BL1099" s="66" t="str">
        <f t="shared" si="747"/>
        <v>Nem hosszútávú a feladat.</v>
      </c>
      <c r="BM1099" s="67">
        <f t="shared" si="728"/>
        <v>1</v>
      </c>
      <c r="BN1099" s="67">
        <f t="shared" si="729"/>
        <v>0</v>
      </c>
      <c r="BO1099" s="67">
        <f t="shared" si="730"/>
        <v>1</v>
      </c>
      <c r="BP1099" s="67">
        <f t="shared" si="731"/>
        <v>0</v>
      </c>
      <c r="BQ1099" s="65">
        <f t="shared" si="732"/>
        <v>0</v>
      </c>
      <c r="BR1099" s="64" t="str">
        <f t="shared" si="733"/>
        <v>Nincs hosszútávú terv!</v>
      </c>
      <c r="BS1099" s="65">
        <f t="shared" si="734"/>
        <v>0</v>
      </c>
      <c r="BT1099" s="65">
        <f t="shared" si="735"/>
        <v>0</v>
      </c>
      <c r="BU1099" s="65">
        <f t="shared" si="736"/>
        <v>0</v>
      </c>
      <c r="BV1099" s="65">
        <f t="shared" si="737"/>
        <v>0</v>
      </c>
      <c r="BW1099" s="65">
        <f t="shared" si="738"/>
        <v>0</v>
      </c>
      <c r="BX1099" s="65">
        <f t="shared" si="739"/>
        <v>0</v>
      </c>
      <c r="BY1099" s="65">
        <f t="shared" si="740"/>
        <v>0</v>
      </c>
      <c r="BZ1099" s="65">
        <f t="shared" si="741"/>
        <v>0</v>
      </c>
      <c r="CA1099" s="65">
        <f t="shared" si="742"/>
        <v>0</v>
      </c>
      <c r="CB1099" s="65">
        <f t="shared" si="743"/>
        <v>0</v>
      </c>
      <c r="CC1099" s="65">
        <f t="shared" si="744"/>
        <v>0</v>
      </c>
      <c r="CD1099" s="65" t="str">
        <f t="shared" si="714"/>
        <v>Hiányos kitöltés! (B-oszlop üres)</v>
      </c>
      <c r="CE1099" s="66" t="str">
        <f t="shared" si="715"/>
        <v>Hiányos kitöltés! (B-oszlop üres)</v>
      </c>
      <c r="CF1099" s="65">
        <f t="shared" si="716"/>
        <v>0</v>
      </c>
      <c r="CG1099" s="65">
        <f t="shared" si="717"/>
        <v>0</v>
      </c>
      <c r="CH1099" s="65">
        <f t="shared" si="718"/>
        <v>0</v>
      </c>
    </row>
    <row r="1100" spans="1:86" ht="31.25" x14ac:dyDescent="0.25">
      <c r="A1100" s="54" t="str">
        <f t="shared" si="707"/>
        <v>Nincs VKR kiválasztva!</v>
      </c>
      <c r="B1100" s="68"/>
      <c r="C1100" s="55"/>
      <c r="D1100" s="47"/>
      <c r="E1100" s="47"/>
      <c r="F1100" s="56" t="str">
        <f>IF($G1100="","Nincs VKR kiválasztva!",INDEX(Osszesito!$C:$C,MATCH($G1100,Osszesito!$D:$D,0)))</f>
        <v>Nincs VKR kiválasztva!</v>
      </c>
      <c r="G1100" s="45"/>
      <c r="H1100" s="51" t="str">
        <f>IF($D1100="","",CONCATENATE($AY1100,"_",COUNTA($D$3:$D1100),"_FSZV_2026"))</f>
        <v/>
      </c>
      <c r="I1100" s="56" t="str">
        <f>IF($G1100="","Nincs VKR kiválasztva!",INDEX(Osszesito!$G:$G,MATCH($F1100,Osszesito!$C:$C,0)))</f>
        <v>Nincs VKR kiválasztva!</v>
      </c>
      <c r="J1100" s="56" t="str">
        <f>IF($G1100="","Nincs VKR kiválasztva!",INDEX(Osszesito!$F:$F,MATCH($F1100,Osszesito!$C:$C,0)))</f>
        <v>Nincs VKR kiválasztva!</v>
      </c>
      <c r="K1100" s="48" t="str">
        <f t="shared" si="745"/>
        <v>Nincs kitöltve a költség rész!</v>
      </c>
      <c r="L1100" s="49"/>
      <c r="M1100" s="49"/>
      <c r="N1100" s="60"/>
      <c r="O1100" s="60"/>
      <c r="P1100" s="90"/>
      <c r="R1100" s="62"/>
      <c r="S1100" s="62"/>
      <c r="T1100" s="62"/>
      <c r="U1100" s="62"/>
      <c r="V1100" s="62"/>
      <c r="W1100" s="62"/>
      <c r="X1100" s="62"/>
      <c r="Y1100" s="62"/>
      <c r="Z1100" s="62"/>
      <c r="AA1100" s="62"/>
      <c r="AB1100" s="62"/>
      <c r="AC1100" s="61">
        <f t="shared" si="708"/>
        <v>0</v>
      </c>
      <c r="AD1100" s="1" t="str">
        <f t="shared" si="709"/>
        <v>Nincs VKR kiválasztva!</v>
      </c>
      <c r="AF1100" s="60"/>
      <c r="AG1100" s="60"/>
      <c r="AH1100" s="60"/>
      <c r="AI1100" s="60"/>
      <c r="AJ1100" s="60"/>
      <c r="AK1100" s="60"/>
      <c r="AL1100" s="60"/>
      <c r="AM1100" s="60"/>
      <c r="AN1100" s="60"/>
      <c r="AO1100" s="60"/>
      <c r="AP1100" s="60"/>
      <c r="AQ1100" s="61">
        <f t="shared" si="710"/>
        <v>0</v>
      </c>
      <c r="AR1100" s="130" t="s">
        <v>36</v>
      </c>
      <c r="AS1100" s="1" t="str">
        <f t="shared" si="711"/>
        <v>Nincs VKR kiválasztva!</v>
      </c>
      <c r="AU1100" s="46"/>
      <c r="AV1100" s="46"/>
      <c r="AY1100" s="64" t="str">
        <f>IF($D1100="","",INDEX(Osszesito!$E:$E,MATCH($F1100,Osszesito!$C:$C,0)))</f>
        <v/>
      </c>
      <c r="AZ1100" s="64">
        <f t="shared" si="719"/>
        <v>0</v>
      </c>
      <c r="BA1100" s="65">
        <f t="shared" si="720"/>
        <v>0</v>
      </c>
      <c r="BB1100" s="65" t="str">
        <f t="shared" si="721"/>
        <v>x</v>
      </c>
      <c r="BC1100" s="65">
        <f t="shared" si="712"/>
        <v>0</v>
      </c>
      <c r="BD1100" s="65">
        <f t="shared" si="746"/>
        <v>0</v>
      </c>
      <c r="BE1100" s="65">
        <f t="shared" si="722"/>
        <v>0</v>
      </c>
      <c r="BF1100" s="64" t="str">
        <f t="shared" si="723"/>
        <v>A forrás egyenlő a költséggel (I.ütem).</v>
      </c>
      <c r="BG1100" s="65">
        <f t="shared" si="724"/>
        <v>0</v>
      </c>
      <c r="BH1100" s="65">
        <f t="shared" si="725"/>
        <v>0</v>
      </c>
      <c r="BI1100" s="65">
        <f t="shared" si="726"/>
        <v>0</v>
      </c>
      <c r="BJ1100" s="65">
        <f t="shared" si="727"/>
        <v>0</v>
      </c>
      <c r="BK1100" s="65">
        <f t="shared" si="713"/>
        <v>0</v>
      </c>
      <c r="BL1100" s="66" t="str">
        <f t="shared" si="747"/>
        <v>Nem hosszútávú a feladat.</v>
      </c>
      <c r="BM1100" s="67">
        <f t="shared" si="728"/>
        <v>1</v>
      </c>
      <c r="BN1100" s="67">
        <f t="shared" si="729"/>
        <v>0</v>
      </c>
      <c r="BO1100" s="67">
        <f t="shared" si="730"/>
        <v>1</v>
      </c>
      <c r="BP1100" s="67">
        <f t="shared" si="731"/>
        <v>0</v>
      </c>
      <c r="BQ1100" s="65">
        <f t="shared" si="732"/>
        <v>0</v>
      </c>
      <c r="BR1100" s="64" t="str">
        <f t="shared" si="733"/>
        <v>Nincs hosszútávú terv!</v>
      </c>
      <c r="BS1100" s="65">
        <f t="shared" si="734"/>
        <v>0</v>
      </c>
      <c r="BT1100" s="65">
        <f t="shared" si="735"/>
        <v>0</v>
      </c>
      <c r="BU1100" s="65">
        <f t="shared" si="736"/>
        <v>0</v>
      </c>
      <c r="BV1100" s="65">
        <f t="shared" si="737"/>
        <v>0</v>
      </c>
      <c r="BW1100" s="65">
        <f t="shared" si="738"/>
        <v>0</v>
      </c>
      <c r="BX1100" s="65">
        <f t="shared" si="739"/>
        <v>0</v>
      </c>
      <c r="BY1100" s="65">
        <f t="shared" si="740"/>
        <v>0</v>
      </c>
      <c r="BZ1100" s="65">
        <f t="shared" si="741"/>
        <v>0</v>
      </c>
      <c r="CA1100" s="65">
        <f t="shared" si="742"/>
        <v>0</v>
      </c>
      <c r="CB1100" s="65">
        <f t="shared" si="743"/>
        <v>0</v>
      </c>
      <c r="CC1100" s="65">
        <f t="shared" si="744"/>
        <v>0</v>
      </c>
      <c r="CD1100" s="65" t="str">
        <f t="shared" si="714"/>
        <v>Hiányos kitöltés! (B-oszlop üres)</v>
      </c>
      <c r="CE1100" s="66" t="str">
        <f t="shared" si="715"/>
        <v>Hiányos kitöltés! (B-oszlop üres)</v>
      </c>
      <c r="CF1100" s="65">
        <f t="shared" si="716"/>
        <v>0</v>
      </c>
      <c r="CG1100" s="65">
        <f t="shared" si="717"/>
        <v>0</v>
      </c>
      <c r="CH1100" s="65">
        <f t="shared" si="718"/>
        <v>0</v>
      </c>
    </row>
    <row r="1101" spans="1:86" ht="31.25" x14ac:dyDescent="0.25">
      <c r="A1101" s="54" t="str">
        <f t="shared" si="707"/>
        <v>Nincs VKR kiválasztva!</v>
      </c>
      <c r="B1101" s="68"/>
      <c r="C1101" s="55"/>
      <c r="D1101" s="47"/>
      <c r="E1101" s="47"/>
      <c r="F1101" s="56" t="str">
        <f>IF($G1101="","Nincs VKR kiválasztva!",INDEX(Osszesito!$C:$C,MATCH($G1101,Osszesito!$D:$D,0)))</f>
        <v>Nincs VKR kiválasztva!</v>
      </c>
      <c r="G1101" s="45"/>
      <c r="H1101" s="51" t="str">
        <f>IF($D1101="","",CONCATENATE($AY1101,"_",COUNTA($D$3:$D1101),"_FSZV_2026"))</f>
        <v/>
      </c>
      <c r="I1101" s="56" t="str">
        <f>IF($G1101="","Nincs VKR kiválasztva!",INDEX(Osszesito!$G:$G,MATCH($F1101,Osszesito!$C:$C,0)))</f>
        <v>Nincs VKR kiválasztva!</v>
      </c>
      <c r="J1101" s="56" t="str">
        <f>IF($G1101="","Nincs VKR kiválasztva!",INDEX(Osszesito!$F:$F,MATCH($F1101,Osszesito!$C:$C,0)))</f>
        <v>Nincs VKR kiválasztva!</v>
      </c>
      <c r="K1101" s="48" t="str">
        <f t="shared" si="745"/>
        <v>Nincs kitöltve a költség rész!</v>
      </c>
      <c r="L1101" s="49"/>
      <c r="M1101" s="49"/>
      <c r="N1101" s="60"/>
      <c r="O1101" s="60"/>
      <c r="P1101" s="90"/>
      <c r="R1101" s="62"/>
      <c r="S1101" s="62"/>
      <c r="T1101" s="62"/>
      <c r="U1101" s="62"/>
      <c r="V1101" s="62"/>
      <c r="W1101" s="62"/>
      <c r="X1101" s="62"/>
      <c r="Y1101" s="62"/>
      <c r="Z1101" s="62"/>
      <c r="AA1101" s="62"/>
      <c r="AB1101" s="62"/>
      <c r="AC1101" s="61">
        <f t="shared" si="708"/>
        <v>0</v>
      </c>
      <c r="AD1101" s="1" t="str">
        <f t="shared" si="709"/>
        <v>Nincs VKR kiválasztva!</v>
      </c>
      <c r="AF1101" s="60"/>
      <c r="AG1101" s="60"/>
      <c r="AH1101" s="60"/>
      <c r="AI1101" s="60"/>
      <c r="AJ1101" s="60"/>
      <c r="AK1101" s="60"/>
      <c r="AL1101" s="60"/>
      <c r="AM1101" s="60"/>
      <c r="AN1101" s="60"/>
      <c r="AO1101" s="60"/>
      <c r="AP1101" s="60"/>
      <c r="AQ1101" s="61">
        <f t="shared" si="710"/>
        <v>0</v>
      </c>
      <c r="AR1101" s="130" t="s">
        <v>36</v>
      </c>
      <c r="AS1101" s="1" t="str">
        <f t="shared" si="711"/>
        <v>Nincs VKR kiválasztva!</v>
      </c>
      <c r="AU1101" s="46"/>
      <c r="AV1101" s="46"/>
      <c r="AY1101" s="64" t="str">
        <f>IF($D1101="","",INDEX(Osszesito!$E:$E,MATCH($F1101,Osszesito!$C:$C,0)))</f>
        <v/>
      </c>
      <c r="AZ1101" s="64">
        <f t="shared" si="719"/>
        <v>0</v>
      </c>
      <c r="BA1101" s="65">
        <f t="shared" si="720"/>
        <v>0</v>
      </c>
      <c r="BB1101" s="65" t="str">
        <f t="shared" si="721"/>
        <v>x</v>
      </c>
      <c r="BC1101" s="65">
        <f t="shared" si="712"/>
        <v>0</v>
      </c>
      <c r="BD1101" s="65">
        <f t="shared" si="746"/>
        <v>0</v>
      </c>
      <c r="BE1101" s="65">
        <f t="shared" si="722"/>
        <v>0</v>
      </c>
      <c r="BF1101" s="64" t="str">
        <f t="shared" si="723"/>
        <v>A forrás egyenlő a költséggel (I.ütem).</v>
      </c>
      <c r="BG1101" s="65">
        <f t="shared" si="724"/>
        <v>0</v>
      </c>
      <c r="BH1101" s="65">
        <f t="shared" si="725"/>
        <v>0</v>
      </c>
      <c r="BI1101" s="65">
        <f t="shared" si="726"/>
        <v>0</v>
      </c>
      <c r="BJ1101" s="65">
        <f t="shared" si="727"/>
        <v>0</v>
      </c>
      <c r="BK1101" s="65">
        <f t="shared" si="713"/>
        <v>0</v>
      </c>
      <c r="BL1101" s="66" t="str">
        <f t="shared" si="747"/>
        <v>Nem hosszútávú a feladat.</v>
      </c>
      <c r="BM1101" s="67">
        <f t="shared" si="728"/>
        <v>1</v>
      </c>
      <c r="BN1101" s="67">
        <f t="shared" si="729"/>
        <v>0</v>
      </c>
      <c r="BO1101" s="67">
        <f t="shared" si="730"/>
        <v>1</v>
      </c>
      <c r="BP1101" s="67">
        <f t="shared" si="731"/>
        <v>0</v>
      </c>
      <c r="BQ1101" s="65">
        <f t="shared" si="732"/>
        <v>0</v>
      </c>
      <c r="BR1101" s="64" t="str">
        <f t="shared" si="733"/>
        <v>Nincs hosszútávú terv!</v>
      </c>
      <c r="BS1101" s="65">
        <f t="shared" si="734"/>
        <v>0</v>
      </c>
      <c r="BT1101" s="65">
        <f t="shared" si="735"/>
        <v>0</v>
      </c>
      <c r="BU1101" s="65">
        <f t="shared" si="736"/>
        <v>0</v>
      </c>
      <c r="BV1101" s="65">
        <f t="shared" si="737"/>
        <v>0</v>
      </c>
      <c r="BW1101" s="65">
        <f t="shared" si="738"/>
        <v>0</v>
      </c>
      <c r="BX1101" s="65">
        <f t="shared" si="739"/>
        <v>0</v>
      </c>
      <c r="BY1101" s="65">
        <f t="shared" si="740"/>
        <v>0</v>
      </c>
      <c r="BZ1101" s="65">
        <f t="shared" si="741"/>
        <v>0</v>
      </c>
      <c r="CA1101" s="65">
        <f t="shared" si="742"/>
        <v>0</v>
      </c>
      <c r="CB1101" s="65">
        <f t="shared" si="743"/>
        <v>0</v>
      </c>
      <c r="CC1101" s="65">
        <f t="shared" si="744"/>
        <v>0</v>
      </c>
      <c r="CD1101" s="65" t="str">
        <f t="shared" si="714"/>
        <v>Hiányos kitöltés! (B-oszlop üres)</v>
      </c>
      <c r="CE1101" s="66" t="str">
        <f t="shared" si="715"/>
        <v>Hiányos kitöltés! (B-oszlop üres)</v>
      </c>
      <c r="CF1101" s="65">
        <f t="shared" si="716"/>
        <v>0</v>
      </c>
      <c r="CG1101" s="65">
        <f t="shared" si="717"/>
        <v>0</v>
      </c>
      <c r="CH1101" s="65">
        <f t="shared" si="718"/>
        <v>0</v>
      </c>
    </row>
    <row r="1102" spans="1:86" ht="31.25" x14ac:dyDescent="0.25">
      <c r="A1102" s="54" t="str">
        <f t="shared" si="707"/>
        <v>Nincs VKR kiválasztva!</v>
      </c>
      <c r="B1102" s="68"/>
      <c r="C1102" s="55"/>
      <c r="D1102" s="47"/>
      <c r="E1102" s="47"/>
      <c r="F1102" s="56" t="str">
        <f>IF($G1102="","Nincs VKR kiválasztva!",INDEX(Osszesito!$C:$C,MATCH($G1102,Osszesito!$D:$D,0)))</f>
        <v>Nincs VKR kiválasztva!</v>
      </c>
      <c r="G1102" s="45"/>
      <c r="H1102" s="51" t="str">
        <f>IF($D1102="","",CONCATENATE($AY1102,"_",COUNTA($D$3:$D1102),"_FSZV_2026"))</f>
        <v/>
      </c>
      <c r="I1102" s="56" t="str">
        <f>IF($G1102="","Nincs VKR kiválasztva!",INDEX(Osszesito!$G:$G,MATCH($F1102,Osszesito!$C:$C,0)))</f>
        <v>Nincs VKR kiválasztva!</v>
      </c>
      <c r="J1102" s="56" t="str">
        <f>IF($G1102="","Nincs VKR kiválasztva!",INDEX(Osszesito!$F:$F,MATCH($F1102,Osszesito!$C:$C,0)))</f>
        <v>Nincs VKR kiválasztva!</v>
      </c>
      <c r="K1102" s="48" t="str">
        <f t="shared" si="745"/>
        <v>Nincs kitöltve a költség rész!</v>
      </c>
      <c r="L1102" s="49"/>
      <c r="M1102" s="49"/>
      <c r="N1102" s="60"/>
      <c r="O1102" s="60"/>
      <c r="P1102" s="90"/>
      <c r="R1102" s="62"/>
      <c r="S1102" s="62"/>
      <c r="T1102" s="62"/>
      <c r="U1102" s="62"/>
      <c r="V1102" s="62"/>
      <c r="W1102" s="62"/>
      <c r="X1102" s="62"/>
      <c r="Y1102" s="62"/>
      <c r="Z1102" s="62"/>
      <c r="AA1102" s="62"/>
      <c r="AB1102" s="62"/>
      <c r="AC1102" s="61">
        <f t="shared" si="708"/>
        <v>0</v>
      </c>
      <c r="AD1102" s="1" t="str">
        <f t="shared" si="709"/>
        <v>Nincs VKR kiválasztva!</v>
      </c>
      <c r="AF1102" s="60"/>
      <c r="AG1102" s="60"/>
      <c r="AH1102" s="60"/>
      <c r="AI1102" s="60"/>
      <c r="AJ1102" s="60"/>
      <c r="AK1102" s="60"/>
      <c r="AL1102" s="60"/>
      <c r="AM1102" s="60"/>
      <c r="AN1102" s="60"/>
      <c r="AO1102" s="60"/>
      <c r="AP1102" s="60"/>
      <c r="AQ1102" s="61">
        <f t="shared" si="710"/>
        <v>0</v>
      </c>
      <c r="AR1102" s="130" t="s">
        <v>36</v>
      </c>
      <c r="AS1102" s="1" t="str">
        <f t="shared" si="711"/>
        <v>Nincs VKR kiválasztva!</v>
      </c>
      <c r="AU1102" s="46"/>
      <c r="AV1102" s="46"/>
      <c r="AY1102" s="64" t="str">
        <f>IF($D1102="","",INDEX(Osszesito!$E:$E,MATCH($F1102,Osszesito!$C:$C,0)))</f>
        <v/>
      </c>
      <c r="AZ1102" s="64">
        <f t="shared" si="719"/>
        <v>0</v>
      </c>
      <c r="BA1102" s="65">
        <f t="shared" si="720"/>
        <v>0</v>
      </c>
      <c r="BB1102" s="65" t="str">
        <f t="shared" si="721"/>
        <v>x</v>
      </c>
      <c r="BC1102" s="65">
        <f t="shared" si="712"/>
        <v>0</v>
      </c>
      <c r="BD1102" s="65">
        <f t="shared" si="746"/>
        <v>0</v>
      </c>
      <c r="BE1102" s="65">
        <f t="shared" si="722"/>
        <v>0</v>
      </c>
      <c r="BF1102" s="64" t="str">
        <f t="shared" si="723"/>
        <v>A forrás egyenlő a költséggel (I.ütem).</v>
      </c>
      <c r="BG1102" s="65">
        <f t="shared" si="724"/>
        <v>0</v>
      </c>
      <c r="BH1102" s="65">
        <f t="shared" si="725"/>
        <v>0</v>
      </c>
      <c r="BI1102" s="65">
        <f t="shared" si="726"/>
        <v>0</v>
      </c>
      <c r="BJ1102" s="65">
        <f t="shared" si="727"/>
        <v>0</v>
      </c>
      <c r="BK1102" s="65">
        <f t="shared" si="713"/>
        <v>0</v>
      </c>
      <c r="BL1102" s="66" t="str">
        <f t="shared" si="747"/>
        <v>Nem hosszútávú a feladat.</v>
      </c>
      <c r="BM1102" s="67">
        <f t="shared" si="728"/>
        <v>1</v>
      </c>
      <c r="BN1102" s="67">
        <f t="shared" si="729"/>
        <v>0</v>
      </c>
      <c r="BO1102" s="67">
        <f t="shared" si="730"/>
        <v>1</v>
      </c>
      <c r="BP1102" s="67">
        <f t="shared" si="731"/>
        <v>0</v>
      </c>
      <c r="BQ1102" s="65">
        <f t="shared" si="732"/>
        <v>0</v>
      </c>
      <c r="BR1102" s="64" t="str">
        <f t="shared" si="733"/>
        <v>Nincs hosszútávú terv!</v>
      </c>
      <c r="BS1102" s="65">
        <f t="shared" si="734"/>
        <v>0</v>
      </c>
      <c r="BT1102" s="65">
        <f t="shared" si="735"/>
        <v>0</v>
      </c>
      <c r="BU1102" s="65">
        <f t="shared" si="736"/>
        <v>0</v>
      </c>
      <c r="BV1102" s="65">
        <f t="shared" si="737"/>
        <v>0</v>
      </c>
      <c r="BW1102" s="65">
        <f t="shared" si="738"/>
        <v>0</v>
      </c>
      <c r="BX1102" s="65">
        <f t="shared" si="739"/>
        <v>0</v>
      </c>
      <c r="BY1102" s="65">
        <f t="shared" si="740"/>
        <v>0</v>
      </c>
      <c r="BZ1102" s="65">
        <f t="shared" si="741"/>
        <v>0</v>
      </c>
      <c r="CA1102" s="65">
        <f t="shared" si="742"/>
        <v>0</v>
      </c>
      <c r="CB1102" s="65">
        <f t="shared" si="743"/>
        <v>0</v>
      </c>
      <c r="CC1102" s="65">
        <f t="shared" si="744"/>
        <v>0</v>
      </c>
      <c r="CD1102" s="65" t="str">
        <f t="shared" si="714"/>
        <v>Hiányos kitöltés! (B-oszlop üres)</v>
      </c>
      <c r="CE1102" s="66" t="str">
        <f t="shared" si="715"/>
        <v>Hiányos kitöltés! (B-oszlop üres)</v>
      </c>
      <c r="CF1102" s="65">
        <f t="shared" si="716"/>
        <v>0</v>
      </c>
      <c r="CG1102" s="65">
        <f t="shared" si="717"/>
        <v>0</v>
      </c>
      <c r="CH1102" s="65">
        <f t="shared" si="718"/>
        <v>0</v>
      </c>
    </row>
    <row r="1103" spans="1:86" ht="31.25" x14ac:dyDescent="0.25">
      <c r="A1103" s="54" t="str">
        <f t="shared" si="707"/>
        <v>Nincs VKR kiválasztva!</v>
      </c>
      <c r="B1103" s="68"/>
      <c r="C1103" s="55"/>
      <c r="D1103" s="47"/>
      <c r="E1103" s="47"/>
      <c r="F1103" s="56" t="str">
        <f>IF($G1103="","Nincs VKR kiválasztva!",INDEX(Osszesito!$C:$C,MATCH($G1103,Osszesito!$D:$D,0)))</f>
        <v>Nincs VKR kiválasztva!</v>
      </c>
      <c r="G1103" s="45"/>
      <c r="H1103" s="51" t="str">
        <f>IF($D1103="","",CONCATENATE($AY1103,"_",COUNTA($D$3:$D1103),"_FSZV_2026"))</f>
        <v/>
      </c>
      <c r="I1103" s="56" t="str">
        <f>IF($G1103="","Nincs VKR kiválasztva!",INDEX(Osszesito!$G:$G,MATCH($F1103,Osszesito!$C:$C,0)))</f>
        <v>Nincs VKR kiválasztva!</v>
      </c>
      <c r="J1103" s="56" t="str">
        <f>IF($G1103="","Nincs VKR kiválasztva!",INDEX(Osszesito!$F:$F,MATCH($F1103,Osszesito!$C:$C,0)))</f>
        <v>Nincs VKR kiválasztva!</v>
      </c>
      <c r="K1103" s="48" t="str">
        <f t="shared" si="745"/>
        <v>Nincs kitöltve a költség rész!</v>
      </c>
      <c r="L1103" s="49"/>
      <c r="M1103" s="49"/>
      <c r="N1103" s="60"/>
      <c r="O1103" s="60"/>
      <c r="P1103" s="90"/>
      <c r="R1103" s="62"/>
      <c r="S1103" s="62"/>
      <c r="T1103" s="62"/>
      <c r="U1103" s="62"/>
      <c r="V1103" s="62"/>
      <c r="W1103" s="62"/>
      <c r="X1103" s="62"/>
      <c r="Y1103" s="62"/>
      <c r="Z1103" s="62"/>
      <c r="AA1103" s="62"/>
      <c r="AB1103" s="62"/>
      <c r="AC1103" s="61">
        <f t="shared" si="708"/>
        <v>0</v>
      </c>
      <c r="AD1103" s="1" t="str">
        <f t="shared" si="709"/>
        <v>Nincs VKR kiválasztva!</v>
      </c>
      <c r="AF1103" s="60"/>
      <c r="AG1103" s="60"/>
      <c r="AH1103" s="60"/>
      <c r="AI1103" s="60"/>
      <c r="AJ1103" s="60"/>
      <c r="AK1103" s="60"/>
      <c r="AL1103" s="60"/>
      <c r="AM1103" s="60"/>
      <c r="AN1103" s="60"/>
      <c r="AO1103" s="60"/>
      <c r="AP1103" s="60"/>
      <c r="AQ1103" s="61">
        <f t="shared" si="710"/>
        <v>0</v>
      </c>
      <c r="AR1103" s="130" t="s">
        <v>36</v>
      </c>
      <c r="AS1103" s="1" t="str">
        <f t="shared" si="711"/>
        <v>Nincs VKR kiválasztva!</v>
      </c>
      <c r="AU1103" s="46"/>
      <c r="AV1103" s="46"/>
      <c r="AY1103" s="64" t="str">
        <f>IF($D1103="","",INDEX(Osszesito!$E:$E,MATCH($F1103,Osszesito!$C:$C,0)))</f>
        <v/>
      </c>
      <c r="AZ1103" s="64">
        <f t="shared" si="719"/>
        <v>0</v>
      </c>
      <c r="BA1103" s="65">
        <f t="shared" si="720"/>
        <v>0</v>
      </c>
      <c r="BB1103" s="65" t="str">
        <f t="shared" si="721"/>
        <v>x</v>
      </c>
      <c r="BC1103" s="65">
        <f t="shared" si="712"/>
        <v>0</v>
      </c>
      <c r="BD1103" s="65">
        <f t="shared" si="746"/>
        <v>0</v>
      </c>
      <c r="BE1103" s="65">
        <f t="shared" si="722"/>
        <v>0</v>
      </c>
      <c r="BF1103" s="64" t="str">
        <f t="shared" si="723"/>
        <v>A forrás egyenlő a költséggel (I.ütem).</v>
      </c>
      <c r="BG1103" s="65">
        <f t="shared" si="724"/>
        <v>0</v>
      </c>
      <c r="BH1103" s="65">
        <f t="shared" si="725"/>
        <v>0</v>
      </c>
      <c r="BI1103" s="65">
        <f t="shared" si="726"/>
        <v>0</v>
      </c>
      <c r="BJ1103" s="65">
        <f t="shared" si="727"/>
        <v>0</v>
      </c>
      <c r="BK1103" s="65">
        <f t="shared" si="713"/>
        <v>0</v>
      </c>
      <c r="BL1103" s="66" t="str">
        <f t="shared" si="747"/>
        <v>Nem hosszútávú a feladat.</v>
      </c>
      <c r="BM1103" s="67">
        <f t="shared" si="728"/>
        <v>1</v>
      </c>
      <c r="BN1103" s="67">
        <f t="shared" si="729"/>
        <v>0</v>
      </c>
      <c r="BO1103" s="67">
        <f t="shared" si="730"/>
        <v>1</v>
      </c>
      <c r="BP1103" s="67">
        <f t="shared" si="731"/>
        <v>0</v>
      </c>
      <c r="BQ1103" s="65">
        <f t="shared" si="732"/>
        <v>0</v>
      </c>
      <c r="BR1103" s="64" t="str">
        <f t="shared" si="733"/>
        <v>Nincs hosszútávú terv!</v>
      </c>
      <c r="BS1103" s="65">
        <f t="shared" si="734"/>
        <v>0</v>
      </c>
      <c r="BT1103" s="65">
        <f t="shared" si="735"/>
        <v>0</v>
      </c>
      <c r="BU1103" s="65">
        <f t="shared" si="736"/>
        <v>0</v>
      </c>
      <c r="BV1103" s="65">
        <f t="shared" si="737"/>
        <v>0</v>
      </c>
      <c r="BW1103" s="65">
        <f t="shared" si="738"/>
        <v>0</v>
      </c>
      <c r="BX1103" s="65">
        <f t="shared" si="739"/>
        <v>0</v>
      </c>
      <c r="BY1103" s="65">
        <f t="shared" si="740"/>
        <v>0</v>
      </c>
      <c r="BZ1103" s="65">
        <f t="shared" si="741"/>
        <v>0</v>
      </c>
      <c r="CA1103" s="65">
        <f t="shared" si="742"/>
        <v>0</v>
      </c>
      <c r="CB1103" s="65">
        <f t="shared" si="743"/>
        <v>0</v>
      </c>
      <c r="CC1103" s="65">
        <f t="shared" si="744"/>
        <v>0</v>
      </c>
      <c r="CD1103" s="65" t="str">
        <f t="shared" si="714"/>
        <v>Hiányos kitöltés! (B-oszlop üres)</v>
      </c>
      <c r="CE1103" s="66" t="str">
        <f t="shared" si="715"/>
        <v>Hiányos kitöltés! (B-oszlop üres)</v>
      </c>
      <c r="CF1103" s="65">
        <f t="shared" si="716"/>
        <v>0</v>
      </c>
      <c r="CG1103" s="65">
        <f t="shared" si="717"/>
        <v>0</v>
      </c>
      <c r="CH1103" s="65">
        <f t="shared" si="718"/>
        <v>0</v>
      </c>
    </row>
    <row r="1104" spans="1:86" ht="31.25" x14ac:dyDescent="0.25">
      <c r="A1104" s="54" t="str">
        <f t="shared" si="707"/>
        <v>Nincs VKR kiválasztva!</v>
      </c>
      <c r="B1104" s="68"/>
      <c r="C1104" s="55"/>
      <c r="D1104" s="47"/>
      <c r="E1104" s="47"/>
      <c r="F1104" s="56" t="str">
        <f>IF($G1104="","Nincs VKR kiválasztva!",INDEX(Osszesito!$C:$C,MATCH($G1104,Osszesito!$D:$D,0)))</f>
        <v>Nincs VKR kiválasztva!</v>
      </c>
      <c r="G1104" s="45"/>
      <c r="H1104" s="51" t="str">
        <f>IF($D1104="","",CONCATENATE($AY1104,"_",COUNTA($D$3:$D1104),"_FSZV_2026"))</f>
        <v/>
      </c>
      <c r="I1104" s="56" t="str">
        <f>IF($G1104="","Nincs VKR kiválasztva!",INDEX(Osszesito!$G:$G,MATCH($F1104,Osszesito!$C:$C,0)))</f>
        <v>Nincs VKR kiválasztva!</v>
      </c>
      <c r="J1104" s="56" t="str">
        <f>IF($G1104="","Nincs VKR kiválasztva!",INDEX(Osszesito!$F:$F,MATCH($F1104,Osszesito!$C:$C,0)))</f>
        <v>Nincs VKR kiválasztva!</v>
      </c>
      <c r="K1104" s="48" t="str">
        <f t="shared" si="745"/>
        <v>Nincs kitöltve a költség rész!</v>
      </c>
      <c r="L1104" s="49"/>
      <c r="M1104" s="49"/>
      <c r="N1104" s="60"/>
      <c r="O1104" s="60"/>
      <c r="P1104" s="90"/>
      <c r="R1104" s="62"/>
      <c r="S1104" s="62"/>
      <c r="T1104" s="62"/>
      <c r="U1104" s="62"/>
      <c r="V1104" s="62"/>
      <c r="W1104" s="62"/>
      <c r="X1104" s="62"/>
      <c r="Y1104" s="62"/>
      <c r="Z1104" s="62"/>
      <c r="AA1104" s="62"/>
      <c r="AB1104" s="62"/>
      <c r="AC1104" s="61">
        <f t="shared" si="708"/>
        <v>0</v>
      </c>
      <c r="AD1104" s="1" t="str">
        <f t="shared" si="709"/>
        <v>Nincs VKR kiválasztva!</v>
      </c>
      <c r="AF1104" s="60"/>
      <c r="AG1104" s="60"/>
      <c r="AH1104" s="60"/>
      <c r="AI1104" s="60"/>
      <c r="AJ1104" s="60"/>
      <c r="AK1104" s="60"/>
      <c r="AL1104" s="60"/>
      <c r="AM1104" s="60"/>
      <c r="AN1104" s="60"/>
      <c r="AO1104" s="60"/>
      <c r="AP1104" s="60"/>
      <c r="AQ1104" s="61">
        <f t="shared" si="710"/>
        <v>0</v>
      </c>
      <c r="AR1104" s="130" t="s">
        <v>36</v>
      </c>
      <c r="AS1104" s="1" t="str">
        <f t="shared" si="711"/>
        <v>Nincs VKR kiválasztva!</v>
      </c>
      <c r="AU1104" s="46"/>
      <c r="AV1104" s="46"/>
      <c r="AY1104" s="64" t="str">
        <f>IF($D1104="","",INDEX(Osszesito!$E:$E,MATCH($F1104,Osszesito!$C:$C,0)))</f>
        <v/>
      </c>
      <c r="AZ1104" s="64">
        <f t="shared" si="719"/>
        <v>0</v>
      </c>
      <c r="BA1104" s="65">
        <f t="shared" si="720"/>
        <v>0</v>
      </c>
      <c r="BB1104" s="65" t="str">
        <f t="shared" si="721"/>
        <v>x</v>
      </c>
      <c r="BC1104" s="65">
        <f t="shared" si="712"/>
        <v>0</v>
      </c>
      <c r="BD1104" s="65">
        <f t="shared" si="746"/>
        <v>0</v>
      </c>
      <c r="BE1104" s="65">
        <f t="shared" si="722"/>
        <v>0</v>
      </c>
      <c r="BF1104" s="64" t="str">
        <f t="shared" si="723"/>
        <v>A forrás egyenlő a költséggel (I.ütem).</v>
      </c>
      <c r="BG1104" s="65">
        <f t="shared" si="724"/>
        <v>0</v>
      </c>
      <c r="BH1104" s="65">
        <f t="shared" si="725"/>
        <v>0</v>
      </c>
      <c r="BI1104" s="65">
        <f t="shared" si="726"/>
        <v>0</v>
      </c>
      <c r="BJ1104" s="65">
        <f t="shared" si="727"/>
        <v>0</v>
      </c>
      <c r="BK1104" s="65">
        <f t="shared" si="713"/>
        <v>0</v>
      </c>
      <c r="BL1104" s="66" t="str">
        <f t="shared" si="747"/>
        <v>Nem hosszútávú a feladat.</v>
      </c>
      <c r="BM1104" s="67">
        <f t="shared" si="728"/>
        <v>1</v>
      </c>
      <c r="BN1104" s="67">
        <f t="shared" si="729"/>
        <v>0</v>
      </c>
      <c r="BO1104" s="67">
        <f t="shared" si="730"/>
        <v>1</v>
      </c>
      <c r="BP1104" s="67">
        <f t="shared" si="731"/>
        <v>0</v>
      </c>
      <c r="BQ1104" s="65">
        <f t="shared" si="732"/>
        <v>0</v>
      </c>
      <c r="BR1104" s="64" t="str">
        <f t="shared" si="733"/>
        <v>Nincs hosszútávú terv!</v>
      </c>
      <c r="BS1104" s="65">
        <f t="shared" si="734"/>
        <v>0</v>
      </c>
      <c r="BT1104" s="65">
        <f t="shared" si="735"/>
        <v>0</v>
      </c>
      <c r="BU1104" s="65">
        <f t="shared" si="736"/>
        <v>0</v>
      </c>
      <c r="BV1104" s="65">
        <f t="shared" si="737"/>
        <v>0</v>
      </c>
      <c r="BW1104" s="65">
        <f t="shared" si="738"/>
        <v>0</v>
      </c>
      <c r="BX1104" s="65">
        <f t="shared" si="739"/>
        <v>0</v>
      </c>
      <c r="BY1104" s="65">
        <f t="shared" si="740"/>
        <v>0</v>
      </c>
      <c r="BZ1104" s="65">
        <f t="shared" si="741"/>
        <v>0</v>
      </c>
      <c r="CA1104" s="65">
        <f t="shared" si="742"/>
        <v>0</v>
      </c>
      <c r="CB1104" s="65">
        <f t="shared" si="743"/>
        <v>0</v>
      </c>
      <c r="CC1104" s="65">
        <f t="shared" si="744"/>
        <v>0</v>
      </c>
      <c r="CD1104" s="65" t="str">
        <f t="shared" si="714"/>
        <v>Hiányos kitöltés! (B-oszlop üres)</v>
      </c>
      <c r="CE1104" s="66" t="str">
        <f t="shared" si="715"/>
        <v>Hiányos kitöltés! (B-oszlop üres)</v>
      </c>
      <c r="CF1104" s="65">
        <f t="shared" si="716"/>
        <v>0</v>
      </c>
      <c r="CG1104" s="65">
        <f t="shared" si="717"/>
        <v>0</v>
      </c>
      <c r="CH1104" s="65">
        <f t="shared" si="718"/>
        <v>0</v>
      </c>
    </row>
    <row r="1105" spans="1:86" ht="31.25" x14ac:dyDescent="0.25">
      <c r="A1105" s="54" t="str">
        <f t="shared" si="707"/>
        <v>Nincs VKR kiválasztva!</v>
      </c>
      <c r="B1105" s="68"/>
      <c r="C1105" s="55"/>
      <c r="D1105" s="47"/>
      <c r="E1105" s="47"/>
      <c r="F1105" s="56" t="str">
        <f>IF($G1105="","Nincs VKR kiválasztva!",INDEX(Osszesito!$C:$C,MATCH($G1105,Osszesito!$D:$D,0)))</f>
        <v>Nincs VKR kiválasztva!</v>
      </c>
      <c r="G1105" s="45"/>
      <c r="H1105" s="51" t="str">
        <f>IF($D1105="","",CONCATENATE($AY1105,"_",COUNTA($D$3:$D1105),"_FSZV_2026"))</f>
        <v/>
      </c>
      <c r="I1105" s="56" t="str">
        <f>IF($G1105="","Nincs VKR kiválasztva!",INDEX(Osszesito!$G:$G,MATCH($F1105,Osszesito!$C:$C,0)))</f>
        <v>Nincs VKR kiválasztva!</v>
      </c>
      <c r="J1105" s="56" t="str">
        <f>IF($G1105="","Nincs VKR kiválasztva!",INDEX(Osszesito!$F:$F,MATCH($F1105,Osszesito!$C:$C,0)))</f>
        <v>Nincs VKR kiválasztva!</v>
      </c>
      <c r="K1105" s="48" t="str">
        <f t="shared" si="745"/>
        <v>Nincs kitöltve a költség rész!</v>
      </c>
      <c r="L1105" s="49"/>
      <c r="M1105" s="49"/>
      <c r="N1105" s="60"/>
      <c r="O1105" s="60"/>
      <c r="P1105" s="90"/>
      <c r="R1105" s="62"/>
      <c r="S1105" s="62"/>
      <c r="T1105" s="62"/>
      <c r="U1105" s="62"/>
      <c r="V1105" s="62"/>
      <c r="W1105" s="62"/>
      <c r="X1105" s="62"/>
      <c r="Y1105" s="62"/>
      <c r="Z1105" s="62"/>
      <c r="AA1105" s="62"/>
      <c r="AB1105" s="62"/>
      <c r="AC1105" s="61">
        <f t="shared" si="708"/>
        <v>0</v>
      </c>
      <c r="AD1105" s="1" t="str">
        <f t="shared" si="709"/>
        <v>Nincs VKR kiválasztva!</v>
      </c>
      <c r="AF1105" s="60"/>
      <c r="AG1105" s="60"/>
      <c r="AH1105" s="60"/>
      <c r="AI1105" s="60"/>
      <c r="AJ1105" s="60"/>
      <c r="AK1105" s="60"/>
      <c r="AL1105" s="60"/>
      <c r="AM1105" s="60"/>
      <c r="AN1105" s="60"/>
      <c r="AO1105" s="60"/>
      <c r="AP1105" s="60"/>
      <c r="AQ1105" s="61">
        <f t="shared" si="710"/>
        <v>0</v>
      </c>
      <c r="AR1105" s="130" t="s">
        <v>36</v>
      </c>
      <c r="AS1105" s="1" t="str">
        <f t="shared" si="711"/>
        <v>Nincs VKR kiválasztva!</v>
      </c>
      <c r="AU1105" s="46"/>
      <c r="AV1105" s="46"/>
      <c r="AY1105" s="64" t="str">
        <f>IF($D1105="","",INDEX(Osszesito!$E:$E,MATCH($F1105,Osszesito!$C:$C,0)))</f>
        <v/>
      </c>
      <c r="AZ1105" s="64">
        <f t="shared" si="719"/>
        <v>0</v>
      </c>
      <c r="BA1105" s="65">
        <f t="shared" si="720"/>
        <v>0</v>
      </c>
      <c r="BB1105" s="65" t="str">
        <f t="shared" si="721"/>
        <v>x</v>
      </c>
      <c r="BC1105" s="65">
        <f t="shared" si="712"/>
        <v>0</v>
      </c>
      <c r="BD1105" s="65">
        <f t="shared" si="746"/>
        <v>0</v>
      </c>
      <c r="BE1105" s="65">
        <f t="shared" si="722"/>
        <v>0</v>
      </c>
      <c r="BF1105" s="64" t="str">
        <f t="shared" si="723"/>
        <v>A forrás egyenlő a költséggel (I.ütem).</v>
      </c>
      <c r="BG1105" s="65">
        <f t="shared" si="724"/>
        <v>0</v>
      </c>
      <c r="BH1105" s="65">
        <f t="shared" si="725"/>
        <v>0</v>
      </c>
      <c r="BI1105" s="65">
        <f t="shared" si="726"/>
        <v>0</v>
      </c>
      <c r="BJ1105" s="65">
        <f t="shared" si="727"/>
        <v>0</v>
      </c>
      <c r="BK1105" s="65">
        <f t="shared" si="713"/>
        <v>0</v>
      </c>
      <c r="BL1105" s="66" t="str">
        <f t="shared" si="747"/>
        <v>Nem hosszútávú a feladat.</v>
      </c>
      <c r="BM1105" s="67">
        <f t="shared" si="728"/>
        <v>1</v>
      </c>
      <c r="BN1105" s="67">
        <f t="shared" si="729"/>
        <v>0</v>
      </c>
      <c r="BO1105" s="67">
        <f t="shared" si="730"/>
        <v>1</v>
      </c>
      <c r="BP1105" s="67">
        <f t="shared" si="731"/>
        <v>0</v>
      </c>
      <c r="BQ1105" s="65">
        <f t="shared" si="732"/>
        <v>0</v>
      </c>
      <c r="BR1105" s="64" t="str">
        <f t="shared" si="733"/>
        <v>Nincs hosszútávú terv!</v>
      </c>
      <c r="BS1105" s="65">
        <f t="shared" si="734"/>
        <v>0</v>
      </c>
      <c r="BT1105" s="65">
        <f t="shared" si="735"/>
        <v>0</v>
      </c>
      <c r="BU1105" s="65">
        <f t="shared" si="736"/>
        <v>0</v>
      </c>
      <c r="BV1105" s="65">
        <f t="shared" si="737"/>
        <v>0</v>
      </c>
      <c r="BW1105" s="65">
        <f t="shared" si="738"/>
        <v>0</v>
      </c>
      <c r="BX1105" s="65">
        <f t="shared" si="739"/>
        <v>0</v>
      </c>
      <c r="BY1105" s="65">
        <f t="shared" si="740"/>
        <v>0</v>
      </c>
      <c r="BZ1105" s="65">
        <f t="shared" si="741"/>
        <v>0</v>
      </c>
      <c r="CA1105" s="65">
        <f t="shared" si="742"/>
        <v>0</v>
      </c>
      <c r="CB1105" s="65">
        <f t="shared" si="743"/>
        <v>0</v>
      </c>
      <c r="CC1105" s="65">
        <f t="shared" si="744"/>
        <v>0</v>
      </c>
      <c r="CD1105" s="65" t="str">
        <f t="shared" si="714"/>
        <v>Hiányos kitöltés! (B-oszlop üres)</v>
      </c>
      <c r="CE1105" s="66" t="str">
        <f t="shared" si="715"/>
        <v>Hiányos kitöltés! (B-oszlop üres)</v>
      </c>
      <c r="CF1105" s="65">
        <f t="shared" si="716"/>
        <v>0</v>
      </c>
      <c r="CG1105" s="65">
        <f t="shared" si="717"/>
        <v>0</v>
      </c>
      <c r="CH1105" s="65">
        <f t="shared" si="718"/>
        <v>0</v>
      </c>
    </row>
    <row r="1106" spans="1:86" ht="31.25" x14ac:dyDescent="0.25">
      <c r="A1106" s="54" t="str">
        <f t="shared" si="707"/>
        <v>Nincs VKR kiválasztva!</v>
      </c>
      <c r="B1106" s="68"/>
      <c r="C1106" s="55"/>
      <c r="D1106" s="47"/>
      <c r="E1106" s="47"/>
      <c r="F1106" s="56" t="str">
        <f>IF($G1106="","Nincs VKR kiválasztva!",INDEX(Osszesito!$C:$C,MATCH($G1106,Osszesito!$D:$D,0)))</f>
        <v>Nincs VKR kiválasztva!</v>
      </c>
      <c r="G1106" s="45"/>
      <c r="H1106" s="51" t="str">
        <f>IF($D1106="","",CONCATENATE($AY1106,"_",COUNTA($D$3:$D1106),"_FSZV_2026"))</f>
        <v/>
      </c>
      <c r="I1106" s="56" t="str">
        <f>IF($G1106="","Nincs VKR kiválasztva!",INDEX(Osszesito!$G:$G,MATCH($F1106,Osszesito!$C:$C,0)))</f>
        <v>Nincs VKR kiválasztva!</v>
      </c>
      <c r="J1106" s="56" t="str">
        <f>IF($G1106="","Nincs VKR kiválasztva!",INDEX(Osszesito!$F:$F,MATCH($F1106,Osszesito!$C:$C,0)))</f>
        <v>Nincs VKR kiválasztva!</v>
      </c>
      <c r="K1106" s="48" t="str">
        <f t="shared" si="745"/>
        <v>Nincs kitöltve a költség rész!</v>
      </c>
      <c r="L1106" s="49"/>
      <c r="M1106" s="49"/>
      <c r="N1106" s="60"/>
      <c r="O1106" s="60"/>
      <c r="P1106" s="90"/>
      <c r="R1106" s="62"/>
      <c r="S1106" s="62"/>
      <c r="T1106" s="62"/>
      <c r="U1106" s="62"/>
      <c r="V1106" s="62"/>
      <c r="W1106" s="62"/>
      <c r="X1106" s="62"/>
      <c r="Y1106" s="62"/>
      <c r="Z1106" s="62"/>
      <c r="AA1106" s="62"/>
      <c r="AB1106" s="62"/>
      <c r="AC1106" s="61">
        <f t="shared" si="708"/>
        <v>0</v>
      </c>
      <c r="AD1106" s="1" t="str">
        <f t="shared" si="709"/>
        <v>Nincs VKR kiválasztva!</v>
      </c>
      <c r="AF1106" s="60"/>
      <c r="AG1106" s="60"/>
      <c r="AH1106" s="60"/>
      <c r="AI1106" s="60"/>
      <c r="AJ1106" s="60"/>
      <c r="AK1106" s="60"/>
      <c r="AL1106" s="60"/>
      <c r="AM1106" s="60"/>
      <c r="AN1106" s="60"/>
      <c r="AO1106" s="60"/>
      <c r="AP1106" s="60"/>
      <c r="AQ1106" s="61">
        <f t="shared" si="710"/>
        <v>0</v>
      </c>
      <c r="AR1106" s="130" t="s">
        <v>36</v>
      </c>
      <c r="AS1106" s="1" t="str">
        <f t="shared" si="711"/>
        <v>Nincs VKR kiválasztva!</v>
      </c>
      <c r="AU1106" s="46"/>
      <c r="AV1106" s="46"/>
      <c r="AY1106" s="64" t="str">
        <f>IF($D1106="","",INDEX(Osszesito!$E:$E,MATCH($F1106,Osszesito!$C:$C,0)))</f>
        <v/>
      </c>
      <c r="AZ1106" s="64">
        <f t="shared" si="719"/>
        <v>0</v>
      </c>
      <c r="BA1106" s="65">
        <f t="shared" si="720"/>
        <v>0</v>
      </c>
      <c r="BB1106" s="65" t="str">
        <f t="shared" si="721"/>
        <v>x</v>
      </c>
      <c r="BC1106" s="65">
        <f t="shared" si="712"/>
        <v>0</v>
      </c>
      <c r="BD1106" s="65">
        <f t="shared" si="746"/>
        <v>0</v>
      </c>
      <c r="BE1106" s="65">
        <f t="shared" si="722"/>
        <v>0</v>
      </c>
      <c r="BF1106" s="64" t="str">
        <f t="shared" si="723"/>
        <v>A forrás egyenlő a költséggel (I.ütem).</v>
      </c>
      <c r="BG1106" s="65">
        <f t="shared" si="724"/>
        <v>0</v>
      </c>
      <c r="BH1106" s="65">
        <f t="shared" si="725"/>
        <v>0</v>
      </c>
      <c r="BI1106" s="65">
        <f t="shared" si="726"/>
        <v>0</v>
      </c>
      <c r="BJ1106" s="65">
        <f t="shared" si="727"/>
        <v>0</v>
      </c>
      <c r="BK1106" s="65">
        <f t="shared" si="713"/>
        <v>0</v>
      </c>
      <c r="BL1106" s="66" t="str">
        <f t="shared" si="747"/>
        <v>Nem hosszútávú a feladat.</v>
      </c>
      <c r="BM1106" s="67">
        <f t="shared" si="728"/>
        <v>1</v>
      </c>
      <c r="BN1106" s="67">
        <f t="shared" si="729"/>
        <v>0</v>
      </c>
      <c r="BO1106" s="67">
        <f t="shared" si="730"/>
        <v>1</v>
      </c>
      <c r="BP1106" s="67">
        <f t="shared" si="731"/>
        <v>0</v>
      </c>
      <c r="BQ1106" s="65">
        <f t="shared" si="732"/>
        <v>0</v>
      </c>
      <c r="BR1106" s="64" t="str">
        <f t="shared" si="733"/>
        <v>Nincs hosszútávú terv!</v>
      </c>
      <c r="BS1106" s="65">
        <f t="shared" si="734"/>
        <v>0</v>
      </c>
      <c r="BT1106" s="65">
        <f t="shared" si="735"/>
        <v>0</v>
      </c>
      <c r="BU1106" s="65">
        <f t="shared" si="736"/>
        <v>0</v>
      </c>
      <c r="BV1106" s="65">
        <f t="shared" si="737"/>
        <v>0</v>
      </c>
      <c r="BW1106" s="65">
        <f t="shared" si="738"/>
        <v>0</v>
      </c>
      <c r="BX1106" s="65">
        <f t="shared" si="739"/>
        <v>0</v>
      </c>
      <c r="BY1106" s="65">
        <f t="shared" si="740"/>
        <v>0</v>
      </c>
      <c r="BZ1106" s="65">
        <f t="shared" si="741"/>
        <v>0</v>
      </c>
      <c r="CA1106" s="65">
        <f t="shared" si="742"/>
        <v>0</v>
      </c>
      <c r="CB1106" s="65">
        <f t="shared" si="743"/>
        <v>0</v>
      </c>
      <c r="CC1106" s="65">
        <f t="shared" si="744"/>
        <v>0</v>
      </c>
      <c r="CD1106" s="65" t="str">
        <f t="shared" si="714"/>
        <v>Hiányos kitöltés! (B-oszlop üres)</v>
      </c>
      <c r="CE1106" s="66" t="str">
        <f t="shared" si="715"/>
        <v>Hiányos kitöltés! (B-oszlop üres)</v>
      </c>
      <c r="CF1106" s="65">
        <f t="shared" si="716"/>
        <v>0</v>
      </c>
      <c r="CG1106" s="65">
        <f t="shared" si="717"/>
        <v>0</v>
      </c>
      <c r="CH1106" s="65">
        <f t="shared" si="718"/>
        <v>0</v>
      </c>
    </row>
    <row r="1107" spans="1:86" ht="31.25" x14ac:dyDescent="0.25">
      <c r="A1107" s="54" t="str">
        <f t="shared" si="707"/>
        <v>Nincs VKR kiválasztva!</v>
      </c>
      <c r="B1107" s="68"/>
      <c r="C1107" s="55"/>
      <c r="D1107" s="47"/>
      <c r="E1107" s="47"/>
      <c r="F1107" s="56" t="str">
        <f>IF($G1107="","Nincs VKR kiválasztva!",INDEX(Osszesito!$C:$C,MATCH($G1107,Osszesito!$D:$D,0)))</f>
        <v>Nincs VKR kiválasztva!</v>
      </c>
      <c r="G1107" s="45"/>
      <c r="H1107" s="51" t="str">
        <f>IF($D1107="","",CONCATENATE($AY1107,"_",COUNTA($D$3:$D1107),"_FSZV_2026"))</f>
        <v/>
      </c>
      <c r="I1107" s="56" t="str">
        <f>IF($G1107="","Nincs VKR kiválasztva!",INDEX(Osszesito!$G:$G,MATCH($F1107,Osszesito!$C:$C,0)))</f>
        <v>Nincs VKR kiválasztva!</v>
      </c>
      <c r="J1107" s="56" t="str">
        <f>IF($G1107="","Nincs VKR kiválasztva!",INDEX(Osszesito!$F:$F,MATCH($F1107,Osszesito!$C:$C,0)))</f>
        <v>Nincs VKR kiválasztva!</v>
      </c>
      <c r="K1107" s="48" t="str">
        <f t="shared" si="745"/>
        <v>Nincs kitöltve a költség rész!</v>
      </c>
      <c r="L1107" s="49"/>
      <c r="M1107" s="49"/>
      <c r="N1107" s="60"/>
      <c r="O1107" s="60"/>
      <c r="P1107" s="90"/>
      <c r="R1107" s="62"/>
      <c r="S1107" s="62"/>
      <c r="T1107" s="62"/>
      <c r="U1107" s="62"/>
      <c r="V1107" s="62"/>
      <c r="W1107" s="62"/>
      <c r="X1107" s="62"/>
      <c r="Y1107" s="62"/>
      <c r="Z1107" s="62"/>
      <c r="AA1107" s="62"/>
      <c r="AB1107" s="62"/>
      <c r="AC1107" s="61">
        <f t="shared" si="708"/>
        <v>0</v>
      </c>
      <c r="AD1107" s="1" t="str">
        <f t="shared" si="709"/>
        <v>Nincs VKR kiválasztva!</v>
      </c>
      <c r="AF1107" s="60"/>
      <c r="AG1107" s="60"/>
      <c r="AH1107" s="60"/>
      <c r="AI1107" s="60"/>
      <c r="AJ1107" s="60"/>
      <c r="AK1107" s="60"/>
      <c r="AL1107" s="60"/>
      <c r="AM1107" s="60"/>
      <c r="AN1107" s="60"/>
      <c r="AO1107" s="60"/>
      <c r="AP1107" s="60"/>
      <c r="AQ1107" s="61">
        <f t="shared" si="710"/>
        <v>0</v>
      </c>
      <c r="AR1107" s="130" t="s">
        <v>36</v>
      </c>
      <c r="AS1107" s="1" t="str">
        <f t="shared" si="711"/>
        <v>Nincs VKR kiválasztva!</v>
      </c>
      <c r="AU1107" s="46"/>
      <c r="AV1107" s="46"/>
      <c r="AY1107" s="64" t="str">
        <f>IF($D1107="","",INDEX(Osszesito!$E:$E,MATCH($F1107,Osszesito!$C:$C,0)))</f>
        <v/>
      </c>
      <c r="AZ1107" s="64">
        <f t="shared" si="719"/>
        <v>0</v>
      </c>
      <c r="BA1107" s="65">
        <f t="shared" si="720"/>
        <v>0</v>
      </c>
      <c r="BB1107" s="65" t="str">
        <f t="shared" si="721"/>
        <v>x</v>
      </c>
      <c r="BC1107" s="65">
        <f t="shared" si="712"/>
        <v>0</v>
      </c>
      <c r="BD1107" s="65">
        <f t="shared" si="746"/>
        <v>0</v>
      </c>
      <c r="BE1107" s="65">
        <f t="shared" si="722"/>
        <v>0</v>
      </c>
      <c r="BF1107" s="64" t="str">
        <f t="shared" si="723"/>
        <v>A forrás egyenlő a költséggel (I.ütem).</v>
      </c>
      <c r="BG1107" s="65">
        <f t="shared" si="724"/>
        <v>0</v>
      </c>
      <c r="BH1107" s="65">
        <f t="shared" si="725"/>
        <v>0</v>
      </c>
      <c r="BI1107" s="65">
        <f t="shared" si="726"/>
        <v>0</v>
      </c>
      <c r="BJ1107" s="65">
        <f t="shared" si="727"/>
        <v>0</v>
      </c>
      <c r="BK1107" s="65">
        <f t="shared" si="713"/>
        <v>0</v>
      </c>
      <c r="BL1107" s="66" t="str">
        <f t="shared" si="747"/>
        <v>Nem hosszútávú a feladat.</v>
      </c>
      <c r="BM1107" s="67">
        <f t="shared" si="728"/>
        <v>1</v>
      </c>
      <c r="BN1107" s="67">
        <f t="shared" si="729"/>
        <v>0</v>
      </c>
      <c r="BO1107" s="67">
        <f t="shared" si="730"/>
        <v>1</v>
      </c>
      <c r="BP1107" s="67">
        <f t="shared" si="731"/>
        <v>0</v>
      </c>
      <c r="BQ1107" s="65">
        <f t="shared" si="732"/>
        <v>0</v>
      </c>
      <c r="BR1107" s="64" t="str">
        <f t="shared" si="733"/>
        <v>Nincs hosszútávú terv!</v>
      </c>
      <c r="BS1107" s="65">
        <f t="shared" si="734"/>
        <v>0</v>
      </c>
      <c r="BT1107" s="65">
        <f t="shared" si="735"/>
        <v>0</v>
      </c>
      <c r="BU1107" s="65">
        <f t="shared" si="736"/>
        <v>0</v>
      </c>
      <c r="BV1107" s="65">
        <f t="shared" si="737"/>
        <v>0</v>
      </c>
      <c r="BW1107" s="65">
        <f t="shared" si="738"/>
        <v>0</v>
      </c>
      <c r="BX1107" s="65">
        <f t="shared" si="739"/>
        <v>0</v>
      </c>
      <c r="BY1107" s="65">
        <f t="shared" si="740"/>
        <v>0</v>
      </c>
      <c r="BZ1107" s="65">
        <f t="shared" si="741"/>
        <v>0</v>
      </c>
      <c r="CA1107" s="65">
        <f t="shared" si="742"/>
        <v>0</v>
      </c>
      <c r="CB1107" s="65">
        <f t="shared" si="743"/>
        <v>0</v>
      </c>
      <c r="CC1107" s="65">
        <f t="shared" si="744"/>
        <v>0</v>
      </c>
      <c r="CD1107" s="65" t="str">
        <f t="shared" si="714"/>
        <v>Hiányos kitöltés! (B-oszlop üres)</v>
      </c>
      <c r="CE1107" s="66" t="str">
        <f t="shared" si="715"/>
        <v>Hiányos kitöltés! (B-oszlop üres)</v>
      </c>
      <c r="CF1107" s="65">
        <f t="shared" si="716"/>
        <v>0</v>
      </c>
      <c r="CG1107" s="65">
        <f t="shared" si="717"/>
        <v>0</v>
      </c>
      <c r="CH1107" s="65">
        <f t="shared" si="718"/>
        <v>0</v>
      </c>
    </row>
    <row r="1108" spans="1:86" ht="31.25" x14ac:dyDescent="0.25">
      <c r="A1108" s="54" t="str">
        <f t="shared" si="707"/>
        <v>Nincs VKR kiválasztva!</v>
      </c>
      <c r="B1108" s="68"/>
      <c r="C1108" s="55"/>
      <c r="D1108" s="47"/>
      <c r="E1108" s="47"/>
      <c r="F1108" s="56" t="str">
        <f>IF($G1108="","Nincs VKR kiválasztva!",INDEX(Osszesito!$C:$C,MATCH($G1108,Osszesito!$D:$D,0)))</f>
        <v>Nincs VKR kiválasztva!</v>
      </c>
      <c r="G1108" s="45"/>
      <c r="H1108" s="51" t="str">
        <f>IF($D1108="","",CONCATENATE($AY1108,"_",COUNTA($D$3:$D1108),"_FSZV_2026"))</f>
        <v/>
      </c>
      <c r="I1108" s="56" t="str">
        <f>IF($G1108="","Nincs VKR kiválasztva!",INDEX(Osszesito!$G:$G,MATCH($F1108,Osszesito!$C:$C,0)))</f>
        <v>Nincs VKR kiválasztva!</v>
      </c>
      <c r="J1108" s="56" t="str">
        <f>IF($G1108="","Nincs VKR kiválasztva!",INDEX(Osszesito!$F:$F,MATCH($F1108,Osszesito!$C:$C,0)))</f>
        <v>Nincs VKR kiválasztva!</v>
      </c>
      <c r="K1108" s="48" t="str">
        <f t="shared" si="745"/>
        <v>Nincs kitöltve a költség rész!</v>
      </c>
      <c r="L1108" s="49"/>
      <c r="M1108" s="49"/>
      <c r="N1108" s="60"/>
      <c r="O1108" s="60"/>
      <c r="P1108" s="90"/>
      <c r="R1108" s="62"/>
      <c r="S1108" s="62"/>
      <c r="T1108" s="62"/>
      <c r="U1108" s="62"/>
      <c r="V1108" s="62"/>
      <c r="W1108" s="62"/>
      <c r="X1108" s="62"/>
      <c r="Y1108" s="62"/>
      <c r="Z1108" s="62"/>
      <c r="AA1108" s="62"/>
      <c r="AB1108" s="62"/>
      <c r="AC1108" s="61">
        <f t="shared" si="708"/>
        <v>0</v>
      </c>
      <c r="AD1108" s="1" t="str">
        <f t="shared" si="709"/>
        <v>Nincs VKR kiválasztva!</v>
      </c>
      <c r="AF1108" s="60"/>
      <c r="AG1108" s="60"/>
      <c r="AH1108" s="60"/>
      <c r="AI1108" s="60"/>
      <c r="AJ1108" s="60"/>
      <c r="AK1108" s="60"/>
      <c r="AL1108" s="60"/>
      <c r="AM1108" s="60"/>
      <c r="AN1108" s="60"/>
      <c r="AO1108" s="60"/>
      <c r="AP1108" s="60"/>
      <c r="AQ1108" s="61">
        <f t="shared" si="710"/>
        <v>0</v>
      </c>
      <c r="AR1108" s="130" t="s">
        <v>36</v>
      </c>
      <c r="AS1108" s="1" t="str">
        <f t="shared" si="711"/>
        <v>Nincs VKR kiválasztva!</v>
      </c>
      <c r="AU1108" s="46"/>
      <c r="AV1108" s="46"/>
      <c r="AY1108" s="64" t="str">
        <f>IF($D1108="","",INDEX(Osszesito!$E:$E,MATCH($F1108,Osszesito!$C:$C,0)))</f>
        <v/>
      </c>
      <c r="AZ1108" s="64">
        <f t="shared" si="719"/>
        <v>0</v>
      </c>
      <c r="BA1108" s="65">
        <f t="shared" si="720"/>
        <v>0</v>
      </c>
      <c r="BB1108" s="65" t="str">
        <f t="shared" si="721"/>
        <v>x</v>
      </c>
      <c r="BC1108" s="65">
        <f t="shared" si="712"/>
        <v>0</v>
      </c>
      <c r="BD1108" s="65">
        <f t="shared" si="746"/>
        <v>0</v>
      </c>
      <c r="BE1108" s="65">
        <f t="shared" si="722"/>
        <v>0</v>
      </c>
      <c r="BF1108" s="64" t="str">
        <f t="shared" si="723"/>
        <v>A forrás egyenlő a költséggel (I.ütem).</v>
      </c>
      <c r="BG1108" s="65">
        <f t="shared" si="724"/>
        <v>0</v>
      </c>
      <c r="BH1108" s="65">
        <f t="shared" si="725"/>
        <v>0</v>
      </c>
      <c r="BI1108" s="65">
        <f t="shared" si="726"/>
        <v>0</v>
      </c>
      <c r="BJ1108" s="65">
        <f t="shared" si="727"/>
        <v>0</v>
      </c>
      <c r="BK1108" s="65">
        <f t="shared" si="713"/>
        <v>0</v>
      </c>
      <c r="BL1108" s="66" t="str">
        <f t="shared" si="747"/>
        <v>Nem hosszútávú a feladat.</v>
      </c>
      <c r="BM1108" s="67">
        <f t="shared" si="728"/>
        <v>1</v>
      </c>
      <c r="BN1108" s="67">
        <f t="shared" si="729"/>
        <v>0</v>
      </c>
      <c r="BO1108" s="67">
        <f t="shared" si="730"/>
        <v>1</v>
      </c>
      <c r="BP1108" s="67">
        <f t="shared" si="731"/>
        <v>0</v>
      </c>
      <c r="BQ1108" s="65">
        <f t="shared" si="732"/>
        <v>0</v>
      </c>
      <c r="BR1108" s="64" t="str">
        <f t="shared" si="733"/>
        <v>Nincs hosszútávú terv!</v>
      </c>
      <c r="BS1108" s="65">
        <f t="shared" si="734"/>
        <v>0</v>
      </c>
      <c r="BT1108" s="65">
        <f t="shared" si="735"/>
        <v>0</v>
      </c>
      <c r="BU1108" s="65">
        <f t="shared" si="736"/>
        <v>0</v>
      </c>
      <c r="BV1108" s="65">
        <f t="shared" si="737"/>
        <v>0</v>
      </c>
      <c r="BW1108" s="65">
        <f t="shared" si="738"/>
        <v>0</v>
      </c>
      <c r="BX1108" s="65">
        <f t="shared" si="739"/>
        <v>0</v>
      </c>
      <c r="BY1108" s="65">
        <f t="shared" si="740"/>
        <v>0</v>
      </c>
      <c r="BZ1108" s="65">
        <f t="shared" si="741"/>
        <v>0</v>
      </c>
      <c r="CA1108" s="65">
        <f t="shared" si="742"/>
        <v>0</v>
      </c>
      <c r="CB1108" s="65">
        <f t="shared" si="743"/>
        <v>0</v>
      </c>
      <c r="CC1108" s="65">
        <f t="shared" si="744"/>
        <v>0</v>
      </c>
      <c r="CD1108" s="65" t="str">
        <f t="shared" si="714"/>
        <v>Hiányos kitöltés! (B-oszlop üres)</v>
      </c>
      <c r="CE1108" s="66" t="str">
        <f t="shared" si="715"/>
        <v>Hiányos kitöltés! (B-oszlop üres)</v>
      </c>
      <c r="CF1108" s="65">
        <f t="shared" si="716"/>
        <v>0</v>
      </c>
      <c r="CG1108" s="65">
        <f t="shared" si="717"/>
        <v>0</v>
      </c>
      <c r="CH1108" s="65">
        <f t="shared" si="718"/>
        <v>0</v>
      </c>
    </row>
    <row r="1109" spans="1:86" ht="31.25" x14ac:dyDescent="0.25">
      <c r="A1109" s="54" t="str">
        <f t="shared" si="707"/>
        <v>Nincs VKR kiválasztva!</v>
      </c>
      <c r="B1109" s="68"/>
      <c r="C1109" s="55"/>
      <c r="D1109" s="47"/>
      <c r="E1109" s="47"/>
      <c r="F1109" s="56" t="str">
        <f>IF($G1109="","Nincs VKR kiválasztva!",INDEX(Osszesito!$C:$C,MATCH($G1109,Osszesito!$D:$D,0)))</f>
        <v>Nincs VKR kiválasztva!</v>
      </c>
      <c r="G1109" s="45"/>
      <c r="H1109" s="51" t="str">
        <f>IF($D1109="","",CONCATENATE($AY1109,"_",COUNTA($D$3:$D1109),"_FSZV_2026"))</f>
        <v/>
      </c>
      <c r="I1109" s="56" t="str">
        <f>IF($G1109="","Nincs VKR kiválasztva!",INDEX(Osszesito!$G:$G,MATCH($F1109,Osszesito!$C:$C,0)))</f>
        <v>Nincs VKR kiválasztva!</v>
      </c>
      <c r="J1109" s="56" t="str">
        <f>IF($G1109="","Nincs VKR kiválasztva!",INDEX(Osszesito!$F:$F,MATCH($F1109,Osszesito!$C:$C,0)))</f>
        <v>Nincs VKR kiválasztva!</v>
      </c>
      <c r="K1109" s="48" t="str">
        <f t="shared" si="745"/>
        <v>Nincs kitöltve a költség rész!</v>
      </c>
      <c r="L1109" s="49"/>
      <c r="M1109" s="49"/>
      <c r="N1109" s="60"/>
      <c r="O1109" s="60"/>
      <c r="P1109" s="90"/>
      <c r="R1109" s="62"/>
      <c r="S1109" s="62"/>
      <c r="T1109" s="62"/>
      <c r="U1109" s="62"/>
      <c r="V1109" s="62"/>
      <c r="W1109" s="62"/>
      <c r="X1109" s="62"/>
      <c r="Y1109" s="62"/>
      <c r="Z1109" s="62"/>
      <c r="AA1109" s="62"/>
      <c r="AB1109" s="62"/>
      <c r="AC1109" s="61">
        <f t="shared" si="708"/>
        <v>0</v>
      </c>
      <c r="AD1109" s="1" t="str">
        <f t="shared" si="709"/>
        <v>Nincs VKR kiválasztva!</v>
      </c>
      <c r="AF1109" s="60"/>
      <c r="AG1109" s="60"/>
      <c r="AH1109" s="60"/>
      <c r="AI1109" s="60"/>
      <c r="AJ1109" s="60"/>
      <c r="AK1109" s="60"/>
      <c r="AL1109" s="60"/>
      <c r="AM1109" s="60"/>
      <c r="AN1109" s="60"/>
      <c r="AO1109" s="60"/>
      <c r="AP1109" s="60"/>
      <c r="AQ1109" s="61">
        <f t="shared" si="710"/>
        <v>0</v>
      </c>
      <c r="AR1109" s="130" t="s">
        <v>36</v>
      </c>
      <c r="AS1109" s="1" t="str">
        <f t="shared" si="711"/>
        <v>Nincs VKR kiválasztva!</v>
      </c>
      <c r="AU1109" s="46"/>
      <c r="AV1109" s="46"/>
      <c r="AY1109" s="64" t="str">
        <f>IF($D1109="","",INDEX(Osszesito!$E:$E,MATCH($F1109,Osszesito!$C:$C,0)))</f>
        <v/>
      </c>
      <c r="AZ1109" s="64">
        <f t="shared" si="719"/>
        <v>0</v>
      </c>
      <c r="BA1109" s="65">
        <f t="shared" si="720"/>
        <v>0</v>
      </c>
      <c r="BB1109" s="65" t="str">
        <f t="shared" si="721"/>
        <v>x</v>
      </c>
      <c r="BC1109" s="65">
        <f t="shared" si="712"/>
        <v>0</v>
      </c>
      <c r="BD1109" s="65">
        <f t="shared" si="746"/>
        <v>0</v>
      </c>
      <c r="BE1109" s="65">
        <f t="shared" si="722"/>
        <v>0</v>
      </c>
      <c r="BF1109" s="64" t="str">
        <f t="shared" si="723"/>
        <v>A forrás egyenlő a költséggel (I.ütem).</v>
      </c>
      <c r="BG1109" s="65">
        <f t="shared" si="724"/>
        <v>0</v>
      </c>
      <c r="BH1109" s="65">
        <f t="shared" si="725"/>
        <v>0</v>
      </c>
      <c r="BI1109" s="65">
        <f t="shared" si="726"/>
        <v>0</v>
      </c>
      <c r="BJ1109" s="65">
        <f t="shared" si="727"/>
        <v>0</v>
      </c>
      <c r="BK1109" s="65">
        <f t="shared" si="713"/>
        <v>0</v>
      </c>
      <c r="BL1109" s="66" t="str">
        <f t="shared" si="747"/>
        <v>Nem hosszútávú a feladat.</v>
      </c>
      <c r="BM1109" s="67">
        <f t="shared" si="728"/>
        <v>1</v>
      </c>
      <c r="BN1109" s="67">
        <f t="shared" si="729"/>
        <v>0</v>
      </c>
      <c r="BO1109" s="67">
        <f t="shared" si="730"/>
        <v>1</v>
      </c>
      <c r="BP1109" s="67">
        <f t="shared" si="731"/>
        <v>0</v>
      </c>
      <c r="BQ1109" s="65">
        <f t="shared" si="732"/>
        <v>0</v>
      </c>
      <c r="BR1109" s="64" t="str">
        <f t="shared" si="733"/>
        <v>Nincs hosszútávú terv!</v>
      </c>
      <c r="BS1109" s="65">
        <f t="shared" si="734"/>
        <v>0</v>
      </c>
      <c r="BT1109" s="65">
        <f t="shared" si="735"/>
        <v>0</v>
      </c>
      <c r="BU1109" s="65">
        <f t="shared" si="736"/>
        <v>0</v>
      </c>
      <c r="BV1109" s="65">
        <f t="shared" si="737"/>
        <v>0</v>
      </c>
      <c r="BW1109" s="65">
        <f t="shared" si="738"/>
        <v>0</v>
      </c>
      <c r="BX1109" s="65">
        <f t="shared" si="739"/>
        <v>0</v>
      </c>
      <c r="BY1109" s="65">
        <f t="shared" si="740"/>
        <v>0</v>
      </c>
      <c r="BZ1109" s="65">
        <f t="shared" si="741"/>
        <v>0</v>
      </c>
      <c r="CA1109" s="65">
        <f t="shared" si="742"/>
        <v>0</v>
      </c>
      <c r="CB1109" s="65">
        <f t="shared" si="743"/>
        <v>0</v>
      </c>
      <c r="CC1109" s="65">
        <f t="shared" si="744"/>
        <v>0</v>
      </c>
      <c r="CD1109" s="65" t="str">
        <f t="shared" si="714"/>
        <v>Hiányos kitöltés! (B-oszlop üres)</v>
      </c>
      <c r="CE1109" s="66" t="str">
        <f t="shared" si="715"/>
        <v>Hiányos kitöltés! (B-oszlop üres)</v>
      </c>
      <c r="CF1109" s="65">
        <f t="shared" si="716"/>
        <v>0</v>
      </c>
      <c r="CG1109" s="65">
        <f t="shared" si="717"/>
        <v>0</v>
      </c>
      <c r="CH1109" s="65">
        <f t="shared" si="718"/>
        <v>0</v>
      </c>
    </row>
    <row r="1110" spans="1:86" ht="31.25" x14ac:dyDescent="0.25">
      <c r="A1110" s="54" t="str">
        <f t="shared" si="707"/>
        <v>Nincs VKR kiválasztva!</v>
      </c>
      <c r="B1110" s="68"/>
      <c r="C1110" s="55"/>
      <c r="D1110" s="47"/>
      <c r="E1110" s="47"/>
      <c r="F1110" s="56" t="str">
        <f>IF($G1110="","Nincs VKR kiválasztva!",INDEX(Osszesito!$C:$C,MATCH($G1110,Osszesito!$D:$D,0)))</f>
        <v>Nincs VKR kiválasztva!</v>
      </c>
      <c r="G1110" s="45"/>
      <c r="H1110" s="51" t="str">
        <f>IF($D1110="","",CONCATENATE($AY1110,"_",COUNTA($D$3:$D1110),"_FSZV_2026"))</f>
        <v/>
      </c>
      <c r="I1110" s="56" t="str">
        <f>IF($G1110="","Nincs VKR kiválasztva!",INDEX(Osszesito!$G:$G,MATCH($F1110,Osszesito!$C:$C,0)))</f>
        <v>Nincs VKR kiválasztva!</v>
      </c>
      <c r="J1110" s="56" t="str">
        <f>IF($G1110="","Nincs VKR kiválasztva!",INDEX(Osszesito!$F:$F,MATCH($F1110,Osszesito!$C:$C,0)))</f>
        <v>Nincs VKR kiválasztva!</v>
      </c>
      <c r="K1110" s="48" t="str">
        <f t="shared" si="745"/>
        <v>Nincs kitöltve a költség rész!</v>
      </c>
      <c r="L1110" s="49"/>
      <c r="M1110" s="49"/>
      <c r="N1110" s="60"/>
      <c r="O1110" s="60"/>
      <c r="P1110" s="90"/>
      <c r="R1110" s="62"/>
      <c r="S1110" s="62"/>
      <c r="T1110" s="62"/>
      <c r="U1110" s="62"/>
      <c r="V1110" s="62"/>
      <c r="W1110" s="62"/>
      <c r="X1110" s="62"/>
      <c r="Y1110" s="62"/>
      <c r="Z1110" s="62"/>
      <c r="AA1110" s="62"/>
      <c r="AB1110" s="62"/>
      <c r="AC1110" s="61">
        <f t="shared" si="708"/>
        <v>0</v>
      </c>
      <c r="AD1110" s="1" t="str">
        <f t="shared" si="709"/>
        <v>Nincs VKR kiválasztva!</v>
      </c>
      <c r="AF1110" s="60"/>
      <c r="AG1110" s="60"/>
      <c r="AH1110" s="60"/>
      <c r="AI1110" s="60"/>
      <c r="AJ1110" s="60"/>
      <c r="AK1110" s="60"/>
      <c r="AL1110" s="60"/>
      <c r="AM1110" s="60"/>
      <c r="AN1110" s="60"/>
      <c r="AO1110" s="60"/>
      <c r="AP1110" s="60"/>
      <c r="AQ1110" s="61">
        <f t="shared" si="710"/>
        <v>0</v>
      </c>
      <c r="AR1110" s="130" t="s">
        <v>36</v>
      </c>
      <c r="AS1110" s="1" t="str">
        <f t="shared" si="711"/>
        <v>Nincs VKR kiválasztva!</v>
      </c>
      <c r="AU1110" s="46"/>
      <c r="AV1110" s="46"/>
      <c r="AY1110" s="64" t="str">
        <f>IF($D1110="","",INDEX(Osszesito!$E:$E,MATCH($F1110,Osszesito!$C:$C,0)))</f>
        <v/>
      </c>
      <c r="AZ1110" s="64">
        <f t="shared" si="719"/>
        <v>0</v>
      </c>
      <c r="BA1110" s="65">
        <f t="shared" si="720"/>
        <v>0</v>
      </c>
      <c r="BB1110" s="65" t="str">
        <f t="shared" si="721"/>
        <v>x</v>
      </c>
      <c r="BC1110" s="65">
        <f t="shared" si="712"/>
        <v>0</v>
      </c>
      <c r="BD1110" s="65">
        <f t="shared" si="746"/>
        <v>0</v>
      </c>
      <c r="BE1110" s="65">
        <f t="shared" si="722"/>
        <v>0</v>
      </c>
      <c r="BF1110" s="64" t="str">
        <f t="shared" si="723"/>
        <v>A forrás egyenlő a költséggel (I.ütem).</v>
      </c>
      <c r="BG1110" s="65">
        <f t="shared" si="724"/>
        <v>0</v>
      </c>
      <c r="BH1110" s="65">
        <f t="shared" si="725"/>
        <v>0</v>
      </c>
      <c r="BI1110" s="65">
        <f t="shared" si="726"/>
        <v>0</v>
      </c>
      <c r="BJ1110" s="65">
        <f t="shared" si="727"/>
        <v>0</v>
      </c>
      <c r="BK1110" s="65">
        <f t="shared" si="713"/>
        <v>0</v>
      </c>
      <c r="BL1110" s="66" t="str">
        <f t="shared" si="747"/>
        <v>Nem hosszútávú a feladat.</v>
      </c>
      <c r="BM1110" s="67">
        <f t="shared" si="728"/>
        <v>1</v>
      </c>
      <c r="BN1110" s="67">
        <f t="shared" si="729"/>
        <v>0</v>
      </c>
      <c r="BO1110" s="67">
        <f t="shared" si="730"/>
        <v>1</v>
      </c>
      <c r="BP1110" s="67">
        <f t="shared" si="731"/>
        <v>0</v>
      </c>
      <c r="BQ1110" s="65">
        <f t="shared" si="732"/>
        <v>0</v>
      </c>
      <c r="BR1110" s="64" t="str">
        <f t="shared" si="733"/>
        <v>Nincs hosszútávú terv!</v>
      </c>
      <c r="BS1110" s="65">
        <f t="shared" si="734"/>
        <v>0</v>
      </c>
      <c r="BT1110" s="65">
        <f t="shared" si="735"/>
        <v>0</v>
      </c>
      <c r="BU1110" s="65">
        <f t="shared" si="736"/>
        <v>0</v>
      </c>
      <c r="BV1110" s="65">
        <f t="shared" si="737"/>
        <v>0</v>
      </c>
      <c r="BW1110" s="65">
        <f t="shared" si="738"/>
        <v>0</v>
      </c>
      <c r="BX1110" s="65">
        <f t="shared" si="739"/>
        <v>0</v>
      </c>
      <c r="BY1110" s="65">
        <f t="shared" si="740"/>
        <v>0</v>
      </c>
      <c r="BZ1110" s="65">
        <f t="shared" si="741"/>
        <v>0</v>
      </c>
      <c r="CA1110" s="65">
        <f t="shared" si="742"/>
        <v>0</v>
      </c>
      <c r="CB1110" s="65">
        <f t="shared" si="743"/>
        <v>0</v>
      </c>
      <c r="CC1110" s="65">
        <f t="shared" si="744"/>
        <v>0</v>
      </c>
      <c r="CD1110" s="65" t="str">
        <f t="shared" si="714"/>
        <v>Hiányos kitöltés! (B-oszlop üres)</v>
      </c>
      <c r="CE1110" s="66" t="str">
        <f t="shared" si="715"/>
        <v>Hiányos kitöltés! (B-oszlop üres)</v>
      </c>
      <c r="CF1110" s="65">
        <f t="shared" si="716"/>
        <v>0</v>
      </c>
      <c r="CG1110" s="65">
        <f t="shared" si="717"/>
        <v>0</v>
      </c>
      <c r="CH1110" s="65">
        <f t="shared" si="718"/>
        <v>0</v>
      </c>
    </row>
    <row r="1111" spans="1:86" ht="31.25" x14ac:dyDescent="0.25">
      <c r="A1111" s="54" t="str">
        <f t="shared" si="707"/>
        <v>Nincs VKR kiválasztva!</v>
      </c>
      <c r="B1111" s="68"/>
      <c r="C1111" s="55"/>
      <c r="D1111" s="47"/>
      <c r="E1111" s="47"/>
      <c r="F1111" s="56" t="str">
        <f>IF($G1111="","Nincs VKR kiválasztva!",INDEX(Osszesito!$C:$C,MATCH($G1111,Osszesito!$D:$D,0)))</f>
        <v>Nincs VKR kiválasztva!</v>
      </c>
      <c r="G1111" s="45"/>
      <c r="H1111" s="51" t="str">
        <f>IF($D1111="","",CONCATENATE($AY1111,"_",COUNTA($D$3:$D1111),"_FSZV_2026"))</f>
        <v/>
      </c>
      <c r="I1111" s="56" t="str">
        <f>IF($G1111="","Nincs VKR kiválasztva!",INDEX(Osszesito!$G:$G,MATCH($F1111,Osszesito!$C:$C,0)))</f>
        <v>Nincs VKR kiválasztva!</v>
      </c>
      <c r="J1111" s="56" t="str">
        <f>IF($G1111="","Nincs VKR kiválasztva!",INDEX(Osszesito!$F:$F,MATCH($F1111,Osszesito!$C:$C,0)))</f>
        <v>Nincs VKR kiválasztva!</v>
      </c>
      <c r="K1111" s="48" t="str">
        <f t="shared" si="745"/>
        <v>Nincs kitöltve a költség rész!</v>
      </c>
      <c r="L1111" s="49"/>
      <c r="M1111" s="49"/>
      <c r="N1111" s="60"/>
      <c r="O1111" s="60"/>
      <c r="P1111" s="90"/>
      <c r="R1111" s="62"/>
      <c r="S1111" s="62"/>
      <c r="T1111" s="62"/>
      <c r="U1111" s="62"/>
      <c r="V1111" s="62"/>
      <c r="W1111" s="62"/>
      <c r="X1111" s="62"/>
      <c r="Y1111" s="62"/>
      <c r="Z1111" s="62"/>
      <c r="AA1111" s="62"/>
      <c r="AB1111" s="62"/>
      <c r="AC1111" s="61">
        <f t="shared" si="708"/>
        <v>0</v>
      </c>
      <c r="AD1111" s="1" t="str">
        <f t="shared" si="709"/>
        <v>Nincs VKR kiválasztva!</v>
      </c>
      <c r="AF1111" s="60"/>
      <c r="AG1111" s="60"/>
      <c r="AH1111" s="60"/>
      <c r="AI1111" s="60"/>
      <c r="AJ1111" s="60"/>
      <c r="AK1111" s="60"/>
      <c r="AL1111" s="60"/>
      <c r="AM1111" s="60"/>
      <c r="AN1111" s="60"/>
      <c r="AO1111" s="60"/>
      <c r="AP1111" s="60"/>
      <c r="AQ1111" s="61">
        <f t="shared" si="710"/>
        <v>0</v>
      </c>
      <c r="AR1111" s="130" t="s">
        <v>36</v>
      </c>
      <c r="AS1111" s="1" t="str">
        <f t="shared" si="711"/>
        <v>Nincs VKR kiválasztva!</v>
      </c>
      <c r="AU1111" s="46"/>
      <c r="AV1111" s="46"/>
      <c r="AY1111" s="64" t="str">
        <f>IF($D1111="","",INDEX(Osszesito!$E:$E,MATCH($F1111,Osszesito!$C:$C,0)))</f>
        <v/>
      </c>
      <c r="AZ1111" s="64">
        <f t="shared" si="719"/>
        <v>0</v>
      </c>
      <c r="BA1111" s="65">
        <f t="shared" si="720"/>
        <v>0</v>
      </c>
      <c r="BB1111" s="65" t="str">
        <f t="shared" si="721"/>
        <v>x</v>
      </c>
      <c r="BC1111" s="65">
        <f t="shared" si="712"/>
        <v>0</v>
      </c>
      <c r="BD1111" s="65">
        <f t="shared" si="746"/>
        <v>0</v>
      </c>
      <c r="BE1111" s="65">
        <f t="shared" si="722"/>
        <v>0</v>
      </c>
      <c r="BF1111" s="64" t="str">
        <f t="shared" si="723"/>
        <v>A forrás egyenlő a költséggel (I.ütem).</v>
      </c>
      <c r="BG1111" s="65">
        <f t="shared" si="724"/>
        <v>0</v>
      </c>
      <c r="BH1111" s="65">
        <f t="shared" si="725"/>
        <v>0</v>
      </c>
      <c r="BI1111" s="65">
        <f t="shared" si="726"/>
        <v>0</v>
      </c>
      <c r="BJ1111" s="65">
        <f t="shared" si="727"/>
        <v>0</v>
      </c>
      <c r="BK1111" s="65">
        <f t="shared" si="713"/>
        <v>0</v>
      </c>
      <c r="BL1111" s="66" t="str">
        <f t="shared" si="747"/>
        <v>Nem hosszútávú a feladat.</v>
      </c>
      <c r="BM1111" s="67">
        <f t="shared" si="728"/>
        <v>1</v>
      </c>
      <c r="BN1111" s="67">
        <f t="shared" si="729"/>
        <v>0</v>
      </c>
      <c r="BO1111" s="67">
        <f t="shared" si="730"/>
        <v>1</v>
      </c>
      <c r="BP1111" s="67">
        <f t="shared" si="731"/>
        <v>0</v>
      </c>
      <c r="BQ1111" s="65">
        <f t="shared" si="732"/>
        <v>0</v>
      </c>
      <c r="BR1111" s="64" t="str">
        <f t="shared" si="733"/>
        <v>Nincs hosszútávú terv!</v>
      </c>
      <c r="BS1111" s="65">
        <f t="shared" si="734"/>
        <v>0</v>
      </c>
      <c r="BT1111" s="65">
        <f t="shared" si="735"/>
        <v>0</v>
      </c>
      <c r="BU1111" s="65">
        <f t="shared" si="736"/>
        <v>0</v>
      </c>
      <c r="BV1111" s="65">
        <f t="shared" si="737"/>
        <v>0</v>
      </c>
      <c r="BW1111" s="65">
        <f t="shared" si="738"/>
        <v>0</v>
      </c>
      <c r="BX1111" s="65">
        <f t="shared" si="739"/>
        <v>0</v>
      </c>
      <c r="BY1111" s="65">
        <f t="shared" si="740"/>
        <v>0</v>
      </c>
      <c r="BZ1111" s="65">
        <f t="shared" si="741"/>
        <v>0</v>
      </c>
      <c r="CA1111" s="65">
        <f t="shared" si="742"/>
        <v>0</v>
      </c>
      <c r="CB1111" s="65">
        <f t="shared" si="743"/>
        <v>0</v>
      </c>
      <c r="CC1111" s="65">
        <f t="shared" si="744"/>
        <v>0</v>
      </c>
      <c r="CD1111" s="65" t="str">
        <f t="shared" si="714"/>
        <v>Hiányos kitöltés! (B-oszlop üres)</v>
      </c>
      <c r="CE1111" s="66" t="str">
        <f t="shared" si="715"/>
        <v>Hiányos kitöltés! (B-oszlop üres)</v>
      </c>
      <c r="CF1111" s="65">
        <f t="shared" si="716"/>
        <v>0</v>
      </c>
      <c r="CG1111" s="65">
        <f t="shared" si="717"/>
        <v>0</v>
      </c>
      <c r="CH1111" s="65">
        <f t="shared" si="718"/>
        <v>0</v>
      </c>
    </row>
    <row r="1112" spans="1:86" ht="31.25" x14ac:dyDescent="0.25">
      <c r="A1112" s="54" t="str">
        <f t="shared" si="707"/>
        <v>Nincs VKR kiválasztva!</v>
      </c>
      <c r="B1112" s="68"/>
      <c r="C1112" s="55"/>
      <c r="D1112" s="47"/>
      <c r="E1112" s="47"/>
      <c r="F1112" s="56" t="str">
        <f>IF($G1112="","Nincs VKR kiválasztva!",INDEX(Osszesito!$C:$C,MATCH($G1112,Osszesito!$D:$D,0)))</f>
        <v>Nincs VKR kiválasztva!</v>
      </c>
      <c r="G1112" s="45"/>
      <c r="H1112" s="51" t="str">
        <f>IF($D1112="","",CONCATENATE($AY1112,"_",COUNTA($D$3:$D1112),"_FSZV_2026"))</f>
        <v/>
      </c>
      <c r="I1112" s="56" t="str">
        <f>IF($G1112="","Nincs VKR kiválasztva!",INDEX(Osszesito!$G:$G,MATCH($F1112,Osszesito!$C:$C,0)))</f>
        <v>Nincs VKR kiválasztva!</v>
      </c>
      <c r="J1112" s="56" t="str">
        <f>IF($G1112="","Nincs VKR kiválasztva!",INDEX(Osszesito!$F:$F,MATCH($F1112,Osszesito!$C:$C,0)))</f>
        <v>Nincs VKR kiválasztva!</v>
      </c>
      <c r="K1112" s="48" t="str">
        <f t="shared" si="745"/>
        <v>Nincs kitöltve a költség rész!</v>
      </c>
      <c r="L1112" s="49"/>
      <c r="M1112" s="49"/>
      <c r="N1112" s="60"/>
      <c r="O1112" s="60"/>
      <c r="P1112" s="90"/>
      <c r="R1112" s="62"/>
      <c r="S1112" s="62"/>
      <c r="T1112" s="62"/>
      <c r="U1112" s="62"/>
      <c r="V1112" s="62"/>
      <c r="W1112" s="62"/>
      <c r="X1112" s="62"/>
      <c r="Y1112" s="62"/>
      <c r="Z1112" s="62"/>
      <c r="AA1112" s="62"/>
      <c r="AB1112" s="62"/>
      <c r="AC1112" s="61">
        <f t="shared" si="708"/>
        <v>0</v>
      </c>
      <c r="AD1112" s="1" t="str">
        <f t="shared" si="709"/>
        <v>Nincs VKR kiválasztva!</v>
      </c>
      <c r="AF1112" s="60"/>
      <c r="AG1112" s="60"/>
      <c r="AH1112" s="60"/>
      <c r="AI1112" s="60"/>
      <c r="AJ1112" s="60"/>
      <c r="AK1112" s="60"/>
      <c r="AL1112" s="60"/>
      <c r="AM1112" s="60"/>
      <c r="AN1112" s="60"/>
      <c r="AO1112" s="60"/>
      <c r="AP1112" s="60"/>
      <c r="AQ1112" s="61">
        <f t="shared" si="710"/>
        <v>0</v>
      </c>
      <c r="AR1112" s="130" t="s">
        <v>36</v>
      </c>
      <c r="AS1112" s="1" t="str">
        <f t="shared" si="711"/>
        <v>Nincs VKR kiválasztva!</v>
      </c>
      <c r="AU1112" s="46"/>
      <c r="AV1112" s="46"/>
      <c r="AY1112" s="64" t="str">
        <f>IF($D1112="","",INDEX(Osszesito!$E:$E,MATCH($F1112,Osszesito!$C:$C,0)))</f>
        <v/>
      </c>
      <c r="AZ1112" s="64">
        <f t="shared" si="719"/>
        <v>0</v>
      </c>
      <c r="BA1112" s="65">
        <f t="shared" si="720"/>
        <v>0</v>
      </c>
      <c r="BB1112" s="65" t="str">
        <f t="shared" si="721"/>
        <v>x</v>
      </c>
      <c r="BC1112" s="65">
        <f t="shared" si="712"/>
        <v>0</v>
      </c>
      <c r="BD1112" s="65">
        <f t="shared" si="746"/>
        <v>0</v>
      </c>
      <c r="BE1112" s="65">
        <f t="shared" si="722"/>
        <v>0</v>
      </c>
      <c r="BF1112" s="64" t="str">
        <f t="shared" si="723"/>
        <v>A forrás egyenlő a költséggel (I.ütem).</v>
      </c>
      <c r="BG1112" s="65">
        <f t="shared" si="724"/>
        <v>0</v>
      </c>
      <c r="BH1112" s="65">
        <f t="shared" si="725"/>
        <v>0</v>
      </c>
      <c r="BI1112" s="65">
        <f t="shared" si="726"/>
        <v>0</v>
      </c>
      <c r="BJ1112" s="65">
        <f t="shared" si="727"/>
        <v>0</v>
      </c>
      <c r="BK1112" s="65">
        <f t="shared" si="713"/>
        <v>0</v>
      </c>
      <c r="BL1112" s="66" t="str">
        <f t="shared" si="747"/>
        <v>Nem hosszútávú a feladat.</v>
      </c>
      <c r="BM1112" s="67">
        <f t="shared" si="728"/>
        <v>1</v>
      </c>
      <c r="BN1112" s="67">
        <f t="shared" si="729"/>
        <v>0</v>
      </c>
      <c r="BO1112" s="67">
        <f t="shared" si="730"/>
        <v>1</v>
      </c>
      <c r="BP1112" s="67">
        <f t="shared" si="731"/>
        <v>0</v>
      </c>
      <c r="BQ1112" s="65">
        <f t="shared" si="732"/>
        <v>0</v>
      </c>
      <c r="BR1112" s="64" t="str">
        <f t="shared" si="733"/>
        <v>Nincs hosszútávú terv!</v>
      </c>
      <c r="BS1112" s="65">
        <f t="shared" si="734"/>
        <v>0</v>
      </c>
      <c r="BT1112" s="65">
        <f t="shared" si="735"/>
        <v>0</v>
      </c>
      <c r="BU1112" s="65">
        <f t="shared" si="736"/>
        <v>0</v>
      </c>
      <c r="BV1112" s="65">
        <f t="shared" si="737"/>
        <v>0</v>
      </c>
      <c r="BW1112" s="65">
        <f t="shared" si="738"/>
        <v>0</v>
      </c>
      <c r="BX1112" s="65">
        <f t="shared" si="739"/>
        <v>0</v>
      </c>
      <c r="BY1112" s="65">
        <f t="shared" si="740"/>
        <v>0</v>
      </c>
      <c r="BZ1112" s="65">
        <f t="shared" si="741"/>
        <v>0</v>
      </c>
      <c r="CA1112" s="65">
        <f t="shared" si="742"/>
        <v>0</v>
      </c>
      <c r="CB1112" s="65">
        <f t="shared" si="743"/>
        <v>0</v>
      </c>
      <c r="CC1112" s="65">
        <f t="shared" si="744"/>
        <v>0</v>
      </c>
      <c r="CD1112" s="65" t="str">
        <f t="shared" si="714"/>
        <v>Hiányos kitöltés! (B-oszlop üres)</v>
      </c>
      <c r="CE1112" s="66" t="str">
        <f t="shared" si="715"/>
        <v>Hiányos kitöltés! (B-oszlop üres)</v>
      </c>
      <c r="CF1112" s="65">
        <f t="shared" si="716"/>
        <v>0</v>
      </c>
      <c r="CG1112" s="65">
        <f t="shared" si="717"/>
        <v>0</v>
      </c>
      <c r="CH1112" s="65">
        <f t="shared" si="718"/>
        <v>0</v>
      </c>
    </row>
    <row r="1113" spans="1:86" ht="31.25" x14ac:dyDescent="0.25">
      <c r="A1113" s="54" t="str">
        <f t="shared" si="707"/>
        <v>Nincs VKR kiválasztva!</v>
      </c>
      <c r="B1113" s="68"/>
      <c r="C1113" s="55"/>
      <c r="D1113" s="47"/>
      <c r="E1113" s="47"/>
      <c r="F1113" s="56" t="str">
        <f>IF($G1113="","Nincs VKR kiválasztva!",INDEX(Osszesito!$C:$C,MATCH($G1113,Osszesito!$D:$D,0)))</f>
        <v>Nincs VKR kiválasztva!</v>
      </c>
      <c r="G1113" s="45"/>
      <c r="H1113" s="51" t="str">
        <f>IF($D1113="","",CONCATENATE($AY1113,"_",COUNTA($D$3:$D1113),"_FSZV_2026"))</f>
        <v/>
      </c>
      <c r="I1113" s="56" t="str">
        <f>IF($G1113="","Nincs VKR kiválasztva!",INDEX(Osszesito!$G:$G,MATCH($F1113,Osszesito!$C:$C,0)))</f>
        <v>Nincs VKR kiválasztva!</v>
      </c>
      <c r="J1113" s="56" t="str">
        <f>IF($G1113="","Nincs VKR kiválasztva!",INDEX(Osszesito!$F:$F,MATCH($F1113,Osszesito!$C:$C,0)))</f>
        <v>Nincs VKR kiválasztva!</v>
      </c>
      <c r="K1113" s="48" t="str">
        <f t="shared" si="745"/>
        <v>Nincs kitöltve a költség rész!</v>
      </c>
      <c r="L1113" s="49"/>
      <c r="M1113" s="49"/>
      <c r="N1113" s="60"/>
      <c r="O1113" s="60"/>
      <c r="P1113" s="90"/>
      <c r="R1113" s="62"/>
      <c r="S1113" s="62"/>
      <c r="T1113" s="62"/>
      <c r="U1113" s="62"/>
      <c r="V1113" s="62"/>
      <c r="W1113" s="62"/>
      <c r="X1113" s="62"/>
      <c r="Y1113" s="62"/>
      <c r="Z1113" s="62"/>
      <c r="AA1113" s="62"/>
      <c r="AB1113" s="62"/>
      <c r="AC1113" s="61">
        <f t="shared" si="708"/>
        <v>0</v>
      </c>
      <c r="AD1113" s="1" t="str">
        <f t="shared" si="709"/>
        <v>Nincs VKR kiválasztva!</v>
      </c>
      <c r="AF1113" s="60"/>
      <c r="AG1113" s="60"/>
      <c r="AH1113" s="60"/>
      <c r="AI1113" s="60"/>
      <c r="AJ1113" s="60"/>
      <c r="AK1113" s="60"/>
      <c r="AL1113" s="60"/>
      <c r="AM1113" s="60"/>
      <c r="AN1113" s="60"/>
      <c r="AO1113" s="60"/>
      <c r="AP1113" s="60"/>
      <c r="AQ1113" s="61">
        <f t="shared" si="710"/>
        <v>0</v>
      </c>
      <c r="AR1113" s="130" t="s">
        <v>36</v>
      </c>
      <c r="AS1113" s="1" t="str">
        <f t="shared" si="711"/>
        <v>Nincs VKR kiválasztva!</v>
      </c>
      <c r="AU1113" s="46"/>
      <c r="AV1113" s="46"/>
      <c r="AY1113" s="64" t="str">
        <f>IF($D1113="","",INDEX(Osszesito!$E:$E,MATCH($F1113,Osszesito!$C:$C,0)))</f>
        <v/>
      </c>
      <c r="AZ1113" s="64">
        <f t="shared" si="719"/>
        <v>0</v>
      </c>
      <c r="BA1113" s="65">
        <f t="shared" si="720"/>
        <v>0</v>
      </c>
      <c r="BB1113" s="65" t="str">
        <f t="shared" si="721"/>
        <v>x</v>
      </c>
      <c r="BC1113" s="65">
        <f t="shared" si="712"/>
        <v>0</v>
      </c>
      <c r="BD1113" s="65">
        <f t="shared" si="746"/>
        <v>0</v>
      </c>
      <c r="BE1113" s="65">
        <f t="shared" si="722"/>
        <v>0</v>
      </c>
      <c r="BF1113" s="64" t="str">
        <f t="shared" si="723"/>
        <v>A forrás egyenlő a költséggel (I.ütem).</v>
      </c>
      <c r="BG1113" s="65">
        <f t="shared" si="724"/>
        <v>0</v>
      </c>
      <c r="BH1113" s="65">
        <f t="shared" si="725"/>
        <v>0</v>
      </c>
      <c r="BI1113" s="65">
        <f t="shared" si="726"/>
        <v>0</v>
      </c>
      <c r="BJ1113" s="65">
        <f t="shared" si="727"/>
        <v>0</v>
      </c>
      <c r="BK1113" s="65">
        <f t="shared" si="713"/>
        <v>0</v>
      </c>
      <c r="BL1113" s="66" t="str">
        <f t="shared" si="747"/>
        <v>Nem hosszútávú a feladat.</v>
      </c>
      <c r="BM1113" s="67">
        <f t="shared" si="728"/>
        <v>1</v>
      </c>
      <c r="BN1113" s="67">
        <f t="shared" si="729"/>
        <v>0</v>
      </c>
      <c r="BO1113" s="67">
        <f t="shared" si="730"/>
        <v>1</v>
      </c>
      <c r="BP1113" s="67">
        <f t="shared" si="731"/>
        <v>0</v>
      </c>
      <c r="BQ1113" s="65">
        <f t="shared" si="732"/>
        <v>0</v>
      </c>
      <c r="BR1113" s="64" t="str">
        <f t="shared" si="733"/>
        <v>Nincs hosszútávú terv!</v>
      </c>
      <c r="BS1113" s="65">
        <f t="shared" si="734"/>
        <v>0</v>
      </c>
      <c r="BT1113" s="65">
        <f t="shared" si="735"/>
        <v>0</v>
      </c>
      <c r="BU1113" s="65">
        <f t="shared" si="736"/>
        <v>0</v>
      </c>
      <c r="BV1113" s="65">
        <f t="shared" si="737"/>
        <v>0</v>
      </c>
      <c r="BW1113" s="65">
        <f t="shared" si="738"/>
        <v>0</v>
      </c>
      <c r="BX1113" s="65">
        <f t="shared" si="739"/>
        <v>0</v>
      </c>
      <c r="BY1113" s="65">
        <f t="shared" si="740"/>
        <v>0</v>
      </c>
      <c r="BZ1113" s="65">
        <f t="shared" si="741"/>
        <v>0</v>
      </c>
      <c r="CA1113" s="65">
        <f t="shared" si="742"/>
        <v>0</v>
      </c>
      <c r="CB1113" s="65">
        <f t="shared" si="743"/>
        <v>0</v>
      </c>
      <c r="CC1113" s="65">
        <f t="shared" si="744"/>
        <v>0</v>
      </c>
      <c r="CD1113" s="65" t="str">
        <f t="shared" si="714"/>
        <v>Hiányos kitöltés! (B-oszlop üres)</v>
      </c>
      <c r="CE1113" s="66" t="str">
        <f t="shared" si="715"/>
        <v>Hiányos kitöltés! (B-oszlop üres)</v>
      </c>
      <c r="CF1113" s="65">
        <f t="shared" si="716"/>
        <v>0</v>
      </c>
      <c r="CG1113" s="65">
        <f t="shared" si="717"/>
        <v>0</v>
      </c>
      <c r="CH1113" s="65">
        <f t="shared" si="718"/>
        <v>0</v>
      </c>
    </row>
    <row r="1114" spans="1:86" ht="31.25" x14ac:dyDescent="0.25">
      <c r="A1114" s="54" t="str">
        <f t="shared" si="707"/>
        <v>Nincs VKR kiválasztva!</v>
      </c>
      <c r="B1114" s="68"/>
      <c r="C1114" s="55"/>
      <c r="D1114" s="47"/>
      <c r="E1114" s="47"/>
      <c r="F1114" s="56" t="str">
        <f>IF($G1114="","Nincs VKR kiválasztva!",INDEX(Osszesito!$C:$C,MATCH($G1114,Osszesito!$D:$D,0)))</f>
        <v>Nincs VKR kiválasztva!</v>
      </c>
      <c r="G1114" s="45"/>
      <c r="H1114" s="51" t="str">
        <f>IF($D1114="","",CONCATENATE($AY1114,"_",COUNTA($D$3:$D1114),"_FSZV_2026"))</f>
        <v/>
      </c>
      <c r="I1114" s="56" t="str">
        <f>IF($G1114="","Nincs VKR kiválasztva!",INDEX(Osszesito!$G:$G,MATCH($F1114,Osszesito!$C:$C,0)))</f>
        <v>Nincs VKR kiválasztva!</v>
      </c>
      <c r="J1114" s="56" t="str">
        <f>IF($G1114="","Nincs VKR kiválasztva!",INDEX(Osszesito!$F:$F,MATCH($F1114,Osszesito!$C:$C,0)))</f>
        <v>Nincs VKR kiválasztva!</v>
      </c>
      <c r="K1114" s="48" t="str">
        <f t="shared" si="745"/>
        <v>Nincs kitöltve a költség rész!</v>
      </c>
      <c r="L1114" s="49"/>
      <c r="M1114" s="49"/>
      <c r="N1114" s="60"/>
      <c r="O1114" s="60"/>
      <c r="P1114" s="90"/>
      <c r="R1114" s="62"/>
      <c r="S1114" s="62"/>
      <c r="T1114" s="62"/>
      <c r="U1114" s="62"/>
      <c r="V1114" s="62"/>
      <c r="W1114" s="62"/>
      <c r="X1114" s="62"/>
      <c r="Y1114" s="62"/>
      <c r="Z1114" s="62"/>
      <c r="AA1114" s="62"/>
      <c r="AB1114" s="62"/>
      <c r="AC1114" s="61">
        <f t="shared" si="708"/>
        <v>0</v>
      </c>
      <c r="AD1114" s="1" t="str">
        <f t="shared" si="709"/>
        <v>Nincs VKR kiválasztva!</v>
      </c>
      <c r="AF1114" s="60"/>
      <c r="AG1114" s="60"/>
      <c r="AH1114" s="60"/>
      <c r="AI1114" s="60"/>
      <c r="AJ1114" s="60"/>
      <c r="AK1114" s="60"/>
      <c r="AL1114" s="60"/>
      <c r="AM1114" s="60"/>
      <c r="AN1114" s="60"/>
      <c r="AO1114" s="60"/>
      <c r="AP1114" s="60"/>
      <c r="AQ1114" s="61">
        <f t="shared" si="710"/>
        <v>0</v>
      </c>
      <c r="AR1114" s="130" t="s">
        <v>36</v>
      </c>
      <c r="AS1114" s="1" t="str">
        <f t="shared" si="711"/>
        <v>Nincs VKR kiválasztva!</v>
      </c>
      <c r="AU1114" s="46"/>
      <c r="AV1114" s="46"/>
      <c r="AY1114" s="64" t="str">
        <f>IF($D1114="","",INDEX(Osszesito!$E:$E,MATCH($F1114,Osszesito!$C:$C,0)))</f>
        <v/>
      </c>
      <c r="AZ1114" s="64">
        <f t="shared" si="719"/>
        <v>0</v>
      </c>
      <c r="BA1114" s="65">
        <f t="shared" si="720"/>
        <v>0</v>
      </c>
      <c r="BB1114" s="65" t="str">
        <f t="shared" si="721"/>
        <v>x</v>
      </c>
      <c r="BC1114" s="65">
        <f t="shared" si="712"/>
        <v>0</v>
      </c>
      <c r="BD1114" s="65">
        <f t="shared" si="746"/>
        <v>0</v>
      </c>
      <c r="BE1114" s="65">
        <f t="shared" si="722"/>
        <v>0</v>
      </c>
      <c r="BF1114" s="64" t="str">
        <f t="shared" si="723"/>
        <v>A forrás egyenlő a költséggel (I.ütem).</v>
      </c>
      <c r="BG1114" s="65">
        <f t="shared" si="724"/>
        <v>0</v>
      </c>
      <c r="BH1114" s="65">
        <f t="shared" si="725"/>
        <v>0</v>
      </c>
      <c r="BI1114" s="65">
        <f t="shared" si="726"/>
        <v>0</v>
      </c>
      <c r="BJ1114" s="65">
        <f t="shared" si="727"/>
        <v>0</v>
      </c>
      <c r="BK1114" s="65">
        <f t="shared" si="713"/>
        <v>0</v>
      </c>
      <c r="BL1114" s="66" t="str">
        <f t="shared" si="747"/>
        <v>Nem hosszútávú a feladat.</v>
      </c>
      <c r="BM1114" s="67">
        <f t="shared" si="728"/>
        <v>1</v>
      </c>
      <c r="BN1114" s="67">
        <f t="shared" si="729"/>
        <v>0</v>
      </c>
      <c r="BO1114" s="67">
        <f t="shared" si="730"/>
        <v>1</v>
      </c>
      <c r="BP1114" s="67">
        <f t="shared" si="731"/>
        <v>0</v>
      </c>
      <c r="BQ1114" s="65">
        <f t="shared" si="732"/>
        <v>0</v>
      </c>
      <c r="BR1114" s="64" t="str">
        <f t="shared" si="733"/>
        <v>Nincs hosszútávú terv!</v>
      </c>
      <c r="BS1114" s="65">
        <f t="shared" si="734"/>
        <v>0</v>
      </c>
      <c r="BT1114" s="65">
        <f t="shared" si="735"/>
        <v>0</v>
      </c>
      <c r="BU1114" s="65">
        <f t="shared" si="736"/>
        <v>0</v>
      </c>
      <c r="BV1114" s="65">
        <f t="shared" si="737"/>
        <v>0</v>
      </c>
      <c r="BW1114" s="65">
        <f t="shared" si="738"/>
        <v>0</v>
      </c>
      <c r="BX1114" s="65">
        <f t="shared" si="739"/>
        <v>0</v>
      </c>
      <c r="BY1114" s="65">
        <f t="shared" si="740"/>
        <v>0</v>
      </c>
      <c r="BZ1114" s="65">
        <f t="shared" si="741"/>
        <v>0</v>
      </c>
      <c r="CA1114" s="65">
        <f t="shared" si="742"/>
        <v>0</v>
      </c>
      <c r="CB1114" s="65">
        <f t="shared" si="743"/>
        <v>0</v>
      </c>
      <c r="CC1114" s="65">
        <f t="shared" si="744"/>
        <v>0</v>
      </c>
      <c r="CD1114" s="65" t="str">
        <f t="shared" si="714"/>
        <v>Hiányos kitöltés! (B-oszlop üres)</v>
      </c>
      <c r="CE1114" s="66" t="str">
        <f t="shared" si="715"/>
        <v>Hiányos kitöltés! (B-oszlop üres)</v>
      </c>
      <c r="CF1114" s="65">
        <f t="shared" si="716"/>
        <v>0</v>
      </c>
      <c r="CG1114" s="65">
        <f t="shared" si="717"/>
        <v>0</v>
      </c>
      <c r="CH1114" s="65">
        <f t="shared" si="718"/>
        <v>0</v>
      </c>
    </row>
    <row r="1115" spans="1:86" ht="31.25" x14ac:dyDescent="0.25">
      <c r="A1115" s="54" t="str">
        <f t="shared" si="707"/>
        <v>Nincs VKR kiválasztva!</v>
      </c>
      <c r="B1115" s="68"/>
      <c r="C1115" s="55"/>
      <c r="D1115" s="47"/>
      <c r="E1115" s="47"/>
      <c r="F1115" s="56" t="str">
        <f>IF($G1115="","Nincs VKR kiválasztva!",INDEX(Osszesito!$C:$C,MATCH($G1115,Osszesito!$D:$D,0)))</f>
        <v>Nincs VKR kiválasztva!</v>
      </c>
      <c r="G1115" s="45"/>
      <c r="H1115" s="51" t="str">
        <f>IF($D1115="","",CONCATENATE($AY1115,"_",COUNTA($D$3:$D1115),"_FSZV_2026"))</f>
        <v/>
      </c>
      <c r="I1115" s="56" t="str">
        <f>IF($G1115="","Nincs VKR kiválasztva!",INDEX(Osszesito!$G:$G,MATCH($F1115,Osszesito!$C:$C,0)))</f>
        <v>Nincs VKR kiválasztva!</v>
      </c>
      <c r="J1115" s="56" t="str">
        <f>IF($G1115="","Nincs VKR kiválasztva!",INDEX(Osszesito!$F:$F,MATCH($F1115,Osszesito!$C:$C,0)))</f>
        <v>Nincs VKR kiválasztva!</v>
      </c>
      <c r="K1115" s="48" t="str">
        <f t="shared" si="745"/>
        <v>Nincs kitöltve a költség rész!</v>
      </c>
      <c r="L1115" s="49"/>
      <c r="M1115" s="49"/>
      <c r="N1115" s="60"/>
      <c r="O1115" s="60"/>
      <c r="P1115" s="90"/>
      <c r="R1115" s="62"/>
      <c r="S1115" s="62"/>
      <c r="T1115" s="62"/>
      <c r="U1115" s="62"/>
      <c r="V1115" s="62"/>
      <c r="W1115" s="62"/>
      <c r="X1115" s="62"/>
      <c r="Y1115" s="62"/>
      <c r="Z1115" s="62"/>
      <c r="AA1115" s="62"/>
      <c r="AB1115" s="62"/>
      <c r="AC1115" s="61">
        <f t="shared" si="708"/>
        <v>0</v>
      </c>
      <c r="AD1115" s="1" t="str">
        <f t="shared" si="709"/>
        <v>Nincs VKR kiválasztva!</v>
      </c>
      <c r="AF1115" s="60"/>
      <c r="AG1115" s="60"/>
      <c r="AH1115" s="60"/>
      <c r="AI1115" s="60"/>
      <c r="AJ1115" s="60"/>
      <c r="AK1115" s="60"/>
      <c r="AL1115" s="60"/>
      <c r="AM1115" s="60"/>
      <c r="AN1115" s="60"/>
      <c r="AO1115" s="60"/>
      <c r="AP1115" s="60"/>
      <c r="AQ1115" s="61">
        <f t="shared" si="710"/>
        <v>0</v>
      </c>
      <c r="AR1115" s="130" t="s">
        <v>36</v>
      </c>
      <c r="AS1115" s="1" t="str">
        <f t="shared" si="711"/>
        <v>Nincs VKR kiválasztva!</v>
      </c>
      <c r="AU1115" s="46"/>
      <c r="AV1115" s="46"/>
      <c r="AY1115" s="64" t="str">
        <f>IF($D1115="","",INDEX(Osszesito!$E:$E,MATCH($F1115,Osszesito!$C:$C,0)))</f>
        <v/>
      </c>
      <c r="AZ1115" s="64">
        <f t="shared" si="719"/>
        <v>0</v>
      </c>
      <c r="BA1115" s="65">
        <f t="shared" si="720"/>
        <v>0</v>
      </c>
      <c r="BB1115" s="65" t="str">
        <f t="shared" si="721"/>
        <v>x</v>
      </c>
      <c r="BC1115" s="65">
        <f t="shared" si="712"/>
        <v>0</v>
      </c>
      <c r="BD1115" s="65">
        <f t="shared" si="746"/>
        <v>0</v>
      </c>
      <c r="BE1115" s="65">
        <f t="shared" si="722"/>
        <v>0</v>
      </c>
      <c r="BF1115" s="64" t="str">
        <f t="shared" si="723"/>
        <v>A forrás egyenlő a költséggel (I.ütem).</v>
      </c>
      <c r="BG1115" s="65">
        <f t="shared" si="724"/>
        <v>0</v>
      </c>
      <c r="BH1115" s="65">
        <f t="shared" si="725"/>
        <v>0</v>
      </c>
      <c r="BI1115" s="65">
        <f t="shared" si="726"/>
        <v>0</v>
      </c>
      <c r="BJ1115" s="65">
        <f t="shared" si="727"/>
        <v>0</v>
      </c>
      <c r="BK1115" s="65">
        <f t="shared" si="713"/>
        <v>0</v>
      </c>
      <c r="BL1115" s="66" t="str">
        <f t="shared" si="747"/>
        <v>Nem hosszútávú a feladat.</v>
      </c>
      <c r="BM1115" s="67">
        <f t="shared" si="728"/>
        <v>1</v>
      </c>
      <c r="BN1115" s="67">
        <f t="shared" si="729"/>
        <v>0</v>
      </c>
      <c r="BO1115" s="67">
        <f t="shared" si="730"/>
        <v>1</v>
      </c>
      <c r="BP1115" s="67">
        <f t="shared" si="731"/>
        <v>0</v>
      </c>
      <c r="BQ1115" s="65">
        <f t="shared" si="732"/>
        <v>0</v>
      </c>
      <c r="BR1115" s="64" t="str">
        <f t="shared" si="733"/>
        <v>Nincs hosszútávú terv!</v>
      </c>
      <c r="BS1115" s="65">
        <f t="shared" si="734"/>
        <v>0</v>
      </c>
      <c r="BT1115" s="65">
        <f t="shared" si="735"/>
        <v>0</v>
      </c>
      <c r="BU1115" s="65">
        <f t="shared" si="736"/>
        <v>0</v>
      </c>
      <c r="BV1115" s="65">
        <f t="shared" si="737"/>
        <v>0</v>
      </c>
      <c r="BW1115" s="65">
        <f t="shared" si="738"/>
        <v>0</v>
      </c>
      <c r="BX1115" s="65">
        <f t="shared" si="739"/>
        <v>0</v>
      </c>
      <c r="BY1115" s="65">
        <f t="shared" si="740"/>
        <v>0</v>
      </c>
      <c r="BZ1115" s="65">
        <f t="shared" si="741"/>
        <v>0</v>
      </c>
      <c r="CA1115" s="65">
        <f t="shared" si="742"/>
        <v>0</v>
      </c>
      <c r="CB1115" s="65">
        <f t="shared" si="743"/>
        <v>0</v>
      </c>
      <c r="CC1115" s="65">
        <f t="shared" si="744"/>
        <v>0</v>
      </c>
      <c r="CD1115" s="65" t="str">
        <f t="shared" si="714"/>
        <v>Hiányos kitöltés! (B-oszlop üres)</v>
      </c>
      <c r="CE1115" s="66" t="str">
        <f t="shared" si="715"/>
        <v>Hiányos kitöltés! (B-oszlop üres)</v>
      </c>
      <c r="CF1115" s="65">
        <f t="shared" si="716"/>
        <v>0</v>
      </c>
      <c r="CG1115" s="65">
        <f t="shared" si="717"/>
        <v>0</v>
      </c>
      <c r="CH1115" s="65">
        <f t="shared" si="718"/>
        <v>0</v>
      </c>
    </row>
    <row r="1116" spans="1:86" ht="31.25" x14ac:dyDescent="0.25">
      <c r="A1116" s="54" t="str">
        <f t="shared" si="707"/>
        <v>Nincs VKR kiválasztva!</v>
      </c>
      <c r="B1116" s="68"/>
      <c r="C1116" s="55"/>
      <c r="D1116" s="47"/>
      <c r="E1116" s="47"/>
      <c r="F1116" s="56" t="str">
        <f>IF($G1116="","Nincs VKR kiválasztva!",INDEX(Osszesito!$C:$C,MATCH($G1116,Osszesito!$D:$D,0)))</f>
        <v>Nincs VKR kiválasztva!</v>
      </c>
      <c r="G1116" s="45"/>
      <c r="H1116" s="51" t="str">
        <f>IF($D1116="","",CONCATENATE($AY1116,"_",COUNTA($D$3:$D1116),"_FSZV_2026"))</f>
        <v/>
      </c>
      <c r="I1116" s="56" t="str">
        <f>IF($G1116="","Nincs VKR kiválasztva!",INDEX(Osszesito!$G:$G,MATCH($F1116,Osszesito!$C:$C,0)))</f>
        <v>Nincs VKR kiválasztva!</v>
      </c>
      <c r="J1116" s="56" t="str">
        <f>IF($G1116="","Nincs VKR kiválasztva!",INDEX(Osszesito!$F:$F,MATCH($F1116,Osszesito!$C:$C,0)))</f>
        <v>Nincs VKR kiválasztva!</v>
      </c>
      <c r="K1116" s="48" t="str">
        <f t="shared" si="745"/>
        <v>Nincs kitöltve a költség rész!</v>
      </c>
      <c r="L1116" s="49"/>
      <c r="M1116" s="49"/>
      <c r="N1116" s="60"/>
      <c r="O1116" s="60"/>
      <c r="P1116" s="90"/>
      <c r="R1116" s="62"/>
      <c r="S1116" s="62"/>
      <c r="T1116" s="62"/>
      <c r="U1116" s="62"/>
      <c r="V1116" s="62"/>
      <c r="W1116" s="62"/>
      <c r="X1116" s="62"/>
      <c r="Y1116" s="62"/>
      <c r="Z1116" s="62"/>
      <c r="AA1116" s="62"/>
      <c r="AB1116" s="62"/>
      <c r="AC1116" s="61">
        <f t="shared" si="708"/>
        <v>0</v>
      </c>
      <c r="AD1116" s="1" t="str">
        <f t="shared" si="709"/>
        <v>Nincs VKR kiválasztva!</v>
      </c>
      <c r="AF1116" s="60"/>
      <c r="AG1116" s="60"/>
      <c r="AH1116" s="60"/>
      <c r="AI1116" s="60"/>
      <c r="AJ1116" s="60"/>
      <c r="AK1116" s="60"/>
      <c r="AL1116" s="60"/>
      <c r="AM1116" s="60"/>
      <c r="AN1116" s="60"/>
      <c r="AO1116" s="60"/>
      <c r="AP1116" s="60"/>
      <c r="AQ1116" s="61">
        <f t="shared" si="710"/>
        <v>0</v>
      </c>
      <c r="AR1116" s="130" t="s">
        <v>36</v>
      </c>
      <c r="AS1116" s="1" t="str">
        <f t="shared" si="711"/>
        <v>Nincs VKR kiválasztva!</v>
      </c>
      <c r="AU1116" s="46"/>
      <c r="AV1116" s="46"/>
      <c r="AY1116" s="64" t="str">
        <f>IF($D1116="","",INDEX(Osszesito!$E:$E,MATCH($F1116,Osszesito!$C:$C,0)))</f>
        <v/>
      </c>
      <c r="AZ1116" s="64">
        <f t="shared" si="719"/>
        <v>0</v>
      </c>
      <c r="BA1116" s="65">
        <f t="shared" si="720"/>
        <v>0</v>
      </c>
      <c r="BB1116" s="65" t="str">
        <f t="shared" si="721"/>
        <v>x</v>
      </c>
      <c r="BC1116" s="65">
        <f t="shared" si="712"/>
        <v>0</v>
      </c>
      <c r="BD1116" s="65">
        <f t="shared" si="746"/>
        <v>0</v>
      </c>
      <c r="BE1116" s="65">
        <f t="shared" si="722"/>
        <v>0</v>
      </c>
      <c r="BF1116" s="64" t="str">
        <f t="shared" si="723"/>
        <v>A forrás egyenlő a költséggel (I.ütem).</v>
      </c>
      <c r="BG1116" s="65">
        <f t="shared" si="724"/>
        <v>0</v>
      </c>
      <c r="BH1116" s="65">
        <f t="shared" si="725"/>
        <v>0</v>
      </c>
      <c r="BI1116" s="65">
        <f t="shared" si="726"/>
        <v>0</v>
      </c>
      <c r="BJ1116" s="65">
        <f t="shared" si="727"/>
        <v>0</v>
      </c>
      <c r="BK1116" s="65">
        <f t="shared" si="713"/>
        <v>0</v>
      </c>
      <c r="BL1116" s="66" t="str">
        <f t="shared" si="747"/>
        <v>Nem hosszútávú a feladat.</v>
      </c>
      <c r="BM1116" s="67">
        <f t="shared" si="728"/>
        <v>1</v>
      </c>
      <c r="BN1116" s="67">
        <f t="shared" si="729"/>
        <v>0</v>
      </c>
      <c r="BO1116" s="67">
        <f t="shared" si="730"/>
        <v>1</v>
      </c>
      <c r="BP1116" s="67">
        <f t="shared" si="731"/>
        <v>0</v>
      </c>
      <c r="BQ1116" s="65">
        <f t="shared" si="732"/>
        <v>0</v>
      </c>
      <c r="BR1116" s="64" t="str">
        <f t="shared" si="733"/>
        <v>Nincs hosszútávú terv!</v>
      </c>
      <c r="BS1116" s="65">
        <f t="shared" si="734"/>
        <v>0</v>
      </c>
      <c r="BT1116" s="65">
        <f t="shared" si="735"/>
        <v>0</v>
      </c>
      <c r="BU1116" s="65">
        <f t="shared" si="736"/>
        <v>0</v>
      </c>
      <c r="BV1116" s="65">
        <f t="shared" si="737"/>
        <v>0</v>
      </c>
      <c r="BW1116" s="65">
        <f t="shared" si="738"/>
        <v>0</v>
      </c>
      <c r="BX1116" s="65">
        <f t="shared" si="739"/>
        <v>0</v>
      </c>
      <c r="BY1116" s="65">
        <f t="shared" si="740"/>
        <v>0</v>
      </c>
      <c r="BZ1116" s="65">
        <f t="shared" si="741"/>
        <v>0</v>
      </c>
      <c r="CA1116" s="65">
        <f t="shared" si="742"/>
        <v>0</v>
      </c>
      <c r="CB1116" s="65">
        <f t="shared" si="743"/>
        <v>0</v>
      </c>
      <c r="CC1116" s="65">
        <f t="shared" si="744"/>
        <v>0</v>
      </c>
      <c r="CD1116" s="65" t="str">
        <f t="shared" si="714"/>
        <v>Hiányos kitöltés! (B-oszlop üres)</v>
      </c>
      <c r="CE1116" s="66" t="str">
        <f t="shared" si="715"/>
        <v>Hiányos kitöltés! (B-oszlop üres)</v>
      </c>
      <c r="CF1116" s="65">
        <f t="shared" si="716"/>
        <v>0</v>
      </c>
      <c r="CG1116" s="65">
        <f t="shared" si="717"/>
        <v>0</v>
      </c>
      <c r="CH1116" s="65">
        <f t="shared" si="718"/>
        <v>0</v>
      </c>
    </row>
    <row r="1117" spans="1:86" ht="31.25" x14ac:dyDescent="0.25">
      <c r="A1117" s="54" t="str">
        <f t="shared" si="707"/>
        <v>Nincs VKR kiválasztva!</v>
      </c>
      <c r="B1117" s="68"/>
      <c r="C1117" s="55"/>
      <c r="D1117" s="47"/>
      <c r="E1117" s="47"/>
      <c r="F1117" s="56" t="str">
        <f>IF($G1117="","Nincs VKR kiválasztva!",INDEX(Osszesito!$C:$C,MATCH($G1117,Osszesito!$D:$D,0)))</f>
        <v>Nincs VKR kiválasztva!</v>
      </c>
      <c r="G1117" s="45"/>
      <c r="H1117" s="51" t="str">
        <f>IF($D1117="","",CONCATENATE($AY1117,"_",COUNTA($D$3:$D1117),"_FSZV_2026"))</f>
        <v/>
      </c>
      <c r="I1117" s="56" t="str">
        <f>IF($G1117="","Nincs VKR kiválasztva!",INDEX(Osszesito!$G:$G,MATCH($F1117,Osszesito!$C:$C,0)))</f>
        <v>Nincs VKR kiválasztva!</v>
      </c>
      <c r="J1117" s="56" t="str">
        <f>IF($G1117="","Nincs VKR kiválasztva!",INDEX(Osszesito!$F:$F,MATCH($F1117,Osszesito!$C:$C,0)))</f>
        <v>Nincs VKR kiválasztva!</v>
      </c>
      <c r="K1117" s="48" t="str">
        <f t="shared" si="745"/>
        <v>Nincs kitöltve a költség rész!</v>
      </c>
      <c r="L1117" s="49"/>
      <c r="M1117" s="49"/>
      <c r="N1117" s="60"/>
      <c r="O1117" s="60"/>
      <c r="P1117" s="90"/>
      <c r="R1117" s="62"/>
      <c r="S1117" s="62"/>
      <c r="T1117" s="62"/>
      <c r="U1117" s="62"/>
      <c r="V1117" s="62"/>
      <c r="W1117" s="62"/>
      <c r="X1117" s="62"/>
      <c r="Y1117" s="62"/>
      <c r="Z1117" s="62"/>
      <c r="AA1117" s="62"/>
      <c r="AB1117" s="62"/>
      <c r="AC1117" s="61">
        <f t="shared" si="708"/>
        <v>0</v>
      </c>
      <c r="AD1117" s="1" t="str">
        <f t="shared" si="709"/>
        <v>Nincs VKR kiválasztva!</v>
      </c>
      <c r="AF1117" s="60"/>
      <c r="AG1117" s="60"/>
      <c r="AH1117" s="60"/>
      <c r="AI1117" s="60"/>
      <c r="AJ1117" s="60"/>
      <c r="AK1117" s="60"/>
      <c r="AL1117" s="60"/>
      <c r="AM1117" s="60"/>
      <c r="AN1117" s="60"/>
      <c r="AO1117" s="60"/>
      <c r="AP1117" s="60"/>
      <c r="AQ1117" s="61">
        <f t="shared" si="710"/>
        <v>0</v>
      </c>
      <c r="AR1117" s="130" t="s">
        <v>36</v>
      </c>
      <c r="AS1117" s="1" t="str">
        <f t="shared" si="711"/>
        <v>Nincs VKR kiválasztva!</v>
      </c>
      <c r="AU1117" s="46"/>
      <c r="AV1117" s="46"/>
      <c r="AY1117" s="64" t="str">
        <f>IF($D1117="","",INDEX(Osszesito!$E:$E,MATCH($F1117,Osszesito!$C:$C,0)))</f>
        <v/>
      </c>
      <c r="AZ1117" s="64">
        <f t="shared" si="719"/>
        <v>0</v>
      </c>
      <c r="BA1117" s="65">
        <f t="shared" si="720"/>
        <v>0</v>
      </c>
      <c r="BB1117" s="65" t="str">
        <f t="shared" si="721"/>
        <v>x</v>
      </c>
      <c r="BC1117" s="65">
        <f t="shared" si="712"/>
        <v>0</v>
      </c>
      <c r="BD1117" s="65">
        <f t="shared" si="746"/>
        <v>0</v>
      </c>
      <c r="BE1117" s="65">
        <f t="shared" si="722"/>
        <v>0</v>
      </c>
      <c r="BF1117" s="64" t="str">
        <f t="shared" si="723"/>
        <v>A forrás egyenlő a költséggel (I.ütem).</v>
      </c>
      <c r="BG1117" s="65">
        <f t="shared" si="724"/>
        <v>0</v>
      </c>
      <c r="BH1117" s="65">
        <f t="shared" si="725"/>
        <v>0</v>
      </c>
      <c r="BI1117" s="65">
        <f t="shared" si="726"/>
        <v>0</v>
      </c>
      <c r="BJ1117" s="65">
        <f t="shared" si="727"/>
        <v>0</v>
      </c>
      <c r="BK1117" s="65">
        <f t="shared" si="713"/>
        <v>0</v>
      </c>
      <c r="BL1117" s="66" t="str">
        <f t="shared" si="747"/>
        <v>Nem hosszútávú a feladat.</v>
      </c>
      <c r="BM1117" s="67">
        <f t="shared" si="728"/>
        <v>1</v>
      </c>
      <c r="BN1117" s="67">
        <f t="shared" si="729"/>
        <v>0</v>
      </c>
      <c r="BO1117" s="67">
        <f t="shared" si="730"/>
        <v>1</v>
      </c>
      <c r="BP1117" s="67">
        <f t="shared" si="731"/>
        <v>0</v>
      </c>
      <c r="BQ1117" s="65">
        <f t="shared" si="732"/>
        <v>0</v>
      </c>
      <c r="BR1117" s="64" t="str">
        <f t="shared" si="733"/>
        <v>Nincs hosszútávú terv!</v>
      </c>
      <c r="BS1117" s="65">
        <f t="shared" si="734"/>
        <v>0</v>
      </c>
      <c r="BT1117" s="65">
        <f t="shared" si="735"/>
        <v>0</v>
      </c>
      <c r="BU1117" s="65">
        <f t="shared" si="736"/>
        <v>0</v>
      </c>
      <c r="BV1117" s="65">
        <f t="shared" si="737"/>
        <v>0</v>
      </c>
      <c r="BW1117" s="65">
        <f t="shared" si="738"/>
        <v>0</v>
      </c>
      <c r="BX1117" s="65">
        <f t="shared" si="739"/>
        <v>0</v>
      </c>
      <c r="BY1117" s="65">
        <f t="shared" si="740"/>
        <v>0</v>
      </c>
      <c r="BZ1117" s="65">
        <f t="shared" si="741"/>
        <v>0</v>
      </c>
      <c r="CA1117" s="65">
        <f t="shared" si="742"/>
        <v>0</v>
      </c>
      <c r="CB1117" s="65">
        <f t="shared" si="743"/>
        <v>0</v>
      </c>
      <c r="CC1117" s="65">
        <f t="shared" si="744"/>
        <v>0</v>
      </c>
      <c r="CD1117" s="65" t="str">
        <f t="shared" si="714"/>
        <v>Hiányos kitöltés! (B-oszlop üres)</v>
      </c>
      <c r="CE1117" s="66" t="str">
        <f t="shared" si="715"/>
        <v>Hiányos kitöltés! (B-oszlop üres)</v>
      </c>
      <c r="CF1117" s="65">
        <f t="shared" si="716"/>
        <v>0</v>
      </c>
      <c r="CG1117" s="65">
        <f t="shared" si="717"/>
        <v>0</v>
      </c>
      <c r="CH1117" s="65">
        <f t="shared" si="718"/>
        <v>0</v>
      </c>
    </row>
    <row r="1118" spans="1:86" ht="31.25" x14ac:dyDescent="0.25">
      <c r="A1118" s="54" t="str">
        <f t="shared" si="707"/>
        <v>Nincs VKR kiválasztva!</v>
      </c>
      <c r="B1118" s="68"/>
      <c r="C1118" s="55"/>
      <c r="D1118" s="47"/>
      <c r="E1118" s="47"/>
      <c r="F1118" s="56" t="str">
        <f>IF($G1118="","Nincs VKR kiválasztva!",INDEX(Osszesito!$C:$C,MATCH($G1118,Osszesito!$D:$D,0)))</f>
        <v>Nincs VKR kiválasztva!</v>
      </c>
      <c r="G1118" s="45"/>
      <c r="H1118" s="51" t="str">
        <f>IF($D1118="","",CONCATENATE($AY1118,"_",COUNTA($D$3:$D1118),"_FSZV_2026"))</f>
        <v/>
      </c>
      <c r="I1118" s="56" t="str">
        <f>IF($G1118="","Nincs VKR kiválasztva!",INDEX(Osszesito!$G:$G,MATCH($F1118,Osszesito!$C:$C,0)))</f>
        <v>Nincs VKR kiválasztva!</v>
      </c>
      <c r="J1118" s="56" t="str">
        <f>IF($G1118="","Nincs VKR kiválasztva!",INDEX(Osszesito!$F:$F,MATCH($F1118,Osszesito!$C:$C,0)))</f>
        <v>Nincs VKR kiválasztva!</v>
      </c>
      <c r="K1118" s="48" t="str">
        <f t="shared" si="745"/>
        <v>Nincs kitöltve a költség rész!</v>
      </c>
      <c r="L1118" s="49"/>
      <c r="M1118" s="49"/>
      <c r="N1118" s="60"/>
      <c r="O1118" s="60"/>
      <c r="P1118" s="90"/>
      <c r="R1118" s="62"/>
      <c r="S1118" s="62"/>
      <c r="T1118" s="62"/>
      <c r="U1118" s="62"/>
      <c r="V1118" s="62"/>
      <c r="W1118" s="62"/>
      <c r="X1118" s="62"/>
      <c r="Y1118" s="62"/>
      <c r="Z1118" s="62"/>
      <c r="AA1118" s="62"/>
      <c r="AB1118" s="62"/>
      <c r="AC1118" s="61">
        <f t="shared" si="708"/>
        <v>0</v>
      </c>
      <c r="AD1118" s="1" t="str">
        <f t="shared" si="709"/>
        <v>Nincs VKR kiválasztva!</v>
      </c>
      <c r="AF1118" s="60"/>
      <c r="AG1118" s="60"/>
      <c r="AH1118" s="60"/>
      <c r="AI1118" s="60"/>
      <c r="AJ1118" s="60"/>
      <c r="AK1118" s="60"/>
      <c r="AL1118" s="60"/>
      <c r="AM1118" s="60"/>
      <c r="AN1118" s="60"/>
      <c r="AO1118" s="60"/>
      <c r="AP1118" s="60"/>
      <c r="AQ1118" s="61">
        <f t="shared" si="710"/>
        <v>0</v>
      </c>
      <c r="AR1118" s="130" t="s">
        <v>36</v>
      </c>
      <c r="AS1118" s="1" t="str">
        <f t="shared" si="711"/>
        <v>Nincs VKR kiválasztva!</v>
      </c>
      <c r="AU1118" s="46"/>
      <c r="AV1118" s="46"/>
      <c r="AY1118" s="64" t="str">
        <f>IF($D1118="","",INDEX(Osszesito!$E:$E,MATCH($F1118,Osszesito!$C:$C,0)))</f>
        <v/>
      </c>
      <c r="AZ1118" s="64">
        <f t="shared" si="719"/>
        <v>0</v>
      </c>
      <c r="BA1118" s="65">
        <f t="shared" si="720"/>
        <v>0</v>
      </c>
      <c r="BB1118" s="65" t="str">
        <f t="shared" si="721"/>
        <v>x</v>
      </c>
      <c r="BC1118" s="65">
        <f t="shared" si="712"/>
        <v>0</v>
      </c>
      <c r="BD1118" s="65">
        <f t="shared" si="746"/>
        <v>0</v>
      </c>
      <c r="BE1118" s="65">
        <f t="shared" si="722"/>
        <v>0</v>
      </c>
      <c r="BF1118" s="64" t="str">
        <f t="shared" si="723"/>
        <v>A forrás egyenlő a költséggel (I.ütem).</v>
      </c>
      <c r="BG1118" s="65">
        <f t="shared" si="724"/>
        <v>0</v>
      </c>
      <c r="BH1118" s="65">
        <f t="shared" si="725"/>
        <v>0</v>
      </c>
      <c r="BI1118" s="65">
        <f t="shared" si="726"/>
        <v>0</v>
      </c>
      <c r="BJ1118" s="65">
        <f t="shared" si="727"/>
        <v>0</v>
      </c>
      <c r="BK1118" s="65">
        <f t="shared" si="713"/>
        <v>0</v>
      </c>
      <c r="BL1118" s="66" t="str">
        <f t="shared" si="747"/>
        <v>Nem hosszútávú a feladat.</v>
      </c>
      <c r="BM1118" s="67">
        <f t="shared" si="728"/>
        <v>1</v>
      </c>
      <c r="BN1118" s="67">
        <f t="shared" si="729"/>
        <v>0</v>
      </c>
      <c r="BO1118" s="67">
        <f t="shared" si="730"/>
        <v>1</v>
      </c>
      <c r="BP1118" s="67">
        <f t="shared" si="731"/>
        <v>0</v>
      </c>
      <c r="BQ1118" s="65">
        <f t="shared" si="732"/>
        <v>0</v>
      </c>
      <c r="BR1118" s="64" t="str">
        <f t="shared" si="733"/>
        <v>Nincs hosszútávú terv!</v>
      </c>
      <c r="BS1118" s="65">
        <f t="shared" si="734"/>
        <v>0</v>
      </c>
      <c r="BT1118" s="65">
        <f t="shared" si="735"/>
        <v>0</v>
      </c>
      <c r="BU1118" s="65">
        <f t="shared" si="736"/>
        <v>0</v>
      </c>
      <c r="BV1118" s="65">
        <f t="shared" si="737"/>
        <v>0</v>
      </c>
      <c r="BW1118" s="65">
        <f t="shared" si="738"/>
        <v>0</v>
      </c>
      <c r="BX1118" s="65">
        <f t="shared" si="739"/>
        <v>0</v>
      </c>
      <c r="BY1118" s="65">
        <f t="shared" si="740"/>
        <v>0</v>
      </c>
      <c r="BZ1118" s="65">
        <f t="shared" si="741"/>
        <v>0</v>
      </c>
      <c r="CA1118" s="65">
        <f t="shared" si="742"/>
        <v>0</v>
      </c>
      <c r="CB1118" s="65">
        <f t="shared" si="743"/>
        <v>0</v>
      </c>
      <c r="CC1118" s="65">
        <f t="shared" si="744"/>
        <v>0</v>
      </c>
      <c r="CD1118" s="65" t="str">
        <f t="shared" si="714"/>
        <v>Hiányos kitöltés! (B-oszlop üres)</v>
      </c>
      <c r="CE1118" s="66" t="str">
        <f t="shared" si="715"/>
        <v>Hiányos kitöltés! (B-oszlop üres)</v>
      </c>
      <c r="CF1118" s="65">
        <f t="shared" si="716"/>
        <v>0</v>
      </c>
      <c r="CG1118" s="65">
        <f t="shared" si="717"/>
        <v>0</v>
      </c>
      <c r="CH1118" s="65">
        <f t="shared" si="718"/>
        <v>0</v>
      </c>
    </row>
    <row r="1119" spans="1:86" ht="31.25" x14ac:dyDescent="0.25">
      <c r="A1119" s="54" t="str">
        <f t="shared" si="707"/>
        <v>Nincs VKR kiválasztva!</v>
      </c>
      <c r="B1119" s="68"/>
      <c r="C1119" s="55"/>
      <c r="D1119" s="47"/>
      <c r="E1119" s="47"/>
      <c r="F1119" s="56" t="str">
        <f>IF($G1119="","Nincs VKR kiválasztva!",INDEX(Osszesito!$C:$C,MATCH($G1119,Osszesito!$D:$D,0)))</f>
        <v>Nincs VKR kiválasztva!</v>
      </c>
      <c r="G1119" s="45"/>
      <c r="H1119" s="51" t="str">
        <f>IF($D1119="","",CONCATENATE($AY1119,"_",COUNTA($D$3:$D1119),"_FSZV_2026"))</f>
        <v/>
      </c>
      <c r="I1119" s="56" t="str">
        <f>IF($G1119="","Nincs VKR kiválasztva!",INDEX(Osszesito!$G:$G,MATCH($F1119,Osszesito!$C:$C,0)))</f>
        <v>Nincs VKR kiválasztva!</v>
      </c>
      <c r="J1119" s="56" t="str">
        <f>IF($G1119="","Nincs VKR kiválasztva!",INDEX(Osszesito!$F:$F,MATCH($F1119,Osszesito!$C:$C,0)))</f>
        <v>Nincs VKR kiválasztva!</v>
      </c>
      <c r="K1119" s="48" t="str">
        <f t="shared" si="745"/>
        <v>Nincs kitöltve a költség rész!</v>
      </c>
      <c r="L1119" s="49"/>
      <c r="M1119" s="49"/>
      <c r="N1119" s="60"/>
      <c r="O1119" s="60"/>
      <c r="P1119" s="90"/>
      <c r="R1119" s="62"/>
      <c r="S1119" s="62"/>
      <c r="T1119" s="62"/>
      <c r="U1119" s="62"/>
      <c r="V1119" s="62"/>
      <c r="W1119" s="62"/>
      <c r="X1119" s="62"/>
      <c r="Y1119" s="62"/>
      <c r="Z1119" s="62"/>
      <c r="AA1119" s="62"/>
      <c r="AB1119" s="62"/>
      <c r="AC1119" s="61">
        <f t="shared" si="708"/>
        <v>0</v>
      </c>
      <c r="AD1119" s="1" t="str">
        <f t="shared" si="709"/>
        <v>Nincs VKR kiválasztva!</v>
      </c>
      <c r="AF1119" s="60"/>
      <c r="AG1119" s="60"/>
      <c r="AH1119" s="60"/>
      <c r="AI1119" s="60"/>
      <c r="AJ1119" s="60"/>
      <c r="AK1119" s="60"/>
      <c r="AL1119" s="60"/>
      <c r="AM1119" s="60"/>
      <c r="AN1119" s="60"/>
      <c r="AO1119" s="60"/>
      <c r="AP1119" s="60"/>
      <c r="AQ1119" s="61">
        <f t="shared" si="710"/>
        <v>0</v>
      </c>
      <c r="AR1119" s="130" t="s">
        <v>36</v>
      </c>
      <c r="AS1119" s="1" t="str">
        <f t="shared" si="711"/>
        <v>Nincs VKR kiválasztva!</v>
      </c>
      <c r="AU1119" s="46"/>
      <c r="AV1119" s="46"/>
      <c r="AY1119" s="64" t="str">
        <f>IF($D1119="","",INDEX(Osszesito!$E:$E,MATCH($F1119,Osszesito!$C:$C,0)))</f>
        <v/>
      </c>
      <c r="AZ1119" s="64">
        <f t="shared" si="719"/>
        <v>0</v>
      </c>
      <c r="BA1119" s="65">
        <f t="shared" si="720"/>
        <v>0</v>
      </c>
      <c r="BB1119" s="65" t="str">
        <f t="shared" si="721"/>
        <v>x</v>
      </c>
      <c r="BC1119" s="65">
        <f t="shared" si="712"/>
        <v>0</v>
      </c>
      <c r="BD1119" s="65">
        <f t="shared" si="746"/>
        <v>0</v>
      </c>
      <c r="BE1119" s="65">
        <f t="shared" si="722"/>
        <v>0</v>
      </c>
      <c r="BF1119" s="64" t="str">
        <f t="shared" si="723"/>
        <v>A forrás egyenlő a költséggel (I.ütem).</v>
      </c>
      <c r="BG1119" s="65">
        <f t="shared" si="724"/>
        <v>0</v>
      </c>
      <c r="BH1119" s="65">
        <f t="shared" si="725"/>
        <v>0</v>
      </c>
      <c r="BI1119" s="65">
        <f t="shared" si="726"/>
        <v>0</v>
      </c>
      <c r="BJ1119" s="65">
        <f t="shared" si="727"/>
        <v>0</v>
      </c>
      <c r="BK1119" s="65">
        <f t="shared" si="713"/>
        <v>0</v>
      </c>
      <c r="BL1119" s="66" t="str">
        <f t="shared" si="747"/>
        <v>Nem hosszútávú a feladat.</v>
      </c>
      <c r="BM1119" s="67">
        <f t="shared" si="728"/>
        <v>1</v>
      </c>
      <c r="BN1119" s="67">
        <f t="shared" si="729"/>
        <v>0</v>
      </c>
      <c r="BO1119" s="67">
        <f t="shared" si="730"/>
        <v>1</v>
      </c>
      <c r="BP1119" s="67">
        <f t="shared" si="731"/>
        <v>0</v>
      </c>
      <c r="BQ1119" s="65">
        <f t="shared" si="732"/>
        <v>0</v>
      </c>
      <c r="BR1119" s="64" t="str">
        <f t="shared" si="733"/>
        <v>Nincs hosszútávú terv!</v>
      </c>
      <c r="BS1119" s="65">
        <f t="shared" si="734"/>
        <v>0</v>
      </c>
      <c r="BT1119" s="65">
        <f t="shared" si="735"/>
        <v>0</v>
      </c>
      <c r="BU1119" s="65">
        <f t="shared" si="736"/>
        <v>0</v>
      </c>
      <c r="BV1119" s="65">
        <f t="shared" si="737"/>
        <v>0</v>
      </c>
      <c r="BW1119" s="65">
        <f t="shared" si="738"/>
        <v>0</v>
      </c>
      <c r="BX1119" s="65">
        <f t="shared" si="739"/>
        <v>0</v>
      </c>
      <c r="BY1119" s="65">
        <f t="shared" si="740"/>
        <v>0</v>
      </c>
      <c r="BZ1119" s="65">
        <f t="shared" si="741"/>
        <v>0</v>
      </c>
      <c r="CA1119" s="65">
        <f t="shared" si="742"/>
        <v>0</v>
      </c>
      <c r="CB1119" s="65">
        <f t="shared" si="743"/>
        <v>0</v>
      </c>
      <c r="CC1119" s="65">
        <f t="shared" si="744"/>
        <v>0</v>
      </c>
      <c r="CD1119" s="65" t="str">
        <f t="shared" si="714"/>
        <v>Hiányos kitöltés! (B-oszlop üres)</v>
      </c>
      <c r="CE1119" s="66" t="str">
        <f t="shared" si="715"/>
        <v>Hiányos kitöltés! (B-oszlop üres)</v>
      </c>
      <c r="CF1119" s="65">
        <f t="shared" si="716"/>
        <v>0</v>
      </c>
      <c r="CG1119" s="65">
        <f t="shared" si="717"/>
        <v>0</v>
      </c>
      <c r="CH1119" s="65">
        <f t="shared" si="718"/>
        <v>0</v>
      </c>
    </row>
    <row r="1120" spans="1:86" ht="31.25" x14ac:dyDescent="0.25">
      <c r="A1120" s="54" t="str">
        <f t="shared" si="707"/>
        <v>Nincs VKR kiválasztva!</v>
      </c>
      <c r="B1120" s="68"/>
      <c r="C1120" s="55"/>
      <c r="D1120" s="47"/>
      <c r="E1120" s="47"/>
      <c r="F1120" s="56" t="str">
        <f>IF($G1120="","Nincs VKR kiválasztva!",INDEX(Osszesito!$C:$C,MATCH($G1120,Osszesito!$D:$D,0)))</f>
        <v>Nincs VKR kiválasztva!</v>
      </c>
      <c r="G1120" s="45"/>
      <c r="H1120" s="51" t="str">
        <f>IF($D1120="","",CONCATENATE($AY1120,"_",COUNTA($D$3:$D1120),"_FSZV_2026"))</f>
        <v/>
      </c>
      <c r="I1120" s="56" t="str">
        <f>IF($G1120="","Nincs VKR kiválasztva!",INDEX(Osszesito!$G:$G,MATCH($F1120,Osszesito!$C:$C,0)))</f>
        <v>Nincs VKR kiválasztva!</v>
      </c>
      <c r="J1120" s="56" t="str">
        <f>IF($G1120="","Nincs VKR kiválasztva!",INDEX(Osszesito!$F:$F,MATCH($F1120,Osszesito!$C:$C,0)))</f>
        <v>Nincs VKR kiválasztva!</v>
      </c>
      <c r="K1120" s="48" t="str">
        <f t="shared" si="745"/>
        <v>Nincs kitöltve a költség rész!</v>
      </c>
      <c r="L1120" s="49"/>
      <c r="M1120" s="49"/>
      <c r="N1120" s="60"/>
      <c r="O1120" s="60"/>
      <c r="P1120" s="90"/>
      <c r="R1120" s="62"/>
      <c r="S1120" s="62"/>
      <c r="T1120" s="62"/>
      <c r="U1120" s="62"/>
      <c r="V1120" s="62"/>
      <c r="W1120" s="62"/>
      <c r="X1120" s="62"/>
      <c r="Y1120" s="62"/>
      <c r="Z1120" s="62"/>
      <c r="AA1120" s="62"/>
      <c r="AB1120" s="62"/>
      <c r="AC1120" s="61">
        <f t="shared" si="708"/>
        <v>0</v>
      </c>
      <c r="AD1120" s="1" t="str">
        <f t="shared" si="709"/>
        <v>Nincs VKR kiválasztva!</v>
      </c>
      <c r="AF1120" s="60"/>
      <c r="AG1120" s="60"/>
      <c r="AH1120" s="60"/>
      <c r="AI1120" s="60"/>
      <c r="AJ1120" s="60"/>
      <c r="AK1120" s="60"/>
      <c r="AL1120" s="60"/>
      <c r="AM1120" s="60"/>
      <c r="AN1120" s="60"/>
      <c r="AO1120" s="60"/>
      <c r="AP1120" s="60"/>
      <c r="AQ1120" s="61">
        <f t="shared" si="710"/>
        <v>0</v>
      </c>
      <c r="AR1120" s="130" t="s">
        <v>36</v>
      </c>
      <c r="AS1120" s="1" t="str">
        <f t="shared" si="711"/>
        <v>Nincs VKR kiválasztva!</v>
      </c>
      <c r="AU1120" s="46"/>
      <c r="AV1120" s="46"/>
      <c r="AY1120" s="64" t="str">
        <f>IF($D1120="","",INDEX(Osszesito!$E:$E,MATCH($F1120,Osszesito!$C:$C,0)))</f>
        <v/>
      </c>
      <c r="AZ1120" s="64">
        <f t="shared" si="719"/>
        <v>0</v>
      </c>
      <c r="BA1120" s="65">
        <f t="shared" si="720"/>
        <v>0</v>
      </c>
      <c r="BB1120" s="65" t="str">
        <f t="shared" si="721"/>
        <v>x</v>
      </c>
      <c r="BC1120" s="65">
        <f t="shared" si="712"/>
        <v>0</v>
      </c>
      <c r="BD1120" s="65">
        <f t="shared" si="746"/>
        <v>0</v>
      </c>
      <c r="BE1120" s="65">
        <f t="shared" si="722"/>
        <v>0</v>
      </c>
      <c r="BF1120" s="64" t="str">
        <f t="shared" si="723"/>
        <v>A forrás egyenlő a költséggel (I.ütem).</v>
      </c>
      <c r="BG1120" s="65">
        <f t="shared" si="724"/>
        <v>0</v>
      </c>
      <c r="BH1120" s="65">
        <f t="shared" si="725"/>
        <v>0</v>
      </c>
      <c r="BI1120" s="65">
        <f t="shared" si="726"/>
        <v>0</v>
      </c>
      <c r="BJ1120" s="65">
        <f t="shared" si="727"/>
        <v>0</v>
      </c>
      <c r="BK1120" s="65">
        <f t="shared" si="713"/>
        <v>0</v>
      </c>
      <c r="BL1120" s="66" t="str">
        <f t="shared" si="747"/>
        <v>Nem hosszútávú a feladat.</v>
      </c>
      <c r="BM1120" s="67">
        <f t="shared" si="728"/>
        <v>1</v>
      </c>
      <c r="BN1120" s="67">
        <f t="shared" si="729"/>
        <v>0</v>
      </c>
      <c r="BO1120" s="67">
        <f t="shared" si="730"/>
        <v>1</v>
      </c>
      <c r="BP1120" s="67">
        <f t="shared" si="731"/>
        <v>0</v>
      </c>
      <c r="BQ1120" s="65">
        <f t="shared" si="732"/>
        <v>0</v>
      </c>
      <c r="BR1120" s="64" t="str">
        <f t="shared" si="733"/>
        <v>Nincs hosszútávú terv!</v>
      </c>
      <c r="BS1120" s="65">
        <f t="shared" si="734"/>
        <v>0</v>
      </c>
      <c r="BT1120" s="65">
        <f t="shared" si="735"/>
        <v>0</v>
      </c>
      <c r="BU1120" s="65">
        <f t="shared" si="736"/>
        <v>0</v>
      </c>
      <c r="BV1120" s="65">
        <f t="shared" si="737"/>
        <v>0</v>
      </c>
      <c r="BW1120" s="65">
        <f t="shared" si="738"/>
        <v>0</v>
      </c>
      <c r="BX1120" s="65">
        <f t="shared" si="739"/>
        <v>0</v>
      </c>
      <c r="BY1120" s="65">
        <f t="shared" si="740"/>
        <v>0</v>
      </c>
      <c r="BZ1120" s="65">
        <f t="shared" si="741"/>
        <v>0</v>
      </c>
      <c r="CA1120" s="65">
        <f t="shared" si="742"/>
        <v>0</v>
      </c>
      <c r="CB1120" s="65">
        <f t="shared" si="743"/>
        <v>0</v>
      </c>
      <c r="CC1120" s="65">
        <f t="shared" si="744"/>
        <v>0</v>
      </c>
      <c r="CD1120" s="65" t="str">
        <f t="shared" si="714"/>
        <v>Hiányos kitöltés! (B-oszlop üres)</v>
      </c>
      <c r="CE1120" s="66" t="str">
        <f t="shared" si="715"/>
        <v>Hiányos kitöltés! (B-oszlop üres)</v>
      </c>
      <c r="CF1120" s="65">
        <f t="shared" si="716"/>
        <v>0</v>
      </c>
      <c r="CG1120" s="65">
        <f t="shared" si="717"/>
        <v>0</v>
      </c>
      <c r="CH1120" s="65">
        <f t="shared" si="718"/>
        <v>0</v>
      </c>
    </row>
    <row r="1121" spans="1:86" ht="31.25" x14ac:dyDescent="0.25">
      <c r="A1121" s="54" t="str">
        <f t="shared" si="707"/>
        <v>Nincs VKR kiválasztva!</v>
      </c>
      <c r="B1121" s="68"/>
      <c r="C1121" s="55"/>
      <c r="D1121" s="47"/>
      <c r="E1121" s="47"/>
      <c r="F1121" s="56" t="str">
        <f>IF($G1121="","Nincs VKR kiválasztva!",INDEX(Osszesito!$C:$C,MATCH($G1121,Osszesito!$D:$D,0)))</f>
        <v>Nincs VKR kiválasztva!</v>
      </c>
      <c r="G1121" s="45"/>
      <c r="H1121" s="51" t="str">
        <f>IF($D1121="","",CONCATENATE($AY1121,"_",COUNTA($D$3:$D1121),"_FSZV_2026"))</f>
        <v/>
      </c>
      <c r="I1121" s="56" t="str">
        <f>IF($G1121="","Nincs VKR kiválasztva!",INDEX(Osszesito!$G:$G,MATCH($F1121,Osszesito!$C:$C,0)))</f>
        <v>Nincs VKR kiválasztva!</v>
      </c>
      <c r="J1121" s="56" t="str">
        <f>IF($G1121="","Nincs VKR kiválasztva!",INDEX(Osszesito!$F:$F,MATCH($F1121,Osszesito!$C:$C,0)))</f>
        <v>Nincs VKR kiválasztva!</v>
      </c>
      <c r="K1121" s="48" t="str">
        <f t="shared" si="745"/>
        <v>Nincs kitöltve a költség rész!</v>
      </c>
      <c r="L1121" s="49"/>
      <c r="M1121" s="49"/>
      <c r="N1121" s="60"/>
      <c r="O1121" s="60"/>
      <c r="P1121" s="90"/>
      <c r="R1121" s="62"/>
      <c r="S1121" s="62"/>
      <c r="T1121" s="62"/>
      <c r="U1121" s="62"/>
      <c r="V1121" s="62"/>
      <c r="W1121" s="62"/>
      <c r="X1121" s="62"/>
      <c r="Y1121" s="62"/>
      <c r="Z1121" s="62"/>
      <c r="AA1121" s="62"/>
      <c r="AB1121" s="62"/>
      <c r="AC1121" s="61">
        <f t="shared" si="708"/>
        <v>0</v>
      </c>
      <c r="AD1121" s="1" t="str">
        <f t="shared" si="709"/>
        <v>Nincs VKR kiválasztva!</v>
      </c>
      <c r="AF1121" s="60"/>
      <c r="AG1121" s="60"/>
      <c r="AH1121" s="60"/>
      <c r="AI1121" s="60"/>
      <c r="AJ1121" s="60"/>
      <c r="AK1121" s="60"/>
      <c r="AL1121" s="60"/>
      <c r="AM1121" s="60"/>
      <c r="AN1121" s="60"/>
      <c r="AO1121" s="60"/>
      <c r="AP1121" s="60"/>
      <c r="AQ1121" s="61">
        <f t="shared" si="710"/>
        <v>0</v>
      </c>
      <c r="AR1121" s="130" t="s">
        <v>36</v>
      </c>
      <c r="AS1121" s="1" t="str">
        <f t="shared" si="711"/>
        <v>Nincs VKR kiválasztva!</v>
      </c>
      <c r="AU1121" s="46"/>
      <c r="AV1121" s="46"/>
      <c r="AY1121" s="64" t="str">
        <f>IF($D1121="","",INDEX(Osszesito!$E:$E,MATCH($F1121,Osszesito!$C:$C,0)))</f>
        <v/>
      </c>
      <c r="AZ1121" s="64">
        <f t="shared" si="719"/>
        <v>0</v>
      </c>
      <c r="BA1121" s="65">
        <f t="shared" si="720"/>
        <v>0</v>
      </c>
      <c r="BB1121" s="65" t="str">
        <f t="shared" si="721"/>
        <v>x</v>
      </c>
      <c r="BC1121" s="65">
        <f t="shared" si="712"/>
        <v>0</v>
      </c>
      <c r="BD1121" s="65">
        <f t="shared" si="746"/>
        <v>0</v>
      </c>
      <c r="BE1121" s="65">
        <f t="shared" si="722"/>
        <v>0</v>
      </c>
      <c r="BF1121" s="64" t="str">
        <f t="shared" si="723"/>
        <v>A forrás egyenlő a költséggel (I.ütem).</v>
      </c>
      <c r="BG1121" s="65">
        <f t="shared" si="724"/>
        <v>0</v>
      </c>
      <c r="BH1121" s="65">
        <f t="shared" si="725"/>
        <v>0</v>
      </c>
      <c r="BI1121" s="65">
        <f t="shared" si="726"/>
        <v>0</v>
      </c>
      <c r="BJ1121" s="65">
        <f t="shared" si="727"/>
        <v>0</v>
      </c>
      <c r="BK1121" s="65">
        <f t="shared" si="713"/>
        <v>0</v>
      </c>
      <c r="BL1121" s="66" t="str">
        <f t="shared" si="747"/>
        <v>Nem hosszútávú a feladat.</v>
      </c>
      <c r="BM1121" s="67">
        <f t="shared" si="728"/>
        <v>1</v>
      </c>
      <c r="BN1121" s="67">
        <f t="shared" si="729"/>
        <v>0</v>
      </c>
      <c r="BO1121" s="67">
        <f t="shared" si="730"/>
        <v>1</v>
      </c>
      <c r="BP1121" s="67">
        <f t="shared" si="731"/>
        <v>0</v>
      </c>
      <c r="BQ1121" s="65">
        <f t="shared" si="732"/>
        <v>0</v>
      </c>
      <c r="BR1121" s="64" t="str">
        <f t="shared" si="733"/>
        <v>Nincs hosszútávú terv!</v>
      </c>
      <c r="BS1121" s="65">
        <f t="shared" si="734"/>
        <v>0</v>
      </c>
      <c r="BT1121" s="65">
        <f t="shared" si="735"/>
        <v>0</v>
      </c>
      <c r="BU1121" s="65">
        <f t="shared" si="736"/>
        <v>0</v>
      </c>
      <c r="BV1121" s="65">
        <f t="shared" si="737"/>
        <v>0</v>
      </c>
      <c r="BW1121" s="65">
        <f t="shared" si="738"/>
        <v>0</v>
      </c>
      <c r="BX1121" s="65">
        <f t="shared" si="739"/>
        <v>0</v>
      </c>
      <c r="BY1121" s="65">
        <f t="shared" si="740"/>
        <v>0</v>
      </c>
      <c r="BZ1121" s="65">
        <f t="shared" si="741"/>
        <v>0</v>
      </c>
      <c r="CA1121" s="65">
        <f t="shared" si="742"/>
        <v>0</v>
      </c>
      <c r="CB1121" s="65">
        <f t="shared" si="743"/>
        <v>0</v>
      </c>
      <c r="CC1121" s="65">
        <f t="shared" si="744"/>
        <v>0</v>
      </c>
      <c r="CD1121" s="65" t="str">
        <f t="shared" si="714"/>
        <v>Hiányos kitöltés! (B-oszlop üres)</v>
      </c>
      <c r="CE1121" s="66" t="str">
        <f t="shared" si="715"/>
        <v>Hiányos kitöltés! (B-oszlop üres)</v>
      </c>
      <c r="CF1121" s="65">
        <f t="shared" si="716"/>
        <v>0</v>
      </c>
      <c r="CG1121" s="65">
        <f t="shared" si="717"/>
        <v>0</v>
      </c>
      <c r="CH1121" s="65">
        <f t="shared" si="718"/>
        <v>0</v>
      </c>
    </row>
    <row r="1122" spans="1:86" ht="31.25" x14ac:dyDescent="0.25">
      <c r="A1122" s="54" t="str">
        <f t="shared" si="707"/>
        <v>Nincs VKR kiválasztva!</v>
      </c>
      <c r="B1122" s="68"/>
      <c r="C1122" s="55"/>
      <c r="D1122" s="47"/>
      <c r="E1122" s="47"/>
      <c r="F1122" s="56" t="str">
        <f>IF($G1122="","Nincs VKR kiválasztva!",INDEX(Osszesito!$C:$C,MATCH($G1122,Osszesito!$D:$D,0)))</f>
        <v>Nincs VKR kiválasztva!</v>
      </c>
      <c r="G1122" s="45"/>
      <c r="H1122" s="51" t="str">
        <f>IF($D1122="","",CONCATENATE($AY1122,"_",COUNTA($D$3:$D1122),"_FSZV_2026"))</f>
        <v/>
      </c>
      <c r="I1122" s="56" t="str">
        <f>IF($G1122="","Nincs VKR kiválasztva!",INDEX(Osszesito!$G:$G,MATCH($F1122,Osszesito!$C:$C,0)))</f>
        <v>Nincs VKR kiválasztva!</v>
      </c>
      <c r="J1122" s="56" t="str">
        <f>IF($G1122="","Nincs VKR kiválasztva!",INDEX(Osszesito!$F:$F,MATCH($F1122,Osszesito!$C:$C,0)))</f>
        <v>Nincs VKR kiválasztva!</v>
      </c>
      <c r="K1122" s="48" t="str">
        <f t="shared" si="745"/>
        <v>Nincs kitöltve a költség rész!</v>
      </c>
      <c r="L1122" s="49"/>
      <c r="M1122" s="49"/>
      <c r="N1122" s="60"/>
      <c r="O1122" s="60"/>
      <c r="P1122" s="90"/>
      <c r="R1122" s="62"/>
      <c r="S1122" s="62"/>
      <c r="T1122" s="62"/>
      <c r="U1122" s="62"/>
      <c r="V1122" s="62"/>
      <c r="W1122" s="62"/>
      <c r="X1122" s="62"/>
      <c r="Y1122" s="62"/>
      <c r="Z1122" s="62"/>
      <c r="AA1122" s="62"/>
      <c r="AB1122" s="62"/>
      <c r="AC1122" s="61">
        <f t="shared" si="708"/>
        <v>0</v>
      </c>
      <c r="AD1122" s="1" t="str">
        <f t="shared" si="709"/>
        <v>Nincs VKR kiválasztva!</v>
      </c>
      <c r="AF1122" s="60"/>
      <c r="AG1122" s="60"/>
      <c r="AH1122" s="60"/>
      <c r="AI1122" s="60"/>
      <c r="AJ1122" s="60"/>
      <c r="AK1122" s="60"/>
      <c r="AL1122" s="60"/>
      <c r="AM1122" s="60"/>
      <c r="AN1122" s="60"/>
      <c r="AO1122" s="60"/>
      <c r="AP1122" s="60"/>
      <c r="AQ1122" s="61">
        <f t="shared" si="710"/>
        <v>0</v>
      </c>
      <c r="AR1122" s="130" t="s">
        <v>36</v>
      </c>
      <c r="AS1122" s="1" t="str">
        <f t="shared" si="711"/>
        <v>Nincs VKR kiválasztva!</v>
      </c>
      <c r="AU1122" s="46"/>
      <c r="AV1122" s="46"/>
      <c r="AY1122" s="64" t="str">
        <f>IF($D1122="","",INDEX(Osszesito!$E:$E,MATCH($F1122,Osszesito!$C:$C,0)))</f>
        <v/>
      </c>
      <c r="AZ1122" s="64">
        <f t="shared" si="719"/>
        <v>0</v>
      </c>
      <c r="BA1122" s="65">
        <f t="shared" si="720"/>
        <v>0</v>
      </c>
      <c r="BB1122" s="65" t="str">
        <f t="shared" si="721"/>
        <v>x</v>
      </c>
      <c r="BC1122" s="65">
        <f t="shared" si="712"/>
        <v>0</v>
      </c>
      <c r="BD1122" s="65">
        <f t="shared" si="746"/>
        <v>0</v>
      </c>
      <c r="BE1122" s="65">
        <f t="shared" si="722"/>
        <v>0</v>
      </c>
      <c r="BF1122" s="64" t="str">
        <f t="shared" si="723"/>
        <v>A forrás egyenlő a költséggel (I.ütem).</v>
      </c>
      <c r="BG1122" s="65">
        <f t="shared" si="724"/>
        <v>0</v>
      </c>
      <c r="BH1122" s="65">
        <f t="shared" si="725"/>
        <v>0</v>
      </c>
      <c r="BI1122" s="65">
        <f t="shared" si="726"/>
        <v>0</v>
      </c>
      <c r="BJ1122" s="65">
        <f t="shared" si="727"/>
        <v>0</v>
      </c>
      <c r="BK1122" s="65">
        <f t="shared" si="713"/>
        <v>0</v>
      </c>
      <c r="BL1122" s="66" t="str">
        <f t="shared" si="747"/>
        <v>Nem hosszútávú a feladat.</v>
      </c>
      <c r="BM1122" s="67">
        <f t="shared" si="728"/>
        <v>1</v>
      </c>
      <c r="BN1122" s="67">
        <f t="shared" si="729"/>
        <v>0</v>
      </c>
      <c r="BO1122" s="67">
        <f t="shared" si="730"/>
        <v>1</v>
      </c>
      <c r="BP1122" s="67">
        <f t="shared" si="731"/>
        <v>0</v>
      </c>
      <c r="BQ1122" s="65">
        <f t="shared" si="732"/>
        <v>0</v>
      </c>
      <c r="BR1122" s="64" t="str">
        <f t="shared" si="733"/>
        <v>Nincs hosszútávú terv!</v>
      </c>
      <c r="BS1122" s="65">
        <f t="shared" si="734"/>
        <v>0</v>
      </c>
      <c r="BT1122" s="65">
        <f t="shared" si="735"/>
        <v>0</v>
      </c>
      <c r="BU1122" s="65">
        <f t="shared" si="736"/>
        <v>0</v>
      </c>
      <c r="BV1122" s="65">
        <f t="shared" si="737"/>
        <v>0</v>
      </c>
      <c r="BW1122" s="65">
        <f t="shared" si="738"/>
        <v>0</v>
      </c>
      <c r="BX1122" s="65">
        <f t="shared" si="739"/>
        <v>0</v>
      </c>
      <c r="BY1122" s="65">
        <f t="shared" si="740"/>
        <v>0</v>
      </c>
      <c r="BZ1122" s="65">
        <f t="shared" si="741"/>
        <v>0</v>
      </c>
      <c r="CA1122" s="65">
        <f t="shared" si="742"/>
        <v>0</v>
      </c>
      <c r="CB1122" s="65">
        <f t="shared" si="743"/>
        <v>0</v>
      </c>
      <c r="CC1122" s="65">
        <f t="shared" si="744"/>
        <v>0</v>
      </c>
      <c r="CD1122" s="65" t="str">
        <f t="shared" si="714"/>
        <v>Hiányos kitöltés! (B-oszlop üres)</v>
      </c>
      <c r="CE1122" s="66" t="str">
        <f t="shared" si="715"/>
        <v>Hiányos kitöltés! (B-oszlop üres)</v>
      </c>
      <c r="CF1122" s="65">
        <f t="shared" si="716"/>
        <v>0</v>
      </c>
      <c r="CG1122" s="65">
        <f t="shared" si="717"/>
        <v>0</v>
      </c>
      <c r="CH1122" s="65">
        <f t="shared" si="718"/>
        <v>0</v>
      </c>
    </row>
    <row r="1123" spans="1:86" ht="31.25" x14ac:dyDescent="0.25">
      <c r="A1123" s="54" t="str">
        <f t="shared" si="707"/>
        <v>Nincs VKR kiválasztva!</v>
      </c>
      <c r="B1123" s="68"/>
      <c r="C1123" s="55"/>
      <c r="D1123" s="47"/>
      <c r="E1123" s="47"/>
      <c r="F1123" s="56" t="str">
        <f>IF($G1123="","Nincs VKR kiválasztva!",INDEX(Osszesito!$C:$C,MATCH($G1123,Osszesito!$D:$D,0)))</f>
        <v>Nincs VKR kiválasztva!</v>
      </c>
      <c r="G1123" s="45"/>
      <c r="H1123" s="51" t="str">
        <f>IF($D1123="","",CONCATENATE($AY1123,"_",COUNTA($D$3:$D1123),"_FSZV_2026"))</f>
        <v/>
      </c>
      <c r="I1123" s="56" t="str">
        <f>IF($G1123="","Nincs VKR kiválasztva!",INDEX(Osszesito!$G:$G,MATCH($F1123,Osszesito!$C:$C,0)))</f>
        <v>Nincs VKR kiválasztva!</v>
      </c>
      <c r="J1123" s="56" t="str">
        <f>IF($G1123="","Nincs VKR kiválasztva!",INDEX(Osszesito!$F:$F,MATCH($F1123,Osszesito!$C:$C,0)))</f>
        <v>Nincs VKR kiválasztva!</v>
      </c>
      <c r="K1123" s="48" t="str">
        <f t="shared" si="745"/>
        <v>Nincs kitöltve a költség rész!</v>
      </c>
      <c r="L1123" s="49"/>
      <c r="M1123" s="49"/>
      <c r="N1123" s="60"/>
      <c r="O1123" s="60"/>
      <c r="P1123" s="90"/>
      <c r="R1123" s="62"/>
      <c r="S1123" s="62"/>
      <c r="T1123" s="62"/>
      <c r="U1123" s="62"/>
      <c r="V1123" s="62"/>
      <c r="W1123" s="62"/>
      <c r="X1123" s="62"/>
      <c r="Y1123" s="62"/>
      <c r="Z1123" s="62"/>
      <c r="AA1123" s="62"/>
      <c r="AB1123" s="62"/>
      <c r="AC1123" s="61">
        <f t="shared" si="708"/>
        <v>0</v>
      </c>
      <c r="AD1123" s="1" t="str">
        <f t="shared" si="709"/>
        <v>Nincs VKR kiválasztva!</v>
      </c>
      <c r="AF1123" s="60"/>
      <c r="AG1123" s="60"/>
      <c r="AH1123" s="60"/>
      <c r="AI1123" s="60"/>
      <c r="AJ1123" s="60"/>
      <c r="AK1123" s="60"/>
      <c r="AL1123" s="60"/>
      <c r="AM1123" s="60"/>
      <c r="AN1123" s="60"/>
      <c r="AO1123" s="60"/>
      <c r="AP1123" s="60"/>
      <c r="AQ1123" s="61">
        <f t="shared" si="710"/>
        <v>0</v>
      </c>
      <c r="AR1123" s="130" t="s">
        <v>36</v>
      </c>
      <c r="AS1123" s="1" t="str">
        <f t="shared" si="711"/>
        <v>Nincs VKR kiválasztva!</v>
      </c>
      <c r="AU1123" s="46"/>
      <c r="AV1123" s="46"/>
      <c r="AY1123" s="64" t="str">
        <f>IF($D1123="","",INDEX(Osszesito!$E:$E,MATCH($F1123,Osszesito!$C:$C,0)))</f>
        <v/>
      </c>
      <c r="AZ1123" s="64">
        <f t="shared" si="719"/>
        <v>0</v>
      </c>
      <c r="BA1123" s="65">
        <f t="shared" si="720"/>
        <v>0</v>
      </c>
      <c r="BB1123" s="65" t="str">
        <f t="shared" si="721"/>
        <v>x</v>
      </c>
      <c r="BC1123" s="65">
        <f t="shared" si="712"/>
        <v>0</v>
      </c>
      <c r="BD1123" s="65">
        <f t="shared" si="746"/>
        <v>0</v>
      </c>
      <c r="BE1123" s="65">
        <f t="shared" si="722"/>
        <v>0</v>
      </c>
      <c r="BF1123" s="64" t="str">
        <f t="shared" si="723"/>
        <v>A forrás egyenlő a költséggel (I.ütem).</v>
      </c>
      <c r="BG1123" s="65">
        <f t="shared" si="724"/>
        <v>0</v>
      </c>
      <c r="BH1123" s="65">
        <f t="shared" si="725"/>
        <v>0</v>
      </c>
      <c r="BI1123" s="65">
        <f t="shared" si="726"/>
        <v>0</v>
      </c>
      <c r="BJ1123" s="65">
        <f t="shared" si="727"/>
        <v>0</v>
      </c>
      <c r="BK1123" s="65">
        <f t="shared" si="713"/>
        <v>0</v>
      </c>
      <c r="BL1123" s="66" t="str">
        <f t="shared" si="747"/>
        <v>Nem hosszútávú a feladat.</v>
      </c>
      <c r="BM1123" s="67">
        <f t="shared" si="728"/>
        <v>1</v>
      </c>
      <c r="BN1123" s="67">
        <f t="shared" si="729"/>
        <v>0</v>
      </c>
      <c r="BO1123" s="67">
        <f t="shared" si="730"/>
        <v>1</v>
      </c>
      <c r="BP1123" s="67">
        <f t="shared" si="731"/>
        <v>0</v>
      </c>
      <c r="BQ1123" s="65">
        <f t="shared" si="732"/>
        <v>0</v>
      </c>
      <c r="BR1123" s="64" t="str">
        <f t="shared" si="733"/>
        <v>Nincs hosszútávú terv!</v>
      </c>
      <c r="BS1123" s="65">
        <f t="shared" si="734"/>
        <v>0</v>
      </c>
      <c r="BT1123" s="65">
        <f t="shared" si="735"/>
        <v>0</v>
      </c>
      <c r="BU1123" s="65">
        <f t="shared" si="736"/>
        <v>0</v>
      </c>
      <c r="BV1123" s="65">
        <f t="shared" si="737"/>
        <v>0</v>
      </c>
      <c r="BW1123" s="65">
        <f t="shared" si="738"/>
        <v>0</v>
      </c>
      <c r="BX1123" s="65">
        <f t="shared" si="739"/>
        <v>0</v>
      </c>
      <c r="BY1123" s="65">
        <f t="shared" si="740"/>
        <v>0</v>
      </c>
      <c r="BZ1123" s="65">
        <f t="shared" si="741"/>
        <v>0</v>
      </c>
      <c r="CA1123" s="65">
        <f t="shared" si="742"/>
        <v>0</v>
      </c>
      <c r="CB1123" s="65">
        <f t="shared" si="743"/>
        <v>0</v>
      </c>
      <c r="CC1123" s="65">
        <f t="shared" si="744"/>
        <v>0</v>
      </c>
      <c r="CD1123" s="65" t="str">
        <f t="shared" si="714"/>
        <v>Hiányos kitöltés! (B-oszlop üres)</v>
      </c>
      <c r="CE1123" s="66" t="str">
        <f t="shared" si="715"/>
        <v>Hiányos kitöltés! (B-oszlop üres)</v>
      </c>
      <c r="CF1123" s="65">
        <f t="shared" si="716"/>
        <v>0</v>
      </c>
      <c r="CG1123" s="65">
        <f t="shared" si="717"/>
        <v>0</v>
      </c>
      <c r="CH1123" s="65">
        <f t="shared" si="718"/>
        <v>0</v>
      </c>
    </row>
    <row r="1124" spans="1:86" ht="31.25" x14ac:dyDescent="0.25">
      <c r="A1124" s="54" t="str">
        <f t="shared" si="707"/>
        <v>Nincs VKR kiválasztva!</v>
      </c>
      <c r="B1124" s="68"/>
      <c r="C1124" s="55"/>
      <c r="D1124" s="47"/>
      <c r="E1124" s="47"/>
      <c r="F1124" s="56" t="str">
        <f>IF($G1124="","Nincs VKR kiválasztva!",INDEX(Osszesito!$C:$C,MATCH($G1124,Osszesito!$D:$D,0)))</f>
        <v>Nincs VKR kiválasztva!</v>
      </c>
      <c r="G1124" s="45"/>
      <c r="H1124" s="51" t="str">
        <f>IF($D1124="","",CONCATENATE($AY1124,"_",COUNTA($D$3:$D1124),"_FSZV_2026"))</f>
        <v/>
      </c>
      <c r="I1124" s="56" t="str">
        <f>IF($G1124="","Nincs VKR kiválasztva!",INDEX(Osszesito!$G:$G,MATCH($F1124,Osszesito!$C:$C,0)))</f>
        <v>Nincs VKR kiválasztva!</v>
      </c>
      <c r="J1124" s="56" t="str">
        <f>IF($G1124="","Nincs VKR kiválasztva!",INDEX(Osszesito!$F:$F,MATCH($F1124,Osszesito!$C:$C,0)))</f>
        <v>Nincs VKR kiválasztva!</v>
      </c>
      <c r="K1124" s="48" t="str">
        <f t="shared" si="745"/>
        <v>Nincs kitöltve a költség rész!</v>
      </c>
      <c r="L1124" s="49"/>
      <c r="M1124" s="49"/>
      <c r="N1124" s="60"/>
      <c r="O1124" s="60"/>
      <c r="P1124" s="90"/>
      <c r="R1124" s="62"/>
      <c r="S1124" s="62"/>
      <c r="T1124" s="62"/>
      <c r="U1124" s="62"/>
      <c r="V1124" s="62"/>
      <c r="W1124" s="62"/>
      <c r="X1124" s="62"/>
      <c r="Y1124" s="62"/>
      <c r="Z1124" s="62"/>
      <c r="AA1124" s="62"/>
      <c r="AB1124" s="62"/>
      <c r="AC1124" s="61">
        <f t="shared" si="708"/>
        <v>0</v>
      </c>
      <c r="AD1124" s="1" t="str">
        <f t="shared" si="709"/>
        <v>Nincs VKR kiválasztva!</v>
      </c>
      <c r="AF1124" s="60"/>
      <c r="AG1124" s="60"/>
      <c r="AH1124" s="60"/>
      <c r="AI1124" s="60"/>
      <c r="AJ1124" s="60"/>
      <c r="AK1124" s="60"/>
      <c r="AL1124" s="60"/>
      <c r="AM1124" s="60"/>
      <c r="AN1124" s="60"/>
      <c r="AO1124" s="60"/>
      <c r="AP1124" s="60"/>
      <c r="AQ1124" s="61">
        <f t="shared" si="710"/>
        <v>0</v>
      </c>
      <c r="AR1124" s="130" t="s">
        <v>36</v>
      </c>
      <c r="AS1124" s="1" t="str">
        <f t="shared" si="711"/>
        <v>Nincs VKR kiválasztva!</v>
      </c>
      <c r="AU1124" s="46"/>
      <c r="AV1124" s="46"/>
      <c r="AY1124" s="64" t="str">
        <f>IF($D1124="","",INDEX(Osszesito!$E:$E,MATCH($F1124,Osszesito!$C:$C,0)))</f>
        <v/>
      </c>
      <c r="AZ1124" s="64">
        <f t="shared" si="719"/>
        <v>0</v>
      </c>
      <c r="BA1124" s="65">
        <f t="shared" si="720"/>
        <v>0</v>
      </c>
      <c r="BB1124" s="65" t="str">
        <f t="shared" si="721"/>
        <v>x</v>
      </c>
      <c r="BC1124" s="65">
        <f t="shared" si="712"/>
        <v>0</v>
      </c>
      <c r="BD1124" s="65">
        <f t="shared" si="746"/>
        <v>0</v>
      </c>
      <c r="BE1124" s="65">
        <f t="shared" si="722"/>
        <v>0</v>
      </c>
      <c r="BF1124" s="64" t="str">
        <f t="shared" si="723"/>
        <v>A forrás egyenlő a költséggel (I.ütem).</v>
      </c>
      <c r="BG1124" s="65">
        <f t="shared" si="724"/>
        <v>0</v>
      </c>
      <c r="BH1124" s="65">
        <f t="shared" si="725"/>
        <v>0</v>
      </c>
      <c r="BI1124" s="65">
        <f t="shared" si="726"/>
        <v>0</v>
      </c>
      <c r="BJ1124" s="65">
        <f t="shared" si="727"/>
        <v>0</v>
      </c>
      <c r="BK1124" s="65">
        <f t="shared" si="713"/>
        <v>0</v>
      </c>
      <c r="BL1124" s="66" t="str">
        <f t="shared" si="747"/>
        <v>Nem hosszútávú a feladat.</v>
      </c>
      <c r="BM1124" s="67">
        <f t="shared" si="728"/>
        <v>1</v>
      </c>
      <c r="BN1124" s="67">
        <f t="shared" si="729"/>
        <v>0</v>
      </c>
      <c r="BO1124" s="67">
        <f t="shared" si="730"/>
        <v>1</v>
      </c>
      <c r="BP1124" s="67">
        <f t="shared" si="731"/>
        <v>0</v>
      </c>
      <c r="BQ1124" s="65">
        <f t="shared" si="732"/>
        <v>0</v>
      </c>
      <c r="BR1124" s="64" t="str">
        <f t="shared" si="733"/>
        <v>Nincs hosszútávú terv!</v>
      </c>
      <c r="BS1124" s="65">
        <f t="shared" si="734"/>
        <v>0</v>
      </c>
      <c r="BT1124" s="65">
        <f t="shared" si="735"/>
        <v>0</v>
      </c>
      <c r="BU1124" s="65">
        <f t="shared" si="736"/>
        <v>0</v>
      </c>
      <c r="BV1124" s="65">
        <f t="shared" si="737"/>
        <v>0</v>
      </c>
      <c r="BW1124" s="65">
        <f t="shared" si="738"/>
        <v>0</v>
      </c>
      <c r="BX1124" s="65">
        <f t="shared" si="739"/>
        <v>0</v>
      </c>
      <c r="BY1124" s="65">
        <f t="shared" si="740"/>
        <v>0</v>
      </c>
      <c r="BZ1124" s="65">
        <f t="shared" si="741"/>
        <v>0</v>
      </c>
      <c r="CA1124" s="65">
        <f t="shared" si="742"/>
        <v>0</v>
      </c>
      <c r="CB1124" s="65">
        <f t="shared" si="743"/>
        <v>0</v>
      </c>
      <c r="CC1124" s="65">
        <f t="shared" si="744"/>
        <v>0</v>
      </c>
      <c r="CD1124" s="65" t="str">
        <f t="shared" si="714"/>
        <v>Hiányos kitöltés! (B-oszlop üres)</v>
      </c>
      <c r="CE1124" s="66" t="str">
        <f t="shared" si="715"/>
        <v>Hiányos kitöltés! (B-oszlop üres)</v>
      </c>
      <c r="CF1124" s="65">
        <f t="shared" si="716"/>
        <v>0</v>
      </c>
      <c r="CG1124" s="65">
        <f t="shared" si="717"/>
        <v>0</v>
      </c>
      <c r="CH1124" s="65">
        <f t="shared" si="718"/>
        <v>0</v>
      </c>
    </row>
    <row r="1125" spans="1:86" ht="31.25" x14ac:dyDescent="0.25">
      <c r="A1125" s="54" t="str">
        <f t="shared" si="707"/>
        <v>Nincs VKR kiválasztva!</v>
      </c>
      <c r="B1125" s="68"/>
      <c r="C1125" s="55"/>
      <c r="D1125" s="47"/>
      <c r="E1125" s="47"/>
      <c r="F1125" s="56" t="str">
        <f>IF($G1125="","Nincs VKR kiválasztva!",INDEX(Osszesito!$C:$C,MATCH($G1125,Osszesito!$D:$D,0)))</f>
        <v>Nincs VKR kiválasztva!</v>
      </c>
      <c r="G1125" s="45"/>
      <c r="H1125" s="51" t="str">
        <f>IF($D1125="","",CONCATENATE($AY1125,"_",COUNTA($D$3:$D1125),"_FSZV_2026"))</f>
        <v/>
      </c>
      <c r="I1125" s="56" t="str">
        <f>IF($G1125="","Nincs VKR kiválasztva!",INDEX(Osszesito!$G:$G,MATCH($F1125,Osszesito!$C:$C,0)))</f>
        <v>Nincs VKR kiválasztva!</v>
      </c>
      <c r="J1125" s="56" t="str">
        <f>IF($G1125="","Nincs VKR kiválasztva!",INDEX(Osszesito!$F:$F,MATCH($F1125,Osszesito!$C:$C,0)))</f>
        <v>Nincs VKR kiválasztva!</v>
      </c>
      <c r="K1125" s="48" t="str">
        <f t="shared" si="745"/>
        <v>Nincs kitöltve a költség rész!</v>
      </c>
      <c r="L1125" s="49"/>
      <c r="M1125" s="49"/>
      <c r="N1125" s="60"/>
      <c r="O1125" s="60"/>
      <c r="P1125" s="90"/>
      <c r="R1125" s="62"/>
      <c r="S1125" s="62"/>
      <c r="T1125" s="62"/>
      <c r="U1125" s="62"/>
      <c r="V1125" s="62"/>
      <c r="W1125" s="62"/>
      <c r="X1125" s="62"/>
      <c r="Y1125" s="62"/>
      <c r="Z1125" s="62"/>
      <c r="AA1125" s="62"/>
      <c r="AB1125" s="62"/>
      <c r="AC1125" s="61">
        <f t="shared" si="708"/>
        <v>0</v>
      </c>
      <c r="AD1125" s="1" t="str">
        <f t="shared" si="709"/>
        <v>Nincs VKR kiválasztva!</v>
      </c>
      <c r="AF1125" s="60"/>
      <c r="AG1125" s="60"/>
      <c r="AH1125" s="60"/>
      <c r="AI1125" s="60"/>
      <c r="AJ1125" s="60"/>
      <c r="AK1125" s="60"/>
      <c r="AL1125" s="60"/>
      <c r="AM1125" s="60"/>
      <c r="AN1125" s="60"/>
      <c r="AO1125" s="60"/>
      <c r="AP1125" s="60"/>
      <c r="AQ1125" s="61">
        <f t="shared" si="710"/>
        <v>0</v>
      </c>
      <c r="AR1125" s="130" t="s">
        <v>36</v>
      </c>
      <c r="AS1125" s="1" t="str">
        <f t="shared" si="711"/>
        <v>Nincs VKR kiválasztva!</v>
      </c>
      <c r="AU1125" s="46"/>
      <c r="AV1125" s="46"/>
      <c r="AY1125" s="64" t="str">
        <f>IF($D1125="","",INDEX(Osszesito!$E:$E,MATCH($F1125,Osszesito!$C:$C,0)))</f>
        <v/>
      </c>
      <c r="AZ1125" s="64">
        <f t="shared" si="719"/>
        <v>0</v>
      </c>
      <c r="BA1125" s="65">
        <f t="shared" si="720"/>
        <v>0</v>
      </c>
      <c r="BB1125" s="65" t="str">
        <f t="shared" si="721"/>
        <v>x</v>
      </c>
      <c r="BC1125" s="65">
        <f t="shared" si="712"/>
        <v>0</v>
      </c>
      <c r="BD1125" s="65">
        <f t="shared" si="746"/>
        <v>0</v>
      </c>
      <c r="BE1125" s="65">
        <f t="shared" si="722"/>
        <v>0</v>
      </c>
      <c r="BF1125" s="64" t="str">
        <f t="shared" si="723"/>
        <v>A forrás egyenlő a költséggel (I.ütem).</v>
      </c>
      <c r="BG1125" s="65">
        <f t="shared" si="724"/>
        <v>0</v>
      </c>
      <c r="BH1125" s="65">
        <f t="shared" si="725"/>
        <v>0</v>
      </c>
      <c r="BI1125" s="65">
        <f t="shared" si="726"/>
        <v>0</v>
      </c>
      <c r="BJ1125" s="65">
        <f t="shared" si="727"/>
        <v>0</v>
      </c>
      <c r="BK1125" s="65">
        <f t="shared" si="713"/>
        <v>0</v>
      </c>
      <c r="BL1125" s="66" t="str">
        <f t="shared" si="747"/>
        <v>Nem hosszútávú a feladat.</v>
      </c>
      <c r="BM1125" s="67">
        <f t="shared" si="728"/>
        <v>1</v>
      </c>
      <c r="BN1125" s="67">
        <f t="shared" si="729"/>
        <v>0</v>
      </c>
      <c r="BO1125" s="67">
        <f t="shared" si="730"/>
        <v>1</v>
      </c>
      <c r="BP1125" s="67">
        <f t="shared" si="731"/>
        <v>0</v>
      </c>
      <c r="BQ1125" s="65">
        <f t="shared" si="732"/>
        <v>0</v>
      </c>
      <c r="BR1125" s="64" t="str">
        <f t="shared" si="733"/>
        <v>Nincs hosszútávú terv!</v>
      </c>
      <c r="BS1125" s="65">
        <f t="shared" si="734"/>
        <v>0</v>
      </c>
      <c r="BT1125" s="65">
        <f t="shared" si="735"/>
        <v>0</v>
      </c>
      <c r="BU1125" s="65">
        <f t="shared" si="736"/>
        <v>0</v>
      </c>
      <c r="BV1125" s="65">
        <f t="shared" si="737"/>
        <v>0</v>
      </c>
      <c r="BW1125" s="65">
        <f t="shared" si="738"/>
        <v>0</v>
      </c>
      <c r="BX1125" s="65">
        <f t="shared" si="739"/>
        <v>0</v>
      </c>
      <c r="BY1125" s="65">
        <f t="shared" si="740"/>
        <v>0</v>
      </c>
      <c r="BZ1125" s="65">
        <f t="shared" si="741"/>
        <v>0</v>
      </c>
      <c r="CA1125" s="65">
        <f t="shared" si="742"/>
        <v>0</v>
      </c>
      <c r="CB1125" s="65">
        <f t="shared" si="743"/>
        <v>0</v>
      </c>
      <c r="CC1125" s="65">
        <f t="shared" si="744"/>
        <v>0</v>
      </c>
      <c r="CD1125" s="65" t="str">
        <f t="shared" si="714"/>
        <v>Hiányos kitöltés! (B-oszlop üres)</v>
      </c>
      <c r="CE1125" s="66" t="str">
        <f t="shared" si="715"/>
        <v>Hiányos kitöltés! (B-oszlop üres)</v>
      </c>
      <c r="CF1125" s="65">
        <f t="shared" si="716"/>
        <v>0</v>
      </c>
      <c r="CG1125" s="65">
        <f t="shared" si="717"/>
        <v>0</v>
      </c>
      <c r="CH1125" s="65">
        <f t="shared" si="718"/>
        <v>0</v>
      </c>
    </row>
    <row r="1126" spans="1:86" ht="31.25" x14ac:dyDescent="0.25">
      <c r="A1126" s="54" t="str">
        <f t="shared" si="707"/>
        <v>Nincs VKR kiválasztva!</v>
      </c>
      <c r="B1126" s="68"/>
      <c r="C1126" s="55"/>
      <c r="D1126" s="47"/>
      <c r="E1126" s="47"/>
      <c r="F1126" s="56" t="str">
        <f>IF($G1126="","Nincs VKR kiválasztva!",INDEX(Osszesito!$C:$C,MATCH($G1126,Osszesito!$D:$D,0)))</f>
        <v>Nincs VKR kiválasztva!</v>
      </c>
      <c r="G1126" s="45"/>
      <c r="H1126" s="51" t="str">
        <f>IF($D1126="","",CONCATENATE($AY1126,"_",COUNTA($D$3:$D1126),"_FSZV_2026"))</f>
        <v/>
      </c>
      <c r="I1126" s="56" t="str">
        <f>IF($G1126="","Nincs VKR kiválasztva!",INDEX(Osszesito!$G:$G,MATCH($F1126,Osszesito!$C:$C,0)))</f>
        <v>Nincs VKR kiválasztva!</v>
      </c>
      <c r="J1126" s="56" t="str">
        <f>IF($G1126="","Nincs VKR kiválasztva!",INDEX(Osszesito!$F:$F,MATCH($F1126,Osszesito!$C:$C,0)))</f>
        <v>Nincs VKR kiválasztva!</v>
      </c>
      <c r="K1126" s="48" t="str">
        <f t="shared" si="745"/>
        <v>Nincs kitöltve a költség rész!</v>
      </c>
      <c r="L1126" s="49"/>
      <c r="M1126" s="49"/>
      <c r="N1126" s="60"/>
      <c r="O1126" s="60"/>
      <c r="P1126" s="90"/>
      <c r="R1126" s="62"/>
      <c r="S1126" s="62"/>
      <c r="T1126" s="62"/>
      <c r="U1126" s="62"/>
      <c r="V1126" s="62"/>
      <c r="W1126" s="62"/>
      <c r="X1126" s="62"/>
      <c r="Y1126" s="62"/>
      <c r="Z1126" s="62"/>
      <c r="AA1126" s="62"/>
      <c r="AB1126" s="62"/>
      <c r="AC1126" s="61">
        <f t="shared" si="708"/>
        <v>0</v>
      </c>
      <c r="AD1126" s="1" t="str">
        <f t="shared" si="709"/>
        <v>Nincs VKR kiválasztva!</v>
      </c>
      <c r="AF1126" s="60"/>
      <c r="AG1126" s="60"/>
      <c r="AH1126" s="60"/>
      <c r="AI1126" s="60"/>
      <c r="AJ1126" s="60"/>
      <c r="AK1126" s="60"/>
      <c r="AL1126" s="60"/>
      <c r="AM1126" s="60"/>
      <c r="AN1126" s="60"/>
      <c r="AO1126" s="60"/>
      <c r="AP1126" s="60"/>
      <c r="AQ1126" s="61">
        <f t="shared" si="710"/>
        <v>0</v>
      </c>
      <c r="AR1126" s="130" t="s">
        <v>36</v>
      </c>
      <c r="AS1126" s="1" t="str">
        <f t="shared" si="711"/>
        <v>Nincs VKR kiválasztva!</v>
      </c>
      <c r="AU1126" s="46"/>
      <c r="AV1126" s="46"/>
      <c r="AY1126" s="64" t="str">
        <f>IF($D1126="","",INDEX(Osszesito!$E:$E,MATCH($F1126,Osszesito!$C:$C,0)))</f>
        <v/>
      </c>
      <c r="AZ1126" s="64">
        <f t="shared" si="719"/>
        <v>0</v>
      </c>
      <c r="BA1126" s="65">
        <f t="shared" si="720"/>
        <v>0</v>
      </c>
      <c r="BB1126" s="65" t="str">
        <f t="shared" si="721"/>
        <v>x</v>
      </c>
      <c r="BC1126" s="65">
        <f t="shared" si="712"/>
        <v>0</v>
      </c>
      <c r="BD1126" s="65">
        <f t="shared" si="746"/>
        <v>0</v>
      </c>
      <c r="BE1126" s="65">
        <f t="shared" si="722"/>
        <v>0</v>
      </c>
      <c r="BF1126" s="64" t="str">
        <f t="shared" si="723"/>
        <v>A forrás egyenlő a költséggel (I.ütem).</v>
      </c>
      <c r="BG1126" s="65">
        <f t="shared" si="724"/>
        <v>0</v>
      </c>
      <c r="BH1126" s="65">
        <f t="shared" si="725"/>
        <v>0</v>
      </c>
      <c r="BI1126" s="65">
        <f t="shared" si="726"/>
        <v>0</v>
      </c>
      <c r="BJ1126" s="65">
        <f t="shared" si="727"/>
        <v>0</v>
      </c>
      <c r="BK1126" s="65">
        <f t="shared" si="713"/>
        <v>0</v>
      </c>
      <c r="BL1126" s="66" t="str">
        <f t="shared" si="747"/>
        <v>Nem hosszútávú a feladat.</v>
      </c>
      <c r="BM1126" s="67">
        <f t="shared" si="728"/>
        <v>1</v>
      </c>
      <c r="BN1126" s="67">
        <f t="shared" si="729"/>
        <v>0</v>
      </c>
      <c r="BO1126" s="67">
        <f t="shared" si="730"/>
        <v>1</v>
      </c>
      <c r="BP1126" s="67">
        <f t="shared" si="731"/>
        <v>0</v>
      </c>
      <c r="BQ1126" s="65">
        <f t="shared" si="732"/>
        <v>0</v>
      </c>
      <c r="BR1126" s="64" t="str">
        <f t="shared" si="733"/>
        <v>Nincs hosszútávú terv!</v>
      </c>
      <c r="BS1126" s="65">
        <f t="shared" si="734"/>
        <v>0</v>
      </c>
      <c r="BT1126" s="65">
        <f t="shared" si="735"/>
        <v>0</v>
      </c>
      <c r="BU1126" s="65">
        <f t="shared" si="736"/>
        <v>0</v>
      </c>
      <c r="BV1126" s="65">
        <f t="shared" si="737"/>
        <v>0</v>
      </c>
      <c r="BW1126" s="65">
        <f t="shared" si="738"/>
        <v>0</v>
      </c>
      <c r="BX1126" s="65">
        <f t="shared" si="739"/>
        <v>0</v>
      </c>
      <c r="BY1126" s="65">
        <f t="shared" si="740"/>
        <v>0</v>
      </c>
      <c r="BZ1126" s="65">
        <f t="shared" si="741"/>
        <v>0</v>
      </c>
      <c r="CA1126" s="65">
        <f t="shared" si="742"/>
        <v>0</v>
      </c>
      <c r="CB1126" s="65">
        <f t="shared" si="743"/>
        <v>0</v>
      </c>
      <c r="CC1126" s="65">
        <f t="shared" si="744"/>
        <v>0</v>
      </c>
      <c r="CD1126" s="65" t="str">
        <f t="shared" si="714"/>
        <v>Hiányos kitöltés! (B-oszlop üres)</v>
      </c>
      <c r="CE1126" s="66" t="str">
        <f t="shared" si="715"/>
        <v>Hiányos kitöltés! (B-oszlop üres)</v>
      </c>
      <c r="CF1126" s="65">
        <f t="shared" si="716"/>
        <v>0</v>
      </c>
      <c r="CG1126" s="65">
        <f t="shared" si="717"/>
        <v>0</v>
      </c>
      <c r="CH1126" s="65">
        <f t="shared" si="718"/>
        <v>0</v>
      </c>
    </row>
    <row r="1127" spans="1:86" ht="31.25" x14ac:dyDescent="0.25">
      <c r="A1127" s="54" t="str">
        <f t="shared" si="707"/>
        <v>Nincs VKR kiválasztva!</v>
      </c>
      <c r="B1127" s="68"/>
      <c r="C1127" s="55"/>
      <c r="D1127" s="47"/>
      <c r="E1127" s="47"/>
      <c r="F1127" s="56" t="str">
        <f>IF($G1127="","Nincs VKR kiválasztva!",INDEX(Osszesito!$C:$C,MATCH($G1127,Osszesito!$D:$D,0)))</f>
        <v>Nincs VKR kiválasztva!</v>
      </c>
      <c r="G1127" s="45"/>
      <c r="H1127" s="51" t="str">
        <f>IF($D1127="","",CONCATENATE($AY1127,"_",COUNTA($D$3:$D1127),"_FSZV_2026"))</f>
        <v/>
      </c>
      <c r="I1127" s="56" t="str">
        <f>IF($G1127="","Nincs VKR kiválasztva!",INDEX(Osszesito!$G:$G,MATCH($F1127,Osszesito!$C:$C,0)))</f>
        <v>Nincs VKR kiválasztva!</v>
      </c>
      <c r="J1127" s="56" t="str">
        <f>IF($G1127="","Nincs VKR kiválasztva!",INDEX(Osszesito!$F:$F,MATCH($F1127,Osszesito!$C:$C,0)))</f>
        <v>Nincs VKR kiválasztva!</v>
      </c>
      <c r="K1127" s="48" t="str">
        <f t="shared" si="745"/>
        <v>Nincs kitöltve a költség rész!</v>
      </c>
      <c r="L1127" s="49"/>
      <c r="M1127" s="49"/>
      <c r="N1127" s="60"/>
      <c r="O1127" s="60"/>
      <c r="P1127" s="90"/>
      <c r="R1127" s="62"/>
      <c r="S1127" s="62"/>
      <c r="T1127" s="62"/>
      <c r="U1127" s="62"/>
      <c r="V1127" s="62"/>
      <c r="W1127" s="62"/>
      <c r="X1127" s="62"/>
      <c r="Y1127" s="62"/>
      <c r="Z1127" s="62"/>
      <c r="AA1127" s="62"/>
      <c r="AB1127" s="62"/>
      <c r="AC1127" s="61">
        <f t="shared" si="708"/>
        <v>0</v>
      </c>
      <c r="AD1127" s="1" t="str">
        <f t="shared" si="709"/>
        <v>Nincs VKR kiválasztva!</v>
      </c>
      <c r="AF1127" s="60"/>
      <c r="AG1127" s="60"/>
      <c r="AH1127" s="60"/>
      <c r="AI1127" s="60"/>
      <c r="AJ1127" s="60"/>
      <c r="AK1127" s="60"/>
      <c r="AL1127" s="60"/>
      <c r="AM1127" s="60"/>
      <c r="AN1127" s="60"/>
      <c r="AO1127" s="60"/>
      <c r="AP1127" s="60"/>
      <c r="AQ1127" s="61">
        <f t="shared" si="710"/>
        <v>0</v>
      </c>
      <c r="AR1127" s="130" t="s">
        <v>36</v>
      </c>
      <c r="AS1127" s="1" t="str">
        <f t="shared" si="711"/>
        <v>Nincs VKR kiválasztva!</v>
      </c>
      <c r="AU1127" s="46"/>
      <c r="AV1127" s="46"/>
      <c r="AY1127" s="64" t="str">
        <f>IF($D1127="","",INDEX(Osszesito!$E:$E,MATCH($F1127,Osszesito!$C:$C,0)))</f>
        <v/>
      </c>
      <c r="AZ1127" s="64">
        <f t="shared" si="719"/>
        <v>0</v>
      </c>
      <c r="BA1127" s="65">
        <f t="shared" si="720"/>
        <v>0</v>
      </c>
      <c r="BB1127" s="65" t="str">
        <f t="shared" si="721"/>
        <v>x</v>
      </c>
      <c r="BC1127" s="65">
        <f t="shared" si="712"/>
        <v>0</v>
      </c>
      <c r="BD1127" s="65">
        <f t="shared" si="746"/>
        <v>0</v>
      </c>
      <c r="BE1127" s="65">
        <f t="shared" si="722"/>
        <v>0</v>
      </c>
      <c r="BF1127" s="64" t="str">
        <f t="shared" si="723"/>
        <v>A forrás egyenlő a költséggel (I.ütem).</v>
      </c>
      <c r="BG1127" s="65">
        <f t="shared" si="724"/>
        <v>0</v>
      </c>
      <c r="BH1127" s="65">
        <f t="shared" si="725"/>
        <v>0</v>
      </c>
      <c r="BI1127" s="65">
        <f t="shared" si="726"/>
        <v>0</v>
      </c>
      <c r="BJ1127" s="65">
        <f t="shared" si="727"/>
        <v>0</v>
      </c>
      <c r="BK1127" s="65">
        <f t="shared" si="713"/>
        <v>0</v>
      </c>
      <c r="BL1127" s="66" t="str">
        <f t="shared" si="747"/>
        <v>Nem hosszútávú a feladat.</v>
      </c>
      <c r="BM1127" s="67">
        <f t="shared" si="728"/>
        <v>1</v>
      </c>
      <c r="BN1127" s="67">
        <f t="shared" si="729"/>
        <v>0</v>
      </c>
      <c r="BO1127" s="67">
        <f t="shared" si="730"/>
        <v>1</v>
      </c>
      <c r="BP1127" s="67">
        <f t="shared" si="731"/>
        <v>0</v>
      </c>
      <c r="BQ1127" s="65">
        <f t="shared" si="732"/>
        <v>0</v>
      </c>
      <c r="BR1127" s="64" t="str">
        <f t="shared" si="733"/>
        <v>Nincs hosszútávú terv!</v>
      </c>
      <c r="BS1127" s="65">
        <f t="shared" si="734"/>
        <v>0</v>
      </c>
      <c r="BT1127" s="65">
        <f t="shared" si="735"/>
        <v>0</v>
      </c>
      <c r="BU1127" s="65">
        <f t="shared" si="736"/>
        <v>0</v>
      </c>
      <c r="BV1127" s="65">
        <f t="shared" si="737"/>
        <v>0</v>
      </c>
      <c r="BW1127" s="65">
        <f t="shared" si="738"/>
        <v>0</v>
      </c>
      <c r="BX1127" s="65">
        <f t="shared" si="739"/>
        <v>0</v>
      </c>
      <c r="BY1127" s="65">
        <f t="shared" si="740"/>
        <v>0</v>
      </c>
      <c r="BZ1127" s="65">
        <f t="shared" si="741"/>
        <v>0</v>
      </c>
      <c r="CA1127" s="65">
        <f t="shared" si="742"/>
        <v>0</v>
      </c>
      <c r="CB1127" s="65">
        <f t="shared" si="743"/>
        <v>0</v>
      </c>
      <c r="CC1127" s="65">
        <f t="shared" si="744"/>
        <v>0</v>
      </c>
      <c r="CD1127" s="65" t="str">
        <f t="shared" si="714"/>
        <v>Hiányos kitöltés! (B-oszlop üres)</v>
      </c>
      <c r="CE1127" s="66" t="str">
        <f t="shared" si="715"/>
        <v>Hiányos kitöltés! (B-oszlop üres)</v>
      </c>
      <c r="CF1127" s="65">
        <f t="shared" si="716"/>
        <v>0</v>
      </c>
      <c r="CG1127" s="65">
        <f t="shared" si="717"/>
        <v>0</v>
      </c>
      <c r="CH1127" s="65">
        <f t="shared" si="718"/>
        <v>0</v>
      </c>
    </row>
    <row r="1128" spans="1:86" ht="31.25" x14ac:dyDescent="0.25">
      <c r="A1128" s="54" t="str">
        <f t="shared" si="707"/>
        <v>Nincs VKR kiválasztva!</v>
      </c>
      <c r="B1128" s="68"/>
      <c r="C1128" s="55"/>
      <c r="D1128" s="47"/>
      <c r="E1128" s="47"/>
      <c r="F1128" s="56" t="str">
        <f>IF($G1128="","Nincs VKR kiválasztva!",INDEX(Osszesito!$C:$C,MATCH($G1128,Osszesito!$D:$D,0)))</f>
        <v>Nincs VKR kiválasztva!</v>
      </c>
      <c r="G1128" s="45"/>
      <c r="H1128" s="51" t="str">
        <f>IF($D1128="","",CONCATENATE($AY1128,"_",COUNTA($D$3:$D1128),"_FSZV_2026"))</f>
        <v/>
      </c>
      <c r="I1128" s="56" t="str">
        <f>IF($G1128="","Nincs VKR kiválasztva!",INDEX(Osszesito!$G:$G,MATCH($F1128,Osszesito!$C:$C,0)))</f>
        <v>Nincs VKR kiválasztva!</v>
      </c>
      <c r="J1128" s="56" t="str">
        <f>IF($G1128="","Nincs VKR kiválasztva!",INDEX(Osszesito!$F:$F,MATCH($F1128,Osszesito!$C:$C,0)))</f>
        <v>Nincs VKR kiválasztva!</v>
      </c>
      <c r="K1128" s="48" t="str">
        <f t="shared" si="745"/>
        <v>Nincs kitöltve a költség rész!</v>
      </c>
      <c r="L1128" s="49"/>
      <c r="M1128" s="49"/>
      <c r="N1128" s="60"/>
      <c r="O1128" s="60"/>
      <c r="P1128" s="90"/>
      <c r="R1128" s="62"/>
      <c r="S1128" s="62"/>
      <c r="T1128" s="62"/>
      <c r="U1128" s="62"/>
      <c r="V1128" s="62"/>
      <c r="W1128" s="62"/>
      <c r="X1128" s="62"/>
      <c r="Y1128" s="62"/>
      <c r="Z1128" s="62"/>
      <c r="AA1128" s="62"/>
      <c r="AB1128" s="62"/>
      <c r="AC1128" s="61">
        <f t="shared" si="708"/>
        <v>0</v>
      </c>
      <c r="AD1128" s="1" t="str">
        <f t="shared" si="709"/>
        <v>Nincs VKR kiválasztva!</v>
      </c>
      <c r="AF1128" s="60"/>
      <c r="AG1128" s="60"/>
      <c r="AH1128" s="60"/>
      <c r="AI1128" s="60"/>
      <c r="AJ1128" s="60"/>
      <c r="AK1128" s="60"/>
      <c r="AL1128" s="60"/>
      <c r="AM1128" s="60"/>
      <c r="AN1128" s="60"/>
      <c r="AO1128" s="60"/>
      <c r="AP1128" s="60"/>
      <c r="AQ1128" s="61">
        <f t="shared" si="710"/>
        <v>0</v>
      </c>
      <c r="AR1128" s="130" t="s">
        <v>36</v>
      </c>
      <c r="AS1128" s="1" t="str">
        <f t="shared" si="711"/>
        <v>Nincs VKR kiválasztva!</v>
      </c>
      <c r="AU1128" s="46"/>
      <c r="AV1128" s="46"/>
      <c r="AY1128" s="64" t="str">
        <f>IF($D1128="","",INDEX(Osszesito!$E:$E,MATCH($F1128,Osszesito!$C:$C,0)))</f>
        <v/>
      </c>
      <c r="AZ1128" s="64">
        <f t="shared" si="719"/>
        <v>0</v>
      </c>
      <c r="BA1128" s="65">
        <f t="shared" si="720"/>
        <v>0</v>
      </c>
      <c r="BB1128" s="65" t="str">
        <f t="shared" si="721"/>
        <v>x</v>
      </c>
      <c r="BC1128" s="65">
        <f t="shared" si="712"/>
        <v>0</v>
      </c>
      <c r="BD1128" s="65">
        <f t="shared" si="746"/>
        <v>0</v>
      </c>
      <c r="BE1128" s="65">
        <f t="shared" si="722"/>
        <v>0</v>
      </c>
      <c r="BF1128" s="64" t="str">
        <f t="shared" si="723"/>
        <v>A forrás egyenlő a költséggel (I.ütem).</v>
      </c>
      <c r="BG1128" s="65">
        <f t="shared" si="724"/>
        <v>0</v>
      </c>
      <c r="BH1128" s="65">
        <f t="shared" si="725"/>
        <v>0</v>
      </c>
      <c r="BI1128" s="65">
        <f t="shared" si="726"/>
        <v>0</v>
      </c>
      <c r="BJ1128" s="65">
        <f t="shared" si="727"/>
        <v>0</v>
      </c>
      <c r="BK1128" s="65">
        <f t="shared" si="713"/>
        <v>0</v>
      </c>
      <c r="BL1128" s="66" t="str">
        <f t="shared" si="747"/>
        <v>Nem hosszútávú a feladat.</v>
      </c>
      <c r="BM1128" s="67">
        <f t="shared" si="728"/>
        <v>1</v>
      </c>
      <c r="BN1128" s="67">
        <f t="shared" si="729"/>
        <v>0</v>
      </c>
      <c r="BO1128" s="67">
        <f t="shared" si="730"/>
        <v>1</v>
      </c>
      <c r="BP1128" s="67">
        <f t="shared" si="731"/>
        <v>0</v>
      </c>
      <c r="BQ1128" s="65">
        <f t="shared" si="732"/>
        <v>0</v>
      </c>
      <c r="BR1128" s="64" t="str">
        <f t="shared" si="733"/>
        <v>Nincs hosszútávú terv!</v>
      </c>
      <c r="BS1128" s="65">
        <f t="shared" si="734"/>
        <v>0</v>
      </c>
      <c r="BT1128" s="65">
        <f t="shared" si="735"/>
        <v>0</v>
      </c>
      <c r="BU1128" s="65">
        <f t="shared" si="736"/>
        <v>0</v>
      </c>
      <c r="BV1128" s="65">
        <f t="shared" si="737"/>
        <v>0</v>
      </c>
      <c r="BW1128" s="65">
        <f t="shared" si="738"/>
        <v>0</v>
      </c>
      <c r="BX1128" s="65">
        <f t="shared" si="739"/>
        <v>0</v>
      </c>
      <c r="BY1128" s="65">
        <f t="shared" si="740"/>
        <v>0</v>
      </c>
      <c r="BZ1128" s="65">
        <f t="shared" si="741"/>
        <v>0</v>
      </c>
      <c r="CA1128" s="65">
        <f t="shared" si="742"/>
        <v>0</v>
      </c>
      <c r="CB1128" s="65">
        <f t="shared" si="743"/>
        <v>0</v>
      </c>
      <c r="CC1128" s="65">
        <f t="shared" si="744"/>
        <v>0</v>
      </c>
      <c r="CD1128" s="65" t="str">
        <f t="shared" si="714"/>
        <v>Hiányos kitöltés! (B-oszlop üres)</v>
      </c>
      <c r="CE1128" s="66" t="str">
        <f t="shared" si="715"/>
        <v>Hiányos kitöltés! (B-oszlop üres)</v>
      </c>
      <c r="CF1128" s="65">
        <f t="shared" si="716"/>
        <v>0</v>
      </c>
      <c r="CG1128" s="65">
        <f t="shared" si="717"/>
        <v>0</v>
      </c>
      <c r="CH1128" s="65">
        <f t="shared" si="718"/>
        <v>0</v>
      </c>
    </row>
    <row r="1129" spans="1:86" ht="31.25" x14ac:dyDescent="0.25">
      <c r="A1129" s="54" t="str">
        <f t="shared" si="707"/>
        <v>Nincs VKR kiválasztva!</v>
      </c>
      <c r="B1129" s="68"/>
      <c r="C1129" s="55"/>
      <c r="D1129" s="47"/>
      <c r="E1129" s="47"/>
      <c r="F1129" s="56" t="str">
        <f>IF($G1129="","Nincs VKR kiválasztva!",INDEX(Osszesito!$C:$C,MATCH($G1129,Osszesito!$D:$D,0)))</f>
        <v>Nincs VKR kiválasztva!</v>
      </c>
      <c r="G1129" s="45"/>
      <c r="H1129" s="51" t="str">
        <f>IF($D1129="","",CONCATENATE($AY1129,"_",COUNTA($D$3:$D1129),"_FSZV_2026"))</f>
        <v/>
      </c>
      <c r="I1129" s="56" t="str">
        <f>IF($G1129="","Nincs VKR kiválasztva!",INDEX(Osszesito!$G:$G,MATCH($F1129,Osszesito!$C:$C,0)))</f>
        <v>Nincs VKR kiválasztva!</v>
      </c>
      <c r="J1129" s="56" t="str">
        <f>IF($G1129="","Nincs VKR kiválasztva!",INDEX(Osszesito!$F:$F,MATCH($F1129,Osszesito!$C:$C,0)))</f>
        <v>Nincs VKR kiválasztva!</v>
      </c>
      <c r="K1129" s="48" t="str">
        <f t="shared" si="745"/>
        <v>Nincs kitöltve a költség rész!</v>
      </c>
      <c r="L1129" s="49"/>
      <c r="M1129" s="49"/>
      <c r="N1129" s="60"/>
      <c r="O1129" s="60"/>
      <c r="P1129" s="90"/>
      <c r="R1129" s="62"/>
      <c r="S1129" s="62"/>
      <c r="T1129" s="62"/>
      <c r="U1129" s="62"/>
      <c r="V1129" s="62"/>
      <c r="W1129" s="62"/>
      <c r="X1129" s="62"/>
      <c r="Y1129" s="62"/>
      <c r="Z1129" s="62"/>
      <c r="AA1129" s="62"/>
      <c r="AB1129" s="62"/>
      <c r="AC1129" s="61">
        <f t="shared" si="708"/>
        <v>0</v>
      </c>
      <c r="AD1129" s="1" t="str">
        <f t="shared" si="709"/>
        <v>Nincs VKR kiválasztva!</v>
      </c>
      <c r="AF1129" s="60"/>
      <c r="AG1129" s="60"/>
      <c r="AH1129" s="60"/>
      <c r="AI1129" s="60"/>
      <c r="AJ1129" s="60"/>
      <c r="AK1129" s="60"/>
      <c r="AL1129" s="60"/>
      <c r="AM1129" s="60"/>
      <c r="AN1129" s="60"/>
      <c r="AO1129" s="60"/>
      <c r="AP1129" s="60"/>
      <c r="AQ1129" s="61">
        <f t="shared" si="710"/>
        <v>0</v>
      </c>
      <c r="AR1129" s="130" t="s">
        <v>36</v>
      </c>
      <c r="AS1129" s="1" t="str">
        <f t="shared" si="711"/>
        <v>Nincs VKR kiválasztva!</v>
      </c>
      <c r="AU1129" s="46"/>
      <c r="AV1129" s="46"/>
      <c r="AY1129" s="64" t="str">
        <f>IF($D1129="","",INDEX(Osszesito!$E:$E,MATCH($F1129,Osszesito!$C:$C,0)))</f>
        <v/>
      </c>
      <c r="AZ1129" s="64">
        <f t="shared" si="719"/>
        <v>0</v>
      </c>
      <c r="BA1129" s="65">
        <f t="shared" si="720"/>
        <v>0</v>
      </c>
      <c r="BB1129" s="65" t="str">
        <f t="shared" si="721"/>
        <v>x</v>
      </c>
      <c r="BC1129" s="65">
        <f t="shared" si="712"/>
        <v>0</v>
      </c>
      <c r="BD1129" s="65">
        <f t="shared" si="746"/>
        <v>0</v>
      </c>
      <c r="BE1129" s="65">
        <f t="shared" si="722"/>
        <v>0</v>
      </c>
      <c r="BF1129" s="64" t="str">
        <f t="shared" si="723"/>
        <v>A forrás egyenlő a költséggel (I.ütem).</v>
      </c>
      <c r="BG1129" s="65">
        <f t="shared" si="724"/>
        <v>0</v>
      </c>
      <c r="BH1129" s="65">
        <f t="shared" si="725"/>
        <v>0</v>
      </c>
      <c r="BI1129" s="65">
        <f t="shared" si="726"/>
        <v>0</v>
      </c>
      <c r="BJ1129" s="65">
        <f t="shared" si="727"/>
        <v>0</v>
      </c>
      <c r="BK1129" s="65">
        <f t="shared" si="713"/>
        <v>0</v>
      </c>
      <c r="BL1129" s="66" t="str">
        <f t="shared" si="747"/>
        <v>Nem hosszútávú a feladat.</v>
      </c>
      <c r="BM1129" s="67">
        <f t="shared" si="728"/>
        <v>1</v>
      </c>
      <c r="BN1129" s="67">
        <f t="shared" si="729"/>
        <v>0</v>
      </c>
      <c r="BO1129" s="67">
        <f t="shared" si="730"/>
        <v>1</v>
      </c>
      <c r="BP1129" s="67">
        <f t="shared" si="731"/>
        <v>0</v>
      </c>
      <c r="BQ1129" s="65">
        <f t="shared" si="732"/>
        <v>0</v>
      </c>
      <c r="BR1129" s="64" t="str">
        <f t="shared" si="733"/>
        <v>Nincs hosszútávú terv!</v>
      </c>
      <c r="BS1129" s="65">
        <f t="shared" si="734"/>
        <v>0</v>
      </c>
      <c r="BT1129" s="65">
        <f t="shared" si="735"/>
        <v>0</v>
      </c>
      <c r="BU1129" s="65">
        <f t="shared" si="736"/>
        <v>0</v>
      </c>
      <c r="BV1129" s="65">
        <f t="shared" si="737"/>
        <v>0</v>
      </c>
      <c r="BW1129" s="65">
        <f t="shared" si="738"/>
        <v>0</v>
      </c>
      <c r="BX1129" s="65">
        <f t="shared" si="739"/>
        <v>0</v>
      </c>
      <c r="BY1129" s="65">
        <f t="shared" si="740"/>
        <v>0</v>
      </c>
      <c r="BZ1129" s="65">
        <f t="shared" si="741"/>
        <v>0</v>
      </c>
      <c r="CA1129" s="65">
        <f t="shared" si="742"/>
        <v>0</v>
      </c>
      <c r="CB1129" s="65">
        <f t="shared" si="743"/>
        <v>0</v>
      </c>
      <c r="CC1129" s="65">
        <f t="shared" si="744"/>
        <v>0</v>
      </c>
      <c r="CD1129" s="65" t="str">
        <f t="shared" si="714"/>
        <v>Hiányos kitöltés! (B-oszlop üres)</v>
      </c>
      <c r="CE1129" s="66" t="str">
        <f t="shared" si="715"/>
        <v>Hiányos kitöltés! (B-oszlop üres)</v>
      </c>
      <c r="CF1129" s="65">
        <f t="shared" si="716"/>
        <v>0</v>
      </c>
      <c r="CG1129" s="65">
        <f t="shared" si="717"/>
        <v>0</v>
      </c>
      <c r="CH1129" s="65">
        <f t="shared" si="718"/>
        <v>0</v>
      </c>
    </row>
    <row r="1130" spans="1:86" ht="31.25" x14ac:dyDescent="0.25">
      <c r="A1130" s="54" t="str">
        <f t="shared" si="707"/>
        <v>Nincs VKR kiválasztva!</v>
      </c>
      <c r="B1130" s="68"/>
      <c r="C1130" s="55"/>
      <c r="D1130" s="47"/>
      <c r="E1130" s="47"/>
      <c r="F1130" s="56" t="str">
        <f>IF($G1130="","Nincs VKR kiválasztva!",INDEX(Osszesito!$C:$C,MATCH($G1130,Osszesito!$D:$D,0)))</f>
        <v>Nincs VKR kiválasztva!</v>
      </c>
      <c r="G1130" s="45"/>
      <c r="H1130" s="51" t="str">
        <f>IF($D1130="","",CONCATENATE($AY1130,"_",COUNTA($D$3:$D1130),"_FSZV_2026"))</f>
        <v/>
      </c>
      <c r="I1130" s="56" t="str">
        <f>IF($G1130="","Nincs VKR kiválasztva!",INDEX(Osszesito!$G:$G,MATCH($F1130,Osszesito!$C:$C,0)))</f>
        <v>Nincs VKR kiválasztva!</v>
      </c>
      <c r="J1130" s="56" t="str">
        <f>IF($G1130="","Nincs VKR kiválasztva!",INDEX(Osszesito!$F:$F,MATCH($F1130,Osszesito!$C:$C,0)))</f>
        <v>Nincs VKR kiválasztva!</v>
      </c>
      <c r="K1130" s="48" t="str">
        <f t="shared" si="745"/>
        <v>Nincs kitöltve a költség rész!</v>
      </c>
      <c r="L1130" s="49"/>
      <c r="M1130" s="49"/>
      <c r="N1130" s="60"/>
      <c r="O1130" s="60"/>
      <c r="P1130" s="90"/>
      <c r="R1130" s="62"/>
      <c r="S1130" s="62"/>
      <c r="T1130" s="62"/>
      <c r="U1130" s="62"/>
      <c r="V1130" s="62"/>
      <c r="W1130" s="62"/>
      <c r="X1130" s="62"/>
      <c r="Y1130" s="62"/>
      <c r="Z1130" s="62"/>
      <c r="AA1130" s="62"/>
      <c r="AB1130" s="62"/>
      <c r="AC1130" s="61">
        <f t="shared" si="708"/>
        <v>0</v>
      </c>
      <c r="AD1130" s="1" t="str">
        <f t="shared" si="709"/>
        <v>Nincs VKR kiválasztva!</v>
      </c>
      <c r="AF1130" s="60"/>
      <c r="AG1130" s="60"/>
      <c r="AH1130" s="60"/>
      <c r="AI1130" s="60"/>
      <c r="AJ1130" s="60"/>
      <c r="AK1130" s="60"/>
      <c r="AL1130" s="60"/>
      <c r="AM1130" s="60"/>
      <c r="AN1130" s="60"/>
      <c r="AO1130" s="60"/>
      <c r="AP1130" s="60"/>
      <c r="AQ1130" s="61">
        <f t="shared" si="710"/>
        <v>0</v>
      </c>
      <c r="AR1130" s="130" t="s">
        <v>36</v>
      </c>
      <c r="AS1130" s="1" t="str">
        <f t="shared" si="711"/>
        <v>Nincs VKR kiválasztva!</v>
      </c>
      <c r="AU1130" s="46"/>
      <c r="AV1130" s="46"/>
      <c r="AY1130" s="64" t="str">
        <f>IF($D1130="","",INDEX(Osszesito!$E:$E,MATCH($F1130,Osszesito!$C:$C,0)))</f>
        <v/>
      </c>
      <c r="AZ1130" s="64">
        <f t="shared" si="719"/>
        <v>0</v>
      </c>
      <c r="BA1130" s="65">
        <f t="shared" si="720"/>
        <v>0</v>
      </c>
      <c r="BB1130" s="65" t="str">
        <f t="shared" si="721"/>
        <v>x</v>
      </c>
      <c r="BC1130" s="65">
        <f t="shared" si="712"/>
        <v>0</v>
      </c>
      <c r="BD1130" s="65">
        <f t="shared" si="746"/>
        <v>0</v>
      </c>
      <c r="BE1130" s="65">
        <f t="shared" si="722"/>
        <v>0</v>
      </c>
      <c r="BF1130" s="64" t="str">
        <f t="shared" si="723"/>
        <v>A forrás egyenlő a költséggel (I.ütem).</v>
      </c>
      <c r="BG1130" s="65">
        <f t="shared" si="724"/>
        <v>0</v>
      </c>
      <c r="BH1130" s="65">
        <f t="shared" si="725"/>
        <v>0</v>
      </c>
      <c r="BI1130" s="65">
        <f t="shared" si="726"/>
        <v>0</v>
      </c>
      <c r="BJ1130" s="65">
        <f t="shared" si="727"/>
        <v>0</v>
      </c>
      <c r="BK1130" s="65">
        <f t="shared" si="713"/>
        <v>0</v>
      </c>
      <c r="BL1130" s="66" t="str">
        <f t="shared" si="747"/>
        <v>Nem hosszútávú a feladat.</v>
      </c>
      <c r="BM1130" s="67">
        <f t="shared" si="728"/>
        <v>1</v>
      </c>
      <c r="BN1130" s="67">
        <f t="shared" si="729"/>
        <v>0</v>
      </c>
      <c r="BO1130" s="67">
        <f t="shared" si="730"/>
        <v>1</v>
      </c>
      <c r="BP1130" s="67">
        <f t="shared" si="731"/>
        <v>0</v>
      </c>
      <c r="BQ1130" s="65">
        <f t="shared" si="732"/>
        <v>0</v>
      </c>
      <c r="BR1130" s="64" t="str">
        <f t="shared" si="733"/>
        <v>Nincs hosszútávú terv!</v>
      </c>
      <c r="BS1130" s="65">
        <f t="shared" si="734"/>
        <v>0</v>
      </c>
      <c r="BT1130" s="65">
        <f t="shared" si="735"/>
        <v>0</v>
      </c>
      <c r="BU1130" s="65">
        <f t="shared" si="736"/>
        <v>0</v>
      </c>
      <c r="BV1130" s="65">
        <f t="shared" si="737"/>
        <v>0</v>
      </c>
      <c r="BW1130" s="65">
        <f t="shared" si="738"/>
        <v>0</v>
      </c>
      <c r="BX1130" s="65">
        <f t="shared" si="739"/>
        <v>0</v>
      </c>
      <c r="BY1130" s="65">
        <f t="shared" si="740"/>
        <v>0</v>
      </c>
      <c r="BZ1130" s="65">
        <f t="shared" si="741"/>
        <v>0</v>
      </c>
      <c r="CA1130" s="65">
        <f t="shared" si="742"/>
        <v>0</v>
      </c>
      <c r="CB1130" s="65">
        <f t="shared" si="743"/>
        <v>0</v>
      </c>
      <c r="CC1130" s="65">
        <f t="shared" si="744"/>
        <v>0</v>
      </c>
      <c r="CD1130" s="65" t="str">
        <f t="shared" si="714"/>
        <v>Hiányos kitöltés! (B-oszlop üres)</v>
      </c>
      <c r="CE1130" s="66" t="str">
        <f t="shared" si="715"/>
        <v>Hiányos kitöltés! (B-oszlop üres)</v>
      </c>
      <c r="CF1130" s="65">
        <f t="shared" si="716"/>
        <v>0</v>
      </c>
      <c r="CG1130" s="65">
        <f t="shared" si="717"/>
        <v>0</v>
      </c>
      <c r="CH1130" s="65">
        <f t="shared" si="718"/>
        <v>0</v>
      </c>
    </row>
    <row r="1131" spans="1:86" ht="31.25" x14ac:dyDescent="0.25">
      <c r="A1131" s="54" t="str">
        <f t="shared" si="707"/>
        <v>Nincs VKR kiválasztva!</v>
      </c>
      <c r="B1131" s="68"/>
      <c r="C1131" s="55"/>
      <c r="D1131" s="47"/>
      <c r="E1131" s="47"/>
      <c r="F1131" s="56" t="str">
        <f>IF($G1131="","Nincs VKR kiválasztva!",INDEX(Osszesito!$C:$C,MATCH($G1131,Osszesito!$D:$D,0)))</f>
        <v>Nincs VKR kiválasztva!</v>
      </c>
      <c r="G1131" s="45"/>
      <c r="H1131" s="51" t="str">
        <f>IF($D1131="","",CONCATENATE($AY1131,"_",COUNTA($D$3:$D1131),"_FSZV_2026"))</f>
        <v/>
      </c>
      <c r="I1131" s="56" t="str">
        <f>IF($G1131="","Nincs VKR kiválasztva!",INDEX(Osszesito!$G:$G,MATCH($F1131,Osszesito!$C:$C,0)))</f>
        <v>Nincs VKR kiválasztva!</v>
      </c>
      <c r="J1131" s="56" t="str">
        <f>IF($G1131="","Nincs VKR kiválasztva!",INDEX(Osszesito!$F:$F,MATCH($F1131,Osszesito!$C:$C,0)))</f>
        <v>Nincs VKR kiválasztva!</v>
      </c>
      <c r="K1131" s="48" t="str">
        <f t="shared" si="745"/>
        <v>Nincs kitöltve a költség rész!</v>
      </c>
      <c r="L1131" s="49"/>
      <c r="M1131" s="49"/>
      <c r="N1131" s="60"/>
      <c r="O1131" s="60"/>
      <c r="P1131" s="90"/>
      <c r="R1131" s="62"/>
      <c r="S1131" s="62"/>
      <c r="T1131" s="62"/>
      <c r="U1131" s="62"/>
      <c r="V1131" s="62"/>
      <c r="W1131" s="62"/>
      <c r="X1131" s="62"/>
      <c r="Y1131" s="62"/>
      <c r="Z1131" s="62"/>
      <c r="AA1131" s="62"/>
      <c r="AB1131" s="62"/>
      <c r="AC1131" s="61">
        <f t="shared" si="708"/>
        <v>0</v>
      </c>
      <c r="AD1131" s="1" t="str">
        <f t="shared" si="709"/>
        <v>Nincs VKR kiválasztva!</v>
      </c>
      <c r="AF1131" s="60"/>
      <c r="AG1131" s="60"/>
      <c r="AH1131" s="60"/>
      <c r="AI1131" s="60"/>
      <c r="AJ1131" s="60"/>
      <c r="AK1131" s="60"/>
      <c r="AL1131" s="60"/>
      <c r="AM1131" s="60"/>
      <c r="AN1131" s="60"/>
      <c r="AO1131" s="60"/>
      <c r="AP1131" s="60"/>
      <c r="AQ1131" s="61">
        <f t="shared" si="710"/>
        <v>0</v>
      </c>
      <c r="AR1131" s="130" t="s">
        <v>36</v>
      </c>
      <c r="AS1131" s="1" t="str">
        <f t="shared" si="711"/>
        <v>Nincs VKR kiválasztva!</v>
      </c>
      <c r="AU1131" s="46"/>
      <c r="AV1131" s="46"/>
      <c r="AY1131" s="64" t="str">
        <f>IF($D1131="","",INDEX(Osszesito!$E:$E,MATCH($F1131,Osszesito!$C:$C,0)))</f>
        <v/>
      </c>
      <c r="AZ1131" s="64">
        <f t="shared" si="719"/>
        <v>0</v>
      </c>
      <c r="BA1131" s="65">
        <f t="shared" si="720"/>
        <v>0</v>
      </c>
      <c r="BB1131" s="65" t="str">
        <f t="shared" si="721"/>
        <v>x</v>
      </c>
      <c r="BC1131" s="65">
        <f t="shared" si="712"/>
        <v>0</v>
      </c>
      <c r="BD1131" s="65">
        <f t="shared" si="746"/>
        <v>0</v>
      </c>
      <c r="BE1131" s="65">
        <f t="shared" si="722"/>
        <v>0</v>
      </c>
      <c r="BF1131" s="64" t="str">
        <f t="shared" si="723"/>
        <v>A forrás egyenlő a költséggel (I.ütem).</v>
      </c>
      <c r="BG1131" s="65">
        <f t="shared" si="724"/>
        <v>0</v>
      </c>
      <c r="BH1131" s="65">
        <f t="shared" si="725"/>
        <v>0</v>
      </c>
      <c r="BI1131" s="65">
        <f t="shared" si="726"/>
        <v>0</v>
      </c>
      <c r="BJ1131" s="65">
        <f t="shared" si="727"/>
        <v>0</v>
      </c>
      <c r="BK1131" s="65">
        <f t="shared" si="713"/>
        <v>0</v>
      </c>
      <c r="BL1131" s="66" t="str">
        <f t="shared" si="747"/>
        <v>Nem hosszútávú a feladat.</v>
      </c>
      <c r="BM1131" s="67">
        <f t="shared" si="728"/>
        <v>1</v>
      </c>
      <c r="BN1131" s="67">
        <f t="shared" si="729"/>
        <v>0</v>
      </c>
      <c r="BO1131" s="67">
        <f t="shared" si="730"/>
        <v>1</v>
      </c>
      <c r="BP1131" s="67">
        <f t="shared" si="731"/>
        <v>0</v>
      </c>
      <c r="BQ1131" s="65">
        <f t="shared" si="732"/>
        <v>0</v>
      </c>
      <c r="BR1131" s="64" t="str">
        <f t="shared" si="733"/>
        <v>Nincs hosszútávú terv!</v>
      </c>
      <c r="BS1131" s="65">
        <f t="shared" si="734"/>
        <v>0</v>
      </c>
      <c r="BT1131" s="65">
        <f t="shared" si="735"/>
        <v>0</v>
      </c>
      <c r="BU1131" s="65">
        <f t="shared" si="736"/>
        <v>0</v>
      </c>
      <c r="BV1131" s="65">
        <f t="shared" si="737"/>
        <v>0</v>
      </c>
      <c r="BW1131" s="65">
        <f t="shared" si="738"/>
        <v>0</v>
      </c>
      <c r="BX1131" s="65">
        <f t="shared" si="739"/>
        <v>0</v>
      </c>
      <c r="BY1131" s="65">
        <f t="shared" si="740"/>
        <v>0</v>
      </c>
      <c r="BZ1131" s="65">
        <f t="shared" si="741"/>
        <v>0</v>
      </c>
      <c r="CA1131" s="65">
        <f t="shared" si="742"/>
        <v>0</v>
      </c>
      <c r="CB1131" s="65">
        <f t="shared" si="743"/>
        <v>0</v>
      </c>
      <c r="CC1131" s="65">
        <f t="shared" si="744"/>
        <v>0</v>
      </c>
      <c r="CD1131" s="65" t="str">
        <f t="shared" si="714"/>
        <v>Hiányos kitöltés! (B-oszlop üres)</v>
      </c>
      <c r="CE1131" s="66" t="str">
        <f t="shared" si="715"/>
        <v>Hiányos kitöltés! (B-oszlop üres)</v>
      </c>
      <c r="CF1131" s="65">
        <f t="shared" si="716"/>
        <v>0</v>
      </c>
      <c r="CG1131" s="65">
        <f t="shared" si="717"/>
        <v>0</v>
      </c>
      <c r="CH1131" s="65">
        <f t="shared" si="718"/>
        <v>0</v>
      </c>
    </row>
    <row r="1132" spans="1:86" ht="31.25" x14ac:dyDescent="0.25">
      <c r="A1132" s="54" t="str">
        <f t="shared" si="707"/>
        <v>Nincs VKR kiválasztva!</v>
      </c>
      <c r="B1132" s="68"/>
      <c r="C1132" s="55"/>
      <c r="D1132" s="47"/>
      <c r="E1132" s="47"/>
      <c r="F1132" s="56" t="str">
        <f>IF($G1132="","Nincs VKR kiválasztva!",INDEX(Osszesito!$C:$C,MATCH($G1132,Osszesito!$D:$D,0)))</f>
        <v>Nincs VKR kiválasztva!</v>
      </c>
      <c r="G1132" s="45"/>
      <c r="H1132" s="51" t="str">
        <f>IF($D1132="","",CONCATENATE($AY1132,"_",COUNTA($D$3:$D1132),"_FSZV_2026"))</f>
        <v/>
      </c>
      <c r="I1132" s="56" t="str">
        <f>IF($G1132="","Nincs VKR kiválasztva!",INDEX(Osszesito!$G:$G,MATCH($F1132,Osszesito!$C:$C,0)))</f>
        <v>Nincs VKR kiválasztva!</v>
      </c>
      <c r="J1132" s="56" t="str">
        <f>IF($G1132="","Nincs VKR kiválasztva!",INDEX(Osszesito!$F:$F,MATCH($F1132,Osszesito!$C:$C,0)))</f>
        <v>Nincs VKR kiválasztva!</v>
      </c>
      <c r="K1132" s="48" t="str">
        <f t="shared" si="745"/>
        <v>Nincs kitöltve a költség rész!</v>
      </c>
      <c r="L1132" s="49"/>
      <c r="M1132" s="49"/>
      <c r="N1132" s="60"/>
      <c r="O1132" s="60"/>
      <c r="P1132" s="90"/>
      <c r="R1132" s="62"/>
      <c r="S1132" s="62"/>
      <c r="T1132" s="62"/>
      <c r="U1132" s="62"/>
      <c r="V1132" s="62"/>
      <c r="W1132" s="62"/>
      <c r="X1132" s="62"/>
      <c r="Y1132" s="62"/>
      <c r="Z1132" s="62"/>
      <c r="AA1132" s="62"/>
      <c r="AB1132" s="62"/>
      <c r="AC1132" s="61">
        <f t="shared" si="708"/>
        <v>0</v>
      </c>
      <c r="AD1132" s="1" t="str">
        <f t="shared" si="709"/>
        <v>Nincs VKR kiválasztva!</v>
      </c>
      <c r="AF1132" s="60"/>
      <c r="AG1132" s="60"/>
      <c r="AH1132" s="60"/>
      <c r="AI1132" s="60"/>
      <c r="AJ1132" s="60"/>
      <c r="AK1132" s="60"/>
      <c r="AL1132" s="60"/>
      <c r="AM1132" s="60"/>
      <c r="AN1132" s="60"/>
      <c r="AO1132" s="60"/>
      <c r="AP1132" s="60"/>
      <c r="AQ1132" s="61">
        <f t="shared" si="710"/>
        <v>0</v>
      </c>
      <c r="AR1132" s="130" t="s">
        <v>36</v>
      </c>
      <c r="AS1132" s="1" t="str">
        <f t="shared" si="711"/>
        <v>Nincs VKR kiválasztva!</v>
      </c>
      <c r="AU1132" s="46"/>
      <c r="AV1132" s="46"/>
      <c r="AY1132" s="64" t="str">
        <f>IF($D1132="","",INDEX(Osszesito!$E:$E,MATCH($F1132,Osszesito!$C:$C,0)))</f>
        <v/>
      </c>
      <c r="AZ1132" s="64">
        <f t="shared" si="719"/>
        <v>0</v>
      </c>
      <c r="BA1132" s="65">
        <f t="shared" si="720"/>
        <v>0</v>
      </c>
      <c r="BB1132" s="65" t="str">
        <f t="shared" si="721"/>
        <v>x</v>
      </c>
      <c r="BC1132" s="65">
        <f t="shared" si="712"/>
        <v>0</v>
      </c>
      <c r="BD1132" s="65">
        <f t="shared" si="746"/>
        <v>0</v>
      </c>
      <c r="BE1132" s="65">
        <f t="shared" si="722"/>
        <v>0</v>
      </c>
      <c r="BF1132" s="64" t="str">
        <f t="shared" si="723"/>
        <v>A forrás egyenlő a költséggel (I.ütem).</v>
      </c>
      <c r="BG1132" s="65">
        <f t="shared" si="724"/>
        <v>0</v>
      </c>
      <c r="BH1132" s="65">
        <f t="shared" si="725"/>
        <v>0</v>
      </c>
      <c r="BI1132" s="65">
        <f t="shared" si="726"/>
        <v>0</v>
      </c>
      <c r="BJ1132" s="65">
        <f t="shared" si="727"/>
        <v>0</v>
      </c>
      <c r="BK1132" s="65">
        <f t="shared" si="713"/>
        <v>0</v>
      </c>
      <c r="BL1132" s="66" t="str">
        <f t="shared" si="747"/>
        <v>Nem hosszútávú a feladat.</v>
      </c>
      <c r="BM1132" s="67">
        <f t="shared" si="728"/>
        <v>1</v>
      </c>
      <c r="BN1132" s="67">
        <f t="shared" si="729"/>
        <v>0</v>
      </c>
      <c r="BO1132" s="67">
        <f t="shared" si="730"/>
        <v>1</v>
      </c>
      <c r="BP1132" s="67">
        <f t="shared" si="731"/>
        <v>0</v>
      </c>
      <c r="BQ1132" s="65">
        <f t="shared" si="732"/>
        <v>0</v>
      </c>
      <c r="BR1132" s="64" t="str">
        <f t="shared" si="733"/>
        <v>Nincs hosszútávú terv!</v>
      </c>
      <c r="BS1132" s="65">
        <f t="shared" si="734"/>
        <v>0</v>
      </c>
      <c r="BT1132" s="65">
        <f t="shared" si="735"/>
        <v>0</v>
      </c>
      <c r="BU1132" s="65">
        <f t="shared" si="736"/>
        <v>0</v>
      </c>
      <c r="BV1132" s="65">
        <f t="shared" si="737"/>
        <v>0</v>
      </c>
      <c r="BW1132" s="65">
        <f t="shared" si="738"/>
        <v>0</v>
      </c>
      <c r="BX1132" s="65">
        <f t="shared" si="739"/>
        <v>0</v>
      </c>
      <c r="BY1132" s="65">
        <f t="shared" si="740"/>
        <v>0</v>
      </c>
      <c r="BZ1132" s="65">
        <f t="shared" si="741"/>
        <v>0</v>
      </c>
      <c r="CA1132" s="65">
        <f t="shared" si="742"/>
        <v>0</v>
      </c>
      <c r="CB1132" s="65">
        <f t="shared" si="743"/>
        <v>0</v>
      </c>
      <c r="CC1132" s="65">
        <f t="shared" si="744"/>
        <v>0</v>
      </c>
      <c r="CD1132" s="65" t="str">
        <f t="shared" si="714"/>
        <v>Hiányos kitöltés! (B-oszlop üres)</v>
      </c>
      <c r="CE1132" s="66" t="str">
        <f t="shared" si="715"/>
        <v>Hiányos kitöltés! (B-oszlop üres)</v>
      </c>
      <c r="CF1132" s="65">
        <f t="shared" si="716"/>
        <v>0</v>
      </c>
      <c r="CG1132" s="65">
        <f t="shared" si="717"/>
        <v>0</v>
      </c>
      <c r="CH1132" s="65">
        <f t="shared" si="718"/>
        <v>0</v>
      </c>
    </row>
    <row r="1133" spans="1:86" ht="31.25" x14ac:dyDescent="0.25">
      <c r="A1133" s="54" t="str">
        <f t="shared" si="707"/>
        <v>Nincs VKR kiválasztva!</v>
      </c>
      <c r="B1133" s="68"/>
      <c r="C1133" s="55"/>
      <c r="D1133" s="47"/>
      <c r="E1133" s="47"/>
      <c r="F1133" s="56" t="str">
        <f>IF($G1133="","Nincs VKR kiválasztva!",INDEX(Osszesito!$C:$C,MATCH($G1133,Osszesito!$D:$D,0)))</f>
        <v>Nincs VKR kiválasztva!</v>
      </c>
      <c r="G1133" s="45"/>
      <c r="H1133" s="51" t="str">
        <f>IF($D1133="","",CONCATENATE($AY1133,"_",COUNTA($D$3:$D1133),"_FSZV_2026"))</f>
        <v/>
      </c>
      <c r="I1133" s="56" t="str">
        <f>IF($G1133="","Nincs VKR kiválasztva!",INDEX(Osszesito!$G:$G,MATCH($F1133,Osszesito!$C:$C,0)))</f>
        <v>Nincs VKR kiválasztva!</v>
      </c>
      <c r="J1133" s="56" t="str">
        <f>IF($G1133="","Nincs VKR kiválasztva!",INDEX(Osszesito!$F:$F,MATCH($F1133,Osszesito!$C:$C,0)))</f>
        <v>Nincs VKR kiválasztva!</v>
      </c>
      <c r="K1133" s="48" t="str">
        <f t="shared" si="745"/>
        <v>Nincs kitöltve a költség rész!</v>
      </c>
      <c r="L1133" s="49"/>
      <c r="M1133" s="49"/>
      <c r="N1133" s="60"/>
      <c r="O1133" s="60"/>
      <c r="P1133" s="90"/>
      <c r="R1133" s="62"/>
      <c r="S1133" s="62"/>
      <c r="T1133" s="62"/>
      <c r="U1133" s="62"/>
      <c r="V1133" s="62"/>
      <c r="W1133" s="62"/>
      <c r="X1133" s="62"/>
      <c r="Y1133" s="62"/>
      <c r="Z1133" s="62"/>
      <c r="AA1133" s="62"/>
      <c r="AB1133" s="62"/>
      <c r="AC1133" s="61">
        <f t="shared" si="708"/>
        <v>0</v>
      </c>
      <c r="AD1133" s="1" t="str">
        <f t="shared" si="709"/>
        <v>Nincs VKR kiválasztva!</v>
      </c>
      <c r="AF1133" s="60"/>
      <c r="AG1133" s="60"/>
      <c r="AH1133" s="60"/>
      <c r="AI1133" s="60"/>
      <c r="AJ1133" s="60"/>
      <c r="AK1133" s="60"/>
      <c r="AL1133" s="60"/>
      <c r="AM1133" s="60"/>
      <c r="AN1133" s="60"/>
      <c r="AO1133" s="60"/>
      <c r="AP1133" s="60"/>
      <c r="AQ1133" s="61">
        <f t="shared" si="710"/>
        <v>0</v>
      </c>
      <c r="AR1133" s="130" t="s">
        <v>36</v>
      </c>
      <c r="AS1133" s="1" t="str">
        <f t="shared" si="711"/>
        <v>Nincs VKR kiválasztva!</v>
      </c>
      <c r="AU1133" s="46"/>
      <c r="AV1133" s="46"/>
      <c r="AY1133" s="64" t="str">
        <f>IF($D1133="","",INDEX(Osszesito!$E:$E,MATCH($F1133,Osszesito!$C:$C,0)))</f>
        <v/>
      </c>
      <c r="AZ1133" s="64">
        <f t="shared" si="719"/>
        <v>0</v>
      </c>
      <c r="BA1133" s="65">
        <f t="shared" si="720"/>
        <v>0</v>
      </c>
      <c r="BB1133" s="65" t="str">
        <f t="shared" si="721"/>
        <v>x</v>
      </c>
      <c r="BC1133" s="65">
        <f t="shared" si="712"/>
        <v>0</v>
      </c>
      <c r="BD1133" s="65">
        <f t="shared" si="746"/>
        <v>0</v>
      </c>
      <c r="BE1133" s="65">
        <f t="shared" si="722"/>
        <v>0</v>
      </c>
      <c r="BF1133" s="64" t="str">
        <f t="shared" si="723"/>
        <v>A forrás egyenlő a költséggel (I.ütem).</v>
      </c>
      <c r="BG1133" s="65">
        <f t="shared" si="724"/>
        <v>0</v>
      </c>
      <c r="BH1133" s="65">
        <f t="shared" si="725"/>
        <v>0</v>
      </c>
      <c r="BI1133" s="65">
        <f t="shared" si="726"/>
        <v>0</v>
      </c>
      <c r="BJ1133" s="65">
        <f t="shared" si="727"/>
        <v>0</v>
      </c>
      <c r="BK1133" s="65">
        <f t="shared" si="713"/>
        <v>0</v>
      </c>
      <c r="BL1133" s="66" t="str">
        <f t="shared" si="747"/>
        <v>Nem hosszútávú a feladat.</v>
      </c>
      <c r="BM1133" s="67">
        <f t="shared" si="728"/>
        <v>1</v>
      </c>
      <c r="BN1133" s="67">
        <f t="shared" si="729"/>
        <v>0</v>
      </c>
      <c r="BO1133" s="67">
        <f t="shared" si="730"/>
        <v>1</v>
      </c>
      <c r="BP1133" s="67">
        <f t="shared" si="731"/>
        <v>0</v>
      </c>
      <c r="BQ1133" s="65">
        <f t="shared" si="732"/>
        <v>0</v>
      </c>
      <c r="BR1133" s="64" t="str">
        <f t="shared" si="733"/>
        <v>Nincs hosszútávú terv!</v>
      </c>
      <c r="BS1133" s="65">
        <f t="shared" si="734"/>
        <v>0</v>
      </c>
      <c r="BT1133" s="65">
        <f t="shared" si="735"/>
        <v>0</v>
      </c>
      <c r="BU1133" s="65">
        <f t="shared" si="736"/>
        <v>0</v>
      </c>
      <c r="BV1133" s="65">
        <f t="shared" si="737"/>
        <v>0</v>
      </c>
      <c r="BW1133" s="65">
        <f t="shared" si="738"/>
        <v>0</v>
      </c>
      <c r="BX1133" s="65">
        <f t="shared" si="739"/>
        <v>0</v>
      </c>
      <c r="BY1133" s="65">
        <f t="shared" si="740"/>
        <v>0</v>
      </c>
      <c r="BZ1133" s="65">
        <f t="shared" si="741"/>
        <v>0</v>
      </c>
      <c r="CA1133" s="65">
        <f t="shared" si="742"/>
        <v>0</v>
      </c>
      <c r="CB1133" s="65">
        <f t="shared" si="743"/>
        <v>0</v>
      </c>
      <c r="CC1133" s="65">
        <f t="shared" si="744"/>
        <v>0</v>
      </c>
      <c r="CD1133" s="65" t="str">
        <f t="shared" si="714"/>
        <v>Hiányos kitöltés! (B-oszlop üres)</v>
      </c>
      <c r="CE1133" s="66" t="str">
        <f t="shared" si="715"/>
        <v>Hiányos kitöltés! (B-oszlop üres)</v>
      </c>
      <c r="CF1133" s="65">
        <f t="shared" si="716"/>
        <v>0</v>
      </c>
      <c r="CG1133" s="65">
        <f t="shared" si="717"/>
        <v>0</v>
      </c>
      <c r="CH1133" s="65">
        <f t="shared" si="718"/>
        <v>0</v>
      </c>
    </row>
    <row r="1134" spans="1:86" ht="31.25" x14ac:dyDescent="0.25">
      <c r="A1134" s="54" t="str">
        <f t="shared" si="707"/>
        <v>Nincs VKR kiválasztva!</v>
      </c>
      <c r="B1134" s="68"/>
      <c r="C1134" s="55"/>
      <c r="D1134" s="47"/>
      <c r="E1134" s="47"/>
      <c r="F1134" s="56" t="str">
        <f>IF($G1134="","Nincs VKR kiválasztva!",INDEX(Osszesito!$C:$C,MATCH($G1134,Osszesito!$D:$D,0)))</f>
        <v>Nincs VKR kiválasztva!</v>
      </c>
      <c r="G1134" s="45"/>
      <c r="H1134" s="51" t="str">
        <f>IF($D1134="","",CONCATENATE($AY1134,"_",COUNTA($D$3:$D1134),"_FSZV_2026"))</f>
        <v/>
      </c>
      <c r="I1134" s="56" t="str">
        <f>IF($G1134="","Nincs VKR kiválasztva!",INDEX(Osszesito!$G:$G,MATCH($F1134,Osszesito!$C:$C,0)))</f>
        <v>Nincs VKR kiválasztva!</v>
      </c>
      <c r="J1134" s="56" t="str">
        <f>IF($G1134="","Nincs VKR kiválasztva!",INDEX(Osszesito!$F:$F,MATCH($F1134,Osszesito!$C:$C,0)))</f>
        <v>Nincs VKR kiválasztva!</v>
      </c>
      <c r="K1134" s="48" t="str">
        <f t="shared" si="745"/>
        <v>Nincs kitöltve a költség rész!</v>
      </c>
      <c r="L1134" s="49"/>
      <c r="M1134" s="49"/>
      <c r="N1134" s="60"/>
      <c r="O1134" s="60"/>
      <c r="P1134" s="90"/>
      <c r="R1134" s="62"/>
      <c r="S1134" s="62"/>
      <c r="T1134" s="62"/>
      <c r="U1134" s="62"/>
      <c r="V1134" s="62"/>
      <c r="W1134" s="62"/>
      <c r="X1134" s="62"/>
      <c r="Y1134" s="62"/>
      <c r="Z1134" s="62"/>
      <c r="AA1134" s="62"/>
      <c r="AB1134" s="62"/>
      <c r="AC1134" s="61">
        <f t="shared" si="708"/>
        <v>0</v>
      </c>
      <c r="AD1134" s="1" t="str">
        <f t="shared" si="709"/>
        <v>Nincs VKR kiválasztva!</v>
      </c>
      <c r="AF1134" s="60"/>
      <c r="AG1134" s="60"/>
      <c r="AH1134" s="60"/>
      <c r="AI1134" s="60"/>
      <c r="AJ1134" s="60"/>
      <c r="AK1134" s="60"/>
      <c r="AL1134" s="60"/>
      <c r="AM1134" s="60"/>
      <c r="AN1134" s="60"/>
      <c r="AO1134" s="60"/>
      <c r="AP1134" s="60"/>
      <c r="AQ1134" s="61">
        <f t="shared" si="710"/>
        <v>0</v>
      </c>
      <c r="AR1134" s="130" t="s">
        <v>36</v>
      </c>
      <c r="AS1134" s="1" t="str">
        <f t="shared" si="711"/>
        <v>Nincs VKR kiválasztva!</v>
      </c>
      <c r="AU1134" s="46"/>
      <c r="AV1134" s="46"/>
      <c r="AY1134" s="64" t="str">
        <f>IF($D1134="","",INDEX(Osszesito!$E:$E,MATCH($F1134,Osszesito!$C:$C,0)))</f>
        <v/>
      </c>
      <c r="AZ1134" s="64">
        <f t="shared" si="719"/>
        <v>0</v>
      </c>
      <c r="BA1134" s="65">
        <f t="shared" si="720"/>
        <v>0</v>
      </c>
      <c r="BB1134" s="65" t="str">
        <f t="shared" si="721"/>
        <v>x</v>
      </c>
      <c r="BC1134" s="65">
        <f t="shared" si="712"/>
        <v>0</v>
      </c>
      <c r="BD1134" s="65">
        <f t="shared" si="746"/>
        <v>0</v>
      </c>
      <c r="BE1134" s="65">
        <f t="shared" si="722"/>
        <v>0</v>
      </c>
      <c r="BF1134" s="64" t="str">
        <f t="shared" si="723"/>
        <v>A forrás egyenlő a költséggel (I.ütem).</v>
      </c>
      <c r="BG1134" s="65">
        <f t="shared" si="724"/>
        <v>0</v>
      </c>
      <c r="BH1134" s="65">
        <f t="shared" si="725"/>
        <v>0</v>
      </c>
      <c r="BI1134" s="65">
        <f t="shared" si="726"/>
        <v>0</v>
      </c>
      <c r="BJ1134" s="65">
        <f t="shared" si="727"/>
        <v>0</v>
      </c>
      <c r="BK1134" s="65">
        <f t="shared" si="713"/>
        <v>0</v>
      </c>
      <c r="BL1134" s="66" t="str">
        <f t="shared" si="747"/>
        <v>Nem hosszútávú a feladat.</v>
      </c>
      <c r="BM1134" s="67">
        <f t="shared" si="728"/>
        <v>1</v>
      </c>
      <c r="BN1134" s="67">
        <f t="shared" si="729"/>
        <v>0</v>
      </c>
      <c r="BO1134" s="67">
        <f t="shared" si="730"/>
        <v>1</v>
      </c>
      <c r="BP1134" s="67">
        <f t="shared" si="731"/>
        <v>0</v>
      </c>
      <c r="BQ1134" s="65">
        <f t="shared" si="732"/>
        <v>0</v>
      </c>
      <c r="BR1134" s="64" t="str">
        <f t="shared" si="733"/>
        <v>Nincs hosszútávú terv!</v>
      </c>
      <c r="BS1134" s="65">
        <f t="shared" si="734"/>
        <v>0</v>
      </c>
      <c r="BT1134" s="65">
        <f t="shared" si="735"/>
        <v>0</v>
      </c>
      <c r="BU1134" s="65">
        <f t="shared" si="736"/>
        <v>0</v>
      </c>
      <c r="BV1134" s="65">
        <f t="shared" si="737"/>
        <v>0</v>
      </c>
      <c r="BW1134" s="65">
        <f t="shared" si="738"/>
        <v>0</v>
      </c>
      <c r="BX1134" s="65">
        <f t="shared" si="739"/>
        <v>0</v>
      </c>
      <c r="BY1134" s="65">
        <f t="shared" si="740"/>
        <v>0</v>
      </c>
      <c r="BZ1134" s="65">
        <f t="shared" si="741"/>
        <v>0</v>
      </c>
      <c r="CA1134" s="65">
        <f t="shared" si="742"/>
        <v>0</v>
      </c>
      <c r="CB1134" s="65">
        <f t="shared" si="743"/>
        <v>0</v>
      </c>
      <c r="CC1134" s="65">
        <f t="shared" si="744"/>
        <v>0</v>
      </c>
      <c r="CD1134" s="65" t="str">
        <f t="shared" si="714"/>
        <v>Hiányos kitöltés! (B-oszlop üres)</v>
      </c>
      <c r="CE1134" s="66" t="str">
        <f t="shared" si="715"/>
        <v>Hiányos kitöltés! (B-oszlop üres)</v>
      </c>
      <c r="CF1134" s="65">
        <f t="shared" si="716"/>
        <v>0</v>
      </c>
      <c r="CG1134" s="65">
        <f t="shared" si="717"/>
        <v>0</v>
      </c>
      <c r="CH1134" s="65">
        <f t="shared" si="718"/>
        <v>0</v>
      </c>
    </row>
    <row r="1135" spans="1:86" ht="31.25" x14ac:dyDescent="0.25">
      <c r="A1135" s="54" t="str">
        <f t="shared" si="707"/>
        <v>Nincs VKR kiválasztva!</v>
      </c>
      <c r="B1135" s="68"/>
      <c r="C1135" s="55"/>
      <c r="D1135" s="47"/>
      <c r="E1135" s="47"/>
      <c r="F1135" s="56" t="str">
        <f>IF($G1135="","Nincs VKR kiválasztva!",INDEX(Osszesito!$C:$C,MATCH($G1135,Osszesito!$D:$D,0)))</f>
        <v>Nincs VKR kiválasztva!</v>
      </c>
      <c r="G1135" s="45"/>
      <c r="H1135" s="51" t="str">
        <f>IF($D1135="","",CONCATENATE($AY1135,"_",COUNTA($D$3:$D1135),"_FSZV_2026"))</f>
        <v/>
      </c>
      <c r="I1135" s="56" t="str">
        <f>IF($G1135="","Nincs VKR kiválasztva!",INDEX(Osszesito!$G:$G,MATCH($F1135,Osszesito!$C:$C,0)))</f>
        <v>Nincs VKR kiválasztva!</v>
      </c>
      <c r="J1135" s="56" t="str">
        <f>IF($G1135="","Nincs VKR kiválasztva!",INDEX(Osszesito!$F:$F,MATCH($F1135,Osszesito!$C:$C,0)))</f>
        <v>Nincs VKR kiválasztva!</v>
      </c>
      <c r="K1135" s="48" t="str">
        <f t="shared" si="745"/>
        <v>Nincs kitöltve a költség rész!</v>
      </c>
      <c r="L1135" s="49"/>
      <c r="M1135" s="49"/>
      <c r="N1135" s="60"/>
      <c r="O1135" s="60"/>
      <c r="P1135" s="90"/>
      <c r="R1135" s="62"/>
      <c r="S1135" s="62"/>
      <c r="T1135" s="62"/>
      <c r="U1135" s="62"/>
      <c r="V1135" s="62"/>
      <c r="W1135" s="62"/>
      <c r="X1135" s="62"/>
      <c r="Y1135" s="62"/>
      <c r="Z1135" s="62"/>
      <c r="AA1135" s="62"/>
      <c r="AB1135" s="62"/>
      <c r="AC1135" s="61">
        <f t="shared" si="708"/>
        <v>0</v>
      </c>
      <c r="AD1135" s="1" t="str">
        <f t="shared" si="709"/>
        <v>Nincs VKR kiválasztva!</v>
      </c>
      <c r="AF1135" s="60"/>
      <c r="AG1135" s="60"/>
      <c r="AH1135" s="60"/>
      <c r="AI1135" s="60"/>
      <c r="AJ1135" s="60"/>
      <c r="AK1135" s="60"/>
      <c r="AL1135" s="60"/>
      <c r="AM1135" s="60"/>
      <c r="AN1135" s="60"/>
      <c r="AO1135" s="60"/>
      <c r="AP1135" s="60"/>
      <c r="AQ1135" s="61">
        <f t="shared" si="710"/>
        <v>0</v>
      </c>
      <c r="AR1135" s="130" t="s">
        <v>36</v>
      </c>
      <c r="AS1135" s="1" t="str">
        <f t="shared" si="711"/>
        <v>Nincs VKR kiválasztva!</v>
      </c>
      <c r="AU1135" s="46"/>
      <c r="AV1135" s="46"/>
      <c r="AY1135" s="64" t="str">
        <f>IF($D1135="","",INDEX(Osszesito!$E:$E,MATCH($F1135,Osszesito!$C:$C,0)))</f>
        <v/>
      </c>
      <c r="AZ1135" s="64">
        <f t="shared" si="719"/>
        <v>0</v>
      </c>
      <c r="BA1135" s="65">
        <f t="shared" si="720"/>
        <v>0</v>
      </c>
      <c r="BB1135" s="65" t="str">
        <f t="shared" si="721"/>
        <v>x</v>
      </c>
      <c r="BC1135" s="65">
        <f t="shared" si="712"/>
        <v>0</v>
      </c>
      <c r="BD1135" s="65">
        <f t="shared" si="746"/>
        <v>0</v>
      </c>
      <c r="BE1135" s="65">
        <f t="shared" si="722"/>
        <v>0</v>
      </c>
      <c r="BF1135" s="64" t="str">
        <f t="shared" si="723"/>
        <v>A forrás egyenlő a költséggel (I.ütem).</v>
      </c>
      <c r="BG1135" s="65">
        <f t="shared" si="724"/>
        <v>0</v>
      </c>
      <c r="BH1135" s="65">
        <f t="shared" si="725"/>
        <v>0</v>
      </c>
      <c r="BI1135" s="65">
        <f t="shared" si="726"/>
        <v>0</v>
      </c>
      <c r="BJ1135" s="65">
        <f t="shared" si="727"/>
        <v>0</v>
      </c>
      <c r="BK1135" s="65">
        <f t="shared" si="713"/>
        <v>0</v>
      </c>
      <c r="BL1135" s="66" t="str">
        <f t="shared" si="747"/>
        <v>Nem hosszútávú a feladat.</v>
      </c>
      <c r="BM1135" s="67">
        <f t="shared" si="728"/>
        <v>1</v>
      </c>
      <c r="BN1135" s="67">
        <f t="shared" si="729"/>
        <v>0</v>
      </c>
      <c r="BO1135" s="67">
        <f t="shared" si="730"/>
        <v>1</v>
      </c>
      <c r="BP1135" s="67">
        <f t="shared" si="731"/>
        <v>0</v>
      </c>
      <c r="BQ1135" s="65">
        <f t="shared" si="732"/>
        <v>0</v>
      </c>
      <c r="BR1135" s="64" t="str">
        <f t="shared" si="733"/>
        <v>Nincs hosszútávú terv!</v>
      </c>
      <c r="BS1135" s="65">
        <f t="shared" si="734"/>
        <v>0</v>
      </c>
      <c r="BT1135" s="65">
        <f t="shared" si="735"/>
        <v>0</v>
      </c>
      <c r="BU1135" s="65">
        <f t="shared" si="736"/>
        <v>0</v>
      </c>
      <c r="BV1135" s="65">
        <f t="shared" si="737"/>
        <v>0</v>
      </c>
      <c r="BW1135" s="65">
        <f t="shared" si="738"/>
        <v>0</v>
      </c>
      <c r="BX1135" s="65">
        <f t="shared" si="739"/>
        <v>0</v>
      </c>
      <c r="BY1135" s="65">
        <f t="shared" si="740"/>
        <v>0</v>
      </c>
      <c r="BZ1135" s="65">
        <f t="shared" si="741"/>
        <v>0</v>
      </c>
      <c r="CA1135" s="65">
        <f t="shared" si="742"/>
        <v>0</v>
      </c>
      <c r="CB1135" s="65">
        <f t="shared" si="743"/>
        <v>0</v>
      </c>
      <c r="CC1135" s="65">
        <f t="shared" si="744"/>
        <v>0</v>
      </c>
      <c r="CD1135" s="65" t="str">
        <f t="shared" si="714"/>
        <v>Hiányos kitöltés! (B-oszlop üres)</v>
      </c>
      <c r="CE1135" s="66" t="str">
        <f t="shared" si="715"/>
        <v>Hiányos kitöltés! (B-oszlop üres)</v>
      </c>
      <c r="CF1135" s="65">
        <f t="shared" si="716"/>
        <v>0</v>
      </c>
      <c r="CG1135" s="65">
        <f t="shared" si="717"/>
        <v>0</v>
      </c>
      <c r="CH1135" s="65">
        <f t="shared" si="718"/>
        <v>0</v>
      </c>
    </row>
    <row r="1136" spans="1:86" ht="31.25" x14ac:dyDescent="0.25">
      <c r="A1136" s="54" t="str">
        <f t="shared" si="707"/>
        <v>Nincs VKR kiválasztva!</v>
      </c>
      <c r="B1136" s="68"/>
      <c r="C1136" s="55"/>
      <c r="D1136" s="47"/>
      <c r="E1136" s="47"/>
      <c r="F1136" s="56" t="str">
        <f>IF($G1136="","Nincs VKR kiválasztva!",INDEX(Osszesito!$C:$C,MATCH($G1136,Osszesito!$D:$D,0)))</f>
        <v>Nincs VKR kiválasztva!</v>
      </c>
      <c r="G1136" s="45"/>
      <c r="H1136" s="51" t="str">
        <f>IF($D1136="","",CONCATENATE($AY1136,"_",COUNTA($D$3:$D1136),"_FSZV_2026"))</f>
        <v/>
      </c>
      <c r="I1136" s="56" t="str">
        <f>IF($G1136="","Nincs VKR kiválasztva!",INDEX(Osszesito!$G:$G,MATCH($F1136,Osszesito!$C:$C,0)))</f>
        <v>Nincs VKR kiválasztva!</v>
      </c>
      <c r="J1136" s="56" t="str">
        <f>IF($G1136="","Nincs VKR kiválasztva!",INDEX(Osszesito!$F:$F,MATCH($F1136,Osszesito!$C:$C,0)))</f>
        <v>Nincs VKR kiválasztva!</v>
      </c>
      <c r="K1136" s="48" t="str">
        <f t="shared" si="745"/>
        <v>Nincs kitöltve a költség rész!</v>
      </c>
      <c r="L1136" s="49"/>
      <c r="M1136" s="49"/>
      <c r="N1136" s="60"/>
      <c r="O1136" s="60"/>
      <c r="P1136" s="90"/>
      <c r="R1136" s="62"/>
      <c r="S1136" s="62"/>
      <c r="T1136" s="62"/>
      <c r="U1136" s="62"/>
      <c r="V1136" s="62"/>
      <c r="W1136" s="62"/>
      <c r="X1136" s="62"/>
      <c r="Y1136" s="62"/>
      <c r="Z1136" s="62"/>
      <c r="AA1136" s="62"/>
      <c r="AB1136" s="62"/>
      <c r="AC1136" s="61">
        <f t="shared" si="708"/>
        <v>0</v>
      </c>
      <c r="AD1136" s="1" t="str">
        <f t="shared" si="709"/>
        <v>Nincs VKR kiválasztva!</v>
      </c>
      <c r="AF1136" s="60"/>
      <c r="AG1136" s="60"/>
      <c r="AH1136" s="60"/>
      <c r="AI1136" s="60"/>
      <c r="AJ1136" s="60"/>
      <c r="AK1136" s="60"/>
      <c r="AL1136" s="60"/>
      <c r="AM1136" s="60"/>
      <c r="AN1136" s="60"/>
      <c r="AO1136" s="60"/>
      <c r="AP1136" s="60"/>
      <c r="AQ1136" s="61">
        <f t="shared" si="710"/>
        <v>0</v>
      </c>
      <c r="AR1136" s="130" t="s">
        <v>36</v>
      </c>
      <c r="AS1136" s="1" t="str">
        <f t="shared" si="711"/>
        <v>Nincs VKR kiválasztva!</v>
      </c>
      <c r="AU1136" s="46"/>
      <c r="AV1136" s="46"/>
      <c r="AY1136" s="64" t="str">
        <f>IF($D1136="","",INDEX(Osszesito!$E:$E,MATCH($F1136,Osszesito!$C:$C,0)))</f>
        <v/>
      </c>
      <c r="AZ1136" s="64">
        <f t="shared" si="719"/>
        <v>0</v>
      </c>
      <c r="BA1136" s="65">
        <f t="shared" si="720"/>
        <v>0</v>
      </c>
      <c r="BB1136" s="65" t="str">
        <f t="shared" si="721"/>
        <v>x</v>
      </c>
      <c r="BC1136" s="65">
        <f t="shared" si="712"/>
        <v>0</v>
      </c>
      <c r="BD1136" s="65">
        <f t="shared" si="746"/>
        <v>0</v>
      </c>
      <c r="BE1136" s="65">
        <f t="shared" si="722"/>
        <v>0</v>
      </c>
      <c r="BF1136" s="64" t="str">
        <f t="shared" si="723"/>
        <v>A forrás egyenlő a költséggel (I.ütem).</v>
      </c>
      <c r="BG1136" s="65">
        <f t="shared" si="724"/>
        <v>0</v>
      </c>
      <c r="BH1136" s="65">
        <f t="shared" si="725"/>
        <v>0</v>
      </c>
      <c r="BI1136" s="65">
        <f t="shared" si="726"/>
        <v>0</v>
      </c>
      <c r="BJ1136" s="65">
        <f t="shared" si="727"/>
        <v>0</v>
      </c>
      <c r="BK1136" s="65">
        <f t="shared" si="713"/>
        <v>0</v>
      </c>
      <c r="BL1136" s="66" t="str">
        <f t="shared" si="747"/>
        <v>Nem hosszútávú a feladat.</v>
      </c>
      <c r="BM1136" s="67">
        <f t="shared" si="728"/>
        <v>1</v>
      </c>
      <c r="BN1136" s="67">
        <f t="shared" si="729"/>
        <v>0</v>
      </c>
      <c r="BO1136" s="67">
        <f t="shared" si="730"/>
        <v>1</v>
      </c>
      <c r="BP1136" s="67">
        <f t="shared" si="731"/>
        <v>0</v>
      </c>
      <c r="BQ1136" s="65">
        <f t="shared" si="732"/>
        <v>0</v>
      </c>
      <c r="BR1136" s="64" t="str">
        <f t="shared" si="733"/>
        <v>Nincs hosszútávú terv!</v>
      </c>
      <c r="BS1136" s="65">
        <f t="shared" si="734"/>
        <v>0</v>
      </c>
      <c r="BT1136" s="65">
        <f t="shared" si="735"/>
        <v>0</v>
      </c>
      <c r="BU1136" s="65">
        <f t="shared" si="736"/>
        <v>0</v>
      </c>
      <c r="BV1136" s="65">
        <f t="shared" si="737"/>
        <v>0</v>
      </c>
      <c r="BW1136" s="65">
        <f t="shared" si="738"/>
        <v>0</v>
      </c>
      <c r="BX1136" s="65">
        <f t="shared" si="739"/>
        <v>0</v>
      </c>
      <c r="BY1136" s="65">
        <f t="shared" si="740"/>
        <v>0</v>
      </c>
      <c r="BZ1136" s="65">
        <f t="shared" si="741"/>
        <v>0</v>
      </c>
      <c r="CA1136" s="65">
        <f t="shared" si="742"/>
        <v>0</v>
      </c>
      <c r="CB1136" s="65">
        <f t="shared" si="743"/>
        <v>0</v>
      </c>
      <c r="CC1136" s="65">
        <f t="shared" si="744"/>
        <v>0</v>
      </c>
      <c r="CD1136" s="65" t="str">
        <f t="shared" si="714"/>
        <v>Hiányos kitöltés! (B-oszlop üres)</v>
      </c>
      <c r="CE1136" s="66" t="str">
        <f t="shared" si="715"/>
        <v>Hiányos kitöltés! (B-oszlop üres)</v>
      </c>
      <c r="CF1136" s="65">
        <f t="shared" si="716"/>
        <v>0</v>
      </c>
      <c r="CG1136" s="65">
        <f t="shared" si="717"/>
        <v>0</v>
      </c>
      <c r="CH1136" s="65">
        <f t="shared" si="718"/>
        <v>0</v>
      </c>
    </row>
    <row r="1137" spans="1:86" ht="31.25" x14ac:dyDescent="0.25">
      <c r="A1137" s="54" t="str">
        <f t="shared" si="707"/>
        <v>Nincs VKR kiválasztva!</v>
      </c>
      <c r="B1137" s="68"/>
      <c r="C1137" s="55"/>
      <c r="D1137" s="47"/>
      <c r="E1137" s="47"/>
      <c r="F1137" s="56" t="str">
        <f>IF($G1137="","Nincs VKR kiválasztva!",INDEX(Osszesito!$C:$C,MATCH($G1137,Osszesito!$D:$D,0)))</f>
        <v>Nincs VKR kiválasztva!</v>
      </c>
      <c r="G1137" s="45"/>
      <c r="H1137" s="51" t="str">
        <f>IF($D1137="","",CONCATENATE($AY1137,"_",COUNTA($D$3:$D1137),"_FSZV_2026"))</f>
        <v/>
      </c>
      <c r="I1137" s="56" t="str">
        <f>IF($G1137="","Nincs VKR kiválasztva!",INDEX(Osszesito!$G:$G,MATCH($F1137,Osszesito!$C:$C,0)))</f>
        <v>Nincs VKR kiválasztva!</v>
      </c>
      <c r="J1137" s="56" t="str">
        <f>IF($G1137="","Nincs VKR kiválasztva!",INDEX(Osszesito!$F:$F,MATCH($F1137,Osszesito!$C:$C,0)))</f>
        <v>Nincs VKR kiválasztva!</v>
      </c>
      <c r="K1137" s="48" t="str">
        <f t="shared" si="745"/>
        <v>Nincs kitöltve a költség rész!</v>
      </c>
      <c r="L1137" s="49"/>
      <c r="M1137" s="49"/>
      <c r="N1137" s="60"/>
      <c r="O1137" s="60"/>
      <c r="P1137" s="90"/>
      <c r="R1137" s="62"/>
      <c r="S1137" s="62"/>
      <c r="T1137" s="62"/>
      <c r="U1137" s="62"/>
      <c r="V1137" s="62"/>
      <c r="W1137" s="62"/>
      <c r="X1137" s="62"/>
      <c r="Y1137" s="62"/>
      <c r="Z1137" s="62"/>
      <c r="AA1137" s="62"/>
      <c r="AB1137" s="62"/>
      <c r="AC1137" s="61">
        <f t="shared" si="708"/>
        <v>0</v>
      </c>
      <c r="AD1137" s="1" t="str">
        <f t="shared" si="709"/>
        <v>Nincs VKR kiválasztva!</v>
      </c>
      <c r="AF1137" s="60"/>
      <c r="AG1137" s="60"/>
      <c r="AH1137" s="60"/>
      <c r="AI1137" s="60"/>
      <c r="AJ1137" s="60"/>
      <c r="AK1137" s="60"/>
      <c r="AL1137" s="60"/>
      <c r="AM1137" s="60"/>
      <c r="AN1137" s="60"/>
      <c r="AO1137" s="60"/>
      <c r="AP1137" s="60"/>
      <c r="AQ1137" s="61">
        <f t="shared" si="710"/>
        <v>0</v>
      </c>
      <c r="AR1137" s="130" t="s">
        <v>36</v>
      </c>
      <c r="AS1137" s="1" t="str">
        <f t="shared" si="711"/>
        <v>Nincs VKR kiválasztva!</v>
      </c>
      <c r="AU1137" s="46"/>
      <c r="AV1137" s="46"/>
      <c r="AY1137" s="64" t="str">
        <f>IF($D1137="","",INDEX(Osszesito!$E:$E,MATCH($F1137,Osszesito!$C:$C,0)))</f>
        <v/>
      </c>
      <c r="AZ1137" s="64">
        <f t="shared" si="719"/>
        <v>0</v>
      </c>
      <c r="BA1137" s="65">
        <f t="shared" si="720"/>
        <v>0</v>
      </c>
      <c r="BB1137" s="65" t="str">
        <f t="shared" si="721"/>
        <v>x</v>
      </c>
      <c r="BC1137" s="65">
        <f t="shared" si="712"/>
        <v>0</v>
      </c>
      <c r="BD1137" s="65">
        <f t="shared" si="746"/>
        <v>0</v>
      </c>
      <c r="BE1137" s="65">
        <f t="shared" si="722"/>
        <v>0</v>
      </c>
      <c r="BF1137" s="64" t="str">
        <f t="shared" si="723"/>
        <v>A forrás egyenlő a költséggel (I.ütem).</v>
      </c>
      <c r="BG1137" s="65">
        <f t="shared" si="724"/>
        <v>0</v>
      </c>
      <c r="BH1137" s="65">
        <f t="shared" si="725"/>
        <v>0</v>
      </c>
      <c r="BI1137" s="65">
        <f t="shared" si="726"/>
        <v>0</v>
      </c>
      <c r="BJ1137" s="65">
        <f t="shared" si="727"/>
        <v>0</v>
      </c>
      <c r="BK1137" s="65">
        <f t="shared" si="713"/>
        <v>0</v>
      </c>
      <c r="BL1137" s="66" t="str">
        <f t="shared" si="747"/>
        <v>Nem hosszútávú a feladat.</v>
      </c>
      <c r="BM1137" s="67">
        <f t="shared" si="728"/>
        <v>1</v>
      </c>
      <c r="BN1137" s="67">
        <f t="shared" si="729"/>
        <v>0</v>
      </c>
      <c r="BO1137" s="67">
        <f t="shared" si="730"/>
        <v>1</v>
      </c>
      <c r="BP1137" s="67">
        <f t="shared" si="731"/>
        <v>0</v>
      </c>
      <c r="BQ1137" s="65">
        <f t="shared" si="732"/>
        <v>0</v>
      </c>
      <c r="BR1137" s="64" t="str">
        <f t="shared" si="733"/>
        <v>Nincs hosszútávú terv!</v>
      </c>
      <c r="BS1137" s="65">
        <f t="shared" si="734"/>
        <v>0</v>
      </c>
      <c r="BT1137" s="65">
        <f t="shared" si="735"/>
        <v>0</v>
      </c>
      <c r="BU1137" s="65">
        <f t="shared" si="736"/>
        <v>0</v>
      </c>
      <c r="BV1137" s="65">
        <f t="shared" si="737"/>
        <v>0</v>
      </c>
      <c r="BW1137" s="65">
        <f t="shared" si="738"/>
        <v>0</v>
      </c>
      <c r="BX1137" s="65">
        <f t="shared" si="739"/>
        <v>0</v>
      </c>
      <c r="BY1137" s="65">
        <f t="shared" si="740"/>
        <v>0</v>
      </c>
      <c r="BZ1137" s="65">
        <f t="shared" si="741"/>
        <v>0</v>
      </c>
      <c r="CA1137" s="65">
        <f t="shared" si="742"/>
        <v>0</v>
      </c>
      <c r="CB1137" s="65">
        <f t="shared" si="743"/>
        <v>0</v>
      </c>
      <c r="CC1137" s="65">
        <f t="shared" si="744"/>
        <v>0</v>
      </c>
      <c r="CD1137" s="65" t="str">
        <f t="shared" si="714"/>
        <v>Hiányos kitöltés! (B-oszlop üres)</v>
      </c>
      <c r="CE1137" s="66" t="str">
        <f t="shared" si="715"/>
        <v>Hiányos kitöltés! (B-oszlop üres)</v>
      </c>
      <c r="CF1137" s="65">
        <f t="shared" si="716"/>
        <v>0</v>
      </c>
      <c r="CG1137" s="65">
        <f t="shared" si="717"/>
        <v>0</v>
      </c>
      <c r="CH1137" s="65">
        <f t="shared" si="718"/>
        <v>0</v>
      </c>
    </row>
    <row r="1138" spans="1:86" ht="31.25" x14ac:dyDescent="0.25">
      <c r="A1138" s="54" t="str">
        <f t="shared" si="707"/>
        <v>Nincs VKR kiválasztva!</v>
      </c>
      <c r="B1138" s="68"/>
      <c r="C1138" s="55"/>
      <c r="D1138" s="47"/>
      <c r="E1138" s="47"/>
      <c r="F1138" s="56" t="str">
        <f>IF($G1138="","Nincs VKR kiválasztva!",INDEX(Osszesito!$C:$C,MATCH($G1138,Osszesito!$D:$D,0)))</f>
        <v>Nincs VKR kiválasztva!</v>
      </c>
      <c r="G1138" s="45"/>
      <c r="H1138" s="51" t="str">
        <f>IF($D1138="","",CONCATENATE($AY1138,"_",COUNTA($D$3:$D1138),"_FSZV_2026"))</f>
        <v/>
      </c>
      <c r="I1138" s="56" t="str">
        <f>IF($G1138="","Nincs VKR kiválasztva!",INDEX(Osszesito!$G:$G,MATCH($F1138,Osszesito!$C:$C,0)))</f>
        <v>Nincs VKR kiválasztva!</v>
      </c>
      <c r="J1138" s="56" t="str">
        <f>IF($G1138="","Nincs VKR kiválasztva!",INDEX(Osszesito!$F:$F,MATCH($F1138,Osszesito!$C:$C,0)))</f>
        <v>Nincs VKR kiválasztva!</v>
      </c>
      <c r="K1138" s="48" t="str">
        <f t="shared" si="745"/>
        <v>Nincs kitöltve a költség rész!</v>
      </c>
      <c r="L1138" s="49"/>
      <c r="M1138" s="49"/>
      <c r="N1138" s="60"/>
      <c r="O1138" s="60"/>
      <c r="P1138" s="90"/>
      <c r="R1138" s="62"/>
      <c r="S1138" s="62"/>
      <c r="T1138" s="62"/>
      <c r="U1138" s="62"/>
      <c r="V1138" s="62"/>
      <c r="W1138" s="62"/>
      <c r="X1138" s="62"/>
      <c r="Y1138" s="62"/>
      <c r="Z1138" s="62"/>
      <c r="AA1138" s="62"/>
      <c r="AB1138" s="62"/>
      <c r="AC1138" s="61">
        <f t="shared" si="708"/>
        <v>0</v>
      </c>
      <c r="AD1138" s="1" t="str">
        <f t="shared" si="709"/>
        <v>Nincs VKR kiválasztva!</v>
      </c>
      <c r="AF1138" s="60"/>
      <c r="AG1138" s="60"/>
      <c r="AH1138" s="60"/>
      <c r="AI1138" s="60"/>
      <c r="AJ1138" s="60"/>
      <c r="AK1138" s="60"/>
      <c r="AL1138" s="60"/>
      <c r="AM1138" s="60"/>
      <c r="AN1138" s="60"/>
      <c r="AO1138" s="60"/>
      <c r="AP1138" s="60"/>
      <c r="AQ1138" s="61">
        <f t="shared" si="710"/>
        <v>0</v>
      </c>
      <c r="AR1138" s="130" t="s">
        <v>36</v>
      </c>
      <c r="AS1138" s="1" t="str">
        <f t="shared" si="711"/>
        <v>Nincs VKR kiválasztva!</v>
      </c>
      <c r="AU1138" s="46"/>
      <c r="AV1138" s="46"/>
      <c r="AY1138" s="64" t="str">
        <f>IF($D1138="","",INDEX(Osszesito!$E:$E,MATCH($F1138,Osszesito!$C:$C,0)))</f>
        <v/>
      </c>
      <c r="AZ1138" s="64">
        <f t="shared" si="719"/>
        <v>0</v>
      </c>
      <c r="BA1138" s="65">
        <f t="shared" si="720"/>
        <v>0</v>
      </c>
      <c r="BB1138" s="65" t="str">
        <f t="shared" si="721"/>
        <v>x</v>
      </c>
      <c r="BC1138" s="65">
        <f t="shared" si="712"/>
        <v>0</v>
      </c>
      <c r="BD1138" s="65">
        <f t="shared" si="746"/>
        <v>0</v>
      </c>
      <c r="BE1138" s="65">
        <f t="shared" si="722"/>
        <v>0</v>
      </c>
      <c r="BF1138" s="64" t="str">
        <f t="shared" si="723"/>
        <v>A forrás egyenlő a költséggel (I.ütem).</v>
      </c>
      <c r="BG1138" s="65">
        <f t="shared" si="724"/>
        <v>0</v>
      </c>
      <c r="BH1138" s="65">
        <f t="shared" si="725"/>
        <v>0</v>
      </c>
      <c r="BI1138" s="65">
        <f t="shared" si="726"/>
        <v>0</v>
      </c>
      <c r="BJ1138" s="65">
        <f t="shared" si="727"/>
        <v>0</v>
      </c>
      <c r="BK1138" s="65">
        <f t="shared" si="713"/>
        <v>0</v>
      </c>
      <c r="BL1138" s="66" t="str">
        <f t="shared" si="747"/>
        <v>Nem hosszútávú a feladat.</v>
      </c>
      <c r="BM1138" s="67">
        <f t="shared" si="728"/>
        <v>1</v>
      </c>
      <c r="BN1138" s="67">
        <f t="shared" si="729"/>
        <v>0</v>
      </c>
      <c r="BO1138" s="67">
        <f t="shared" si="730"/>
        <v>1</v>
      </c>
      <c r="BP1138" s="67">
        <f t="shared" si="731"/>
        <v>0</v>
      </c>
      <c r="BQ1138" s="65">
        <f t="shared" si="732"/>
        <v>0</v>
      </c>
      <c r="BR1138" s="64" t="str">
        <f t="shared" si="733"/>
        <v>Nincs hosszútávú terv!</v>
      </c>
      <c r="BS1138" s="65">
        <f t="shared" si="734"/>
        <v>0</v>
      </c>
      <c r="BT1138" s="65">
        <f t="shared" si="735"/>
        <v>0</v>
      </c>
      <c r="BU1138" s="65">
        <f t="shared" si="736"/>
        <v>0</v>
      </c>
      <c r="BV1138" s="65">
        <f t="shared" si="737"/>
        <v>0</v>
      </c>
      <c r="BW1138" s="65">
        <f t="shared" si="738"/>
        <v>0</v>
      </c>
      <c r="BX1138" s="65">
        <f t="shared" si="739"/>
        <v>0</v>
      </c>
      <c r="BY1138" s="65">
        <f t="shared" si="740"/>
        <v>0</v>
      </c>
      <c r="BZ1138" s="65">
        <f t="shared" si="741"/>
        <v>0</v>
      </c>
      <c r="CA1138" s="65">
        <f t="shared" si="742"/>
        <v>0</v>
      </c>
      <c r="CB1138" s="65">
        <f t="shared" si="743"/>
        <v>0</v>
      </c>
      <c r="CC1138" s="65">
        <f t="shared" si="744"/>
        <v>0</v>
      </c>
      <c r="CD1138" s="65" t="str">
        <f t="shared" si="714"/>
        <v>Hiányos kitöltés! (B-oszlop üres)</v>
      </c>
      <c r="CE1138" s="66" t="str">
        <f t="shared" si="715"/>
        <v>Hiányos kitöltés! (B-oszlop üres)</v>
      </c>
      <c r="CF1138" s="65">
        <f t="shared" si="716"/>
        <v>0</v>
      </c>
      <c r="CG1138" s="65">
        <f t="shared" si="717"/>
        <v>0</v>
      </c>
      <c r="CH1138" s="65">
        <f t="shared" si="718"/>
        <v>0</v>
      </c>
    </row>
    <row r="1139" spans="1:86" ht="31.25" x14ac:dyDescent="0.25">
      <c r="A1139" s="54" t="str">
        <f t="shared" si="707"/>
        <v>Nincs VKR kiválasztva!</v>
      </c>
      <c r="B1139" s="68"/>
      <c r="C1139" s="55"/>
      <c r="D1139" s="47"/>
      <c r="E1139" s="47"/>
      <c r="F1139" s="56" t="str">
        <f>IF($G1139="","Nincs VKR kiválasztva!",INDEX(Osszesito!$C:$C,MATCH($G1139,Osszesito!$D:$D,0)))</f>
        <v>Nincs VKR kiválasztva!</v>
      </c>
      <c r="G1139" s="45"/>
      <c r="H1139" s="51" t="str">
        <f>IF($D1139="","",CONCATENATE($AY1139,"_",COUNTA($D$3:$D1139),"_FSZV_2026"))</f>
        <v/>
      </c>
      <c r="I1139" s="56" t="str">
        <f>IF($G1139="","Nincs VKR kiválasztva!",INDEX(Osszesito!$G:$G,MATCH($F1139,Osszesito!$C:$C,0)))</f>
        <v>Nincs VKR kiválasztva!</v>
      </c>
      <c r="J1139" s="56" t="str">
        <f>IF($G1139="","Nincs VKR kiválasztva!",INDEX(Osszesito!$F:$F,MATCH($F1139,Osszesito!$C:$C,0)))</f>
        <v>Nincs VKR kiválasztva!</v>
      </c>
      <c r="K1139" s="48" t="str">
        <f t="shared" si="745"/>
        <v>Nincs kitöltve a költség rész!</v>
      </c>
      <c r="L1139" s="49"/>
      <c r="M1139" s="49"/>
      <c r="N1139" s="60"/>
      <c r="O1139" s="60"/>
      <c r="P1139" s="90"/>
      <c r="R1139" s="62"/>
      <c r="S1139" s="62"/>
      <c r="T1139" s="62"/>
      <c r="U1139" s="62"/>
      <c r="V1139" s="62"/>
      <c r="W1139" s="62"/>
      <c r="X1139" s="62"/>
      <c r="Y1139" s="62"/>
      <c r="Z1139" s="62"/>
      <c r="AA1139" s="62"/>
      <c r="AB1139" s="62"/>
      <c r="AC1139" s="61">
        <f t="shared" si="708"/>
        <v>0</v>
      </c>
      <c r="AD1139" s="1" t="str">
        <f t="shared" si="709"/>
        <v>Nincs VKR kiválasztva!</v>
      </c>
      <c r="AF1139" s="60"/>
      <c r="AG1139" s="60"/>
      <c r="AH1139" s="60"/>
      <c r="AI1139" s="60"/>
      <c r="AJ1139" s="60"/>
      <c r="AK1139" s="60"/>
      <c r="AL1139" s="60"/>
      <c r="AM1139" s="60"/>
      <c r="AN1139" s="60"/>
      <c r="AO1139" s="60"/>
      <c r="AP1139" s="60"/>
      <c r="AQ1139" s="61">
        <f t="shared" si="710"/>
        <v>0</v>
      </c>
      <c r="AR1139" s="130" t="s">
        <v>36</v>
      </c>
      <c r="AS1139" s="1" t="str">
        <f t="shared" si="711"/>
        <v>Nincs VKR kiválasztva!</v>
      </c>
      <c r="AU1139" s="46"/>
      <c r="AV1139" s="46"/>
      <c r="AY1139" s="64" t="str">
        <f>IF($D1139="","",INDEX(Osszesito!$E:$E,MATCH($F1139,Osszesito!$C:$C,0)))</f>
        <v/>
      </c>
      <c r="AZ1139" s="64">
        <f t="shared" si="719"/>
        <v>0</v>
      </c>
      <c r="BA1139" s="65">
        <f t="shared" si="720"/>
        <v>0</v>
      </c>
      <c r="BB1139" s="65" t="str">
        <f t="shared" si="721"/>
        <v>x</v>
      </c>
      <c r="BC1139" s="65">
        <f t="shared" si="712"/>
        <v>0</v>
      </c>
      <c r="BD1139" s="65">
        <f t="shared" si="746"/>
        <v>0</v>
      </c>
      <c r="BE1139" s="65">
        <f t="shared" si="722"/>
        <v>0</v>
      </c>
      <c r="BF1139" s="64" t="str">
        <f t="shared" si="723"/>
        <v>A forrás egyenlő a költséggel (I.ütem).</v>
      </c>
      <c r="BG1139" s="65">
        <f t="shared" si="724"/>
        <v>0</v>
      </c>
      <c r="BH1139" s="65">
        <f t="shared" si="725"/>
        <v>0</v>
      </c>
      <c r="BI1139" s="65">
        <f t="shared" si="726"/>
        <v>0</v>
      </c>
      <c r="BJ1139" s="65">
        <f t="shared" si="727"/>
        <v>0</v>
      </c>
      <c r="BK1139" s="65">
        <f t="shared" si="713"/>
        <v>0</v>
      </c>
      <c r="BL1139" s="66" t="str">
        <f t="shared" si="747"/>
        <v>Nem hosszútávú a feladat.</v>
      </c>
      <c r="BM1139" s="67">
        <f t="shared" si="728"/>
        <v>1</v>
      </c>
      <c r="BN1139" s="67">
        <f t="shared" si="729"/>
        <v>0</v>
      </c>
      <c r="BO1139" s="67">
        <f t="shared" si="730"/>
        <v>1</v>
      </c>
      <c r="BP1139" s="67">
        <f t="shared" si="731"/>
        <v>0</v>
      </c>
      <c r="BQ1139" s="65">
        <f t="shared" si="732"/>
        <v>0</v>
      </c>
      <c r="BR1139" s="64" t="str">
        <f t="shared" si="733"/>
        <v>Nincs hosszútávú terv!</v>
      </c>
      <c r="BS1139" s="65">
        <f t="shared" si="734"/>
        <v>0</v>
      </c>
      <c r="BT1139" s="65">
        <f t="shared" si="735"/>
        <v>0</v>
      </c>
      <c r="BU1139" s="65">
        <f t="shared" si="736"/>
        <v>0</v>
      </c>
      <c r="BV1139" s="65">
        <f t="shared" si="737"/>
        <v>0</v>
      </c>
      <c r="BW1139" s="65">
        <f t="shared" si="738"/>
        <v>0</v>
      </c>
      <c r="BX1139" s="65">
        <f t="shared" si="739"/>
        <v>0</v>
      </c>
      <c r="BY1139" s="65">
        <f t="shared" si="740"/>
        <v>0</v>
      </c>
      <c r="BZ1139" s="65">
        <f t="shared" si="741"/>
        <v>0</v>
      </c>
      <c r="CA1139" s="65">
        <f t="shared" si="742"/>
        <v>0</v>
      </c>
      <c r="CB1139" s="65">
        <f t="shared" si="743"/>
        <v>0</v>
      </c>
      <c r="CC1139" s="65">
        <f t="shared" si="744"/>
        <v>0</v>
      </c>
      <c r="CD1139" s="65" t="str">
        <f t="shared" si="714"/>
        <v>Hiányos kitöltés! (B-oszlop üres)</v>
      </c>
      <c r="CE1139" s="66" t="str">
        <f t="shared" si="715"/>
        <v>Hiányos kitöltés! (B-oszlop üres)</v>
      </c>
      <c r="CF1139" s="65">
        <f t="shared" si="716"/>
        <v>0</v>
      </c>
      <c r="CG1139" s="65">
        <f t="shared" si="717"/>
        <v>0</v>
      </c>
      <c r="CH1139" s="65">
        <f t="shared" si="718"/>
        <v>0</v>
      </c>
    </row>
    <row r="1140" spans="1:86" ht="31.25" x14ac:dyDescent="0.25">
      <c r="A1140" s="54" t="str">
        <f t="shared" ref="A1140:A1203" si="748">IF($G1140="","Nincs VKR kiválasztva!",CE1140)</f>
        <v>Nincs VKR kiválasztva!</v>
      </c>
      <c r="B1140" s="68"/>
      <c r="C1140" s="55"/>
      <c r="D1140" s="47"/>
      <c r="E1140" s="47"/>
      <c r="F1140" s="56" t="str">
        <f>IF($G1140="","Nincs VKR kiválasztva!",INDEX(Osszesito!$C:$C,MATCH($G1140,Osszesito!$D:$D,0)))</f>
        <v>Nincs VKR kiválasztva!</v>
      </c>
      <c r="G1140" s="45"/>
      <c r="H1140" s="51" t="str">
        <f>IF($D1140="","",CONCATENATE($AY1140,"_",COUNTA($D$3:$D1140),"_FSZV_2026"))</f>
        <v/>
      </c>
      <c r="I1140" s="56" t="str">
        <f>IF($G1140="","Nincs VKR kiválasztva!",INDEX(Osszesito!$G:$G,MATCH($F1140,Osszesito!$C:$C,0)))</f>
        <v>Nincs VKR kiválasztva!</v>
      </c>
      <c r="J1140" s="56" t="str">
        <f>IF($G1140="","Nincs VKR kiválasztva!",INDEX(Osszesito!$F:$F,MATCH($F1140,Osszesito!$C:$C,0)))</f>
        <v>Nincs VKR kiválasztva!</v>
      </c>
      <c r="K1140" s="48" t="str">
        <f t="shared" si="745"/>
        <v>Nincs kitöltve a költség rész!</v>
      </c>
      <c r="L1140" s="49"/>
      <c r="M1140" s="49"/>
      <c r="N1140" s="60"/>
      <c r="O1140" s="60"/>
      <c r="P1140" s="90"/>
      <c r="R1140" s="62"/>
      <c r="S1140" s="62"/>
      <c r="T1140" s="62"/>
      <c r="U1140" s="62"/>
      <c r="V1140" s="62"/>
      <c r="W1140" s="62"/>
      <c r="X1140" s="62"/>
      <c r="Y1140" s="62"/>
      <c r="Z1140" s="62"/>
      <c r="AA1140" s="62"/>
      <c r="AB1140" s="62"/>
      <c r="AC1140" s="61">
        <f t="shared" ref="AC1140:AC1203" si="749">SUM(R1140:AB1140)</f>
        <v>0</v>
      </c>
      <c r="AD1140" s="1" t="str">
        <f t="shared" ref="AD1140:AD1203" si="750">IF($G1140="","Nincs VKR kiválasztva!",IF(BA1140=0,"Hiányos kitöltés!",BF1140))</f>
        <v>Nincs VKR kiválasztva!</v>
      </c>
      <c r="AF1140" s="60"/>
      <c r="AG1140" s="60"/>
      <c r="AH1140" s="60"/>
      <c r="AI1140" s="60"/>
      <c r="AJ1140" s="60"/>
      <c r="AK1140" s="60"/>
      <c r="AL1140" s="60"/>
      <c r="AM1140" s="60"/>
      <c r="AN1140" s="60"/>
      <c r="AO1140" s="60"/>
      <c r="AP1140" s="60"/>
      <c r="AQ1140" s="61">
        <f t="shared" ref="AQ1140:AQ1203" si="751">SUM(AF1140:AP1140)</f>
        <v>0</v>
      </c>
      <c r="AR1140" s="130" t="s">
        <v>36</v>
      </c>
      <c r="AS1140" s="1" t="str">
        <f t="shared" ref="AS1140:AS1203" si="752">IF($G1140="","Nincs VKR kiválasztva!",IF(BA1140=0,"Hiányos kitöltés!",IF(BB1140="R","Nincs hosszútávú terv!",BL1140)))</f>
        <v>Nincs VKR kiválasztva!</v>
      </c>
      <c r="AU1140" s="46"/>
      <c r="AV1140" s="46"/>
      <c r="AY1140" s="64" t="str">
        <f>IF($D1140="","",INDEX(Osszesito!$E:$E,MATCH($F1140,Osszesito!$C:$C,0)))</f>
        <v/>
      </c>
      <c r="AZ1140" s="64">
        <f t="shared" si="719"/>
        <v>0</v>
      </c>
      <c r="BA1140" s="65">
        <f t="shared" si="720"/>
        <v>0</v>
      </c>
      <c r="BB1140" s="65" t="str">
        <f t="shared" si="721"/>
        <v>x</v>
      </c>
      <c r="BC1140" s="65">
        <f t="shared" ref="BC1140:BC1203" si="753">IF(OR(BB1140="R",BB1140="RH"),1,0)</f>
        <v>0</v>
      </c>
      <c r="BD1140" s="65">
        <f t="shared" si="746"/>
        <v>0</v>
      </c>
      <c r="BE1140" s="65">
        <f t="shared" si="722"/>
        <v>0</v>
      </c>
      <c r="BF1140" s="64" t="str">
        <f t="shared" si="723"/>
        <v>A forrás egyenlő a költséggel (I.ütem).</v>
      </c>
      <c r="BG1140" s="65">
        <f t="shared" si="724"/>
        <v>0</v>
      </c>
      <c r="BH1140" s="65">
        <f t="shared" si="725"/>
        <v>0</v>
      </c>
      <c r="BI1140" s="65">
        <f t="shared" si="726"/>
        <v>0</v>
      </c>
      <c r="BJ1140" s="65">
        <f t="shared" si="727"/>
        <v>0</v>
      </c>
      <c r="BK1140" s="65">
        <f t="shared" ref="BK1140:BK1203" si="754">IF(AND($BJ1140=1,$O1140=$AQ1140),1,IF(AND($BJ1140=1,$O1140&gt;$AQ1140,AR1140="igen"),1,0))</f>
        <v>0</v>
      </c>
      <c r="BL1140" s="66" t="str">
        <f t="shared" si="747"/>
        <v>Nem hosszútávú a feladat.</v>
      </c>
      <c r="BM1140" s="67">
        <f t="shared" si="728"/>
        <v>1</v>
      </c>
      <c r="BN1140" s="67">
        <f t="shared" si="729"/>
        <v>0</v>
      </c>
      <c r="BO1140" s="67">
        <f t="shared" si="730"/>
        <v>1</v>
      </c>
      <c r="BP1140" s="67">
        <f t="shared" si="731"/>
        <v>0</v>
      </c>
      <c r="BQ1140" s="65">
        <f t="shared" si="732"/>
        <v>0</v>
      </c>
      <c r="BR1140" s="64" t="str">
        <f t="shared" si="733"/>
        <v>Nincs hosszútávú terv!</v>
      </c>
      <c r="BS1140" s="65">
        <f t="shared" si="734"/>
        <v>0</v>
      </c>
      <c r="BT1140" s="65">
        <f t="shared" si="735"/>
        <v>0</v>
      </c>
      <c r="BU1140" s="65">
        <f t="shared" si="736"/>
        <v>0</v>
      </c>
      <c r="BV1140" s="65">
        <f t="shared" si="737"/>
        <v>0</v>
      </c>
      <c r="BW1140" s="65">
        <f t="shared" si="738"/>
        <v>0</v>
      </c>
      <c r="BX1140" s="65">
        <f t="shared" si="739"/>
        <v>0</v>
      </c>
      <c r="BY1140" s="65">
        <f t="shared" si="740"/>
        <v>0</v>
      </c>
      <c r="BZ1140" s="65">
        <f t="shared" si="741"/>
        <v>0</v>
      </c>
      <c r="CA1140" s="65">
        <f t="shared" si="742"/>
        <v>0</v>
      </c>
      <c r="CB1140" s="65">
        <f t="shared" si="743"/>
        <v>0</v>
      </c>
      <c r="CC1140" s="65">
        <f t="shared" si="744"/>
        <v>0</v>
      </c>
      <c r="CD1140" s="65" t="str">
        <f t="shared" ref="CD1140:CD1203" si="755">IF(AND($BA1140=0,$BU1140=0),"Hiányos kitöltés! (B-oszlop üres)",IF(AND($BA1140=0,$BV1140=0),"Hiányos kitöltés! (C-oszlop üres)",IF(AND($BA1140=0,$BW1140=0),"Hiányos kitöltés! (D-oszlop üres)",IF(AND($BA1140=0,$BX1140=0),"Hiányos kitöltés! (E-oszlop üres)",IF(AND($BA1140=0,$BY1140=0),"Hiányos kitöltés! (L-oszlop üres)",IF(AND($BA1140=0,$BZ1140=0),"Hiányos kitöltés! (M-oszlop üres)",IF(AND($BA1140=0,$CA1140=0),"Hiányos kitöltés! (N-oszlop üres)",IF(AND($BA1140=0,$CB1140=0),"Hiányos kitöltés! (O-oszlop üres)",IF(AND($BA1140=0,$BG1140=0),"Hiányos kitöltés! (I.ütem forrása hiányos!","?")))))))))</f>
        <v>Hiányos kitöltés! (B-oszlop üres)</v>
      </c>
      <c r="CE1140" s="66" t="str">
        <f t="shared" ref="CE1140:CE1203" si="756">IF($BA1140=0,$CD1140,IF($BG1140=0,"I. ütem forrása nincs kitöltve!",IF($BJ1140=0,"II. ütem forrása nincs kitöltve!",IF($BD1140=1,"Költségek üteme nem megfelelő (az időtartam és a költség üteme eltér)!",IF(AND(BH1140=0,$BA1140=1,$BJ1140=1,$BD1140=1),"Kötelező cellák kitöltve, de az I. ütem forrása hibás!",IF(AND(BJ1140=0,$BA1140=1,$BJ1140=1,$BD1140=1),"Kötelező cellák kitöltve, de a II. ütem forrása hibás!",IF(AND($BO1140=1,$AZ1140&lt;30),"Nullás a rövidtávú feladat és rövid (hiányzik) a hozzá tartozó indoklás!",IF(AND($BP1140=1,$AZ1140&lt;30),"Nullás a hosszútávú feladat és rövid (hiányzik) a hozzá tartozó indoklás!",IF(AND(BN1140=1,C1140="1811_RENDKÍVÜLI"),"II. ütemre nem tervezhet Rendkívüli feladatot!",IF(BH1140=0,AD1140,IF(BK1140=0,AS1140,IF(AND(BC1140=1,$P1140&gt;$N1140),"EM rendelet 2. melléklet terhére elszámolt költség nem lehet nagyobb az I. ütemre tervezett tényleges költségnél!",IF($AC1140&gt;$N1140,"Többlet forrást jelölt meg az I. ütemnél! Kérjük, a többletet az 'Osszesito' fülön tüntesse fel!",IF($AQ1140&gt;$O1140,"Többlet forrást jelölt meg a II. ütemnél! Kérjük, a többletet az 'Osszesito' fülön tüntesse fel!","Kitöltés rendben!"))))))))))))))</f>
        <v>Hiányos kitöltés! (B-oszlop üres)</v>
      </c>
      <c r="CF1140" s="65">
        <f t="shared" ref="CF1140:CF1203" si="757">IF(A1140="Kitöltés rendben!",1,0)</f>
        <v>0</v>
      </c>
      <c r="CG1140" s="65">
        <f t="shared" ref="CG1140:CG1203" si="758">IF(AND($BB1140="R",$CF1140=1),1,IF(AND($BB1140="RH",$CF1140=1),1,0))</f>
        <v>0</v>
      </c>
      <c r="CH1140" s="65">
        <f t="shared" ref="CH1140:CH1203" si="759">IF(AND($BB1140="H",$CF1140=1),1,IF(AND($BB1140="RH",$CF1140=1),1,0))</f>
        <v>0</v>
      </c>
    </row>
    <row r="1141" spans="1:86" ht="31.25" x14ac:dyDescent="0.25">
      <c r="A1141" s="54" t="str">
        <f t="shared" si="748"/>
        <v>Nincs VKR kiválasztva!</v>
      </c>
      <c r="B1141" s="68"/>
      <c r="C1141" s="55"/>
      <c r="D1141" s="47"/>
      <c r="E1141" s="47"/>
      <c r="F1141" s="56" t="str">
        <f>IF($G1141="","Nincs VKR kiválasztva!",INDEX(Osszesito!$C:$C,MATCH($G1141,Osszesito!$D:$D,0)))</f>
        <v>Nincs VKR kiválasztva!</v>
      </c>
      <c r="G1141" s="45"/>
      <c r="H1141" s="51" t="str">
        <f>IF($D1141="","",CONCATENATE($AY1141,"_",COUNTA($D$3:$D1141),"_FSZV_2026"))</f>
        <v/>
      </c>
      <c r="I1141" s="56" t="str">
        <f>IF($G1141="","Nincs VKR kiválasztva!",INDEX(Osszesito!$G:$G,MATCH($F1141,Osszesito!$C:$C,0)))</f>
        <v>Nincs VKR kiválasztva!</v>
      </c>
      <c r="J1141" s="56" t="str">
        <f>IF($G1141="","Nincs VKR kiválasztva!",INDEX(Osszesito!$F:$F,MATCH($F1141,Osszesito!$C:$C,0)))</f>
        <v>Nincs VKR kiválasztva!</v>
      </c>
      <c r="K1141" s="48" t="str">
        <f t="shared" si="745"/>
        <v>Nincs kitöltve a költség rész!</v>
      </c>
      <c r="L1141" s="49"/>
      <c r="M1141" s="49"/>
      <c r="N1141" s="60"/>
      <c r="O1141" s="60"/>
      <c r="P1141" s="90"/>
      <c r="R1141" s="62"/>
      <c r="S1141" s="62"/>
      <c r="T1141" s="62"/>
      <c r="U1141" s="62"/>
      <c r="V1141" s="62"/>
      <c r="W1141" s="62"/>
      <c r="X1141" s="62"/>
      <c r="Y1141" s="62"/>
      <c r="Z1141" s="62"/>
      <c r="AA1141" s="62"/>
      <c r="AB1141" s="62"/>
      <c r="AC1141" s="61">
        <f t="shared" si="749"/>
        <v>0</v>
      </c>
      <c r="AD1141" s="1" t="str">
        <f t="shared" si="750"/>
        <v>Nincs VKR kiválasztva!</v>
      </c>
      <c r="AF1141" s="60"/>
      <c r="AG1141" s="60"/>
      <c r="AH1141" s="60"/>
      <c r="AI1141" s="60"/>
      <c r="AJ1141" s="60"/>
      <c r="AK1141" s="60"/>
      <c r="AL1141" s="60"/>
      <c r="AM1141" s="60"/>
      <c r="AN1141" s="60"/>
      <c r="AO1141" s="60"/>
      <c r="AP1141" s="60"/>
      <c r="AQ1141" s="61">
        <f t="shared" si="751"/>
        <v>0</v>
      </c>
      <c r="AR1141" s="130" t="s">
        <v>36</v>
      </c>
      <c r="AS1141" s="1" t="str">
        <f t="shared" si="752"/>
        <v>Nincs VKR kiválasztva!</v>
      </c>
      <c r="AU1141" s="46"/>
      <c r="AV1141" s="46"/>
      <c r="AY1141" s="64" t="str">
        <f>IF($D1141="","",INDEX(Osszesito!$E:$E,MATCH($F1141,Osszesito!$C:$C,0)))</f>
        <v/>
      </c>
      <c r="AZ1141" s="64">
        <f t="shared" si="719"/>
        <v>0</v>
      </c>
      <c r="BA1141" s="65">
        <f t="shared" si="720"/>
        <v>0</v>
      </c>
      <c r="BB1141" s="65" t="str">
        <f t="shared" si="721"/>
        <v>x</v>
      </c>
      <c r="BC1141" s="65">
        <f t="shared" si="753"/>
        <v>0</v>
      </c>
      <c r="BD1141" s="65">
        <f t="shared" si="746"/>
        <v>0</v>
      </c>
      <c r="BE1141" s="65">
        <f t="shared" si="722"/>
        <v>0</v>
      </c>
      <c r="BF1141" s="64" t="str">
        <f t="shared" si="723"/>
        <v>A forrás egyenlő a költséggel (I.ütem).</v>
      </c>
      <c r="BG1141" s="65">
        <f t="shared" si="724"/>
        <v>0</v>
      </c>
      <c r="BH1141" s="65">
        <f t="shared" si="725"/>
        <v>0</v>
      </c>
      <c r="BI1141" s="65">
        <f t="shared" si="726"/>
        <v>0</v>
      </c>
      <c r="BJ1141" s="65">
        <f t="shared" si="727"/>
        <v>0</v>
      </c>
      <c r="BK1141" s="65">
        <f t="shared" si="754"/>
        <v>0</v>
      </c>
      <c r="BL1141" s="66" t="str">
        <f t="shared" si="747"/>
        <v>Nem hosszútávú a feladat.</v>
      </c>
      <c r="BM1141" s="67">
        <f t="shared" si="728"/>
        <v>1</v>
      </c>
      <c r="BN1141" s="67">
        <f t="shared" si="729"/>
        <v>0</v>
      </c>
      <c r="BO1141" s="67">
        <f t="shared" si="730"/>
        <v>1</v>
      </c>
      <c r="BP1141" s="67">
        <f t="shared" si="731"/>
        <v>0</v>
      </c>
      <c r="BQ1141" s="65">
        <f t="shared" si="732"/>
        <v>0</v>
      </c>
      <c r="BR1141" s="64" t="str">
        <f t="shared" si="733"/>
        <v>Nincs hosszútávú terv!</v>
      </c>
      <c r="BS1141" s="65">
        <f t="shared" si="734"/>
        <v>0</v>
      </c>
      <c r="BT1141" s="65">
        <f t="shared" si="735"/>
        <v>0</v>
      </c>
      <c r="BU1141" s="65">
        <f t="shared" si="736"/>
        <v>0</v>
      </c>
      <c r="BV1141" s="65">
        <f t="shared" si="737"/>
        <v>0</v>
      </c>
      <c r="BW1141" s="65">
        <f t="shared" si="738"/>
        <v>0</v>
      </c>
      <c r="BX1141" s="65">
        <f t="shared" si="739"/>
        <v>0</v>
      </c>
      <c r="BY1141" s="65">
        <f t="shared" si="740"/>
        <v>0</v>
      </c>
      <c r="BZ1141" s="65">
        <f t="shared" si="741"/>
        <v>0</v>
      </c>
      <c r="CA1141" s="65">
        <f t="shared" si="742"/>
        <v>0</v>
      </c>
      <c r="CB1141" s="65">
        <f t="shared" si="743"/>
        <v>0</v>
      </c>
      <c r="CC1141" s="65">
        <f t="shared" si="744"/>
        <v>0</v>
      </c>
      <c r="CD1141" s="65" t="str">
        <f t="shared" si="755"/>
        <v>Hiányos kitöltés! (B-oszlop üres)</v>
      </c>
      <c r="CE1141" s="66" t="str">
        <f t="shared" si="756"/>
        <v>Hiányos kitöltés! (B-oszlop üres)</v>
      </c>
      <c r="CF1141" s="65">
        <f t="shared" si="757"/>
        <v>0</v>
      </c>
      <c r="CG1141" s="65">
        <f t="shared" si="758"/>
        <v>0</v>
      </c>
      <c r="CH1141" s="65">
        <f t="shared" si="759"/>
        <v>0</v>
      </c>
    </row>
    <row r="1142" spans="1:86" ht="31.25" x14ac:dyDescent="0.25">
      <c r="A1142" s="54" t="str">
        <f t="shared" si="748"/>
        <v>Nincs VKR kiválasztva!</v>
      </c>
      <c r="B1142" s="68"/>
      <c r="C1142" s="55"/>
      <c r="D1142" s="47"/>
      <c r="E1142" s="47"/>
      <c r="F1142" s="56" t="str">
        <f>IF($G1142="","Nincs VKR kiválasztva!",INDEX(Osszesito!$C:$C,MATCH($G1142,Osszesito!$D:$D,0)))</f>
        <v>Nincs VKR kiválasztva!</v>
      </c>
      <c r="G1142" s="45"/>
      <c r="H1142" s="51" t="str">
        <f>IF($D1142="","",CONCATENATE($AY1142,"_",COUNTA($D$3:$D1142),"_FSZV_2026"))</f>
        <v/>
      </c>
      <c r="I1142" s="56" t="str">
        <f>IF($G1142="","Nincs VKR kiválasztva!",INDEX(Osszesito!$G:$G,MATCH($F1142,Osszesito!$C:$C,0)))</f>
        <v>Nincs VKR kiválasztva!</v>
      </c>
      <c r="J1142" s="56" t="str">
        <f>IF($G1142="","Nincs VKR kiválasztva!",INDEX(Osszesito!$F:$F,MATCH($F1142,Osszesito!$C:$C,0)))</f>
        <v>Nincs VKR kiválasztva!</v>
      </c>
      <c r="K1142" s="48" t="str">
        <f t="shared" si="745"/>
        <v>Nincs kitöltve a költség rész!</v>
      </c>
      <c r="L1142" s="49"/>
      <c r="M1142" s="49"/>
      <c r="N1142" s="60"/>
      <c r="O1142" s="60"/>
      <c r="P1142" s="90"/>
      <c r="R1142" s="62"/>
      <c r="S1142" s="62"/>
      <c r="T1142" s="62"/>
      <c r="U1142" s="62"/>
      <c r="V1142" s="62"/>
      <c r="W1142" s="62"/>
      <c r="X1142" s="62"/>
      <c r="Y1142" s="62"/>
      <c r="Z1142" s="62"/>
      <c r="AA1142" s="62"/>
      <c r="AB1142" s="62"/>
      <c r="AC1142" s="61">
        <f t="shared" si="749"/>
        <v>0</v>
      </c>
      <c r="AD1142" s="1" t="str">
        <f t="shared" si="750"/>
        <v>Nincs VKR kiválasztva!</v>
      </c>
      <c r="AF1142" s="60"/>
      <c r="AG1142" s="60"/>
      <c r="AH1142" s="60"/>
      <c r="AI1142" s="60"/>
      <c r="AJ1142" s="60"/>
      <c r="AK1142" s="60"/>
      <c r="AL1142" s="60"/>
      <c r="AM1142" s="60"/>
      <c r="AN1142" s="60"/>
      <c r="AO1142" s="60"/>
      <c r="AP1142" s="60"/>
      <c r="AQ1142" s="61">
        <f t="shared" si="751"/>
        <v>0</v>
      </c>
      <c r="AR1142" s="130" t="s">
        <v>36</v>
      </c>
      <c r="AS1142" s="1" t="str">
        <f t="shared" si="752"/>
        <v>Nincs VKR kiválasztva!</v>
      </c>
      <c r="AU1142" s="46"/>
      <c r="AV1142" s="46"/>
      <c r="AY1142" s="64" t="str">
        <f>IF($D1142="","",INDEX(Osszesito!$E:$E,MATCH($F1142,Osszesito!$C:$C,0)))</f>
        <v/>
      </c>
      <c r="AZ1142" s="64">
        <f t="shared" si="719"/>
        <v>0</v>
      </c>
      <c r="BA1142" s="65">
        <f t="shared" si="720"/>
        <v>0</v>
      </c>
      <c r="BB1142" s="65" t="str">
        <f t="shared" si="721"/>
        <v>x</v>
      </c>
      <c r="BC1142" s="65">
        <f t="shared" si="753"/>
        <v>0</v>
      </c>
      <c r="BD1142" s="65">
        <f t="shared" si="746"/>
        <v>0</v>
      </c>
      <c r="BE1142" s="65">
        <f t="shared" si="722"/>
        <v>0</v>
      </c>
      <c r="BF1142" s="64" t="str">
        <f t="shared" si="723"/>
        <v>A forrás egyenlő a költséggel (I.ütem).</v>
      </c>
      <c r="BG1142" s="65">
        <f t="shared" si="724"/>
        <v>0</v>
      </c>
      <c r="BH1142" s="65">
        <f t="shared" si="725"/>
        <v>0</v>
      </c>
      <c r="BI1142" s="65">
        <f t="shared" si="726"/>
        <v>0</v>
      </c>
      <c r="BJ1142" s="65">
        <f t="shared" si="727"/>
        <v>0</v>
      </c>
      <c r="BK1142" s="65">
        <f t="shared" si="754"/>
        <v>0</v>
      </c>
      <c r="BL1142" s="66" t="str">
        <f t="shared" si="747"/>
        <v>Nem hosszútávú a feladat.</v>
      </c>
      <c r="BM1142" s="67">
        <f t="shared" si="728"/>
        <v>1</v>
      </c>
      <c r="BN1142" s="67">
        <f t="shared" si="729"/>
        <v>0</v>
      </c>
      <c r="BO1142" s="67">
        <f t="shared" si="730"/>
        <v>1</v>
      </c>
      <c r="BP1142" s="67">
        <f t="shared" si="731"/>
        <v>0</v>
      </c>
      <c r="BQ1142" s="65">
        <f t="shared" si="732"/>
        <v>0</v>
      </c>
      <c r="BR1142" s="64" t="str">
        <f t="shared" si="733"/>
        <v>Nincs hosszútávú terv!</v>
      </c>
      <c r="BS1142" s="65">
        <f t="shared" si="734"/>
        <v>0</v>
      </c>
      <c r="BT1142" s="65">
        <f t="shared" si="735"/>
        <v>0</v>
      </c>
      <c r="BU1142" s="65">
        <f t="shared" si="736"/>
        <v>0</v>
      </c>
      <c r="BV1142" s="65">
        <f t="shared" si="737"/>
        <v>0</v>
      </c>
      <c r="BW1142" s="65">
        <f t="shared" si="738"/>
        <v>0</v>
      </c>
      <c r="BX1142" s="65">
        <f t="shared" si="739"/>
        <v>0</v>
      </c>
      <c r="BY1142" s="65">
        <f t="shared" si="740"/>
        <v>0</v>
      </c>
      <c r="BZ1142" s="65">
        <f t="shared" si="741"/>
        <v>0</v>
      </c>
      <c r="CA1142" s="65">
        <f t="shared" si="742"/>
        <v>0</v>
      </c>
      <c r="CB1142" s="65">
        <f t="shared" si="743"/>
        <v>0</v>
      </c>
      <c r="CC1142" s="65">
        <f t="shared" si="744"/>
        <v>0</v>
      </c>
      <c r="CD1142" s="65" t="str">
        <f t="shared" si="755"/>
        <v>Hiányos kitöltés! (B-oszlop üres)</v>
      </c>
      <c r="CE1142" s="66" t="str">
        <f t="shared" si="756"/>
        <v>Hiányos kitöltés! (B-oszlop üres)</v>
      </c>
      <c r="CF1142" s="65">
        <f t="shared" si="757"/>
        <v>0</v>
      </c>
      <c r="CG1142" s="65">
        <f t="shared" si="758"/>
        <v>0</v>
      </c>
      <c r="CH1142" s="65">
        <f t="shared" si="759"/>
        <v>0</v>
      </c>
    </row>
    <row r="1143" spans="1:86" ht="31.25" x14ac:dyDescent="0.25">
      <c r="A1143" s="54" t="str">
        <f t="shared" si="748"/>
        <v>Nincs VKR kiválasztva!</v>
      </c>
      <c r="B1143" s="68"/>
      <c r="C1143" s="55"/>
      <c r="D1143" s="47"/>
      <c r="E1143" s="47"/>
      <c r="F1143" s="56" t="str">
        <f>IF($G1143="","Nincs VKR kiválasztva!",INDEX(Osszesito!$C:$C,MATCH($G1143,Osszesito!$D:$D,0)))</f>
        <v>Nincs VKR kiválasztva!</v>
      </c>
      <c r="G1143" s="45"/>
      <c r="H1143" s="51" t="str">
        <f>IF($D1143="","",CONCATENATE($AY1143,"_",COUNTA($D$3:$D1143),"_FSZV_2026"))</f>
        <v/>
      </c>
      <c r="I1143" s="56" t="str">
        <f>IF($G1143="","Nincs VKR kiválasztva!",INDEX(Osszesito!$G:$G,MATCH($F1143,Osszesito!$C:$C,0)))</f>
        <v>Nincs VKR kiválasztva!</v>
      </c>
      <c r="J1143" s="56" t="str">
        <f>IF($G1143="","Nincs VKR kiválasztva!",INDEX(Osszesito!$F:$F,MATCH($F1143,Osszesito!$C:$C,0)))</f>
        <v>Nincs VKR kiválasztva!</v>
      </c>
      <c r="K1143" s="48" t="str">
        <f t="shared" si="745"/>
        <v>Nincs kitöltve a költség rész!</v>
      </c>
      <c r="L1143" s="49"/>
      <c r="M1143" s="49"/>
      <c r="N1143" s="60"/>
      <c r="O1143" s="60"/>
      <c r="P1143" s="90"/>
      <c r="R1143" s="62"/>
      <c r="S1143" s="62"/>
      <c r="T1143" s="62"/>
      <c r="U1143" s="62"/>
      <c r="V1143" s="62"/>
      <c r="W1143" s="62"/>
      <c r="X1143" s="62"/>
      <c r="Y1143" s="62"/>
      <c r="Z1143" s="62"/>
      <c r="AA1143" s="62"/>
      <c r="AB1143" s="62"/>
      <c r="AC1143" s="61">
        <f t="shared" si="749"/>
        <v>0</v>
      </c>
      <c r="AD1143" s="1" t="str">
        <f t="shared" si="750"/>
        <v>Nincs VKR kiválasztva!</v>
      </c>
      <c r="AF1143" s="60"/>
      <c r="AG1143" s="60"/>
      <c r="AH1143" s="60"/>
      <c r="AI1143" s="60"/>
      <c r="AJ1143" s="60"/>
      <c r="AK1143" s="60"/>
      <c r="AL1143" s="60"/>
      <c r="AM1143" s="60"/>
      <c r="AN1143" s="60"/>
      <c r="AO1143" s="60"/>
      <c r="AP1143" s="60"/>
      <c r="AQ1143" s="61">
        <f t="shared" si="751"/>
        <v>0</v>
      </c>
      <c r="AR1143" s="130" t="s">
        <v>36</v>
      </c>
      <c r="AS1143" s="1" t="str">
        <f t="shared" si="752"/>
        <v>Nincs VKR kiválasztva!</v>
      </c>
      <c r="AU1143" s="46"/>
      <c r="AV1143" s="46"/>
      <c r="AY1143" s="64" t="str">
        <f>IF($D1143="","",INDEX(Osszesito!$E:$E,MATCH($F1143,Osszesito!$C:$C,0)))</f>
        <v/>
      </c>
      <c r="AZ1143" s="64">
        <f t="shared" si="719"/>
        <v>0</v>
      </c>
      <c r="BA1143" s="65">
        <f t="shared" si="720"/>
        <v>0</v>
      </c>
      <c r="BB1143" s="65" t="str">
        <f t="shared" si="721"/>
        <v>x</v>
      </c>
      <c r="BC1143" s="65">
        <f t="shared" si="753"/>
        <v>0</v>
      </c>
      <c r="BD1143" s="65">
        <f t="shared" si="746"/>
        <v>0</v>
      </c>
      <c r="BE1143" s="65">
        <f t="shared" si="722"/>
        <v>0</v>
      </c>
      <c r="BF1143" s="64" t="str">
        <f t="shared" si="723"/>
        <v>A forrás egyenlő a költséggel (I.ütem).</v>
      </c>
      <c r="BG1143" s="65">
        <f t="shared" si="724"/>
        <v>0</v>
      </c>
      <c r="BH1143" s="65">
        <f t="shared" si="725"/>
        <v>0</v>
      </c>
      <c r="BI1143" s="65">
        <f t="shared" si="726"/>
        <v>0</v>
      </c>
      <c r="BJ1143" s="65">
        <f t="shared" si="727"/>
        <v>0</v>
      </c>
      <c r="BK1143" s="65">
        <f t="shared" si="754"/>
        <v>0</v>
      </c>
      <c r="BL1143" s="66" t="str">
        <f t="shared" si="747"/>
        <v>Nem hosszútávú a feladat.</v>
      </c>
      <c r="BM1143" s="67">
        <f t="shared" si="728"/>
        <v>1</v>
      </c>
      <c r="BN1143" s="67">
        <f t="shared" si="729"/>
        <v>0</v>
      </c>
      <c r="BO1143" s="67">
        <f t="shared" si="730"/>
        <v>1</v>
      </c>
      <c r="BP1143" s="67">
        <f t="shared" si="731"/>
        <v>0</v>
      </c>
      <c r="BQ1143" s="65">
        <f t="shared" si="732"/>
        <v>0</v>
      </c>
      <c r="BR1143" s="64" t="str">
        <f t="shared" si="733"/>
        <v>Nincs hosszútávú terv!</v>
      </c>
      <c r="BS1143" s="65">
        <f t="shared" si="734"/>
        <v>0</v>
      </c>
      <c r="BT1143" s="65">
        <f t="shared" si="735"/>
        <v>0</v>
      </c>
      <c r="BU1143" s="65">
        <f t="shared" si="736"/>
        <v>0</v>
      </c>
      <c r="BV1143" s="65">
        <f t="shared" si="737"/>
        <v>0</v>
      </c>
      <c r="BW1143" s="65">
        <f t="shared" si="738"/>
        <v>0</v>
      </c>
      <c r="BX1143" s="65">
        <f t="shared" si="739"/>
        <v>0</v>
      </c>
      <c r="BY1143" s="65">
        <f t="shared" si="740"/>
        <v>0</v>
      </c>
      <c r="BZ1143" s="65">
        <f t="shared" si="741"/>
        <v>0</v>
      </c>
      <c r="CA1143" s="65">
        <f t="shared" si="742"/>
        <v>0</v>
      </c>
      <c r="CB1143" s="65">
        <f t="shared" si="743"/>
        <v>0</v>
      </c>
      <c r="CC1143" s="65">
        <f t="shared" si="744"/>
        <v>0</v>
      </c>
      <c r="CD1143" s="65" t="str">
        <f t="shared" si="755"/>
        <v>Hiányos kitöltés! (B-oszlop üres)</v>
      </c>
      <c r="CE1143" s="66" t="str">
        <f t="shared" si="756"/>
        <v>Hiányos kitöltés! (B-oszlop üres)</v>
      </c>
      <c r="CF1143" s="65">
        <f t="shared" si="757"/>
        <v>0</v>
      </c>
      <c r="CG1143" s="65">
        <f t="shared" si="758"/>
        <v>0</v>
      </c>
      <c r="CH1143" s="65">
        <f t="shared" si="759"/>
        <v>0</v>
      </c>
    </row>
    <row r="1144" spans="1:86" ht="31.25" x14ac:dyDescent="0.25">
      <c r="A1144" s="54" t="str">
        <f t="shared" si="748"/>
        <v>Nincs VKR kiválasztva!</v>
      </c>
      <c r="B1144" s="68"/>
      <c r="C1144" s="55"/>
      <c r="D1144" s="47"/>
      <c r="E1144" s="47"/>
      <c r="F1144" s="56" t="str">
        <f>IF($G1144="","Nincs VKR kiválasztva!",INDEX(Osszesito!$C:$C,MATCH($G1144,Osszesito!$D:$D,0)))</f>
        <v>Nincs VKR kiválasztva!</v>
      </c>
      <c r="G1144" s="45"/>
      <c r="H1144" s="51" t="str">
        <f>IF($D1144="","",CONCATENATE($AY1144,"_",COUNTA($D$3:$D1144),"_FSZV_2026"))</f>
        <v/>
      </c>
      <c r="I1144" s="56" t="str">
        <f>IF($G1144="","Nincs VKR kiválasztva!",INDEX(Osszesito!$G:$G,MATCH($F1144,Osszesito!$C:$C,0)))</f>
        <v>Nincs VKR kiválasztva!</v>
      </c>
      <c r="J1144" s="56" t="str">
        <f>IF($G1144="","Nincs VKR kiválasztva!",INDEX(Osszesito!$F:$F,MATCH($F1144,Osszesito!$C:$C,0)))</f>
        <v>Nincs VKR kiválasztva!</v>
      </c>
      <c r="K1144" s="48" t="str">
        <f t="shared" si="745"/>
        <v>Nincs kitöltve a költség rész!</v>
      </c>
      <c r="L1144" s="49"/>
      <c r="M1144" s="49"/>
      <c r="N1144" s="60"/>
      <c r="O1144" s="60"/>
      <c r="P1144" s="90"/>
      <c r="R1144" s="62"/>
      <c r="S1144" s="62"/>
      <c r="T1144" s="62"/>
      <c r="U1144" s="62"/>
      <c r="V1144" s="62"/>
      <c r="W1144" s="62"/>
      <c r="X1144" s="62"/>
      <c r="Y1144" s="62"/>
      <c r="Z1144" s="62"/>
      <c r="AA1144" s="62"/>
      <c r="AB1144" s="62"/>
      <c r="AC1144" s="61">
        <f t="shared" si="749"/>
        <v>0</v>
      </c>
      <c r="AD1144" s="1" t="str">
        <f t="shared" si="750"/>
        <v>Nincs VKR kiválasztva!</v>
      </c>
      <c r="AF1144" s="60"/>
      <c r="AG1144" s="60"/>
      <c r="AH1144" s="60"/>
      <c r="AI1144" s="60"/>
      <c r="AJ1144" s="60"/>
      <c r="AK1144" s="60"/>
      <c r="AL1144" s="60"/>
      <c r="AM1144" s="60"/>
      <c r="AN1144" s="60"/>
      <c r="AO1144" s="60"/>
      <c r="AP1144" s="60"/>
      <c r="AQ1144" s="61">
        <f t="shared" si="751"/>
        <v>0</v>
      </c>
      <c r="AR1144" s="130" t="s">
        <v>36</v>
      </c>
      <c r="AS1144" s="1" t="str">
        <f t="shared" si="752"/>
        <v>Nincs VKR kiválasztva!</v>
      </c>
      <c r="AU1144" s="46"/>
      <c r="AV1144" s="46"/>
      <c r="AY1144" s="64" t="str">
        <f>IF($D1144="","",INDEX(Osszesito!$E:$E,MATCH($F1144,Osszesito!$C:$C,0)))</f>
        <v/>
      </c>
      <c r="AZ1144" s="64">
        <f t="shared" si="719"/>
        <v>0</v>
      </c>
      <c r="BA1144" s="65">
        <f t="shared" si="720"/>
        <v>0</v>
      </c>
      <c r="BB1144" s="65" t="str">
        <f t="shared" si="721"/>
        <v>x</v>
      </c>
      <c r="BC1144" s="65">
        <f t="shared" si="753"/>
        <v>0</v>
      </c>
      <c r="BD1144" s="65">
        <f t="shared" si="746"/>
        <v>0</v>
      </c>
      <c r="BE1144" s="65">
        <f t="shared" si="722"/>
        <v>0</v>
      </c>
      <c r="BF1144" s="64" t="str">
        <f t="shared" si="723"/>
        <v>A forrás egyenlő a költséggel (I.ütem).</v>
      </c>
      <c r="BG1144" s="65">
        <f t="shared" si="724"/>
        <v>0</v>
      </c>
      <c r="BH1144" s="65">
        <f t="shared" si="725"/>
        <v>0</v>
      </c>
      <c r="BI1144" s="65">
        <f t="shared" si="726"/>
        <v>0</v>
      </c>
      <c r="BJ1144" s="65">
        <f t="shared" si="727"/>
        <v>0</v>
      </c>
      <c r="BK1144" s="65">
        <f t="shared" si="754"/>
        <v>0</v>
      </c>
      <c r="BL1144" s="66" t="str">
        <f t="shared" si="747"/>
        <v>Nem hosszútávú a feladat.</v>
      </c>
      <c r="BM1144" s="67">
        <f t="shared" si="728"/>
        <v>1</v>
      </c>
      <c r="BN1144" s="67">
        <f t="shared" si="729"/>
        <v>0</v>
      </c>
      <c r="BO1144" s="67">
        <f t="shared" si="730"/>
        <v>1</v>
      </c>
      <c r="BP1144" s="67">
        <f t="shared" si="731"/>
        <v>0</v>
      </c>
      <c r="BQ1144" s="65">
        <f t="shared" si="732"/>
        <v>0</v>
      </c>
      <c r="BR1144" s="64" t="str">
        <f t="shared" si="733"/>
        <v>Nincs hosszútávú terv!</v>
      </c>
      <c r="BS1144" s="65">
        <f t="shared" si="734"/>
        <v>0</v>
      </c>
      <c r="BT1144" s="65">
        <f t="shared" si="735"/>
        <v>0</v>
      </c>
      <c r="BU1144" s="65">
        <f t="shared" si="736"/>
        <v>0</v>
      </c>
      <c r="BV1144" s="65">
        <f t="shared" si="737"/>
        <v>0</v>
      </c>
      <c r="BW1144" s="65">
        <f t="shared" si="738"/>
        <v>0</v>
      </c>
      <c r="BX1144" s="65">
        <f t="shared" si="739"/>
        <v>0</v>
      </c>
      <c r="BY1144" s="65">
        <f t="shared" si="740"/>
        <v>0</v>
      </c>
      <c r="BZ1144" s="65">
        <f t="shared" si="741"/>
        <v>0</v>
      </c>
      <c r="CA1144" s="65">
        <f t="shared" si="742"/>
        <v>0</v>
      </c>
      <c r="CB1144" s="65">
        <f t="shared" si="743"/>
        <v>0</v>
      </c>
      <c r="CC1144" s="65">
        <f t="shared" si="744"/>
        <v>0</v>
      </c>
      <c r="CD1144" s="65" t="str">
        <f t="shared" si="755"/>
        <v>Hiányos kitöltés! (B-oszlop üres)</v>
      </c>
      <c r="CE1144" s="66" t="str">
        <f t="shared" si="756"/>
        <v>Hiányos kitöltés! (B-oszlop üres)</v>
      </c>
      <c r="CF1144" s="65">
        <f t="shared" si="757"/>
        <v>0</v>
      </c>
      <c r="CG1144" s="65">
        <f t="shared" si="758"/>
        <v>0</v>
      </c>
      <c r="CH1144" s="65">
        <f t="shared" si="759"/>
        <v>0</v>
      </c>
    </row>
    <row r="1145" spans="1:86" ht="31.25" x14ac:dyDescent="0.25">
      <c r="A1145" s="54" t="str">
        <f t="shared" si="748"/>
        <v>Nincs VKR kiválasztva!</v>
      </c>
      <c r="B1145" s="68"/>
      <c r="C1145" s="55"/>
      <c r="D1145" s="47"/>
      <c r="E1145" s="47"/>
      <c r="F1145" s="56" t="str">
        <f>IF($G1145="","Nincs VKR kiválasztva!",INDEX(Osszesito!$C:$C,MATCH($G1145,Osszesito!$D:$D,0)))</f>
        <v>Nincs VKR kiválasztva!</v>
      </c>
      <c r="G1145" s="45"/>
      <c r="H1145" s="51" t="str">
        <f>IF($D1145="","",CONCATENATE($AY1145,"_",COUNTA($D$3:$D1145),"_FSZV_2026"))</f>
        <v/>
      </c>
      <c r="I1145" s="56" t="str">
        <f>IF($G1145="","Nincs VKR kiválasztva!",INDEX(Osszesito!$G:$G,MATCH($F1145,Osszesito!$C:$C,0)))</f>
        <v>Nincs VKR kiválasztva!</v>
      </c>
      <c r="J1145" s="56" t="str">
        <f>IF($G1145="","Nincs VKR kiválasztva!",INDEX(Osszesito!$F:$F,MATCH($F1145,Osszesito!$C:$C,0)))</f>
        <v>Nincs VKR kiválasztva!</v>
      </c>
      <c r="K1145" s="48" t="str">
        <f t="shared" si="745"/>
        <v>Nincs kitöltve a költség rész!</v>
      </c>
      <c r="L1145" s="49"/>
      <c r="M1145" s="49"/>
      <c r="N1145" s="60"/>
      <c r="O1145" s="60"/>
      <c r="P1145" s="90"/>
      <c r="R1145" s="62"/>
      <c r="S1145" s="62"/>
      <c r="T1145" s="62"/>
      <c r="U1145" s="62"/>
      <c r="V1145" s="62"/>
      <c r="W1145" s="62"/>
      <c r="X1145" s="62"/>
      <c r="Y1145" s="62"/>
      <c r="Z1145" s="62"/>
      <c r="AA1145" s="62"/>
      <c r="AB1145" s="62"/>
      <c r="AC1145" s="61">
        <f t="shared" si="749"/>
        <v>0</v>
      </c>
      <c r="AD1145" s="1" t="str">
        <f t="shared" si="750"/>
        <v>Nincs VKR kiválasztva!</v>
      </c>
      <c r="AF1145" s="60"/>
      <c r="AG1145" s="60"/>
      <c r="AH1145" s="60"/>
      <c r="AI1145" s="60"/>
      <c r="AJ1145" s="60"/>
      <c r="AK1145" s="60"/>
      <c r="AL1145" s="60"/>
      <c r="AM1145" s="60"/>
      <c r="AN1145" s="60"/>
      <c r="AO1145" s="60"/>
      <c r="AP1145" s="60"/>
      <c r="AQ1145" s="61">
        <f t="shared" si="751"/>
        <v>0</v>
      </c>
      <c r="AR1145" s="130" t="s">
        <v>36</v>
      </c>
      <c r="AS1145" s="1" t="str">
        <f t="shared" si="752"/>
        <v>Nincs VKR kiválasztva!</v>
      </c>
      <c r="AU1145" s="46"/>
      <c r="AV1145" s="46"/>
      <c r="AY1145" s="64" t="str">
        <f>IF($D1145="","",INDEX(Osszesito!$E:$E,MATCH($F1145,Osszesito!$C:$C,0)))</f>
        <v/>
      </c>
      <c r="AZ1145" s="64">
        <f t="shared" si="719"/>
        <v>0</v>
      </c>
      <c r="BA1145" s="65">
        <f t="shared" si="720"/>
        <v>0</v>
      </c>
      <c r="BB1145" s="65" t="str">
        <f t="shared" si="721"/>
        <v>x</v>
      </c>
      <c r="BC1145" s="65">
        <f t="shared" si="753"/>
        <v>0</v>
      </c>
      <c r="BD1145" s="65">
        <f t="shared" si="746"/>
        <v>0</v>
      </c>
      <c r="BE1145" s="65">
        <f t="shared" si="722"/>
        <v>0</v>
      </c>
      <c r="BF1145" s="64" t="str">
        <f t="shared" si="723"/>
        <v>A forrás egyenlő a költséggel (I.ütem).</v>
      </c>
      <c r="BG1145" s="65">
        <f t="shared" si="724"/>
        <v>0</v>
      </c>
      <c r="BH1145" s="65">
        <f t="shared" si="725"/>
        <v>0</v>
      </c>
      <c r="BI1145" s="65">
        <f t="shared" si="726"/>
        <v>0</v>
      </c>
      <c r="BJ1145" s="65">
        <f t="shared" si="727"/>
        <v>0</v>
      </c>
      <c r="BK1145" s="65">
        <f t="shared" si="754"/>
        <v>0</v>
      </c>
      <c r="BL1145" s="66" t="str">
        <f t="shared" si="747"/>
        <v>Nem hosszútávú a feladat.</v>
      </c>
      <c r="BM1145" s="67">
        <f t="shared" si="728"/>
        <v>1</v>
      </c>
      <c r="BN1145" s="67">
        <f t="shared" si="729"/>
        <v>0</v>
      </c>
      <c r="BO1145" s="67">
        <f t="shared" si="730"/>
        <v>1</v>
      </c>
      <c r="BP1145" s="67">
        <f t="shared" si="731"/>
        <v>0</v>
      </c>
      <c r="BQ1145" s="65">
        <f t="shared" si="732"/>
        <v>0</v>
      </c>
      <c r="BR1145" s="64" t="str">
        <f t="shared" si="733"/>
        <v>Nincs hosszútávú terv!</v>
      </c>
      <c r="BS1145" s="65">
        <f t="shared" si="734"/>
        <v>0</v>
      </c>
      <c r="BT1145" s="65">
        <f t="shared" si="735"/>
        <v>0</v>
      </c>
      <c r="BU1145" s="65">
        <f t="shared" si="736"/>
        <v>0</v>
      </c>
      <c r="BV1145" s="65">
        <f t="shared" si="737"/>
        <v>0</v>
      </c>
      <c r="BW1145" s="65">
        <f t="shared" si="738"/>
        <v>0</v>
      </c>
      <c r="BX1145" s="65">
        <f t="shared" si="739"/>
        <v>0</v>
      </c>
      <c r="BY1145" s="65">
        <f t="shared" si="740"/>
        <v>0</v>
      </c>
      <c r="BZ1145" s="65">
        <f t="shared" si="741"/>
        <v>0</v>
      </c>
      <c r="CA1145" s="65">
        <f t="shared" si="742"/>
        <v>0</v>
      </c>
      <c r="CB1145" s="65">
        <f t="shared" si="743"/>
        <v>0</v>
      </c>
      <c r="CC1145" s="65">
        <f t="shared" si="744"/>
        <v>0</v>
      </c>
      <c r="CD1145" s="65" t="str">
        <f t="shared" si="755"/>
        <v>Hiányos kitöltés! (B-oszlop üres)</v>
      </c>
      <c r="CE1145" s="66" t="str">
        <f t="shared" si="756"/>
        <v>Hiányos kitöltés! (B-oszlop üres)</v>
      </c>
      <c r="CF1145" s="65">
        <f t="shared" si="757"/>
        <v>0</v>
      </c>
      <c r="CG1145" s="65">
        <f t="shared" si="758"/>
        <v>0</v>
      </c>
      <c r="CH1145" s="65">
        <f t="shared" si="759"/>
        <v>0</v>
      </c>
    </row>
    <row r="1146" spans="1:86" ht="31.25" x14ac:dyDescent="0.25">
      <c r="A1146" s="54" t="str">
        <f t="shared" si="748"/>
        <v>Nincs VKR kiválasztva!</v>
      </c>
      <c r="B1146" s="68"/>
      <c r="C1146" s="55"/>
      <c r="D1146" s="47"/>
      <c r="E1146" s="47"/>
      <c r="F1146" s="56" t="str">
        <f>IF($G1146="","Nincs VKR kiválasztva!",INDEX(Osszesito!$C:$C,MATCH($G1146,Osszesito!$D:$D,0)))</f>
        <v>Nincs VKR kiválasztva!</v>
      </c>
      <c r="G1146" s="45"/>
      <c r="H1146" s="51" t="str">
        <f>IF($D1146="","",CONCATENATE($AY1146,"_",COUNTA($D$3:$D1146),"_FSZV_2026"))</f>
        <v/>
      </c>
      <c r="I1146" s="56" t="str">
        <f>IF($G1146="","Nincs VKR kiválasztva!",INDEX(Osszesito!$G:$G,MATCH($F1146,Osszesito!$C:$C,0)))</f>
        <v>Nincs VKR kiválasztva!</v>
      </c>
      <c r="J1146" s="56" t="str">
        <f>IF($G1146="","Nincs VKR kiválasztva!",INDEX(Osszesito!$F:$F,MATCH($F1146,Osszesito!$C:$C,0)))</f>
        <v>Nincs VKR kiválasztva!</v>
      </c>
      <c r="K1146" s="48" t="str">
        <f t="shared" si="745"/>
        <v>Nincs kitöltve a költség rész!</v>
      </c>
      <c r="L1146" s="49"/>
      <c r="M1146" s="49"/>
      <c r="N1146" s="60"/>
      <c r="O1146" s="60"/>
      <c r="P1146" s="90"/>
      <c r="R1146" s="62"/>
      <c r="S1146" s="62"/>
      <c r="T1146" s="62"/>
      <c r="U1146" s="62"/>
      <c r="V1146" s="62"/>
      <c r="W1146" s="62"/>
      <c r="X1146" s="62"/>
      <c r="Y1146" s="62"/>
      <c r="Z1146" s="62"/>
      <c r="AA1146" s="62"/>
      <c r="AB1146" s="62"/>
      <c r="AC1146" s="61">
        <f t="shared" si="749"/>
        <v>0</v>
      </c>
      <c r="AD1146" s="1" t="str">
        <f t="shared" si="750"/>
        <v>Nincs VKR kiválasztva!</v>
      </c>
      <c r="AF1146" s="60"/>
      <c r="AG1146" s="60"/>
      <c r="AH1146" s="60"/>
      <c r="AI1146" s="60"/>
      <c r="AJ1146" s="60"/>
      <c r="AK1146" s="60"/>
      <c r="AL1146" s="60"/>
      <c r="AM1146" s="60"/>
      <c r="AN1146" s="60"/>
      <c r="AO1146" s="60"/>
      <c r="AP1146" s="60"/>
      <c r="AQ1146" s="61">
        <f t="shared" si="751"/>
        <v>0</v>
      </c>
      <c r="AR1146" s="130" t="s">
        <v>36</v>
      </c>
      <c r="AS1146" s="1" t="str">
        <f t="shared" si="752"/>
        <v>Nincs VKR kiválasztva!</v>
      </c>
      <c r="AU1146" s="46"/>
      <c r="AV1146" s="46"/>
      <c r="AY1146" s="64" t="str">
        <f>IF($D1146="","",INDEX(Osszesito!$E:$E,MATCH($F1146,Osszesito!$C:$C,0)))</f>
        <v/>
      </c>
      <c r="AZ1146" s="64">
        <f t="shared" si="719"/>
        <v>0</v>
      </c>
      <c r="BA1146" s="65">
        <f t="shared" si="720"/>
        <v>0</v>
      </c>
      <c r="BB1146" s="65" t="str">
        <f t="shared" si="721"/>
        <v>x</v>
      </c>
      <c r="BC1146" s="65">
        <f t="shared" si="753"/>
        <v>0</v>
      </c>
      <c r="BD1146" s="65">
        <f t="shared" si="746"/>
        <v>0</v>
      </c>
      <c r="BE1146" s="65">
        <f t="shared" si="722"/>
        <v>0</v>
      </c>
      <c r="BF1146" s="64" t="str">
        <f t="shared" si="723"/>
        <v>A forrás egyenlő a költséggel (I.ütem).</v>
      </c>
      <c r="BG1146" s="65">
        <f t="shared" si="724"/>
        <v>0</v>
      </c>
      <c r="BH1146" s="65">
        <f t="shared" si="725"/>
        <v>0</v>
      </c>
      <c r="BI1146" s="65">
        <f t="shared" si="726"/>
        <v>0</v>
      </c>
      <c r="BJ1146" s="65">
        <f t="shared" si="727"/>
        <v>0</v>
      </c>
      <c r="BK1146" s="65">
        <f t="shared" si="754"/>
        <v>0</v>
      </c>
      <c r="BL1146" s="66" t="str">
        <f t="shared" si="747"/>
        <v>Nem hosszútávú a feladat.</v>
      </c>
      <c r="BM1146" s="67">
        <f t="shared" si="728"/>
        <v>1</v>
      </c>
      <c r="BN1146" s="67">
        <f t="shared" si="729"/>
        <v>0</v>
      </c>
      <c r="BO1146" s="67">
        <f t="shared" si="730"/>
        <v>1</v>
      </c>
      <c r="BP1146" s="67">
        <f t="shared" si="731"/>
        <v>0</v>
      </c>
      <c r="BQ1146" s="65">
        <f t="shared" si="732"/>
        <v>0</v>
      </c>
      <c r="BR1146" s="64" t="str">
        <f t="shared" si="733"/>
        <v>Nincs hosszútávú terv!</v>
      </c>
      <c r="BS1146" s="65">
        <f t="shared" si="734"/>
        <v>0</v>
      </c>
      <c r="BT1146" s="65">
        <f t="shared" si="735"/>
        <v>0</v>
      </c>
      <c r="BU1146" s="65">
        <f t="shared" si="736"/>
        <v>0</v>
      </c>
      <c r="BV1146" s="65">
        <f t="shared" si="737"/>
        <v>0</v>
      </c>
      <c r="BW1146" s="65">
        <f t="shared" si="738"/>
        <v>0</v>
      </c>
      <c r="BX1146" s="65">
        <f t="shared" si="739"/>
        <v>0</v>
      </c>
      <c r="BY1146" s="65">
        <f t="shared" si="740"/>
        <v>0</v>
      </c>
      <c r="BZ1146" s="65">
        <f t="shared" si="741"/>
        <v>0</v>
      </c>
      <c r="CA1146" s="65">
        <f t="shared" si="742"/>
        <v>0</v>
      </c>
      <c r="CB1146" s="65">
        <f t="shared" si="743"/>
        <v>0</v>
      </c>
      <c r="CC1146" s="65">
        <f t="shared" si="744"/>
        <v>0</v>
      </c>
      <c r="CD1146" s="65" t="str">
        <f t="shared" si="755"/>
        <v>Hiányos kitöltés! (B-oszlop üres)</v>
      </c>
      <c r="CE1146" s="66" t="str">
        <f t="shared" si="756"/>
        <v>Hiányos kitöltés! (B-oszlop üres)</v>
      </c>
      <c r="CF1146" s="65">
        <f t="shared" si="757"/>
        <v>0</v>
      </c>
      <c r="CG1146" s="65">
        <f t="shared" si="758"/>
        <v>0</v>
      </c>
      <c r="CH1146" s="65">
        <f t="shared" si="759"/>
        <v>0</v>
      </c>
    </row>
    <row r="1147" spans="1:86" ht="31.25" x14ac:dyDescent="0.25">
      <c r="A1147" s="54" t="str">
        <f t="shared" si="748"/>
        <v>Nincs VKR kiválasztva!</v>
      </c>
      <c r="B1147" s="68"/>
      <c r="C1147" s="55"/>
      <c r="D1147" s="47"/>
      <c r="E1147" s="47"/>
      <c r="F1147" s="56" t="str">
        <f>IF($G1147="","Nincs VKR kiválasztva!",INDEX(Osszesito!$C:$C,MATCH($G1147,Osszesito!$D:$D,0)))</f>
        <v>Nincs VKR kiválasztva!</v>
      </c>
      <c r="G1147" s="45"/>
      <c r="H1147" s="51" t="str">
        <f>IF($D1147="","",CONCATENATE($AY1147,"_",COUNTA($D$3:$D1147),"_FSZV_2026"))</f>
        <v/>
      </c>
      <c r="I1147" s="56" t="str">
        <f>IF($G1147="","Nincs VKR kiválasztva!",INDEX(Osszesito!$G:$G,MATCH($F1147,Osszesito!$C:$C,0)))</f>
        <v>Nincs VKR kiválasztva!</v>
      </c>
      <c r="J1147" s="56" t="str">
        <f>IF($G1147="","Nincs VKR kiválasztva!",INDEX(Osszesito!$F:$F,MATCH($F1147,Osszesito!$C:$C,0)))</f>
        <v>Nincs VKR kiválasztva!</v>
      </c>
      <c r="K1147" s="48" t="str">
        <f t="shared" si="745"/>
        <v>Nincs kitöltve a költség rész!</v>
      </c>
      <c r="L1147" s="49"/>
      <c r="M1147" s="49"/>
      <c r="N1147" s="60"/>
      <c r="O1147" s="60"/>
      <c r="P1147" s="90"/>
      <c r="R1147" s="62"/>
      <c r="S1147" s="62"/>
      <c r="T1147" s="62"/>
      <c r="U1147" s="62"/>
      <c r="V1147" s="62"/>
      <c r="W1147" s="62"/>
      <c r="X1147" s="62"/>
      <c r="Y1147" s="62"/>
      <c r="Z1147" s="62"/>
      <c r="AA1147" s="62"/>
      <c r="AB1147" s="62"/>
      <c r="AC1147" s="61">
        <f t="shared" si="749"/>
        <v>0</v>
      </c>
      <c r="AD1147" s="1" t="str">
        <f t="shared" si="750"/>
        <v>Nincs VKR kiválasztva!</v>
      </c>
      <c r="AF1147" s="60"/>
      <c r="AG1147" s="60"/>
      <c r="AH1147" s="60"/>
      <c r="AI1147" s="60"/>
      <c r="AJ1147" s="60"/>
      <c r="AK1147" s="60"/>
      <c r="AL1147" s="60"/>
      <c r="AM1147" s="60"/>
      <c r="AN1147" s="60"/>
      <c r="AO1147" s="60"/>
      <c r="AP1147" s="60"/>
      <c r="AQ1147" s="61">
        <f t="shared" si="751"/>
        <v>0</v>
      </c>
      <c r="AR1147" s="130" t="s">
        <v>36</v>
      </c>
      <c r="AS1147" s="1" t="str">
        <f t="shared" si="752"/>
        <v>Nincs VKR kiválasztva!</v>
      </c>
      <c r="AU1147" s="46"/>
      <c r="AV1147" s="46"/>
      <c r="AY1147" s="64" t="str">
        <f>IF($D1147="","",INDEX(Osszesito!$E:$E,MATCH($F1147,Osszesito!$C:$C,0)))</f>
        <v/>
      </c>
      <c r="AZ1147" s="64">
        <f t="shared" si="719"/>
        <v>0</v>
      </c>
      <c r="BA1147" s="65">
        <f t="shared" si="720"/>
        <v>0</v>
      </c>
      <c r="BB1147" s="65" t="str">
        <f t="shared" si="721"/>
        <v>x</v>
      </c>
      <c r="BC1147" s="65">
        <f t="shared" si="753"/>
        <v>0</v>
      </c>
      <c r="BD1147" s="65">
        <f t="shared" si="746"/>
        <v>0</v>
      </c>
      <c r="BE1147" s="65">
        <f t="shared" si="722"/>
        <v>0</v>
      </c>
      <c r="BF1147" s="64" t="str">
        <f t="shared" si="723"/>
        <v>A forrás egyenlő a költséggel (I.ütem).</v>
      </c>
      <c r="BG1147" s="65">
        <f t="shared" si="724"/>
        <v>0</v>
      </c>
      <c r="BH1147" s="65">
        <f t="shared" si="725"/>
        <v>0</v>
      </c>
      <c r="BI1147" s="65">
        <f t="shared" si="726"/>
        <v>0</v>
      </c>
      <c r="BJ1147" s="65">
        <f t="shared" si="727"/>
        <v>0</v>
      </c>
      <c r="BK1147" s="65">
        <f t="shared" si="754"/>
        <v>0</v>
      </c>
      <c r="BL1147" s="66" t="str">
        <f t="shared" si="747"/>
        <v>Nem hosszútávú a feladat.</v>
      </c>
      <c r="BM1147" s="67">
        <f t="shared" si="728"/>
        <v>1</v>
      </c>
      <c r="BN1147" s="67">
        <f t="shared" si="729"/>
        <v>0</v>
      </c>
      <c r="BO1147" s="67">
        <f t="shared" si="730"/>
        <v>1</v>
      </c>
      <c r="BP1147" s="67">
        <f t="shared" si="731"/>
        <v>0</v>
      </c>
      <c r="BQ1147" s="65">
        <f t="shared" si="732"/>
        <v>0</v>
      </c>
      <c r="BR1147" s="64" t="str">
        <f t="shared" si="733"/>
        <v>Nincs hosszútávú terv!</v>
      </c>
      <c r="BS1147" s="65">
        <f t="shared" si="734"/>
        <v>0</v>
      </c>
      <c r="BT1147" s="65">
        <f t="shared" si="735"/>
        <v>0</v>
      </c>
      <c r="BU1147" s="65">
        <f t="shared" si="736"/>
        <v>0</v>
      </c>
      <c r="BV1147" s="65">
        <f t="shared" si="737"/>
        <v>0</v>
      </c>
      <c r="BW1147" s="65">
        <f t="shared" si="738"/>
        <v>0</v>
      </c>
      <c r="BX1147" s="65">
        <f t="shared" si="739"/>
        <v>0</v>
      </c>
      <c r="BY1147" s="65">
        <f t="shared" si="740"/>
        <v>0</v>
      </c>
      <c r="BZ1147" s="65">
        <f t="shared" si="741"/>
        <v>0</v>
      </c>
      <c r="CA1147" s="65">
        <f t="shared" si="742"/>
        <v>0</v>
      </c>
      <c r="CB1147" s="65">
        <f t="shared" si="743"/>
        <v>0</v>
      </c>
      <c r="CC1147" s="65">
        <f t="shared" si="744"/>
        <v>0</v>
      </c>
      <c r="CD1147" s="65" t="str">
        <f t="shared" si="755"/>
        <v>Hiányos kitöltés! (B-oszlop üres)</v>
      </c>
      <c r="CE1147" s="66" t="str">
        <f t="shared" si="756"/>
        <v>Hiányos kitöltés! (B-oszlop üres)</v>
      </c>
      <c r="CF1147" s="65">
        <f t="shared" si="757"/>
        <v>0</v>
      </c>
      <c r="CG1147" s="65">
        <f t="shared" si="758"/>
        <v>0</v>
      </c>
      <c r="CH1147" s="65">
        <f t="shared" si="759"/>
        <v>0</v>
      </c>
    </row>
    <row r="1148" spans="1:86" ht="31.25" x14ac:dyDescent="0.25">
      <c r="A1148" s="54" t="str">
        <f t="shared" si="748"/>
        <v>Nincs VKR kiválasztva!</v>
      </c>
      <c r="B1148" s="68"/>
      <c r="C1148" s="55"/>
      <c r="D1148" s="47"/>
      <c r="E1148" s="47"/>
      <c r="F1148" s="56" t="str">
        <f>IF($G1148="","Nincs VKR kiválasztva!",INDEX(Osszesito!$C:$C,MATCH($G1148,Osszesito!$D:$D,0)))</f>
        <v>Nincs VKR kiválasztva!</v>
      </c>
      <c r="G1148" s="45"/>
      <c r="H1148" s="51" t="str">
        <f>IF($D1148="","",CONCATENATE($AY1148,"_",COUNTA($D$3:$D1148),"_FSZV_2026"))</f>
        <v/>
      </c>
      <c r="I1148" s="56" t="str">
        <f>IF($G1148="","Nincs VKR kiválasztva!",INDEX(Osszesito!$G:$G,MATCH($F1148,Osszesito!$C:$C,0)))</f>
        <v>Nincs VKR kiválasztva!</v>
      </c>
      <c r="J1148" s="56" t="str">
        <f>IF($G1148="","Nincs VKR kiválasztva!",INDEX(Osszesito!$F:$F,MATCH($F1148,Osszesito!$C:$C,0)))</f>
        <v>Nincs VKR kiválasztva!</v>
      </c>
      <c r="K1148" s="48" t="str">
        <f t="shared" si="745"/>
        <v>Nincs kitöltve a költség rész!</v>
      </c>
      <c r="L1148" s="49"/>
      <c r="M1148" s="49"/>
      <c r="N1148" s="60"/>
      <c r="O1148" s="60"/>
      <c r="P1148" s="90"/>
      <c r="R1148" s="62"/>
      <c r="S1148" s="62"/>
      <c r="T1148" s="62"/>
      <c r="U1148" s="62"/>
      <c r="V1148" s="62"/>
      <c r="W1148" s="62"/>
      <c r="X1148" s="62"/>
      <c r="Y1148" s="62"/>
      <c r="Z1148" s="62"/>
      <c r="AA1148" s="62"/>
      <c r="AB1148" s="62"/>
      <c r="AC1148" s="61">
        <f t="shared" si="749"/>
        <v>0</v>
      </c>
      <c r="AD1148" s="1" t="str">
        <f t="shared" si="750"/>
        <v>Nincs VKR kiválasztva!</v>
      </c>
      <c r="AF1148" s="60"/>
      <c r="AG1148" s="60"/>
      <c r="AH1148" s="60"/>
      <c r="AI1148" s="60"/>
      <c r="AJ1148" s="60"/>
      <c r="AK1148" s="60"/>
      <c r="AL1148" s="60"/>
      <c r="AM1148" s="60"/>
      <c r="AN1148" s="60"/>
      <c r="AO1148" s="60"/>
      <c r="AP1148" s="60"/>
      <c r="AQ1148" s="61">
        <f t="shared" si="751"/>
        <v>0</v>
      </c>
      <c r="AR1148" s="130" t="s">
        <v>36</v>
      </c>
      <c r="AS1148" s="1" t="str">
        <f t="shared" si="752"/>
        <v>Nincs VKR kiválasztva!</v>
      </c>
      <c r="AU1148" s="46"/>
      <c r="AV1148" s="46"/>
      <c r="AY1148" s="64" t="str">
        <f>IF($D1148="","",INDEX(Osszesito!$E:$E,MATCH($F1148,Osszesito!$C:$C,0)))</f>
        <v/>
      </c>
      <c r="AZ1148" s="64">
        <f t="shared" si="719"/>
        <v>0</v>
      </c>
      <c r="BA1148" s="65">
        <f t="shared" si="720"/>
        <v>0</v>
      </c>
      <c r="BB1148" s="65" t="str">
        <f t="shared" si="721"/>
        <v>x</v>
      </c>
      <c r="BC1148" s="65">
        <f t="shared" si="753"/>
        <v>0</v>
      </c>
      <c r="BD1148" s="65">
        <f t="shared" si="746"/>
        <v>0</v>
      </c>
      <c r="BE1148" s="65">
        <f t="shared" si="722"/>
        <v>0</v>
      </c>
      <c r="BF1148" s="64" t="str">
        <f t="shared" si="723"/>
        <v>A forrás egyenlő a költséggel (I.ütem).</v>
      </c>
      <c r="BG1148" s="65">
        <f t="shared" si="724"/>
        <v>0</v>
      </c>
      <c r="BH1148" s="65">
        <f t="shared" si="725"/>
        <v>0</v>
      </c>
      <c r="BI1148" s="65">
        <f t="shared" si="726"/>
        <v>0</v>
      </c>
      <c r="BJ1148" s="65">
        <f t="shared" si="727"/>
        <v>0</v>
      </c>
      <c r="BK1148" s="65">
        <f t="shared" si="754"/>
        <v>0</v>
      </c>
      <c r="BL1148" s="66" t="str">
        <f t="shared" si="747"/>
        <v>Nem hosszútávú a feladat.</v>
      </c>
      <c r="BM1148" s="67">
        <f t="shared" si="728"/>
        <v>1</v>
      </c>
      <c r="BN1148" s="67">
        <f t="shared" si="729"/>
        <v>0</v>
      </c>
      <c r="BO1148" s="67">
        <f t="shared" si="730"/>
        <v>1</v>
      </c>
      <c r="BP1148" s="67">
        <f t="shared" si="731"/>
        <v>0</v>
      </c>
      <c r="BQ1148" s="65">
        <f t="shared" si="732"/>
        <v>0</v>
      </c>
      <c r="BR1148" s="64" t="str">
        <f t="shared" si="733"/>
        <v>Nincs hosszútávú terv!</v>
      </c>
      <c r="BS1148" s="65">
        <f t="shared" si="734"/>
        <v>0</v>
      </c>
      <c r="BT1148" s="65">
        <f t="shared" si="735"/>
        <v>0</v>
      </c>
      <c r="BU1148" s="65">
        <f t="shared" si="736"/>
        <v>0</v>
      </c>
      <c r="BV1148" s="65">
        <f t="shared" si="737"/>
        <v>0</v>
      </c>
      <c r="BW1148" s="65">
        <f t="shared" si="738"/>
        <v>0</v>
      </c>
      <c r="BX1148" s="65">
        <f t="shared" si="739"/>
        <v>0</v>
      </c>
      <c r="BY1148" s="65">
        <f t="shared" si="740"/>
        <v>0</v>
      </c>
      <c r="BZ1148" s="65">
        <f t="shared" si="741"/>
        <v>0</v>
      </c>
      <c r="CA1148" s="65">
        <f t="shared" si="742"/>
        <v>0</v>
      </c>
      <c r="CB1148" s="65">
        <f t="shared" si="743"/>
        <v>0</v>
      </c>
      <c r="CC1148" s="65">
        <f t="shared" si="744"/>
        <v>0</v>
      </c>
      <c r="CD1148" s="65" t="str">
        <f t="shared" si="755"/>
        <v>Hiányos kitöltés! (B-oszlop üres)</v>
      </c>
      <c r="CE1148" s="66" t="str">
        <f t="shared" si="756"/>
        <v>Hiányos kitöltés! (B-oszlop üres)</v>
      </c>
      <c r="CF1148" s="65">
        <f t="shared" si="757"/>
        <v>0</v>
      </c>
      <c r="CG1148" s="65">
        <f t="shared" si="758"/>
        <v>0</v>
      </c>
      <c r="CH1148" s="65">
        <f t="shared" si="759"/>
        <v>0</v>
      </c>
    </row>
    <row r="1149" spans="1:86" ht="31.25" x14ac:dyDescent="0.25">
      <c r="A1149" s="54" t="str">
        <f t="shared" si="748"/>
        <v>Nincs VKR kiválasztva!</v>
      </c>
      <c r="B1149" s="68"/>
      <c r="C1149" s="55"/>
      <c r="D1149" s="47"/>
      <c r="E1149" s="47"/>
      <c r="F1149" s="56" t="str">
        <f>IF($G1149="","Nincs VKR kiválasztva!",INDEX(Osszesito!$C:$C,MATCH($G1149,Osszesito!$D:$D,0)))</f>
        <v>Nincs VKR kiválasztva!</v>
      </c>
      <c r="G1149" s="45"/>
      <c r="H1149" s="51" t="str">
        <f>IF($D1149="","",CONCATENATE($AY1149,"_",COUNTA($D$3:$D1149),"_FSZV_2026"))</f>
        <v/>
      </c>
      <c r="I1149" s="56" t="str">
        <f>IF($G1149="","Nincs VKR kiválasztva!",INDEX(Osszesito!$G:$G,MATCH($F1149,Osszesito!$C:$C,0)))</f>
        <v>Nincs VKR kiválasztva!</v>
      </c>
      <c r="J1149" s="56" t="str">
        <f>IF($G1149="","Nincs VKR kiválasztva!",INDEX(Osszesito!$F:$F,MATCH($F1149,Osszesito!$C:$C,0)))</f>
        <v>Nincs VKR kiválasztva!</v>
      </c>
      <c r="K1149" s="48" t="str">
        <f t="shared" si="745"/>
        <v>Nincs kitöltve a költség rész!</v>
      </c>
      <c r="L1149" s="49"/>
      <c r="M1149" s="49"/>
      <c r="N1149" s="60"/>
      <c r="O1149" s="60"/>
      <c r="P1149" s="90"/>
      <c r="R1149" s="62"/>
      <c r="S1149" s="62"/>
      <c r="T1149" s="62"/>
      <c r="U1149" s="62"/>
      <c r="V1149" s="62"/>
      <c r="W1149" s="62"/>
      <c r="X1149" s="62"/>
      <c r="Y1149" s="62"/>
      <c r="Z1149" s="62"/>
      <c r="AA1149" s="62"/>
      <c r="AB1149" s="62"/>
      <c r="AC1149" s="61">
        <f t="shared" si="749"/>
        <v>0</v>
      </c>
      <c r="AD1149" s="1" t="str">
        <f t="shared" si="750"/>
        <v>Nincs VKR kiválasztva!</v>
      </c>
      <c r="AF1149" s="60"/>
      <c r="AG1149" s="60"/>
      <c r="AH1149" s="60"/>
      <c r="AI1149" s="60"/>
      <c r="AJ1149" s="60"/>
      <c r="AK1149" s="60"/>
      <c r="AL1149" s="60"/>
      <c r="AM1149" s="60"/>
      <c r="AN1149" s="60"/>
      <c r="AO1149" s="60"/>
      <c r="AP1149" s="60"/>
      <c r="AQ1149" s="61">
        <f t="shared" si="751"/>
        <v>0</v>
      </c>
      <c r="AR1149" s="130" t="s">
        <v>36</v>
      </c>
      <c r="AS1149" s="1" t="str">
        <f t="shared" si="752"/>
        <v>Nincs VKR kiválasztva!</v>
      </c>
      <c r="AU1149" s="46"/>
      <c r="AV1149" s="46"/>
      <c r="AY1149" s="64" t="str">
        <f>IF($D1149="","",INDEX(Osszesito!$E:$E,MATCH($F1149,Osszesito!$C:$C,0)))</f>
        <v/>
      </c>
      <c r="AZ1149" s="64">
        <f t="shared" si="719"/>
        <v>0</v>
      </c>
      <c r="BA1149" s="65">
        <f t="shared" si="720"/>
        <v>0</v>
      </c>
      <c r="BB1149" s="65" t="str">
        <f t="shared" si="721"/>
        <v>x</v>
      </c>
      <c r="BC1149" s="65">
        <f t="shared" si="753"/>
        <v>0</v>
      </c>
      <c r="BD1149" s="65">
        <f t="shared" si="746"/>
        <v>0</v>
      </c>
      <c r="BE1149" s="65">
        <f t="shared" si="722"/>
        <v>0</v>
      </c>
      <c r="BF1149" s="64" t="str">
        <f t="shared" si="723"/>
        <v>A forrás egyenlő a költséggel (I.ütem).</v>
      </c>
      <c r="BG1149" s="65">
        <f t="shared" si="724"/>
        <v>0</v>
      </c>
      <c r="BH1149" s="65">
        <f t="shared" si="725"/>
        <v>0</v>
      </c>
      <c r="BI1149" s="65">
        <f t="shared" si="726"/>
        <v>0</v>
      </c>
      <c r="BJ1149" s="65">
        <f t="shared" si="727"/>
        <v>0</v>
      </c>
      <c r="BK1149" s="65">
        <f t="shared" si="754"/>
        <v>0</v>
      </c>
      <c r="BL1149" s="66" t="str">
        <f t="shared" si="747"/>
        <v>Nem hosszútávú a feladat.</v>
      </c>
      <c r="BM1149" s="67">
        <f t="shared" si="728"/>
        <v>1</v>
      </c>
      <c r="BN1149" s="67">
        <f t="shared" si="729"/>
        <v>0</v>
      </c>
      <c r="BO1149" s="67">
        <f t="shared" si="730"/>
        <v>1</v>
      </c>
      <c r="BP1149" s="67">
        <f t="shared" si="731"/>
        <v>0</v>
      </c>
      <c r="BQ1149" s="65">
        <f t="shared" si="732"/>
        <v>0</v>
      </c>
      <c r="BR1149" s="64" t="str">
        <f t="shared" si="733"/>
        <v>Nincs hosszútávú terv!</v>
      </c>
      <c r="BS1149" s="65">
        <f t="shared" si="734"/>
        <v>0</v>
      </c>
      <c r="BT1149" s="65">
        <f t="shared" si="735"/>
        <v>0</v>
      </c>
      <c r="BU1149" s="65">
        <f t="shared" si="736"/>
        <v>0</v>
      </c>
      <c r="BV1149" s="65">
        <f t="shared" si="737"/>
        <v>0</v>
      </c>
      <c r="BW1149" s="65">
        <f t="shared" si="738"/>
        <v>0</v>
      </c>
      <c r="BX1149" s="65">
        <f t="shared" si="739"/>
        <v>0</v>
      </c>
      <c r="BY1149" s="65">
        <f t="shared" si="740"/>
        <v>0</v>
      </c>
      <c r="BZ1149" s="65">
        <f t="shared" si="741"/>
        <v>0</v>
      </c>
      <c r="CA1149" s="65">
        <f t="shared" si="742"/>
        <v>0</v>
      </c>
      <c r="CB1149" s="65">
        <f t="shared" si="743"/>
        <v>0</v>
      </c>
      <c r="CC1149" s="65">
        <f t="shared" si="744"/>
        <v>0</v>
      </c>
      <c r="CD1149" s="65" t="str">
        <f t="shared" si="755"/>
        <v>Hiányos kitöltés! (B-oszlop üres)</v>
      </c>
      <c r="CE1149" s="66" t="str">
        <f t="shared" si="756"/>
        <v>Hiányos kitöltés! (B-oszlop üres)</v>
      </c>
      <c r="CF1149" s="65">
        <f t="shared" si="757"/>
        <v>0</v>
      </c>
      <c r="CG1149" s="65">
        <f t="shared" si="758"/>
        <v>0</v>
      </c>
      <c r="CH1149" s="65">
        <f t="shared" si="759"/>
        <v>0</v>
      </c>
    </row>
    <row r="1150" spans="1:86" ht="31.25" x14ac:dyDescent="0.25">
      <c r="A1150" s="54" t="str">
        <f t="shared" si="748"/>
        <v>Nincs VKR kiválasztva!</v>
      </c>
      <c r="B1150" s="68"/>
      <c r="C1150" s="55"/>
      <c r="D1150" s="47"/>
      <c r="E1150" s="47"/>
      <c r="F1150" s="56" t="str">
        <f>IF($G1150="","Nincs VKR kiválasztva!",INDEX(Osszesito!$C:$C,MATCH($G1150,Osszesito!$D:$D,0)))</f>
        <v>Nincs VKR kiválasztva!</v>
      </c>
      <c r="G1150" s="45"/>
      <c r="H1150" s="51" t="str">
        <f>IF($D1150="","",CONCATENATE($AY1150,"_",COUNTA($D$3:$D1150),"_FSZV_2026"))</f>
        <v/>
      </c>
      <c r="I1150" s="56" t="str">
        <f>IF($G1150="","Nincs VKR kiválasztva!",INDEX(Osszesito!$G:$G,MATCH($F1150,Osszesito!$C:$C,0)))</f>
        <v>Nincs VKR kiválasztva!</v>
      </c>
      <c r="J1150" s="56" t="str">
        <f>IF($G1150="","Nincs VKR kiválasztva!",INDEX(Osszesito!$F:$F,MATCH($F1150,Osszesito!$C:$C,0)))</f>
        <v>Nincs VKR kiválasztva!</v>
      </c>
      <c r="K1150" s="48" t="str">
        <f t="shared" si="745"/>
        <v>Nincs kitöltve a költség rész!</v>
      </c>
      <c r="L1150" s="49"/>
      <c r="M1150" s="49"/>
      <c r="N1150" s="60"/>
      <c r="O1150" s="60"/>
      <c r="P1150" s="90"/>
      <c r="R1150" s="62"/>
      <c r="S1150" s="62"/>
      <c r="T1150" s="62"/>
      <c r="U1150" s="62"/>
      <c r="V1150" s="62"/>
      <c r="W1150" s="62"/>
      <c r="X1150" s="62"/>
      <c r="Y1150" s="62"/>
      <c r="Z1150" s="62"/>
      <c r="AA1150" s="62"/>
      <c r="AB1150" s="62"/>
      <c r="AC1150" s="61">
        <f t="shared" si="749"/>
        <v>0</v>
      </c>
      <c r="AD1150" s="1" t="str">
        <f t="shared" si="750"/>
        <v>Nincs VKR kiválasztva!</v>
      </c>
      <c r="AF1150" s="60"/>
      <c r="AG1150" s="60"/>
      <c r="AH1150" s="60"/>
      <c r="AI1150" s="60"/>
      <c r="AJ1150" s="60"/>
      <c r="AK1150" s="60"/>
      <c r="AL1150" s="60"/>
      <c r="AM1150" s="60"/>
      <c r="AN1150" s="60"/>
      <c r="AO1150" s="60"/>
      <c r="AP1150" s="60"/>
      <c r="AQ1150" s="61">
        <f t="shared" si="751"/>
        <v>0</v>
      </c>
      <c r="AR1150" s="130" t="s">
        <v>36</v>
      </c>
      <c r="AS1150" s="1" t="str">
        <f t="shared" si="752"/>
        <v>Nincs VKR kiválasztva!</v>
      </c>
      <c r="AU1150" s="46"/>
      <c r="AV1150" s="46"/>
      <c r="AY1150" s="64" t="str">
        <f>IF($D1150="","",INDEX(Osszesito!$E:$E,MATCH($F1150,Osszesito!$C:$C,0)))</f>
        <v/>
      </c>
      <c r="AZ1150" s="64">
        <f t="shared" si="719"/>
        <v>0</v>
      </c>
      <c r="BA1150" s="65">
        <f t="shared" si="720"/>
        <v>0</v>
      </c>
      <c r="BB1150" s="65" t="str">
        <f t="shared" si="721"/>
        <v>x</v>
      </c>
      <c r="BC1150" s="65">
        <f t="shared" si="753"/>
        <v>0</v>
      </c>
      <c r="BD1150" s="65">
        <f t="shared" si="746"/>
        <v>0</v>
      </c>
      <c r="BE1150" s="65">
        <f t="shared" si="722"/>
        <v>0</v>
      </c>
      <c r="BF1150" s="64" t="str">
        <f t="shared" si="723"/>
        <v>A forrás egyenlő a költséggel (I.ütem).</v>
      </c>
      <c r="BG1150" s="65">
        <f t="shared" si="724"/>
        <v>0</v>
      </c>
      <c r="BH1150" s="65">
        <f t="shared" si="725"/>
        <v>0</v>
      </c>
      <c r="BI1150" s="65">
        <f t="shared" si="726"/>
        <v>0</v>
      </c>
      <c r="BJ1150" s="65">
        <f t="shared" si="727"/>
        <v>0</v>
      </c>
      <c r="BK1150" s="65">
        <f t="shared" si="754"/>
        <v>0</v>
      </c>
      <c r="BL1150" s="66" t="str">
        <f t="shared" si="747"/>
        <v>Nem hosszútávú a feladat.</v>
      </c>
      <c r="BM1150" s="67">
        <f t="shared" si="728"/>
        <v>1</v>
      </c>
      <c r="BN1150" s="67">
        <f t="shared" si="729"/>
        <v>0</v>
      </c>
      <c r="BO1150" s="67">
        <f t="shared" si="730"/>
        <v>1</v>
      </c>
      <c r="BP1150" s="67">
        <f t="shared" si="731"/>
        <v>0</v>
      </c>
      <c r="BQ1150" s="65">
        <f t="shared" si="732"/>
        <v>0</v>
      </c>
      <c r="BR1150" s="64" t="str">
        <f t="shared" si="733"/>
        <v>Nincs hosszútávú terv!</v>
      </c>
      <c r="BS1150" s="65">
        <f t="shared" si="734"/>
        <v>0</v>
      </c>
      <c r="BT1150" s="65">
        <f t="shared" si="735"/>
        <v>0</v>
      </c>
      <c r="BU1150" s="65">
        <f t="shared" si="736"/>
        <v>0</v>
      </c>
      <c r="BV1150" s="65">
        <f t="shared" si="737"/>
        <v>0</v>
      </c>
      <c r="BW1150" s="65">
        <f t="shared" si="738"/>
        <v>0</v>
      </c>
      <c r="BX1150" s="65">
        <f t="shared" si="739"/>
        <v>0</v>
      </c>
      <c r="BY1150" s="65">
        <f t="shared" si="740"/>
        <v>0</v>
      </c>
      <c r="BZ1150" s="65">
        <f t="shared" si="741"/>
        <v>0</v>
      </c>
      <c r="CA1150" s="65">
        <f t="shared" si="742"/>
        <v>0</v>
      </c>
      <c r="CB1150" s="65">
        <f t="shared" si="743"/>
        <v>0</v>
      </c>
      <c r="CC1150" s="65">
        <f t="shared" si="744"/>
        <v>0</v>
      </c>
      <c r="CD1150" s="65" t="str">
        <f t="shared" si="755"/>
        <v>Hiányos kitöltés! (B-oszlop üres)</v>
      </c>
      <c r="CE1150" s="66" t="str">
        <f t="shared" si="756"/>
        <v>Hiányos kitöltés! (B-oszlop üres)</v>
      </c>
      <c r="CF1150" s="65">
        <f t="shared" si="757"/>
        <v>0</v>
      </c>
      <c r="CG1150" s="65">
        <f t="shared" si="758"/>
        <v>0</v>
      </c>
      <c r="CH1150" s="65">
        <f t="shared" si="759"/>
        <v>0</v>
      </c>
    </row>
    <row r="1151" spans="1:86" ht="31.25" x14ac:dyDescent="0.25">
      <c r="A1151" s="54" t="str">
        <f t="shared" si="748"/>
        <v>Nincs VKR kiválasztva!</v>
      </c>
      <c r="B1151" s="68"/>
      <c r="C1151" s="55"/>
      <c r="D1151" s="47"/>
      <c r="E1151" s="47"/>
      <c r="F1151" s="56" t="str">
        <f>IF($G1151="","Nincs VKR kiválasztva!",INDEX(Osszesito!$C:$C,MATCH($G1151,Osszesito!$D:$D,0)))</f>
        <v>Nincs VKR kiválasztva!</v>
      </c>
      <c r="G1151" s="45"/>
      <c r="H1151" s="51" t="str">
        <f>IF($D1151="","",CONCATENATE($AY1151,"_",COUNTA($D$3:$D1151),"_FSZV_2026"))</f>
        <v/>
      </c>
      <c r="I1151" s="56" t="str">
        <f>IF($G1151="","Nincs VKR kiválasztva!",INDEX(Osszesito!$G:$G,MATCH($F1151,Osszesito!$C:$C,0)))</f>
        <v>Nincs VKR kiválasztva!</v>
      </c>
      <c r="J1151" s="56" t="str">
        <f>IF($G1151="","Nincs VKR kiválasztva!",INDEX(Osszesito!$F:$F,MATCH($F1151,Osszesito!$C:$C,0)))</f>
        <v>Nincs VKR kiválasztva!</v>
      </c>
      <c r="K1151" s="48" t="str">
        <f t="shared" si="745"/>
        <v>Nincs kitöltve a költség rész!</v>
      </c>
      <c r="L1151" s="49"/>
      <c r="M1151" s="49"/>
      <c r="N1151" s="60"/>
      <c r="O1151" s="60"/>
      <c r="P1151" s="90"/>
      <c r="R1151" s="62"/>
      <c r="S1151" s="62"/>
      <c r="T1151" s="62"/>
      <c r="U1151" s="62"/>
      <c r="V1151" s="62"/>
      <c r="W1151" s="62"/>
      <c r="X1151" s="62"/>
      <c r="Y1151" s="62"/>
      <c r="Z1151" s="62"/>
      <c r="AA1151" s="62"/>
      <c r="AB1151" s="62"/>
      <c r="AC1151" s="61">
        <f t="shared" si="749"/>
        <v>0</v>
      </c>
      <c r="AD1151" s="1" t="str">
        <f t="shared" si="750"/>
        <v>Nincs VKR kiválasztva!</v>
      </c>
      <c r="AF1151" s="60"/>
      <c r="AG1151" s="60"/>
      <c r="AH1151" s="60"/>
      <c r="AI1151" s="60"/>
      <c r="AJ1151" s="60"/>
      <c r="AK1151" s="60"/>
      <c r="AL1151" s="60"/>
      <c r="AM1151" s="60"/>
      <c r="AN1151" s="60"/>
      <c r="AO1151" s="60"/>
      <c r="AP1151" s="60"/>
      <c r="AQ1151" s="61">
        <f t="shared" si="751"/>
        <v>0</v>
      </c>
      <c r="AR1151" s="130" t="s">
        <v>36</v>
      </c>
      <c r="AS1151" s="1" t="str">
        <f t="shared" si="752"/>
        <v>Nincs VKR kiválasztva!</v>
      </c>
      <c r="AU1151" s="46"/>
      <c r="AV1151" s="46"/>
      <c r="AY1151" s="64" t="str">
        <f>IF($D1151="","",INDEX(Osszesito!$E:$E,MATCH($F1151,Osszesito!$C:$C,0)))</f>
        <v/>
      </c>
      <c r="AZ1151" s="64">
        <f t="shared" si="719"/>
        <v>0</v>
      </c>
      <c r="BA1151" s="65">
        <f t="shared" si="720"/>
        <v>0</v>
      </c>
      <c r="BB1151" s="65" t="str">
        <f t="shared" si="721"/>
        <v>x</v>
      </c>
      <c r="BC1151" s="65">
        <f t="shared" si="753"/>
        <v>0</v>
      </c>
      <c r="BD1151" s="65">
        <f t="shared" si="746"/>
        <v>0</v>
      </c>
      <c r="BE1151" s="65">
        <f t="shared" si="722"/>
        <v>0</v>
      </c>
      <c r="BF1151" s="64" t="str">
        <f t="shared" si="723"/>
        <v>A forrás egyenlő a költséggel (I.ütem).</v>
      </c>
      <c r="BG1151" s="65">
        <f t="shared" si="724"/>
        <v>0</v>
      </c>
      <c r="BH1151" s="65">
        <f t="shared" si="725"/>
        <v>0</v>
      </c>
      <c r="BI1151" s="65">
        <f t="shared" si="726"/>
        <v>0</v>
      </c>
      <c r="BJ1151" s="65">
        <f t="shared" si="727"/>
        <v>0</v>
      </c>
      <c r="BK1151" s="65">
        <f t="shared" si="754"/>
        <v>0</v>
      </c>
      <c r="BL1151" s="66" t="str">
        <f t="shared" si="747"/>
        <v>Nem hosszútávú a feladat.</v>
      </c>
      <c r="BM1151" s="67">
        <f t="shared" si="728"/>
        <v>1</v>
      </c>
      <c r="BN1151" s="67">
        <f t="shared" si="729"/>
        <v>0</v>
      </c>
      <c r="BO1151" s="67">
        <f t="shared" si="730"/>
        <v>1</v>
      </c>
      <c r="BP1151" s="67">
        <f t="shared" si="731"/>
        <v>0</v>
      </c>
      <c r="BQ1151" s="65">
        <f t="shared" si="732"/>
        <v>0</v>
      </c>
      <c r="BR1151" s="64" t="str">
        <f t="shared" si="733"/>
        <v>Nincs hosszútávú terv!</v>
      </c>
      <c r="BS1151" s="65">
        <f t="shared" si="734"/>
        <v>0</v>
      </c>
      <c r="BT1151" s="65">
        <f t="shared" si="735"/>
        <v>0</v>
      </c>
      <c r="BU1151" s="65">
        <f t="shared" si="736"/>
        <v>0</v>
      </c>
      <c r="BV1151" s="65">
        <f t="shared" si="737"/>
        <v>0</v>
      </c>
      <c r="BW1151" s="65">
        <f t="shared" si="738"/>
        <v>0</v>
      </c>
      <c r="BX1151" s="65">
        <f t="shared" si="739"/>
        <v>0</v>
      </c>
      <c r="BY1151" s="65">
        <f t="shared" si="740"/>
        <v>0</v>
      </c>
      <c r="BZ1151" s="65">
        <f t="shared" si="741"/>
        <v>0</v>
      </c>
      <c r="CA1151" s="65">
        <f t="shared" si="742"/>
        <v>0</v>
      </c>
      <c r="CB1151" s="65">
        <f t="shared" si="743"/>
        <v>0</v>
      </c>
      <c r="CC1151" s="65">
        <f t="shared" si="744"/>
        <v>0</v>
      </c>
      <c r="CD1151" s="65" t="str">
        <f t="shared" si="755"/>
        <v>Hiányos kitöltés! (B-oszlop üres)</v>
      </c>
      <c r="CE1151" s="66" t="str">
        <f t="shared" si="756"/>
        <v>Hiányos kitöltés! (B-oszlop üres)</v>
      </c>
      <c r="CF1151" s="65">
        <f t="shared" si="757"/>
        <v>0</v>
      </c>
      <c r="CG1151" s="65">
        <f t="shared" si="758"/>
        <v>0</v>
      </c>
      <c r="CH1151" s="65">
        <f t="shared" si="759"/>
        <v>0</v>
      </c>
    </row>
    <row r="1152" spans="1:86" ht="31.25" x14ac:dyDescent="0.25">
      <c r="A1152" s="54" t="str">
        <f t="shared" si="748"/>
        <v>Nincs VKR kiválasztva!</v>
      </c>
      <c r="B1152" s="68"/>
      <c r="C1152" s="55"/>
      <c r="D1152" s="47"/>
      <c r="E1152" s="47"/>
      <c r="F1152" s="56" t="str">
        <f>IF($G1152="","Nincs VKR kiválasztva!",INDEX(Osszesito!$C:$C,MATCH($G1152,Osszesito!$D:$D,0)))</f>
        <v>Nincs VKR kiválasztva!</v>
      </c>
      <c r="G1152" s="45"/>
      <c r="H1152" s="51" t="str">
        <f>IF($D1152="","",CONCATENATE($AY1152,"_",COUNTA($D$3:$D1152),"_FSZV_2026"))</f>
        <v/>
      </c>
      <c r="I1152" s="56" t="str">
        <f>IF($G1152="","Nincs VKR kiválasztva!",INDEX(Osszesito!$G:$G,MATCH($F1152,Osszesito!$C:$C,0)))</f>
        <v>Nincs VKR kiválasztva!</v>
      </c>
      <c r="J1152" s="56" t="str">
        <f>IF($G1152="","Nincs VKR kiválasztva!",INDEX(Osszesito!$F:$F,MATCH($F1152,Osszesito!$C:$C,0)))</f>
        <v>Nincs VKR kiválasztva!</v>
      </c>
      <c r="K1152" s="48" t="str">
        <f t="shared" si="745"/>
        <v>Nincs kitöltve a költség rész!</v>
      </c>
      <c r="L1152" s="49"/>
      <c r="M1152" s="49"/>
      <c r="N1152" s="60"/>
      <c r="O1152" s="60"/>
      <c r="P1152" s="90"/>
      <c r="R1152" s="62"/>
      <c r="S1152" s="62"/>
      <c r="T1152" s="62"/>
      <c r="U1152" s="62"/>
      <c r="V1152" s="62"/>
      <c r="W1152" s="62"/>
      <c r="X1152" s="62"/>
      <c r="Y1152" s="62"/>
      <c r="Z1152" s="62"/>
      <c r="AA1152" s="62"/>
      <c r="AB1152" s="62"/>
      <c r="AC1152" s="61">
        <f t="shared" si="749"/>
        <v>0</v>
      </c>
      <c r="AD1152" s="1" t="str">
        <f t="shared" si="750"/>
        <v>Nincs VKR kiválasztva!</v>
      </c>
      <c r="AF1152" s="60"/>
      <c r="AG1152" s="60"/>
      <c r="AH1152" s="60"/>
      <c r="AI1152" s="60"/>
      <c r="AJ1152" s="60"/>
      <c r="AK1152" s="60"/>
      <c r="AL1152" s="60"/>
      <c r="AM1152" s="60"/>
      <c r="AN1152" s="60"/>
      <c r="AO1152" s="60"/>
      <c r="AP1152" s="60"/>
      <c r="AQ1152" s="61">
        <f t="shared" si="751"/>
        <v>0</v>
      </c>
      <c r="AR1152" s="130" t="s">
        <v>36</v>
      </c>
      <c r="AS1152" s="1" t="str">
        <f t="shared" si="752"/>
        <v>Nincs VKR kiválasztva!</v>
      </c>
      <c r="AU1152" s="46"/>
      <c r="AV1152" s="46"/>
      <c r="AY1152" s="64" t="str">
        <f>IF($D1152="","",INDEX(Osszesito!$E:$E,MATCH($F1152,Osszesito!$C:$C,0)))</f>
        <v/>
      </c>
      <c r="AZ1152" s="64">
        <f t="shared" si="719"/>
        <v>0</v>
      </c>
      <c r="BA1152" s="65">
        <f t="shared" si="720"/>
        <v>0</v>
      </c>
      <c r="BB1152" s="65" t="str">
        <f t="shared" si="721"/>
        <v>x</v>
      </c>
      <c r="BC1152" s="65">
        <f t="shared" si="753"/>
        <v>0</v>
      </c>
      <c r="BD1152" s="65">
        <f t="shared" si="746"/>
        <v>0</v>
      </c>
      <c r="BE1152" s="65">
        <f t="shared" si="722"/>
        <v>0</v>
      </c>
      <c r="BF1152" s="64" t="str">
        <f t="shared" si="723"/>
        <v>A forrás egyenlő a költséggel (I.ütem).</v>
      </c>
      <c r="BG1152" s="65">
        <f t="shared" si="724"/>
        <v>0</v>
      </c>
      <c r="BH1152" s="65">
        <f t="shared" si="725"/>
        <v>0</v>
      </c>
      <c r="BI1152" s="65">
        <f t="shared" si="726"/>
        <v>0</v>
      </c>
      <c r="BJ1152" s="65">
        <f t="shared" si="727"/>
        <v>0</v>
      </c>
      <c r="BK1152" s="65">
        <f t="shared" si="754"/>
        <v>0</v>
      </c>
      <c r="BL1152" s="66" t="str">
        <f t="shared" si="747"/>
        <v>Nem hosszútávú a feladat.</v>
      </c>
      <c r="BM1152" s="67">
        <f t="shared" si="728"/>
        <v>1</v>
      </c>
      <c r="BN1152" s="67">
        <f t="shared" si="729"/>
        <v>0</v>
      </c>
      <c r="BO1152" s="67">
        <f t="shared" si="730"/>
        <v>1</v>
      </c>
      <c r="BP1152" s="67">
        <f t="shared" si="731"/>
        <v>0</v>
      </c>
      <c r="BQ1152" s="65">
        <f t="shared" si="732"/>
        <v>0</v>
      </c>
      <c r="BR1152" s="64" t="str">
        <f t="shared" si="733"/>
        <v>Nincs hosszútávú terv!</v>
      </c>
      <c r="BS1152" s="65">
        <f t="shared" si="734"/>
        <v>0</v>
      </c>
      <c r="BT1152" s="65">
        <f t="shared" si="735"/>
        <v>0</v>
      </c>
      <c r="BU1152" s="65">
        <f t="shared" si="736"/>
        <v>0</v>
      </c>
      <c r="BV1152" s="65">
        <f t="shared" si="737"/>
        <v>0</v>
      </c>
      <c r="BW1152" s="65">
        <f t="shared" si="738"/>
        <v>0</v>
      </c>
      <c r="BX1152" s="65">
        <f t="shared" si="739"/>
        <v>0</v>
      </c>
      <c r="BY1152" s="65">
        <f t="shared" si="740"/>
        <v>0</v>
      </c>
      <c r="BZ1152" s="65">
        <f t="shared" si="741"/>
        <v>0</v>
      </c>
      <c r="CA1152" s="65">
        <f t="shared" si="742"/>
        <v>0</v>
      </c>
      <c r="CB1152" s="65">
        <f t="shared" si="743"/>
        <v>0</v>
      </c>
      <c r="CC1152" s="65">
        <f t="shared" si="744"/>
        <v>0</v>
      </c>
      <c r="CD1152" s="65" t="str">
        <f t="shared" si="755"/>
        <v>Hiányos kitöltés! (B-oszlop üres)</v>
      </c>
      <c r="CE1152" s="66" t="str">
        <f t="shared" si="756"/>
        <v>Hiányos kitöltés! (B-oszlop üres)</v>
      </c>
      <c r="CF1152" s="65">
        <f t="shared" si="757"/>
        <v>0</v>
      </c>
      <c r="CG1152" s="65">
        <f t="shared" si="758"/>
        <v>0</v>
      </c>
      <c r="CH1152" s="65">
        <f t="shared" si="759"/>
        <v>0</v>
      </c>
    </row>
    <row r="1153" spans="1:86" ht="31.25" x14ac:dyDescent="0.25">
      <c r="A1153" s="54" t="str">
        <f t="shared" si="748"/>
        <v>Nincs VKR kiválasztva!</v>
      </c>
      <c r="B1153" s="68"/>
      <c r="C1153" s="55"/>
      <c r="D1153" s="47"/>
      <c r="E1153" s="47"/>
      <c r="F1153" s="56" t="str">
        <f>IF($G1153="","Nincs VKR kiválasztva!",INDEX(Osszesito!$C:$C,MATCH($G1153,Osszesito!$D:$D,0)))</f>
        <v>Nincs VKR kiválasztva!</v>
      </c>
      <c r="G1153" s="45"/>
      <c r="H1153" s="51" t="str">
        <f>IF($D1153="","",CONCATENATE($AY1153,"_",COUNTA($D$3:$D1153),"_FSZV_2026"))</f>
        <v/>
      </c>
      <c r="I1153" s="56" t="str">
        <f>IF($G1153="","Nincs VKR kiválasztva!",INDEX(Osszesito!$G:$G,MATCH($F1153,Osszesito!$C:$C,0)))</f>
        <v>Nincs VKR kiválasztva!</v>
      </c>
      <c r="J1153" s="56" t="str">
        <f>IF($G1153="","Nincs VKR kiválasztva!",INDEX(Osszesito!$F:$F,MATCH($F1153,Osszesito!$C:$C,0)))</f>
        <v>Nincs VKR kiválasztva!</v>
      </c>
      <c r="K1153" s="48" t="str">
        <f t="shared" si="745"/>
        <v>Nincs kitöltve a költség rész!</v>
      </c>
      <c r="L1153" s="49"/>
      <c r="M1153" s="49"/>
      <c r="N1153" s="60"/>
      <c r="O1153" s="60"/>
      <c r="P1153" s="90"/>
      <c r="R1153" s="62"/>
      <c r="S1153" s="62"/>
      <c r="T1153" s="62"/>
      <c r="U1153" s="62"/>
      <c r="V1153" s="62"/>
      <c r="W1153" s="62"/>
      <c r="X1153" s="62"/>
      <c r="Y1153" s="62"/>
      <c r="Z1153" s="62"/>
      <c r="AA1153" s="62"/>
      <c r="AB1153" s="62"/>
      <c r="AC1153" s="61">
        <f t="shared" si="749"/>
        <v>0</v>
      </c>
      <c r="AD1153" s="1" t="str">
        <f t="shared" si="750"/>
        <v>Nincs VKR kiválasztva!</v>
      </c>
      <c r="AF1153" s="60"/>
      <c r="AG1153" s="60"/>
      <c r="AH1153" s="60"/>
      <c r="AI1153" s="60"/>
      <c r="AJ1153" s="60"/>
      <c r="AK1153" s="60"/>
      <c r="AL1153" s="60"/>
      <c r="AM1153" s="60"/>
      <c r="AN1153" s="60"/>
      <c r="AO1153" s="60"/>
      <c r="AP1153" s="60"/>
      <c r="AQ1153" s="61">
        <f t="shared" si="751"/>
        <v>0</v>
      </c>
      <c r="AR1153" s="130" t="s">
        <v>36</v>
      </c>
      <c r="AS1153" s="1" t="str">
        <f t="shared" si="752"/>
        <v>Nincs VKR kiválasztva!</v>
      </c>
      <c r="AU1153" s="46"/>
      <c r="AV1153" s="46"/>
      <c r="AY1153" s="64" t="str">
        <f>IF($D1153="","",INDEX(Osszesito!$E:$E,MATCH($F1153,Osszesito!$C:$C,0)))</f>
        <v/>
      </c>
      <c r="AZ1153" s="64">
        <f t="shared" si="719"/>
        <v>0</v>
      </c>
      <c r="BA1153" s="65">
        <f t="shared" si="720"/>
        <v>0</v>
      </c>
      <c r="BB1153" s="65" t="str">
        <f t="shared" si="721"/>
        <v>x</v>
      </c>
      <c r="BC1153" s="65">
        <f t="shared" si="753"/>
        <v>0</v>
      </c>
      <c r="BD1153" s="65">
        <f t="shared" si="746"/>
        <v>0</v>
      </c>
      <c r="BE1153" s="65">
        <f t="shared" si="722"/>
        <v>0</v>
      </c>
      <c r="BF1153" s="64" t="str">
        <f t="shared" si="723"/>
        <v>A forrás egyenlő a költséggel (I.ütem).</v>
      </c>
      <c r="BG1153" s="65">
        <f t="shared" si="724"/>
        <v>0</v>
      </c>
      <c r="BH1153" s="65">
        <f t="shared" si="725"/>
        <v>0</v>
      </c>
      <c r="BI1153" s="65">
        <f t="shared" si="726"/>
        <v>0</v>
      </c>
      <c r="BJ1153" s="65">
        <f t="shared" si="727"/>
        <v>0</v>
      </c>
      <c r="BK1153" s="65">
        <f t="shared" si="754"/>
        <v>0</v>
      </c>
      <c r="BL1153" s="66" t="str">
        <f t="shared" si="747"/>
        <v>Nem hosszútávú a feladat.</v>
      </c>
      <c r="BM1153" s="67">
        <f t="shared" si="728"/>
        <v>1</v>
      </c>
      <c r="BN1153" s="67">
        <f t="shared" si="729"/>
        <v>0</v>
      </c>
      <c r="BO1153" s="67">
        <f t="shared" si="730"/>
        <v>1</v>
      </c>
      <c r="BP1153" s="67">
        <f t="shared" si="731"/>
        <v>0</v>
      </c>
      <c r="BQ1153" s="65">
        <f t="shared" si="732"/>
        <v>0</v>
      </c>
      <c r="BR1153" s="64" t="str">
        <f t="shared" si="733"/>
        <v>Nincs hosszútávú terv!</v>
      </c>
      <c r="BS1153" s="65">
        <f t="shared" si="734"/>
        <v>0</v>
      </c>
      <c r="BT1153" s="65">
        <f t="shared" si="735"/>
        <v>0</v>
      </c>
      <c r="BU1153" s="65">
        <f t="shared" si="736"/>
        <v>0</v>
      </c>
      <c r="BV1153" s="65">
        <f t="shared" si="737"/>
        <v>0</v>
      </c>
      <c r="BW1153" s="65">
        <f t="shared" si="738"/>
        <v>0</v>
      </c>
      <c r="BX1153" s="65">
        <f t="shared" si="739"/>
        <v>0</v>
      </c>
      <c r="BY1153" s="65">
        <f t="shared" si="740"/>
        <v>0</v>
      </c>
      <c r="BZ1153" s="65">
        <f t="shared" si="741"/>
        <v>0</v>
      </c>
      <c r="CA1153" s="65">
        <f t="shared" si="742"/>
        <v>0</v>
      </c>
      <c r="CB1153" s="65">
        <f t="shared" si="743"/>
        <v>0</v>
      </c>
      <c r="CC1153" s="65">
        <f t="shared" si="744"/>
        <v>0</v>
      </c>
      <c r="CD1153" s="65" t="str">
        <f t="shared" si="755"/>
        <v>Hiányos kitöltés! (B-oszlop üres)</v>
      </c>
      <c r="CE1153" s="66" t="str">
        <f t="shared" si="756"/>
        <v>Hiányos kitöltés! (B-oszlop üres)</v>
      </c>
      <c r="CF1153" s="65">
        <f t="shared" si="757"/>
        <v>0</v>
      </c>
      <c r="CG1153" s="65">
        <f t="shared" si="758"/>
        <v>0</v>
      </c>
      <c r="CH1153" s="65">
        <f t="shared" si="759"/>
        <v>0</v>
      </c>
    </row>
    <row r="1154" spans="1:86" ht="31.25" x14ac:dyDescent="0.25">
      <c r="A1154" s="54" t="str">
        <f t="shared" si="748"/>
        <v>Nincs VKR kiválasztva!</v>
      </c>
      <c r="B1154" s="68"/>
      <c r="C1154" s="55"/>
      <c r="D1154" s="47"/>
      <c r="E1154" s="47"/>
      <c r="F1154" s="56" t="str">
        <f>IF($G1154="","Nincs VKR kiválasztva!",INDEX(Osszesito!$C:$C,MATCH($G1154,Osszesito!$D:$D,0)))</f>
        <v>Nincs VKR kiválasztva!</v>
      </c>
      <c r="G1154" s="45"/>
      <c r="H1154" s="51" t="str">
        <f>IF($D1154="","",CONCATENATE($AY1154,"_",COUNTA($D$3:$D1154),"_FSZV_2026"))</f>
        <v/>
      </c>
      <c r="I1154" s="56" t="str">
        <f>IF($G1154="","Nincs VKR kiválasztva!",INDEX(Osszesito!$G:$G,MATCH($F1154,Osszesito!$C:$C,0)))</f>
        <v>Nincs VKR kiválasztva!</v>
      </c>
      <c r="J1154" s="56" t="str">
        <f>IF($G1154="","Nincs VKR kiválasztva!",INDEX(Osszesito!$F:$F,MATCH($F1154,Osszesito!$C:$C,0)))</f>
        <v>Nincs VKR kiválasztva!</v>
      </c>
      <c r="K1154" s="48" t="str">
        <f t="shared" si="745"/>
        <v>Nincs kitöltve a költség rész!</v>
      </c>
      <c r="L1154" s="49"/>
      <c r="M1154" s="49"/>
      <c r="N1154" s="60"/>
      <c r="O1154" s="60"/>
      <c r="P1154" s="90"/>
      <c r="R1154" s="62"/>
      <c r="S1154" s="62"/>
      <c r="T1154" s="62"/>
      <c r="U1154" s="62"/>
      <c r="V1154" s="62"/>
      <c r="W1154" s="62"/>
      <c r="X1154" s="62"/>
      <c r="Y1154" s="62"/>
      <c r="Z1154" s="62"/>
      <c r="AA1154" s="62"/>
      <c r="AB1154" s="62"/>
      <c r="AC1154" s="61">
        <f t="shared" si="749"/>
        <v>0</v>
      </c>
      <c r="AD1154" s="1" t="str">
        <f t="shared" si="750"/>
        <v>Nincs VKR kiválasztva!</v>
      </c>
      <c r="AF1154" s="60"/>
      <c r="AG1154" s="60"/>
      <c r="AH1154" s="60"/>
      <c r="AI1154" s="60"/>
      <c r="AJ1154" s="60"/>
      <c r="AK1154" s="60"/>
      <c r="AL1154" s="60"/>
      <c r="AM1154" s="60"/>
      <c r="AN1154" s="60"/>
      <c r="AO1154" s="60"/>
      <c r="AP1154" s="60"/>
      <c r="AQ1154" s="61">
        <f t="shared" si="751"/>
        <v>0</v>
      </c>
      <c r="AR1154" s="130" t="s">
        <v>36</v>
      </c>
      <c r="AS1154" s="1" t="str">
        <f t="shared" si="752"/>
        <v>Nincs VKR kiválasztva!</v>
      </c>
      <c r="AU1154" s="46"/>
      <c r="AV1154" s="46"/>
      <c r="AY1154" s="64" t="str">
        <f>IF($D1154="","",INDEX(Osszesito!$E:$E,MATCH($F1154,Osszesito!$C:$C,0)))</f>
        <v/>
      </c>
      <c r="AZ1154" s="64">
        <f t="shared" si="719"/>
        <v>0</v>
      </c>
      <c r="BA1154" s="65">
        <f t="shared" si="720"/>
        <v>0</v>
      </c>
      <c r="BB1154" s="65" t="str">
        <f t="shared" si="721"/>
        <v>x</v>
      </c>
      <c r="BC1154" s="65">
        <f t="shared" si="753"/>
        <v>0</v>
      </c>
      <c r="BD1154" s="65">
        <f t="shared" si="746"/>
        <v>0</v>
      </c>
      <c r="BE1154" s="65">
        <f t="shared" si="722"/>
        <v>0</v>
      </c>
      <c r="BF1154" s="64" t="str">
        <f t="shared" si="723"/>
        <v>A forrás egyenlő a költséggel (I.ütem).</v>
      </c>
      <c r="BG1154" s="65">
        <f t="shared" si="724"/>
        <v>0</v>
      </c>
      <c r="BH1154" s="65">
        <f t="shared" si="725"/>
        <v>0</v>
      </c>
      <c r="BI1154" s="65">
        <f t="shared" si="726"/>
        <v>0</v>
      </c>
      <c r="BJ1154" s="65">
        <f t="shared" si="727"/>
        <v>0</v>
      </c>
      <c r="BK1154" s="65">
        <f t="shared" si="754"/>
        <v>0</v>
      </c>
      <c r="BL1154" s="66" t="str">
        <f t="shared" si="747"/>
        <v>Nem hosszútávú a feladat.</v>
      </c>
      <c r="BM1154" s="67">
        <f t="shared" si="728"/>
        <v>1</v>
      </c>
      <c r="BN1154" s="67">
        <f t="shared" si="729"/>
        <v>0</v>
      </c>
      <c r="BO1154" s="67">
        <f t="shared" si="730"/>
        <v>1</v>
      </c>
      <c r="BP1154" s="67">
        <f t="shared" si="731"/>
        <v>0</v>
      </c>
      <c r="BQ1154" s="65">
        <f t="shared" si="732"/>
        <v>0</v>
      </c>
      <c r="BR1154" s="64" t="str">
        <f t="shared" si="733"/>
        <v>Nincs hosszútávú terv!</v>
      </c>
      <c r="BS1154" s="65">
        <f t="shared" si="734"/>
        <v>0</v>
      </c>
      <c r="BT1154" s="65">
        <f t="shared" si="735"/>
        <v>0</v>
      </c>
      <c r="BU1154" s="65">
        <f t="shared" si="736"/>
        <v>0</v>
      </c>
      <c r="BV1154" s="65">
        <f t="shared" si="737"/>
        <v>0</v>
      </c>
      <c r="BW1154" s="65">
        <f t="shared" si="738"/>
        <v>0</v>
      </c>
      <c r="BX1154" s="65">
        <f t="shared" si="739"/>
        <v>0</v>
      </c>
      <c r="BY1154" s="65">
        <f t="shared" si="740"/>
        <v>0</v>
      </c>
      <c r="BZ1154" s="65">
        <f t="shared" si="741"/>
        <v>0</v>
      </c>
      <c r="CA1154" s="65">
        <f t="shared" si="742"/>
        <v>0</v>
      </c>
      <c r="CB1154" s="65">
        <f t="shared" si="743"/>
        <v>0</v>
      </c>
      <c r="CC1154" s="65">
        <f t="shared" si="744"/>
        <v>0</v>
      </c>
      <c r="CD1154" s="65" t="str">
        <f t="shared" si="755"/>
        <v>Hiányos kitöltés! (B-oszlop üres)</v>
      </c>
      <c r="CE1154" s="66" t="str">
        <f t="shared" si="756"/>
        <v>Hiányos kitöltés! (B-oszlop üres)</v>
      </c>
      <c r="CF1154" s="65">
        <f t="shared" si="757"/>
        <v>0</v>
      </c>
      <c r="CG1154" s="65">
        <f t="shared" si="758"/>
        <v>0</v>
      </c>
      <c r="CH1154" s="65">
        <f t="shared" si="759"/>
        <v>0</v>
      </c>
    </row>
    <row r="1155" spans="1:86" ht="31.25" x14ac:dyDescent="0.25">
      <c r="A1155" s="54" t="str">
        <f t="shared" si="748"/>
        <v>Nincs VKR kiválasztva!</v>
      </c>
      <c r="B1155" s="68"/>
      <c r="C1155" s="55"/>
      <c r="D1155" s="47"/>
      <c r="E1155" s="47"/>
      <c r="F1155" s="56" t="str">
        <f>IF($G1155="","Nincs VKR kiválasztva!",INDEX(Osszesito!$C:$C,MATCH($G1155,Osszesito!$D:$D,0)))</f>
        <v>Nincs VKR kiválasztva!</v>
      </c>
      <c r="G1155" s="45"/>
      <c r="H1155" s="51" t="str">
        <f>IF($D1155="","",CONCATENATE($AY1155,"_",COUNTA($D$3:$D1155),"_FSZV_2026"))</f>
        <v/>
      </c>
      <c r="I1155" s="56" t="str">
        <f>IF($G1155="","Nincs VKR kiválasztva!",INDEX(Osszesito!$G:$G,MATCH($F1155,Osszesito!$C:$C,0)))</f>
        <v>Nincs VKR kiválasztva!</v>
      </c>
      <c r="J1155" s="56" t="str">
        <f>IF($G1155="","Nincs VKR kiválasztva!",INDEX(Osszesito!$F:$F,MATCH($F1155,Osszesito!$C:$C,0)))</f>
        <v>Nincs VKR kiválasztva!</v>
      </c>
      <c r="K1155" s="48" t="str">
        <f t="shared" si="745"/>
        <v>Nincs kitöltve a költség rész!</v>
      </c>
      <c r="L1155" s="49"/>
      <c r="M1155" s="49"/>
      <c r="N1155" s="60"/>
      <c r="O1155" s="60"/>
      <c r="P1155" s="90"/>
      <c r="R1155" s="62"/>
      <c r="S1155" s="62"/>
      <c r="T1155" s="62"/>
      <c r="U1155" s="62"/>
      <c r="V1155" s="62"/>
      <c r="W1155" s="62"/>
      <c r="X1155" s="62"/>
      <c r="Y1155" s="62"/>
      <c r="Z1155" s="62"/>
      <c r="AA1155" s="62"/>
      <c r="AB1155" s="62"/>
      <c r="AC1155" s="61">
        <f t="shared" si="749"/>
        <v>0</v>
      </c>
      <c r="AD1155" s="1" t="str">
        <f t="shared" si="750"/>
        <v>Nincs VKR kiválasztva!</v>
      </c>
      <c r="AF1155" s="60"/>
      <c r="AG1155" s="60"/>
      <c r="AH1155" s="60"/>
      <c r="AI1155" s="60"/>
      <c r="AJ1155" s="60"/>
      <c r="AK1155" s="60"/>
      <c r="AL1155" s="60"/>
      <c r="AM1155" s="60"/>
      <c r="AN1155" s="60"/>
      <c r="AO1155" s="60"/>
      <c r="AP1155" s="60"/>
      <c r="AQ1155" s="61">
        <f t="shared" si="751"/>
        <v>0</v>
      </c>
      <c r="AR1155" s="130" t="s">
        <v>36</v>
      </c>
      <c r="AS1155" s="1" t="str">
        <f t="shared" si="752"/>
        <v>Nincs VKR kiválasztva!</v>
      </c>
      <c r="AU1155" s="46"/>
      <c r="AV1155" s="46"/>
      <c r="AY1155" s="64" t="str">
        <f>IF($D1155="","",INDEX(Osszesito!$E:$E,MATCH($F1155,Osszesito!$C:$C,0)))</f>
        <v/>
      </c>
      <c r="AZ1155" s="64">
        <f t="shared" si="719"/>
        <v>0</v>
      </c>
      <c r="BA1155" s="65">
        <f t="shared" si="720"/>
        <v>0</v>
      </c>
      <c r="BB1155" s="65" t="str">
        <f t="shared" si="721"/>
        <v>x</v>
      </c>
      <c r="BC1155" s="65">
        <f t="shared" si="753"/>
        <v>0</v>
      </c>
      <c r="BD1155" s="65">
        <f t="shared" si="746"/>
        <v>0</v>
      </c>
      <c r="BE1155" s="65">
        <f t="shared" si="722"/>
        <v>0</v>
      </c>
      <c r="BF1155" s="64" t="str">
        <f t="shared" si="723"/>
        <v>A forrás egyenlő a költséggel (I.ütem).</v>
      </c>
      <c r="BG1155" s="65">
        <f t="shared" si="724"/>
        <v>0</v>
      </c>
      <c r="BH1155" s="65">
        <f t="shared" si="725"/>
        <v>0</v>
      </c>
      <c r="BI1155" s="65">
        <f t="shared" si="726"/>
        <v>0</v>
      </c>
      <c r="BJ1155" s="65">
        <f t="shared" si="727"/>
        <v>0</v>
      </c>
      <c r="BK1155" s="65">
        <f t="shared" si="754"/>
        <v>0</v>
      </c>
      <c r="BL1155" s="66" t="str">
        <f t="shared" si="747"/>
        <v>Nem hosszútávú a feladat.</v>
      </c>
      <c r="BM1155" s="67">
        <f t="shared" si="728"/>
        <v>1</v>
      </c>
      <c r="BN1155" s="67">
        <f t="shared" si="729"/>
        <v>0</v>
      </c>
      <c r="BO1155" s="67">
        <f t="shared" si="730"/>
        <v>1</v>
      </c>
      <c r="BP1155" s="67">
        <f t="shared" si="731"/>
        <v>0</v>
      </c>
      <c r="BQ1155" s="65">
        <f t="shared" si="732"/>
        <v>0</v>
      </c>
      <c r="BR1155" s="64" t="str">
        <f t="shared" si="733"/>
        <v>Nincs hosszútávú terv!</v>
      </c>
      <c r="BS1155" s="65">
        <f t="shared" si="734"/>
        <v>0</v>
      </c>
      <c r="BT1155" s="65">
        <f t="shared" si="735"/>
        <v>0</v>
      </c>
      <c r="BU1155" s="65">
        <f t="shared" si="736"/>
        <v>0</v>
      </c>
      <c r="BV1155" s="65">
        <f t="shared" si="737"/>
        <v>0</v>
      </c>
      <c r="BW1155" s="65">
        <f t="shared" si="738"/>
        <v>0</v>
      </c>
      <c r="BX1155" s="65">
        <f t="shared" si="739"/>
        <v>0</v>
      </c>
      <c r="BY1155" s="65">
        <f t="shared" si="740"/>
        <v>0</v>
      </c>
      <c r="BZ1155" s="65">
        <f t="shared" si="741"/>
        <v>0</v>
      </c>
      <c r="CA1155" s="65">
        <f t="shared" si="742"/>
        <v>0</v>
      </c>
      <c r="CB1155" s="65">
        <f t="shared" si="743"/>
        <v>0</v>
      </c>
      <c r="CC1155" s="65">
        <f t="shared" si="744"/>
        <v>0</v>
      </c>
      <c r="CD1155" s="65" t="str">
        <f t="shared" si="755"/>
        <v>Hiányos kitöltés! (B-oszlop üres)</v>
      </c>
      <c r="CE1155" s="66" t="str">
        <f t="shared" si="756"/>
        <v>Hiányos kitöltés! (B-oszlop üres)</v>
      </c>
      <c r="CF1155" s="65">
        <f t="shared" si="757"/>
        <v>0</v>
      </c>
      <c r="CG1155" s="65">
        <f t="shared" si="758"/>
        <v>0</v>
      </c>
      <c r="CH1155" s="65">
        <f t="shared" si="759"/>
        <v>0</v>
      </c>
    </row>
    <row r="1156" spans="1:86" ht="31.25" x14ac:dyDescent="0.25">
      <c r="A1156" s="54" t="str">
        <f t="shared" si="748"/>
        <v>Nincs VKR kiválasztva!</v>
      </c>
      <c r="B1156" s="68"/>
      <c r="C1156" s="55"/>
      <c r="D1156" s="47"/>
      <c r="E1156" s="47"/>
      <c r="F1156" s="56" t="str">
        <f>IF($G1156="","Nincs VKR kiválasztva!",INDEX(Osszesito!$C:$C,MATCH($G1156,Osszesito!$D:$D,0)))</f>
        <v>Nincs VKR kiválasztva!</v>
      </c>
      <c r="G1156" s="45"/>
      <c r="H1156" s="51" t="str">
        <f>IF($D1156="","",CONCATENATE($AY1156,"_",COUNTA($D$3:$D1156),"_FSZV_2026"))</f>
        <v/>
      </c>
      <c r="I1156" s="56" t="str">
        <f>IF($G1156="","Nincs VKR kiválasztva!",INDEX(Osszesito!$G:$G,MATCH($F1156,Osszesito!$C:$C,0)))</f>
        <v>Nincs VKR kiválasztva!</v>
      </c>
      <c r="J1156" s="56" t="str">
        <f>IF($G1156="","Nincs VKR kiválasztva!",INDEX(Osszesito!$F:$F,MATCH($F1156,Osszesito!$C:$C,0)))</f>
        <v>Nincs VKR kiválasztva!</v>
      </c>
      <c r="K1156" s="48" t="str">
        <f t="shared" si="745"/>
        <v>Nincs kitöltve a költség rész!</v>
      </c>
      <c r="L1156" s="49"/>
      <c r="M1156" s="49"/>
      <c r="N1156" s="60"/>
      <c r="O1156" s="60"/>
      <c r="P1156" s="90"/>
      <c r="R1156" s="62"/>
      <c r="S1156" s="62"/>
      <c r="T1156" s="62"/>
      <c r="U1156" s="62"/>
      <c r="V1156" s="62"/>
      <c r="W1156" s="62"/>
      <c r="X1156" s="62"/>
      <c r="Y1156" s="62"/>
      <c r="Z1156" s="62"/>
      <c r="AA1156" s="62"/>
      <c r="AB1156" s="62"/>
      <c r="AC1156" s="61">
        <f t="shared" si="749"/>
        <v>0</v>
      </c>
      <c r="AD1156" s="1" t="str">
        <f t="shared" si="750"/>
        <v>Nincs VKR kiválasztva!</v>
      </c>
      <c r="AF1156" s="60"/>
      <c r="AG1156" s="60"/>
      <c r="AH1156" s="60"/>
      <c r="AI1156" s="60"/>
      <c r="AJ1156" s="60"/>
      <c r="AK1156" s="60"/>
      <c r="AL1156" s="60"/>
      <c r="AM1156" s="60"/>
      <c r="AN1156" s="60"/>
      <c r="AO1156" s="60"/>
      <c r="AP1156" s="60"/>
      <c r="AQ1156" s="61">
        <f t="shared" si="751"/>
        <v>0</v>
      </c>
      <c r="AR1156" s="130" t="s">
        <v>36</v>
      </c>
      <c r="AS1156" s="1" t="str">
        <f t="shared" si="752"/>
        <v>Nincs VKR kiválasztva!</v>
      </c>
      <c r="AU1156" s="46"/>
      <c r="AV1156" s="46"/>
      <c r="AY1156" s="64" t="str">
        <f>IF($D1156="","",INDEX(Osszesito!$E:$E,MATCH($F1156,Osszesito!$C:$C,0)))</f>
        <v/>
      </c>
      <c r="AZ1156" s="64">
        <f t="shared" ref="AZ1156:AZ1219" si="760">LEN($AU1156)</f>
        <v>0</v>
      </c>
      <c r="BA1156" s="65">
        <f t="shared" ref="BA1156:BA1219" si="761">IF(OR($B1156="",$C1156="",$D1156="",$E1156="",$F1156="",$L1156="",$M1156="",$N1156="",$O1156=""),0,1)</f>
        <v>0</v>
      </c>
      <c r="BB1156" s="65" t="str">
        <f t="shared" ref="BB1156:BB1219" si="762">IF($F1156="",0,IF(AND($L1156=2027,$M1156=2027),"R",IF(AND($L1156=2027,$M1156&gt;2027),"RH",IF(AND($L1156&gt;2027,$M1156&gt;2027),"H","x"))))</f>
        <v>x</v>
      </c>
      <c r="BC1156" s="65">
        <f t="shared" si="753"/>
        <v>0</v>
      </c>
      <c r="BD1156" s="65">
        <f t="shared" si="746"/>
        <v>0</v>
      </c>
      <c r="BE1156" s="65">
        <f t="shared" ref="BE1156:BE1219" si="763">IF($AC1156&lt;$N1156,1,IF($AC1156=$N1156,0))</f>
        <v>0</v>
      </c>
      <c r="BF1156" s="64" t="str">
        <f t="shared" ref="BF1156:BF1219" si="764">IF($L1156&gt;2027,"Nem rövidtávú a feladat.",IF($BE1156=1,"Az I. ütem nem lehet forráshiányos!",IF($AC1156&gt;$N1156,"Többlet forrást jelölt meg az I.ütemnél! Kérjük, a többletet az 'Osszesito' fülön tüntesse fel!",IF($AC1156=$N1156,"A forrás egyenlő a költséggel (I.ütem).",0))))</f>
        <v>A forrás egyenlő a költséggel (I.ütem).</v>
      </c>
      <c r="BG1156" s="65">
        <f t="shared" ref="BG1156:BG1219" si="765">IF(AND($R1156&lt;&gt;"",$S1156&lt;&gt;"",$T1156&lt;&gt;"",$U1156&lt;&gt;"",$V1156&lt;&gt;"",$W1156&lt;&gt;"",$X1156&lt;&gt;"",$Y1156&lt;&gt;"",$Z1156&lt;&gt;"",$AA1156&lt;&gt;"",$AB1156&lt;&gt;""),1,0)</f>
        <v>0</v>
      </c>
      <c r="BH1156" s="65">
        <f t="shared" ref="BH1156:BH1219" si="766">IF(AND($BG1156=1,$N1156=$AC1156),1,0)</f>
        <v>0</v>
      </c>
      <c r="BI1156" s="65">
        <f t="shared" ref="BI1156:BI1219" si="767">IF($AQ1156&lt;$O1156,1,0)</f>
        <v>0</v>
      </c>
      <c r="BJ1156" s="65">
        <f t="shared" ref="BJ1156:BJ1219" si="768">IF(AND($AF1156&lt;&gt;"",$AG1156&lt;&gt;"",$AH1156&lt;&gt;"",$AI1156&lt;&gt;"",$AJ1156&lt;&gt;"",$AK1156&lt;&gt;"",$AL1156&lt;&gt;"",$AM1156&lt;&gt;"",$AN1156&lt;&gt;"",$AO1156&lt;&gt;"",$AP1156&lt;&gt;""),1,0)</f>
        <v>0</v>
      </c>
      <c r="BK1156" s="65">
        <f t="shared" si="754"/>
        <v>0</v>
      </c>
      <c r="BL1156" s="66" t="str">
        <f t="shared" si="747"/>
        <v>Nem hosszútávú a feladat.</v>
      </c>
      <c r="BM1156" s="67">
        <f t="shared" ref="BM1156:BM1219" si="769">IF($M1156&lt;2028,1,0)</f>
        <v>1</v>
      </c>
      <c r="BN1156" s="67">
        <f t="shared" ref="BN1156:BN1219" si="770">IF($M1156&gt;2027,1,0)</f>
        <v>0</v>
      </c>
      <c r="BO1156" s="67">
        <f t="shared" ref="BO1156:BO1219" si="771">IF(AND($BM1156=1,$N1156=0),1,0)</f>
        <v>1</v>
      </c>
      <c r="BP1156" s="67">
        <f t="shared" ref="BP1156:BP1219" si="772">IF(AND($BN1156=1,$O1156=0),1,0)</f>
        <v>0</v>
      </c>
      <c r="BQ1156" s="65">
        <f t="shared" ref="BQ1156:BQ1219" si="773">IF(AND($BB1156="R",$N1156=0,$AZ1156&gt;29),1,IF(AND($BB1156="RH",$N1156=0,$AZ1156&gt;29),1,0))</f>
        <v>0</v>
      </c>
      <c r="BR1156" s="64" t="str">
        <f t="shared" ref="BR1156:BR1219" si="774">IF($BN1156=0,"Nincs hosszútávú terv!",IF(AND($BB1156="H",$O1156=0,$AZ1156=0),"Nullás a hosszútávú feladat és nincs hozzá indoklás!",IF(AND($BB1156="RH",$O1156=0,$AZ1156=0),"Nullás a hosszútávú feladat és nincs hozzá indoklás!",IF(AND($BB1156="R",$O1156=0,$AZ1156&lt;300),"Nullás a hosszútávú feladat és rövid hozzá az indoklás!",IF(AND($BB1156="RH",$O1156=0,$AZ1156&lt;300),"Nullás a hosszútávú feladat és rövid hozzá az indoklás!",0)))))</f>
        <v>Nincs hosszútávú terv!</v>
      </c>
      <c r="BS1156" s="65">
        <f t="shared" ref="BS1156:BS1219" si="775">IF(AND($BB1156="R",$N1156=0,$AZ1156&gt;29),1,IF(AND($BB1156="RH",$N1156=0,$AZ1156&gt;29),1,0))</f>
        <v>0</v>
      </c>
      <c r="BT1156" s="65">
        <f t="shared" ref="BT1156:BT1219" si="776">IF(AND($BB1156="H",$O1156=0,$AZ1156&gt;29),1,IF(AND($BB1156="RH",$O1156=0,$AZ1156&gt;29),1,0))</f>
        <v>0</v>
      </c>
      <c r="BU1156" s="65">
        <f t="shared" ref="BU1156:BU1219" si="777">IF($B1156="",0,1)</f>
        <v>0</v>
      </c>
      <c r="BV1156" s="65">
        <f t="shared" ref="BV1156:BV1219" si="778">IF($C1156="",0,1)</f>
        <v>0</v>
      </c>
      <c r="BW1156" s="65">
        <f t="shared" ref="BW1156:BW1219" si="779">IF($D1156="",0,1)</f>
        <v>0</v>
      </c>
      <c r="BX1156" s="65">
        <f t="shared" ref="BX1156:BX1219" si="780">IF($E1156="",0,1)</f>
        <v>0</v>
      </c>
      <c r="BY1156" s="65">
        <f t="shared" ref="BY1156:BY1219" si="781">IF($L1156="",0,1)</f>
        <v>0</v>
      </c>
      <c r="BZ1156" s="65">
        <f t="shared" ref="BZ1156:BZ1219" si="782">IF($M1156="",0,1)</f>
        <v>0</v>
      </c>
      <c r="CA1156" s="65">
        <f t="shared" ref="CA1156:CA1219" si="783">IF($N1156="",0,1)</f>
        <v>0</v>
      </c>
      <c r="CB1156" s="65">
        <f t="shared" ref="CB1156:CB1219" si="784">IF($O1156="",0,1)</f>
        <v>0</v>
      </c>
      <c r="CC1156" s="65">
        <f t="shared" ref="CC1156:CC1219" si="785">IF($P1156="",0,1)</f>
        <v>0</v>
      </c>
      <c r="CD1156" s="65" t="str">
        <f t="shared" si="755"/>
        <v>Hiányos kitöltés! (B-oszlop üres)</v>
      </c>
      <c r="CE1156" s="66" t="str">
        <f t="shared" si="756"/>
        <v>Hiányos kitöltés! (B-oszlop üres)</v>
      </c>
      <c r="CF1156" s="65">
        <f t="shared" si="757"/>
        <v>0</v>
      </c>
      <c r="CG1156" s="65">
        <f t="shared" si="758"/>
        <v>0</v>
      </c>
      <c r="CH1156" s="65">
        <f t="shared" si="759"/>
        <v>0</v>
      </c>
    </row>
    <row r="1157" spans="1:86" ht="31.25" x14ac:dyDescent="0.25">
      <c r="A1157" s="54" t="str">
        <f t="shared" si="748"/>
        <v>Nincs VKR kiválasztva!</v>
      </c>
      <c r="B1157" s="68"/>
      <c r="C1157" s="55"/>
      <c r="D1157" s="47"/>
      <c r="E1157" s="47"/>
      <c r="F1157" s="56" t="str">
        <f>IF($G1157="","Nincs VKR kiválasztva!",INDEX(Osszesito!$C:$C,MATCH($G1157,Osszesito!$D:$D,0)))</f>
        <v>Nincs VKR kiválasztva!</v>
      </c>
      <c r="G1157" s="45"/>
      <c r="H1157" s="51" t="str">
        <f>IF($D1157="","",CONCATENATE($AY1157,"_",COUNTA($D$3:$D1157),"_FSZV_2026"))</f>
        <v/>
      </c>
      <c r="I1157" s="56" t="str">
        <f>IF($G1157="","Nincs VKR kiválasztva!",INDEX(Osszesito!$G:$G,MATCH($F1157,Osszesito!$C:$C,0)))</f>
        <v>Nincs VKR kiválasztva!</v>
      </c>
      <c r="J1157" s="56" t="str">
        <f>IF($G1157="","Nincs VKR kiválasztva!",INDEX(Osszesito!$F:$F,MATCH($F1157,Osszesito!$C:$C,0)))</f>
        <v>Nincs VKR kiválasztva!</v>
      </c>
      <c r="K1157" s="48" t="str">
        <f t="shared" ref="K1157:K1220" si="786">IF(AND($N1157="",$O1157=""),"Nincs kitöltve a költség rész!",IF($N1157="","Az N-oszlop üres!",IF($O1157="","Az O-oszlop üres!",$N1157+$O1157)))</f>
        <v>Nincs kitöltve a költség rész!</v>
      </c>
      <c r="L1157" s="49"/>
      <c r="M1157" s="49"/>
      <c r="N1157" s="60"/>
      <c r="O1157" s="60"/>
      <c r="P1157" s="90"/>
      <c r="R1157" s="62"/>
      <c r="S1157" s="62"/>
      <c r="T1157" s="62"/>
      <c r="U1157" s="62"/>
      <c r="V1157" s="62"/>
      <c r="W1157" s="62"/>
      <c r="X1157" s="62"/>
      <c r="Y1157" s="62"/>
      <c r="Z1157" s="62"/>
      <c r="AA1157" s="62"/>
      <c r="AB1157" s="62"/>
      <c r="AC1157" s="61">
        <f t="shared" si="749"/>
        <v>0</v>
      </c>
      <c r="AD1157" s="1" t="str">
        <f t="shared" si="750"/>
        <v>Nincs VKR kiválasztva!</v>
      </c>
      <c r="AF1157" s="60"/>
      <c r="AG1157" s="60"/>
      <c r="AH1157" s="60"/>
      <c r="AI1157" s="60"/>
      <c r="AJ1157" s="60"/>
      <c r="AK1157" s="60"/>
      <c r="AL1157" s="60"/>
      <c r="AM1157" s="60"/>
      <c r="AN1157" s="60"/>
      <c r="AO1157" s="60"/>
      <c r="AP1157" s="60"/>
      <c r="AQ1157" s="61">
        <f t="shared" si="751"/>
        <v>0</v>
      </c>
      <c r="AR1157" s="130" t="s">
        <v>36</v>
      </c>
      <c r="AS1157" s="1" t="str">
        <f t="shared" si="752"/>
        <v>Nincs VKR kiválasztva!</v>
      </c>
      <c r="AU1157" s="46"/>
      <c r="AV1157" s="46"/>
      <c r="AY1157" s="64" t="str">
        <f>IF($D1157="","",INDEX(Osszesito!$E:$E,MATCH($F1157,Osszesito!$C:$C,0)))</f>
        <v/>
      </c>
      <c r="AZ1157" s="64">
        <f t="shared" si="760"/>
        <v>0</v>
      </c>
      <c r="BA1157" s="65">
        <f t="shared" si="761"/>
        <v>0</v>
      </c>
      <c r="BB1157" s="65" t="str">
        <f t="shared" si="762"/>
        <v>x</v>
      </c>
      <c r="BC1157" s="65">
        <f t="shared" si="753"/>
        <v>0</v>
      </c>
      <c r="BD1157" s="65">
        <f t="shared" ref="BD1157:BD1220" si="787">IF(AND($BB1157="R",$O1157&gt;0),1,IF(AND($BB1157="H",$N1157&gt;0),1,0))</f>
        <v>0</v>
      </c>
      <c r="BE1157" s="65">
        <f t="shared" si="763"/>
        <v>0</v>
      </c>
      <c r="BF1157" s="64" t="str">
        <f t="shared" si="764"/>
        <v>A forrás egyenlő a költséggel (I.ütem).</v>
      </c>
      <c r="BG1157" s="65">
        <f t="shared" si="765"/>
        <v>0</v>
      </c>
      <c r="BH1157" s="65">
        <f t="shared" si="766"/>
        <v>0</v>
      </c>
      <c r="BI1157" s="65">
        <f t="shared" si="767"/>
        <v>0</v>
      </c>
      <c r="BJ1157" s="65">
        <f t="shared" si="768"/>
        <v>0</v>
      </c>
      <c r="BK1157" s="65">
        <f t="shared" si="754"/>
        <v>0</v>
      </c>
      <c r="BL1157" s="66" t="str">
        <f t="shared" ref="BL1157:BL1220" si="788">IF($M1157&lt;2028,"Nem hosszútávú a feladat.",IF(AND($BI1157=1,$AR1157="nem"),"Forráshiányos a feladat? Jelölje az AR-oszlopban!",IF(AND($BI1157=0,$AR1157="igen"),"Forráshiányosnak jelölte a feladat az AR-oszlopban, de a forrás költség adatok alapnján nem az!",IF(AND($BI1157=1,$AR1157="igen"),"Forráshiányos a feladat!",IF($AQ1157&gt;$O1157,"Többlet forrást jelölt meg az II.ütemnél! Kérjük, a többletet az 'Osszesito' fülön tüntesse fel!",IF($AQ1157=$O1157,"A forrás egyenlő a költséggel (II.ütem).",0))))))</f>
        <v>Nem hosszútávú a feladat.</v>
      </c>
      <c r="BM1157" s="67">
        <f t="shared" si="769"/>
        <v>1</v>
      </c>
      <c r="BN1157" s="67">
        <f t="shared" si="770"/>
        <v>0</v>
      </c>
      <c r="BO1157" s="67">
        <f t="shared" si="771"/>
        <v>1</v>
      </c>
      <c r="BP1157" s="67">
        <f t="shared" si="772"/>
        <v>0</v>
      </c>
      <c r="BQ1157" s="65">
        <f t="shared" si="773"/>
        <v>0</v>
      </c>
      <c r="BR1157" s="64" t="str">
        <f t="shared" si="774"/>
        <v>Nincs hosszútávú terv!</v>
      </c>
      <c r="BS1157" s="65">
        <f t="shared" si="775"/>
        <v>0</v>
      </c>
      <c r="BT1157" s="65">
        <f t="shared" si="776"/>
        <v>0</v>
      </c>
      <c r="BU1157" s="65">
        <f t="shared" si="777"/>
        <v>0</v>
      </c>
      <c r="BV1157" s="65">
        <f t="shared" si="778"/>
        <v>0</v>
      </c>
      <c r="BW1157" s="65">
        <f t="shared" si="779"/>
        <v>0</v>
      </c>
      <c r="BX1157" s="65">
        <f t="shared" si="780"/>
        <v>0</v>
      </c>
      <c r="BY1157" s="65">
        <f t="shared" si="781"/>
        <v>0</v>
      </c>
      <c r="BZ1157" s="65">
        <f t="shared" si="782"/>
        <v>0</v>
      </c>
      <c r="CA1157" s="65">
        <f t="shared" si="783"/>
        <v>0</v>
      </c>
      <c r="CB1157" s="65">
        <f t="shared" si="784"/>
        <v>0</v>
      </c>
      <c r="CC1157" s="65">
        <f t="shared" si="785"/>
        <v>0</v>
      </c>
      <c r="CD1157" s="65" t="str">
        <f t="shared" si="755"/>
        <v>Hiányos kitöltés! (B-oszlop üres)</v>
      </c>
      <c r="CE1157" s="66" t="str">
        <f t="shared" si="756"/>
        <v>Hiányos kitöltés! (B-oszlop üres)</v>
      </c>
      <c r="CF1157" s="65">
        <f t="shared" si="757"/>
        <v>0</v>
      </c>
      <c r="CG1157" s="65">
        <f t="shared" si="758"/>
        <v>0</v>
      </c>
      <c r="CH1157" s="65">
        <f t="shared" si="759"/>
        <v>0</v>
      </c>
    </row>
    <row r="1158" spans="1:86" ht="31.25" x14ac:dyDescent="0.25">
      <c r="A1158" s="54" t="str">
        <f t="shared" si="748"/>
        <v>Nincs VKR kiválasztva!</v>
      </c>
      <c r="B1158" s="68"/>
      <c r="C1158" s="55"/>
      <c r="D1158" s="47"/>
      <c r="E1158" s="47"/>
      <c r="F1158" s="56" t="str">
        <f>IF($G1158="","Nincs VKR kiválasztva!",INDEX(Osszesito!$C:$C,MATCH($G1158,Osszesito!$D:$D,0)))</f>
        <v>Nincs VKR kiválasztva!</v>
      </c>
      <c r="G1158" s="45"/>
      <c r="H1158" s="51" t="str">
        <f>IF($D1158="","",CONCATENATE($AY1158,"_",COUNTA($D$3:$D1158),"_FSZV_2026"))</f>
        <v/>
      </c>
      <c r="I1158" s="56" t="str">
        <f>IF($G1158="","Nincs VKR kiválasztva!",INDEX(Osszesito!$G:$G,MATCH($F1158,Osszesito!$C:$C,0)))</f>
        <v>Nincs VKR kiválasztva!</v>
      </c>
      <c r="J1158" s="56" t="str">
        <f>IF($G1158="","Nincs VKR kiválasztva!",INDEX(Osszesito!$F:$F,MATCH($F1158,Osszesito!$C:$C,0)))</f>
        <v>Nincs VKR kiválasztva!</v>
      </c>
      <c r="K1158" s="48" t="str">
        <f t="shared" si="786"/>
        <v>Nincs kitöltve a költség rész!</v>
      </c>
      <c r="L1158" s="49"/>
      <c r="M1158" s="49"/>
      <c r="N1158" s="60"/>
      <c r="O1158" s="60"/>
      <c r="P1158" s="90"/>
      <c r="R1158" s="62"/>
      <c r="S1158" s="62"/>
      <c r="T1158" s="62"/>
      <c r="U1158" s="62"/>
      <c r="V1158" s="62"/>
      <c r="W1158" s="62"/>
      <c r="X1158" s="62"/>
      <c r="Y1158" s="62"/>
      <c r="Z1158" s="62"/>
      <c r="AA1158" s="62"/>
      <c r="AB1158" s="62"/>
      <c r="AC1158" s="61">
        <f t="shared" si="749"/>
        <v>0</v>
      </c>
      <c r="AD1158" s="1" t="str">
        <f t="shared" si="750"/>
        <v>Nincs VKR kiválasztva!</v>
      </c>
      <c r="AF1158" s="60"/>
      <c r="AG1158" s="60"/>
      <c r="AH1158" s="60"/>
      <c r="AI1158" s="60"/>
      <c r="AJ1158" s="60"/>
      <c r="AK1158" s="60"/>
      <c r="AL1158" s="60"/>
      <c r="AM1158" s="60"/>
      <c r="AN1158" s="60"/>
      <c r="AO1158" s="60"/>
      <c r="AP1158" s="60"/>
      <c r="AQ1158" s="61">
        <f t="shared" si="751"/>
        <v>0</v>
      </c>
      <c r="AR1158" s="130" t="s">
        <v>36</v>
      </c>
      <c r="AS1158" s="1" t="str">
        <f t="shared" si="752"/>
        <v>Nincs VKR kiválasztva!</v>
      </c>
      <c r="AU1158" s="46"/>
      <c r="AV1158" s="46"/>
      <c r="AY1158" s="64" t="str">
        <f>IF($D1158="","",INDEX(Osszesito!$E:$E,MATCH($F1158,Osszesito!$C:$C,0)))</f>
        <v/>
      </c>
      <c r="AZ1158" s="64">
        <f t="shared" si="760"/>
        <v>0</v>
      </c>
      <c r="BA1158" s="65">
        <f t="shared" si="761"/>
        <v>0</v>
      </c>
      <c r="BB1158" s="65" t="str">
        <f t="shared" si="762"/>
        <v>x</v>
      </c>
      <c r="BC1158" s="65">
        <f t="shared" si="753"/>
        <v>0</v>
      </c>
      <c r="BD1158" s="65">
        <f t="shared" si="787"/>
        <v>0</v>
      </c>
      <c r="BE1158" s="65">
        <f t="shared" si="763"/>
        <v>0</v>
      </c>
      <c r="BF1158" s="64" t="str">
        <f t="shared" si="764"/>
        <v>A forrás egyenlő a költséggel (I.ütem).</v>
      </c>
      <c r="BG1158" s="65">
        <f t="shared" si="765"/>
        <v>0</v>
      </c>
      <c r="BH1158" s="65">
        <f t="shared" si="766"/>
        <v>0</v>
      </c>
      <c r="BI1158" s="65">
        <f t="shared" si="767"/>
        <v>0</v>
      </c>
      <c r="BJ1158" s="65">
        <f t="shared" si="768"/>
        <v>0</v>
      </c>
      <c r="BK1158" s="65">
        <f t="shared" si="754"/>
        <v>0</v>
      </c>
      <c r="BL1158" s="66" t="str">
        <f t="shared" si="788"/>
        <v>Nem hosszútávú a feladat.</v>
      </c>
      <c r="BM1158" s="67">
        <f t="shared" si="769"/>
        <v>1</v>
      </c>
      <c r="BN1158" s="67">
        <f t="shared" si="770"/>
        <v>0</v>
      </c>
      <c r="BO1158" s="67">
        <f t="shared" si="771"/>
        <v>1</v>
      </c>
      <c r="BP1158" s="67">
        <f t="shared" si="772"/>
        <v>0</v>
      </c>
      <c r="BQ1158" s="65">
        <f t="shared" si="773"/>
        <v>0</v>
      </c>
      <c r="BR1158" s="64" t="str">
        <f t="shared" si="774"/>
        <v>Nincs hosszútávú terv!</v>
      </c>
      <c r="BS1158" s="65">
        <f t="shared" si="775"/>
        <v>0</v>
      </c>
      <c r="BT1158" s="65">
        <f t="shared" si="776"/>
        <v>0</v>
      </c>
      <c r="BU1158" s="65">
        <f t="shared" si="777"/>
        <v>0</v>
      </c>
      <c r="BV1158" s="65">
        <f t="shared" si="778"/>
        <v>0</v>
      </c>
      <c r="BW1158" s="65">
        <f t="shared" si="779"/>
        <v>0</v>
      </c>
      <c r="BX1158" s="65">
        <f t="shared" si="780"/>
        <v>0</v>
      </c>
      <c r="BY1158" s="65">
        <f t="shared" si="781"/>
        <v>0</v>
      </c>
      <c r="BZ1158" s="65">
        <f t="shared" si="782"/>
        <v>0</v>
      </c>
      <c r="CA1158" s="65">
        <f t="shared" si="783"/>
        <v>0</v>
      </c>
      <c r="CB1158" s="65">
        <f t="shared" si="784"/>
        <v>0</v>
      </c>
      <c r="CC1158" s="65">
        <f t="shared" si="785"/>
        <v>0</v>
      </c>
      <c r="CD1158" s="65" t="str">
        <f t="shared" si="755"/>
        <v>Hiányos kitöltés! (B-oszlop üres)</v>
      </c>
      <c r="CE1158" s="66" t="str">
        <f t="shared" si="756"/>
        <v>Hiányos kitöltés! (B-oszlop üres)</v>
      </c>
      <c r="CF1158" s="65">
        <f t="shared" si="757"/>
        <v>0</v>
      </c>
      <c r="CG1158" s="65">
        <f t="shared" si="758"/>
        <v>0</v>
      </c>
      <c r="CH1158" s="65">
        <f t="shared" si="759"/>
        <v>0</v>
      </c>
    </row>
    <row r="1159" spans="1:86" ht="31.25" x14ac:dyDescent="0.25">
      <c r="A1159" s="54" t="str">
        <f t="shared" si="748"/>
        <v>Nincs VKR kiválasztva!</v>
      </c>
      <c r="B1159" s="68"/>
      <c r="C1159" s="55"/>
      <c r="D1159" s="47"/>
      <c r="E1159" s="47"/>
      <c r="F1159" s="56" t="str">
        <f>IF($G1159="","Nincs VKR kiválasztva!",INDEX(Osszesito!$C:$C,MATCH($G1159,Osszesito!$D:$D,0)))</f>
        <v>Nincs VKR kiválasztva!</v>
      </c>
      <c r="G1159" s="45"/>
      <c r="H1159" s="51" t="str">
        <f>IF($D1159="","",CONCATENATE($AY1159,"_",COUNTA($D$3:$D1159),"_FSZV_2026"))</f>
        <v/>
      </c>
      <c r="I1159" s="56" t="str">
        <f>IF($G1159="","Nincs VKR kiválasztva!",INDEX(Osszesito!$G:$G,MATCH($F1159,Osszesito!$C:$C,0)))</f>
        <v>Nincs VKR kiválasztva!</v>
      </c>
      <c r="J1159" s="56" t="str">
        <f>IF($G1159="","Nincs VKR kiválasztva!",INDEX(Osszesito!$F:$F,MATCH($F1159,Osszesito!$C:$C,0)))</f>
        <v>Nincs VKR kiválasztva!</v>
      </c>
      <c r="K1159" s="48" t="str">
        <f t="shared" si="786"/>
        <v>Nincs kitöltve a költség rész!</v>
      </c>
      <c r="L1159" s="49"/>
      <c r="M1159" s="49"/>
      <c r="N1159" s="60"/>
      <c r="O1159" s="60"/>
      <c r="P1159" s="90"/>
      <c r="R1159" s="62"/>
      <c r="S1159" s="62"/>
      <c r="T1159" s="62"/>
      <c r="U1159" s="62"/>
      <c r="V1159" s="62"/>
      <c r="W1159" s="62"/>
      <c r="X1159" s="62"/>
      <c r="Y1159" s="62"/>
      <c r="Z1159" s="62"/>
      <c r="AA1159" s="62"/>
      <c r="AB1159" s="62"/>
      <c r="AC1159" s="61">
        <f t="shared" si="749"/>
        <v>0</v>
      </c>
      <c r="AD1159" s="1" t="str">
        <f t="shared" si="750"/>
        <v>Nincs VKR kiválasztva!</v>
      </c>
      <c r="AF1159" s="60"/>
      <c r="AG1159" s="60"/>
      <c r="AH1159" s="60"/>
      <c r="AI1159" s="60"/>
      <c r="AJ1159" s="60"/>
      <c r="AK1159" s="60"/>
      <c r="AL1159" s="60"/>
      <c r="AM1159" s="60"/>
      <c r="AN1159" s="60"/>
      <c r="AO1159" s="60"/>
      <c r="AP1159" s="60"/>
      <c r="AQ1159" s="61">
        <f t="shared" si="751"/>
        <v>0</v>
      </c>
      <c r="AR1159" s="130" t="s">
        <v>36</v>
      </c>
      <c r="AS1159" s="1" t="str">
        <f t="shared" si="752"/>
        <v>Nincs VKR kiválasztva!</v>
      </c>
      <c r="AU1159" s="46"/>
      <c r="AV1159" s="46"/>
      <c r="AY1159" s="64" t="str">
        <f>IF($D1159="","",INDEX(Osszesito!$E:$E,MATCH($F1159,Osszesito!$C:$C,0)))</f>
        <v/>
      </c>
      <c r="AZ1159" s="64">
        <f t="shared" si="760"/>
        <v>0</v>
      </c>
      <c r="BA1159" s="65">
        <f t="shared" si="761"/>
        <v>0</v>
      </c>
      <c r="BB1159" s="65" t="str">
        <f t="shared" si="762"/>
        <v>x</v>
      </c>
      <c r="BC1159" s="65">
        <f t="shared" si="753"/>
        <v>0</v>
      </c>
      <c r="BD1159" s="65">
        <f t="shared" si="787"/>
        <v>0</v>
      </c>
      <c r="BE1159" s="65">
        <f t="shared" si="763"/>
        <v>0</v>
      </c>
      <c r="BF1159" s="64" t="str">
        <f t="shared" si="764"/>
        <v>A forrás egyenlő a költséggel (I.ütem).</v>
      </c>
      <c r="BG1159" s="65">
        <f t="shared" si="765"/>
        <v>0</v>
      </c>
      <c r="BH1159" s="65">
        <f t="shared" si="766"/>
        <v>0</v>
      </c>
      <c r="BI1159" s="65">
        <f t="shared" si="767"/>
        <v>0</v>
      </c>
      <c r="BJ1159" s="65">
        <f t="shared" si="768"/>
        <v>0</v>
      </c>
      <c r="BK1159" s="65">
        <f t="shared" si="754"/>
        <v>0</v>
      </c>
      <c r="BL1159" s="66" t="str">
        <f t="shared" si="788"/>
        <v>Nem hosszútávú a feladat.</v>
      </c>
      <c r="BM1159" s="67">
        <f t="shared" si="769"/>
        <v>1</v>
      </c>
      <c r="BN1159" s="67">
        <f t="shared" si="770"/>
        <v>0</v>
      </c>
      <c r="BO1159" s="67">
        <f t="shared" si="771"/>
        <v>1</v>
      </c>
      <c r="BP1159" s="67">
        <f t="shared" si="772"/>
        <v>0</v>
      </c>
      <c r="BQ1159" s="65">
        <f t="shared" si="773"/>
        <v>0</v>
      </c>
      <c r="BR1159" s="64" t="str">
        <f t="shared" si="774"/>
        <v>Nincs hosszútávú terv!</v>
      </c>
      <c r="BS1159" s="65">
        <f t="shared" si="775"/>
        <v>0</v>
      </c>
      <c r="BT1159" s="65">
        <f t="shared" si="776"/>
        <v>0</v>
      </c>
      <c r="BU1159" s="65">
        <f t="shared" si="777"/>
        <v>0</v>
      </c>
      <c r="BV1159" s="65">
        <f t="shared" si="778"/>
        <v>0</v>
      </c>
      <c r="BW1159" s="65">
        <f t="shared" si="779"/>
        <v>0</v>
      </c>
      <c r="BX1159" s="65">
        <f t="shared" si="780"/>
        <v>0</v>
      </c>
      <c r="BY1159" s="65">
        <f t="shared" si="781"/>
        <v>0</v>
      </c>
      <c r="BZ1159" s="65">
        <f t="shared" si="782"/>
        <v>0</v>
      </c>
      <c r="CA1159" s="65">
        <f t="shared" si="783"/>
        <v>0</v>
      </c>
      <c r="CB1159" s="65">
        <f t="shared" si="784"/>
        <v>0</v>
      </c>
      <c r="CC1159" s="65">
        <f t="shared" si="785"/>
        <v>0</v>
      </c>
      <c r="CD1159" s="65" t="str">
        <f t="shared" si="755"/>
        <v>Hiányos kitöltés! (B-oszlop üres)</v>
      </c>
      <c r="CE1159" s="66" t="str">
        <f t="shared" si="756"/>
        <v>Hiányos kitöltés! (B-oszlop üres)</v>
      </c>
      <c r="CF1159" s="65">
        <f t="shared" si="757"/>
        <v>0</v>
      </c>
      <c r="CG1159" s="65">
        <f t="shared" si="758"/>
        <v>0</v>
      </c>
      <c r="CH1159" s="65">
        <f t="shared" si="759"/>
        <v>0</v>
      </c>
    </row>
    <row r="1160" spans="1:86" ht="31.25" x14ac:dyDescent="0.25">
      <c r="A1160" s="54" t="str">
        <f t="shared" si="748"/>
        <v>Nincs VKR kiválasztva!</v>
      </c>
      <c r="B1160" s="68"/>
      <c r="C1160" s="55"/>
      <c r="D1160" s="47"/>
      <c r="E1160" s="47"/>
      <c r="F1160" s="56" t="str">
        <f>IF($G1160="","Nincs VKR kiválasztva!",INDEX(Osszesito!$C:$C,MATCH($G1160,Osszesito!$D:$D,0)))</f>
        <v>Nincs VKR kiválasztva!</v>
      </c>
      <c r="G1160" s="45"/>
      <c r="H1160" s="51" t="str">
        <f>IF($D1160="","",CONCATENATE($AY1160,"_",COUNTA($D$3:$D1160),"_FSZV_2026"))</f>
        <v/>
      </c>
      <c r="I1160" s="56" t="str">
        <f>IF($G1160="","Nincs VKR kiválasztva!",INDEX(Osszesito!$G:$G,MATCH($F1160,Osszesito!$C:$C,0)))</f>
        <v>Nincs VKR kiválasztva!</v>
      </c>
      <c r="J1160" s="56" t="str">
        <f>IF($G1160="","Nincs VKR kiválasztva!",INDEX(Osszesito!$F:$F,MATCH($F1160,Osszesito!$C:$C,0)))</f>
        <v>Nincs VKR kiválasztva!</v>
      </c>
      <c r="K1160" s="48" t="str">
        <f t="shared" si="786"/>
        <v>Nincs kitöltve a költség rész!</v>
      </c>
      <c r="L1160" s="49"/>
      <c r="M1160" s="49"/>
      <c r="N1160" s="60"/>
      <c r="O1160" s="60"/>
      <c r="P1160" s="90"/>
      <c r="R1160" s="62"/>
      <c r="S1160" s="62"/>
      <c r="T1160" s="62"/>
      <c r="U1160" s="62"/>
      <c r="V1160" s="62"/>
      <c r="W1160" s="62"/>
      <c r="X1160" s="62"/>
      <c r="Y1160" s="62"/>
      <c r="Z1160" s="62"/>
      <c r="AA1160" s="62"/>
      <c r="AB1160" s="62"/>
      <c r="AC1160" s="61">
        <f t="shared" si="749"/>
        <v>0</v>
      </c>
      <c r="AD1160" s="1" t="str">
        <f t="shared" si="750"/>
        <v>Nincs VKR kiválasztva!</v>
      </c>
      <c r="AF1160" s="60"/>
      <c r="AG1160" s="60"/>
      <c r="AH1160" s="60"/>
      <c r="AI1160" s="60"/>
      <c r="AJ1160" s="60"/>
      <c r="AK1160" s="60"/>
      <c r="AL1160" s="60"/>
      <c r="AM1160" s="60"/>
      <c r="AN1160" s="60"/>
      <c r="AO1160" s="60"/>
      <c r="AP1160" s="60"/>
      <c r="AQ1160" s="61">
        <f t="shared" si="751"/>
        <v>0</v>
      </c>
      <c r="AR1160" s="130" t="s">
        <v>36</v>
      </c>
      <c r="AS1160" s="1" t="str">
        <f t="shared" si="752"/>
        <v>Nincs VKR kiválasztva!</v>
      </c>
      <c r="AU1160" s="46"/>
      <c r="AV1160" s="46"/>
      <c r="AY1160" s="64" t="str">
        <f>IF($D1160="","",INDEX(Osszesito!$E:$E,MATCH($F1160,Osszesito!$C:$C,0)))</f>
        <v/>
      </c>
      <c r="AZ1160" s="64">
        <f t="shared" si="760"/>
        <v>0</v>
      </c>
      <c r="BA1160" s="65">
        <f t="shared" si="761"/>
        <v>0</v>
      </c>
      <c r="BB1160" s="65" t="str">
        <f t="shared" si="762"/>
        <v>x</v>
      </c>
      <c r="BC1160" s="65">
        <f t="shared" si="753"/>
        <v>0</v>
      </c>
      <c r="BD1160" s="65">
        <f t="shared" si="787"/>
        <v>0</v>
      </c>
      <c r="BE1160" s="65">
        <f t="shared" si="763"/>
        <v>0</v>
      </c>
      <c r="BF1160" s="64" t="str">
        <f t="shared" si="764"/>
        <v>A forrás egyenlő a költséggel (I.ütem).</v>
      </c>
      <c r="BG1160" s="65">
        <f t="shared" si="765"/>
        <v>0</v>
      </c>
      <c r="BH1160" s="65">
        <f t="shared" si="766"/>
        <v>0</v>
      </c>
      <c r="BI1160" s="65">
        <f t="shared" si="767"/>
        <v>0</v>
      </c>
      <c r="BJ1160" s="65">
        <f t="shared" si="768"/>
        <v>0</v>
      </c>
      <c r="BK1160" s="65">
        <f t="shared" si="754"/>
        <v>0</v>
      </c>
      <c r="BL1160" s="66" t="str">
        <f t="shared" si="788"/>
        <v>Nem hosszútávú a feladat.</v>
      </c>
      <c r="BM1160" s="67">
        <f t="shared" si="769"/>
        <v>1</v>
      </c>
      <c r="BN1160" s="67">
        <f t="shared" si="770"/>
        <v>0</v>
      </c>
      <c r="BO1160" s="67">
        <f t="shared" si="771"/>
        <v>1</v>
      </c>
      <c r="BP1160" s="67">
        <f t="shared" si="772"/>
        <v>0</v>
      </c>
      <c r="BQ1160" s="65">
        <f t="shared" si="773"/>
        <v>0</v>
      </c>
      <c r="BR1160" s="64" t="str">
        <f t="shared" si="774"/>
        <v>Nincs hosszútávú terv!</v>
      </c>
      <c r="BS1160" s="65">
        <f t="shared" si="775"/>
        <v>0</v>
      </c>
      <c r="BT1160" s="65">
        <f t="shared" si="776"/>
        <v>0</v>
      </c>
      <c r="BU1160" s="65">
        <f t="shared" si="777"/>
        <v>0</v>
      </c>
      <c r="BV1160" s="65">
        <f t="shared" si="778"/>
        <v>0</v>
      </c>
      <c r="BW1160" s="65">
        <f t="shared" si="779"/>
        <v>0</v>
      </c>
      <c r="BX1160" s="65">
        <f t="shared" si="780"/>
        <v>0</v>
      </c>
      <c r="BY1160" s="65">
        <f t="shared" si="781"/>
        <v>0</v>
      </c>
      <c r="BZ1160" s="65">
        <f t="shared" si="782"/>
        <v>0</v>
      </c>
      <c r="CA1160" s="65">
        <f t="shared" si="783"/>
        <v>0</v>
      </c>
      <c r="CB1160" s="65">
        <f t="shared" si="784"/>
        <v>0</v>
      </c>
      <c r="CC1160" s="65">
        <f t="shared" si="785"/>
        <v>0</v>
      </c>
      <c r="CD1160" s="65" t="str">
        <f t="shared" si="755"/>
        <v>Hiányos kitöltés! (B-oszlop üres)</v>
      </c>
      <c r="CE1160" s="66" t="str">
        <f t="shared" si="756"/>
        <v>Hiányos kitöltés! (B-oszlop üres)</v>
      </c>
      <c r="CF1160" s="65">
        <f t="shared" si="757"/>
        <v>0</v>
      </c>
      <c r="CG1160" s="65">
        <f t="shared" si="758"/>
        <v>0</v>
      </c>
      <c r="CH1160" s="65">
        <f t="shared" si="759"/>
        <v>0</v>
      </c>
    </row>
    <row r="1161" spans="1:86" ht="31.25" x14ac:dyDescent="0.25">
      <c r="A1161" s="54" t="str">
        <f t="shared" si="748"/>
        <v>Nincs VKR kiválasztva!</v>
      </c>
      <c r="B1161" s="68"/>
      <c r="C1161" s="55"/>
      <c r="D1161" s="47"/>
      <c r="E1161" s="47"/>
      <c r="F1161" s="56" t="str">
        <f>IF($G1161="","Nincs VKR kiválasztva!",INDEX(Osszesito!$C:$C,MATCH($G1161,Osszesito!$D:$D,0)))</f>
        <v>Nincs VKR kiválasztva!</v>
      </c>
      <c r="G1161" s="45"/>
      <c r="H1161" s="51" t="str">
        <f>IF($D1161="","",CONCATENATE($AY1161,"_",COUNTA($D$3:$D1161),"_FSZV_2026"))</f>
        <v/>
      </c>
      <c r="I1161" s="56" t="str">
        <f>IF($G1161="","Nincs VKR kiválasztva!",INDEX(Osszesito!$G:$G,MATCH($F1161,Osszesito!$C:$C,0)))</f>
        <v>Nincs VKR kiválasztva!</v>
      </c>
      <c r="J1161" s="56" t="str">
        <f>IF($G1161="","Nincs VKR kiválasztva!",INDEX(Osszesito!$F:$F,MATCH($F1161,Osszesito!$C:$C,0)))</f>
        <v>Nincs VKR kiválasztva!</v>
      </c>
      <c r="K1161" s="48" t="str">
        <f t="shared" si="786"/>
        <v>Nincs kitöltve a költség rész!</v>
      </c>
      <c r="L1161" s="49"/>
      <c r="M1161" s="49"/>
      <c r="N1161" s="60"/>
      <c r="O1161" s="60"/>
      <c r="P1161" s="90"/>
      <c r="R1161" s="62"/>
      <c r="S1161" s="62"/>
      <c r="T1161" s="62"/>
      <c r="U1161" s="62"/>
      <c r="V1161" s="62"/>
      <c r="W1161" s="62"/>
      <c r="X1161" s="62"/>
      <c r="Y1161" s="62"/>
      <c r="Z1161" s="62"/>
      <c r="AA1161" s="62"/>
      <c r="AB1161" s="62"/>
      <c r="AC1161" s="61">
        <f t="shared" si="749"/>
        <v>0</v>
      </c>
      <c r="AD1161" s="1" t="str">
        <f t="shared" si="750"/>
        <v>Nincs VKR kiválasztva!</v>
      </c>
      <c r="AF1161" s="60"/>
      <c r="AG1161" s="60"/>
      <c r="AH1161" s="60"/>
      <c r="AI1161" s="60"/>
      <c r="AJ1161" s="60"/>
      <c r="AK1161" s="60"/>
      <c r="AL1161" s="60"/>
      <c r="AM1161" s="60"/>
      <c r="AN1161" s="60"/>
      <c r="AO1161" s="60"/>
      <c r="AP1161" s="60"/>
      <c r="AQ1161" s="61">
        <f t="shared" si="751"/>
        <v>0</v>
      </c>
      <c r="AR1161" s="130" t="s">
        <v>36</v>
      </c>
      <c r="AS1161" s="1" t="str">
        <f t="shared" si="752"/>
        <v>Nincs VKR kiválasztva!</v>
      </c>
      <c r="AU1161" s="46"/>
      <c r="AV1161" s="46"/>
      <c r="AY1161" s="64" t="str">
        <f>IF($D1161="","",INDEX(Osszesito!$E:$E,MATCH($F1161,Osszesito!$C:$C,0)))</f>
        <v/>
      </c>
      <c r="AZ1161" s="64">
        <f t="shared" si="760"/>
        <v>0</v>
      </c>
      <c r="BA1161" s="65">
        <f t="shared" si="761"/>
        <v>0</v>
      </c>
      <c r="BB1161" s="65" t="str">
        <f t="shared" si="762"/>
        <v>x</v>
      </c>
      <c r="BC1161" s="65">
        <f t="shared" si="753"/>
        <v>0</v>
      </c>
      <c r="BD1161" s="65">
        <f t="shared" si="787"/>
        <v>0</v>
      </c>
      <c r="BE1161" s="65">
        <f t="shared" si="763"/>
        <v>0</v>
      </c>
      <c r="BF1161" s="64" t="str">
        <f t="shared" si="764"/>
        <v>A forrás egyenlő a költséggel (I.ütem).</v>
      </c>
      <c r="BG1161" s="65">
        <f t="shared" si="765"/>
        <v>0</v>
      </c>
      <c r="BH1161" s="65">
        <f t="shared" si="766"/>
        <v>0</v>
      </c>
      <c r="BI1161" s="65">
        <f t="shared" si="767"/>
        <v>0</v>
      </c>
      <c r="BJ1161" s="65">
        <f t="shared" si="768"/>
        <v>0</v>
      </c>
      <c r="BK1161" s="65">
        <f t="shared" si="754"/>
        <v>0</v>
      </c>
      <c r="BL1161" s="66" t="str">
        <f t="shared" si="788"/>
        <v>Nem hosszútávú a feladat.</v>
      </c>
      <c r="BM1161" s="67">
        <f t="shared" si="769"/>
        <v>1</v>
      </c>
      <c r="BN1161" s="67">
        <f t="shared" si="770"/>
        <v>0</v>
      </c>
      <c r="BO1161" s="67">
        <f t="shared" si="771"/>
        <v>1</v>
      </c>
      <c r="BP1161" s="67">
        <f t="shared" si="772"/>
        <v>0</v>
      </c>
      <c r="BQ1161" s="65">
        <f t="shared" si="773"/>
        <v>0</v>
      </c>
      <c r="BR1161" s="64" t="str">
        <f t="shared" si="774"/>
        <v>Nincs hosszútávú terv!</v>
      </c>
      <c r="BS1161" s="65">
        <f t="shared" si="775"/>
        <v>0</v>
      </c>
      <c r="BT1161" s="65">
        <f t="shared" si="776"/>
        <v>0</v>
      </c>
      <c r="BU1161" s="65">
        <f t="shared" si="777"/>
        <v>0</v>
      </c>
      <c r="BV1161" s="65">
        <f t="shared" si="778"/>
        <v>0</v>
      </c>
      <c r="BW1161" s="65">
        <f t="shared" si="779"/>
        <v>0</v>
      </c>
      <c r="BX1161" s="65">
        <f t="shared" si="780"/>
        <v>0</v>
      </c>
      <c r="BY1161" s="65">
        <f t="shared" si="781"/>
        <v>0</v>
      </c>
      <c r="BZ1161" s="65">
        <f t="shared" si="782"/>
        <v>0</v>
      </c>
      <c r="CA1161" s="65">
        <f t="shared" si="783"/>
        <v>0</v>
      </c>
      <c r="CB1161" s="65">
        <f t="shared" si="784"/>
        <v>0</v>
      </c>
      <c r="CC1161" s="65">
        <f t="shared" si="785"/>
        <v>0</v>
      </c>
      <c r="CD1161" s="65" t="str">
        <f t="shared" si="755"/>
        <v>Hiányos kitöltés! (B-oszlop üres)</v>
      </c>
      <c r="CE1161" s="66" t="str">
        <f t="shared" si="756"/>
        <v>Hiányos kitöltés! (B-oszlop üres)</v>
      </c>
      <c r="CF1161" s="65">
        <f t="shared" si="757"/>
        <v>0</v>
      </c>
      <c r="CG1161" s="65">
        <f t="shared" si="758"/>
        <v>0</v>
      </c>
      <c r="CH1161" s="65">
        <f t="shared" si="759"/>
        <v>0</v>
      </c>
    </row>
    <row r="1162" spans="1:86" ht="31.25" x14ac:dyDescent="0.25">
      <c r="A1162" s="54" t="str">
        <f t="shared" si="748"/>
        <v>Nincs VKR kiválasztva!</v>
      </c>
      <c r="B1162" s="68"/>
      <c r="C1162" s="55"/>
      <c r="D1162" s="47"/>
      <c r="E1162" s="47"/>
      <c r="F1162" s="56" t="str">
        <f>IF($G1162="","Nincs VKR kiválasztva!",INDEX(Osszesito!$C:$C,MATCH($G1162,Osszesito!$D:$D,0)))</f>
        <v>Nincs VKR kiválasztva!</v>
      </c>
      <c r="G1162" s="45"/>
      <c r="H1162" s="51" t="str">
        <f>IF($D1162="","",CONCATENATE($AY1162,"_",COUNTA($D$3:$D1162),"_FSZV_2026"))</f>
        <v/>
      </c>
      <c r="I1162" s="56" t="str">
        <f>IF($G1162="","Nincs VKR kiválasztva!",INDEX(Osszesito!$G:$G,MATCH($F1162,Osszesito!$C:$C,0)))</f>
        <v>Nincs VKR kiválasztva!</v>
      </c>
      <c r="J1162" s="56" t="str">
        <f>IF($G1162="","Nincs VKR kiválasztva!",INDEX(Osszesito!$F:$F,MATCH($F1162,Osszesito!$C:$C,0)))</f>
        <v>Nincs VKR kiválasztva!</v>
      </c>
      <c r="K1162" s="48" t="str">
        <f t="shared" si="786"/>
        <v>Nincs kitöltve a költség rész!</v>
      </c>
      <c r="L1162" s="49"/>
      <c r="M1162" s="49"/>
      <c r="N1162" s="60"/>
      <c r="O1162" s="60"/>
      <c r="P1162" s="90"/>
      <c r="R1162" s="62"/>
      <c r="S1162" s="62"/>
      <c r="T1162" s="62"/>
      <c r="U1162" s="62"/>
      <c r="V1162" s="62"/>
      <c r="W1162" s="62"/>
      <c r="X1162" s="62"/>
      <c r="Y1162" s="62"/>
      <c r="Z1162" s="62"/>
      <c r="AA1162" s="62"/>
      <c r="AB1162" s="62"/>
      <c r="AC1162" s="61">
        <f t="shared" si="749"/>
        <v>0</v>
      </c>
      <c r="AD1162" s="1" t="str">
        <f t="shared" si="750"/>
        <v>Nincs VKR kiválasztva!</v>
      </c>
      <c r="AF1162" s="60"/>
      <c r="AG1162" s="60"/>
      <c r="AH1162" s="60"/>
      <c r="AI1162" s="60"/>
      <c r="AJ1162" s="60"/>
      <c r="AK1162" s="60"/>
      <c r="AL1162" s="60"/>
      <c r="AM1162" s="60"/>
      <c r="AN1162" s="60"/>
      <c r="AO1162" s="60"/>
      <c r="AP1162" s="60"/>
      <c r="AQ1162" s="61">
        <f t="shared" si="751"/>
        <v>0</v>
      </c>
      <c r="AR1162" s="130" t="s">
        <v>36</v>
      </c>
      <c r="AS1162" s="1" t="str">
        <f t="shared" si="752"/>
        <v>Nincs VKR kiválasztva!</v>
      </c>
      <c r="AU1162" s="46"/>
      <c r="AV1162" s="46"/>
      <c r="AY1162" s="64" t="str">
        <f>IF($D1162="","",INDEX(Osszesito!$E:$E,MATCH($F1162,Osszesito!$C:$C,0)))</f>
        <v/>
      </c>
      <c r="AZ1162" s="64">
        <f t="shared" si="760"/>
        <v>0</v>
      </c>
      <c r="BA1162" s="65">
        <f t="shared" si="761"/>
        <v>0</v>
      </c>
      <c r="BB1162" s="65" t="str">
        <f t="shared" si="762"/>
        <v>x</v>
      </c>
      <c r="BC1162" s="65">
        <f t="shared" si="753"/>
        <v>0</v>
      </c>
      <c r="BD1162" s="65">
        <f t="shared" si="787"/>
        <v>0</v>
      </c>
      <c r="BE1162" s="65">
        <f t="shared" si="763"/>
        <v>0</v>
      </c>
      <c r="BF1162" s="64" t="str">
        <f t="shared" si="764"/>
        <v>A forrás egyenlő a költséggel (I.ütem).</v>
      </c>
      <c r="BG1162" s="65">
        <f t="shared" si="765"/>
        <v>0</v>
      </c>
      <c r="BH1162" s="65">
        <f t="shared" si="766"/>
        <v>0</v>
      </c>
      <c r="BI1162" s="65">
        <f t="shared" si="767"/>
        <v>0</v>
      </c>
      <c r="BJ1162" s="65">
        <f t="shared" si="768"/>
        <v>0</v>
      </c>
      <c r="BK1162" s="65">
        <f t="shared" si="754"/>
        <v>0</v>
      </c>
      <c r="BL1162" s="66" t="str">
        <f t="shared" si="788"/>
        <v>Nem hosszútávú a feladat.</v>
      </c>
      <c r="BM1162" s="67">
        <f t="shared" si="769"/>
        <v>1</v>
      </c>
      <c r="BN1162" s="67">
        <f t="shared" si="770"/>
        <v>0</v>
      </c>
      <c r="BO1162" s="67">
        <f t="shared" si="771"/>
        <v>1</v>
      </c>
      <c r="BP1162" s="67">
        <f t="shared" si="772"/>
        <v>0</v>
      </c>
      <c r="BQ1162" s="65">
        <f t="shared" si="773"/>
        <v>0</v>
      </c>
      <c r="BR1162" s="64" t="str">
        <f t="shared" si="774"/>
        <v>Nincs hosszútávú terv!</v>
      </c>
      <c r="BS1162" s="65">
        <f t="shared" si="775"/>
        <v>0</v>
      </c>
      <c r="BT1162" s="65">
        <f t="shared" si="776"/>
        <v>0</v>
      </c>
      <c r="BU1162" s="65">
        <f t="shared" si="777"/>
        <v>0</v>
      </c>
      <c r="BV1162" s="65">
        <f t="shared" si="778"/>
        <v>0</v>
      </c>
      <c r="BW1162" s="65">
        <f t="shared" si="779"/>
        <v>0</v>
      </c>
      <c r="BX1162" s="65">
        <f t="shared" si="780"/>
        <v>0</v>
      </c>
      <c r="BY1162" s="65">
        <f t="shared" si="781"/>
        <v>0</v>
      </c>
      <c r="BZ1162" s="65">
        <f t="shared" si="782"/>
        <v>0</v>
      </c>
      <c r="CA1162" s="65">
        <f t="shared" si="783"/>
        <v>0</v>
      </c>
      <c r="CB1162" s="65">
        <f t="shared" si="784"/>
        <v>0</v>
      </c>
      <c r="CC1162" s="65">
        <f t="shared" si="785"/>
        <v>0</v>
      </c>
      <c r="CD1162" s="65" t="str">
        <f t="shared" si="755"/>
        <v>Hiányos kitöltés! (B-oszlop üres)</v>
      </c>
      <c r="CE1162" s="66" t="str">
        <f t="shared" si="756"/>
        <v>Hiányos kitöltés! (B-oszlop üres)</v>
      </c>
      <c r="CF1162" s="65">
        <f t="shared" si="757"/>
        <v>0</v>
      </c>
      <c r="CG1162" s="65">
        <f t="shared" si="758"/>
        <v>0</v>
      </c>
      <c r="CH1162" s="65">
        <f t="shared" si="759"/>
        <v>0</v>
      </c>
    </row>
    <row r="1163" spans="1:86" ht="31.25" x14ac:dyDescent="0.25">
      <c r="A1163" s="54" t="str">
        <f t="shared" si="748"/>
        <v>Nincs VKR kiválasztva!</v>
      </c>
      <c r="B1163" s="68"/>
      <c r="C1163" s="55"/>
      <c r="D1163" s="47"/>
      <c r="E1163" s="47"/>
      <c r="F1163" s="56" t="str">
        <f>IF($G1163="","Nincs VKR kiválasztva!",INDEX(Osszesito!$C:$C,MATCH($G1163,Osszesito!$D:$D,0)))</f>
        <v>Nincs VKR kiválasztva!</v>
      </c>
      <c r="G1163" s="45"/>
      <c r="H1163" s="51" t="str">
        <f>IF($D1163="","",CONCATENATE($AY1163,"_",COUNTA($D$3:$D1163),"_FSZV_2026"))</f>
        <v/>
      </c>
      <c r="I1163" s="56" t="str">
        <f>IF($G1163="","Nincs VKR kiválasztva!",INDEX(Osszesito!$G:$G,MATCH($F1163,Osszesito!$C:$C,0)))</f>
        <v>Nincs VKR kiválasztva!</v>
      </c>
      <c r="J1163" s="56" t="str">
        <f>IF($G1163="","Nincs VKR kiválasztva!",INDEX(Osszesito!$F:$F,MATCH($F1163,Osszesito!$C:$C,0)))</f>
        <v>Nincs VKR kiválasztva!</v>
      </c>
      <c r="K1163" s="48" t="str">
        <f t="shared" si="786"/>
        <v>Nincs kitöltve a költség rész!</v>
      </c>
      <c r="L1163" s="49"/>
      <c r="M1163" s="49"/>
      <c r="N1163" s="60"/>
      <c r="O1163" s="60"/>
      <c r="P1163" s="90"/>
      <c r="R1163" s="62"/>
      <c r="S1163" s="62"/>
      <c r="T1163" s="62"/>
      <c r="U1163" s="62"/>
      <c r="V1163" s="62"/>
      <c r="W1163" s="62"/>
      <c r="X1163" s="62"/>
      <c r="Y1163" s="62"/>
      <c r="Z1163" s="62"/>
      <c r="AA1163" s="62"/>
      <c r="AB1163" s="62"/>
      <c r="AC1163" s="61">
        <f t="shared" si="749"/>
        <v>0</v>
      </c>
      <c r="AD1163" s="1" t="str">
        <f t="shared" si="750"/>
        <v>Nincs VKR kiválasztva!</v>
      </c>
      <c r="AF1163" s="60"/>
      <c r="AG1163" s="60"/>
      <c r="AH1163" s="60"/>
      <c r="AI1163" s="60"/>
      <c r="AJ1163" s="60"/>
      <c r="AK1163" s="60"/>
      <c r="AL1163" s="60"/>
      <c r="AM1163" s="60"/>
      <c r="AN1163" s="60"/>
      <c r="AO1163" s="60"/>
      <c r="AP1163" s="60"/>
      <c r="AQ1163" s="61">
        <f t="shared" si="751"/>
        <v>0</v>
      </c>
      <c r="AR1163" s="130" t="s">
        <v>36</v>
      </c>
      <c r="AS1163" s="1" t="str">
        <f t="shared" si="752"/>
        <v>Nincs VKR kiválasztva!</v>
      </c>
      <c r="AU1163" s="46"/>
      <c r="AV1163" s="46"/>
      <c r="AY1163" s="64" t="str">
        <f>IF($D1163="","",INDEX(Osszesito!$E:$E,MATCH($F1163,Osszesito!$C:$C,0)))</f>
        <v/>
      </c>
      <c r="AZ1163" s="64">
        <f t="shared" si="760"/>
        <v>0</v>
      </c>
      <c r="BA1163" s="65">
        <f t="shared" si="761"/>
        <v>0</v>
      </c>
      <c r="BB1163" s="65" t="str">
        <f t="shared" si="762"/>
        <v>x</v>
      </c>
      <c r="BC1163" s="65">
        <f t="shared" si="753"/>
        <v>0</v>
      </c>
      <c r="BD1163" s="65">
        <f t="shared" si="787"/>
        <v>0</v>
      </c>
      <c r="BE1163" s="65">
        <f t="shared" si="763"/>
        <v>0</v>
      </c>
      <c r="BF1163" s="64" t="str">
        <f t="shared" si="764"/>
        <v>A forrás egyenlő a költséggel (I.ütem).</v>
      </c>
      <c r="BG1163" s="65">
        <f t="shared" si="765"/>
        <v>0</v>
      </c>
      <c r="BH1163" s="65">
        <f t="shared" si="766"/>
        <v>0</v>
      </c>
      <c r="BI1163" s="65">
        <f t="shared" si="767"/>
        <v>0</v>
      </c>
      <c r="BJ1163" s="65">
        <f t="shared" si="768"/>
        <v>0</v>
      </c>
      <c r="BK1163" s="65">
        <f t="shared" si="754"/>
        <v>0</v>
      </c>
      <c r="BL1163" s="66" t="str">
        <f t="shared" si="788"/>
        <v>Nem hosszútávú a feladat.</v>
      </c>
      <c r="BM1163" s="67">
        <f t="shared" si="769"/>
        <v>1</v>
      </c>
      <c r="BN1163" s="67">
        <f t="shared" si="770"/>
        <v>0</v>
      </c>
      <c r="BO1163" s="67">
        <f t="shared" si="771"/>
        <v>1</v>
      </c>
      <c r="BP1163" s="67">
        <f t="shared" si="772"/>
        <v>0</v>
      </c>
      <c r="BQ1163" s="65">
        <f t="shared" si="773"/>
        <v>0</v>
      </c>
      <c r="BR1163" s="64" t="str">
        <f t="shared" si="774"/>
        <v>Nincs hosszútávú terv!</v>
      </c>
      <c r="BS1163" s="65">
        <f t="shared" si="775"/>
        <v>0</v>
      </c>
      <c r="BT1163" s="65">
        <f t="shared" si="776"/>
        <v>0</v>
      </c>
      <c r="BU1163" s="65">
        <f t="shared" si="777"/>
        <v>0</v>
      </c>
      <c r="BV1163" s="65">
        <f t="shared" si="778"/>
        <v>0</v>
      </c>
      <c r="BW1163" s="65">
        <f t="shared" si="779"/>
        <v>0</v>
      </c>
      <c r="BX1163" s="65">
        <f t="shared" si="780"/>
        <v>0</v>
      </c>
      <c r="BY1163" s="65">
        <f t="shared" si="781"/>
        <v>0</v>
      </c>
      <c r="BZ1163" s="65">
        <f t="shared" si="782"/>
        <v>0</v>
      </c>
      <c r="CA1163" s="65">
        <f t="shared" si="783"/>
        <v>0</v>
      </c>
      <c r="CB1163" s="65">
        <f t="shared" si="784"/>
        <v>0</v>
      </c>
      <c r="CC1163" s="65">
        <f t="shared" si="785"/>
        <v>0</v>
      </c>
      <c r="CD1163" s="65" t="str">
        <f t="shared" si="755"/>
        <v>Hiányos kitöltés! (B-oszlop üres)</v>
      </c>
      <c r="CE1163" s="66" t="str">
        <f t="shared" si="756"/>
        <v>Hiányos kitöltés! (B-oszlop üres)</v>
      </c>
      <c r="CF1163" s="65">
        <f t="shared" si="757"/>
        <v>0</v>
      </c>
      <c r="CG1163" s="65">
        <f t="shared" si="758"/>
        <v>0</v>
      </c>
      <c r="CH1163" s="65">
        <f t="shared" si="759"/>
        <v>0</v>
      </c>
    </row>
    <row r="1164" spans="1:86" ht="31.25" x14ac:dyDescent="0.25">
      <c r="A1164" s="54" t="str">
        <f t="shared" si="748"/>
        <v>Nincs VKR kiválasztva!</v>
      </c>
      <c r="B1164" s="68"/>
      <c r="C1164" s="55"/>
      <c r="D1164" s="47"/>
      <c r="E1164" s="47"/>
      <c r="F1164" s="56" t="str">
        <f>IF($G1164="","Nincs VKR kiválasztva!",INDEX(Osszesito!$C:$C,MATCH($G1164,Osszesito!$D:$D,0)))</f>
        <v>Nincs VKR kiválasztva!</v>
      </c>
      <c r="G1164" s="45"/>
      <c r="H1164" s="51" t="str">
        <f>IF($D1164="","",CONCATENATE($AY1164,"_",COUNTA($D$3:$D1164),"_FSZV_2026"))</f>
        <v/>
      </c>
      <c r="I1164" s="56" t="str">
        <f>IF($G1164="","Nincs VKR kiválasztva!",INDEX(Osszesito!$G:$G,MATCH($F1164,Osszesito!$C:$C,0)))</f>
        <v>Nincs VKR kiválasztva!</v>
      </c>
      <c r="J1164" s="56" t="str">
        <f>IF($G1164="","Nincs VKR kiválasztva!",INDEX(Osszesito!$F:$F,MATCH($F1164,Osszesito!$C:$C,0)))</f>
        <v>Nincs VKR kiválasztva!</v>
      </c>
      <c r="K1164" s="48" t="str">
        <f t="shared" si="786"/>
        <v>Nincs kitöltve a költség rész!</v>
      </c>
      <c r="L1164" s="49"/>
      <c r="M1164" s="49"/>
      <c r="N1164" s="60"/>
      <c r="O1164" s="60"/>
      <c r="P1164" s="90"/>
      <c r="R1164" s="62"/>
      <c r="S1164" s="62"/>
      <c r="T1164" s="62"/>
      <c r="U1164" s="62"/>
      <c r="V1164" s="62"/>
      <c r="W1164" s="62"/>
      <c r="X1164" s="62"/>
      <c r="Y1164" s="62"/>
      <c r="Z1164" s="62"/>
      <c r="AA1164" s="62"/>
      <c r="AB1164" s="62"/>
      <c r="AC1164" s="61">
        <f t="shared" si="749"/>
        <v>0</v>
      </c>
      <c r="AD1164" s="1" t="str">
        <f t="shared" si="750"/>
        <v>Nincs VKR kiválasztva!</v>
      </c>
      <c r="AF1164" s="60"/>
      <c r="AG1164" s="60"/>
      <c r="AH1164" s="60"/>
      <c r="AI1164" s="60"/>
      <c r="AJ1164" s="60"/>
      <c r="AK1164" s="60"/>
      <c r="AL1164" s="60"/>
      <c r="AM1164" s="60"/>
      <c r="AN1164" s="60"/>
      <c r="AO1164" s="60"/>
      <c r="AP1164" s="60"/>
      <c r="AQ1164" s="61">
        <f t="shared" si="751"/>
        <v>0</v>
      </c>
      <c r="AR1164" s="130" t="s">
        <v>36</v>
      </c>
      <c r="AS1164" s="1" t="str">
        <f t="shared" si="752"/>
        <v>Nincs VKR kiválasztva!</v>
      </c>
      <c r="AU1164" s="46"/>
      <c r="AV1164" s="46"/>
      <c r="AY1164" s="64" t="str">
        <f>IF($D1164="","",INDEX(Osszesito!$E:$E,MATCH($F1164,Osszesito!$C:$C,0)))</f>
        <v/>
      </c>
      <c r="AZ1164" s="64">
        <f t="shared" si="760"/>
        <v>0</v>
      </c>
      <c r="BA1164" s="65">
        <f t="shared" si="761"/>
        <v>0</v>
      </c>
      <c r="BB1164" s="65" t="str">
        <f t="shared" si="762"/>
        <v>x</v>
      </c>
      <c r="BC1164" s="65">
        <f t="shared" si="753"/>
        <v>0</v>
      </c>
      <c r="BD1164" s="65">
        <f t="shared" si="787"/>
        <v>0</v>
      </c>
      <c r="BE1164" s="65">
        <f t="shared" si="763"/>
        <v>0</v>
      </c>
      <c r="BF1164" s="64" t="str">
        <f t="shared" si="764"/>
        <v>A forrás egyenlő a költséggel (I.ütem).</v>
      </c>
      <c r="BG1164" s="65">
        <f t="shared" si="765"/>
        <v>0</v>
      </c>
      <c r="BH1164" s="65">
        <f t="shared" si="766"/>
        <v>0</v>
      </c>
      <c r="BI1164" s="65">
        <f t="shared" si="767"/>
        <v>0</v>
      </c>
      <c r="BJ1164" s="65">
        <f t="shared" si="768"/>
        <v>0</v>
      </c>
      <c r="BK1164" s="65">
        <f t="shared" si="754"/>
        <v>0</v>
      </c>
      <c r="BL1164" s="66" t="str">
        <f t="shared" si="788"/>
        <v>Nem hosszútávú a feladat.</v>
      </c>
      <c r="BM1164" s="67">
        <f t="shared" si="769"/>
        <v>1</v>
      </c>
      <c r="BN1164" s="67">
        <f t="shared" si="770"/>
        <v>0</v>
      </c>
      <c r="BO1164" s="67">
        <f t="shared" si="771"/>
        <v>1</v>
      </c>
      <c r="BP1164" s="67">
        <f t="shared" si="772"/>
        <v>0</v>
      </c>
      <c r="BQ1164" s="65">
        <f t="shared" si="773"/>
        <v>0</v>
      </c>
      <c r="BR1164" s="64" t="str">
        <f t="shared" si="774"/>
        <v>Nincs hosszútávú terv!</v>
      </c>
      <c r="BS1164" s="65">
        <f t="shared" si="775"/>
        <v>0</v>
      </c>
      <c r="BT1164" s="65">
        <f t="shared" si="776"/>
        <v>0</v>
      </c>
      <c r="BU1164" s="65">
        <f t="shared" si="777"/>
        <v>0</v>
      </c>
      <c r="BV1164" s="65">
        <f t="shared" si="778"/>
        <v>0</v>
      </c>
      <c r="BW1164" s="65">
        <f t="shared" si="779"/>
        <v>0</v>
      </c>
      <c r="BX1164" s="65">
        <f t="shared" si="780"/>
        <v>0</v>
      </c>
      <c r="BY1164" s="65">
        <f t="shared" si="781"/>
        <v>0</v>
      </c>
      <c r="BZ1164" s="65">
        <f t="shared" si="782"/>
        <v>0</v>
      </c>
      <c r="CA1164" s="65">
        <f t="shared" si="783"/>
        <v>0</v>
      </c>
      <c r="CB1164" s="65">
        <f t="shared" si="784"/>
        <v>0</v>
      </c>
      <c r="CC1164" s="65">
        <f t="shared" si="785"/>
        <v>0</v>
      </c>
      <c r="CD1164" s="65" t="str">
        <f t="shared" si="755"/>
        <v>Hiányos kitöltés! (B-oszlop üres)</v>
      </c>
      <c r="CE1164" s="66" t="str">
        <f t="shared" si="756"/>
        <v>Hiányos kitöltés! (B-oszlop üres)</v>
      </c>
      <c r="CF1164" s="65">
        <f t="shared" si="757"/>
        <v>0</v>
      </c>
      <c r="CG1164" s="65">
        <f t="shared" si="758"/>
        <v>0</v>
      </c>
      <c r="CH1164" s="65">
        <f t="shared" si="759"/>
        <v>0</v>
      </c>
    </row>
    <row r="1165" spans="1:86" ht="31.25" x14ac:dyDescent="0.25">
      <c r="A1165" s="54" t="str">
        <f t="shared" si="748"/>
        <v>Nincs VKR kiválasztva!</v>
      </c>
      <c r="B1165" s="68"/>
      <c r="C1165" s="55"/>
      <c r="D1165" s="47"/>
      <c r="E1165" s="47"/>
      <c r="F1165" s="56" t="str">
        <f>IF($G1165="","Nincs VKR kiválasztva!",INDEX(Osszesito!$C:$C,MATCH($G1165,Osszesito!$D:$D,0)))</f>
        <v>Nincs VKR kiválasztva!</v>
      </c>
      <c r="G1165" s="45"/>
      <c r="H1165" s="51" t="str">
        <f>IF($D1165="","",CONCATENATE($AY1165,"_",COUNTA($D$3:$D1165),"_FSZV_2026"))</f>
        <v/>
      </c>
      <c r="I1165" s="56" t="str">
        <f>IF($G1165="","Nincs VKR kiválasztva!",INDEX(Osszesito!$G:$G,MATCH($F1165,Osszesito!$C:$C,0)))</f>
        <v>Nincs VKR kiválasztva!</v>
      </c>
      <c r="J1165" s="56" t="str">
        <f>IF($G1165="","Nincs VKR kiválasztva!",INDEX(Osszesito!$F:$F,MATCH($F1165,Osszesito!$C:$C,0)))</f>
        <v>Nincs VKR kiválasztva!</v>
      </c>
      <c r="K1165" s="48" t="str">
        <f t="shared" si="786"/>
        <v>Nincs kitöltve a költség rész!</v>
      </c>
      <c r="L1165" s="49"/>
      <c r="M1165" s="49"/>
      <c r="N1165" s="60"/>
      <c r="O1165" s="60"/>
      <c r="P1165" s="90"/>
      <c r="R1165" s="62"/>
      <c r="S1165" s="62"/>
      <c r="T1165" s="62"/>
      <c r="U1165" s="62"/>
      <c r="V1165" s="62"/>
      <c r="W1165" s="62"/>
      <c r="X1165" s="62"/>
      <c r="Y1165" s="62"/>
      <c r="Z1165" s="62"/>
      <c r="AA1165" s="62"/>
      <c r="AB1165" s="62"/>
      <c r="AC1165" s="61">
        <f t="shared" si="749"/>
        <v>0</v>
      </c>
      <c r="AD1165" s="1" t="str">
        <f t="shared" si="750"/>
        <v>Nincs VKR kiválasztva!</v>
      </c>
      <c r="AF1165" s="60"/>
      <c r="AG1165" s="60"/>
      <c r="AH1165" s="60"/>
      <c r="AI1165" s="60"/>
      <c r="AJ1165" s="60"/>
      <c r="AK1165" s="60"/>
      <c r="AL1165" s="60"/>
      <c r="AM1165" s="60"/>
      <c r="AN1165" s="60"/>
      <c r="AO1165" s="60"/>
      <c r="AP1165" s="60"/>
      <c r="AQ1165" s="61">
        <f t="shared" si="751"/>
        <v>0</v>
      </c>
      <c r="AR1165" s="130" t="s">
        <v>36</v>
      </c>
      <c r="AS1165" s="1" t="str">
        <f t="shared" si="752"/>
        <v>Nincs VKR kiválasztva!</v>
      </c>
      <c r="AU1165" s="46"/>
      <c r="AV1165" s="46"/>
      <c r="AY1165" s="64" t="str">
        <f>IF($D1165="","",INDEX(Osszesito!$E:$E,MATCH($F1165,Osszesito!$C:$C,0)))</f>
        <v/>
      </c>
      <c r="AZ1165" s="64">
        <f t="shared" si="760"/>
        <v>0</v>
      </c>
      <c r="BA1165" s="65">
        <f t="shared" si="761"/>
        <v>0</v>
      </c>
      <c r="BB1165" s="65" t="str">
        <f t="shared" si="762"/>
        <v>x</v>
      </c>
      <c r="BC1165" s="65">
        <f t="shared" si="753"/>
        <v>0</v>
      </c>
      <c r="BD1165" s="65">
        <f t="shared" si="787"/>
        <v>0</v>
      </c>
      <c r="BE1165" s="65">
        <f t="shared" si="763"/>
        <v>0</v>
      </c>
      <c r="BF1165" s="64" t="str">
        <f t="shared" si="764"/>
        <v>A forrás egyenlő a költséggel (I.ütem).</v>
      </c>
      <c r="BG1165" s="65">
        <f t="shared" si="765"/>
        <v>0</v>
      </c>
      <c r="BH1165" s="65">
        <f t="shared" si="766"/>
        <v>0</v>
      </c>
      <c r="BI1165" s="65">
        <f t="shared" si="767"/>
        <v>0</v>
      </c>
      <c r="BJ1165" s="65">
        <f t="shared" si="768"/>
        <v>0</v>
      </c>
      <c r="BK1165" s="65">
        <f t="shared" si="754"/>
        <v>0</v>
      </c>
      <c r="BL1165" s="66" t="str">
        <f t="shared" si="788"/>
        <v>Nem hosszútávú a feladat.</v>
      </c>
      <c r="BM1165" s="67">
        <f t="shared" si="769"/>
        <v>1</v>
      </c>
      <c r="BN1165" s="67">
        <f t="shared" si="770"/>
        <v>0</v>
      </c>
      <c r="BO1165" s="67">
        <f t="shared" si="771"/>
        <v>1</v>
      </c>
      <c r="BP1165" s="67">
        <f t="shared" si="772"/>
        <v>0</v>
      </c>
      <c r="BQ1165" s="65">
        <f t="shared" si="773"/>
        <v>0</v>
      </c>
      <c r="BR1165" s="64" t="str">
        <f t="shared" si="774"/>
        <v>Nincs hosszútávú terv!</v>
      </c>
      <c r="BS1165" s="65">
        <f t="shared" si="775"/>
        <v>0</v>
      </c>
      <c r="BT1165" s="65">
        <f t="shared" si="776"/>
        <v>0</v>
      </c>
      <c r="BU1165" s="65">
        <f t="shared" si="777"/>
        <v>0</v>
      </c>
      <c r="BV1165" s="65">
        <f t="shared" si="778"/>
        <v>0</v>
      </c>
      <c r="BW1165" s="65">
        <f t="shared" si="779"/>
        <v>0</v>
      </c>
      <c r="BX1165" s="65">
        <f t="shared" si="780"/>
        <v>0</v>
      </c>
      <c r="BY1165" s="65">
        <f t="shared" si="781"/>
        <v>0</v>
      </c>
      <c r="BZ1165" s="65">
        <f t="shared" si="782"/>
        <v>0</v>
      </c>
      <c r="CA1165" s="65">
        <f t="shared" si="783"/>
        <v>0</v>
      </c>
      <c r="CB1165" s="65">
        <f t="shared" si="784"/>
        <v>0</v>
      </c>
      <c r="CC1165" s="65">
        <f t="shared" si="785"/>
        <v>0</v>
      </c>
      <c r="CD1165" s="65" t="str">
        <f t="shared" si="755"/>
        <v>Hiányos kitöltés! (B-oszlop üres)</v>
      </c>
      <c r="CE1165" s="66" t="str">
        <f t="shared" si="756"/>
        <v>Hiányos kitöltés! (B-oszlop üres)</v>
      </c>
      <c r="CF1165" s="65">
        <f t="shared" si="757"/>
        <v>0</v>
      </c>
      <c r="CG1165" s="65">
        <f t="shared" si="758"/>
        <v>0</v>
      </c>
      <c r="CH1165" s="65">
        <f t="shared" si="759"/>
        <v>0</v>
      </c>
    </row>
    <row r="1166" spans="1:86" ht="31.25" x14ac:dyDescent="0.25">
      <c r="A1166" s="54" t="str">
        <f t="shared" si="748"/>
        <v>Nincs VKR kiválasztva!</v>
      </c>
      <c r="B1166" s="68"/>
      <c r="C1166" s="55"/>
      <c r="D1166" s="47"/>
      <c r="E1166" s="47"/>
      <c r="F1166" s="56" t="str">
        <f>IF($G1166="","Nincs VKR kiválasztva!",INDEX(Osszesito!$C:$C,MATCH($G1166,Osszesito!$D:$D,0)))</f>
        <v>Nincs VKR kiválasztva!</v>
      </c>
      <c r="G1166" s="45"/>
      <c r="H1166" s="51" t="str">
        <f>IF($D1166="","",CONCATENATE($AY1166,"_",COUNTA($D$3:$D1166),"_FSZV_2026"))</f>
        <v/>
      </c>
      <c r="I1166" s="56" t="str">
        <f>IF($G1166="","Nincs VKR kiválasztva!",INDEX(Osszesito!$G:$G,MATCH($F1166,Osszesito!$C:$C,0)))</f>
        <v>Nincs VKR kiválasztva!</v>
      </c>
      <c r="J1166" s="56" t="str">
        <f>IF($G1166="","Nincs VKR kiválasztva!",INDEX(Osszesito!$F:$F,MATCH($F1166,Osszesito!$C:$C,0)))</f>
        <v>Nincs VKR kiválasztva!</v>
      </c>
      <c r="K1166" s="48" t="str">
        <f t="shared" si="786"/>
        <v>Nincs kitöltve a költség rész!</v>
      </c>
      <c r="L1166" s="49"/>
      <c r="M1166" s="49"/>
      <c r="N1166" s="60"/>
      <c r="O1166" s="60"/>
      <c r="P1166" s="90"/>
      <c r="R1166" s="62"/>
      <c r="S1166" s="62"/>
      <c r="T1166" s="62"/>
      <c r="U1166" s="62"/>
      <c r="V1166" s="62"/>
      <c r="W1166" s="62"/>
      <c r="X1166" s="62"/>
      <c r="Y1166" s="62"/>
      <c r="Z1166" s="62"/>
      <c r="AA1166" s="62"/>
      <c r="AB1166" s="62"/>
      <c r="AC1166" s="61">
        <f t="shared" si="749"/>
        <v>0</v>
      </c>
      <c r="AD1166" s="1" t="str">
        <f t="shared" si="750"/>
        <v>Nincs VKR kiválasztva!</v>
      </c>
      <c r="AF1166" s="60"/>
      <c r="AG1166" s="60"/>
      <c r="AH1166" s="60"/>
      <c r="AI1166" s="60"/>
      <c r="AJ1166" s="60"/>
      <c r="AK1166" s="60"/>
      <c r="AL1166" s="60"/>
      <c r="AM1166" s="60"/>
      <c r="AN1166" s="60"/>
      <c r="AO1166" s="60"/>
      <c r="AP1166" s="60"/>
      <c r="AQ1166" s="61">
        <f t="shared" si="751"/>
        <v>0</v>
      </c>
      <c r="AR1166" s="130" t="s">
        <v>36</v>
      </c>
      <c r="AS1166" s="1" t="str">
        <f t="shared" si="752"/>
        <v>Nincs VKR kiválasztva!</v>
      </c>
      <c r="AU1166" s="46"/>
      <c r="AV1166" s="46"/>
      <c r="AY1166" s="64" t="str">
        <f>IF($D1166="","",INDEX(Osszesito!$E:$E,MATCH($F1166,Osszesito!$C:$C,0)))</f>
        <v/>
      </c>
      <c r="AZ1166" s="64">
        <f t="shared" si="760"/>
        <v>0</v>
      </c>
      <c r="BA1166" s="65">
        <f t="shared" si="761"/>
        <v>0</v>
      </c>
      <c r="BB1166" s="65" t="str">
        <f t="shared" si="762"/>
        <v>x</v>
      </c>
      <c r="BC1166" s="65">
        <f t="shared" si="753"/>
        <v>0</v>
      </c>
      <c r="BD1166" s="65">
        <f t="shared" si="787"/>
        <v>0</v>
      </c>
      <c r="BE1166" s="65">
        <f t="shared" si="763"/>
        <v>0</v>
      </c>
      <c r="BF1166" s="64" t="str">
        <f t="shared" si="764"/>
        <v>A forrás egyenlő a költséggel (I.ütem).</v>
      </c>
      <c r="BG1166" s="65">
        <f t="shared" si="765"/>
        <v>0</v>
      </c>
      <c r="BH1166" s="65">
        <f t="shared" si="766"/>
        <v>0</v>
      </c>
      <c r="BI1166" s="65">
        <f t="shared" si="767"/>
        <v>0</v>
      </c>
      <c r="BJ1166" s="65">
        <f t="shared" si="768"/>
        <v>0</v>
      </c>
      <c r="BK1166" s="65">
        <f t="shared" si="754"/>
        <v>0</v>
      </c>
      <c r="BL1166" s="66" t="str">
        <f t="shared" si="788"/>
        <v>Nem hosszútávú a feladat.</v>
      </c>
      <c r="BM1166" s="67">
        <f t="shared" si="769"/>
        <v>1</v>
      </c>
      <c r="BN1166" s="67">
        <f t="shared" si="770"/>
        <v>0</v>
      </c>
      <c r="BO1166" s="67">
        <f t="shared" si="771"/>
        <v>1</v>
      </c>
      <c r="BP1166" s="67">
        <f t="shared" si="772"/>
        <v>0</v>
      </c>
      <c r="BQ1166" s="65">
        <f t="shared" si="773"/>
        <v>0</v>
      </c>
      <c r="BR1166" s="64" t="str">
        <f t="shared" si="774"/>
        <v>Nincs hosszútávú terv!</v>
      </c>
      <c r="BS1166" s="65">
        <f t="shared" si="775"/>
        <v>0</v>
      </c>
      <c r="BT1166" s="65">
        <f t="shared" si="776"/>
        <v>0</v>
      </c>
      <c r="BU1166" s="65">
        <f t="shared" si="777"/>
        <v>0</v>
      </c>
      <c r="BV1166" s="65">
        <f t="shared" si="778"/>
        <v>0</v>
      </c>
      <c r="BW1166" s="65">
        <f t="shared" si="779"/>
        <v>0</v>
      </c>
      <c r="BX1166" s="65">
        <f t="shared" si="780"/>
        <v>0</v>
      </c>
      <c r="BY1166" s="65">
        <f t="shared" si="781"/>
        <v>0</v>
      </c>
      <c r="BZ1166" s="65">
        <f t="shared" si="782"/>
        <v>0</v>
      </c>
      <c r="CA1166" s="65">
        <f t="shared" si="783"/>
        <v>0</v>
      </c>
      <c r="CB1166" s="65">
        <f t="shared" si="784"/>
        <v>0</v>
      </c>
      <c r="CC1166" s="65">
        <f t="shared" si="785"/>
        <v>0</v>
      </c>
      <c r="CD1166" s="65" t="str">
        <f t="shared" si="755"/>
        <v>Hiányos kitöltés! (B-oszlop üres)</v>
      </c>
      <c r="CE1166" s="66" t="str">
        <f t="shared" si="756"/>
        <v>Hiányos kitöltés! (B-oszlop üres)</v>
      </c>
      <c r="CF1166" s="65">
        <f t="shared" si="757"/>
        <v>0</v>
      </c>
      <c r="CG1166" s="65">
        <f t="shared" si="758"/>
        <v>0</v>
      </c>
      <c r="CH1166" s="65">
        <f t="shared" si="759"/>
        <v>0</v>
      </c>
    </row>
    <row r="1167" spans="1:86" ht="31.25" x14ac:dyDescent="0.25">
      <c r="A1167" s="54" t="str">
        <f t="shared" si="748"/>
        <v>Nincs VKR kiválasztva!</v>
      </c>
      <c r="B1167" s="68"/>
      <c r="C1167" s="55"/>
      <c r="D1167" s="47"/>
      <c r="E1167" s="47"/>
      <c r="F1167" s="56" t="str">
        <f>IF($G1167="","Nincs VKR kiválasztva!",INDEX(Osszesito!$C:$C,MATCH($G1167,Osszesito!$D:$D,0)))</f>
        <v>Nincs VKR kiválasztva!</v>
      </c>
      <c r="G1167" s="45"/>
      <c r="H1167" s="51" t="str">
        <f>IF($D1167="","",CONCATENATE($AY1167,"_",COUNTA($D$3:$D1167),"_FSZV_2026"))</f>
        <v/>
      </c>
      <c r="I1167" s="56" t="str">
        <f>IF($G1167="","Nincs VKR kiválasztva!",INDEX(Osszesito!$G:$G,MATCH($F1167,Osszesito!$C:$C,0)))</f>
        <v>Nincs VKR kiválasztva!</v>
      </c>
      <c r="J1167" s="56" t="str">
        <f>IF($G1167="","Nincs VKR kiválasztva!",INDEX(Osszesito!$F:$F,MATCH($F1167,Osszesito!$C:$C,0)))</f>
        <v>Nincs VKR kiválasztva!</v>
      </c>
      <c r="K1167" s="48" t="str">
        <f t="shared" si="786"/>
        <v>Nincs kitöltve a költség rész!</v>
      </c>
      <c r="L1167" s="49"/>
      <c r="M1167" s="49"/>
      <c r="N1167" s="60"/>
      <c r="O1167" s="60"/>
      <c r="P1167" s="90"/>
      <c r="R1167" s="62"/>
      <c r="S1167" s="62"/>
      <c r="T1167" s="62"/>
      <c r="U1167" s="62"/>
      <c r="V1167" s="62"/>
      <c r="W1167" s="62"/>
      <c r="X1167" s="62"/>
      <c r="Y1167" s="62"/>
      <c r="Z1167" s="62"/>
      <c r="AA1167" s="62"/>
      <c r="AB1167" s="62"/>
      <c r="AC1167" s="61">
        <f t="shared" si="749"/>
        <v>0</v>
      </c>
      <c r="AD1167" s="1" t="str">
        <f t="shared" si="750"/>
        <v>Nincs VKR kiválasztva!</v>
      </c>
      <c r="AF1167" s="60"/>
      <c r="AG1167" s="60"/>
      <c r="AH1167" s="60"/>
      <c r="AI1167" s="60"/>
      <c r="AJ1167" s="60"/>
      <c r="AK1167" s="60"/>
      <c r="AL1167" s="60"/>
      <c r="AM1167" s="60"/>
      <c r="AN1167" s="60"/>
      <c r="AO1167" s="60"/>
      <c r="AP1167" s="60"/>
      <c r="AQ1167" s="61">
        <f t="shared" si="751"/>
        <v>0</v>
      </c>
      <c r="AR1167" s="130" t="s">
        <v>36</v>
      </c>
      <c r="AS1167" s="1" t="str">
        <f t="shared" si="752"/>
        <v>Nincs VKR kiválasztva!</v>
      </c>
      <c r="AU1167" s="46"/>
      <c r="AV1167" s="46"/>
      <c r="AY1167" s="64" t="str">
        <f>IF($D1167="","",INDEX(Osszesito!$E:$E,MATCH($F1167,Osszesito!$C:$C,0)))</f>
        <v/>
      </c>
      <c r="AZ1167" s="64">
        <f t="shared" si="760"/>
        <v>0</v>
      </c>
      <c r="BA1167" s="65">
        <f t="shared" si="761"/>
        <v>0</v>
      </c>
      <c r="BB1167" s="65" t="str">
        <f t="shared" si="762"/>
        <v>x</v>
      </c>
      <c r="BC1167" s="65">
        <f t="shared" si="753"/>
        <v>0</v>
      </c>
      <c r="BD1167" s="65">
        <f t="shared" si="787"/>
        <v>0</v>
      </c>
      <c r="BE1167" s="65">
        <f t="shared" si="763"/>
        <v>0</v>
      </c>
      <c r="BF1167" s="64" t="str">
        <f t="shared" si="764"/>
        <v>A forrás egyenlő a költséggel (I.ütem).</v>
      </c>
      <c r="BG1167" s="65">
        <f t="shared" si="765"/>
        <v>0</v>
      </c>
      <c r="BH1167" s="65">
        <f t="shared" si="766"/>
        <v>0</v>
      </c>
      <c r="BI1167" s="65">
        <f t="shared" si="767"/>
        <v>0</v>
      </c>
      <c r="BJ1167" s="65">
        <f t="shared" si="768"/>
        <v>0</v>
      </c>
      <c r="BK1167" s="65">
        <f t="shared" si="754"/>
        <v>0</v>
      </c>
      <c r="BL1167" s="66" t="str">
        <f t="shared" si="788"/>
        <v>Nem hosszútávú a feladat.</v>
      </c>
      <c r="BM1167" s="67">
        <f t="shared" si="769"/>
        <v>1</v>
      </c>
      <c r="BN1167" s="67">
        <f t="shared" si="770"/>
        <v>0</v>
      </c>
      <c r="BO1167" s="67">
        <f t="shared" si="771"/>
        <v>1</v>
      </c>
      <c r="BP1167" s="67">
        <f t="shared" si="772"/>
        <v>0</v>
      </c>
      <c r="BQ1167" s="65">
        <f t="shared" si="773"/>
        <v>0</v>
      </c>
      <c r="BR1167" s="64" t="str">
        <f t="shared" si="774"/>
        <v>Nincs hosszútávú terv!</v>
      </c>
      <c r="BS1167" s="65">
        <f t="shared" si="775"/>
        <v>0</v>
      </c>
      <c r="BT1167" s="65">
        <f t="shared" si="776"/>
        <v>0</v>
      </c>
      <c r="BU1167" s="65">
        <f t="shared" si="777"/>
        <v>0</v>
      </c>
      <c r="BV1167" s="65">
        <f t="shared" si="778"/>
        <v>0</v>
      </c>
      <c r="BW1167" s="65">
        <f t="shared" si="779"/>
        <v>0</v>
      </c>
      <c r="BX1167" s="65">
        <f t="shared" si="780"/>
        <v>0</v>
      </c>
      <c r="BY1167" s="65">
        <f t="shared" si="781"/>
        <v>0</v>
      </c>
      <c r="BZ1167" s="65">
        <f t="shared" si="782"/>
        <v>0</v>
      </c>
      <c r="CA1167" s="65">
        <f t="shared" si="783"/>
        <v>0</v>
      </c>
      <c r="CB1167" s="65">
        <f t="shared" si="784"/>
        <v>0</v>
      </c>
      <c r="CC1167" s="65">
        <f t="shared" si="785"/>
        <v>0</v>
      </c>
      <c r="CD1167" s="65" t="str">
        <f t="shared" si="755"/>
        <v>Hiányos kitöltés! (B-oszlop üres)</v>
      </c>
      <c r="CE1167" s="66" t="str">
        <f t="shared" si="756"/>
        <v>Hiányos kitöltés! (B-oszlop üres)</v>
      </c>
      <c r="CF1167" s="65">
        <f t="shared" si="757"/>
        <v>0</v>
      </c>
      <c r="CG1167" s="65">
        <f t="shared" si="758"/>
        <v>0</v>
      </c>
      <c r="CH1167" s="65">
        <f t="shared" si="759"/>
        <v>0</v>
      </c>
    </row>
    <row r="1168" spans="1:86" ht="31.25" x14ac:dyDescent="0.25">
      <c r="A1168" s="54" t="str">
        <f t="shared" si="748"/>
        <v>Nincs VKR kiválasztva!</v>
      </c>
      <c r="B1168" s="68"/>
      <c r="C1168" s="55"/>
      <c r="D1168" s="47"/>
      <c r="E1168" s="47"/>
      <c r="F1168" s="56" t="str">
        <f>IF($G1168="","Nincs VKR kiválasztva!",INDEX(Osszesito!$C:$C,MATCH($G1168,Osszesito!$D:$D,0)))</f>
        <v>Nincs VKR kiválasztva!</v>
      </c>
      <c r="G1168" s="45"/>
      <c r="H1168" s="51" t="str">
        <f>IF($D1168="","",CONCATENATE($AY1168,"_",COUNTA($D$3:$D1168),"_FSZV_2026"))</f>
        <v/>
      </c>
      <c r="I1168" s="56" t="str">
        <f>IF($G1168="","Nincs VKR kiválasztva!",INDEX(Osszesito!$G:$G,MATCH($F1168,Osszesito!$C:$C,0)))</f>
        <v>Nincs VKR kiválasztva!</v>
      </c>
      <c r="J1168" s="56" t="str">
        <f>IF($G1168="","Nincs VKR kiválasztva!",INDEX(Osszesito!$F:$F,MATCH($F1168,Osszesito!$C:$C,0)))</f>
        <v>Nincs VKR kiválasztva!</v>
      </c>
      <c r="K1168" s="48" t="str">
        <f t="shared" si="786"/>
        <v>Nincs kitöltve a költség rész!</v>
      </c>
      <c r="L1168" s="49"/>
      <c r="M1168" s="49"/>
      <c r="N1168" s="60"/>
      <c r="O1168" s="60"/>
      <c r="P1168" s="90"/>
      <c r="R1168" s="62"/>
      <c r="S1168" s="62"/>
      <c r="T1168" s="62"/>
      <c r="U1168" s="62"/>
      <c r="V1168" s="62"/>
      <c r="W1168" s="62"/>
      <c r="X1168" s="62"/>
      <c r="Y1168" s="62"/>
      <c r="Z1168" s="62"/>
      <c r="AA1168" s="62"/>
      <c r="AB1168" s="62"/>
      <c r="AC1168" s="61">
        <f t="shared" si="749"/>
        <v>0</v>
      </c>
      <c r="AD1168" s="1" t="str">
        <f t="shared" si="750"/>
        <v>Nincs VKR kiválasztva!</v>
      </c>
      <c r="AF1168" s="60"/>
      <c r="AG1168" s="60"/>
      <c r="AH1168" s="60"/>
      <c r="AI1168" s="60"/>
      <c r="AJ1168" s="60"/>
      <c r="AK1168" s="60"/>
      <c r="AL1168" s="60"/>
      <c r="AM1168" s="60"/>
      <c r="AN1168" s="60"/>
      <c r="AO1168" s="60"/>
      <c r="AP1168" s="60"/>
      <c r="AQ1168" s="61">
        <f t="shared" si="751"/>
        <v>0</v>
      </c>
      <c r="AR1168" s="130" t="s">
        <v>36</v>
      </c>
      <c r="AS1168" s="1" t="str">
        <f t="shared" si="752"/>
        <v>Nincs VKR kiválasztva!</v>
      </c>
      <c r="AU1168" s="46"/>
      <c r="AV1168" s="46"/>
      <c r="AY1168" s="64" t="str">
        <f>IF($D1168="","",INDEX(Osszesito!$E:$E,MATCH($F1168,Osszesito!$C:$C,0)))</f>
        <v/>
      </c>
      <c r="AZ1168" s="64">
        <f t="shared" si="760"/>
        <v>0</v>
      </c>
      <c r="BA1168" s="65">
        <f t="shared" si="761"/>
        <v>0</v>
      </c>
      <c r="BB1168" s="65" t="str">
        <f t="shared" si="762"/>
        <v>x</v>
      </c>
      <c r="BC1168" s="65">
        <f t="shared" si="753"/>
        <v>0</v>
      </c>
      <c r="BD1168" s="65">
        <f t="shared" si="787"/>
        <v>0</v>
      </c>
      <c r="BE1168" s="65">
        <f t="shared" si="763"/>
        <v>0</v>
      </c>
      <c r="BF1168" s="64" t="str">
        <f t="shared" si="764"/>
        <v>A forrás egyenlő a költséggel (I.ütem).</v>
      </c>
      <c r="BG1168" s="65">
        <f t="shared" si="765"/>
        <v>0</v>
      </c>
      <c r="BH1168" s="65">
        <f t="shared" si="766"/>
        <v>0</v>
      </c>
      <c r="BI1168" s="65">
        <f t="shared" si="767"/>
        <v>0</v>
      </c>
      <c r="BJ1168" s="65">
        <f t="shared" si="768"/>
        <v>0</v>
      </c>
      <c r="BK1168" s="65">
        <f t="shared" si="754"/>
        <v>0</v>
      </c>
      <c r="BL1168" s="66" t="str">
        <f t="shared" si="788"/>
        <v>Nem hosszútávú a feladat.</v>
      </c>
      <c r="BM1168" s="67">
        <f t="shared" si="769"/>
        <v>1</v>
      </c>
      <c r="BN1168" s="67">
        <f t="shared" si="770"/>
        <v>0</v>
      </c>
      <c r="BO1168" s="67">
        <f t="shared" si="771"/>
        <v>1</v>
      </c>
      <c r="BP1168" s="67">
        <f t="shared" si="772"/>
        <v>0</v>
      </c>
      <c r="BQ1168" s="65">
        <f t="shared" si="773"/>
        <v>0</v>
      </c>
      <c r="BR1168" s="64" t="str">
        <f t="shared" si="774"/>
        <v>Nincs hosszútávú terv!</v>
      </c>
      <c r="BS1168" s="65">
        <f t="shared" si="775"/>
        <v>0</v>
      </c>
      <c r="BT1168" s="65">
        <f t="shared" si="776"/>
        <v>0</v>
      </c>
      <c r="BU1168" s="65">
        <f t="shared" si="777"/>
        <v>0</v>
      </c>
      <c r="BV1168" s="65">
        <f t="shared" si="778"/>
        <v>0</v>
      </c>
      <c r="BW1168" s="65">
        <f t="shared" si="779"/>
        <v>0</v>
      </c>
      <c r="BX1168" s="65">
        <f t="shared" si="780"/>
        <v>0</v>
      </c>
      <c r="BY1168" s="65">
        <f t="shared" si="781"/>
        <v>0</v>
      </c>
      <c r="BZ1168" s="65">
        <f t="shared" si="782"/>
        <v>0</v>
      </c>
      <c r="CA1168" s="65">
        <f t="shared" si="783"/>
        <v>0</v>
      </c>
      <c r="CB1168" s="65">
        <f t="shared" si="784"/>
        <v>0</v>
      </c>
      <c r="CC1168" s="65">
        <f t="shared" si="785"/>
        <v>0</v>
      </c>
      <c r="CD1168" s="65" t="str">
        <f t="shared" si="755"/>
        <v>Hiányos kitöltés! (B-oszlop üres)</v>
      </c>
      <c r="CE1168" s="66" t="str">
        <f t="shared" si="756"/>
        <v>Hiányos kitöltés! (B-oszlop üres)</v>
      </c>
      <c r="CF1168" s="65">
        <f t="shared" si="757"/>
        <v>0</v>
      </c>
      <c r="CG1168" s="65">
        <f t="shared" si="758"/>
        <v>0</v>
      </c>
      <c r="CH1168" s="65">
        <f t="shared" si="759"/>
        <v>0</v>
      </c>
    </row>
    <row r="1169" spans="1:86" ht="31.25" x14ac:dyDescent="0.25">
      <c r="A1169" s="54" t="str">
        <f t="shared" si="748"/>
        <v>Nincs VKR kiválasztva!</v>
      </c>
      <c r="B1169" s="68"/>
      <c r="C1169" s="55"/>
      <c r="D1169" s="47"/>
      <c r="E1169" s="47"/>
      <c r="F1169" s="56" t="str">
        <f>IF($G1169="","Nincs VKR kiválasztva!",INDEX(Osszesito!$C:$C,MATCH($G1169,Osszesito!$D:$D,0)))</f>
        <v>Nincs VKR kiválasztva!</v>
      </c>
      <c r="G1169" s="45"/>
      <c r="H1169" s="51" t="str">
        <f>IF($D1169="","",CONCATENATE($AY1169,"_",COUNTA($D$3:$D1169),"_FSZV_2026"))</f>
        <v/>
      </c>
      <c r="I1169" s="56" t="str">
        <f>IF($G1169="","Nincs VKR kiválasztva!",INDEX(Osszesito!$G:$G,MATCH($F1169,Osszesito!$C:$C,0)))</f>
        <v>Nincs VKR kiválasztva!</v>
      </c>
      <c r="J1169" s="56" t="str">
        <f>IF($G1169="","Nincs VKR kiválasztva!",INDEX(Osszesito!$F:$F,MATCH($F1169,Osszesito!$C:$C,0)))</f>
        <v>Nincs VKR kiválasztva!</v>
      </c>
      <c r="K1169" s="48" t="str">
        <f t="shared" si="786"/>
        <v>Nincs kitöltve a költség rész!</v>
      </c>
      <c r="L1169" s="49"/>
      <c r="M1169" s="49"/>
      <c r="N1169" s="60"/>
      <c r="O1169" s="60"/>
      <c r="P1169" s="90"/>
      <c r="R1169" s="62"/>
      <c r="S1169" s="62"/>
      <c r="T1169" s="62"/>
      <c r="U1169" s="62"/>
      <c r="V1169" s="62"/>
      <c r="W1169" s="62"/>
      <c r="X1169" s="62"/>
      <c r="Y1169" s="62"/>
      <c r="Z1169" s="62"/>
      <c r="AA1169" s="62"/>
      <c r="AB1169" s="62"/>
      <c r="AC1169" s="61">
        <f t="shared" si="749"/>
        <v>0</v>
      </c>
      <c r="AD1169" s="1" t="str">
        <f t="shared" si="750"/>
        <v>Nincs VKR kiválasztva!</v>
      </c>
      <c r="AF1169" s="60"/>
      <c r="AG1169" s="60"/>
      <c r="AH1169" s="60"/>
      <c r="AI1169" s="60"/>
      <c r="AJ1169" s="60"/>
      <c r="AK1169" s="60"/>
      <c r="AL1169" s="60"/>
      <c r="AM1169" s="60"/>
      <c r="AN1169" s="60"/>
      <c r="AO1169" s="60"/>
      <c r="AP1169" s="60"/>
      <c r="AQ1169" s="61">
        <f t="shared" si="751"/>
        <v>0</v>
      </c>
      <c r="AR1169" s="130" t="s">
        <v>36</v>
      </c>
      <c r="AS1169" s="1" t="str">
        <f t="shared" si="752"/>
        <v>Nincs VKR kiválasztva!</v>
      </c>
      <c r="AU1169" s="46"/>
      <c r="AV1169" s="46"/>
      <c r="AY1169" s="64" t="str">
        <f>IF($D1169="","",INDEX(Osszesito!$E:$E,MATCH($F1169,Osszesito!$C:$C,0)))</f>
        <v/>
      </c>
      <c r="AZ1169" s="64">
        <f t="shared" si="760"/>
        <v>0</v>
      </c>
      <c r="BA1169" s="65">
        <f t="shared" si="761"/>
        <v>0</v>
      </c>
      <c r="BB1169" s="65" t="str">
        <f t="shared" si="762"/>
        <v>x</v>
      </c>
      <c r="BC1169" s="65">
        <f t="shared" si="753"/>
        <v>0</v>
      </c>
      <c r="BD1169" s="65">
        <f t="shared" si="787"/>
        <v>0</v>
      </c>
      <c r="BE1169" s="65">
        <f t="shared" si="763"/>
        <v>0</v>
      </c>
      <c r="BF1169" s="64" t="str">
        <f t="shared" si="764"/>
        <v>A forrás egyenlő a költséggel (I.ütem).</v>
      </c>
      <c r="BG1169" s="65">
        <f t="shared" si="765"/>
        <v>0</v>
      </c>
      <c r="BH1169" s="65">
        <f t="shared" si="766"/>
        <v>0</v>
      </c>
      <c r="BI1169" s="65">
        <f t="shared" si="767"/>
        <v>0</v>
      </c>
      <c r="BJ1169" s="65">
        <f t="shared" si="768"/>
        <v>0</v>
      </c>
      <c r="BK1169" s="65">
        <f t="shared" si="754"/>
        <v>0</v>
      </c>
      <c r="BL1169" s="66" t="str">
        <f t="shared" si="788"/>
        <v>Nem hosszútávú a feladat.</v>
      </c>
      <c r="BM1169" s="67">
        <f t="shared" si="769"/>
        <v>1</v>
      </c>
      <c r="BN1169" s="67">
        <f t="shared" si="770"/>
        <v>0</v>
      </c>
      <c r="BO1169" s="67">
        <f t="shared" si="771"/>
        <v>1</v>
      </c>
      <c r="BP1169" s="67">
        <f t="shared" si="772"/>
        <v>0</v>
      </c>
      <c r="BQ1169" s="65">
        <f t="shared" si="773"/>
        <v>0</v>
      </c>
      <c r="BR1169" s="64" t="str">
        <f t="shared" si="774"/>
        <v>Nincs hosszútávú terv!</v>
      </c>
      <c r="BS1169" s="65">
        <f t="shared" si="775"/>
        <v>0</v>
      </c>
      <c r="BT1169" s="65">
        <f t="shared" si="776"/>
        <v>0</v>
      </c>
      <c r="BU1169" s="65">
        <f t="shared" si="777"/>
        <v>0</v>
      </c>
      <c r="BV1169" s="65">
        <f t="shared" si="778"/>
        <v>0</v>
      </c>
      <c r="BW1169" s="65">
        <f t="shared" si="779"/>
        <v>0</v>
      </c>
      <c r="BX1169" s="65">
        <f t="shared" si="780"/>
        <v>0</v>
      </c>
      <c r="BY1169" s="65">
        <f t="shared" si="781"/>
        <v>0</v>
      </c>
      <c r="BZ1169" s="65">
        <f t="shared" si="782"/>
        <v>0</v>
      </c>
      <c r="CA1169" s="65">
        <f t="shared" si="783"/>
        <v>0</v>
      </c>
      <c r="CB1169" s="65">
        <f t="shared" si="784"/>
        <v>0</v>
      </c>
      <c r="CC1169" s="65">
        <f t="shared" si="785"/>
        <v>0</v>
      </c>
      <c r="CD1169" s="65" t="str">
        <f t="shared" si="755"/>
        <v>Hiányos kitöltés! (B-oszlop üres)</v>
      </c>
      <c r="CE1169" s="66" t="str">
        <f t="shared" si="756"/>
        <v>Hiányos kitöltés! (B-oszlop üres)</v>
      </c>
      <c r="CF1169" s="65">
        <f t="shared" si="757"/>
        <v>0</v>
      </c>
      <c r="CG1169" s="65">
        <f t="shared" si="758"/>
        <v>0</v>
      </c>
      <c r="CH1169" s="65">
        <f t="shared" si="759"/>
        <v>0</v>
      </c>
    </row>
    <row r="1170" spans="1:86" ht="31.25" x14ac:dyDescent="0.25">
      <c r="A1170" s="54" t="str">
        <f t="shared" si="748"/>
        <v>Nincs VKR kiválasztva!</v>
      </c>
      <c r="B1170" s="68"/>
      <c r="C1170" s="55"/>
      <c r="D1170" s="47"/>
      <c r="E1170" s="47"/>
      <c r="F1170" s="56" t="str">
        <f>IF($G1170="","Nincs VKR kiválasztva!",INDEX(Osszesito!$C:$C,MATCH($G1170,Osszesito!$D:$D,0)))</f>
        <v>Nincs VKR kiválasztva!</v>
      </c>
      <c r="G1170" s="45"/>
      <c r="H1170" s="51" t="str">
        <f>IF($D1170="","",CONCATENATE($AY1170,"_",COUNTA($D$3:$D1170),"_FSZV_2026"))</f>
        <v/>
      </c>
      <c r="I1170" s="56" t="str">
        <f>IF($G1170="","Nincs VKR kiválasztva!",INDEX(Osszesito!$G:$G,MATCH($F1170,Osszesito!$C:$C,0)))</f>
        <v>Nincs VKR kiválasztva!</v>
      </c>
      <c r="J1170" s="56" t="str">
        <f>IF($G1170="","Nincs VKR kiválasztva!",INDEX(Osszesito!$F:$F,MATCH($F1170,Osszesito!$C:$C,0)))</f>
        <v>Nincs VKR kiválasztva!</v>
      </c>
      <c r="K1170" s="48" t="str">
        <f t="shared" si="786"/>
        <v>Nincs kitöltve a költség rész!</v>
      </c>
      <c r="L1170" s="49"/>
      <c r="M1170" s="49"/>
      <c r="N1170" s="60"/>
      <c r="O1170" s="60"/>
      <c r="P1170" s="90"/>
      <c r="R1170" s="62"/>
      <c r="S1170" s="62"/>
      <c r="T1170" s="62"/>
      <c r="U1170" s="62"/>
      <c r="V1170" s="62"/>
      <c r="W1170" s="62"/>
      <c r="X1170" s="62"/>
      <c r="Y1170" s="62"/>
      <c r="Z1170" s="62"/>
      <c r="AA1170" s="62"/>
      <c r="AB1170" s="62"/>
      <c r="AC1170" s="61">
        <f t="shared" si="749"/>
        <v>0</v>
      </c>
      <c r="AD1170" s="1" t="str">
        <f t="shared" si="750"/>
        <v>Nincs VKR kiválasztva!</v>
      </c>
      <c r="AF1170" s="60"/>
      <c r="AG1170" s="60"/>
      <c r="AH1170" s="60"/>
      <c r="AI1170" s="60"/>
      <c r="AJ1170" s="60"/>
      <c r="AK1170" s="60"/>
      <c r="AL1170" s="60"/>
      <c r="AM1170" s="60"/>
      <c r="AN1170" s="60"/>
      <c r="AO1170" s="60"/>
      <c r="AP1170" s="60"/>
      <c r="AQ1170" s="61">
        <f t="shared" si="751"/>
        <v>0</v>
      </c>
      <c r="AR1170" s="130" t="s">
        <v>36</v>
      </c>
      <c r="AS1170" s="1" t="str">
        <f t="shared" si="752"/>
        <v>Nincs VKR kiválasztva!</v>
      </c>
      <c r="AU1170" s="46"/>
      <c r="AV1170" s="46"/>
      <c r="AY1170" s="64" t="str">
        <f>IF($D1170="","",INDEX(Osszesito!$E:$E,MATCH($F1170,Osszesito!$C:$C,0)))</f>
        <v/>
      </c>
      <c r="AZ1170" s="64">
        <f t="shared" si="760"/>
        <v>0</v>
      </c>
      <c r="BA1170" s="65">
        <f t="shared" si="761"/>
        <v>0</v>
      </c>
      <c r="BB1170" s="65" t="str">
        <f t="shared" si="762"/>
        <v>x</v>
      </c>
      <c r="BC1170" s="65">
        <f t="shared" si="753"/>
        <v>0</v>
      </c>
      <c r="BD1170" s="65">
        <f t="shared" si="787"/>
        <v>0</v>
      </c>
      <c r="BE1170" s="65">
        <f t="shared" si="763"/>
        <v>0</v>
      </c>
      <c r="BF1170" s="64" t="str">
        <f t="shared" si="764"/>
        <v>A forrás egyenlő a költséggel (I.ütem).</v>
      </c>
      <c r="BG1170" s="65">
        <f t="shared" si="765"/>
        <v>0</v>
      </c>
      <c r="BH1170" s="65">
        <f t="shared" si="766"/>
        <v>0</v>
      </c>
      <c r="BI1170" s="65">
        <f t="shared" si="767"/>
        <v>0</v>
      </c>
      <c r="BJ1170" s="65">
        <f t="shared" si="768"/>
        <v>0</v>
      </c>
      <c r="BK1170" s="65">
        <f t="shared" si="754"/>
        <v>0</v>
      </c>
      <c r="BL1170" s="66" t="str">
        <f t="shared" si="788"/>
        <v>Nem hosszútávú a feladat.</v>
      </c>
      <c r="BM1170" s="67">
        <f t="shared" si="769"/>
        <v>1</v>
      </c>
      <c r="BN1170" s="67">
        <f t="shared" si="770"/>
        <v>0</v>
      </c>
      <c r="BO1170" s="67">
        <f t="shared" si="771"/>
        <v>1</v>
      </c>
      <c r="BP1170" s="67">
        <f t="shared" si="772"/>
        <v>0</v>
      </c>
      <c r="BQ1170" s="65">
        <f t="shared" si="773"/>
        <v>0</v>
      </c>
      <c r="BR1170" s="64" t="str">
        <f t="shared" si="774"/>
        <v>Nincs hosszútávú terv!</v>
      </c>
      <c r="BS1170" s="65">
        <f t="shared" si="775"/>
        <v>0</v>
      </c>
      <c r="BT1170" s="65">
        <f t="shared" si="776"/>
        <v>0</v>
      </c>
      <c r="BU1170" s="65">
        <f t="shared" si="777"/>
        <v>0</v>
      </c>
      <c r="BV1170" s="65">
        <f t="shared" si="778"/>
        <v>0</v>
      </c>
      <c r="BW1170" s="65">
        <f t="shared" si="779"/>
        <v>0</v>
      </c>
      <c r="BX1170" s="65">
        <f t="shared" si="780"/>
        <v>0</v>
      </c>
      <c r="BY1170" s="65">
        <f t="shared" si="781"/>
        <v>0</v>
      </c>
      <c r="BZ1170" s="65">
        <f t="shared" si="782"/>
        <v>0</v>
      </c>
      <c r="CA1170" s="65">
        <f t="shared" si="783"/>
        <v>0</v>
      </c>
      <c r="CB1170" s="65">
        <f t="shared" si="784"/>
        <v>0</v>
      </c>
      <c r="CC1170" s="65">
        <f t="shared" si="785"/>
        <v>0</v>
      </c>
      <c r="CD1170" s="65" t="str">
        <f t="shared" si="755"/>
        <v>Hiányos kitöltés! (B-oszlop üres)</v>
      </c>
      <c r="CE1170" s="66" t="str">
        <f t="shared" si="756"/>
        <v>Hiányos kitöltés! (B-oszlop üres)</v>
      </c>
      <c r="CF1170" s="65">
        <f t="shared" si="757"/>
        <v>0</v>
      </c>
      <c r="CG1170" s="65">
        <f t="shared" si="758"/>
        <v>0</v>
      </c>
      <c r="CH1170" s="65">
        <f t="shared" si="759"/>
        <v>0</v>
      </c>
    </row>
    <row r="1171" spans="1:86" ht="31.25" x14ac:dyDescent="0.25">
      <c r="A1171" s="54" t="str">
        <f t="shared" si="748"/>
        <v>Nincs VKR kiválasztva!</v>
      </c>
      <c r="B1171" s="68"/>
      <c r="C1171" s="55"/>
      <c r="D1171" s="47"/>
      <c r="E1171" s="47"/>
      <c r="F1171" s="56" t="str">
        <f>IF($G1171="","Nincs VKR kiválasztva!",INDEX(Osszesito!$C:$C,MATCH($G1171,Osszesito!$D:$D,0)))</f>
        <v>Nincs VKR kiválasztva!</v>
      </c>
      <c r="G1171" s="45"/>
      <c r="H1171" s="51" t="str">
        <f>IF($D1171="","",CONCATENATE($AY1171,"_",COUNTA($D$3:$D1171),"_FSZV_2026"))</f>
        <v/>
      </c>
      <c r="I1171" s="56" t="str">
        <f>IF($G1171="","Nincs VKR kiválasztva!",INDEX(Osszesito!$G:$G,MATCH($F1171,Osszesito!$C:$C,0)))</f>
        <v>Nincs VKR kiválasztva!</v>
      </c>
      <c r="J1171" s="56" t="str">
        <f>IF($G1171="","Nincs VKR kiválasztva!",INDEX(Osszesito!$F:$F,MATCH($F1171,Osszesito!$C:$C,0)))</f>
        <v>Nincs VKR kiválasztva!</v>
      </c>
      <c r="K1171" s="48" t="str">
        <f t="shared" si="786"/>
        <v>Nincs kitöltve a költség rész!</v>
      </c>
      <c r="L1171" s="49"/>
      <c r="M1171" s="49"/>
      <c r="N1171" s="60"/>
      <c r="O1171" s="60"/>
      <c r="P1171" s="90"/>
      <c r="R1171" s="62"/>
      <c r="S1171" s="62"/>
      <c r="T1171" s="62"/>
      <c r="U1171" s="62"/>
      <c r="V1171" s="62"/>
      <c r="W1171" s="62"/>
      <c r="X1171" s="62"/>
      <c r="Y1171" s="62"/>
      <c r="Z1171" s="62"/>
      <c r="AA1171" s="62"/>
      <c r="AB1171" s="62"/>
      <c r="AC1171" s="61">
        <f t="shared" si="749"/>
        <v>0</v>
      </c>
      <c r="AD1171" s="1" t="str">
        <f t="shared" si="750"/>
        <v>Nincs VKR kiválasztva!</v>
      </c>
      <c r="AF1171" s="60"/>
      <c r="AG1171" s="60"/>
      <c r="AH1171" s="60"/>
      <c r="AI1171" s="60"/>
      <c r="AJ1171" s="60"/>
      <c r="AK1171" s="60"/>
      <c r="AL1171" s="60"/>
      <c r="AM1171" s="60"/>
      <c r="AN1171" s="60"/>
      <c r="AO1171" s="60"/>
      <c r="AP1171" s="60"/>
      <c r="AQ1171" s="61">
        <f t="shared" si="751"/>
        <v>0</v>
      </c>
      <c r="AR1171" s="130" t="s">
        <v>36</v>
      </c>
      <c r="AS1171" s="1" t="str">
        <f t="shared" si="752"/>
        <v>Nincs VKR kiválasztva!</v>
      </c>
      <c r="AU1171" s="46"/>
      <c r="AV1171" s="46"/>
      <c r="AY1171" s="64" t="str">
        <f>IF($D1171="","",INDEX(Osszesito!$E:$E,MATCH($F1171,Osszesito!$C:$C,0)))</f>
        <v/>
      </c>
      <c r="AZ1171" s="64">
        <f t="shared" si="760"/>
        <v>0</v>
      </c>
      <c r="BA1171" s="65">
        <f t="shared" si="761"/>
        <v>0</v>
      </c>
      <c r="BB1171" s="65" t="str">
        <f t="shared" si="762"/>
        <v>x</v>
      </c>
      <c r="BC1171" s="65">
        <f t="shared" si="753"/>
        <v>0</v>
      </c>
      <c r="BD1171" s="65">
        <f t="shared" si="787"/>
        <v>0</v>
      </c>
      <c r="BE1171" s="65">
        <f t="shared" si="763"/>
        <v>0</v>
      </c>
      <c r="BF1171" s="64" t="str">
        <f t="shared" si="764"/>
        <v>A forrás egyenlő a költséggel (I.ütem).</v>
      </c>
      <c r="BG1171" s="65">
        <f t="shared" si="765"/>
        <v>0</v>
      </c>
      <c r="BH1171" s="65">
        <f t="shared" si="766"/>
        <v>0</v>
      </c>
      <c r="BI1171" s="65">
        <f t="shared" si="767"/>
        <v>0</v>
      </c>
      <c r="BJ1171" s="65">
        <f t="shared" si="768"/>
        <v>0</v>
      </c>
      <c r="BK1171" s="65">
        <f t="shared" si="754"/>
        <v>0</v>
      </c>
      <c r="BL1171" s="66" t="str">
        <f t="shared" si="788"/>
        <v>Nem hosszútávú a feladat.</v>
      </c>
      <c r="BM1171" s="67">
        <f t="shared" si="769"/>
        <v>1</v>
      </c>
      <c r="BN1171" s="67">
        <f t="shared" si="770"/>
        <v>0</v>
      </c>
      <c r="BO1171" s="67">
        <f t="shared" si="771"/>
        <v>1</v>
      </c>
      <c r="BP1171" s="67">
        <f t="shared" si="772"/>
        <v>0</v>
      </c>
      <c r="BQ1171" s="65">
        <f t="shared" si="773"/>
        <v>0</v>
      </c>
      <c r="BR1171" s="64" t="str">
        <f t="shared" si="774"/>
        <v>Nincs hosszútávú terv!</v>
      </c>
      <c r="BS1171" s="65">
        <f t="shared" si="775"/>
        <v>0</v>
      </c>
      <c r="BT1171" s="65">
        <f t="shared" si="776"/>
        <v>0</v>
      </c>
      <c r="BU1171" s="65">
        <f t="shared" si="777"/>
        <v>0</v>
      </c>
      <c r="BV1171" s="65">
        <f t="shared" si="778"/>
        <v>0</v>
      </c>
      <c r="BW1171" s="65">
        <f t="shared" si="779"/>
        <v>0</v>
      </c>
      <c r="BX1171" s="65">
        <f t="shared" si="780"/>
        <v>0</v>
      </c>
      <c r="BY1171" s="65">
        <f t="shared" si="781"/>
        <v>0</v>
      </c>
      <c r="BZ1171" s="65">
        <f t="shared" si="782"/>
        <v>0</v>
      </c>
      <c r="CA1171" s="65">
        <f t="shared" si="783"/>
        <v>0</v>
      </c>
      <c r="CB1171" s="65">
        <f t="shared" si="784"/>
        <v>0</v>
      </c>
      <c r="CC1171" s="65">
        <f t="shared" si="785"/>
        <v>0</v>
      </c>
      <c r="CD1171" s="65" t="str">
        <f t="shared" si="755"/>
        <v>Hiányos kitöltés! (B-oszlop üres)</v>
      </c>
      <c r="CE1171" s="66" t="str">
        <f t="shared" si="756"/>
        <v>Hiányos kitöltés! (B-oszlop üres)</v>
      </c>
      <c r="CF1171" s="65">
        <f t="shared" si="757"/>
        <v>0</v>
      </c>
      <c r="CG1171" s="65">
        <f t="shared" si="758"/>
        <v>0</v>
      </c>
      <c r="CH1171" s="65">
        <f t="shared" si="759"/>
        <v>0</v>
      </c>
    </row>
    <row r="1172" spans="1:86" ht="31.25" x14ac:dyDescent="0.25">
      <c r="A1172" s="54" t="str">
        <f t="shared" si="748"/>
        <v>Nincs VKR kiválasztva!</v>
      </c>
      <c r="B1172" s="68"/>
      <c r="C1172" s="55"/>
      <c r="D1172" s="47"/>
      <c r="E1172" s="47"/>
      <c r="F1172" s="56" t="str">
        <f>IF($G1172="","Nincs VKR kiválasztva!",INDEX(Osszesito!$C:$C,MATCH($G1172,Osszesito!$D:$D,0)))</f>
        <v>Nincs VKR kiválasztva!</v>
      </c>
      <c r="G1172" s="45"/>
      <c r="H1172" s="51" t="str">
        <f>IF($D1172="","",CONCATENATE($AY1172,"_",COUNTA($D$3:$D1172),"_FSZV_2026"))</f>
        <v/>
      </c>
      <c r="I1172" s="56" t="str">
        <f>IF($G1172="","Nincs VKR kiválasztva!",INDEX(Osszesito!$G:$G,MATCH($F1172,Osszesito!$C:$C,0)))</f>
        <v>Nincs VKR kiválasztva!</v>
      </c>
      <c r="J1172" s="56" t="str">
        <f>IF($G1172="","Nincs VKR kiválasztva!",INDEX(Osszesito!$F:$F,MATCH($F1172,Osszesito!$C:$C,0)))</f>
        <v>Nincs VKR kiválasztva!</v>
      </c>
      <c r="K1172" s="48" t="str">
        <f t="shared" si="786"/>
        <v>Nincs kitöltve a költség rész!</v>
      </c>
      <c r="L1172" s="49"/>
      <c r="M1172" s="49"/>
      <c r="N1172" s="60"/>
      <c r="O1172" s="60"/>
      <c r="P1172" s="90"/>
      <c r="R1172" s="62"/>
      <c r="S1172" s="62"/>
      <c r="T1172" s="62"/>
      <c r="U1172" s="62"/>
      <c r="V1172" s="62"/>
      <c r="W1172" s="62"/>
      <c r="X1172" s="62"/>
      <c r="Y1172" s="62"/>
      <c r="Z1172" s="62"/>
      <c r="AA1172" s="62"/>
      <c r="AB1172" s="62"/>
      <c r="AC1172" s="61">
        <f t="shared" si="749"/>
        <v>0</v>
      </c>
      <c r="AD1172" s="1" t="str">
        <f t="shared" si="750"/>
        <v>Nincs VKR kiválasztva!</v>
      </c>
      <c r="AF1172" s="60"/>
      <c r="AG1172" s="60"/>
      <c r="AH1172" s="60"/>
      <c r="AI1172" s="60"/>
      <c r="AJ1172" s="60"/>
      <c r="AK1172" s="60"/>
      <c r="AL1172" s="60"/>
      <c r="AM1172" s="60"/>
      <c r="AN1172" s="60"/>
      <c r="AO1172" s="60"/>
      <c r="AP1172" s="60"/>
      <c r="AQ1172" s="61">
        <f t="shared" si="751"/>
        <v>0</v>
      </c>
      <c r="AR1172" s="130" t="s">
        <v>36</v>
      </c>
      <c r="AS1172" s="1" t="str">
        <f t="shared" si="752"/>
        <v>Nincs VKR kiválasztva!</v>
      </c>
      <c r="AU1172" s="46"/>
      <c r="AV1172" s="46"/>
      <c r="AY1172" s="64" t="str">
        <f>IF($D1172="","",INDEX(Osszesito!$E:$E,MATCH($F1172,Osszesito!$C:$C,0)))</f>
        <v/>
      </c>
      <c r="AZ1172" s="64">
        <f t="shared" si="760"/>
        <v>0</v>
      </c>
      <c r="BA1172" s="65">
        <f t="shared" si="761"/>
        <v>0</v>
      </c>
      <c r="BB1172" s="65" t="str">
        <f t="shared" si="762"/>
        <v>x</v>
      </c>
      <c r="BC1172" s="65">
        <f t="shared" si="753"/>
        <v>0</v>
      </c>
      <c r="BD1172" s="65">
        <f t="shared" si="787"/>
        <v>0</v>
      </c>
      <c r="BE1172" s="65">
        <f t="shared" si="763"/>
        <v>0</v>
      </c>
      <c r="BF1172" s="64" t="str">
        <f t="shared" si="764"/>
        <v>A forrás egyenlő a költséggel (I.ütem).</v>
      </c>
      <c r="BG1172" s="65">
        <f t="shared" si="765"/>
        <v>0</v>
      </c>
      <c r="BH1172" s="65">
        <f t="shared" si="766"/>
        <v>0</v>
      </c>
      <c r="BI1172" s="65">
        <f t="shared" si="767"/>
        <v>0</v>
      </c>
      <c r="BJ1172" s="65">
        <f t="shared" si="768"/>
        <v>0</v>
      </c>
      <c r="BK1172" s="65">
        <f t="shared" si="754"/>
        <v>0</v>
      </c>
      <c r="BL1172" s="66" t="str">
        <f t="shared" si="788"/>
        <v>Nem hosszútávú a feladat.</v>
      </c>
      <c r="BM1172" s="67">
        <f t="shared" si="769"/>
        <v>1</v>
      </c>
      <c r="BN1172" s="67">
        <f t="shared" si="770"/>
        <v>0</v>
      </c>
      <c r="BO1172" s="67">
        <f t="shared" si="771"/>
        <v>1</v>
      </c>
      <c r="BP1172" s="67">
        <f t="shared" si="772"/>
        <v>0</v>
      </c>
      <c r="BQ1172" s="65">
        <f t="shared" si="773"/>
        <v>0</v>
      </c>
      <c r="BR1172" s="64" t="str">
        <f t="shared" si="774"/>
        <v>Nincs hosszútávú terv!</v>
      </c>
      <c r="BS1172" s="65">
        <f t="shared" si="775"/>
        <v>0</v>
      </c>
      <c r="BT1172" s="65">
        <f t="shared" si="776"/>
        <v>0</v>
      </c>
      <c r="BU1172" s="65">
        <f t="shared" si="777"/>
        <v>0</v>
      </c>
      <c r="BV1172" s="65">
        <f t="shared" si="778"/>
        <v>0</v>
      </c>
      <c r="BW1172" s="65">
        <f t="shared" si="779"/>
        <v>0</v>
      </c>
      <c r="BX1172" s="65">
        <f t="shared" si="780"/>
        <v>0</v>
      </c>
      <c r="BY1172" s="65">
        <f t="shared" si="781"/>
        <v>0</v>
      </c>
      <c r="BZ1172" s="65">
        <f t="shared" si="782"/>
        <v>0</v>
      </c>
      <c r="CA1172" s="65">
        <f t="shared" si="783"/>
        <v>0</v>
      </c>
      <c r="CB1172" s="65">
        <f t="shared" si="784"/>
        <v>0</v>
      </c>
      <c r="CC1172" s="65">
        <f t="shared" si="785"/>
        <v>0</v>
      </c>
      <c r="CD1172" s="65" t="str">
        <f t="shared" si="755"/>
        <v>Hiányos kitöltés! (B-oszlop üres)</v>
      </c>
      <c r="CE1172" s="66" t="str">
        <f t="shared" si="756"/>
        <v>Hiányos kitöltés! (B-oszlop üres)</v>
      </c>
      <c r="CF1172" s="65">
        <f t="shared" si="757"/>
        <v>0</v>
      </c>
      <c r="CG1172" s="65">
        <f t="shared" si="758"/>
        <v>0</v>
      </c>
      <c r="CH1172" s="65">
        <f t="shared" si="759"/>
        <v>0</v>
      </c>
    </row>
    <row r="1173" spans="1:86" ht="31.25" x14ac:dyDescent="0.25">
      <c r="A1173" s="54" t="str">
        <f t="shared" si="748"/>
        <v>Nincs VKR kiválasztva!</v>
      </c>
      <c r="B1173" s="68"/>
      <c r="C1173" s="55"/>
      <c r="D1173" s="47"/>
      <c r="E1173" s="47"/>
      <c r="F1173" s="56" t="str">
        <f>IF($G1173="","Nincs VKR kiválasztva!",INDEX(Osszesito!$C:$C,MATCH($G1173,Osszesito!$D:$D,0)))</f>
        <v>Nincs VKR kiválasztva!</v>
      </c>
      <c r="G1173" s="45"/>
      <c r="H1173" s="51" t="str">
        <f>IF($D1173="","",CONCATENATE($AY1173,"_",COUNTA($D$3:$D1173),"_FSZV_2026"))</f>
        <v/>
      </c>
      <c r="I1173" s="56" t="str">
        <f>IF($G1173="","Nincs VKR kiválasztva!",INDEX(Osszesito!$G:$G,MATCH($F1173,Osszesito!$C:$C,0)))</f>
        <v>Nincs VKR kiválasztva!</v>
      </c>
      <c r="J1173" s="56" t="str">
        <f>IF($G1173="","Nincs VKR kiválasztva!",INDEX(Osszesito!$F:$F,MATCH($F1173,Osszesito!$C:$C,0)))</f>
        <v>Nincs VKR kiválasztva!</v>
      </c>
      <c r="K1173" s="48" t="str">
        <f t="shared" si="786"/>
        <v>Nincs kitöltve a költség rész!</v>
      </c>
      <c r="L1173" s="49"/>
      <c r="M1173" s="49"/>
      <c r="N1173" s="60"/>
      <c r="O1173" s="60"/>
      <c r="P1173" s="90"/>
      <c r="R1173" s="62"/>
      <c r="S1173" s="62"/>
      <c r="T1173" s="62"/>
      <c r="U1173" s="62"/>
      <c r="V1173" s="62"/>
      <c r="W1173" s="62"/>
      <c r="X1173" s="62"/>
      <c r="Y1173" s="62"/>
      <c r="Z1173" s="62"/>
      <c r="AA1173" s="62"/>
      <c r="AB1173" s="62"/>
      <c r="AC1173" s="61">
        <f t="shared" si="749"/>
        <v>0</v>
      </c>
      <c r="AD1173" s="1" t="str">
        <f t="shared" si="750"/>
        <v>Nincs VKR kiválasztva!</v>
      </c>
      <c r="AF1173" s="60"/>
      <c r="AG1173" s="60"/>
      <c r="AH1173" s="60"/>
      <c r="AI1173" s="60"/>
      <c r="AJ1173" s="60"/>
      <c r="AK1173" s="60"/>
      <c r="AL1173" s="60"/>
      <c r="AM1173" s="60"/>
      <c r="AN1173" s="60"/>
      <c r="AO1173" s="60"/>
      <c r="AP1173" s="60"/>
      <c r="AQ1173" s="61">
        <f t="shared" si="751"/>
        <v>0</v>
      </c>
      <c r="AR1173" s="130" t="s">
        <v>36</v>
      </c>
      <c r="AS1173" s="1" t="str">
        <f t="shared" si="752"/>
        <v>Nincs VKR kiválasztva!</v>
      </c>
      <c r="AU1173" s="46"/>
      <c r="AV1173" s="46"/>
      <c r="AY1173" s="64" t="str">
        <f>IF($D1173="","",INDEX(Osszesito!$E:$E,MATCH($F1173,Osszesito!$C:$C,0)))</f>
        <v/>
      </c>
      <c r="AZ1173" s="64">
        <f t="shared" si="760"/>
        <v>0</v>
      </c>
      <c r="BA1173" s="65">
        <f t="shared" si="761"/>
        <v>0</v>
      </c>
      <c r="BB1173" s="65" t="str">
        <f t="shared" si="762"/>
        <v>x</v>
      </c>
      <c r="BC1173" s="65">
        <f t="shared" si="753"/>
        <v>0</v>
      </c>
      <c r="BD1173" s="65">
        <f t="shared" si="787"/>
        <v>0</v>
      </c>
      <c r="BE1173" s="65">
        <f t="shared" si="763"/>
        <v>0</v>
      </c>
      <c r="BF1173" s="64" t="str">
        <f t="shared" si="764"/>
        <v>A forrás egyenlő a költséggel (I.ütem).</v>
      </c>
      <c r="BG1173" s="65">
        <f t="shared" si="765"/>
        <v>0</v>
      </c>
      <c r="BH1173" s="65">
        <f t="shared" si="766"/>
        <v>0</v>
      </c>
      <c r="BI1173" s="65">
        <f t="shared" si="767"/>
        <v>0</v>
      </c>
      <c r="BJ1173" s="65">
        <f t="shared" si="768"/>
        <v>0</v>
      </c>
      <c r="BK1173" s="65">
        <f t="shared" si="754"/>
        <v>0</v>
      </c>
      <c r="BL1173" s="66" t="str">
        <f t="shared" si="788"/>
        <v>Nem hosszútávú a feladat.</v>
      </c>
      <c r="BM1173" s="67">
        <f t="shared" si="769"/>
        <v>1</v>
      </c>
      <c r="BN1173" s="67">
        <f t="shared" si="770"/>
        <v>0</v>
      </c>
      <c r="BO1173" s="67">
        <f t="shared" si="771"/>
        <v>1</v>
      </c>
      <c r="BP1173" s="67">
        <f t="shared" si="772"/>
        <v>0</v>
      </c>
      <c r="BQ1173" s="65">
        <f t="shared" si="773"/>
        <v>0</v>
      </c>
      <c r="BR1173" s="64" t="str">
        <f t="shared" si="774"/>
        <v>Nincs hosszútávú terv!</v>
      </c>
      <c r="BS1173" s="65">
        <f t="shared" si="775"/>
        <v>0</v>
      </c>
      <c r="BT1173" s="65">
        <f t="shared" si="776"/>
        <v>0</v>
      </c>
      <c r="BU1173" s="65">
        <f t="shared" si="777"/>
        <v>0</v>
      </c>
      <c r="BV1173" s="65">
        <f t="shared" si="778"/>
        <v>0</v>
      </c>
      <c r="BW1173" s="65">
        <f t="shared" si="779"/>
        <v>0</v>
      </c>
      <c r="BX1173" s="65">
        <f t="shared" si="780"/>
        <v>0</v>
      </c>
      <c r="BY1173" s="65">
        <f t="shared" si="781"/>
        <v>0</v>
      </c>
      <c r="BZ1173" s="65">
        <f t="shared" si="782"/>
        <v>0</v>
      </c>
      <c r="CA1173" s="65">
        <f t="shared" si="783"/>
        <v>0</v>
      </c>
      <c r="CB1173" s="65">
        <f t="shared" si="784"/>
        <v>0</v>
      </c>
      <c r="CC1173" s="65">
        <f t="shared" si="785"/>
        <v>0</v>
      </c>
      <c r="CD1173" s="65" t="str">
        <f t="shared" si="755"/>
        <v>Hiányos kitöltés! (B-oszlop üres)</v>
      </c>
      <c r="CE1173" s="66" t="str">
        <f t="shared" si="756"/>
        <v>Hiányos kitöltés! (B-oszlop üres)</v>
      </c>
      <c r="CF1173" s="65">
        <f t="shared" si="757"/>
        <v>0</v>
      </c>
      <c r="CG1173" s="65">
        <f t="shared" si="758"/>
        <v>0</v>
      </c>
      <c r="CH1173" s="65">
        <f t="shared" si="759"/>
        <v>0</v>
      </c>
    </row>
    <row r="1174" spans="1:86" ht="31.25" x14ac:dyDescent="0.25">
      <c r="A1174" s="54" t="str">
        <f t="shared" si="748"/>
        <v>Nincs VKR kiválasztva!</v>
      </c>
      <c r="B1174" s="68"/>
      <c r="C1174" s="55"/>
      <c r="D1174" s="47"/>
      <c r="E1174" s="47"/>
      <c r="F1174" s="56" t="str">
        <f>IF($G1174="","Nincs VKR kiválasztva!",INDEX(Osszesito!$C:$C,MATCH($G1174,Osszesito!$D:$D,0)))</f>
        <v>Nincs VKR kiválasztva!</v>
      </c>
      <c r="G1174" s="45"/>
      <c r="H1174" s="51" t="str">
        <f>IF($D1174="","",CONCATENATE($AY1174,"_",COUNTA($D$3:$D1174),"_FSZV_2026"))</f>
        <v/>
      </c>
      <c r="I1174" s="56" t="str">
        <f>IF($G1174="","Nincs VKR kiválasztva!",INDEX(Osszesito!$G:$G,MATCH($F1174,Osszesito!$C:$C,0)))</f>
        <v>Nincs VKR kiválasztva!</v>
      </c>
      <c r="J1174" s="56" t="str">
        <f>IF($G1174="","Nincs VKR kiválasztva!",INDEX(Osszesito!$F:$F,MATCH($F1174,Osszesito!$C:$C,0)))</f>
        <v>Nincs VKR kiválasztva!</v>
      </c>
      <c r="K1174" s="48" t="str">
        <f t="shared" si="786"/>
        <v>Nincs kitöltve a költség rész!</v>
      </c>
      <c r="L1174" s="49"/>
      <c r="M1174" s="49"/>
      <c r="N1174" s="60"/>
      <c r="O1174" s="60"/>
      <c r="P1174" s="90"/>
      <c r="R1174" s="62"/>
      <c r="S1174" s="62"/>
      <c r="T1174" s="62"/>
      <c r="U1174" s="62"/>
      <c r="V1174" s="62"/>
      <c r="W1174" s="62"/>
      <c r="X1174" s="62"/>
      <c r="Y1174" s="62"/>
      <c r="Z1174" s="62"/>
      <c r="AA1174" s="62"/>
      <c r="AB1174" s="62"/>
      <c r="AC1174" s="61">
        <f t="shared" si="749"/>
        <v>0</v>
      </c>
      <c r="AD1174" s="1" t="str">
        <f t="shared" si="750"/>
        <v>Nincs VKR kiválasztva!</v>
      </c>
      <c r="AF1174" s="60"/>
      <c r="AG1174" s="60"/>
      <c r="AH1174" s="60"/>
      <c r="AI1174" s="60"/>
      <c r="AJ1174" s="60"/>
      <c r="AK1174" s="60"/>
      <c r="AL1174" s="60"/>
      <c r="AM1174" s="60"/>
      <c r="AN1174" s="60"/>
      <c r="AO1174" s="60"/>
      <c r="AP1174" s="60"/>
      <c r="AQ1174" s="61">
        <f t="shared" si="751"/>
        <v>0</v>
      </c>
      <c r="AR1174" s="130" t="s">
        <v>36</v>
      </c>
      <c r="AS1174" s="1" t="str">
        <f t="shared" si="752"/>
        <v>Nincs VKR kiválasztva!</v>
      </c>
      <c r="AU1174" s="46"/>
      <c r="AV1174" s="46"/>
      <c r="AY1174" s="64" t="str">
        <f>IF($D1174="","",INDEX(Osszesito!$E:$E,MATCH($F1174,Osszesito!$C:$C,0)))</f>
        <v/>
      </c>
      <c r="AZ1174" s="64">
        <f t="shared" si="760"/>
        <v>0</v>
      </c>
      <c r="BA1174" s="65">
        <f t="shared" si="761"/>
        <v>0</v>
      </c>
      <c r="BB1174" s="65" t="str">
        <f t="shared" si="762"/>
        <v>x</v>
      </c>
      <c r="BC1174" s="65">
        <f t="shared" si="753"/>
        <v>0</v>
      </c>
      <c r="BD1174" s="65">
        <f t="shared" si="787"/>
        <v>0</v>
      </c>
      <c r="BE1174" s="65">
        <f t="shared" si="763"/>
        <v>0</v>
      </c>
      <c r="BF1174" s="64" t="str">
        <f t="shared" si="764"/>
        <v>A forrás egyenlő a költséggel (I.ütem).</v>
      </c>
      <c r="BG1174" s="65">
        <f t="shared" si="765"/>
        <v>0</v>
      </c>
      <c r="BH1174" s="65">
        <f t="shared" si="766"/>
        <v>0</v>
      </c>
      <c r="BI1174" s="65">
        <f t="shared" si="767"/>
        <v>0</v>
      </c>
      <c r="BJ1174" s="65">
        <f t="shared" si="768"/>
        <v>0</v>
      </c>
      <c r="BK1174" s="65">
        <f t="shared" si="754"/>
        <v>0</v>
      </c>
      <c r="BL1174" s="66" t="str">
        <f t="shared" si="788"/>
        <v>Nem hosszútávú a feladat.</v>
      </c>
      <c r="BM1174" s="67">
        <f t="shared" si="769"/>
        <v>1</v>
      </c>
      <c r="BN1174" s="67">
        <f t="shared" si="770"/>
        <v>0</v>
      </c>
      <c r="BO1174" s="67">
        <f t="shared" si="771"/>
        <v>1</v>
      </c>
      <c r="BP1174" s="67">
        <f t="shared" si="772"/>
        <v>0</v>
      </c>
      <c r="BQ1174" s="65">
        <f t="shared" si="773"/>
        <v>0</v>
      </c>
      <c r="BR1174" s="64" t="str">
        <f t="shared" si="774"/>
        <v>Nincs hosszútávú terv!</v>
      </c>
      <c r="BS1174" s="65">
        <f t="shared" si="775"/>
        <v>0</v>
      </c>
      <c r="BT1174" s="65">
        <f t="shared" si="776"/>
        <v>0</v>
      </c>
      <c r="BU1174" s="65">
        <f t="shared" si="777"/>
        <v>0</v>
      </c>
      <c r="BV1174" s="65">
        <f t="shared" si="778"/>
        <v>0</v>
      </c>
      <c r="BW1174" s="65">
        <f t="shared" si="779"/>
        <v>0</v>
      </c>
      <c r="BX1174" s="65">
        <f t="shared" si="780"/>
        <v>0</v>
      </c>
      <c r="BY1174" s="65">
        <f t="shared" si="781"/>
        <v>0</v>
      </c>
      <c r="BZ1174" s="65">
        <f t="shared" si="782"/>
        <v>0</v>
      </c>
      <c r="CA1174" s="65">
        <f t="shared" si="783"/>
        <v>0</v>
      </c>
      <c r="CB1174" s="65">
        <f t="shared" si="784"/>
        <v>0</v>
      </c>
      <c r="CC1174" s="65">
        <f t="shared" si="785"/>
        <v>0</v>
      </c>
      <c r="CD1174" s="65" t="str">
        <f t="shared" si="755"/>
        <v>Hiányos kitöltés! (B-oszlop üres)</v>
      </c>
      <c r="CE1174" s="66" t="str">
        <f t="shared" si="756"/>
        <v>Hiányos kitöltés! (B-oszlop üres)</v>
      </c>
      <c r="CF1174" s="65">
        <f t="shared" si="757"/>
        <v>0</v>
      </c>
      <c r="CG1174" s="65">
        <f t="shared" si="758"/>
        <v>0</v>
      </c>
      <c r="CH1174" s="65">
        <f t="shared" si="759"/>
        <v>0</v>
      </c>
    </row>
    <row r="1175" spans="1:86" ht="31.25" x14ac:dyDescent="0.25">
      <c r="A1175" s="54" t="str">
        <f t="shared" si="748"/>
        <v>Nincs VKR kiválasztva!</v>
      </c>
      <c r="B1175" s="68"/>
      <c r="C1175" s="55"/>
      <c r="D1175" s="47"/>
      <c r="E1175" s="47"/>
      <c r="F1175" s="56" t="str">
        <f>IF($G1175="","Nincs VKR kiválasztva!",INDEX(Osszesito!$C:$C,MATCH($G1175,Osszesito!$D:$D,0)))</f>
        <v>Nincs VKR kiválasztva!</v>
      </c>
      <c r="G1175" s="45"/>
      <c r="H1175" s="51" t="str">
        <f>IF($D1175="","",CONCATENATE($AY1175,"_",COUNTA($D$3:$D1175),"_FSZV_2026"))</f>
        <v/>
      </c>
      <c r="I1175" s="56" t="str">
        <f>IF($G1175="","Nincs VKR kiválasztva!",INDEX(Osszesito!$G:$G,MATCH($F1175,Osszesito!$C:$C,0)))</f>
        <v>Nincs VKR kiválasztva!</v>
      </c>
      <c r="J1175" s="56" t="str">
        <f>IF($G1175="","Nincs VKR kiválasztva!",INDEX(Osszesito!$F:$F,MATCH($F1175,Osszesito!$C:$C,0)))</f>
        <v>Nincs VKR kiválasztva!</v>
      </c>
      <c r="K1175" s="48" t="str">
        <f t="shared" si="786"/>
        <v>Nincs kitöltve a költség rész!</v>
      </c>
      <c r="L1175" s="49"/>
      <c r="M1175" s="49"/>
      <c r="N1175" s="60"/>
      <c r="O1175" s="60"/>
      <c r="P1175" s="90"/>
      <c r="R1175" s="62"/>
      <c r="S1175" s="62"/>
      <c r="T1175" s="62"/>
      <c r="U1175" s="62"/>
      <c r="V1175" s="62"/>
      <c r="W1175" s="62"/>
      <c r="X1175" s="62"/>
      <c r="Y1175" s="62"/>
      <c r="Z1175" s="62"/>
      <c r="AA1175" s="62"/>
      <c r="AB1175" s="62"/>
      <c r="AC1175" s="61">
        <f t="shared" si="749"/>
        <v>0</v>
      </c>
      <c r="AD1175" s="1" t="str">
        <f t="shared" si="750"/>
        <v>Nincs VKR kiválasztva!</v>
      </c>
      <c r="AF1175" s="60"/>
      <c r="AG1175" s="60"/>
      <c r="AH1175" s="60"/>
      <c r="AI1175" s="60"/>
      <c r="AJ1175" s="60"/>
      <c r="AK1175" s="60"/>
      <c r="AL1175" s="60"/>
      <c r="AM1175" s="60"/>
      <c r="AN1175" s="60"/>
      <c r="AO1175" s="60"/>
      <c r="AP1175" s="60"/>
      <c r="AQ1175" s="61">
        <f t="shared" si="751"/>
        <v>0</v>
      </c>
      <c r="AR1175" s="130" t="s">
        <v>36</v>
      </c>
      <c r="AS1175" s="1" t="str">
        <f t="shared" si="752"/>
        <v>Nincs VKR kiválasztva!</v>
      </c>
      <c r="AU1175" s="46"/>
      <c r="AV1175" s="46"/>
      <c r="AY1175" s="64" t="str">
        <f>IF($D1175="","",INDEX(Osszesito!$E:$E,MATCH($F1175,Osszesito!$C:$C,0)))</f>
        <v/>
      </c>
      <c r="AZ1175" s="64">
        <f t="shared" si="760"/>
        <v>0</v>
      </c>
      <c r="BA1175" s="65">
        <f t="shared" si="761"/>
        <v>0</v>
      </c>
      <c r="BB1175" s="65" t="str">
        <f t="shared" si="762"/>
        <v>x</v>
      </c>
      <c r="BC1175" s="65">
        <f t="shared" si="753"/>
        <v>0</v>
      </c>
      <c r="BD1175" s="65">
        <f t="shared" si="787"/>
        <v>0</v>
      </c>
      <c r="BE1175" s="65">
        <f t="shared" si="763"/>
        <v>0</v>
      </c>
      <c r="BF1175" s="64" t="str">
        <f t="shared" si="764"/>
        <v>A forrás egyenlő a költséggel (I.ütem).</v>
      </c>
      <c r="BG1175" s="65">
        <f t="shared" si="765"/>
        <v>0</v>
      </c>
      <c r="BH1175" s="65">
        <f t="shared" si="766"/>
        <v>0</v>
      </c>
      <c r="BI1175" s="65">
        <f t="shared" si="767"/>
        <v>0</v>
      </c>
      <c r="BJ1175" s="65">
        <f t="shared" si="768"/>
        <v>0</v>
      </c>
      <c r="BK1175" s="65">
        <f t="shared" si="754"/>
        <v>0</v>
      </c>
      <c r="BL1175" s="66" t="str">
        <f t="shared" si="788"/>
        <v>Nem hosszútávú a feladat.</v>
      </c>
      <c r="BM1175" s="67">
        <f t="shared" si="769"/>
        <v>1</v>
      </c>
      <c r="BN1175" s="67">
        <f t="shared" si="770"/>
        <v>0</v>
      </c>
      <c r="BO1175" s="67">
        <f t="shared" si="771"/>
        <v>1</v>
      </c>
      <c r="BP1175" s="67">
        <f t="shared" si="772"/>
        <v>0</v>
      </c>
      <c r="BQ1175" s="65">
        <f t="shared" si="773"/>
        <v>0</v>
      </c>
      <c r="BR1175" s="64" t="str">
        <f t="shared" si="774"/>
        <v>Nincs hosszútávú terv!</v>
      </c>
      <c r="BS1175" s="65">
        <f t="shared" si="775"/>
        <v>0</v>
      </c>
      <c r="BT1175" s="65">
        <f t="shared" si="776"/>
        <v>0</v>
      </c>
      <c r="BU1175" s="65">
        <f t="shared" si="777"/>
        <v>0</v>
      </c>
      <c r="BV1175" s="65">
        <f t="shared" si="778"/>
        <v>0</v>
      </c>
      <c r="BW1175" s="65">
        <f t="shared" si="779"/>
        <v>0</v>
      </c>
      <c r="BX1175" s="65">
        <f t="shared" si="780"/>
        <v>0</v>
      </c>
      <c r="BY1175" s="65">
        <f t="shared" si="781"/>
        <v>0</v>
      </c>
      <c r="BZ1175" s="65">
        <f t="shared" si="782"/>
        <v>0</v>
      </c>
      <c r="CA1175" s="65">
        <f t="shared" si="783"/>
        <v>0</v>
      </c>
      <c r="CB1175" s="65">
        <f t="shared" si="784"/>
        <v>0</v>
      </c>
      <c r="CC1175" s="65">
        <f t="shared" si="785"/>
        <v>0</v>
      </c>
      <c r="CD1175" s="65" t="str">
        <f t="shared" si="755"/>
        <v>Hiányos kitöltés! (B-oszlop üres)</v>
      </c>
      <c r="CE1175" s="66" t="str">
        <f t="shared" si="756"/>
        <v>Hiányos kitöltés! (B-oszlop üres)</v>
      </c>
      <c r="CF1175" s="65">
        <f t="shared" si="757"/>
        <v>0</v>
      </c>
      <c r="CG1175" s="65">
        <f t="shared" si="758"/>
        <v>0</v>
      </c>
      <c r="CH1175" s="65">
        <f t="shared" si="759"/>
        <v>0</v>
      </c>
    </row>
    <row r="1176" spans="1:86" ht="31.25" x14ac:dyDescent="0.25">
      <c r="A1176" s="54" t="str">
        <f t="shared" si="748"/>
        <v>Nincs VKR kiválasztva!</v>
      </c>
      <c r="B1176" s="68"/>
      <c r="C1176" s="55"/>
      <c r="D1176" s="47"/>
      <c r="E1176" s="47"/>
      <c r="F1176" s="56" t="str">
        <f>IF($G1176="","Nincs VKR kiválasztva!",INDEX(Osszesito!$C:$C,MATCH($G1176,Osszesito!$D:$D,0)))</f>
        <v>Nincs VKR kiválasztva!</v>
      </c>
      <c r="G1176" s="45"/>
      <c r="H1176" s="51" t="str">
        <f>IF($D1176="","",CONCATENATE($AY1176,"_",COUNTA($D$3:$D1176),"_FSZV_2026"))</f>
        <v/>
      </c>
      <c r="I1176" s="56" t="str">
        <f>IF($G1176="","Nincs VKR kiválasztva!",INDEX(Osszesito!$G:$G,MATCH($F1176,Osszesito!$C:$C,0)))</f>
        <v>Nincs VKR kiválasztva!</v>
      </c>
      <c r="J1176" s="56" t="str">
        <f>IF($G1176="","Nincs VKR kiválasztva!",INDEX(Osszesito!$F:$F,MATCH($F1176,Osszesito!$C:$C,0)))</f>
        <v>Nincs VKR kiválasztva!</v>
      </c>
      <c r="K1176" s="48" t="str">
        <f t="shared" si="786"/>
        <v>Nincs kitöltve a költség rész!</v>
      </c>
      <c r="L1176" s="49"/>
      <c r="M1176" s="49"/>
      <c r="N1176" s="60"/>
      <c r="O1176" s="60"/>
      <c r="P1176" s="90"/>
      <c r="R1176" s="62"/>
      <c r="S1176" s="62"/>
      <c r="T1176" s="62"/>
      <c r="U1176" s="62"/>
      <c r="V1176" s="62"/>
      <c r="W1176" s="62"/>
      <c r="X1176" s="62"/>
      <c r="Y1176" s="62"/>
      <c r="Z1176" s="62"/>
      <c r="AA1176" s="62"/>
      <c r="AB1176" s="62"/>
      <c r="AC1176" s="61">
        <f t="shared" si="749"/>
        <v>0</v>
      </c>
      <c r="AD1176" s="1" t="str">
        <f t="shared" si="750"/>
        <v>Nincs VKR kiválasztva!</v>
      </c>
      <c r="AF1176" s="60"/>
      <c r="AG1176" s="60"/>
      <c r="AH1176" s="60"/>
      <c r="AI1176" s="60"/>
      <c r="AJ1176" s="60"/>
      <c r="AK1176" s="60"/>
      <c r="AL1176" s="60"/>
      <c r="AM1176" s="60"/>
      <c r="AN1176" s="60"/>
      <c r="AO1176" s="60"/>
      <c r="AP1176" s="60"/>
      <c r="AQ1176" s="61">
        <f t="shared" si="751"/>
        <v>0</v>
      </c>
      <c r="AR1176" s="130" t="s">
        <v>36</v>
      </c>
      <c r="AS1176" s="1" t="str">
        <f t="shared" si="752"/>
        <v>Nincs VKR kiválasztva!</v>
      </c>
      <c r="AU1176" s="46"/>
      <c r="AV1176" s="46"/>
      <c r="AY1176" s="64" t="str">
        <f>IF($D1176="","",INDEX(Osszesito!$E:$E,MATCH($F1176,Osszesito!$C:$C,0)))</f>
        <v/>
      </c>
      <c r="AZ1176" s="64">
        <f t="shared" si="760"/>
        <v>0</v>
      </c>
      <c r="BA1176" s="65">
        <f t="shared" si="761"/>
        <v>0</v>
      </c>
      <c r="BB1176" s="65" t="str">
        <f t="shared" si="762"/>
        <v>x</v>
      </c>
      <c r="BC1176" s="65">
        <f t="shared" si="753"/>
        <v>0</v>
      </c>
      <c r="BD1176" s="65">
        <f t="shared" si="787"/>
        <v>0</v>
      </c>
      <c r="BE1176" s="65">
        <f t="shared" si="763"/>
        <v>0</v>
      </c>
      <c r="BF1176" s="64" t="str">
        <f t="shared" si="764"/>
        <v>A forrás egyenlő a költséggel (I.ütem).</v>
      </c>
      <c r="BG1176" s="65">
        <f t="shared" si="765"/>
        <v>0</v>
      </c>
      <c r="BH1176" s="65">
        <f t="shared" si="766"/>
        <v>0</v>
      </c>
      <c r="BI1176" s="65">
        <f t="shared" si="767"/>
        <v>0</v>
      </c>
      <c r="BJ1176" s="65">
        <f t="shared" si="768"/>
        <v>0</v>
      </c>
      <c r="BK1176" s="65">
        <f t="shared" si="754"/>
        <v>0</v>
      </c>
      <c r="BL1176" s="66" t="str">
        <f t="shared" si="788"/>
        <v>Nem hosszútávú a feladat.</v>
      </c>
      <c r="BM1176" s="67">
        <f t="shared" si="769"/>
        <v>1</v>
      </c>
      <c r="BN1176" s="67">
        <f t="shared" si="770"/>
        <v>0</v>
      </c>
      <c r="BO1176" s="67">
        <f t="shared" si="771"/>
        <v>1</v>
      </c>
      <c r="BP1176" s="67">
        <f t="shared" si="772"/>
        <v>0</v>
      </c>
      <c r="BQ1176" s="65">
        <f t="shared" si="773"/>
        <v>0</v>
      </c>
      <c r="BR1176" s="64" t="str">
        <f t="shared" si="774"/>
        <v>Nincs hosszútávú terv!</v>
      </c>
      <c r="BS1176" s="65">
        <f t="shared" si="775"/>
        <v>0</v>
      </c>
      <c r="BT1176" s="65">
        <f t="shared" si="776"/>
        <v>0</v>
      </c>
      <c r="BU1176" s="65">
        <f t="shared" si="777"/>
        <v>0</v>
      </c>
      <c r="BV1176" s="65">
        <f t="shared" si="778"/>
        <v>0</v>
      </c>
      <c r="BW1176" s="65">
        <f t="shared" si="779"/>
        <v>0</v>
      </c>
      <c r="BX1176" s="65">
        <f t="shared" si="780"/>
        <v>0</v>
      </c>
      <c r="BY1176" s="65">
        <f t="shared" si="781"/>
        <v>0</v>
      </c>
      <c r="BZ1176" s="65">
        <f t="shared" si="782"/>
        <v>0</v>
      </c>
      <c r="CA1176" s="65">
        <f t="shared" si="783"/>
        <v>0</v>
      </c>
      <c r="CB1176" s="65">
        <f t="shared" si="784"/>
        <v>0</v>
      </c>
      <c r="CC1176" s="65">
        <f t="shared" si="785"/>
        <v>0</v>
      </c>
      <c r="CD1176" s="65" t="str">
        <f t="shared" si="755"/>
        <v>Hiányos kitöltés! (B-oszlop üres)</v>
      </c>
      <c r="CE1176" s="66" t="str">
        <f t="shared" si="756"/>
        <v>Hiányos kitöltés! (B-oszlop üres)</v>
      </c>
      <c r="CF1176" s="65">
        <f t="shared" si="757"/>
        <v>0</v>
      </c>
      <c r="CG1176" s="65">
        <f t="shared" si="758"/>
        <v>0</v>
      </c>
      <c r="CH1176" s="65">
        <f t="shared" si="759"/>
        <v>0</v>
      </c>
    </row>
    <row r="1177" spans="1:86" ht="31.25" x14ac:dyDescent="0.25">
      <c r="A1177" s="54" t="str">
        <f t="shared" si="748"/>
        <v>Nincs VKR kiválasztva!</v>
      </c>
      <c r="B1177" s="68"/>
      <c r="C1177" s="55"/>
      <c r="D1177" s="47"/>
      <c r="E1177" s="47"/>
      <c r="F1177" s="56" t="str">
        <f>IF($G1177="","Nincs VKR kiválasztva!",INDEX(Osszesito!$C:$C,MATCH($G1177,Osszesito!$D:$D,0)))</f>
        <v>Nincs VKR kiválasztva!</v>
      </c>
      <c r="G1177" s="45"/>
      <c r="H1177" s="51" t="str">
        <f>IF($D1177="","",CONCATENATE($AY1177,"_",COUNTA($D$3:$D1177),"_FSZV_2026"))</f>
        <v/>
      </c>
      <c r="I1177" s="56" t="str">
        <f>IF($G1177="","Nincs VKR kiválasztva!",INDEX(Osszesito!$G:$G,MATCH($F1177,Osszesito!$C:$C,0)))</f>
        <v>Nincs VKR kiválasztva!</v>
      </c>
      <c r="J1177" s="56" t="str">
        <f>IF($G1177="","Nincs VKR kiválasztva!",INDEX(Osszesito!$F:$F,MATCH($F1177,Osszesito!$C:$C,0)))</f>
        <v>Nincs VKR kiválasztva!</v>
      </c>
      <c r="K1177" s="48" t="str">
        <f t="shared" si="786"/>
        <v>Nincs kitöltve a költség rész!</v>
      </c>
      <c r="L1177" s="49"/>
      <c r="M1177" s="49"/>
      <c r="N1177" s="60"/>
      <c r="O1177" s="60"/>
      <c r="P1177" s="90"/>
      <c r="R1177" s="62"/>
      <c r="S1177" s="62"/>
      <c r="T1177" s="62"/>
      <c r="U1177" s="62"/>
      <c r="V1177" s="62"/>
      <c r="W1177" s="62"/>
      <c r="X1177" s="62"/>
      <c r="Y1177" s="62"/>
      <c r="Z1177" s="62"/>
      <c r="AA1177" s="62"/>
      <c r="AB1177" s="62"/>
      <c r="AC1177" s="61">
        <f t="shared" si="749"/>
        <v>0</v>
      </c>
      <c r="AD1177" s="1" t="str">
        <f t="shared" si="750"/>
        <v>Nincs VKR kiválasztva!</v>
      </c>
      <c r="AF1177" s="60"/>
      <c r="AG1177" s="60"/>
      <c r="AH1177" s="60"/>
      <c r="AI1177" s="60"/>
      <c r="AJ1177" s="60"/>
      <c r="AK1177" s="60"/>
      <c r="AL1177" s="60"/>
      <c r="AM1177" s="60"/>
      <c r="AN1177" s="60"/>
      <c r="AO1177" s="60"/>
      <c r="AP1177" s="60"/>
      <c r="AQ1177" s="61">
        <f t="shared" si="751"/>
        <v>0</v>
      </c>
      <c r="AR1177" s="130" t="s">
        <v>36</v>
      </c>
      <c r="AS1177" s="1" t="str">
        <f t="shared" si="752"/>
        <v>Nincs VKR kiválasztva!</v>
      </c>
      <c r="AU1177" s="46"/>
      <c r="AV1177" s="46"/>
      <c r="AY1177" s="64" t="str">
        <f>IF($D1177="","",INDEX(Osszesito!$E:$E,MATCH($F1177,Osszesito!$C:$C,0)))</f>
        <v/>
      </c>
      <c r="AZ1177" s="64">
        <f t="shared" si="760"/>
        <v>0</v>
      </c>
      <c r="BA1177" s="65">
        <f t="shared" si="761"/>
        <v>0</v>
      </c>
      <c r="BB1177" s="65" t="str">
        <f t="shared" si="762"/>
        <v>x</v>
      </c>
      <c r="BC1177" s="65">
        <f t="shared" si="753"/>
        <v>0</v>
      </c>
      <c r="BD1177" s="65">
        <f t="shared" si="787"/>
        <v>0</v>
      </c>
      <c r="BE1177" s="65">
        <f t="shared" si="763"/>
        <v>0</v>
      </c>
      <c r="BF1177" s="64" t="str">
        <f t="shared" si="764"/>
        <v>A forrás egyenlő a költséggel (I.ütem).</v>
      </c>
      <c r="BG1177" s="65">
        <f t="shared" si="765"/>
        <v>0</v>
      </c>
      <c r="BH1177" s="65">
        <f t="shared" si="766"/>
        <v>0</v>
      </c>
      <c r="BI1177" s="65">
        <f t="shared" si="767"/>
        <v>0</v>
      </c>
      <c r="BJ1177" s="65">
        <f t="shared" si="768"/>
        <v>0</v>
      </c>
      <c r="BK1177" s="65">
        <f t="shared" si="754"/>
        <v>0</v>
      </c>
      <c r="BL1177" s="66" t="str">
        <f t="shared" si="788"/>
        <v>Nem hosszútávú a feladat.</v>
      </c>
      <c r="BM1177" s="67">
        <f t="shared" si="769"/>
        <v>1</v>
      </c>
      <c r="BN1177" s="67">
        <f t="shared" si="770"/>
        <v>0</v>
      </c>
      <c r="BO1177" s="67">
        <f t="shared" si="771"/>
        <v>1</v>
      </c>
      <c r="BP1177" s="67">
        <f t="shared" si="772"/>
        <v>0</v>
      </c>
      <c r="BQ1177" s="65">
        <f t="shared" si="773"/>
        <v>0</v>
      </c>
      <c r="BR1177" s="64" t="str">
        <f t="shared" si="774"/>
        <v>Nincs hosszútávú terv!</v>
      </c>
      <c r="BS1177" s="65">
        <f t="shared" si="775"/>
        <v>0</v>
      </c>
      <c r="BT1177" s="65">
        <f t="shared" si="776"/>
        <v>0</v>
      </c>
      <c r="BU1177" s="65">
        <f t="shared" si="777"/>
        <v>0</v>
      </c>
      <c r="BV1177" s="65">
        <f t="shared" si="778"/>
        <v>0</v>
      </c>
      <c r="BW1177" s="65">
        <f t="shared" si="779"/>
        <v>0</v>
      </c>
      <c r="BX1177" s="65">
        <f t="shared" si="780"/>
        <v>0</v>
      </c>
      <c r="BY1177" s="65">
        <f t="shared" si="781"/>
        <v>0</v>
      </c>
      <c r="BZ1177" s="65">
        <f t="shared" si="782"/>
        <v>0</v>
      </c>
      <c r="CA1177" s="65">
        <f t="shared" si="783"/>
        <v>0</v>
      </c>
      <c r="CB1177" s="65">
        <f t="shared" si="784"/>
        <v>0</v>
      </c>
      <c r="CC1177" s="65">
        <f t="shared" si="785"/>
        <v>0</v>
      </c>
      <c r="CD1177" s="65" t="str">
        <f t="shared" si="755"/>
        <v>Hiányos kitöltés! (B-oszlop üres)</v>
      </c>
      <c r="CE1177" s="66" t="str">
        <f t="shared" si="756"/>
        <v>Hiányos kitöltés! (B-oszlop üres)</v>
      </c>
      <c r="CF1177" s="65">
        <f t="shared" si="757"/>
        <v>0</v>
      </c>
      <c r="CG1177" s="65">
        <f t="shared" si="758"/>
        <v>0</v>
      </c>
      <c r="CH1177" s="65">
        <f t="shared" si="759"/>
        <v>0</v>
      </c>
    </row>
    <row r="1178" spans="1:86" ht="31.25" x14ac:dyDescent="0.25">
      <c r="A1178" s="54" t="str">
        <f t="shared" si="748"/>
        <v>Nincs VKR kiválasztva!</v>
      </c>
      <c r="B1178" s="68"/>
      <c r="C1178" s="55"/>
      <c r="D1178" s="47"/>
      <c r="E1178" s="47"/>
      <c r="F1178" s="56" t="str">
        <f>IF($G1178="","Nincs VKR kiválasztva!",INDEX(Osszesito!$C:$C,MATCH($G1178,Osszesito!$D:$D,0)))</f>
        <v>Nincs VKR kiválasztva!</v>
      </c>
      <c r="G1178" s="45"/>
      <c r="H1178" s="51" t="str">
        <f>IF($D1178="","",CONCATENATE($AY1178,"_",COUNTA($D$3:$D1178),"_FSZV_2026"))</f>
        <v/>
      </c>
      <c r="I1178" s="56" t="str">
        <f>IF($G1178="","Nincs VKR kiválasztva!",INDEX(Osszesito!$G:$G,MATCH($F1178,Osszesito!$C:$C,0)))</f>
        <v>Nincs VKR kiválasztva!</v>
      </c>
      <c r="J1178" s="56" t="str">
        <f>IF($G1178="","Nincs VKR kiválasztva!",INDEX(Osszesito!$F:$F,MATCH($F1178,Osszesito!$C:$C,0)))</f>
        <v>Nincs VKR kiválasztva!</v>
      </c>
      <c r="K1178" s="48" t="str">
        <f t="shared" si="786"/>
        <v>Nincs kitöltve a költség rész!</v>
      </c>
      <c r="L1178" s="49"/>
      <c r="M1178" s="49"/>
      <c r="N1178" s="60"/>
      <c r="O1178" s="60"/>
      <c r="P1178" s="90"/>
      <c r="R1178" s="62"/>
      <c r="S1178" s="62"/>
      <c r="T1178" s="62"/>
      <c r="U1178" s="62"/>
      <c r="V1178" s="62"/>
      <c r="W1178" s="62"/>
      <c r="X1178" s="62"/>
      <c r="Y1178" s="62"/>
      <c r="Z1178" s="62"/>
      <c r="AA1178" s="62"/>
      <c r="AB1178" s="62"/>
      <c r="AC1178" s="61">
        <f t="shared" si="749"/>
        <v>0</v>
      </c>
      <c r="AD1178" s="1" t="str">
        <f t="shared" si="750"/>
        <v>Nincs VKR kiválasztva!</v>
      </c>
      <c r="AF1178" s="60"/>
      <c r="AG1178" s="60"/>
      <c r="AH1178" s="60"/>
      <c r="AI1178" s="60"/>
      <c r="AJ1178" s="60"/>
      <c r="AK1178" s="60"/>
      <c r="AL1178" s="60"/>
      <c r="AM1178" s="60"/>
      <c r="AN1178" s="60"/>
      <c r="AO1178" s="60"/>
      <c r="AP1178" s="60"/>
      <c r="AQ1178" s="61">
        <f t="shared" si="751"/>
        <v>0</v>
      </c>
      <c r="AR1178" s="130" t="s">
        <v>36</v>
      </c>
      <c r="AS1178" s="1" t="str">
        <f t="shared" si="752"/>
        <v>Nincs VKR kiválasztva!</v>
      </c>
      <c r="AU1178" s="46"/>
      <c r="AV1178" s="46"/>
      <c r="AY1178" s="64" t="str">
        <f>IF($D1178="","",INDEX(Osszesito!$E:$E,MATCH($F1178,Osszesito!$C:$C,0)))</f>
        <v/>
      </c>
      <c r="AZ1178" s="64">
        <f t="shared" si="760"/>
        <v>0</v>
      </c>
      <c r="BA1178" s="65">
        <f t="shared" si="761"/>
        <v>0</v>
      </c>
      <c r="BB1178" s="65" t="str">
        <f t="shared" si="762"/>
        <v>x</v>
      </c>
      <c r="BC1178" s="65">
        <f t="shared" si="753"/>
        <v>0</v>
      </c>
      <c r="BD1178" s="65">
        <f t="shared" si="787"/>
        <v>0</v>
      </c>
      <c r="BE1178" s="65">
        <f t="shared" si="763"/>
        <v>0</v>
      </c>
      <c r="BF1178" s="64" t="str">
        <f t="shared" si="764"/>
        <v>A forrás egyenlő a költséggel (I.ütem).</v>
      </c>
      <c r="BG1178" s="65">
        <f t="shared" si="765"/>
        <v>0</v>
      </c>
      <c r="BH1178" s="65">
        <f t="shared" si="766"/>
        <v>0</v>
      </c>
      <c r="BI1178" s="65">
        <f t="shared" si="767"/>
        <v>0</v>
      </c>
      <c r="BJ1178" s="65">
        <f t="shared" si="768"/>
        <v>0</v>
      </c>
      <c r="BK1178" s="65">
        <f t="shared" si="754"/>
        <v>0</v>
      </c>
      <c r="BL1178" s="66" t="str">
        <f t="shared" si="788"/>
        <v>Nem hosszútávú a feladat.</v>
      </c>
      <c r="BM1178" s="67">
        <f t="shared" si="769"/>
        <v>1</v>
      </c>
      <c r="BN1178" s="67">
        <f t="shared" si="770"/>
        <v>0</v>
      </c>
      <c r="BO1178" s="67">
        <f t="shared" si="771"/>
        <v>1</v>
      </c>
      <c r="BP1178" s="67">
        <f t="shared" si="772"/>
        <v>0</v>
      </c>
      <c r="BQ1178" s="65">
        <f t="shared" si="773"/>
        <v>0</v>
      </c>
      <c r="BR1178" s="64" t="str">
        <f t="shared" si="774"/>
        <v>Nincs hosszútávú terv!</v>
      </c>
      <c r="BS1178" s="65">
        <f t="shared" si="775"/>
        <v>0</v>
      </c>
      <c r="BT1178" s="65">
        <f t="shared" si="776"/>
        <v>0</v>
      </c>
      <c r="BU1178" s="65">
        <f t="shared" si="777"/>
        <v>0</v>
      </c>
      <c r="BV1178" s="65">
        <f t="shared" si="778"/>
        <v>0</v>
      </c>
      <c r="BW1178" s="65">
        <f t="shared" si="779"/>
        <v>0</v>
      </c>
      <c r="BX1178" s="65">
        <f t="shared" si="780"/>
        <v>0</v>
      </c>
      <c r="BY1178" s="65">
        <f t="shared" si="781"/>
        <v>0</v>
      </c>
      <c r="BZ1178" s="65">
        <f t="shared" si="782"/>
        <v>0</v>
      </c>
      <c r="CA1178" s="65">
        <f t="shared" si="783"/>
        <v>0</v>
      </c>
      <c r="CB1178" s="65">
        <f t="shared" si="784"/>
        <v>0</v>
      </c>
      <c r="CC1178" s="65">
        <f t="shared" si="785"/>
        <v>0</v>
      </c>
      <c r="CD1178" s="65" t="str">
        <f t="shared" si="755"/>
        <v>Hiányos kitöltés! (B-oszlop üres)</v>
      </c>
      <c r="CE1178" s="66" t="str">
        <f t="shared" si="756"/>
        <v>Hiányos kitöltés! (B-oszlop üres)</v>
      </c>
      <c r="CF1178" s="65">
        <f t="shared" si="757"/>
        <v>0</v>
      </c>
      <c r="CG1178" s="65">
        <f t="shared" si="758"/>
        <v>0</v>
      </c>
      <c r="CH1178" s="65">
        <f t="shared" si="759"/>
        <v>0</v>
      </c>
    </row>
    <row r="1179" spans="1:86" ht="31.25" x14ac:dyDescent="0.25">
      <c r="A1179" s="54" t="str">
        <f t="shared" si="748"/>
        <v>Nincs VKR kiválasztva!</v>
      </c>
      <c r="B1179" s="68"/>
      <c r="C1179" s="55"/>
      <c r="D1179" s="47"/>
      <c r="E1179" s="47"/>
      <c r="F1179" s="56" t="str">
        <f>IF($G1179="","Nincs VKR kiválasztva!",INDEX(Osszesito!$C:$C,MATCH($G1179,Osszesito!$D:$D,0)))</f>
        <v>Nincs VKR kiválasztva!</v>
      </c>
      <c r="G1179" s="45"/>
      <c r="H1179" s="51" t="str">
        <f>IF($D1179="","",CONCATENATE($AY1179,"_",COUNTA($D$3:$D1179),"_FSZV_2026"))</f>
        <v/>
      </c>
      <c r="I1179" s="56" t="str">
        <f>IF($G1179="","Nincs VKR kiválasztva!",INDEX(Osszesito!$G:$G,MATCH($F1179,Osszesito!$C:$C,0)))</f>
        <v>Nincs VKR kiválasztva!</v>
      </c>
      <c r="J1179" s="56" t="str">
        <f>IF($G1179="","Nincs VKR kiválasztva!",INDEX(Osszesito!$F:$F,MATCH($F1179,Osszesito!$C:$C,0)))</f>
        <v>Nincs VKR kiválasztva!</v>
      </c>
      <c r="K1179" s="48" t="str">
        <f t="shared" si="786"/>
        <v>Nincs kitöltve a költség rész!</v>
      </c>
      <c r="L1179" s="49"/>
      <c r="M1179" s="49"/>
      <c r="N1179" s="60"/>
      <c r="O1179" s="60"/>
      <c r="P1179" s="90"/>
      <c r="R1179" s="62"/>
      <c r="S1179" s="62"/>
      <c r="T1179" s="62"/>
      <c r="U1179" s="62"/>
      <c r="V1179" s="62"/>
      <c r="W1179" s="62"/>
      <c r="X1179" s="62"/>
      <c r="Y1179" s="62"/>
      <c r="Z1179" s="62"/>
      <c r="AA1179" s="62"/>
      <c r="AB1179" s="62"/>
      <c r="AC1179" s="61">
        <f t="shared" si="749"/>
        <v>0</v>
      </c>
      <c r="AD1179" s="1" t="str">
        <f t="shared" si="750"/>
        <v>Nincs VKR kiválasztva!</v>
      </c>
      <c r="AF1179" s="60"/>
      <c r="AG1179" s="60"/>
      <c r="AH1179" s="60"/>
      <c r="AI1179" s="60"/>
      <c r="AJ1179" s="60"/>
      <c r="AK1179" s="60"/>
      <c r="AL1179" s="60"/>
      <c r="AM1179" s="60"/>
      <c r="AN1179" s="60"/>
      <c r="AO1179" s="60"/>
      <c r="AP1179" s="60"/>
      <c r="AQ1179" s="61">
        <f t="shared" si="751"/>
        <v>0</v>
      </c>
      <c r="AR1179" s="130" t="s">
        <v>36</v>
      </c>
      <c r="AS1179" s="1" t="str">
        <f t="shared" si="752"/>
        <v>Nincs VKR kiválasztva!</v>
      </c>
      <c r="AU1179" s="46"/>
      <c r="AV1179" s="46"/>
      <c r="AY1179" s="64" t="str">
        <f>IF($D1179="","",INDEX(Osszesito!$E:$E,MATCH($F1179,Osszesito!$C:$C,0)))</f>
        <v/>
      </c>
      <c r="AZ1179" s="64">
        <f t="shared" si="760"/>
        <v>0</v>
      </c>
      <c r="BA1179" s="65">
        <f t="shared" si="761"/>
        <v>0</v>
      </c>
      <c r="BB1179" s="65" t="str">
        <f t="shared" si="762"/>
        <v>x</v>
      </c>
      <c r="BC1179" s="65">
        <f t="shared" si="753"/>
        <v>0</v>
      </c>
      <c r="BD1179" s="65">
        <f t="shared" si="787"/>
        <v>0</v>
      </c>
      <c r="BE1179" s="65">
        <f t="shared" si="763"/>
        <v>0</v>
      </c>
      <c r="BF1179" s="64" t="str">
        <f t="shared" si="764"/>
        <v>A forrás egyenlő a költséggel (I.ütem).</v>
      </c>
      <c r="BG1179" s="65">
        <f t="shared" si="765"/>
        <v>0</v>
      </c>
      <c r="BH1179" s="65">
        <f t="shared" si="766"/>
        <v>0</v>
      </c>
      <c r="BI1179" s="65">
        <f t="shared" si="767"/>
        <v>0</v>
      </c>
      <c r="BJ1179" s="65">
        <f t="shared" si="768"/>
        <v>0</v>
      </c>
      <c r="BK1179" s="65">
        <f t="shared" si="754"/>
        <v>0</v>
      </c>
      <c r="BL1179" s="66" t="str">
        <f t="shared" si="788"/>
        <v>Nem hosszútávú a feladat.</v>
      </c>
      <c r="BM1179" s="67">
        <f t="shared" si="769"/>
        <v>1</v>
      </c>
      <c r="BN1179" s="67">
        <f t="shared" si="770"/>
        <v>0</v>
      </c>
      <c r="BO1179" s="67">
        <f t="shared" si="771"/>
        <v>1</v>
      </c>
      <c r="BP1179" s="67">
        <f t="shared" si="772"/>
        <v>0</v>
      </c>
      <c r="BQ1179" s="65">
        <f t="shared" si="773"/>
        <v>0</v>
      </c>
      <c r="BR1179" s="64" t="str">
        <f t="shared" si="774"/>
        <v>Nincs hosszútávú terv!</v>
      </c>
      <c r="BS1179" s="65">
        <f t="shared" si="775"/>
        <v>0</v>
      </c>
      <c r="BT1179" s="65">
        <f t="shared" si="776"/>
        <v>0</v>
      </c>
      <c r="BU1179" s="65">
        <f t="shared" si="777"/>
        <v>0</v>
      </c>
      <c r="BV1179" s="65">
        <f t="shared" si="778"/>
        <v>0</v>
      </c>
      <c r="BW1179" s="65">
        <f t="shared" si="779"/>
        <v>0</v>
      </c>
      <c r="BX1179" s="65">
        <f t="shared" si="780"/>
        <v>0</v>
      </c>
      <c r="BY1179" s="65">
        <f t="shared" si="781"/>
        <v>0</v>
      </c>
      <c r="BZ1179" s="65">
        <f t="shared" si="782"/>
        <v>0</v>
      </c>
      <c r="CA1179" s="65">
        <f t="shared" si="783"/>
        <v>0</v>
      </c>
      <c r="CB1179" s="65">
        <f t="shared" si="784"/>
        <v>0</v>
      </c>
      <c r="CC1179" s="65">
        <f t="shared" si="785"/>
        <v>0</v>
      </c>
      <c r="CD1179" s="65" t="str">
        <f t="shared" si="755"/>
        <v>Hiányos kitöltés! (B-oszlop üres)</v>
      </c>
      <c r="CE1179" s="66" t="str">
        <f t="shared" si="756"/>
        <v>Hiányos kitöltés! (B-oszlop üres)</v>
      </c>
      <c r="CF1179" s="65">
        <f t="shared" si="757"/>
        <v>0</v>
      </c>
      <c r="CG1179" s="65">
        <f t="shared" si="758"/>
        <v>0</v>
      </c>
      <c r="CH1179" s="65">
        <f t="shared" si="759"/>
        <v>0</v>
      </c>
    </row>
    <row r="1180" spans="1:86" ht="31.25" x14ac:dyDescent="0.25">
      <c r="A1180" s="54" t="str">
        <f t="shared" si="748"/>
        <v>Nincs VKR kiválasztva!</v>
      </c>
      <c r="B1180" s="68"/>
      <c r="C1180" s="55"/>
      <c r="D1180" s="47"/>
      <c r="E1180" s="47"/>
      <c r="F1180" s="56" t="str">
        <f>IF($G1180="","Nincs VKR kiválasztva!",INDEX(Osszesito!$C:$C,MATCH($G1180,Osszesito!$D:$D,0)))</f>
        <v>Nincs VKR kiválasztva!</v>
      </c>
      <c r="G1180" s="45"/>
      <c r="H1180" s="51" t="str">
        <f>IF($D1180="","",CONCATENATE($AY1180,"_",COUNTA($D$3:$D1180),"_FSZV_2026"))</f>
        <v/>
      </c>
      <c r="I1180" s="56" t="str">
        <f>IF($G1180="","Nincs VKR kiválasztva!",INDEX(Osszesito!$G:$G,MATCH($F1180,Osszesito!$C:$C,0)))</f>
        <v>Nincs VKR kiválasztva!</v>
      </c>
      <c r="J1180" s="56" t="str">
        <f>IF($G1180="","Nincs VKR kiválasztva!",INDEX(Osszesito!$F:$F,MATCH($F1180,Osszesito!$C:$C,0)))</f>
        <v>Nincs VKR kiválasztva!</v>
      </c>
      <c r="K1180" s="48" t="str">
        <f t="shared" si="786"/>
        <v>Nincs kitöltve a költség rész!</v>
      </c>
      <c r="L1180" s="49"/>
      <c r="M1180" s="49"/>
      <c r="N1180" s="60"/>
      <c r="O1180" s="60"/>
      <c r="P1180" s="90"/>
      <c r="R1180" s="62"/>
      <c r="S1180" s="62"/>
      <c r="T1180" s="62"/>
      <c r="U1180" s="62"/>
      <c r="V1180" s="62"/>
      <c r="W1180" s="62"/>
      <c r="X1180" s="62"/>
      <c r="Y1180" s="62"/>
      <c r="Z1180" s="62"/>
      <c r="AA1180" s="62"/>
      <c r="AB1180" s="62"/>
      <c r="AC1180" s="61">
        <f t="shared" si="749"/>
        <v>0</v>
      </c>
      <c r="AD1180" s="1" t="str">
        <f t="shared" si="750"/>
        <v>Nincs VKR kiválasztva!</v>
      </c>
      <c r="AF1180" s="60"/>
      <c r="AG1180" s="60"/>
      <c r="AH1180" s="60"/>
      <c r="AI1180" s="60"/>
      <c r="AJ1180" s="60"/>
      <c r="AK1180" s="60"/>
      <c r="AL1180" s="60"/>
      <c r="AM1180" s="60"/>
      <c r="AN1180" s="60"/>
      <c r="AO1180" s="60"/>
      <c r="AP1180" s="60"/>
      <c r="AQ1180" s="61">
        <f t="shared" si="751"/>
        <v>0</v>
      </c>
      <c r="AR1180" s="130" t="s">
        <v>36</v>
      </c>
      <c r="AS1180" s="1" t="str">
        <f t="shared" si="752"/>
        <v>Nincs VKR kiválasztva!</v>
      </c>
      <c r="AU1180" s="46"/>
      <c r="AV1180" s="46"/>
      <c r="AY1180" s="64" t="str">
        <f>IF($D1180="","",INDEX(Osszesito!$E:$E,MATCH($F1180,Osszesito!$C:$C,0)))</f>
        <v/>
      </c>
      <c r="AZ1180" s="64">
        <f t="shared" si="760"/>
        <v>0</v>
      </c>
      <c r="BA1180" s="65">
        <f t="shared" si="761"/>
        <v>0</v>
      </c>
      <c r="BB1180" s="65" t="str">
        <f t="shared" si="762"/>
        <v>x</v>
      </c>
      <c r="BC1180" s="65">
        <f t="shared" si="753"/>
        <v>0</v>
      </c>
      <c r="BD1180" s="65">
        <f t="shared" si="787"/>
        <v>0</v>
      </c>
      <c r="BE1180" s="65">
        <f t="shared" si="763"/>
        <v>0</v>
      </c>
      <c r="BF1180" s="64" t="str">
        <f t="shared" si="764"/>
        <v>A forrás egyenlő a költséggel (I.ütem).</v>
      </c>
      <c r="BG1180" s="65">
        <f t="shared" si="765"/>
        <v>0</v>
      </c>
      <c r="BH1180" s="65">
        <f t="shared" si="766"/>
        <v>0</v>
      </c>
      <c r="BI1180" s="65">
        <f t="shared" si="767"/>
        <v>0</v>
      </c>
      <c r="BJ1180" s="65">
        <f t="shared" si="768"/>
        <v>0</v>
      </c>
      <c r="BK1180" s="65">
        <f t="shared" si="754"/>
        <v>0</v>
      </c>
      <c r="BL1180" s="66" t="str">
        <f t="shared" si="788"/>
        <v>Nem hosszútávú a feladat.</v>
      </c>
      <c r="BM1180" s="67">
        <f t="shared" si="769"/>
        <v>1</v>
      </c>
      <c r="BN1180" s="67">
        <f t="shared" si="770"/>
        <v>0</v>
      </c>
      <c r="BO1180" s="67">
        <f t="shared" si="771"/>
        <v>1</v>
      </c>
      <c r="BP1180" s="67">
        <f t="shared" si="772"/>
        <v>0</v>
      </c>
      <c r="BQ1180" s="65">
        <f t="shared" si="773"/>
        <v>0</v>
      </c>
      <c r="BR1180" s="64" t="str">
        <f t="shared" si="774"/>
        <v>Nincs hosszútávú terv!</v>
      </c>
      <c r="BS1180" s="65">
        <f t="shared" si="775"/>
        <v>0</v>
      </c>
      <c r="BT1180" s="65">
        <f t="shared" si="776"/>
        <v>0</v>
      </c>
      <c r="BU1180" s="65">
        <f t="shared" si="777"/>
        <v>0</v>
      </c>
      <c r="BV1180" s="65">
        <f t="shared" si="778"/>
        <v>0</v>
      </c>
      <c r="BW1180" s="65">
        <f t="shared" si="779"/>
        <v>0</v>
      </c>
      <c r="BX1180" s="65">
        <f t="shared" si="780"/>
        <v>0</v>
      </c>
      <c r="BY1180" s="65">
        <f t="shared" si="781"/>
        <v>0</v>
      </c>
      <c r="BZ1180" s="65">
        <f t="shared" si="782"/>
        <v>0</v>
      </c>
      <c r="CA1180" s="65">
        <f t="shared" si="783"/>
        <v>0</v>
      </c>
      <c r="CB1180" s="65">
        <f t="shared" si="784"/>
        <v>0</v>
      </c>
      <c r="CC1180" s="65">
        <f t="shared" si="785"/>
        <v>0</v>
      </c>
      <c r="CD1180" s="65" t="str">
        <f t="shared" si="755"/>
        <v>Hiányos kitöltés! (B-oszlop üres)</v>
      </c>
      <c r="CE1180" s="66" t="str">
        <f t="shared" si="756"/>
        <v>Hiányos kitöltés! (B-oszlop üres)</v>
      </c>
      <c r="CF1180" s="65">
        <f t="shared" si="757"/>
        <v>0</v>
      </c>
      <c r="CG1180" s="65">
        <f t="shared" si="758"/>
        <v>0</v>
      </c>
      <c r="CH1180" s="65">
        <f t="shared" si="759"/>
        <v>0</v>
      </c>
    </row>
    <row r="1181" spans="1:86" ht="31.25" x14ac:dyDescent="0.25">
      <c r="A1181" s="54" t="str">
        <f t="shared" si="748"/>
        <v>Nincs VKR kiválasztva!</v>
      </c>
      <c r="B1181" s="68"/>
      <c r="C1181" s="55"/>
      <c r="D1181" s="47"/>
      <c r="E1181" s="47"/>
      <c r="F1181" s="56" t="str">
        <f>IF($G1181="","Nincs VKR kiválasztva!",INDEX(Osszesito!$C:$C,MATCH($G1181,Osszesito!$D:$D,0)))</f>
        <v>Nincs VKR kiválasztva!</v>
      </c>
      <c r="G1181" s="45"/>
      <c r="H1181" s="51" t="str">
        <f>IF($D1181="","",CONCATENATE($AY1181,"_",COUNTA($D$3:$D1181),"_FSZV_2026"))</f>
        <v/>
      </c>
      <c r="I1181" s="56" t="str">
        <f>IF($G1181="","Nincs VKR kiválasztva!",INDEX(Osszesito!$G:$G,MATCH($F1181,Osszesito!$C:$C,0)))</f>
        <v>Nincs VKR kiválasztva!</v>
      </c>
      <c r="J1181" s="56" t="str">
        <f>IF($G1181="","Nincs VKR kiválasztva!",INDEX(Osszesito!$F:$F,MATCH($F1181,Osszesito!$C:$C,0)))</f>
        <v>Nincs VKR kiválasztva!</v>
      </c>
      <c r="K1181" s="48" t="str">
        <f t="shared" si="786"/>
        <v>Nincs kitöltve a költség rész!</v>
      </c>
      <c r="L1181" s="49"/>
      <c r="M1181" s="49"/>
      <c r="N1181" s="60"/>
      <c r="O1181" s="60"/>
      <c r="P1181" s="90"/>
      <c r="R1181" s="62"/>
      <c r="S1181" s="62"/>
      <c r="T1181" s="62"/>
      <c r="U1181" s="62"/>
      <c r="V1181" s="62"/>
      <c r="W1181" s="62"/>
      <c r="X1181" s="62"/>
      <c r="Y1181" s="62"/>
      <c r="Z1181" s="62"/>
      <c r="AA1181" s="62"/>
      <c r="AB1181" s="62"/>
      <c r="AC1181" s="61">
        <f t="shared" si="749"/>
        <v>0</v>
      </c>
      <c r="AD1181" s="1" t="str">
        <f t="shared" si="750"/>
        <v>Nincs VKR kiválasztva!</v>
      </c>
      <c r="AF1181" s="60"/>
      <c r="AG1181" s="60"/>
      <c r="AH1181" s="60"/>
      <c r="AI1181" s="60"/>
      <c r="AJ1181" s="60"/>
      <c r="AK1181" s="60"/>
      <c r="AL1181" s="60"/>
      <c r="AM1181" s="60"/>
      <c r="AN1181" s="60"/>
      <c r="AO1181" s="60"/>
      <c r="AP1181" s="60"/>
      <c r="AQ1181" s="61">
        <f t="shared" si="751"/>
        <v>0</v>
      </c>
      <c r="AR1181" s="130" t="s">
        <v>36</v>
      </c>
      <c r="AS1181" s="1" t="str">
        <f t="shared" si="752"/>
        <v>Nincs VKR kiválasztva!</v>
      </c>
      <c r="AU1181" s="46"/>
      <c r="AV1181" s="46"/>
      <c r="AY1181" s="64" t="str">
        <f>IF($D1181="","",INDEX(Osszesito!$E:$E,MATCH($F1181,Osszesito!$C:$C,0)))</f>
        <v/>
      </c>
      <c r="AZ1181" s="64">
        <f t="shared" si="760"/>
        <v>0</v>
      </c>
      <c r="BA1181" s="65">
        <f t="shared" si="761"/>
        <v>0</v>
      </c>
      <c r="BB1181" s="65" t="str">
        <f t="shared" si="762"/>
        <v>x</v>
      </c>
      <c r="BC1181" s="65">
        <f t="shared" si="753"/>
        <v>0</v>
      </c>
      <c r="BD1181" s="65">
        <f t="shared" si="787"/>
        <v>0</v>
      </c>
      <c r="BE1181" s="65">
        <f t="shared" si="763"/>
        <v>0</v>
      </c>
      <c r="BF1181" s="64" t="str">
        <f t="shared" si="764"/>
        <v>A forrás egyenlő a költséggel (I.ütem).</v>
      </c>
      <c r="BG1181" s="65">
        <f t="shared" si="765"/>
        <v>0</v>
      </c>
      <c r="BH1181" s="65">
        <f t="shared" si="766"/>
        <v>0</v>
      </c>
      <c r="BI1181" s="65">
        <f t="shared" si="767"/>
        <v>0</v>
      </c>
      <c r="BJ1181" s="65">
        <f t="shared" si="768"/>
        <v>0</v>
      </c>
      <c r="BK1181" s="65">
        <f t="shared" si="754"/>
        <v>0</v>
      </c>
      <c r="BL1181" s="66" t="str">
        <f t="shared" si="788"/>
        <v>Nem hosszútávú a feladat.</v>
      </c>
      <c r="BM1181" s="67">
        <f t="shared" si="769"/>
        <v>1</v>
      </c>
      <c r="BN1181" s="67">
        <f t="shared" si="770"/>
        <v>0</v>
      </c>
      <c r="BO1181" s="67">
        <f t="shared" si="771"/>
        <v>1</v>
      </c>
      <c r="BP1181" s="67">
        <f t="shared" si="772"/>
        <v>0</v>
      </c>
      <c r="BQ1181" s="65">
        <f t="shared" si="773"/>
        <v>0</v>
      </c>
      <c r="BR1181" s="64" t="str">
        <f t="shared" si="774"/>
        <v>Nincs hosszútávú terv!</v>
      </c>
      <c r="BS1181" s="65">
        <f t="shared" si="775"/>
        <v>0</v>
      </c>
      <c r="BT1181" s="65">
        <f t="shared" si="776"/>
        <v>0</v>
      </c>
      <c r="BU1181" s="65">
        <f t="shared" si="777"/>
        <v>0</v>
      </c>
      <c r="BV1181" s="65">
        <f t="shared" si="778"/>
        <v>0</v>
      </c>
      <c r="BW1181" s="65">
        <f t="shared" si="779"/>
        <v>0</v>
      </c>
      <c r="BX1181" s="65">
        <f t="shared" si="780"/>
        <v>0</v>
      </c>
      <c r="BY1181" s="65">
        <f t="shared" si="781"/>
        <v>0</v>
      </c>
      <c r="BZ1181" s="65">
        <f t="shared" si="782"/>
        <v>0</v>
      </c>
      <c r="CA1181" s="65">
        <f t="shared" si="783"/>
        <v>0</v>
      </c>
      <c r="CB1181" s="65">
        <f t="shared" si="784"/>
        <v>0</v>
      </c>
      <c r="CC1181" s="65">
        <f t="shared" si="785"/>
        <v>0</v>
      </c>
      <c r="CD1181" s="65" t="str">
        <f t="shared" si="755"/>
        <v>Hiányos kitöltés! (B-oszlop üres)</v>
      </c>
      <c r="CE1181" s="66" t="str">
        <f t="shared" si="756"/>
        <v>Hiányos kitöltés! (B-oszlop üres)</v>
      </c>
      <c r="CF1181" s="65">
        <f t="shared" si="757"/>
        <v>0</v>
      </c>
      <c r="CG1181" s="65">
        <f t="shared" si="758"/>
        <v>0</v>
      </c>
      <c r="CH1181" s="65">
        <f t="shared" si="759"/>
        <v>0</v>
      </c>
    </row>
    <row r="1182" spans="1:86" ht="31.25" x14ac:dyDescent="0.25">
      <c r="A1182" s="54" t="str">
        <f t="shared" si="748"/>
        <v>Nincs VKR kiválasztva!</v>
      </c>
      <c r="B1182" s="68"/>
      <c r="C1182" s="55"/>
      <c r="D1182" s="47"/>
      <c r="E1182" s="47"/>
      <c r="F1182" s="56" t="str">
        <f>IF($G1182="","Nincs VKR kiválasztva!",INDEX(Osszesito!$C:$C,MATCH($G1182,Osszesito!$D:$D,0)))</f>
        <v>Nincs VKR kiválasztva!</v>
      </c>
      <c r="G1182" s="45"/>
      <c r="H1182" s="51" t="str">
        <f>IF($D1182="","",CONCATENATE($AY1182,"_",COUNTA($D$3:$D1182),"_FSZV_2026"))</f>
        <v/>
      </c>
      <c r="I1182" s="56" t="str">
        <f>IF($G1182="","Nincs VKR kiválasztva!",INDEX(Osszesito!$G:$G,MATCH($F1182,Osszesito!$C:$C,0)))</f>
        <v>Nincs VKR kiválasztva!</v>
      </c>
      <c r="J1182" s="56" t="str">
        <f>IF($G1182="","Nincs VKR kiválasztva!",INDEX(Osszesito!$F:$F,MATCH($F1182,Osszesito!$C:$C,0)))</f>
        <v>Nincs VKR kiválasztva!</v>
      </c>
      <c r="K1182" s="48" t="str">
        <f t="shared" si="786"/>
        <v>Nincs kitöltve a költség rész!</v>
      </c>
      <c r="L1182" s="49"/>
      <c r="M1182" s="49"/>
      <c r="N1182" s="60"/>
      <c r="O1182" s="60"/>
      <c r="P1182" s="90"/>
      <c r="R1182" s="62"/>
      <c r="S1182" s="62"/>
      <c r="T1182" s="62"/>
      <c r="U1182" s="62"/>
      <c r="V1182" s="62"/>
      <c r="W1182" s="62"/>
      <c r="X1182" s="62"/>
      <c r="Y1182" s="62"/>
      <c r="Z1182" s="62"/>
      <c r="AA1182" s="62"/>
      <c r="AB1182" s="62"/>
      <c r="AC1182" s="61">
        <f t="shared" si="749"/>
        <v>0</v>
      </c>
      <c r="AD1182" s="1" t="str">
        <f t="shared" si="750"/>
        <v>Nincs VKR kiválasztva!</v>
      </c>
      <c r="AF1182" s="60"/>
      <c r="AG1182" s="60"/>
      <c r="AH1182" s="60"/>
      <c r="AI1182" s="60"/>
      <c r="AJ1182" s="60"/>
      <c r="AK1182" s="60"/>
      <c r="AL1182" s="60"/>
      <c r="AM1182" s="60"/>
      <c r="AN1182" s="60"/>
      <c r="AO1182" s="60"/>
      <c r="AP1182" s="60"/>
      <c r="AQ1182" s="61">
        <f t="shared" si="751"/>
        <v>0</v>
      </c>
      <c r="AR1182" s="130" t="s">
        <v>36</v>
      </c>
      <c r="AS1182" s="1" t="str">
        <f t="shared" si="752"/>
        <v>Nincs VKR kiválasztva!</v>
      </c>
      <c r="AU1182" s="46"/>
      <c r="AV1182" s="46"/>
      <c r="AY1182" s="64" t="str">
        <f>IF($D1182="","",INDEX(Osszesito!$E:$E,MATCH($F1182,Osszesito!$C:$C,0)))</f>
        <v/>
      </c>
      <c r="AZ1182" s="64">
        <f t="shared" si="760"/>
        <v>0</v>
      </c>
      <c r="BA1182" s="65">
        <f t="shared" si="761"/>
        <v>0</v>
      </c>
      <c r="BB1182" s="65" t="str">
        <f t="shared" si="762"/>
        <v>x</v>
      </c>
      <c r="BC1182" s="65">
        <f t="shared" si="753"/>
        <v>0</v>
      </c>
      <c r="BD1182" s="65">
        <f t="shared" si="787"/>
        <v>0</v>
      </c>
      <c r="BE1182" s="65">
        <f t="shared" si="763"/>
        <v>0</v>
      </c>
      <c r="BF1182" s="64" t="str">
        <f t="shared" si="764"/>
        <v>A forrás egyenlő a költséggel (I.ütem).</v>
      </c>
      <c r="BG1182" s="65">
        <f t="shared" si="765"/>
        <v>0</v>
      </c>
      <c r="BH1182" s="65">
        <f t="shared" si="766"/>
        <v>0</v>
      </c>
      <c r="BI1182" s="65">
        <f t="shared" si="767"/>
        <v>0</v>
      </c>
      <c r="BJ1182" s="65">
        <f t="shared" si="768"/>
        <v>0</v>
      </c>
      <c r="BK1182" s="65">
        <f t="shared" si="754"/>
        <v>0</v>
      </c>
      <c r="BL1182" s="66" t="str">
        <f t="shared" si="788"/>
        <v>Nem hosszútávú a feladat.</v>
      </c>
      <c r="BM1182" s="67">
        <f t="shared" si="769"/>
        <v>1</v>
      </c>
      <c r="BN1182" s="67">
        <f t="shared" si="770"/>
        <v>0</v>
      </c>
      <c r="BO1182" s="67">
        <f t="shared" si="771"/>
        <v>1</v>
      </c>
      <c r="BP1182" s="67">
        <f t="shared" si="772"/>
        <v>0</v>
      </c>
      <c r="BQ1182" s="65">
        <f t="shared" si="773"/>
        <v>0</v>
      </c>
      <c r="BR1182" s="64" t="str">
        <f t="shared" si="774"/>
        <v>Nincs hosszútávú terv!</v>
      </c>
      <c r="BS1182" s="65">
        <f t="shared" si="775"/>
        <v>0</v>
      </c>
      <c r="BT1182" s="65">
        <f t="shared" si="776"/>
        <v>0</v>
      </c>
      <c r="BU1182" s="65">
        <f t="shared" si="777"/>
        <v>0</v>
      </c>
      <c r="BV1182" s="65">
        <f t="shared" si="778"/>
        <v>0</v>
      </c>
      <c r="BW1182" s="65">
        <f t="shared" si="779"/>
        <v>0</v>
      </c>
      <c r="BX1182" s="65">
        <f t="shared" si="780"/>
        <v>0</v>
      </c>
      <c r="BY1182" s="65">
        <f t="shared" si="781"/>
        <v>0</v>
      </c>
      <c r="BZ1182" s="65">
        <f t="shared" si="782"/>
        <v>0</v>
      </c>
      <c r="CA1182" s="65">
        <f t="shared" si="783"/>
        <v>0</v>
      </c>
      <c r="CB1182" s="65">
        <f t="shared" si="784"/>
        <v>0</v>
      </c>
      <c r="CC1182" s="65">
        <f t="shared" si="785"/>
        <v>0</v>
      </c>
      <c r="CD1182" s="65" t="str">
        <f t="shared" si="755"/>
        <v>Hiányos kitöltés! (B-oszlop üres)</v>
      </c>
      <c r="CE1182" s="66" t="str">
        <f t="shared" si="756"/>
        <v>Hiányos kitöltés! (B-oszlop üres)</v>
      </c>
      <c r="CF1182" s="65">
        <f t="shared" si="757"/>
        <v>0</v>
      </c>
      <c r="CG1182" s="65">
        <f t="shared" si="758"/>
        <v>0</v>
      </c>
      <c r="CH1182" s="65">
        <f t="shared" si="759"/>
        <v>0</v>
      </c>
    </row>
    <row r="1183" spans="1:86" ht="31.25" x14ac:dyDescent="0.25">
      <c r="A1183" s="54" t="str">
        <f t="shared" si="748"/>
        <v>Nincs VKR kiválasztva!</v>
      </c>
      <c r="B1183" s="68"/>
      <c r="C1183" s="55"/>
      <c r="D1183" s="47"/>
      <c r="E1183" s="47"/>
      <c r="F1183" s="56" t="str">
        <f>IF($G1183="","Nincs VKR kiválasztva!",INDEX(Osszesito!$C:$C,MATCH($G1183,Osszesito!$D:$D,0)))</f>
        <v>Nincs VKR kiválasztva!</v>
      </c>
      <c r="G1183" s="45"/>
      <c r="H1183" s="51" t="str">
        <f>IF($D1183="","",CONCATENATE($AY1183,"_",COUNTA($D$3:$D1183),"_FSZV_2026"))</f>
        <v/>
      </c>
      <c r="I1183" s="56" t="str">
        <f>IF($G1183="","Nincs VKR kiválasztva!",INDEX(Osszesito!$G:$G,MATCH($F1183,Osszesito!$C:$C,0)))</f>
        <v>Nincs VKR kiválasztva!</v>
      </c>
      <c r="J1183" s="56" t="str">
        <f>IF($G1183="","Nincs VKR kiválasztva!",INDEX(Osszesito!$F:$F,MATCH($F1183,Osszesito!$C:$C,0)))</f>
        <v>Nincs VKR kiválasztva!</v>
      </c>
      <c r="K1183" s="48" t="str">
        <f t="shared" si="786"/>
        <v>Nincs kitöltve a költség rész!</v>
      </c>
      <c r="L1183" s="49"/>
      <c r="M1183" s="49"/>
      <c r="N1183" s="60"/>
      <c r="O1183" s="60"/>
      <c r="P1183" s="90"/>
      <c r="R1183" s="62"/>
      <c r="S1183" s="62"/>
      <c r="T1183" s="62"/>
      <c r="U1183" s="62"/>
      <c r="V1183" s="62"/>
      <c r="W1183" s="62"/>
      <c r="X1183" s="62"/>
      <c r="Y1183" s="62"/>
      <c r="Z1183" s="62"/>
      <c r="AA1183" s="62"/>
      <c r="AB1183" s="62"/>
      <c r="AC1183" s="61">
        <f t="shared" si="749"/>
        <v>0</v>
      </c>
      <c r="AD1183" s="1" t="str">
        <f t="shared" si="750"/>
        <v>Nincs VKR kiválasztva!</v>
      </c>
      <c r="AF1183" s="60"/>
      <c r="AG1183" s="60"/>
      <c r="AH1183" s="60"/>
      <c r="AI1183" s="60"/>
      <c r="AJ1183" s="60"/>
      <c r="AK1183" s="60"/>
      <c r="AL1183" s="60"/>
      <c r="AM1183" s="60"/>
      <c r="AN1183" s="60"/>
      <c r="AO1183" s="60"/>
      <c r="AP1183" s="60"/>
      <c r="AQ1183" s="61">
        <f t="shared" si="751"/>
        <v>0</v>
      </c>
      <c r="AR1183" s="130" t="s">
        <v>36</v>
      </c>
      <c r="AS1183" s="1" t="str">
        <f t="shared" si="752"/>
        <v>Nincs VKR kiválasztva!</v>
      </c>
      <c r="AU1183" s="46"/>
      <c r="AV1183" s="46"/>
      <c r="AY1183" s="64" t="str">
        <f>IF($D1183="","",INDEX(Osszesito!$E:$E,MATCH($F1183,Osszesito!$C:$C,0)))</f>
        <v/>
      </c>
      <c r="AZ1183" s="64">
        <f t="shared" si="760"/>
        <v>0</v>
      </c>
      <c r="BA1183" s="65">
        <f t="shared" si="761"/>
        <v>0</v>
      </c>
      <c r="BB1183" s="65" t="str">
        <f t="shared" si="762"/>
        <v>x</v>
      </c>
      <c r="BC1183" s="65">
        <f t="shared" si="753"/>
        <v>0</v>
      </c>
      <c r="BD1183" s="65">
        <f t="shared" si="787"/>
        <v>0</v>
      </c>
      <c r="BE1183" s="65">
        <f t="shared" si="763"/>
        <v>0</v>
      </c>
      <c r="BF1183" s="64" t="str">
        <f t="shared" si="764"/>
        <v>A forrás egyenlő a költséggel (I.ütem).</v>
      </c>
      <c r="BG1183" s="65">
        <f t="shared" si="765"/>
        <v>0</v>
      </c>
      <c r="BH1183" s="65">
        <f t="shared" si="766"/>
        <v>0</v>
      </c>
      <c r="BI1183" s="65">
        <f t="shared" si="767"/>
        <v>0</v>
      </c>
      <c r="BJ1183" s="65">
        <f t="shared" si="768"/>
        <v>0</v>
      </c>
      <c r="BK1183" s="65">
        <f t="shared" si="754"/>
        <v>0</v>
      </c>
      <c r="BL1183" s="66" t="str">
        <f t="shared" si="788"/>
        <v>Nem hosszútávú a feladat.</v>
      </c>
      <c r="BM1183" s="67">
        <f t="shared" si="769"/>
        <v>1</v>
      </c>
      <c r="BN1183" s="67">
        <f t="shared" si="770"/>
        <v>0</v>
      </c>
      <c r="BO1183" s="67">
        <f t="shared" si="771"/>
        <v>1</v>
      </c>
      <c r="BP1183" s="67">
        <f t="shared" si="772"/>
        <v>0</v>
      </c>
      <c r="BQ1183" s="65">
        <f t="shared" si="773"/>
        <v>0</v>
      </c>
      <c r="BR1183" s="64" t="str">
        <f t="shared" si="774"/>
        <v>Nincs hosszútávú terv!</v>
      </c>
      <c r="BS1183" s="65">
        <f t="shared" si="775"/>
        <v>0</v>
      </c>
      <c r="BT1183" s="65">
        <f t="shared" si="776"/>
        <v>0</v>
      </c>
      <c r="BU1183" s="65">
        <f t="shared" si="777"/>
        <v>0</v>
      </c>
      <c r="BV1183" s="65">
        <f t="shared" si="778"/>
        <v>0</v>
      </c>
      <c r="BW1183" s="65">
        <f t="shared" si="779"/>
        <v>0</v>
      </c>
      <c r="BX1183" s="65">
        <f t="shared" si="780"/>
        <v>0</v>
      </c>
      <c r="BY1183" s="65">
        <f t="shared" si="781"/>
        <v>0</v>
      </c>
      <c r="BZ1183" s="65">
        <f t="shared" si="782"/>
        <v>0</v>
      </c>
      <c r="CA1183" s="65">
        <f t="shared" si="783"/>
        <v>0</v>
      </c>
      <c r="CB1183" s="65">
        <f t="shared" si="784"/>
        <v>0</v>
      </c>
      <c r="CC1183" s="65">
        <f t="shared" si="785"/>
        <v>0</v>
      </c>
      <c r="CD1183" s="65" t="str">
        <f t="shared" si="755"/>
        <v>Hiányos kitöltés! (B-oszlop üres)</v>
      </c>
      <c r="CE1183" s="66" t="str">
        <f t="shared" si="756"/>
        <v>Hiányos kitöltés! (B-oszlop üres)</v>
      </c>
      <c r="CF1183" s="65">
        <f t="shared" si="757"/>
        <v>0</v>
      </c>
      <c r="CG1183" s="65">
        <f t="shared" si="758"/>
        <v>0</v>
      </c>
      <c r="CH1183" s="65">
        <f t="shared" si="759"/>
        <v>0</v>
      </c>
    </row>
    <row r="1184" spans="1:86" ht="31.25" x14ac:dyDescent="0.25">
      <c r="A1184" s="54" t="str">
        <f t="shared" si="748"/>
        <v>Nincs VKR kiválasztva!</v>
      </c>
      <c r="B1184" s="68"/>
      <c r="C1184" s="55"/>
      <c r="D1184" s="47"/>
      <c r="E1184" s="47"/>
      <c r="F1184" s="56" t="str">
        <f>IF($G1184="","Nincs VKR kiválasztva!",INDEX(Osszesito!$C:$C,MATCH($G1184,Osszesito!$D:$D,0)))</f>
        <v>Nincs VKR kiválasztva!</v>
      </c>
      <c r="G1184" s="45"/>
      <c r="H1184" s="51" t="str">
        <f>IF($D1184="","",CONCATENATE($AY1184,"_",COUNTA($D$3:$D1184),"_FSZV_2026"))</f>
        <v/>
      </c>
      <c r="I1184" s="56" t="str">
        <f>IF($G1184="","Nincs VKR kiválasztva!",INDEX(Osszesito!$G:$G,MATCH($F1184,Osszesito!$C:$C,0)))</f>
        <v>Nincs VKR kiválasztva!</v>
      </c>
      <c r="J1184" s="56" t="str">
        <f>IF($G1184="","Nincs VKR kiválasztva!",INDEX(Osszesito!$F:$F,MATCH($F1184,Osszesito!$C:$C,0)))</f>
        <v>Nincs VKR kiválasztva!</v>
      </c>
      <c r="K1184" s="48" t="str">
        <f t="shared" si="786"/>
        <v>Nincs kitöltve a költség rész!</v>
      </c>
      <c r="L1184" s="49"/>
      <c r="M1184" s="49"/>
      <c r="N1184" s="60"/>
      <c r="O1184" s="60"/>
      <c r="P1184" s="90"/>
      <c r="R1184" s="62"/>
      <c r="S1184" s="62"/>
      <c r="T1184" s="62"/>
      <c r="U1184" s="62"/>
      <c r="V1184" s="62"/>
      <c r="W1184" s="62"/>
      <c r="X1184" s="62"/>
      <c r="Y1184" s="62"/>
      <c r="Z1184" s="62"/>
      <c r="AA1184" s="62"/>
      <c r="AB1184" s="62"/>
      <c r="AC1184" s="61">
        <f t="shared" si="749"/>
        <v>0</v>
      </c>
      <c r="AD1184" s="1" t="str">
        <f t="shared" si="750"/>
        <v>Nincs VKR kiválasztva!</v>
      </c>
      <c r="AF1184" s="60"/>
      <c r="AG1184" s="60"/>
      <c r="AH1184" s="60"/>
      <c r="AI1184" s="60"/>
      <c r="AJ1184" s="60"/>
      <c r="AK1184" s="60"/>
      <c r="AL1184" s="60"/>
      <c r="AM1184" s="60"/>
      <c r="AN1184" s="60"/>
      <c r="AO1184" s="60"/>
      <c r="AP1184" s="60"/>
      <c r="AQ1184" s="61">
        <f t="shared" si="751"/>
        <v>0</v>
      </c>
      <c r="AR1184" s="130" t="s">
        <v>36</v>
      </c>
      <c r="AS1184" s="1" t="str">
        <f t="shared" si="752"/>
        <v>Nincs VKR kiválasztva!</v>
      </c>
      <c r="AU1184" s="46"/>
      <c r="AV1184" s="46"/>
      <c r="AY1184" s="64" t="str">
        <f>IF($D1184="","",INDEX(Osszesito!$E:$E,MATCH($F1184,Osszesito!$C:$C,0)))</f>
        <v/>
      </c>
      <c r="AZ1184" s="64">
        <f t="shared" si="760"/>
        <v>0</v>
      </c>
      <c r="BA1184" s="65">
        <f t="shared" si="761"/>
        <v>0</v>
      </c>
      <c r="BB1184" s="65" t="str">
        <f t="shared" si="762"/>
        <v>x</v>
      </c>
      <c r="BC1184" s="65">
        <f t="shared" si="753"/>
        <v>0</v>
      </c>
      <c r="BD1184" s="65">
        <f t="shared" si="787"/>
        <v>0</v>
      </c>
      <c r="BE1184" s="65">
        <f t="shared" si="763"/>
        <v>0</v>
      </c>
      <c r="BF1184" s="64" t="str">
        <f t="shared" si="764"/>
        <v>A forrás egyenlő a költséggel (I.ütem).</v>
      </c>
      <c r="BG1184" s="65">
        <f t="shared" si="765"/>
        <v>0</v>
      </c>
      <c r="BH1184" s="65">
        <f t="shared" si="766"/>
        <v>0</v>
      </c>
      <c r="BI1184" s="65">
        <f t="shared" si="767"/>
        <v>0</v>
      </c>
      <c r="BJ1184" s="65">
        <f t="shared" si="768"/>
        <v>0</v>
      </c>
      <c r="BK1184" s="65">
        <f t="shared" si="754"/>
        <v>0</v>
      </c>
      <c r="BL1184" s="66" t="str">
        <f t="shared" si="788"/>
        <v>Nem hosszútávú a feladat.</v>
      </c>
      <c r="BM1184" s="67">
        <f t="shared" si="769"/>
        <v>1</v>
      </c>
      <c r="BN1184" s="67">
        <f t="shared" si="770"/>
        <v>0</v>
      </c>
      <c r="BO1184" s="67">
        <f t="shared" si="771"/>
        <v>1</v>
      </c>
      <c r="BP1184" s="67">
        <f t="shared" si="772"/>
        <v>0</v>
      </c>
      <c r="BQ1184" s="65">
        <f t="shared" si="773"/>
        <v>0</v>
      </c>
      <c r="BR1184" s="64" t="str">
        <f t="shared" si="774"/>
        <v>Nincs hosszútávú terv!</v>
      </c>
      <c r="BS1184" s="65">
        <f t="shared" si="775"/>
        <v>0</v>
      </c>
      <c r="BT1184" s="65">
        <f t="shared" si="776"/>
        <v>0</v>
      </c>
      <c r="BU1184" s="65">
        <f t="shared" si="777"/>
        <v>0</v>
      </c>
      <c r="BV1184" s="65">
        <f t="shared" si="778"/>
        <v>0</v>
      </c>
      <c r="BW1184" s="65">
        <f t="shared" si="779"/>
        <v>0</v>
      </c>
      <c r="BX1184" s="65">
        <f t="shared" si="780"/>
        <v>0</v>
      </c>
      <c r="BY1184" s="65">
        <f t="shared" si="781"/>
        <v>0</v>
      </c>
      <c r="BZ1184" s="65">
        <f t="shared" si="782"/>
        <v>0</v>
      </c>
      <c r="CA1184" s="65">
        <f t="shared" si="783"/>
        <v>0</v>
      </c>
      <c r="CB1184" s="65">
        <f t="shared" si="784"/>
        <v>0</v>
      </c>
      <c r="CC1184" s="65">
        <f t="shared" si="785"/>
        <v>0</v>
      </c>
      <c r="CD1184" s="65" t="str">
        <f t="shared" si="755"/>
        <v>Hiányos kitöltés! (B-oszlop üres)</v>
      </c>
      <c r="CE1184" s="66" t="str">
        <f t="shared" si="756"/>
        <v>Hiányos kitöltés! (B-oszlop üres)</v>
      </c>
      <c r="CF1184" s="65">
        <f t="shared" si="757"/>
        <v>0</v>
      </c>
      <c r="CG1184" s="65">
        <f t="shared" si="758"/>
        <v>0</v>
      </c>
      <c r="CH1184" s="65">
        <f t="shared" si="759"/>
        <v>0</v>
      </c>
    </row>
    <row r="1185" spans="1:86" ht="31.25" x14ac:dyDescent="0.25">
      <c r="A1185" s="54" t="str">
        <f t="shared" si="748"/>
        <v>Nincs VKR kiválasztva!</v>
      </c>
      <c r="B1185" s="68"/>
      <c r="C1185" s="55"/>
      <c r="D1185" s="47"/>
      <c r="E1185" s="47"/>
      <c r="F1185" s="56" t="str">
        <f>IF($G1185="","Nincs VKR kiválasztva!",INDEX(Osszesito!$C:$C,MATCH($G1185,Osszesito!$D:$D,0)))</f>
        <v>Nincs VKR kiválasztva!</v>
      </c>
      <c r="G1185" s="45"/>
      <c r="H1185" s="51" t="str">
        <f>IF($D1185="","",CONCATENATE($AY1185,"_",COUNTA($D$3:$D1185),"_FSZV_2026"))</f>
        <v/>
      </c>
      <c r="I1185" s="56" t="str">
        <f>IF($G1185="","Nincs VKR kiválasztva!",INDEX(Osszesito!$G:$G,MATCH($F1185,Osszesito!$C:$C,0)))</f>
        <v>Nincs VKR kiválasztva!</v>
      </c>
      <c r="J1185" s="56" t="str">
        <f>IF($G1185="","Nincs VKR kiválasztva!",INDEX(Osszesito!$F:$F,MATCH($F1185,Osszesito!$C:$C,0)))</f>
        <v>Nincs VKR kiválasztva!</v>
      </c>
      <c r="K1185" s="48" t="str">
        <f t="shared" si="786"/>
        <v>Nincs kitöltve a költség rész!</v>
      </c>
      <c r="L1185" s="49"/>
      <c r="M1185" s="49"/>
      <c r="N1185" s="60"/>
      <c r="O1185" s="60"/>
      <c r="P1185" s="90"/>
      <c r="R1185" s="62"/>
      <c r="S1185" s="62"/>
      <c r="T1185" s="62"/>
      <c r="U1185" s="62"/>
      <c r="V1185" s="62"/>
      <c r="W1185" s="62"/>
      <c r="X1185" s="62"/>
      <c r="Y1185" s="62"/>
      <c r="Z1185" s="62"/>
      <c r="AA1185" s="62"/>
      <c r="AB1185" s="62"/>
      <c r="AC1185" s="61">
        <f t="shared" si="749"/>
        <v>0</v>
      </c>
      <c r="AD1185" s="1" t="str">
        <f t="shared" si="750"/>
        <v>Nincs VKR kiválasztva!</v>
      </c>
      <c r="AF1185" s="60"/>
      <c r="AG1185" s="60"/>
      <c r="AH1185" s="60"/>
      <c r="AI1185" s="60"/>
      <c r="AJ1185" s="60"/>
      <c r="AK1185" s="60"/>
      <c r="AL1185" s="60"/>
      <c r="AM1185" s="60"/>
      <c r="AN1185" s="60"/>
      <c r="AO1185" s="60"/>
      <c r="AP1185" s="60"/>
      <c r="AQ1185" s="61">
        <f t="shared" si="751"/>
        <v>0</v>
      </c>
      <c r="AR1185" s="130" t="s">
        <v>36</v>
      </c>
      <c r="AS1185" s="1" t="str">
        <f t="shared" si="752"/>
        <v>Nincs VKR kiválasztva!</v>
      </c>
      <c r="AU1185" s="46"/>
      <c r="AV1185" s="46"/>
      <c r="AY1185" s="64" t="str">
        <f>IF($D1185="","",INDEX(Osszesito!$E:$E,MATCH($F1185,Osszesito!$C:$C,0)))</f>
        <v/>
      </c>
      <c r="AZ1185" s="64">
        <f t="shared" si="760"/>
        <v>0</v>
      </c>
      <c r="BA1185" s="65">
        <f t="shared" si="761"/>
        <v>0</v>
      </c>
      <c r="BB1185" s="65" t="str">
        <f t="shared" si="762"/>
        <v>x</v>
      </c>
      <c r="BC1185" s="65">
        <f t="shared" si="753"/>
        <v>0</v>
      </c>
      <c r="BD1185" s="65">
        <f t="shared" si="787"/>
        <v>0</v>
      </c>
      <c r="BE1185" s="65">
        <f t="shared" si="763"/>
        <v>0</v>
      </c>
      <c r="BF1185" s="64" t="str">
        <f t="shared" si="764"/>
        <v>A forrás egyenlő a költséggel (I.ütem).</v>
      </c>
      <c r="BG1185" s="65">
        <f t="shared" si="765"/>
        <v>0</v>
      </c>
      <c r="BH1185" s="65">
        <f t="shared" si="766"/>
        <v>0</v>
      </c>
      <c r="BI1185" s="65">
        <f t="shared" si="767"/>
        <v>0</v>
      </c>
      <c r="BJ1185" s="65">
        <f t="shared" si="768"/>
        <v>0</v>
      </c>
      <c r="BK1185" s="65">
        <f t="shared" si="754"/>
        <v>0</v>
      </c>
      <c r="BL1185" s="66" t="str">
        <f t="shared" si="788"/>
        <v>Nem hosszútávú a feladat.</v>
      </c>
      <c r="BM1185" s="67">
        <f t="shared" si="769"/>
        <v>1</v>
      </c>
      <c r="BN1185" s="67">
        <f t="shared" si="770"/>
        <v>0</v>
      </c>
      <c r="BO1185" s="67">
        <f t="shared" si="771"/>
        <v>1</v>
      </c>
      <c r="BP1185" s="67">
        <f t="shared" si="772"/>
        <v>0</v>
      </c>
      <c r="BQ1185" s="65">
        <f t="shared" si="773"/>
        <v>0</v>
      </c>
      <c r="BR1185" s="64" t="str">
        <f t="shared" si="774"/>
        <v>Nincs hosszútávú terv!</v>
      </c>
      <c r="BS1185" s="65">
        <f t="shared" si="775"/>
        <v>0</v>
      </c>
      <c r="BT1185" s="65">
        <f t="shared" si="776"/>
        <v>0</v>
      </c>
      <c r="BU1185" s="65">
        <f t="shared" si="777"/>
        <v>0</v>
      </c>
      <c r="BV1185" s="65">
        <f t="shared" si="778"/>
        <v>0</v>
      </c>
      <c r="BW1185" s="65">
        <f t="shared" si="779"/>
        <v>0</v>
      </c>
      <c r="BX1185" s="65">
        <f t="shared" si="780"/>
        <v>0</v>
      </c>
      <c r="BY1185" s="65">
        <f t="shared" si="781"/>
        <v>0</v>
      </c>
      <c r="BZ1185" s="65">
        <f t="shared" si="782"/>
        <v>0</v>
      </c>
      <c r="CA1185" s="65">
        <f t="shared" si="783"/>
        <v>0</v>
      </c>
      <c r="CB1185" s="65">
        <f t="shared" si="784"/>
        <v>0</v>
      </c>
      <c r="CC1185" s="65">
        <f t="shared" si="785"/>
        <v>0</v>
      </c>
      <c r="CD1185" s="65" t="str">
        <f t="shared" si="755"/>
        <v>Hiányos kitöltés! (B-oszlop üres)</v>
      </c>
      <c r="CE1185" s="66" t="str">
        <f t="shared" si="756"/>
        <v>Hiányos kitöltés! (B-oszlop üres)</v>
      </c>
      <c r="CF1185" s="65">
        <f t="shared" si="757"/>
        <v>0</v>
      </c>
      <c r="CG1185" s="65">
        <f t="shared" si="758"/>
        <v>0</v>
      </c>
      <c r="CH1185" s="65">
        <f t="shared" si="759"/>
        <v>0</v>
      </c>
    </row>
    <row r="1186" spans="1:86" ht="31.25" x14ac:dyDescent="0.25">
      <c r="A1186" s="54" t="str">
        <f t="shared" si="748"/>
        <v>Nincs VKR kiválasztva!</v>
      </c>
      <c r="B1186" s="68"/>
      <c r="C1186" s="55"/>
      <c r="D1186" s="47"/>
      <c r="E1186" s="47"/>
      <c r="F1186" s="56" t="str">
        <f>IF($G1186="","Nincs VKR kiválasztva!",INDEX(Osszesito!$C:$C,MATCH($G1186,Osszesito!$D:$D,0)))</f>
        <v>Nincs VKR kiválasztva!</v>
      </c>
      <c r="G1186" s="45"/>
      <c r="H1186" s="51" t="str">
        <f>IF($D1186="","",CONCATENATE($AY1186,"_",COUNTA($D$3:$D1186),"_FSZV_2026"))</f>
        <v/>
      </c>
      <c r="I1186" s="56" t="str">
        <f>IF($G1186="","Nincs VKR kiválasztva!",INDEX(Osszesito!$G:$G,MATCH($F1186,Osszesito!$C:$C,0)))</f>
        <v>Nincs VKR kiválasztva!</v>
      </c>
      <c r="J1186" s="56" t="str">
        <f>IF($G1186="","Nincs VKR kiválasztva!",INDEX(Osszesito!$F:$F,MATCH($F1186,Osszesito!$C:$C,0)))</f>
        <v>Nincs VKR kiválasztva!</v>
      </c>
      <c r="K1186" s="48" t="str">
        <f t="shared" si="786"/>
        <v>Nincs kitöltve a költség rész!</v>
      </c>
      <c r="L1186" s="49"/>
      <c r="M1186" s="49"/>
      <c r="N1186" s="60"/>
      <c r="O1186" s="60"/>
      <c r="P1186" s="90"/>
      <c r="R1186" s="62"/>
      <c r="S1186" s="62"/>
      <c r="T1186" s="62"/>
      <c r="U1186" s="62"/>
      <c r="V1186" s="62"/>
      <c r="W1186" s="62"/>
      <c r="X1186" s="62"/>
      <c r="Y1186" s="62"/>
      <c r="Z1186" s="62"/>
      <c r="AA1186" s="62"/>
      <c r="AB1186" s="62"/>
      <c r="AC1186" s="61">
        <f t="shared" si="749"/>
        <v>0</v>
      </c>
      <c r="AD1186" s="1" t="str">
        <f t="shared" si="750"/>
        <v>Nincs VKR kiválasztva!</v>
      </c>
      <c r="AF1186" s="60"/>
      <c r="AG1186" s="60"/>
      <c r="AH1186" s="60"/>
      <c r="AI1186" s="60"/>
      <c r="AJ1186" s="60"/>
      <c r="AK1186" s="60"/>
      <c r="AL1186" s="60"/>
      <c r="AM1186" s="60"/>
      <c r="AN1186" s="60"/>
      <c r="AO1186" s="60"/>
      <c r="AP1186" s="60"/>
      <c r="AQ1186" s="61">
        <f t="shared" si="751"/>
        <v>0</v>
      </c>
      <c r="AR1186" s="130" t="s">
        <v>36</v>
      </c>
      <c r="AS1186" s="1" t="str">
        <f t="shared" si="752"/>
        <v>Nincs VKR kiválasztva!</v>
      </c>
      <c r="AU1186" s="46"/>
      <c r="AV1186" s="46"/>
      <c r="AY1186" s="64" t="str">
        <f>IF($D1186="","",INDEX(Osszesito!$E:$E,MATCH($F1186,Osszesito!$C:$C,0)))</f>
        <v/>
      </c>
      <c r="AZ1186" s="64">
        <f t="shared" si="760"/>
        <v>0</v>
      </c>
      <c r="BA1186" s="65">
        <f t="shared" si="761"/>
        <v>0</v>
      </c>
      <c r="BB1186" s="65" t="str">
        <f t="shared" si="762"/>
        <v>x</v>
      </c>
      <c r="BC1186" s="65">
        <f t="shared" si="753"/>
        <v>0</v>
      </c>
      <c r="BD1186" s="65">
        <f t="shared" si="787"/>
        <v>0</v>
      </c>
      <c r="BE1186" s="65">
        <f t="shared" si="763"/>
        <v>0</v>
      </c>
      <c r="BF1186" s="64" t="str">
        <f t="shared" si="764"/>
        <v>A forrás egyenlő a költséggel (I.ütem).</v>
      </c>
      <c r="BG1186" s="65">
        <f t="shared" si="765"/>
        <v>0</v>
      </c>
      <c r="BH1186" s="65">
        <f t="shared" si="766"/>
        <v>0</v>
      </c>
      <c r="BI1186" s="65">
        <f t="shared" si="767"/>
        <v>0</v>
      </c>
      <c r="BJ1186" s="65">
        <f t="shared" si="768"/>
        <v>0</v>
      </c>
      <c r="BK1186" s="65">
        <f t="shared" si="754"/>
        <v>0</v>
      </c>
      <c r="BL1186" s="66" t="str">
        <f t="shared" si="788"/>
        <v>Nem hosszútávú a feladat.</v>
      </c>
      <c r="BM1186" s="67">
        <f t="shared" si="769"/>
        <v>1</v>
      </c>
      <c r="BN1186" s="67">
        <f t="shared" si="770"/>
        <v>0</v>
      </c>
      <c r="BO1186" s="67">
        <f t="shared" si="771"/>
        <v>1</v>
      </c>
      <c r="BP1186" s="67">
        <f t="shared" si="772"/>
        <v>0</v>
      </c>
      <c r="BQ1186" s="65">
        <f t="shared" si="773"/>
        <v>0</v>
      </c>
      <c r="BR1186" s="64" t="str">
        <f t="shared" si="774"/>
        <v>Nincs hosszútávú terv!</v>
      </c>
      <c r="BS1186" s="65">
        <f t="shared" si="775"/>
        <v>0</v>
      </c>
      <c r="BT1186" s="65">
        <f t="shared" si="776"/>
        <v>0</v>
      </c>
      <c r="BU1186" s="65">
        <f t="shared" si="777"/>
        <v>0</v>
      </c>
      <c r="BV1186" s="65">
        <f t="shared" si="778"/>
        <v>0</v>
      </c>
      <c r="BW1186" s="65">
        <f t="shared" si="779"/>
        <v>0</v>
      </c>
      <c r="BX1186" s="65">
        <f t="shared" si="780"/>
        <v>0</v>
      </c>
      <c r="BY1186" s="65">
        <f t="shared" si="781"/>
        <v>0</v>
      </c>
      <c r="BZ1186" s="65">
        <f t="shared" si="782"/>
        <v>0</v>
      </c>
      <c r="CA1186" s="65">
        <f t="shared" si="783"/>
        <v>0</v>
      </c>
      <c r="CB1186" s="65">
        <f t="shared" si="784"/>
        <v>0</v>
      </c>
      <c r="CC1186" s="65">
        <f t="shared" si="785"/>
        <v>0</v>
      </c>
      <c r="CD1186" s="65" t="str">
        <f t="shared" si="755"/>
        <v>Hiányos kitöltés! (B-oszlop üres)</v>
      </c>
      <c r="CE1186" s="66" t="str">
        <f t="shared" si="756"/>
        <v>Hiányos kitöltés! (B-oszlop üres)</v>
      </c>
      <c r="CF1186" s="65">
        <f t="shared" si="757"/>
        <v>0</v>
      </c>
      <c r="CG1186" s="65">
        <f t="shared" si="758"/>
        <v>0</v>
      </c>
      <c r="CH1186" s="65">
        <f t="shared" si="759"/>
        <v>0</v>
      </c>
    </row>
    <row r="1187" spans="1:86" ht="31.25" x14ac:dyDescent="0.25">
      <c r="A1187" s="54" t="str">
        <f t="shared" si="748"/>
        <v>Nincs VKR kiválasztva!</v>
      </c>
      <c r="B1187" s="68"/>
      <c r="C1187" s="55"/>
      <c r="D1187" s="47"/>
      <c r="E1187" s="47"/>
      <c r="F1187" s="56" t="str">
        <f>IF($G1187="","Nincs VKR kiválasztva!",INDEX(Osszesito!$C:$C,MATCH($G1187,Osszesito!$D:$D,0)))</f>
        <v>Nincs VKR kiválasztva!</v>
      </c>
      <c r="G1187" s="45"/>
      <c r="H1187" s="51" t="str">
        <f>IF($D1187="","",CONCATENATE($AY1187,"_",COUNTA($D$3:$D1187),"_FSZV_2026"))</f>
        <v/>
      </c>
      <c r="I1187" s="56" t="str">
        <f>IF($G1187="","Nincs VKR kiválasztva!",INDEX(Osszesito!$G:$G,MATCH($F1187,Osszesito!$C:$C,0)))</f>
        <v>Nincs VKR kiválasztva!</v>
      </c>
      <c r="J1187" s="56" t="str">
        <f>IF($G1187="","Nincs VKR kiválasztva!",INDEX(Osszesito!$F:$F,MATCH($F1187,Osszesito!$C:$C,0)))</f>
        <v>Nincs VKR kiválasztva!</v>
      </c>
      <c r="K1187" s="48" t="str">
        <f t="shared" si="786"/>
        <v>Nincs kitöltve a költség rész!</v>
      </c>
      <c r="L1187" s="49"/>
      <c r="M1187" s="49"/>
      <c r="N1187" s="60"/>
      <c r="O1187" s="60"/>
      <c r="P1187" s="90"/>
      <c r="R1187" s="62"/>
      <c r="S1187" s="62"/>
      <c r="T1187" s="62"/>
      <c r="U1187" s="62"/>
      <c r="V1187" s="62"/>
      <c r="W1187" s="62"/>
      <c r="X1187" s="62"/>
      <c r="Y1187" s="62"/>
      <c r="Z1187" s="62"/>
      <c r="AA1187" s="62"/>
      <c r="AB1187" s="62"/>
      <c r="AC1187" s="61">
        <f t="shared" si="749"/>
        <v>0</v>
      </c>
      <c r="AD1187" s="1" t="str">
        <f t="shared" si="750"/>
        <v>Nincs VKR kiválasztva!</v>
      </c>
      <c r="AF1187" s="60"/>
      <c r="AG1187" s="60"/>
      <c r="AH1187" s="60"/>
      <c r="AI1187" s="60"/>
      <c r="AJ1187" s="60"/>
      <c r="AK1187" s="60"/>
      <c r="AL1187" s="60"/>
      <c r="AM1187" s="60"/>
      <c r="AN1187" s="60"/>
      <c r="AO1187" s="60"/>
      <c r="AP1187" s="60"/>
      <c r="AQ1187" s="61">
        <f t="shared" si="751"/>
        <v>0</v>
      </c>
      <c r="AR1187" s="130" t="s">
        <v>36</v>
      </c>
      <c r="AS1187" s="1" t="str">
        <f t="shared" si="752"/>
        <v>Nincs VKR kiválasztva!</v>
      </c>
      <c r="AU1187" s="46"/>
      <c r="AV1187" s="46"/>
      <c r="AY1187" s="64" t="str">
        <f>IF($D1187="","",INDEX(Osszesito!$E:$E,MATCH($F1187,Osszesito!$C:$C,0)))</f>
        <v/>
      </c>
      <c r="AZ1187" s="64">
        <f t="shared" si="760"/>
        <v>0</v>
      </c>
      <c r="BA1187" s="65">
        <f t="shared" si="761"/>
        <v>0</v>
      </c>
      <c r="BB1187" s="65" t="str">
        <f t="shared" si="762"/>
        <v>x</v>
      </c>
      <c r="BC1187" s="65">
        <f t="shared" si="753"/>
        <v>0</v>
      </c>
      <c r="BD1187" s="65">
        <f t="shared" si="787"/>
        <v>0</v>
      </c>
      <c r="BE1187" s="65">
        <f t="shared" si="763"/>
        <v>0</v>
      </c>
      <c r="BF1187" s="64" t="str">
        <f t="shared" si="764"/>
        <v>A forrás egyenlő a költséggel (I.ütem).</v>
      </c>
      <c r="BG1187" s="65">
        <f t="shared" si="765"/>
        <v>0</v>
      </c>
      <c r="BH1187" s="65">
        <f t="shared" si="766"/>
        <v>0</v>
      </c>
      <c r="BI1187" s="65">
        <f t="shared" si="767"/>
        <v>0</v>
      </c>
      <c r="BJ1187" s="65">
        <f t="shared" si="768"/>
        <v>0</v>
      </c>
      <c r="BK1187" s="65">
        <f t="shared" si="754"/>
        <v>0</v>
      </c>
      <c r="BL1187" s="66" t="str">
        <f t="shared" si="788"/>
        <v>Nem hosszútávú a feladat.</v>
      </c>
      <c r="BM1187" s="67">
        <f t="shared" si="769"/>
        <v>1</v>
      </c>
      <c r="BN1187" s="67">
        <f t="shared" si="770"/>
        <v>0</v>
      </c>
      <c r="BO1187" s="67">
        <f t="shared" si="771"/>
        <v>1</v>
      </c>
      <c r="BP1187" s="67">
        <f t="shared" si="772"/>
        <v>0</v>
      </c>
      <c r="BQ1187" s="65">
        <f t="shared" si="773"/>
        <v>0</v>
      </c>
      <c r="BR1187" s="64" t="str">
        <f t="shared" si="774"/>
        <v>Nincs hosszútávú terv!</v>
      </c>
      <c r="BS1187" s="65">
        <f t="shared" si="775"/>
        <v>0</v>
      </c>
      <c r="BT1187" s="65">
        <f t="shared" si="776"/>
        <v>0</v>
      </c>
      <c r="BU1187" s="65">
        <f t="shared" si="777"/>
        <v>0</v>
      </c>
      <c r="BV1187" s="65">
        <f t="shared" si="778"/>
        <v>0</v>
      </c>
      <c r="BW1187" s="65">
        <f t="shared" si="779"/>
        <v>0</v>
      </c>
      <c r="BX1187" s="65">
        <f t="shared" si="780"/>
        <v>0</v>
      </c>
      <c r="BY1187" s="65">
        <f t="shared" si="781"/>
        <v>0</v>
      </c>
      <c r="BZ1187" s="65">
        <f t="shared" si="782"/>
        <v>0</v>
      </c>
      <c r="CA1187" s="65">
        <f t="shared" si="783"/>
        <v>0</v>
      </c>
      <c r="CB1187" s="65">
        <f t="shared" si="784"/>
        <v>0</v>
      </c>
      <c r="CC1187" s="65">
        <f t="shared" si="785"/>
        <v>0</v>
      </c>
      <c r="CD1187" s="65" t="str">
        <f t="shared" si="755"/>
        <v>Hiányos kitöltés! (B-oszlop üres)</v>
      </c>
      <c r="CE1187" s="66" t="str">
        <f t="shared" si="756"/>
        <v>Hiányos kitöltés! (B-oszlop üres)</v>
      </c>
      <c r="CF1187" s="65">
        <f t="shared" si="757"/>
        <v>0</v>
      </c>
      <c r="CG1187" s="65">
        <f t="shared" si="758"/>
        <v>0</v>
      </c>
      <c r="CH1187" s="65">
        <f t="shared" si="759"/>
        <v>0</v>
      </c>
    </row>
    <row r="1188" spans="1:86" ht="31.25" x14ac:dyDescent="0.25">
      <c r="A1188" s="54" t="str">
        <f t="shared" si="748"/>
        <v>Nincs VKR kiválasztva!</v>
      </c>
      <c r="B1188" s="68"/>
      <c r="C1188" s="55"/>
      <c r="D1188" s="47"/>
      <c r="E1188" s="47"/>
      <c r="F1188" s="56" t="str">
        <f>IF($G1188="","Nincs VKR kiválasztva!",INDEX(Osszesito!$C:$C,MATCH($G1188,Osszesito!$D:$D,0)))</f>
        <v>Nincs VKR kiválasztva!</v>
      </c>
      <c r="G1188" s="45"/>
      <c r="H1188" s="51" t="str">
        <f>IF($D1188="","",CONCATENATE($AY1188,"_",COUNTA($D$3:$D1188),"_FSZV_2026"))</f>
        <v/>
      </c>
      <c r="I1188" s="56" t="str">
        <f>IF($G1188="","Nincs VKR kiválasztva!",INDEX(Osszesito!$G:$G,MATCH($F1188,Osszesito!$C:$C,0)))</f>
        <v>Nincs VKR kiválasztva!</v>
      </c>
      <c r="J1188" s="56" t="str">
        <f>IF($G1188="","Nincs VKR kiválasztva!",INDEX(Osszesito!$F:$F,MATCH($F1188,Osszesito!$C:$C,0)))</f>
        <v>Nincs VKR kiválasztva!</v>
      </c>
      <c r="K1188" s="48" t="str">
        <f t="shared" si="786"/>
        <v>Nincs kitöltve a költség rész!</v>
      </c>
      <c r="L1188" s="49"/>
      <c r="M1188" s="49"/>
      <c r="N1188" s="60"/>
      <c r="O1188" s="60"/>
      <c r="P1188" s="90"/>
      <c r="R1188" s="62"/>
      <c r="S1188" s="62"/>
      <c r="T1188" s="62"/>
      <c r="U1188" s="62"/>
      <c r="V1188" s="62"/>
      <c r="W1188" s="62"/>
      <c r="X1188" s="62"/>
      <c r="Y1188" s="62"/>
      <c r="Z1188" s="62"/>
      <c r="AA1188" s="62"/>
      <c r="AB1188" s="62"/>
      <c r="AC1188" s="61">
        <f t="shared" si="749"/>
        <v>0</v>
      </c>
      <c r="AD1188" s="1" t="str">
        <f t="shared" si="750"/>
        <v>Nincs VKR kiválasztva!</v>
      </c>
      <c r="AF1188" s="60"/>
      <c r="AG1188" s="60"/>
      <c r="AH1188" s="60"/>
      <c r="AI1188" s="60"/>
      <c r="AJ1188" s="60"/>
      <c r="AK1188" s="60"/>
      <c r="AL1188" s="60"/>
      <c r="AM1188" s="60"/>
      <c r="AN1188" s="60"/>
      <c r="AO1188" s="60"/>
      <c r="AP1188" s="60"/>
      <c r="AQ1188" s="61">
        <f t="shared" si="751"/>
        <v>0</v>
      </c>
      <c r="AR1188" s="130" t="s">
        <v>36</v>
      </c>
      <c r="AS1188" s="1" t="str">
        <f t="shared" si="752"/>
        <v>Nincs VKR kiválasztva!</v>
      </c>
      <c r="AU1188" s="46"/>
      <c r="AV1188" s="46"/>
      <c r="AY1188" s="64" t="str">
        <f>IF($D1188="","",INDEX(Osszesito!$E:$E,MATCH($F1188,Osszesito!$C:$C,0)))</f>
        <v/>
      </c>
      <c r="AZ1188" s="64">
        <f t="shared" si="760"/>
        <v>0</v>
      </c>
      <c r="BA1188" s="65">
        <f t="shared" si="761"/>
        <v>0</v>
      </c>
      <c r="BB1188" s="65" t="str">
        <f t="shared" si="762"/>
        <v>x</v>
      </c>
      <c r="BC1188" s="65">
        <f t="shared" si="753"/>
        <v>0</v>
      </c>
      <c r="BD1188" s="65">
        <f t="shared" si="787"/>
        <v>0</v>
      </c>
      <c r="BE1188" s="65">
        <f t="shared" si="763"/>
        <v>0</v>
      </c>
      <c r="BF1188" s="64" t="str">
        <f t="shared" si="764"/>
        <v>A forrás egyenlő a költséggel (I.ütem).</v>
      </c>
      <c r="BG1188" s="65">
        <f t="shared" si="765"/>
        <v>0</v>
      </c>
      <c r="BH1188" s="65">
        <f t="shared" si="766"/>
        <v>0</v>
      </c>
      <c r="BI1188" s="65">
        <f t="shared" si="767"/>
        <v>0</v>
      </c>
      <c r="BJ1188" s="65">
        <f t="shared" si="768"/>
        <v>0</v>
      </c>
      <c r="BK1188" s="65">
        <f t="shared" si="754"/>
        <v>0</v>
      </c>
      <c r="BL1188" s="66" t="str">
        <f t="shared" si="788"/>
        <v>Nem hosszútávú a feladat.</v>
      </c>
      <c r="BM1188" s="67">
        <f t="shared" si="769"/>
        <v>1</v>
      </c>
      <c r="BN1188" s="67">
        <f t="shared" si="770"/>
        <v>0</v>
      </c>
      <c r="BO1188" s="67">
        <f t="shared" si="771"/>
        <v>1</v>
      </c>
      <c r="BP1188" s="67">
        <f t="shared" si="772"/>
        <v>0</v>
      </c>
      <c r="BQ1188" s="65">
        <f t="shared" si="773"/>
        <v>0</v>
      </c>
      <c r="BR1188" s="64" t="str">
        <f t="shared" si="774"/>
        <v>Nincs hosszútávú terv!</v>
      </c>
      <c r="BS1188" s="65">
        <f t="shared" si="775"/>
        <v>0</v>
      </c>
      <c r="BT1188" s="65">
        <f t="shared" si="776"/>
        <v>0</v>
      </c>
      <c r="BU1188" s="65">
        <f t="shared" si="777"/>
        <v>0</v>
      </c>
      <c r="BV1188" s="65">
        <f t="shared" si="778"/>
        <v>0</v>
      </c>
      <c r="BW1188" s="65">
        <f t="shared" si="779"/>
        <v>0</v>
      </c>
      <c r="BX1188" s="65">
        <f t="shared" si="780"/>
        <v>0</v>
      </c>
      <c r="BY1188" s="65">
        <f t="shared" si="781"/>
        <v>0</v>
      </c>
      <c r="BZ1188" s="65">
        <f t="shared" si="782"/>
        <v>0</v>
      </c>
      <c r="CA1188" s="65">
        <f t="shared" si="783"/>
        <v>0</v>
      </c>
      <c r="CB1188" s="65">
        <f t="shared" si="784"/>
        <v>0</v>
      </c>
      <c r="CC1188" s="65">
        <f t="shared" si="785"/>
        <v>0</v>
      </c>
      <c r="CD1188" s="65" t="str">
        <f t="shared" si="755"/>
        <v>Hiányos kitöltés! (B-oszlop üres)</v>
      </c>
      <c r="CE1188" s="66" t="str">
        <f t="shared" si="756"/>
        <v>Hiányos kitöltés! (B-oszlop üres)</v>
      </c>
      <c r="CF1188" s="65">
        <f t="shared" si="757"/>
        <v>0</v>
      </c>
      <c r="CG1188" s="65">
        <f t="shared" si="758"/>
        <v>0</v>
      </c>
      <c r="CH1188" s="65">
        <f t="shared" si="759"/>
        <v>0</v>
      </c>
    </row>
    <row r="1189" spans="1:86" ht="31.25" x14ac:dyDescent="0.25">
      <c r="A1189" s="54" t="str">
        <f t="shared" si="748"/>
        <v>Nincs VKR kiválasztva!</v>
      </c>
      <c r="B1189" s="68"/>
      <c r="C1189" s="55"/>
      <c r="D1189" s="47"/>
      <c r="E1189" s="47"/>
      <c r="F1189" s="56" t="str">
        <f>IF($G1189="","Nincs VKR kiválasztva!",INDEX(Osszesito!$C:$C,MATCH($G1189,Osszesito!$D:$D,0)))</f>
        <v>Nincs VKR kiválasztva!</v>
      </c>
      <c r="G1189" s="45"/>
      <c r="H1189" s="51" t="str">
        <f>IF($D1189="","",CONCATENATE($AY1189,"_",COUNTA($D$3:$D1189),"_FSZV_2026"))</f>
        <v/>
      </c>
      <c r="I1189" s="56" t="str">
        <f>IF($G1189="","Nincs VKR kiválasztva!",INDEX(Osszesito!$G:$G,MATCH($F1189,Osszesito!$C:$C,0)))</f>
        <v>Nincs VKR kiválasztva!</v>
      </c>
      <c r="J1189" s="56" t="str">
        <f>IF($G1189="","Nincs VKR kiválasztva!",INDEX(Osszesito!$F:$F,MATCH($F1189,Osszesito!$C:$C,0)))</f>
        <v>Nincs VKR kiválasztva!</v>
      </c>
      <c r="K1189" s="48" t="str">
        <f t="shared" si="786"/>
        <v>Nincs kitöltve a költség rész!</v>
      </c>
      <c r="L1189" s="49"/>
      <c r="M1189" s="49"/>
      <c r="N1189" s="60"/>
      <c r="O1189" s="60"/>
      <c r="P1189" s="90"/>
      <c r="R1189" s="62"/>
      <c r="S1189" s="62"/>
      <c r="T1189" s="62"/>
      <c r="U1189" s="62"/>
      <c r="V1189" s="62"/>
      <c r="W1189" s="62"/>
      <c r="X1189" s="62"/>
      <c r="Y1189" s="62"/>
      <c r="Z1189" s="62"/>
      <c r="AA1189" s="62"/>
      <c r="AB1189" s="62"/>
      <c r="AC1189" s="61">
        <f t="shared" si="749"/>
        <v>0</v>
      </c>
      <c r="AD1189" s="1" t="str">
        <f t="shared" si="750"/>
        <v>Nincs VKR kiválasztva!</v>
      </c>
      <c r="AF1189" s="60"/>
      <c r="AG1189" s="60"/>
      <c r="AH1189" s="60"/>
      <c r="AI1189" s="60"/>
      <c r="AJ1189" s="60"/>
      <c r="AK1189" s="60"/>
      <c r="AL1189" s="60"/>
      <c r="AM1189" s="60"/>
      <c r="AN1189" s="60"/>
      <c r="AO1189" s="60"/>
      <c r="AP1189" s="60"/>
      <c r="AQ1189" s="61">
        <f t="shared" si="751"/>
        <v>0</v>
      </c>
      <c r="AR1189" s="130" t="s">
        <v>36</v>
      </c>
      <c r="AS1189" s="1" t="str">
        <f t="shared" si="752"/>
        <v>Nincs VKR kiválasztva!</v>
      </c>
      <c r="AU1189" s="46"/>
      <c r="AV1189" s="46"/>
      <c r="AY1189" s="64" t="str">
        <f>IF($D1189="","",INDEX(Osszesito!$E:$E,MATCH($F1189,Osszesito!$C:$C,0)))</f>
        <v/>
      </c>
      <c r="AZ1189" s="64">
        <f t="shared" si="760"/>
        <v>0</v>
      </c>
      <c r="BA1189" s="65">
        <f t="shared" si="761"/>
        <v>0</v>
      </c>
      <c r="BB1189" s="65" t="str">
        <f t="shared" si="762"/>
        <v>x</v>
      </c>
      <c r="BC1189" s="65">
        <f t="shared" si="753"/>
        <v>0</v>
      </c>
      <c r="BD1189" s="65">
        <f t="shared" si="787"/>
        <v>0</v>
      </c>
      <c r="BE1189" s="65">
        <f t="shared" si="763"/>
        <v>0</v>
      </c>
      <c r="BF1189" s="64" t="str">
        <f t="shared" si="764"/>
        <v>A forrás egyenlő a költséggel (I.ütem).</v>
      </c>
      <c r="BG1189" s="65">
        <f t="shared" si="765"/>
        <v>0</v>
      </c>
      <c r="BH1189" s="65">
        <f t="shared" si="766"/>
        <v>0</v>
      </c>
      <c r="BI1189" s="65">
        <f t="shared" si="767"/>
        <v>0</v>
      </c>
      <c r="BJ1189" s="65">
        <f t="shared" si="768"/>
        <v>0</v>
      </c>
      <c r="BK1189" s="65">
        <f t="shared" si="754"/>
        <v>0</v>
      </c>
      <c r="BL1189" s="66" t="str">
        <f t="shared" si="788"/>
        <v>Nem hosszútávú a feladat.</v>
      </c>
      <c r="BM1189" s="67">
        <f t="shared" si="769"/>
        <v>1</v>
      </c>
      <c r="BN1189" s="67">
        <f t="shared" si="770"/>
        <v>0</v>
      </c>
      <c r="BO1189" s="67">
        <f t="shared" si="771"/>
        <v>1</v>
      </c>
      <c r="BP1189" s="67">
        <f t="shared" si="772"/>
        <v>0</v>
      </c>
      <c r="BQ1189" s="65">
        <f t="shared" si="773"/>
        <v>0</v>
      </c>
      <c r="BR1189" s="64" t="str">
        <f t="shared" si="774"/>
        <v>Nincs hosszútávú terv!</v>
      </c>
      <c r="BS1189" s="65">
        <f t="shared" si="775"/>
        <v>0</v>
      </c>
      <c r="BT1189" s="65">
        <f t="shared" si="776"/>
        <v>0</v>
      </c>
      <c r="BU1189" s="65">
        <f t="shared" si="777"/>
        <v>0</v>
      </c>
      <c r="BV1189" s="65">
        <f t="shared" si="778"/>
        <v>0</v>
      </c>
      <c r="BW1189" s="65">
        <f t="shared" si="779"/>
        <v>0</v>
      </c>
      <c r="BX1189" s="65">
        <f t="shared" si="780"/>
        <v>0</v>
      </c>
      <c r="BY1189" s="65">
        <f t="shared" si="781"/>
        <v>0</v>
      </c>
      <c r="BZ1189" s="65">
        <f t="shared" si="782"/>
        <v>0</v>
      </c>
      <c r="CA1189" s="65">
        <f t="shared" si="783"/>
        <v>0</v>
      </c>
      <c r="CB1189" s="65">
        <f t="shared" si="784"/>
        <v>0</v>
      </c>
      <c r="CC1189" s="65">
        <f t="shared" si="785"/>
        <v>0</v>
      </c>
      <c r="CD1189" s="65" t="str">
        <f t="shared" si="755"/>
        <v>Hiányos kitöltés! (B-oszlop üres)</v>
      </c>
      <c r="CE1189" s="66" t="str">
        <f t="shared" si="756"/>
        <v>Hiányos kitöltés! (B-oszlop üres)</v>
      </c>
      <c r="CF1189" s="65">
        <f t="shared" si="757"/>
        <v>0</v>
      </c>
      <c r="CG1189" s="65">
        <f t="shared" si="758"/>
        <v>0</v>
      </c>
      <c r="CH1189" s="65">
        <f t="shared" si="759"/>
        <v>0</v>
      </c>
    </row>
    <row r="1190" spans="1:86" ht="31.25" x14ac:dyDescent="0.25">
      <c r="A1190" s="54" t="str">
        <f t="shared" si="748"/>
        <v>Nincs VKR kiválasztva!</v>
      </c>
      <c r="B1190" s="68"/>
      <c r="C1190" s="55"/>
      <c r="D1190" s="47"/>
      <c r="E1190" s="47"/>
      <c r="F1190" s="56" t="str">
        <f>IF($G1190="","Nincs VKR kiválasztva!",INDEX(Osszesito!$C:$C,MATCH($G1190,Osszesito!$D:$D,0)))</f>
        <v>Nincs VKR kiválasztva!</v>
      </c>
      <c r="G1190" s="45"/>
      <c r="H1190" s="51" t="str">
        <f>IF($D1190="","",CONCATENATE($AY1190,"_",COUNTA($D$3:$D1190),"_FSZV_2026"))</f>
        <v/>
      </c>
      <c r="I1190" s="56" t="str">
        <f>IF($G1190="","Nincs VKR kiválasztva!",INDEX(Osszesito!$G:$G,MATCH($F1190,Osszesito!$C:$C,0)))</f>
        <v>Nincs VKR kiválasztva!</v>
      </c>
      <c r="J1190" s="56" t="str">
        <f>IF($G1190="","Nincs VKR kiválasztva!",INDEX(Osszesito!$F:$F,MATCH($F1190,Osszesito!$C:$C,0)))</f>
        <v>Nincs VKR kiválasztva!</v>
      </c>
      <c r="K1190" s="48" t="str">
        <f t="shared" si="786"/>
        <v>Nincs kitöltve a költség rész!</v>
      </c>
      <c r="L1190" s="49"/>
      <c r="M1190" s="49"/>
      <c r="N1190" s="60"/>
      <c r="O1190" s="60"/>
      <c r="P1190" s="90"/>
      <c r="R1190" s="62"/>
      <c r="S1190" s="62"/>
      <c r="T1190" s="62"/>
      <c r="U1190" s="62"/>
      <c r="V1190" s="62"/>
      <c r="W1190" s="62"/>
      <c r="X1190" s="62"/>
      <c r="Y1190" s="62"/>
      <c r="Z1190" s="62"/>
      <c r="AA1190" s="62"/>
      <c r="AB1190" s="62"/>
      <c r="AC1190" s="61">
        <f t="shared" si="749"/>
        <v>0</v>
      </c>
      <c r="AD1190" s="1" t="str">
        <f t="shared" si="750"/>
        <v>Nincs VKR kiválasztva!</v>
      </c>
      <c r="AF1190" s="60"/>
      <c r="AG1190" s="60"/>
      <c r="AH1190" s="60"/>
      <c r="AI1190" s="60"/>
      <c r="AJ1190" s="60"/>
      <c r="AK1190" s="60"/>
      <c r="AL1190" s="60"/>
      <c r="AM1190" s="60"/>
      <c r="AN1190" s="60"/>
      <c r="AO1190" s="60"/>
      <c r="AP1190" s="60"/>
      <c r="AQ1190" s="61">
        <f t="shared" si="751"/>
        <v>0</v>
      </c>
      <c r="AR1190" s="130" t="s">
        <v>36</v>
      </c>
      <c r="AS1190" s="1" t="str">
        <f t="shared" si="752"/>
        <v>Nincs VKR kiválasztva!</v>
      </c>
      <c r="AU1190" s="46"/>
      <c r="AV1190" s="46"/>
      <c r="AY1190" s="64" t="str">
        <f>IF($D1190="","",INDEX(Osszesito!$E:$E,MATCH($F1190,Osszesito!$C:$C,0)))</f>
        <v/>
      </c>
      <c r="AZ1190" s="64">
        <f t="shared" si="760"/>
        <v>0</v>
      </c>
      <c r="BA1190" s="65">
        <f t="shared" si="761"/>
        <v>0</v>
      </c>
      <c r="BB1190" s="65" t="str">
        <f t="shared" si="762"/>
        <v>x</v>
      </c>
      <c r="BC1190" s="65">
        <f t="shared" si="753"/>
        <v>0</v>
      </c>
      <c r="BD1190" s="65">
        <f t="shared" si="787"/>
        <v>0</v>
      </c>
      <c r="BE1190" s="65">
        <f t="shared" si="763"/>
        <v>0</v>
      </c>
      <c r="BF1190" s="64" t="str">
        <f t="shared" si="764"/>
        <v>A forrás egyenlő a költséggel (I.ütem).</v>
      </c>
      <c r="BG1190" s="65">
        <f t="shared" si="765"/>
        <v>0</v>
      </c>
      <c r="BH1190" s="65">
        <f t="shared" si="766"/>
        <v>0</v>
      </c>
      <c r="BI1190" s="65">
        <f t="shared" si="767"/>
        <v>0</v>
      </c>
      <c r="BJ1190" s="65">
        <f t="shared" si="768"/>
        <v>0</v>
      </c>
      <c r="BK1190" s="65">
        <f t="shared" si="754"/>
        <v>0</v>
      </c>
      <c r="BL1190" s="66" t="str">
        <f t="shared" si="788"/>
        <v>Nem hosszútávú a feladat.</v>
      </c>
      <c r="BM1190" s="67">
        <f t="shared" si="769"/>
        <v>1</v>
      </c>
      <c r="BN1190" s="67">
        <f t="shared" si="770"/>
        <v>0</v>
      </c>
      <c r="BO1190" s="67">
        <f t="shared" si="771"/>
        <v>1</v>
      </c>
      <c r="BP1190" s="67">
        <f t="shared" si="772"/>
        <v>0</v>
      </c>
      <c r="BQ1190" s="65">
        <f t="shared" si="773"/>
        <v>0</v>
      </c>
      <c r="BR1190" s="64" t="str">
        <f t="shared" si="774"/>
        <v>Nincs hosszútávú terv!</v>
      </c>
      <c r="BS1190" s="65">
        <f t="shared" si="775"/>
        <v>0</v>
      </c>
      <c r="BT1190" s="65">
        <f t="shared" si="776"/>
        <v>0</v>
      </c>
      <c r="BU1190" s="65">
        <f t="shared" si="777"/>
        <v>0</v>
      </c>
      <c r="BV1190" s="65">
        <f t="shared" si="778"/>
        <v>0</v>
      </c>
      <c r="BW1190" s="65">
        <f t="shared" si="779"/>
        <v>0</v>
      </c>
      <c r="BX1190" s="65">
        <f t="shared" si="780"/>
        <v>0</v>
      </c>
      <c r="BY1190" s="65">
        <f t="shared" si="781"/>
        <v>0</v>
      </c>
      <c r="BZ1190" s="65">
        <f t="shared" si="782"/>
        <v>0</v>
      </c>
      <c r="CA1190" s="65">
        <f t="shared" si="783"/>
        <v>0</v>
      </c>
      <c r="CB1190" s="65">
        <f t="shared" si="784"/>
        <v>0</v>
      </c>
      <c r="CC1190" s="65">
        <f t="shared" si="785"/>
        <v>0</v>
      </c>
      <c r="CD1190" s="65" t="str">
        <f t="shared" si="755"/>
        <v>Hiányos kitöltés! (B-oszlop üres)</v>
      </c>
      <c r="CE1190" s="66" t="str">
        <f t="shared" si="756"/>
        <v>Hiányos kitöltés! (B-oszlop üres)</v>
      </c>
      <c r="CF1190" s="65">
        <f t="shared" si="757"/>
        <v>0</v>
      </c>
      <c r="CG1190" s="65">
        <f t="shared" si="758"/>
        <v>0</v>
      </c>
      <c r="CH1190" s="65">
        <f t="shared" si="759"/>
        <v>0</v>
      </c>
    </row>
    <row r="1191" spans="1:86" ht="31.25" x14ac:dyDescent="0.25">
      <c r="A1191" s="54" t="str">
        <f t="shared" si="748"/>
        <v>Nincs VKR kiválasztva!</v>
      </c>
      <c r="B1191" s="68"/>
      <c r="C1191" s="55"/>
      <c r="D1191" s="47"/>
      <c r="E1191" s="47"/>
      <c r="F1191" s="56" t="str">
        <f>IF($G1191="","Nincs VKR kiválasztva!",INDEX(Osszesito!$C:$C,MATCH($G1191,Osszesito!$D:$D,0)))</f>
        <v>Nincs VKR kiválasztva!</v>
      </c>
      <c r="G1191" s="45"/>
      <c r="H1191" s="51" t="str">
        <f>IF($D1191="","",CONCATENATE($AY1191,"_",COUNTA($D$3:$D1191),"_FSZV_2026"))</f>
        <v/>
      </c>
      <c r="I1191" s="56" t="str">
        <f>IF($G1191="","Nincs VKR kiválasztva!",INDEX(Osszesito!$G:$G,MATCH($F1191,Osszesito!$C:$C,0)))</f>
        <v>Nincs VKR kiválasztva!</v>
      </c>
      <c r="J1191" s="56" t="str">
        <f>IF($G1191="","Nincs VKR kiválasztva!",INDEX(Osszesito!$F:$F,MATCH($F1191,Osszesito!$C:$C,0)))</f>
        <v>Nincs VKR kiválasztva!</v>
      </c>
      <c r="K1191" s="48" t="str">
        <f t="shared" si="786"/>
        <v>Nincs kitöltve a költség rész!</v>
      </c>
      <c r="L1191" s="49"/>
      <c r="M1191" s="49"/>
      <c r="N1191" s="60"/>
      <c r="O1191" s="60"/>
      <c r="P1191" s="90"/>
      <c r="R1191" s="62"/>
      <c r="S1191" s="62"/>
      <c r="T1191" s="62"/>
      <c r="U1191" s="62"/>
      <c r="V1191" s="62"/>
      <c r="W1191" s="62"/>
      <c r="X1191" s="62"/>
      <c r="Y1191" s="62"/>
      <c r="Z1191" s="62"/>
      <c r="AA1191" s="62"/>
      <c r="AB1191" s="62"/>
      <c r="AC1191" s="61">
        <f t="shared" si="749"/>
        <v>0</v>
      </c>
      <c r="AD1191" s="1" t="str">
        <f t="shared" si="750"/>
        <v>Nincs VKR kiválasztva!</v>
      </c>
      <c r="AF1191" s="60"/>
      <c r="AG1191" s="60"/>
      <c r="AH1191" s="60"/>
      <c r="AI1191" s="60"/>
      <c r="AJ1191" s="60"/>
      <c r="AK1191" s="60"/>
      <c r="AL1191" s="60"/>
      <c r="AM1191" s="60"/>
      <c r="AN1191" s="60"/>
      <c r="AO1191" s="60"/>
      <c r="AP1191" s="60"/>
      <c r="AQ1191" s="61">
        <f t="shared" si="751"/>
        <v>0</v>
      </c>
      <c r="AR1191" s="130" t="s">
        <v>36</v>
      </c>
      <c r="AS1191" s="1" t="str">
        <f t="shared" si="752"/>
        <v>Nincs VKR kiválasztva!</v>
      </c>
      <c r="AU1191" s="46"/>
      <c r="AV1191" s="46"/>
      <c r="AY1191" s="64" t="str">
        <f>IF($D1191="","",INDEX(Osszesito!$E:$E,MATCH($F1191,Osszesito!$C:$C,0)))</f>
        <v/>
      </c>
      <c r="AZ1191" s="64">
        <f t="shared" si="760"/>
        <v>0</v>
      </c>
      <c r="BA1191" s="65">
        <f t="shared" si="761"/>
        <v>0</v>
      </c>
      <c r="BB1191" s="65" t="str">
        <f t="shared" si="762"/>
        <v>x</v>
      </c>
      <c r="BC1191" s="65">
        <f t="shared" si="753"/>
        <v>0</v>
      </c>
      <c r="BD1191" s="65">
        <f t="shared" si="787"/>
        <v>0</v>
      </c>
      <c r="BE1191" s="65">
        <f t="shared" si="763"/>
        <v>0</v>
      </c>
      <c r="BF1191" s="64" t="str">
        <f t="shared" si="764"/>
        <v>A forrás egyenlő a költséggel (I.ütem).</v>
      </c>
      <c r="BG1191" s="65">
        <f t="shared" si="765"/>
        <v>0</v>
      </c>
      <c r="BH1191" s="65">
        <f t="shared" si="766"/>
        <v>0</v>
      </c>
      <c r="BI1191" s="65">
        <f t="shared" si="767"/>
        <v>0</v>
      </c>
      <c r="BJ1191" s="65">
        <f t="shared" si="768"/>
        <v>0</v>
      </c>
      <c r="BK1191" s="65">
        <f t="shared" si="754"/>
        <v>0</v>
      </c>
      <c r="BL1191" s="66" t="str">
        <f t="shared" si="788"/>
        <v>Nem hosszútávú a feladat.</v>
      </c>
      <c r="BM1191" s="67">
        <f t="shared" si="769"/>
        <v>1</v>
      </c>
      <c r="BN1191" s="67">
        <f t="shared" si="770"/>
        <v>0</v>
      </c>
      <c r="BO1191" s="67">
        <f t="shared" si="771"/>
        <v>1</v>
      </c>
      <c r="BP1191" s="67">
        <f t="shared" si="772"/>
        <v>0</v>
      </c>
      <c r="BQ1191" s="65">
        <f t="shared" si="773"/>
        <v>0</v>
      </c>
      <c r="BR1191" s="64" t="str">
        <f t="shared" si="774"/>
        <v>Nincs hosszútávú terv!</v>
      </c>
      <c r="BS1191" s="65">
        <f t="shared" si="775"/>
        <v>0</v>
      </c>
      <c r="BT1191" s="65">
        <f t="shared" si="776"/>
        <v>0</v>
      </c>
      <c r="BU1191" s="65">
        <f t="shared" si="777"/>
        <v>0</v>
      </c>
      <c r="BV1191" s="65">
        <f t="shared" si="778"/>
        <v>0</v>
      </c>
      <c r="BW1191" s="65">
        <f t="shared" si="779"/>
        <v>0</v>
      </c>
      <c r="BX1191" s="65">
        <f t="shared" si="780"/>
        <v>0</v>
      </c>
      <c r="BY1191" s="65">
        <f t="shared" si="781"/>
        <v>0</v>
      </c>
      <c r="BZ1191" s="65">
        <f t="shared" si="782"/>
        <v>0</v>
      </c>
      <c r="CA1191" s="65">
        <f t="shared" si="783"/>
        <v>0</v>
      </c>
      <c r="CB1191" s="65">
        <f t="shared" si="784"/>
        <v>0</v>
      </c>
      <c r="CC1191" s="65">
        <f t="shared" si="785"/>
        <v>0</v>
      </c>
      <c r="CD1191" s="65" t="str">
        <f t="shared" si="755"/>
        <v>Hiányos kitöltés! (B-oszlop üres)</v>
      </c>
      <c r="CE1191" s="66" t="str">
        <f t="shared" si="756"/>
        <v>Hiányos kitöltés! (B-oszlop üres)</v>
      </c>
      <c r="CF1191" s="65">
        <f t="shared" si="757"/>
        <v>0</v>
      </c>
      <c r="CG1191" s="65">
        <f t="shared" si="758"/>
        <v>0</v>
      </c>
      <c r="CH1191" s="65">
        <f t="shared" si="759"/>
        <v>0</v>
      </c>
    </row>
    <row r="1192" spans="1:86" ht="31.25" x14ac:dyDescent="0.25">
      <c r="A1192" s="54" t="str">
        <f t="shared" si="748"/>
        <v>Nincs VKR kiválasztva!</v>
      </c>
      <c r="B1192" s="68"/>
      <c r="C1192" s="55"/>
      <c r="D1192" s="47"/>
      <c r="E1192" s="47"/>
      <c r="F1192" s="56" t="str">
        <f>IF($G1192="","Nincs VKR kiválasztva!",INDEX(Osszesito!$C:$C,MATCH($G1192,Osszesito!$D:$D,0)))</f>
        <v>Nincs VKR kiválasztva!</v>
      </c>
      <c r="G1192" s="45"/>
      <c r="H1192" s="51" t="str">
        <f>IF($D1192="","",CONCATENATE($AY1192,"_",COUNTA($D$3:$D1192),"_FSZV_2026"))</f>
        <v/>
      </c>
      <c r="I1192" s="56" t="str">
        <f>IF($G1192="","Nincs VKR kiválasztva!",INDEX(Osszesito!$G:$G,MATCH($F1192,Osszesito!$C:$C,0)))</f>
        <v>Nincs VKR kiválasztva!</v>
      </c>
      <c r="J1192" s="56" t="str">
        <f>IF($G1192="","Nincs VKR kiválasztva!",INDEX(Osszesito!$F:$F,MATCH($F1192,Osszesito!$C:$C,0)))</f>
        <v>Nincs VKR kiválasztva!</v>
      </c>
      <c r="K1192" s="48" t="str">
        <f t="shared" si="786"/>
        <v>Nincs kitöltve a költség rész!</v>
      </c>
      <c r="L1192" s="49"/>
      <c r="M1192" s="49"/>
      <c r="N1192" s="60"/>
      <c r="O1192" s="60"/>
      <c r="P1192" s="90"/>
      <c r="R1192" s="62"/>
      <c r="S1192" s="62"/>
      <c r="T1192" s="62"/>
      <c r="U1192" s="62"/>
      <c r="V1192" s="62"/>
      <c r="W1192" s="62"/>
      <c r="X1192" s="62"/>
      <c r="Y1192" s="62"/>
      <c r="Z1192" s="62"/>
      <c r="AA1192" s="62"/>
      <c r="AB1192" s="62"/>
      <c r="AC1192" s="61">
        <f t="shared" si="749"/>
        <v>0</v>
      </c>
      <c r="AD1192" s="1" t="str">
        <f t="shared" si="750"/>
        <v>Nincs VKR kiválasztva!</v>
      </c>
      <c r="AF1192" s="60"/>
      <c r="AG1192" s="60"/>
      <c r="AH1192" s="60"/>
      <c r="AI1192" s="60"/>
      <c r="AJ1192" s="60"/>
      <c r="AK1192" s="60"/>
      <c r="AL1192" s="60"/>
      <c r="AM1192" s="60"/>
      <c r="AN1192" s="60"/>
      <c r="AO1192" s="60"/>
      <c r="AP1192" s="60"/>
      <c r="AQ1192" s="61">
        <f t="shared" si="751"/>
        <v>0</v>
      </c>
      <c r="AR1192" s="130" t="s">
        <v>36</v>
      </c>
      <c r="AS1192" s="1" t="str">
        <f t="shared" si="752"/>
        <v>Nincs VKR kiválasztva!</v>
      </c>
      <c r="AU1192" s="46"/>
      <c r="AV1192" s="46"/>
      <c r="AY1192" s="64" t="str">
        <f>IF($D1192="","",INDEX(Osszesito!$E:$E,MATCH($F1192,Osszesito!$C:$C,0)))</f>
        <v/>
      </c>
      <c r="AZ1192" s="64">
        <f t="shared" si="760"/>
        <v>0</v>
      </c>
      <c r="BA1192" s="65">
        <f t="shared" si="761"/>
        <v>0</v>
      </c>
      <c r="BB1192" s="65" t="str">
        <f t="shared" si="762"/>
        <v>x</v>
      </c>
      <c r="BC1192" s="65">
        <f t="shared" si="753"/>
        <v>0</v>
      </c>
      <c r="BD1192" s="65">
        <f t="shared" si="787"/>
        <v>0</v>
      </c>
      <c r="BE1192" s="65">
        <f t="shared" si="763"/>
        <v>0</v>
      </c>
      <c r="BF1192" s="64" t="str">
        <f t="shared" si="764"/>
        <v>A forrás egyenlő a költséggel (I.ütem).</v>
      </c>
      <c r="BG1192" s="65">
        <f t="shared" si="765"/>
        <v>0</v>
      </c>
      <c r="BH1192" s="65">
        <f t="shared" si="766"/>
        <v>0</v>
      </c>
      <c r="BI1192" s="65">
        <f t="shared" si="767"/>
        <v>0</v>
      </c>
      <c r="BJ1192" s="65">
        <f t="shared" si="768"/>
        <v>0</v>
      </c>
      <c r="BK1192" s="65">
        <f t="shared" si="754"/>
        <v>0</v>
      </c>
      <c r="BL1192" s="66" t="str">
        <f t="shared" si="788"/>
        <v>Nem hosszútávú a feladat.</v>
      </c>
      <c r="BM1192" s="67">
        <f t="shared" si="769"/>
        <v>1</v>
      </c>
      <c r="BN1192" s="67">
        <f t="shared" si="770"/>
        <v>0</v>
      </c>
      <c r="BO1192" s="67">
        <f t="shared" si="771"/>
        <v>1</v>
      </c>
      <c r="BP1192" s="67">
        <f t="shared" si="772"/>
        <v>0</v>
      </c>
      <c r="BQ1192" s="65">
        <f t="shared" si="773"/>
        <v>0</v>
      </c>
      <c r="BR1192" s="64" t="str">
        <f t="shared" si="774"/>
        <v>Nincs hosszútávú terv!</v>
      </c>
      <c r="BS1192" s="65">
        <f t="shared" si="775"/>
        <v>0</v>
      </c>
      <c r="BT1192" s="65">
        <f t="shared" si="776"/>
        <v>0</v>
      </c>
      <c r="BU1192" s="65">
        <f t="shared" si="777"/>
        <v>0</v>
      </c>
      <c r="BV1192" s="65">
        <f t="shared" si="778"/>
        <v>0</v>
      </c>
      <c r="BW1192" s="65">
        <f t="shared" si="779"/>
        <v>0</v>
      </c>
      <c r="BX1192" s="65">
        <f t="shared" si="780"/>
        <v>0</v>
      </c>
      <c r="BY1192" s="65">
        <f t="shared" si="781"/>
        <v>0</v>
      </c>
      <c r="BZ1192" s="65">
        <f t="shared" si="782"/>
        <v>0</v>
      </c>
      <c r="CA1192" s="65">
        <f t="shared" si="783"/>
        <v>0</v>
      </c>
      <c r="CB1192" s="65">
        <f t="shared" si="784"/>
        <v>0</v>
      </c>
      <c r="CC1192" s="65">
        <f t="shared" si="785"/>
        <v>0</v>
      </c>
      <c r="CD1192" s="65" t="str">
        <f t="shared" si="755"/>
        <v>Hiányos kitöltés! (B-oszlop üres)</v>
      </c>
      <c r="CE1192" s="66" t="str">
        <f t="shared" si="756"/>
        <v>Hiányos kitöltés! (B-oszlop üres)</v>
      </c>
      <c r="CF1192" s="65">
        <f t="shared" si="757"/>
        <v>0</v>
      </c>
      <c r="CG1192" s="65">
        <f t="shared" si="758"/>
        <v>0</v>
      </c>
      <c r="CH1192" s="65">
        <f t="shared" si="759"/>
        <v>0</v>
      </c>
    </row>
    <row r="1193" spans="1:86" ht="31.25" x14ac:dyDescent="0.25">
      <c r="A1193" s="54" t="str">
        <f t="shared" si="748"/>
        <v>Nincs VKR kiválasztva!</v>
      </c>
      <c r="B1193" s="68"/>
      <c r="C1193" s="55"/>
      <c r="D1193" s="47"/>
      <c r="E1193" s="47"/>
      <c r="F1193" s="56" t="str">
        <f>IF($G1193="","Nincs VKR kiválasztva!",INDEX(Osszesito!$C:$C,MATCH($G1193,Osszesito!$D:$D,0)))</f>
        <v>Nincs VKR kiválasztva!</v>
      </c>
      <c r="G1193" s="45"/>
      <c r="H1193" s="51" t="str">
        <f>IF($D1193="","",CONCATENATE($AY1193,"_",COUNTA($D$3:$D1193),"_FSZV_2026"))</f>
        <v/>
      </c>
      <c r="I1193" s="56" t="str">
        <f>IF($G1193="","Nincs VKR kiválasztva!",INDEX(Osszesito!$G:$G,MATCH($F1193,Osszesito!$C:$C,0)))</f>
        <v>Nincs VKR kiválasztva!</v>
      </c>
      <c r="J1193" s="56" t="str">
        <f>IF($G1193="","Nincs VKR kiválasztva!",INDEX(Osszesito!$F:$F,MATCH($F1193,Osszesito!$C:$C,0)))</f>
        <v>Nincs VKR kiválasztva!</v>
      </c>
      <c r="K1193" s="48" t="str">
        <f t="shared" si="786"/>
        <v>Nincs kitöltve a költség rész!</v>
      </c>
      <c r="L1193" s="49"/>
      <c r="M1193" s="49"/>
      <c r="N1193" s="60"/>
      <c r="O1193" s="60"/>
      <c r="P1193" s="90"/>
      <c r="R1193" s="62"/>
      <c r="S1193" s="62"/>
      <c r="T1193" s="62"/>
      <c r="U1193" s="62"/>
      <c r="V1193" s="62"/>
      <c r="W1193" s="62"/>
      <c r="X1193" s="62"/>
      <c r="Y1193" s="62"/>
      <c r="Z1193" s="62"/>
      <c r="AA1193" s="62"/>
      <c r="AB1193" s="62"/>
      <c r="AC1193" s="61">
        <f t="shared" si="749"/>
        <v>0</v>
      </c>
      <c r="AD1193" s="1" t="str">
        <f t="shared" si="750"/>
        <v>Nincs VKR kiválasztva!</v>
      </c>
      <c r="AF1193" s="60"/>
      <c r="AG1193" s="60"/>
      <c r="AH1193" s="60"/>
      <c r="AI1193" s="60"/>
      <c r="AJ1193" s="60"/>
      <c r="AK1193" s="60"/>
      <c r="AL1193" s="60"/>
      <c r="AM1193" s="60"/>
      <c r="AN1193" s="60"/>
      <c r="AO1193" s="60"/>
      <c r="AP1193" s="60"/>
      <c r="AQ1193" s="61">
        <f t="shared" si="751"/>
        <v>0</v>
      </c>
      <c r="AR1193" s="130" t="s">
        <v>36</v>
      </c>
      <c r="AS1193" s="1" t="str">
        <f t="shared" si="752"/>
        <v>Nincs VKR kiválasztva!</v>
      </c>
      <c r="AU1193" s="46"/>
      <c r="AV1193" s="46"/>
      <c r="AY1193" s="64" t="str">
        <f>IF($D1193="","",INDEX(Osszesito!$E:$E,MATCH($F1193,Osszesito!$C:$C,0)))</f>
        <v/>
      </c>
      <c r="AZ1193" s="64">
        <f t="shared" si="760"/>
        <v>0</v>
      </c>
      <c r="BA1193" s="65">
        <f t="shared" si="761"/>
        <v>0</v>
      </c>
      <c r="BB1193" s="65" t="str">
        <f t="shared" si="762"/>
        <v>x</v>
      </c>
      <c r="BC1193" s="65">
        <f t="shared" si="753"/>
        <v>0</v>
      </c>
      <c r="BD1193" s="65">
        <f t="shared" si="787"/>
        <v>0</v>
      </c>
      <c r="BE1193" s="65">
        <f t="shared" si="763"/>
        <v>0</v>
      </c>
      <c r="BF1193" s="64" t="str">
        <f t="shared" si="764"/>
        <v>A forrás egyenlő a költséggel (I.ütem).</v>
      </c>
      <c r="BG1193" s="65">
        <f t="shared" si="765"/>
        <v>0</v>
      </c>
      <c r="BH1193" s="65">
        <f t="shared" si="766"/>
        <v>0</v>
      </c>
      <c r="BI1193" s="65">
        <f t="shared" si="767"/>
        <v>0</v>
      </c>
      <c r="BJ1193" s="65">
        <f t="shared" si="768"/>
        <v>0</v>
      </c>
      <c r="BK1193" s="65">
        <f t="shared" si="754"/>
        <v>0</v>
      </c>
      <c r="BL1193" s="66" t="str">
        <f t="shared" si="788"/>
        <v>Nem hosszútávú a feladat.</v>
      </c>
      <c r="BM1193" s="67">
        <f t="shared" si="769"/>
        <v>1</v>
      </c>
      <c r="BN1193" s="67">
        <f t="shared" si="770"/>
        <v>0</v>
      </c>
      <c r="BO1193" s="67">
        <f t="shared" si="771"/>
        <v>1</v>
      </c>
      <c r="BP1193" s="67">
        <f t="shared" si="772"/>
        <v>0</v>
      </c>
      <c r="BQ1193" s="65">
        <f t="shared" si="773"/>
        <v>0</v>
      </c>
      <c r="BR1193" s="64" t="str">
        <f t="shared" si="774"/>
        <v>Nincs hosszútávú terv!</v>
      </c>
      <c r="BS1193" s="65">
        <f t="shared" si="775"/>
        <v>0</v>
      </c>
      <c r="BT1193" s="65">
        <f t="shared" si="776"/>
        <v>0</v>
      </c>
      <c r="BU1193" s="65">
        <f t="shared" si="777"/>
        <v>0</v>
      </c>
      <c r="BV1193" s="65">
        <f t="shared" si="778"/>
        <v>0</v>
      </c>
      <c r="BW1193" s="65">
        <f t="shared" si="779"/>
        <v>0</v>
      </c>
      <c r="BX1193" s="65">
        <f t="shared" si="780"/>
        <v>0</v>
      </c>
      <c r="BY1193" s="65">
        <f t="shared" si="781"/>
        <v>0</v>
      </c>
      <c r="BZ1193" s="65">
        <f t="shared" si="782"/>
        <v>0</v>
      </c>
      <c r="CA1193" s="65">
        <f t="shared" si="783"/>
        <v>0</v>
      </c>
      <c r="CB1193" s="65">
        <f t="shared" si="784"/>
        <v>0</v>
      </c>
      <c r="CC1193" s="65">
        <f t="shared" si="785"/>
        <v>0</v>
      </c>
      <c r="CD1193" s="65" t="str">
        <f t="shared" si="755"/>
        <v>Hiányos kitöltés! (B-oszlop üres)</v>
      </c>
      <c r="CE1193" s="66" t="str">
        <f t="shared" si="756"/>
        <v>Hiányos kitöltés! (B-oszlop üres)</v>
      </c>
      <c r="CF1193" s="65">
        <f t="shared" si="757"/>
        <v>0</v>
      </c>
      <c r="CG1193" s="65">
        <f t="shared" si="758"/>
        <v>0</v>
      </c>
      <c r="CH1193" s="65">
        <f t="shared" si="759"/>
        <v>0</v>
      </c>
    </row>
    <row r="1194" spans="1:86" ht="31.25" x14ac:dyDescent="0.25">
      <c r="A1194" s="54" t="str">
        <f t="shared" si="748"/>
        <v>Nincs VKR kiválasztva!</v>
      </c>
      <c r="B1194" s="68"/>
      <c r="C1194" s="55"/>
      <c r="D1194" s="47"/>
      <c r="E1194" s="47"/>
      <c r="F1194" s="56" t="str">
        <f>IF($G1194="","Nincs VKR kiválasztva!",INDEX(Osszesito!$C:$C,MATCH($G1194,Osszesito!$D:$D,0)))</f>
        <v>Nincs VKR kiválasztva!</v>
      </c>
      <c r="G1194" s="45"/>
      <c r="H1194" s="51" t="str">
        <f>IF($D1194="","",CONCATENATE($AY1194,"_",COUNTA($D$3:$D1194),"_FSZV_2026"))</f>
        <v/>
      </c>
      <c r="I1194" s="56" t="str">
        <f>IF($G1194="","Nincs VKR kiválasztva!",INDEX(Osszesito!$G:$G,MATCH($F1194,Osszesito!$C:$C,0)))</f>
        <v>Nincs VKR kiválasztva!</v>
      </c>
      <c r="J1194" s="56" t="str">
        <f>IF($G1194="","Nincs VKR kiválasztva!",INDEX(Osszesito!$F:$F,MATCH($F1194,Osszesito!$C:$C,0)))</f>
        <v>Nincs VKR kiválasztva!</v>
      </c>
      <c r="K1194" s="48" t="str">
        <f t="shared" si="786"/>
        <v>Nincs kitöltve a költség rész!</v>
      </c>
      <c r="L1194" s="49"/>
      <c r="M1194" s="49"/>
      <c r="N1194" s="60"/>
      <c r="O1194" s="60"/>
      <c r="P1194" s="90"/>
      <c r="R1194" s="62"/>
      <c r="S1194" s="62"/>
      <c r="T1194" s="62"/>
      <c r="U1194" s="62"/>
      <c r="V1194" s="62"/>
      <c r="W1194" s="62"/>
      <c r="X1194" s="62"/>
      <c r="Y1194" s="62"/>
      <c r="Z1194" s="62"/>
      <c r="AA1194" s="62"/>
      <c r="AB1194" s="62"/>
      <c r="AC1194" s="61">
        <f t="shared" si="749"/>
        <v>0</v>
      </c>
      <c r="AD1194" s="1" t="str">
        <f t="shared" si="750"/>
        <v>Nincs VKR kiválasztva!</v>
      </c>
      <c r="AF1194" s="60"/>
      <c r="AG1194" s="60"/>
      <c r="AH1194" s="60"/>
      <c r="AI1194" s="60"/>
      <c r="AJ1194" s="60"/>
      <c r="AK1194" s="60"/>
      <c r="AL1194" s="60"/>
      <c r="AM1194" s="60"/>
      <c r="AN1194" s="60"/>
      <c r="AO1194" s="60"/>
      <c r="AP1194" s="60"/>
      <c r="AQ1194" s="61">
        <f t="shared" si="751"/>
        <v>0</v>
      </c>
      <c r="AR1194" s="130" t="s">
        <v>36</v>
      </c>
      <c r="AS1194" s="1" t="str">
        <f t="shared" si="752"/>
        <v>Nincs VKR kiválasztva!</v>
      </c>
      <c r="AU1194" s="46"/>
      <c r="AV1194" s="46"/>
      <c r="AY1194" s="64" t="str">
        <f>IF($D1194="","",INDEX(Osszesito!$E:$E,MATCH($F1194,Osszesito!$C:$C,0)))</f>
        <v/>
      </c>
      <c r="AZ1194" s="64">
        <f t="shared" si="760"/>
        <v>0</v>
      </c>
      <c r="BA1194" s="65">
        <f t="shared" si="761"/>
        <v>0</v>
      </c>
      <c r="BB1194" s="65" t="str">
        <f t="shared" si="762"/>
        <v>x</v>
      </c>
      <c r="BC1194" s="65">
        <f t="shared" si="753"/>
        <v>0</v>
      </c>
      <c r="BD1194" s="65">
        <f t="shared" si="787"/>
        <v>0</v>
      </c>
      <c r="BE1194" s="65">
        <f t="shared" si="763"/>
        <v>0</v>
      </c>
      <c r="BF1194" s="64" t="str">
        <f t="shared" si="764"/>
        <v>A forrás egyenlő a költséggel (I.ütem).</v>
      </c>
      <c r="BG1194" s="65">
        <f t="shared" si="765"/>
        <v>0</v>
      </c>
      <c r="BH1194" s="65">
        <f t="shared" si="766"/>
        <v>0</v>
      </c>
      <c r="BI1194" s="65">
        <f t="shared" si="767"/>
        <v>0</v>
      </c>
      <c r="BJ1194" s="65">
        <f t="shared" si="768"/>
        <v>0</v>
      </c>
      <c r="BK1194" s="65">
        <f t="shared" si="754"/>
        <v>0</v>
      </c>
      <c r="BL1194" s="66" t="str">
        <f t="shared" si="788"/>
        <v>Nem hosszútávú a feladat.</v>
      </c>
      <c r="BM1194" s="67">
        <f t="shared" si="769"/>
        <v>1</v>
      </c>
      <c r="BN1194" s="67">
        <f t="shared" si="770"/>
        <v>0</v>
      </c>
      <c r="BO1194" s="67">
        <f t="shared" si="771"/>
        <v>1</v>
      </c>
      <c r="BP1194" s="67">
        <f t="shared" si="772"/>
        <v>0</v>
      </c>
      <c r="BQ1194" s="65">
        <f t="shared" si="773"/>
        <v>0</v>
      </c>
      <c r="BR1194" s="64" t="str">
        <f t="shared" si="774"/>
        <v>Nincs hosszútávú terv!</v>
      </c>
      <c r="BS1194" s="65">
        <f t="shared" si="775"/>
        <v>0</v>
      </c>
      <c r="BT1194" s="65">
        <f t="shared" si="776"/>
        <v>0</v>
      </c>
      <c r="BU1194" s="65">
        <f t="shared" si="777"/>
        <v>0</v>
      </c>
      <c r="BV1194" s="65">
        <f t="shared" si="778"/>
        <v>0</v>
      </c>
      <c r="BW1194" s="65">
        <f t="shared" si="779"/>
        <v>0</v>
      </c>
      <c r="BX1194" s="65">
        <f t="shared" si="780"/>
        <v>0</v>
      </c>
      <c r="BY1194" s="65">
        <f t="shared" si="781"/>
        <v>0</v>
      </c>
      <c r="BZ1194" s="65">
        <f t="shared" si="782"/>
        <v>0</v>
      </c>
      <c r="CA1194" s="65">
        <f t="shared" si="783"/>
        <v>0</v>
      </c>
      <c r="CB1194" s="65">
        <f t="shared" si="784"/>
        <v>0</v>
      </c>
      <c r="CC1194" s="65">
        <f t="shared" si="785"/>
        <v>0</v>
      </c>
      <c r="CD1194" s="65" t="str">
        <f t="shared" si="755"/>
        <v>Hiányos kitöltés! (B-oszlop üres)</v>
      </c>
      <c r="CE1194" s="66" t="str">
        <f t="shared" si="756"/>
        <v>Hiányos kitöltés! (B-oszlop üres)</v>
      </c>
      <c r="CF1194" s="65">
        <f t="shared" si="757"/>
        <v>0</v>
      </c>
      <c r="CG1194" s="65">
        <f t="shared" si="758"/>
        <v>0</v>
      </c>
      <c r="CH1194" s="65">
        <f t="shared" si="759"/>
        <v>0</v>
      </c>
    </row>
    <row r="1195" spans="1:86" ht="31.25" x14ac:dyDescent="0.25">
      <c r="A1195" s="54" t="str">
        <f t="shared" si="748"/>
        <v>Nincs VKR kiválasztva!</v>
      </c>
      <c r="B1195" s="68"/>
      <c r="C1195" s="55"/>
      <c r="D1195" s="47"/>
      <c r="E1195" s="47"/>
      <c r="F1195" s="56" t="str">
        <f>IF($G1195="","Nincs VKR kiválasztva!",INDEX(Osszesito!$C:$C,MATCH($G1195,Osszesito!$D:$D,0)))</f>
        <v>Nincs VKR kiválasztva!</v>
      </c>
      <c r="G1195" s="45"/>
      <c r="H1195" s="51" t="str">
        <f>IF($D1195="","",CONCATENATE($AY1195,"_",COUNTA($D$3:$D1195),"_FSZV_2026"))</f>
        <v/>
      </c>
      <c r="I1195" s="56" t="str">
        <f>IF($G1195="","Nincs VKR kiválasztva!",INDEX(Osszesito!$G:$G,MATCH($F1195,Osszesito!$C:$C,0)))</f>
        <v>Nincs VKR kiválasztva!</v>
      </c>
      <c r="J1195" s="56" t="str">
        <f>IF($G1195="","Nincs VKR kiválasztva!",INDEX(Osszesito!$F:$F,MATCH($F1195,Osszesito!$C:$C,0)))</f>
        <v>Nincs VKR kiválasztva!</v>
      </c>
      <c r="K1195" s="48" t="str">
        <f t="shared" si="786"/>
        <v>Nincs kitöltve a költség rész!</v>
      </c>
      <c r="L1195" s="49"/>
      <c r="M1195" s="49"/>
      <c r="N1195" s="60"/>
      <c r="O1195" s="60"/>
      <c r="P1195" s="90"/>
      <c r="R1195" s="62"/>
      <c r="S1195" s="62"/>
      <c r="T1195" s="62"/>
      <c r="U1195" s="62"/>
      <c r="V1195" s="62"/>
      <c r="W1195" s="62"/>
      <c r="X1195" s="62"/>
      <c r="Y1195" s="62"/>
      <c r="Z1195" s="62"/>
      <c r="AA1195" s="62"/>
      <c r="AB1195" s="62"/>
      <c r="AC1195" s="61">
        <f t="shared" si="749"/>
        <v>0</v>
      </c>
      <c r="AD1195" s="1" t="str">
        <f t="shared" si="750"/>
        <v>Nincs VKR kiválasztva!</v>
      </c>
      <c r="AF1195" s="60"/>
      <c r="AG1195" s="60"/>
      <c r="AH1195" s="60"/>
      <c r="AI1195" s="60"/>
      <c r="AJ1195" s="60"/>
      <c r="AK1195" s="60"/>
      <c r="AL1195" s="60"/>
      <c r="AM1195" s="60"/>
      <c r="AN1195" s="60"/>
      <c r="AO1195" s="60"/>
      <c r="AP1195" s="60"/>
      <c r="AQ1195" s="61">
        <f t="shared" si="751"/>
        <v>0</v>
      </c>
      <c r="AR1195" s="130" t="s">
        <v>36</v>
      </c>
      <c r="AS1195" s="1" t="str">
        <f t="shared" si="752"/>
        <v>Nincs VKR kiválasztva!</v>
      </c>
      <c r="AU1195" s="46"/>
      <c r="AV1195" s="46"/>
      <c r="AY1195" s="64" t="str">
        <f>IF($D1195="","",INDEX(Osszesito!$E:$E,MATCH($F1195,Osszesito!$C:$C,0)))</f>
        <v/>
      </c>
      <c r="AZ1195" s="64">
        <f t="shared" si="760"/>
        <v>0</v>
      </c>
      <c r="BA1195" s="65">
        <f t="shared" si="761"/>
        <v>0</v>
      </c>
      <c r="BB1195" s="65" t="str">
        <f t="shared" si="762"/>
        <v>x</v>
      </c>
      <c r="BC1195" s="65">
        <f t="shared" si="753"/>
        <v>0</v>
      </c>
      <c r="BD1195" s="65">
        <f t="shared" si="787"/>
        <v>0</v>
      </c>
      <c r="BE1195" s="65">
        <f t="shared" si="763"/>
        <v>0</v>
      </c>
      <c r="BF1195" s="64" t="str">
        <f t="shared" si="764"/>
        <v>A forrás egyenlő a költséggel (I.ütem).</v>
      </c>
      <c r="BG1195" s="65">
        <f t="shared" si="765"/>
        <v>0</v>
      </c>
      <c r="BH1195" s="65">
        <f t="shared" si="766"/>
        <v>0</v>
      </c>
      <c r="BI1195" s="65">
        <f t="shared" si="767"/>
        <v>0</v>
      </c>
      <c r="BJ1195" s="65">
        <f t="shared" si="768"/>
        <v>0</v>
      </c>
      <c r="BK1195" s="65">
        <f t="shared" si="754"/>
        <v>0</v>
      </c>
      <c r="BL1195" s="66" t="str">
        <f t="shared" si="788"/>
        <v>Nem hosszútávú a feladat.</v>
      </c>
      <c r="BM1195" s="67">
        <f t="shared" si="769"/>
        <v>1</v>
      </c>
      <c r="BN1195" s="67">
        <f t="shared" si="770"/>
        <v>0</v>
      </c>
      <c r="BO1195" s="67">
        <f t="shared" si="771"/>
        <v>1</v>
      </c>
      <c r="BP1195" s="67">
        <f t="shared" si="772"/>
        <v>0</v>
      </c>
      <c r="BQ1195" s="65">
        <f t="shared" si="773"/>
        <v>0</v>
      </c>
      <c r="BR1195" s="64" t="str">
        <f t="shared" si="774"/>
        <v>Nincs hosszútávú terv!</v>
      </c>
      <c r="BS1195" s="65">
        <f t="shared" si="775"/>
        <v>0</v>
      </c>
      <c r="BT1195" s="65">
        <f t="shared" si="776"/>
        <v>0</v>
      </c>
      <c r="BU1195" s="65">
        <f t="shared" si="777"/>
        <v>0</v>
      </c>
      <c r="BV1195" s="65">
        <f t="shared" si="778"/>
        <v>0</v>
      </c>
      <c r="BW1195" s="65">
        <f t="shared" si="779"/>
        <v>0</v>
      </c>
      <c r="BX1195" s="65">
        <f t="shared" si="780"/>
        <v>0</v>
      </c>
      <c r="BY1195" s="65">
        <f t="shared" si="781"/>
        <v>0</v>
      </c>
      <c r="BZ1195" s="65">
        <f t="shared" si="782"/>
        <v>0</v>
      </c>
      <c r="CA1195" s="65">
        <f t="shared" si="783"/>
        <v>0</v>
      </c>
      <c r="CB1195" s="65">
        <f t="shared" si="784"/>
        <v>0</v>
      </c>
      <c r="CC1195" s="65">
        <f t="shared" si="785"/>
        <v>0</v>
      </c>
      <c r="CD1195" s="65" t="str">
        <f t="shared" si="755"/>
        <v>Hiányos kitöltés! (B-oszlop üres)</v>
      </c>
      <c r="CE1195" s="66" t="str">
        <f t="shared" si="756"/>
        <v>Hiányos kitöltés! (B-oszlop üres)</v>
      </c>
      <c r="CF1195" s="65">
        <f t="shared" si="757"/>
        <v>0</v>
      </c>
      <c r="CG1195" s="65">
        <f t="shared" si="758"/>
        <v>0</v>
      </c>
      <c r="CH1195" s="65">
        <f t="shared" si="759"/>
        <v>0</v>
      </c>
    </row>
    <row r="1196" spans="1:86" ht="31.25" x14ac:dyDescent="0.25">
      <c r="A1196" s="54" t="str">
        <f t="shared" si="748"/>
        <v>Nincs VKR kiválasztva!</v>
      </c>
      <c r="B1196" s="68"/>
      <c r="C1196" s="55"/>
      <c r="D1196" s="47"/>
      <c r="E1196" s="47"/>
      <c r="F1196" s="56" t="str">
        <f>IF($G1196="","Nincs VKR kiválasztva!",INDEX(Osszesito!$C:$C,MATCH($G1196,Osszesito!$D:$D,0)))</f>
        <v>Nincs VKR kiválasztva!</v>
      </c>
      <c r="G1196" s="45"/>
      <c r="H1196" s="51" t="str">
        <f>IF($D1196="","",CONCATENATE($AY1196,"_",COUNTA($D$3:$D1196),"_FSZV_2026"))</f>
        <v/>
      </c>
      <c r="I1196" s="56" t="str">
        <f>IF($G1196="","Nincs VKR kiválasztva!",INDEX(Osszesito!$G:$G,MATCH($F1196,Osszesito!$C:$C,0)))</f>
        <v>Nincs VKR kiválasztva!</v>
      </c>
      <c r="J1196" s="56" t="str">
        <f>IF($G1196="","Nincs VKR kiválasztva!",INDEX(Osszesito!$F:$F,MATCH($F1196,Osszesito!$C:$C,0)))</f>
        <v>Nincs VKR kiválasztva!</v>
      </c>
      <c r="K1196" s="48" t="str">
        <f t="shared" si="786"/>
        <v>Nincs kitöltve a költség rész!</v>
      </c>
      <c r="L1196" s="49"/>
      <c r="M1196" s="49"/>
      <c r="N1196" s="60"/>
      <c r="O1196" s="60"/>
      <c r="P1196" s="90"/>
      <c r="R1196" s="62"/>
      <c r="S1196" s="62"/>
      <c r="T1196" s="62"/>
      <c r="U1196" s="62"/>
      <c r="V1196" s="62"/>
      <c r="W1196" s="62"/>
      <c r="X1196" s="62"/>
      <c r="Y1196" s="62"/>
      <c r="Z1196" s="62"/>
      <c r="AA1196" s="62"/>
      <c r="AB1196" s="62"/>
      <c r="AC1196" s="61">
        <f t="shared" si="749"/>
        <v>0</v>
      </c>
      <c r="AD1196" s="1" t="str">
        <f t="shared" si="750"/>
        <v>Nincs VKR kiválasztva!</v>
      </c>
      <c r="AF1196" s="60"/>
      <c r="AG1196" s="60"/>
      <c r="AH1196" s="60"/>
      <c r="AI1196" s="60"/>
      <c r="AJ1196" s="60"/>
      <c r="AK1196" s="60"/>
      <c r="AL1196" s="60"/>
      <c r="AM1196" s="60"/>
      <c r="AN1196" s="60"/>
      <c r="AO1196" s="60"/>
      <c r="AP1196" s="60"/>
      <c r="AQ1196" s="61">
        <f t="shared" si="751"/>
        <v>0</v>
      </c>
      <c r="AR1196" s="130" t="s">
        <v>36</v>
      </c>
      <c r="AS1196" s="1" t="str">
        <f t="shared" si="752"/>
        <v>Nincs VKR kiválasztva!</v>
      </c>
      <c r="AU1196" s="46"/>
      <c r="AV1196" s="46"/>
      <c r="AY1196" s="64" t="str">
        <f>IF($D1196="","",INDEX(Osszesito!$E:$E,MATCH($F1196,Osszesito!$C:$C,0)))</f>
        <v/>
      </c>
      <c r="AZ1196" s="64">
        <f t="shared" si="760"/>
        <v>0</v>
      </c>
      <c r="BA1196" s="65">
        <f t="shared" si="761"/>
        <v>0</v>
      </c>
      <c r="BB1196" s="65" t="str">
        <f t="shared" si="762"/>
        <v>x</v>
      </c>
      <c r="BC1196" s="65">
        <f t="shared" si="753"/>
        <v>0</v>
      </c>
      <c r="BD1196" s="65">
        <f t="shared" si="787"/>
        <v>0</v>
      </c>
      <c r="BE1196" s="65">
        <f t="shared" si="763"/>
        <v>0</v>
      </c>
      <c r="BF1196" s="64" t="str">
        <f t="shared" si="764"/>
        <v>A forrás egyenlő a költséggel (I.ütem).</v>
      </c>
      <c r="BG1196" s="65">
        <f t="shared" si="765"/>
        <v>0</v>
      </c>
      <c r="BH1196" s="65">
        <f t="shared" si="766"/>
        <v>0</v>
      </c>
      <c r="BI1196" s="65">
        <f t="shared" si="767"/>
        <v>0</v>
      </c>
      <c r="BJ1196" s="65">
        <f t="shared" si="768"/>
        <v>0</v>
      </c>
      <c r="BK1196" s="65">
        <f t="shared" si="754"/>
        <v>0</v>
      </c>
      <c r="BL1196" s="66" t="str">
        <f t="shared" si="788"/>
        <v>Nem hosszútávú a feladat.</v>
      </c>
      <c r="BM1196" s="67">
        <f t="shared" si="769"/>
        <v>1</v>
      </c>
      <c r="BN1196" s="67">
        <f t="shared" si="770"/>
        <v>0</v>
      </c>
      <c r="BO1196" s="67">
        <f t="shared" si="771"/>
        <v>1</v>
      </c>
      <c r="BP1196" s="67">
        <f t="shared" si="772"/>
        <v>0</v>
      </c>
      <c r="BQ1196" s="65">
        <f t="shared" si="773"/>
        <v>0</v>
      </c>
      <c r="BR1196" s="64" t="str">
        <f t="shared" si="774"/>
        <v>Nincs hosszútávú terv!</v>
      </c>
      <c r="BS1196" s="65">
        <f t="shared" si="775"/>
        <v>0</v>
      </c>
      <c r="BT1196" s="65">
        <f t="shared" si="776"/>
        <v>0</v>
      </c>
      <c r="BU1196" s="65">
        <f t="shared" si="777"/>
        <v>0</v>
      </c>
      <c r="BV1196" s="65">
        <f t="shared" si="778"/>
        <v>0</v>
      </c>
      <c r="BW1196" s="65">
        <f t="shared" si="779"/>
        <v>0</v>
      </c>
      <c r="BX1196" s="65">
        <f t="shared" si="780"/>
        <v>0</v>
      </c>
      <c r="BY1196" s="65">
        <f t="shared" si="781"/>
        <v>0</v>
      </c>
      <c r="BZ1196" s="65">
        <f t="shared" si="782"/>
        <v>0</v>
      </c>
      <c r="CA1196" s="65">
        <f t="shared" si="783"/>
        <v>0</v>
      </c>
      <c r="CB1196" s="65">
        <f t="shared" si="784"/>
        <v>0</v>
      </c>
      <c r="CC1196" s="65">
        <f t="shared" si="785"/>
        <v>0</v>
      </c>
      <c r="CD1196" s="65" t="str">
        <f t="shared" si="755"/>
        <v>Hiányos kitöltés! (B-oszlop üres)</v>
      </c>
      <c r="CE1196" s="66" t="str">
        <f t="shared" si="756"/>
        <v>Hiányos kitöltés! (B-oszlop üres)</v>
      </c>
      <c r="CF1196" s="65">
        <f t="shared" si="757"/>
        <v>0</v>
      </c>
      <c r="CG1196" s="65">
        <f t="shared" si="758"/>
        <v>0</v>
      </c>
      <c r="CH1196" s="65">
        <f t="shared" si="759"/>
        <v>0</v>
      </c>
    </row>
    <row r="1197" spans="1:86" ht="31.25" x14ac:dyDescent="0.25">
      <c r="A1197" s="54" t="str">
        <f t="shared" si="748"/>
        <v>Nincs VKR kiválasztva!</v>
      </c>
      <c r="B1197" s="68"/>
      <c r="C1197" s="55"/>
      <c r="D1197" s="47"/>
      <c r="E1197" s="47"/>
      <c r="F1197" s="56" t="str">
        <f>IF($G1197="","Nincs VKR kiválasztva!",INDEX(Osszesito!$C:$C,MATCH($G1197,Osszesito!$D:$D,0)))</f>
        <v>Nincs VKR kiválasztva!</v>
      </c>
      <c r="G1197" s="45"/>
      <c r="H1197" s="51" t="str">
        <f>IF($D1197="","",CONCATENATE($AY1197,"_",COUNTA($D$3:$D1197),"_FSZV_2026"))</f>
        <v/>
      </c>
      <c r="I1197" s="56" t="str">
        <f>IF($G1197="","Nincs VKR kiválasztva!",INDEX(Osszesito!$G:$G,MATCH($F1197,Osszesito!$C:$C,0)))</f>
        <v>Nincs VKR kiválasztva!</v>
      </c>
      <c r="J1197" s="56" t="str">
        <f>IF($G1197="","Nincs VKR kiválasztva!",INDEX(Osszesito!$F:$F,MATCH($F1197,Osszesito!$C:$C,0)))</f>
        <v>Nincs VKR kiválasztva!</v>
      </c>
      <c r="K1197" s="48" t="str">
        <f t="shared" si="786"/>
        <v>Nincs kitöltve a költség rész!</v>
      </c>
      <c r="L1197" s="49"/>
      <c r="M1197" s="49"/>
      <c r="N1197" s="60"/>
      <c r="O1197" s="60"/>
      <c r="P1197" s="90"/>
      <c r="R1197" s="62"/>
      <c r="S1197" s="62"/>
      <c r="T1197" s="62"/>
      <c r="U1197" s="62"/>
      <c r="V1197" s="62"/>
      <c r="W1197" s="62"/>
      <c r="X1197" s="62"/>
      <c r="Y1197" s="62"/>
      <c r="Z1197" s="62"/>
      <c r="AA1197" s="62"/>
      <c r="AB1197" s="62"/>
      <c r="AC1197" s="61">
        <f t="shared" si="749"/>
        <v>0</v>
      </c>
      <c r="AD1197" s="1" t="str">
        <f t="shared" si="750"/>
        <v>Nincs VKR kiválasztva!</v>
      </c>
      <c r="AF1197" s="60"/>
      <c r="AG1197" s="60"/>
      <c r="AH1197" s="60"/>
      <c r="AI1197" s="60"/>
      <c r="AJ1197" s="60"/>
      <c r="AK1197" s="60"/>
      <c r="AL1197" s="60"/>
      <c r="AM1197" s="60"/>
      <c r="AN1197" s="60"/>
      <c r="AO1197" s="60"/>
      <c r="AP1197" s="60"/>
      <c r="AQ1197" s="61">
        <f t="shared" si="751"/>
        <v>0</v>
      </c>
      <c r="AR1197" s="130" t="s">
        <v>36</v>
      </c>
      <c r="AS1197" s="1" t="str">
        <f t="shared" si="752"/>
        <v>Nincs VKR kiválasztva!</v>
      </c>
      <c r="AU1197" s="46"/>
      <c r="AV1197" s="46"/>
      <c r="AY1197" s="64" t="str">
        <f>IF($D1197="","",INDEX(Osszesito!$E:$E,MATCH($F1197,Osszesito!$C:$C,0)))</f>
        <v/>
      </c>
      <c r="AZ1197" s="64">
        <f t="shared" si="760"/>
        <v>0</v>
      </c>
      <c r="BA1197" s="65">
        <f t="shared" si="761"/>
        <v>0</v>
      </c>
      <c r="BB1197" s="65" t="str">
        <f t="shared" si="762"/>
        <v>x</v>
      </c>
      <c r="BC1197" s="65">
        <f t="shared" si="753"/>
        <v>0</v>
      </c>
      <c r="BD1197" s="65">
        <f t="shared" si="787"/>
        <v>0</v>
      </c>
      <c r="BE1197" s="65">
        <f t="shared" si="763"/>
        <v>0</v>
      </c>
      <c r="BF1197" s="64" t="str">
        <f t="shared" si="764"/>
        <v>A forrás egyenlő a költséggel (I.ütem).</v>
      </c>
      <c r="BG1197" s="65">
        <f t="shared" si="765"/>
        <v>0</v>
      </c>
      <c r="BH1197" s="65">
        <f t="shared" si="766"/>
        <v>0</v>
      </c>
      <c r="BI1197" s="65">
        <f t="shared" si="767"/>
        <v>0</v>
      </c>
      <c r="BJ1197" s="65">
        <f t="shared" si="768"/>
        <v>0</v>
      </c>
      <c r="BK1197" s="65">
        <f t="shared" si="754"/>
        <v>0</v>
      </c>
      <c r="BL1197" s="66" t="str">
        <f t="shared" si="788"/>
        <v>Nem hosszútávú a feladat.</v>
      </c>
      <c r="BM1197" s="67">
        <f t="shared" si="769"/>
        <v>1</v>
      </c>
      <c r="BN1197" s="67">
        <f t="shared" si="770"/>
        <v>0</v>
      </c>
      <c r="BO1197" s="67">
        <f t="shared" si="771"/>
        <v>1</v>
      </c>
      <c r="BP1197" s="67">
        <f t="shared" si="772"/>
        <v>0</v>
      </c>
      <c r="BQ1197" s="65">
        <f t="shared" si="773"/>
        <v>0</v>
      </c>
      <c r="BR1197" s="64" t="str">
        <f t="shared" si="774"/>
        <v>Nincs hosszútávú terv!</v>
      </c>
      <c r="BS1197" s="65">
        <f t="shared" si="775"/>
        <v>0</v>
      </c>
      <c r="BT1197" s="65">
        <f t="shared" si="776"/>
        <v>0</v>
      </c>
      <c r="BU1197" s="65">
        <f t="shared" si="777"/>
        <v>0</v>
      </c>
      <c r="BV1197" s="65">
        <f t="shared" si="778"/>
        <v>0</v>
      </c>
      <c r="BW1197" s="65">
        <f t="shared" si="779"/>
        <v>0</v>
      </c>
      <c r="BX1197" s="65">
        <f t="shared" si="780"/>
        <v>0</v>
      </c>
      <c r="BY1197" s="65">
        <f t="shared" si="781"/>
        <v>0</v>
      </c>
      <c r="BZ1197" s="65">
        <f t="shared" si="782"/>
        <v>0</v>
      </c>
      <c r="CA1197" s="65">
        <f t="shared" si="783"/>
        <v>0</v>
      </c>
      <c r="CB1197" s="65">
        <f t="shared" si="784"/>
        <v>0</v>
      </c>
      <c r="CC1197" s="65">
        <f t="shared" si="785"/>
        <v>0</v>
      </c>
      <c r="CD1197" s="65" t="str">
        <f t="shared" si="755"/>
        <v>Hiányos kitöltés! (B-oszlop üres)</v>
      </c>
      <c r="CE1197" s="66" t="str">
        <f t="shared" si="756"/>
        <v>Hiányos kitöltés! (B-oszlop üres)</v>
      </c>
      <c r="CF1197" s="65">
        <f t="shared" si="757"/>
        <v>0</v>
      </c>
      <c r="CG1197" s="65">
        <f t="shared" si="758"/>
        <v>0</v>
      </c>
      <c r="CH1197" s="65">
        <f t="shared" si="759"/>
        <v>0</v>
      </c>
    </row>
    <row r="1198" spans="1:86" ht="31.25" x14ac:dyDescent="0.25">
      <c r="A1198" s="54" t="str">
        <f t="shared" si="748"/>
        <v>Nincs VKR kiválasztva!</v>
      </c>
      <c r="B1198" s="68"/>
      <c r="C1198" s="55"/>
      <c r="D1198" s="47"/>
      <c r="E1198" s="47"/>
      <c r="F1198" s="56" t="str">
        <f>IF($G1198="","Nincs VKR kiválasztva!",INDEX(Osszesito!$C:$C,MATCH($G1198,Osszesito!$D:$D,0)))</f>
        <v>Nincs VKR kiválasztva!</v>
      </c>
      <c r="G1198" s="45"/>
      <c r="H1198" s="51" t="str">
        <f>IF($D1198="","",CONCATENATE($AY1198,"_",COUNTA($D$3:$D1198),"_FSZV_2026"))</f>
        <v/>
      </c>
      <c r="I1198" s="56" t="str">
        <f>IF($G1198="","Nincs VKR kiválasztva!",INDEX(Osszesito!$G:$G,MATCH($F1198,Osszesito!$C:$C,0)))</f>
        <v>Nincs VKR kiválasztva!</v>
      </c>
      <c r="J1198" s="56" t="str">
        <f>IF($G1198="","Nincs VKR kiválasztva!",INDEX(Osszesito!$F:$F,MATCH($F1198,Osszesito!$C:$C,0)))</f>
        <v>Nincs VKR kiválasztva!</v>
      </c>
      <c r="K1198" s="48" t="str">
        <f t="shared" si="786"/>
        <v>Nincs kitöltve a költség rész!</v>
      </c>
      <c r="L1198" s="49"/>
      <c r="M1198" s="49"/>
      <c r="N1198" s="60"/>
      <c r="O1198" s="60"/>
      <c r="P1198" s="90"/>
      <c r="R1198" s="62"/>
      <c r="S1198" s="62"/>
      <c r="T1198" s="62"/>
      <c r="U1198" s="62"/>
      <c r="V1198" s="62"/>
      <c r="W1198" s="62"/>
      <c r="X1198" s="62"/>
      <c r="Y1198" s="62"/>
      <c r="Z1198" s="62"/>
      <c r="AA1198" s="62"/>
      <c r="AB1198" s="62"/>
      <c r="AC1198" s="61">
        <f t="shared" si="749"/>
        <v>0</v>
      </c>
      <c r="AD1198" s="1" t="str">
        <f t="shared" si="750"/>
        <v>Nincs VKR kiválasztva!</v>
      </c>
      <c r="AF1198" s="60"/>
      <c r="AG1198" s="60"/>
      <c r="AH1198" s="60"/>
      <c r="AI1198" s="60"/>
      <c r="AJ1198" s="60"/>
      <c r="AK1198" s="60"/>
      <c r="AL1198" s="60"/>
      <c r="AM1198" s="60"/>
      <c r="AN1198" s="60"/>
      <c r="AO1198" s="60"/>
      <c r="AP1198" s="60"/>
      <c r="AQ1198" s="61">
        <f t="shared" si="751"/>
        <v>0</v>
      </c>
      <c r="AR1198" s="130" t="s">
        <v>36</v>
      </c>
      <c r="AS1198" s="1" t="str">
        <f t="shared" si="752"/>
        <v>Nincs VKR kiválasztva!</v>
      </c>
      <c r="AU1198" s="46"/>
      <c r="AV1198" s="46"/>
      <c r="AY1198" s="64" t="str">
        <f>IF($D1198="","",INDEX(Osszesito!$E:$E,MATCH($F1198,Osszesito!$C:$C,0)))</f>
        <v/>
      </c>
      <c r="AZ1198" s="64">
        <f t="shared" si="760"/>
        <v>0</v>
      </c>
      <c r="BA1198" s="65">
        <f t="shared" si="761"/>
        <v>0</v>
      </c>
      <c r="BB1198" s="65" t="str">
        <f t="shared" si="762"/>
        <v>x</v>
      </c>
      <c r="BC1198" s="65">
        <f t="shared" si="753"/>
        <v>0</v>
      </c>
      <c r="BD1198" s="65">
        <f t="shared" si="787"/>
        <v>0</v>
      </c>
      <c r="BE1198" s="65">
        <f t="shared" si="763"/>
        <v>0</v>
      </c>
      <c r="BF1198" s="64" t="str">
        <f t="shared" si="764"/>
        <v>A forrás egyenlő a költséggel (I.ütem).</v>
      </c>
      <c r="BG1198" s="65">
        <f t="shared" si="765"/>
        <v>0</v>
      </c>
      <c r="BH1198" s="65">
        <f t="shared" si="766"/>
        <v>0</v>
      </c>
      <c r="BI1198" s="65">
        <f t="shared" si="767"/>
        <v>0</v>
      </c>
      <c r="BJ1198" s="65">
        <f t="shared" si="768"/>
        <v>0</v>
      </c>
      <c r="BK1198" s="65">
        <f t="shared" si="754"/>
        <v>0</v>
      </c>
      <c r="BL1198" s="66" t="str">
        <f t="shared" si="788"/>
        <v>Nem hosszútávú a feladat.</v>
      </c>
      <c r="BM1198" s="67">
        <f t="shared" si="769"/>
        <v>1</v>
      </c>
      <c r="BN1198" s="67">
        <f t="shared" si="770"/>
        <v>0</v>
      </c>
      <c r="BO1198" s="67">
        <f t="shared" si="771"/>
        <v>1</v>
      </c>
      <c r="BP1198" s="67">
        <f t="shared" si="772"/>
        <v>0</v>
      </c>
      <c r="BQ1198" s="65">
        <f t="shared" si="773"/>
        <v>0</v>
      </c>
      <c r="BR1198" s="64" t="str">
        <f t="shared" si="774"/>
        <v>Nincs hosszútávú terv!</v>
      </c>
      <c r="BS1198" s="65">
        <f t="shared" si="775"/>
        <v>0</v>
      </c>
      <c r="BT1198" s="65">
        <f t="shared" si="776"/>
        <v>0</v>
      </c>
      <c r="BU1198" s="65">
        <f t="shared" si="777"/>
        <v>0</v>
      </c>
      <c r="BV1198" s="65">
        <f t="shared" si="778"/>
        <v>0</v>
      </c>
      <c r="BW1198" s="65">
        <f t="shared" si="779"/>
        <v>0</v>
      </c>
      <c r="BX1198" s="65">
        <f t="shared" si="780"/>
        <v>0</v>
      </c>
      <c r="BY1198" s="65">
        <f t="shared" si="781"/>
        <v>0</v>
      </c>
      <c r="BZ1198" s="65">
        <f t="shared" si="782"/>
        <v>0</v>
      </c>
      <c r="CA1198" s="65">
        <f t="shared" si="783"/>
        <v>0</v>
      </c>
      <c r="CB1198" s="65">
        <f t="shared" si="784"/>
        <v>0</v>
      </c>
      <c r="CC1198" s="65">
        <f t="shared" si="785"/>
        <v>0</v>
      </c>
      <c r="CD1198" s="65" t="str">
        <f t="shared" si="755"/>
        <v>Hiányos kitöltés! (B-oszlop üres)</v>
      </c>
      <c r="CE1198" s="66" t="str">
        <f t="shared" si="756"/>
        <v>Hiányos kitöltés! (B-oszlop üres)</v>
      </c>
      <c r="CF1198" s="65">
        <f t="shared" si="757"/>
        <v>0</v>
      </c>
      <c r="CG1198" s="65">
        <f t="shared" si="758"/>
        <v>0</v>
      </c>
      <c r="CH1198" s="65">
        <f t="shared" si="759"/>
        <v>0</v>
      </c>
    </row>
    <row r="1199" spans="1:86" ht="31.25" x14ac:dyDescent="0.25">
      <c r="A1199" s="54" t="str">
        <f t="shared" si="748"/>
        <v>Nincs VKR kiválasztva!</v>
      </c>
      <c r="B1199" s="68"/>
      <c r="C1199" s="55"/>
      <c r="D1199" s="47"/>
      <c r="E1199" s="47"/>
      <c r="F1199" s="56" t="str">
        <f>IF($G1199="","Nincs VKR kiválasztva!",INDEX(Osszesito!$C:$C,MATCH($G1199,Osszesito!$D:$D,0)))</f>
        <v>Nincs VKR kiválasztva!</v>
      </c>
      <c r="G1199" s="45"/>
      <c r="H1199" s="51" t="str">
        <f>IF($D1199="","",CONCATENATE($AY1199,"_",COUNTA($D$3:$D1199),"_FSZV_2026"))</f>
        <v/>
      </c>
      <c r="I1199" s="56" t="str">
        <f>IF($G1199="","Nincs VKR kiválasztva!",INDEX(Osszesito!$G:$G,MATCH($F1199,Osszesito!$C:$C,0)))</f>
        <v>Nincs VKR kiválasztva!</v>
      </c>
      <c r="J1199" s="56" t="str">
        <f>IF($G1199="","Nincs VKR kiválasztva!",INDEX(Osszesito!$F:$F,MATCH($F1199,Osszesito!$C:$C,0)))</f>
        <v>Nincs VKR kiválasztva!</v>
      </c>
      <c r="K1199" s="48" t="str">
        <f t="shared" si="786"/>
        <v>Nincs kitöltve a költség rész!</v>
      </c>
      <c r="L1199" s="49"/>
      <c r="M1199" s="49"/>
      <c r="N1199" s="60"/>
      <c r="O1199" s="60"/>
      <c r="P1199" s="90"/>
      <c r="R1199" s="62"/>
      <c r="S1199" s="62"/>
      <c r="T1199" s="62"/>
      <c r="U1199" s="62"/>
      <c r="V1199" s="62"/>
      <c r="W1199" s="62"/>
      <c r="X1199" s="62"/>
      <c r="Y1199" s="62"/>
      <c r="Z1199" s="62"/>
      <c r="AA1199" s="62"/>
      <c r="AB1199" s="62"/>
      <c r="AC1199" s="61">
        <f t="shared" si="749"/>
        <v>0</v>
      </c>
      <c r="AD1199" s="1" t="str">
        <f t="shared" si="750"/>
        <v>Nincs VKR kiválasztva!</v>
      </c>
      <c r="AF1199" s="60"/>
      <c r="AG1199" s="60"/>
      <c r="AH1199" s="60"/>
      <c r="AI1199" s="60"/>
      <c r="AJ1199" s="60"/>
      <c r="AK1199" s="60"/>
      <c r="AL1199" s="60"/>
      <c r="AM1199" s="60"/>
      <c r="AN1199" s="60"/>
      <c r="AO1199" s="60"/>
      <c r="AP1199" s="60"/>
      <c r="AQ1199" s="61">
        <f t="shared" si="751"/>
        <v>0</v>
      </c>
      <c r="AR1199" s="130" t="s">
        <v>36</v>
      </c>
      <c r="AS1199" s="1" t="str">
        <f t="shared" si="752"/>
        <v>Nincs VKR kiválasztva!</v>
      </c>
      <c r="AU1199" s="46"/>
      <c r="AV1199" s="46"/>
      <c r="AY1199" s="64" t="str">
        <f>IF($D1199="","",INDEX(Osszesito!$E:$E,MATCH($F1199,Osszesito!$C:$C,0)))</f>
        <v/>
      </c>
      <c r="AZ1199" s="64">
        <f t="shared" si="760"/>
        <v>0</v>
      </c>
      <c r="BA1199" s="65">
        <f t="shared" si="761"/>
        <v>0</v>
      </c>
      <c r="BB1199" s="65" t="str">
        <f t="shared" si="762"/>
        <v>x</v>
      </c>
      <c r="BC1199" s="65">
        <f t="shared" si="753"/>
        <v>0</v>
      </c>
      <c r="BD1199" s="65">
        <f t="shared" si="787"/>
        <v>0</v>
      </c>
      <c r="BE1199" s="65">
        <f t="shared" si="763"/>
        <v>0</v>
      </c>
      <c r="BF1199" s="64" t="str">
        <f t="shared" si="764"/>
        <v>A forrás egyenlő a költséggel (I.ütem).</v>
      </c>
      <c r="BG1199" s="65">
        <f t="shared" si="765"/>
        <v>0</v>
      </c>
      <c r="BH1199" s="65">
        <f t="shared" si="766"/>
        <v>0</v>
      </c>
      <c r="BI1199" s="65">
        <f t="shared" si="767"/>
        <v>0</v>
      </c>
      <c r="BJ1199" s="65">
        <f t="shared" si="768"/>
        <v>0</v>
      </c>
      <c r="BK1199" s="65">
        <f t="shared" si="754"/>
        <v>0</v>
      </c>
      <c r="BL1199" s="66" t="str">
        <f t="shared" si="788"/>
        <v>Nem hosszútávú a feladat.</v>
      </c>
      <c r="BM1199" s="67">
        <f t="shared" si="769"/>
        <v>1</v>
      </c>
      <c r="BN1199" s="67">
        <f t="shared" si="770"/>
        <v>0</v>
      </c>
      <c r="BO1199" s="67">
        <f t="shared" si="771"/>
        <v>1</v>
      </c>
      <c r="BP1199" s="67">
        <f t="shared" si="772"/>
        <v>0</v>
      </c>
      <c r="BQ1199" s="65">
        <f t="shared" si="773"/>
        <v>0</v>
      </c>
      <c r="BR1199" s="64" t="str">
        <f t="shared" si="774"/>
        <v>Nincs hosszútávú terv!</v>
      </c>
      <c r="BS1199" s="65">
        <f t="shared" si="775"/>
        <v>0</v>
      </c>
      <c r="BT1199" s="65">
        <f t="shared" si="776"/>
        <v>0</v>
      </c>
      <c r="BU1199" s="65">
        <f t="shared" si="777"/>
        <v>0</v>
      </c>
      <c r="BV1199" s="65">
        <f t="shared" si="778"/>
        <v>0</v>
      </c>
      <c r="BW1199" s="65">
        <f t="shared" si="779"/>
        <v>0</v>
      </c>
      <c r="BX1199" s="65">
        <f t="shared" si="780"/>
        <v>0</v>
      </c>
      <c r="BY1199" s="65">
        <f t="shared" si="781"/>
        <v>0</v>
      </c>
      <c r="BZ1199" s="65">
        <f t="shared" si="782"/>
        <v>0</v>
      </c>
      <c r="CA1199" s="65">
        <f t="shared" si="783"/>
        <v>0</v>
      </c>
      <c r="CB1199" s="65">
        <f t="shared" si="784"/>
        <v>0</v>
      </c>
      <c r="CC1199" s="65">
        <f t="shared" si="785"/>
        <v>0</v>
      </c>
      <c r="CD1199" s="65" t="str">
        <f t="shared" si="755"/>
        <v>Hiányos kitöltés! (B-oszlop üres)</v>
      </c>
      <c r="CE1199" s="66" t="str">
        <f t="shared" si="756"/>
        <v>Hiányos kitöltés! (B-oszlop üres)</v>
      </c>
      <c r="CF1199" s="65">
        <f t="shared" si="757"/>
        <v>0</v>
      </c>
      <c r="CG1199" s="65">
        <f t="shared" si="758"/>
        <v>0</v>
      </c>
      <c r="CH1199" s="65">
        <f t="shared" si="759"/>
        <v>0</v>
      </c>
    </row>
    <row r="1200" spans="1:86" ht="31.25" x14ac:dyDescent="0.25">
      <c r="A1200" s="54" t="str">
        <f t="shared" si="748"/>
        <v>Nincs VKR kiválasztva!</v>
      </c>
      <c r="B1200" s="68"/>
      <c r="C1200" s="55"/>
      <c r="D1200" s="47"/>
      <c r="E1200" s="47"/>
      <c r="F1200" s="56" t="str">
        <f>IF($G1200="","Nincs VKR kiválasztva!",INDEX(Osszesito!$C:$C,MATCH($G1200,Osszesito!$D:$D,0)))</f>
        <v>Nincs VKR kiválasztva!</v>
      </c>
      <c r="G1200" s="45"/>
      <c r="H1200" s="51" t="str">
        <f>IF($D1200="","",CONCATENATE($AY1200,"_",COUNTA($D$3:$D1200),"_FSZV_2026"))</f>
        <v/>
      </c>
      <c r="I1200" s="56" t="str">
        <f>IF($G1200="","Nincs VKR kiválasztva!",INDEX(Osszesito!$G:$G,MATCH($F1200,Osszesito!$C:$C,0)))</f>
        <v>Nincs VKR kiválasztva!</v>
      </c>
      <c r="J1200" s="56" t="str">
        <f>IF($G1200="","Nincs VKR kiválasztva!",INDEX(Osszesito!$F:$F,MATCH($F1200,Osszesito!$C:$C,0)))</f>
        <v>Nincs VKR kiválasztva!</v>
      </c>
      <c r="K1200" s="48" t="str">
        <f t="shared" si="786"/>
        <v>Nincs kitöltve a költség rész!</v>
      </c>
      <c r="L1200" s="49"/>
      <c r="M1200" s="49"/>
      <c r="N1200" s="60"/>
      <c r="O1200" s="60"/>
      <c r="P1200" s="90"/>
      <c r="R1200" s="62"/>
      <c r="S1200" s="62"/>
      <c r="T1200" s="62"/>
      <c r="U1200" s="62"/>
      <c r="V1200" s="62"/>
      <c r="W1200" s="62"/>
      <c r="X1200" s="62"/>
      <c r="Y1200" s="62"/>
      <c r="Z1200" s="62"/>
      <c r="AA1200" s="62"/>
      <c r="AB1200" s="62"/>
      <c r="AC1200" s="61">
        <f t="shared" si="749"/>
        <v>0</v>
      </c>
      <c r="AD1200" s="1" t="str">
        <f t="shared" si="750"/>
        <v>Nincs VKR kiválasztva!</v>
      </c>
      <c r="AF1200" s="60"/>
      <c r="AG1200" s="60"/>
      <c r="AH1200" s="60"/>
      <c r="AI1200" s="60"/>
      <c r="AJ1200" s="60"/>
      <c r="AK1200" s="60"/>
      <c r="AL1200" s="60"/>
      <c r="AM1200" s="60"/>
      <c r="AN1200" s="60"/>
      <c r="AO1200" s="60"/>
      <c r="AP1200" s="60"/>
      <c r="AQ1200" s="61">
        <f t="shared" si="751"/>
        <v>0</v>
      </c>
      <c r="AR1200" s="130" t="s">
        <v>36</v>
      </c>
      <c r="AS1200" s="1" t="str">
        <f t="shared" si="752"/>
        <v>Nincs VKR kiválasztva!</v>
      </c>
      <c r="AU1200" s="46"/>
      <c r="AV1200" s="46"/>
      <c r="AY1200" s="64" t="str">
        <f>IF($D1200="","",INDEX(Osszesito!$E:$E,MATCH($F1200,Osszesito!$C:$C,0)))</f>
        <v/>
      </c>
      <c r="AZ1200" s="64">
        <f t="shared" si="760"/>
        <v>0</v>
      </c>
      <c r="BA1200" s="65">
        <f t="shared" si="761"/>
        <v>0</v>
      </c>
      <c r="BB1200" s="65" t="str">
        <f t="shared" si="762"/>
        <v>x</v>
      </c>
      <c r="BC1200" s="65">
        <f t="shared" si="753"/>
        <v>0</v>
      </c>
      <c r="BD1200" s="65">
        <f t="shared" si="787"/>
        <v>0</v>
      </c>
      <c r="BE1200" s="65">
        <f t="shared" si="763"/>
        <v>0</v>
      </c>
      <c r="BF1200" s="64" t="str">
        <f t="shared" si="764"/>
        <v>A forrás egyenlő a költséggel (I.ütem).</v>
      </c>
      <c r="BG1200" s="65">
        <f t="shared" si="765"/>
        <v>0</v>
      </c>
      <c r="BH1200" s="65">
        <f t="shared" si="766"/>
        <v>0</v>
      </c>
      <c r="BI1200" s="65">
        <f t="shared" si="767"/>
        <v>0</v>
      </c>
      <c r="BJ1200" s="65">
        <f t="shared" si="768"/>
        <v>0</v>
      </c>
      <c r="BK1200" s="65">
        <f t="shared" si="754"/>
        <v>0</v>
      </c>
      <c r="BL1200" s="66" t="str">
        <f t="shared" si="788"/>
        <v>Nem hosszútávú a feladat.</v>
      </c>
      <c r="BM1200" s="67">
        <f t="shared" si="769"/>
        <v>1</v>
      </c>
      <c r="BN1200" s="67">
        <f t="shared" si="770"/>
        <v>0</v>
      </c>
      <c r="BO1200" s="67">
        <f t="shared" si="771"/>
        <v>1</v>
      </c>
      <c r="BP1200" s="67">
        <f t="shared" si="772"/>
        <v>0</v>
      </c>
      <c r="BQ1200" s="65">
        <f t="shared" si="773"/>
        <v>0</v>
      </c>
      <c r="BR1200" s="64" t="str">
        <f t="shared" si="774"/>
        <v>Nincs hosszútávú terv!</v>
      </c>
      <c r="BS1200" s="65">
        <f t="shared" si="775"/>
        <v>0</v>
      </c>
      <c r="BT1200" s="65">
        <f t="shared" si="776"/>
        <v>0</v>
      </c>
      <c r="BU1200" s="65">
        <f t="shared" si="777"/>
        <v>0</v>
      </c>
      <c r="BV1200" s="65">
        <f t="shared" si="778"/>
        <v>0</v>
      </c>
      <c r="BW1200" s="65">
        <f t="shared" si="779"/>
        <v>0</v>
      </c>
      <c r="BX1200" s="65">
        <f t="shared" si="780"/>
        <v>0</v>
      </c>
      <c r="BY1200" s="65">
        <f t="shared" si="781"/>
        <v>0</v>
      </c>
      <c r="BZ1200" s="65">
        <f t="shared" si="782"/>
        <v>0</v>
      </c>
      <c r="CA1200" s="65">
        <f t="shared" si="783"/>
        <v>0</v>
      </c>
      <c r="CB1200" s="65">
        <f t="shared" si="784"/>
        <v>0</v>
      </c>
      <c r="CC1200" s="65">
        <f t="shared" si="785"/>
        <v>0</v>
      </c>
      <c r="CD1200" s="65" t="str">
        <f t="shared" si="755"/>
        <v>Hiányos kitöltés! (B-oszlop üres)</v>
      </c>
      <c r="CE1200" s="66" t="str">
        <f t="shared" si="756"/>
        <v>Hiányos kitöltés! (B-oszlop üres)</v>
      </c>
      <c r="CF1200" s="65">
        <f t="shared" si="757"/>
        <v>0</v>
      </c>
      <c r="CG1200" s="65">
        <f t="shared" si="758"/>
        <v>0</v>
      </c>
      <c r="CH1200" s="65">
        <f t="shared" si="759"/>
        <v>0</v>
      </c>
    </row>
    <row r="1201" spans="1:86" ht="31.25" x14ac:dyDescent="0.25">
      <c r="A1201" s="54" t="str">
        <f t="shared" si="748"/>
        <v>Nincs VKR kiválasztva!</v>
      </c>
      <c r="B1201" s="68"/>
      <c r="C1201" s="55"/>
      <c r="D1201" s="47"/>
      <c r="E1201" s="47"/>
      <c r="F1201" s="56" t="str">
        <f>IF($G1201="","Nincs VKR kiválasztva!",INDEX(Osszesito!$C:$C,MATCH($G1201,Osszesito!$D:$D,0)))</f>
        <v>Nincs VKR kiválasztva!</v>
      </c>
      <c r="G1201" s="45"/>
      <c r="H1201" s="51" t="str">
        <f>IF($D1201="","",CONCATENATE($AY1201,"_",COUNTA($D$3:$D1201),"_FSZV_2026"))</f>
        <v/>
      </c>
      <c r="I1201" s="56" t="str">
        <f>IF($G1201="","Nincs VKR kiválasztva!",INDEX(Osszesito!$G:$G,MATCH($F1201,Osszesito!$C:$C,0)))</f>
        <v>Nincs VKR kiválasztva!</v>
      </c>
      <c r="J1201" s="56" t="str">
        <f>IF($G1201="","Nincs VKR kiválasztva!",INDEX(Osszesito!$F:$F,MATCH($F1201,Osszesito!$C:$C,0)))</f>
        <v>Nincs VKR kiválasztva!</v>
      </c>
      <c r="K1201" s="48" t="str">
        <f t="shared" si="786"/>
        <v>Nincs kitöltve a költség rész!</v>
      </c>
      <c r="L1201" s="49"/>
      <c r="M1201" s="49"/>
      <c r="N1201" s="60"/>
      <c r="O1201" s="60"/>
      <c r="P1201" s="90"/>
      <c r="R1201" s="62"/>
      <c r="S1201" s="62"/>
      <c r="T1201" s="62"/>
      <c r="U1201" s="62"/>
      <c r="V1201" s="62"/>
      <c r="W1201" s="62"/>
      <c r="X1201" s="62"/>
      <c r="Y1201" s="62"/>
      <c r="Z1201" s="62"/>
      <c r="AA1201" s="62"/>
      <c r="AB1201" s="62"/>
      <c r="AC1201" s="61">
        <f t="shared" si="749"/>
        <v>0</v>
      </c>
      <c r="AD1201" s="1" t="str">
        <f t="shared" si="750"/>
        <v>Nincs VKR kiválasztva!</v>
      </c>
      <c r="AF1201" s="60"/>
      <c r="AG1201" s="60"/>
      <c r="AH1201" s="60"/>
      <c r="AI1201" s="60"/>
      <c r="AJ1201" s="60"/>
      <c r="AK1201" s="60"/>
      <c r="AL1201" s="60"/>
      <c r="AM1201" s="60"/>
      <c r="AN1201" s="60"/>
      <c r="AO1201" s="60"/>
      <c r="AP1201" s="60"/>
      <c r="AQ1201" s="61">
        <f t="shared" si="751"/>
        <v>0</v>
      </c>
      <c r="AR1201" s="130" t="s">
        <v>36</v>
      </c>
      <c r="AS1201" s="1" t="str">
        <f t="shared" si="752"/>
        <v>Nincs VKR kiválasztva!</v>
      </c>
      <c r="AU1201" s="46"/>
      <c r="AV1201" s="46"/>
      <c r="AY1201" s="64" t="str">
        <f>IF($D1201="","",INDEX(Osszesito!$E:$E,MATCH($F1201,Osszesito!$C:$C,0)))</f>
        <v/>
      </c>
      <c r="AZ1201" s="64">
        <f t="shared" si="760"/>
        <v>0</v>
      </c>
      <c r="BA1201" s="65">
        <f t="shared" si="761"/>
        <v>0</v>
      </c>
      <c r="BB1201" s="65" t="str">
        <f t="shared" si="762"/>
        <v>x</v>
      </c>
      <c r="BC1201" s="65">
        <f t="shared" si="753"/>
        <v>0</v>
      </c>
      <c r="BD1201" s="65">
        <f t="shared" si="787"/>
        <v>0</v>
      </c>
      <c r="BE1201" s="65">
        <f t="shared" si="763"/>
        <v>0</v>
      </c>
      <c r="BF1201" s="64" t="str">
        <f t="shared" si="764"/>
        <v>A forrás egyenlő a költséggel (I.ütem).</v>
      </c>
      <c r="BG1201" s="65">
        <f t="shared" si="765"/>
        <v>0</v>
      </c>
      <c r="BH1201" s="65">
        <f t="shared" si="766"/>
        <v>0</v>
      </c>
      <c r="BI1201" s="65">
        <f t="shared" si="767"/>
        <v>0</v>
      </c>
      <c r="BJ1201" s="65">
        <f t="shared" si="768"/>
        <v>0</v>
      </c>
      <c r="BK1201" s="65">
        <f t="shared" si="754"/>
        <v>0</v>
      </c>
      <c r="BL1201" s="66" t="str">
        <f t="shared" si="788"/>
        <v>Nem hosszútávú a feladat.</v>
      </c>
      <c r="BM1201" s="67">
        <f t="shared" si="769"/>
        <v>1</v>
      </c>
      <c r="BN1201" s="67">
        <f t="shared" si="770"/>
        <v>0</v>
      </c>
      <c r="BO1201" s="67">
        <f t="shared" si="771"/>
        <v>1</v>
      </c>
      <c r="BP1201" s="67">
        <f t="shared" si="772"/>
        <v>0</v>
      </c>
      <c r="BQ1201" s="65">
        <f t="shared" si="773"/>
        <v>0</v>
      </c>
      <c r="BR1201" s="64" t="str">
        <f t="shared" si="774"/>
        <v>Nincs hosszútávú terv!</v>
      </c>
      <c r="BS1201" s="65">
        <f t="shared" si="775"/>
        <v>0</v>
      </c>
      <c r="BT1201" s="65">
        <f t="shared" si="776"/>
        <v>0</v>
      </c>
      <c r="BU1201" s="65">
        <f t="shared" si="777"/>
        <v>0</v>
      </c>
      <c r="BV1201" s="65">
        <f t="shared" si="778"/>
        <v>0</v>
      </c>
      <c r="BW1201" s="65">
        <f t="shared" si="779"/>
        <v>0</v>
      </c>
      <c r="BX1201" s="65">
        <f t="shared" si="780"/>
        <v>0</v>
      </c>
      <c r="BY1201" s="65">
        <f t="shared" si="781"/>
        <v>0</v>
      </c>
      <c r="BZ1201" s="65">
        <f t="shared" si="782"/>
        <v>0</v>
      </c>
      <c r="CA1201" s="65">
        <f t="shared" si="783"/>
        <v>0</v>
      </c>
      <c r="CB1201" s="65">
        <f t="shared" si="784"/>
        <v>0</v>
      </c>
      <c r="CC1201" s="65">
        <f t="shared" si="785"/>
        <v>0</v>
      </c>
      <c r="CD1201" s="65" t="str">
        <f t="shared" si="755"/>
        <v>Hiányos kitöltés! (B-oszlop üres)</v>
      </c>
      <c r="CE1201" s="66" t="str">
        <f t="shared" si="756"/>
        <v>Hiányos kitöltés! (B-oszlop üres)</v>
      </c>
      <c r="CF1201" s="65">
        <f t="shared" si="757"/>
        <v>0</v>
      </c>
      <c r="CG1201" s="65">
        <f t="shared" si="758"/>
        <v>0</v>
      </c>
      <c r="CH1201" s="65">
        <f t="shared" si="759"/>
        <v>0</v>
      </c>
    </row>
    <row r="1202" spans="1:86" ht="31.25" x14ac:dyDescent="0.25">
      <c r="A1202" s="54" t="str">
        <f t="shared" si="748"/>
        <v>Nincs VKR kiválasztva!</v>
      </c>
      <c r="B1202" s="68"/>
      <c r="C1202" s="55"/>
      <c r="D1202" s="47"/>
      <c r="E1202" s="47"/>
      <c r="F1202" s="56" t="str">
        <f>IF($G1202="","Nincs VKR kiválasztva!",INDEX(Osszesito!$C:$C,MATCH($G1202,Osszesito!$D:$D,0)))</f>
        <v>Nincs VKR kiválasztva!</v>
      </c>
      <c r="G1202" s="45"/>
      <c r="H1202" s="51" t="str">
        <f>IF($D1202="","",CONCATENATE($AY1202,"_",COUNTA($D$3:$D1202),"_FSZV_2026"))</f>
        <v/>
      </c>
      <c r="I1202" s="56" t="str">
        <f>IF($G1202="","Nincs VKR kiválasztva!",INDEX(Osszesito!$G:$G,MATCH($F1202,Osszesito!$C:$C,0)))</f>
        <v>Nincs VKR kiválasztva!</v>
      </c>
      <c r="J1202" s="56" t="str">
        <f>IF($G1202="","Nincs VKR kiválasztva!",INDEX(Osszesito!$F:$F,MATCH($F1202,Osszesito!$C:$C,0)))</f>
        <v>Nincs VKR kiválasztva!</v>
      </c>
      <c r="K1202" s="48" t="str">
        <f t="shared" si="786"/>
        <v>Nincs kitöltve a költség rész!</v>
      </c>
      <c r="L1202" s="49"/>
      <c r="M1202" s="49"/>
      <c r="N1202" s="60"/>
      <c r="O1202" s="60"/>
      <c r="P1202" s="90"/>
      <c r="R1202" s="62"/>
      <c r="S1202" s="62"/>
      <c r="T1202" s="62"/>
      <c r="U1202" s="62"/>
      <c r="V1202" s="62"/>
      <c r="W1202" s="62"/>
      <c r="X1202" s="62"/>
      <c r="Y1202" s="62"/>
      <c r="Z1202" s="62"/>
      <c r="AA1202" s="62"/>
      <c r="AB1202" s="62"/>
      <c r="AC1202" s="61">
        <f t="shared" si="749"/>
        <v>0</v>
      </c>
      <c r="AD1202" s="1" t="str">
        <f t="shared" si="750"/>
        <v>Nincs VKR kiválasztva!</v>
      </c>
      <c r="AF1202" s="60"/>
      <c r="AG1202" s="60"/>
      <c r="AH1202" s="60"/>
      <c r="AI1202" s="60"/>
      <c r="AJ1202" s="60"/>
      <c r="AK1202" s="60"/>
      <c r="AL1202" s="60"/>
      <c r="AM1202" s="60"/>
      <c r="AN1202" s="60"/>
      <c r="AO1202" s="60"/>
      <c r="AP1202" s="60"/>
      <c r="AQ1202" s="61">
        <f t="shared" si="751"/>
        <v>0</v>
      </c>
      <c r="AR1202" s="130" t="s">
        <v>36</v>
      </c>
      <c r="AS1202" s="1" t="str">
        <f t="shared" si="752"/>
        <v>Nincs VKR kiválasztva!</v>
      </c>
      <c r="AU1202" s="46"/>
      <c r="AV1202" s="46"/>
      <c r="AY1202" s="64" t="str">
        <f>IF($D1202="","",INDEX(Osszesito!$E:$E,MATCH($F1202,Osszesito!$C:$C,0)))</f>
        <v/>
      </c>
      <c r="AZ1202" s="64">
        <f t="shared" si="760"/>
        <v>0</v>
      </c>
      <c r="BA1202" s="65">
        <f t="shared" si="761"/>
        <v>0</v>
      </c>
      <c r="BB1202" s="65" t="str">
        <f t="shared" si="762"/>
        <v>x</v>
      </c>
      <c r="BC1202" s="65">
        <f t="shared" si="753"/>
        <v>0</v>
      </c>
      <c r="BD1202" s="65">
        <f t="shared" si="787"/>
        <v>0</v>
      </c>
      <c r="BE1202" s="65">
        <f t="shared" si="763"/>
        <v>0</v>
      </c>
      <c r="BF1202" s="64" t="str">
        <f t="shared" si="764"/>
        <v>A forrás egyenlő a költséggel (I.ütem).</v>
      </c>
      <c r="BG1202" s="65">
        <f t="shared" si="765"/>
        <v>0</v>
      </c>
      <c r="BH1202" s="65">
        <f t="shared" si="766"/>
        <v>0</v>
      </c>
      <c r="BI1202" s="65">
        <f t="shared" si="767"/>
        <v>0</v>
      </c>
      <c r="BJ1202" s="65">
        <f t="shared" si="768"/>
        <v>0</v>
      </c>
      <c r="BK1202" s="65">
        <f t="shared" si="754"/>
        <v>0</v>
      </c>
      <c r="BL1202" s="66" t="str">
        <f t="shared" si="788"/>
        <v>Nem hosszútávú a feladat.</v>
      </c>
      <c r="BM1202" s="67">
        <f t="shared" si="769"/>
        <v>1</v>
      </c>
      <c r="BN1202" s="67">
        <f t="shared" si="770"/>
        <v>0</v>
      </c>
      <c r="BO1202" s="67">
        <f t="shared" si="771"/>
        <v>1</v>
      </c>
      <c r="BP1202" s="67">
        <f t="shared" si="772"/>
        <v>0</v>
      </c>
      <c r="BQ1202" s="65">
        <f t="shared" si="773"/>
        <v>0</v>
      </c>
      <c r="BR1202" s="64" t="str">
        <f t="shared" si="774"/>
        <v>Nincs hosszútávú terv!</v>
      </c>
      <c r="BS1202" s="65">
        <f t="shared" si="775"/>
        <v>0</v>
      </c>
      <c r="BT1202" s="65">
        <f t="shared" si="776"/>
        <v>0</v>
      </c>
      <c r="BU1202" s="65">
        <f t="shared" si="777"/>
        <v>0</v>
      </c>
      <c r="BV1202" s="65">
        <f t="shared" si="778"/>
        <v>0</v>
      </c>
      <c r="BW1202" s="65">
        <f t="shared" si="779"/>
        <v>0</v>
      </c>
      <c r="BX1202" s="65">
        <f t="shared" si="780"/>
        <v>0</v>
      </c>
      <c r="BY1202" s="65">
        <f t="shared" si="781"/>
        <v>0</v>
      </c>
      <c r="BZ1202" s="65">
        <f t="shared" si="782"/>
        <v>0</v>
      </c>
      <c r="CA1202" s="65">
        <f t="shared" si="783"/>
        <v>0</v>
      </c>
      <c r="CB1202" s="65">
        <f t="shared" si="784"/>
        <v>0</v>
      </c>
      <c r="CC1202" s="65">
        <f t="shared" si="785"/>
        <v>0</v>
      </c>
      <c r="CD1202" s="65" t="str">
        <f t="shared" si="755"/>
        <v>Hiányos kitöltés! (B-oszlop üres)</v>
      </c>
      <c r="CE1202" s="66" t="str">
        <f t="shared" si="756"/>
        <v>Hiányos kitöltés! (B-oszlop üres)</v>
      </c>
      <c r="CF1202" s="65">
        <f t="shared" si="757"/>
        <v>0</v>
      </c>
      <c r="CG1202" s="65">
        <f t="shared" si="758"/>
        <v>0</v>
      </c>
      <c r="CH1202" s="65">
        <f t="shared" si="759"/>
        <v>0</v>
      </c>
    </row>
    <row r="1203" spans="1:86" ht="31.25" x14ac:dyDescent="0.25">
      <c r="A1203" s="54" t="str">
        <f t="shared" si="748"/>
        <v>Nincs VKR kiválasztva!</v>
      </c>
      <c r="B1203" s="68"/>
      <c r="C1203" s="55"/>
      <c r="D1203" s="47"/>
      <c r="E1203" s="47"/>
      <c r="F1203" s="56" t="str">
        <f>IF($G1203="","Nincs VKR kiválasztva!",INDEX(Osszesito!$C:$C,MATCH($G1203,Osszesito!$D:$D,0)))</f>
        <v>Nincs VKR kiválasztva!</v>
      </c>
      <c r="G1203" s="45"/>
      <c r="H1203" s="51" t="str">
        <f>IF($D1203="","",CONCATENATE($AY1203,"_",COUNTA($D$3:$D1203),"_FSZV_2026"))</f>
        <v/>
      </c>
      <c r="I1203" s="56" t="str">
        <f>IF($G1203="","Nincs VKR kiválasztva!",INDEX(Osszesito!$G:$G,MATCH($F1203,Osszesito!$C:$C,0)))</f>
        <v>Nincs VKR kiválasztva!</v>
      </c>
      <c r="J1203" s="56" t="str">
        <f>IF($G1203="","Nincs VKR kiválasztva!",INDEX(Osszesito!$F:$F,MATCH($F1203,Osszesito!$C:$C,0)))</f>
        <v>Nincs VKR kiválasztva!</v>
      </c>
      <c r="K1203" s="48" t="str">
        <f t="shared" si="786"/>
        <v>Nincs kitöltve a költség rész!</v>
      </c>
      <c r="L1203" s="49"/>
      <c r="M1203" s="49"/>
      <c r="N1203" s="60"/>
      <c r="O1203" s="60"/>
      <c r="P1203" s="90"/>
      <c r="R1203" s="62"/>
      <c r="S1203" s="62"/>
      <c r="T1203" s="62"/>
      <c r="U1203" s="62"/>
      <c r="V1203" s="62"/>
      <c r="W1203" s="62"/>
      <c r="X1203" s="62"/>
      <c r="Y1203" s="62"/>
      <c r="Z1203" s="62"/>
      <c r="AA1203" s="62"/>
      <c r="AB1203" s="62"/>
      <c r="AC1203" s="61">
        <f t="shared" si="749"/>
        <v>0</v>
      </c>
      <c r="AD1203" s="1" t="str">
        <f t="shared" si="750"/>
        <v>Nincs VKR kiválasztva!</v>
      </c>
      <c r="AF1203" s="60"/>
      <c r="AG1203" s="60"/>
      <c r="AH1203" s="60"/>
      <c r="AI1203" s="60"/>
      <c r="AJ1203" s="60"/>
      <c r="AK1203" s="60"/>
      <c r="AL1203" s="60"/>
      <c r="AM1203" s="60"/>
      <c r="AN1203" s="60"/>
      <c r="AO1203" s="60"/>
      <c r="AP1203" s="60"/>
      <c r="AQ1203" s="61">
        <f t="shared" si="751"/>
        <v>0</v>
      </c>
      <c r="AR1203" s="130" t="s">
        <v>36</v>
      </c>
      <c r="AS1203" s="1" t="str">
        <f t="shared" si="752"/>
        <v>Nincs VKR kiválasztva!</v>
      </c>
      <c r="AU1203" s="46"/>
      <c r="AV1203" s="46"/>
      <c r="AY1203" s="64" t="str">
        <f>IF($D1203="","",INDEX(Osszesito!$E:$E,MATCH($F1203,Osszesito!$C:$C,0)))</f>
        <v/>
      </c>
      <c r="AZ1203" s="64">
        <f t="shared" si="760"/>
        <v>0</v>
      </c>
      <c r="BA1203" s="65">
        <f t="shared" si="761"/>
        <v>0</v>
      </c>
      <c r="BB1203" s="65" t="str">
        <f t="shared" si="762"/>
        <v>x</v>
      </c>
      <c r="BC1203" s="65">
        <f t="shared" si="753"/>
        <v>0</v>
      </c>
      <c r="BD1203" s="65">
        <f t="shared" si="787"/>
        <v>0</v>
      </c>
      <c r="BE1203" s="65">
        <f t="shared" si="763"/>
        <v>0</v>
      </c>
      <c r="BF1203" s="64" t="str">
        <f t="shared" si="764"/>
        <v>A forrás egyenlő a költséggel (I.ütem).</v>
      </c>
      <c r="BG1203" s="65">
        <f t="shared" si="765"/>
        <v>0</v>
      </c>
      <c r="BH1203" s="65">
        <f t="shared" si="766"/>
        <v>0</v>
      </c>
      <c r="BI1203" s="65">
        <f t="shared" si="767"/>
        <v>0</v>
      </c>
      <c r="BJ1203" s="65">
        <f t="shared" si="768"/>
        <v>0</v>
      </c>
      <c r="BK1203" s="65">
        <f t="shared" si="754"/>
        <v>0</v>
      </c>
      <c r="BL1203" s="66" t="str">
        <f t="shared" si="788"/>
        <v>Nem hosszútávú a feladat.</v>
      </c>
      <c r="BM1203" s="67">
        <f t="shared" si="769"/>
        <v>1</v>
      </c>
      <c r="BN1203" s="67">
        <f t="shared" si="770"/>
        <v>0</v>
      </c>
      <c r="BO1203" s="67">
        <f t="shared" si="771"/>
        <v>1</v>
      </c>
      <c r="BP1203" s="67">
        <f t="shared" si="772"/>
        <v>0</v>
      </c>
      <c r="BQ1203" s="65">
        <f t="shared" si="773"/>
        <v>0</v>
      </c>
      <c r="BR1203" s="64" t="str">
        <f t="shared" si="774"/>
        <v>Nincs hosszútávú terv!</v>
      </c>
      <c r="BS1203" s="65">
        <f t="shared" si="775"/>
        <v>0</v>
      </c>
      <c r="BT1203" s="65">
        <f t="shared" si="776"/>
        <v>0</v>
      </c>
      <c r="BU1203" s="65">
        <f t="shared" si="777"/>
        <v>0</v>
      </c>
      <c r="BV1203" s="65">
        <f t="shared" si="778"/>
        <v>0</v>
      </c>
      <c r="BW1203" s="65">
        <f t="shared" si="779"/>
        <v>0</v>
      </c>
      <c r="BX1203" s="65">
        <f t="shared" si="780"/>
        <v>0</v>
      </c>
      <c r="BY1203" s="65">
        <f t="shared" si="781"/>
        <v>0</v>
      </c>
      <c r="BZ1203" s="65">
        <f t="shared" si="782"/>
        <v>0</v>
      </c>
      <c r="CA1203" s="65">
        <f t="shared" si="783"/>
        <v>0</v>
      </c>
      <c r="CB1203" s="65">
        <f t="shared" si="784"/>
        <v>0</v>
      </c>
      <c r="CC1203" s="65">
        <f t="shared" si="785"/>
        <v>0</v>
      </c>
      <c r="CD1203" s="65" t="str">
        <f t="shared" si="755"/>
        <v>Hiányos kitöltés! (B-oszlop üres)</v>
      </c>
      <c r="CE1203" s="66" t="str">
        <f t="shared" si="756"/>
        <v>Hiányos kitöltés! (B-oszlop üres)</v>
      </c>
      <c r="CF1203" s="65">
        <f t="shared" si="757"/>
        <v>0</v>
      </c>
      <c r="CG1203" s="65">
        <f t="shared" si="758"/>
        <v>0</v>
      </c>
      <c r="CH1203" s="65">
        <f t="shared" si="759"/>
        <v>0</v>
      </c>
    </row>
    <row r="1204" spans="1:86" ht="31.25" x14ac:dyDescent="0.25">
      <c r="A1204" s="54" t="str">
        <f t="shared" ref="A1204:A1267" si="789">IF($G1204="","Nincs VKR kiválasztva!",CE1204)</f>
        <v>Nincs VKR kiválasztva!</v>
      </c>
      <c r="B1204" s="68"/>
      <c r="C1204" s="55"/>
      <c r="D1204" s="47"/>
      <c r="E1204" s="47"/>
      <c r="F1204" s="56" t="str">
        <f>IF($G1204="","Nincs VKR kiválasztva!",INDEX(Osszesito!$C:$C,MATCH($G1204,Osszesito!$D:$D,0)))</f>
        <v>Nincs VKR kiválasztva!</v>
      </c>
      <c r="G1204" s="45"/>
      <c r="H1204" s="51" t="str">
        <f>IF($D1204="","",CONCATENATE($AY1204,"_",COUNTA($D$3:$D1204),"_FSZV_2026"))</f>
        <v/>
      </c>
      <c r="I1204" s="56" t="str">
        <f>IF($G1204="","Nincs VKR kiválasztva!",INDEX(Osszesito!$G:$G,MATCH($F1204,Osszesito!$C:$C,0)))</f>
        <v>Nincs VKR kiválasztva!</v>
      </c>
      <c r="J1204" s="56" t="str">
        <f>IF($G1204="","Nincs VKR kiválasztva!",INDEX(Osszesito!$F:$F,MATCH($F1204,Osszesito!$C:$C,0)))</f>
        <v>Nincs VKR kiválasztva!</v>
      </c>
      <c r="K1204" s="48" t="str">
        <f t="shared" si="786"/>
        <v>Nincs kitöltve a költség rész!</v>
      </c>
      <c r="L1204" s="49"/>
      <c r="M1204" s="49"/>
      <c r="N1204" s="60"/>
      <c r="O1204" s="60"/>
      <c r="P1204" s="90"/>
      <c r="R1204" s="62"/>
      <c r="S1204" s="62"/>
      <c r="T1204" s="62"/>
      <c r="U1204" s="62"/>
      <c r="V1204" s="62"/>
      <c r="W1204" s="62"/>
      <c r="X1204" s="62"/>
      <c r="Y1204" s="62"/>
      <c r="Z1204" s="62"/>
      <c r="AA1204" s="62"/>
      <c r="AB1204" s="62"/>
      <c r="AC1204" s="61">
        <f t="shared" ref="AC1204:AC1267" si="790">SUM(R1204:AB1204)</f>
        <v>0</v>
      </c>
      <c r="AD1204" s="1" t="str">
        <f t="shared" ref="AD1204:AD1267" si="791">IF($G1204="","Nincs VKR kiválasztva!",IF(BA1204=0,"Hiányos kitöltés!",BF1204))</f>
        <v>Nincs VKR kiválasztva!</v>
      </c>
      <c r="AF1204" s="60"/>
      <c r="AG1204" s="60"/>
      <c r="AH1204" s="60"/>
      <c r="AI1204" s="60"/>
      <c r="AJ1204" s="60"/>
      <c r="AK1204" s="60"/>
      <c r="AL1204" s="60"/>
      <c r="AM1204" s="60"/>
      <c r="AN1204" s="60"/>
      <c r="AO1204" s="60"/>
      <c r="AP1204" s="60"/>
      <c r="AQ1204" s="61">
        <f t="shared" ref="AQ1204:AQ1267" si="792">SUM(AF1204:AP1204)</f>
        <v>0</v>
      </c>
      <c r="AR1204" s="130" t="s">
        <v>36</v>
      </c>
      <c r="AS1204" s="1" t="str">
        <f t="shared" ref="AS1204:AS1267" si="793">IF($G1204="","Nincs VKR kiválasztva!",IF(BA1204=0,"Hiányos kitöltés!",IF(BB1204="R","Nincs hosszútávú terv!",BL1204)))</f>
        <v>Nincs VKR kiválasztva!</v>
      </c>
      <c r="AU1204" s="46"/>
      <c r="AV1204" s="46"/>
      <c r="AY1204" s="64" t="str">
        <f>IF($D1204="","",INDEX(Osszesito!$E:$E,MATCH($F1204,Osszesito!$C:$C,0)))</f>
        <v/>
      </c>
      <c r="AZ1204" s="64">
        <f t="shared" si="760"/>
        <v>0</v>
      </c>
      <c r="BA1204" s="65">
        <f t="shared" si="761"/>
        <v>0</v>
      </c>
      <c r="BB1204" s="65" t="str">
        <f t="shared" si="762"/>
        <v>x</v>
      </c>
      <c r="BC1204" s="65">
        <f t="shared" ref="BC1204:BC1267" si="794">IF(OR(BB1204="R",BB1204="RH"),1,0)</f>
        <v>0</v>
      </c>
      <c r="BD1204" s="65">
        <f t="shared" si="787"/>
        <v>0</v>
      </c>
      <c r="BE1204" s="65">
        <f t="shared" si="763"/>
        <v>0</v>
      </c>
      <c r="BF1204" s="64" t="str">
        <f t="shared" si="764"/>
        <v>A forrás egyenlő a költséggel (I.ütem).</v>
      </c>
      <c r="BG1204" s="65">
        <f t="shared" si="765"/>
        <v>0</v>
      </c>
      <c r="BH1204" s="65">
        <f t="shared" si="766"/>
        <v>0</v>
      </c>
      <c r="BI1204" s="65">
        <f t="shared" si="767"/>
        <v>0</v>
      </c>
      <c r="BJ1204" s="65">
        <f t="shared" si="768"/>
        <v>0</v>
      </c>
      <c r="BK1204" s="65">
        <f t="shared" ref="BK1204:BK1267" si="795">IF(AND($BJ1204=1,$O1204=$AQ1204),1,IF(AND($BJ1204=1,$O1204&gt;$AQ1204,AR1204="igen"),1,0))</f>
        <v>0</v>
      </c>
      <c r="BL1204" s="66" t="str">
        <f t="shared" si="788"/>
        <v>Nem hosszútávú a feladat.</v>
      </c>
      <c r="BM1204" s="67">
        <f t="shared" si="769"/>
        <v>1</v>
      </c>
      <c r="BN1204" s="67">
        <f t="shared" si="770"/>
        <v>0</v>
      </c>
      <c r="BO1204" s="67">
        <f t="shared" si="771"/>
        <v>1</v>
      </c>
      <c r="BP1204" s="67">
        <f t="shared" si="772"/>
        <v>0</v>
      </c>
      <c r="BQ1204" s="65">
        <f t="shared" si="773"/>
        <v>0</v>
      </c>
      <c r="BR1204" s="64" t="str">
        <f t="shared" si="774"/>
        <v>Nincs hosszútávú terv!</v>
      </c>
      <c r="BS1204" s="65">
        <f t="shared" si="775"/>
        <v>0</v>
      </c>
      <c r="BT1204" s="65">
        <f t="shared" si="776"/>
        <v>0</v>
      </c>
      <c r="BU1204" s="65">
        <f t="shared" si="777"/>
        <v>0</v>
      </c>
      <c r="BV1204" s="65">
        <f t="shared" si="778"/>
        <v>0</v>
      </c>
      <c r="BW1204" s="65">
        <f t="shared" si="779"/>
        <v>0</v>
      </c>
      <c r="BX1204" s="65">
        <f t="shared" si="780"/>
        <v>0</v>
      </c>
      <c r="BY1204" s="65">
        <f t="shared" si="781"/>
        <v>0</v>
      </c>
      <c r="BZ1204" s="65">
        <f t="shared" si="782"/>
        <v>0</v>
      </c>
      <c r="CA1204" s="65">
        <f t="shared" si="783"/>
        <v>0</v>
      </c>
      <c r="CB1204" s="65">
        <f t="shared" si="784"/>
        <v>0</v>
      </c>
      <c r="CC1204" s="65">
        <f t="shared" si="785"/>
        <v>0</v>
      </c>
      <c r="CD1204" s="65" t="str">
        <f t="shared" ref="CD1204:CD1267" si="796">IF(AND($BA1204=0,$BU1204=0),"Hiányos kitöltés! (B-oszlop üres)",IF(AND($BA1204=0,$BV1204=0),"Hiányos kitöltés! (C-oszlop üres)",IF(AND($BA1204=0,$BW1204=0),"Hiányos kitöltés! (D-oszlop üres)",IF(AND($BA1204=0,$BX1204=0),"Hiányos kitöltés! (E-oszlop üres)",IF(AND($BA1204=0,$BY1204=0),"Hiányos kitöltés! (L-oszlop üres)",IF(AND($BA1204=0,$BZ1204=0),"Hiányos kitöltés! (M-oszlop üres)",IF(AND($BA1204=0,$CA1204=0),"Hiányos kitöltés! (N-oszlop üres)",IF(AND($BA1204=0,$CB1204=0),"Hiányos kitöltés! (O-oszlop üres)",IF(AND($BA1204=0,$BG1204=0),"Hiányos kitöltés! (I.ütem forrása hiányos!","?")))))))))</f>
        <v>Hiányos kitöltés! (B-oszlop üres)</v>
      </c>
      <c r="CE1204" s="66" t="str">
        <f t="shared" ref="CE1204:CE1267" si="797">IF($BA1204=0,$CD1204,IF($BG1204=0,"I. ütem forrása nincs kitöltve!",IF($BJ1204=0,"II. ütem forrása nincs kitöltve!",IF($BD1204=1,"Költségek üteme nem megfelelő (az időtartam és a költség üteme eltér)!",IF(AND(BH1204=0,$BA1204=1,$BJ1204=1,$BD1204=1),"Kötelező cellák kitöltve, de az I. ütem forrása hibás!",IF(AND(BJ1204=0,$BA1204=1,$BJ1204=1,$BD1204=1),"Kötelező cellák kitöltve, de a II. ütem forrása hibás!",IF(AND($BO1204=1,$AZ1204&lt;30),"Nullás a rövidtávú feladat és rövid (hiányzik) a hozzá tartozó indoklás!",IF(AND($BP1204=1,$AZ1204&lt;30),"Nullás a hosszútávú feladat és rövid (hiányzik) a hozzá tartozó indoklás!",IF(AND(BN1204=1,C1204="1811_RENDKÍVÜLI"),"II. ütemre nem tervezhet Rendkívüli feladatot!",IF(BH1204=0,AD1204,IF(BK1204=0,AS1204,IF(AND(BC1204=1,$P1204&gt;$N1204),"EM rendelet 2. melléklet terhére elszámolt költség nem lehet nagyobb az I. ütemre tervezett tényleges költségnél!",IF($AC1204&gt;$N1204,"Többlet forrást jelölt meg az I. ütemnél! Kérjük, a többletet az 'Osszesito' fülön tüntesse fel!",IF($AQ1204&gt;$O1204,"Többlet forrást jelölt meg a II. ütemnél! Kérjük, a többletet az 'Osszesito' fülön tüntesse fel!","Kitöltés rendben!"))))))))))))))</f>
        <v>Hiányos kitöltés! (B-oszlop üres)</v>
      </c>
      <c r="CF1204" s="65">
        <f t="shared" ref="CF1204:CF1267" si="798">IF(A1204="Kitöltés rendben!",1,0)</f>
        <v>0</v>
      </c>
      <c r="CG1204" s="65">
        <f t="shared" ref="CG1204:CG1267" si="799">IF(AND($BB1204="R",$CF1204=1),1,IF(AND($BB1204="RH",$CF1204=1),1,0))</f>
        <v>0</v>
      </c>
      <c r="CH1204" s="65">
        <f t="shared" ref="CH1204:CH1267" si="800">IF(AND($BB1204="H",$CF1204=1),1,IF(AND($BB1204="RH",$CF1204=1),1,0))</f>
        <v>0</v>
      </c>
    </row>
    <row r="1205" spans="1:86" ht="31.25" x14ac:dyDescent="0.25">
      <c r="A1205" s="54" t="str">
        <f t="shared" si="789"/>
        <v>Nincs VKR kiválasztva!</v>
      </c>
      <c r="B1205" s="68"/>
      <c r="C1205" s="55"/>
      <c r="D1205" s="47"/>
      <c r="E1205" s="47"/>
      <c r="F1205" s="56" t="str">
        <f>IF($G1205="","Nincs VKR kiválasztva!",INDEX(Osszesito!$C:$C,MATCH($G1205,Osszesito!$D:$D,0)))</f>
        <v>Nincs VKR kiválasztva!</v>
      </c>
      <c r="G1205" s="45"/>
      <c r="H1205" s="51" t="str">
        <f>IF($D1205="","",CONCATENATE($AY1205,"_",COUNTA($D$3:$D1205),"_FSZV_2026"))</f>
        <v/>
      </c>
      <c r="I1205" s="56" t="str">
        <f>IF($G1205="","Nincs VKR kiválasztva!",INDEX(Osszesito!$G:$G,MATCH($F1205,Osszesito!$C:$C,0)))</f>
        <v>Nincs VKR kiválasztva!</v>
      </c>
      <c r="J1205" s="56" t="str">
        <f>IF($G1205="","Nincs VKR kiválasztva!",INDEX(Osszesito!$F:$F,MATCH($F1205,Osszesito!$C:$C,0)))</f>
        <v>Nincs VKR kiválasztva!</v>
      </c>
      <c r="K1205" s="48" t="str">
        <f t="shared" si="786"/>
        <v>Nincs kitöltve a költség rész!</v>
      </c>
      <c r="L1205" s="49"/>
      <c r="M1205" s="49"/>
      <c r="N1205" s="60"/>
      <c r="O1205" s="60"/>
      <c r="P1205" s="90"/>
      <c r="R1205" s="62"/>
      <c r="S1205" s="62"/>
      <c r="T1205" s="62"/>
      <c r="U1205" s="62"/>
      <c r="V1205" s="62"/>
      <c r="W1205" s="62"/>
      <c r="X1205" s="62"/>
      <c r="Y1205" s="62"/>
      <c r="Z1205" s="62"/>
      <c r="AA1205" s="62"/>
      <c r="AB1205" s="62"/>
      <c r="AC1205" s="61">
        <f t="shared" si="790"/>
        <v>0</v>
      </c>
      <c r="AD1205" s="1" t="str">
        <f t="shared" si="791"/>
        <v>Nincs VKR kiválasztva!</v>
      </c>
      <c r="AF1205" s="60"/>
      <c r="AG1205" s="60"/>
      <c r="AH1205" s="60"/>
      <c r="AI1205" s="60"/>
      <c r="AJ1205" s="60"/>
      <c r="AK1205" s="60"/>
      <c r="AL1205" s="60"/>
      <c r="AM1205" s="60"/>
      <c r="AN1205" s="60"/>
      <c r="AO1205" s="60"/>
      <c r="AP1205" s="60"/>
      <c r="AQ1205" s="61">
        <f t="shared" si="792"/>
        <v>0</v>
      </c>
      <c r="AR1205" s="130" t="s">
        <v>36</v>
      </c>
      <c r="AS1205" s="1" t="str">
        <f t="shared" si="793"/>
        <v>Nincs VKR kiválasztva!</v>
      </c>
      <c r="AU1205" s="46"/>
      <c r="AV1205" s="46"/>
      <c r="AY1205" s="64" t="str">
        <f>IF($D1205="","",INDEX(Osszesito!$E:$E,MATCH($F1205,Osszesito!$C:$C,0)))</f>
        <v/>
      </c>
      <c r="AZ1205" s="64">
        <f t="shared" si="760"/>
        <v>0</v>
      </c>
      <c r="BA1205" s="65">
        <f t="shared" si="761"/>
        <v>0</v>
      </c>
      <c r="BB1205" s="65" t="str">
        <f t="shared" si="762"/>
        <v>x</v>
      </c>
      <c r="BC1205" s="65">
        <f t="shared" si="794"/>
        <v>0</v>
      </c>
      <c r="BD1205" s="65">
        <f t="shared" si="787"/>
        <v>0</v>
      </c>
      <c r="BE1205" s="65">
        <f t="shared" si="763"/>
        <v>0</v>
      </c>
      <c r="BF1205" s="64" t="str">
        <f t="shared" si="764"/>
        <v>A forrás egyenlő a költséggel (I.ütem).</v>
      </c>
      <c r="BG1205" s="65">
        <f t="shared" si="765"/>
        <v>0</v>
      </c>
      <c r="BH1205" s="65">
        <f t="shared" si="766"/>
        <v>0</v>
      </c>
      <c r="BI1205" s="65">
        <f t="shared" si="767"/>
        <v>0</v>
      </c>
      <c r="BJ1205" s="65">
        <f t="shared" si="768"/>
        <v>0</v>
      </c>
      <c r="BK1205" s="65">
        <f t="shared" si="795"/>
        <v>0</v>
      </c>
      <c r="BL1205" s="66" t="str">
        <f t="shared" si="788"/>
        <v>Nem hosszútávú a feladat.</v>
      </c>
      <c r="BM1205" s="67">
        <f t="shared" si="769"/>
        <v>1</v>
      </c>
      <c r="BN1205" s="67">
        <f t="shared" si="770"/>
        <v>0</v>
      </c>
      <c r="BO1205" s="67">
        <f t="shared" si="771"/>
        <v>1</v>
      </c>
      <c r="BP1205" s="67">
        <f t="shared" si="772"/>
        <v>0</v>
      </c>
      <c r="BQ1205" s="65">
        <f t="shared" si="773"/>
        <v>0</v>
      </c>
      <c r="BR1205" s="64" t="str">
        <f t="shared" si="774"/>
        <v>Nincs hosszútávú terv!</v>
      </c>
      <c r="BS1205" s="65">
        <f t="shared" si="775"/>
        <v>0</v>
      </c>
      <c r="BT1205" s="65">
        <f t="shared" si="776"/>
        <v>0</v>
      </c>
      <c r="BU1205" s="65">
        <f t="shared" si="777"/>
        <v>0</v>
      </c>
      <c r="BV1205" s="65">
        <f t="shared" si="778"/>
        <v>0</v>
      </c>
      <c r="BW1205" s="65">
        <f t="shared" si="779"/>
        <v>0</v>
      </c>
      <c r="BX1205" s="65">
        <f t="shared" si="780"/>
        <v>0</v>
      </c>
      <c r="BY1205" s="65">
        <f t="shared" si="781"/>
        <v>0</v>
      </c>
      <c r="BZ1205" s="65">
        <f t="shared" si="782"/>
        <v>0</v>
      </c>
      <c r="CA1205" s="65">
        <f t="shared" si="783"/>
        <v>0</v>
      </c>
      <c r="CB1205" s="65">
        <f t="shared" si="784"/>
        <v>0</v>
      </c>
      <c r="CC1205" s="65">
        <f t="shared" si="785"/>
        <v>0</v>
      </c>
      <c r="CD1205" s="65" t="str">
        <f t="shared" si="796"/>
        <v>Hiányos kitöltés! (B-oszlop üres)</v>
      </c>
      <c r="CE1205" s="66" t="str">
        <f t="shared" si="797"/>
        <v>Hiányos kitöltés! (B-oszlop üres)</v>
      </c>
      <c r="CF1205" s="65">
        <f t="shared" si="798"/>
        <v>0</v>
      </c>
      <c r="CG1205" s="65">
        <f t="shared" si="799"/>
        <v>0</v>
      </c>
      <c r="CH1205" s="65">
        <f t="shared" si="800"/>
        <v>0</v>
      </c>
    </row>
    <row r="1206" spans="1:86" ht="31.25" x14ac:dyDescent="0.25">
      <c r="A1206" s="54" t="str">
        <f t="shared" si="789"/>
        <v>Nincs VKR kiválasztva!</v>
      </c>
      <c r="B1206" s="68"/>
      <c r="C1206" s="55"/>
      <c r="D1206" s="47"/>
      <c r="E1206" s="47"/>
      <c r="F1206" s="56" t="str">
        <f>IF($G1206="","Nincs VKR kiválasztva!",INDEX(Osszesito!$C:$C,MATCH($G1206,Osszesito!$D:$D,0)))</f>
        <v>Nincs VKR kiválasztva!</v>
      </c>
      <c r="G1206" s="45"/>
      <c r="H1206" s="51" t="str">
        <f>IF($D1206="","",CONCATENATE($AY1206,"_",COUNTA($D$3:$D1206),"_FSZV_2026"))</f>
        <v/>
      </c>
      <c r="I1206" s="56" t="str">
        <f>IF($G1206="","Nincs VKR kiválasztva!",INDEX(Osszesito!$G:$G,MATCH($F1206,Osszesito!$C:$C,0)))</f>
        <v>Nincs VKR kiválasztva!</v>
      </c>
      <c r="J1206" s="56" t="str">
        <f>IF($G1206="","Nincs VKR kiválasztva!",INDEX(Osszesito!$F:$F,MATCH($F1206,Osszesito!$C:$C,0)))</f>
        <v>Nincs VKR kiválasztva!</v>
      </c>
      <c r="K1206" s="48" t="str">
        <f t="shared" si="786"/>
        <v>Nincs kitöltve a költség rész!</v>
      </c>
      <c r="L1206" s="49"/>
      <c r="M1206" s="49"/>
      <c r="N1206" s="60"/>
      <c r="O1206" s="60"/>
      <c r="P1206" s="90"/>
      <c r="R1206" s="62"/>
      <c r="S1206" s="62"/>
      <c r="T1206" s="62"/>
      <c r="U1206" s="62"/>
      <c r="V1206" s="62"/>
      <c r="W1206" s="62"/>
      <c r="X1206" s="62"/>
      <c r="Y1206" s="62"/>
      <c r="Z1206" s="62"/>
      <c r="AA1206" s="62"/>
      <c r="AB1206" s="62"/>
      <c r="AC1206" s="61">
        <f t="shared" si="790"/>
        <v>0</v>
      </c>
      <c r="AD1206" s="1" t="str">
        <f t="shared" si="791"/>
        <v>Nincs VKR kiválasztva!</v>
      </c>
      <c r="AF1206" s="60"/>
      <c r="AG1206" s="60"/>
      <c r="AH1206" s="60"/>
      <c r="AI1206" s="60"/>
      <c r="AJ1206" s="60"/>
      <c r="AK1206" s="60"/>
      <c r="AL1206" s="60"/>
      <c r="AM1206" s="60"/>
      <c r="AN1206" s="60"/>
      <c r="AO1206" s="60"/>
      <c r="AP1206" s="60"/>
      <c r="AQ1206" s="61">
        <f t="shared" si="792"/>
        <v>0</v>
      </c>
      <c r="AR1206" s="130" t="s">
        <v>36</v>
      </c>
      <c r="AS1206" s="1" t="str">
        <f t="shared" si="793"/>
        <v>Nincs VKR kiválasztva!</v>
      </c>
      <c r="AU1206" s="46"/>
      <c r="AV1206" s="46"/>
      <c r="AY1206" s="64" t="str">
        <f>IF($D1206="","",INDEX(Osszesito!$E:$E,MATCH($F1206,Osszesito!$C:$C,0)))</f>
        <v/>
      </c>
      <c r="AZ1206" s="64">
        <f t="shared" si="760"/>
        <v>0</v>
      </c>
      <c r="BA1206" s="65">
        <f t="shared" si="761"/>
        <v>0</v>
      </c>
      <c r="BB1206" s="65" t="str">
        <f t="shared" si="762"/>
        <v>x</v>
      </c>
      <c r="BC1206" s="65">
        <f t="shared" si="794"/>
        <v>0</v>
      </c>
      <c r="BD1206" s="65">
        <f t="shared" si="787"/>
        <v>0</v>
      </c>
      <c r="BE1206" s="65">
        <f t="shared" si="763"/>
        <v>0</v>
      </c>
      <c r="BF1206" s="64" t="str">
        <f t="shared" si="764"/>
        <v>A forrás egyenlő a költséggel (I.ütem).</v>
      </c>
      <c r="BG1206" s="65">
        <f t="shared" si="765"/>
        <v>0</v>
      </c>
      <c r="BH1206" s="65">
        <f t="shared" si="766"/>
        <v>0</v>
      </c>
      <c r="BI1206" s="65">
        <f t="shared" si="767"/>
        <v>0</v>
      </c>
      <c r="BJ1206" s="65">
        <f t="shared" si="768"/>
        <v>0</v>
      </c>
      <c r="BK1206" s="65">
        <f t="shared" si="795"/>
        <v>0</v>
      </c>
      <c r="BL1206" s="66" t="str">
        <f t="shared" si="788"/>
        <v>Nem hosszútávú a feladat.</v>
      </c>
      <c r="BM1206" s="67">
        <f t="shared" si="769"/>
        <v>1</v>
      </c>
      <c r="BN1206" s="67">
        <f t="shared" si="770"/>
        <v>0</v>
      </c>
      <c r="BO1206" s="67">
        <f t="shared" si="771"/>
        <v>1</v>
      </c>
      <c r="BP1206" s="67">
        <f t="shared" si="772"/>
        <v>0</v>
      </c>
      <c r="BQ1206" s="65">
        <f t="shared" si="773"/>
        <v>0</v>
      </c>
      <c r="BR1206" s="64" t="str">
        <f t="shared" si="774"/>
        <v>Nincs hosszútávú terv!</v>
      </c>
      <c r="BS1206" s="65">
        <f t="shared" si="775"/>
        <v>0</v>
      </c>
      <c r="BT1206" s="65">
        <f t="shared" si="776"/>
        <v>0</v>
      </c>
      <c r="BU1206" s="65">
        <f t="shared" si="777"/>
        <v>0</v>
      </c>
      <c r="BV1206" s="65">
        <f t="shared" si="778"/>
        <v>0</v>
      </c>
      <c r="BW1206" s="65">
        <f t="shared" si="779"/>
        <v>0</v>
      </c>
      <c r="BX1206" s="65">
        <f t="shared" si="780"/>
        <v>0</v>
      </c>
      <c r="BY1206" s="65">
        <f t="shared" si="781"/>
        <v>0</v>
      </c>
      <c r="BZ1206" s="65">
        <f t="shared" si="782"/>
        <v>0</v>
      </c>
      <c r="CA1206" s="65">
        <f t="shared" si="783"/>
        <v>0</v>
      </c>
      <c r="CB1206" s="65">
        <f t="shared" si="784"/>
        <v>0</v>
      </c>
      <c r="CC1206" s="65">
        <f t="shared" si="785"/>
        <v>0</v>
      </c>
      <c r="CD1206" s="65" t="str">
        <f t="shared" si="796"/>
        <v>Hiányos kitöltés! (B-oszlop üres)</v>
      </c>
      <c r="CE1206" s="66" t="str">
        <f t="shared" si="797"/>
        <v>Hiányos kitöltés! (B-oszlop üres)</v>
      </c>
      <c r="CF1206" s="65">
        <f t="shared" si="798"/>
        <v>0</v>
      </c>
      <c r="CG1206" s="65">
        <f t="shared" si="799"/>
        <v>0</v>
      </c>
      <c r="CH1206" s="65">
        <f t="shared" si="800"/>
        <v>0</v>
      </c>
    </row>
    <row r="1207" spans="1:86" ht="31.25" x14ac:dyDescent="0.25">
      <c r="A1207" s="54" t="str">
        <f t="shared" si="789"/>
        <v>Nincs VKR kiválasztva!</v>
      </c>
      <c r="B1207" s="68"/>
      <c r="C1207" s="55"/>
      <c r="D1207" s="47"/>
      <c r="E1207" s="47"/>
      <c r="F1207" s="56" t="str">
        <f>IF($G1207="","Nincs VKR kiválasztva!",INDEX(Osszesito!$C:$C,MATCH($G1207,Osszesito!$D:$D,0)))</f>
        <v>Nincs VKR kiválasztva!</v>
      </c>
      <c r="G1207" s="45"/>
      <c r="H1207" s="51" t="str">
        <f>IF($D1207="","",CONCATENATE($AY1207,"_",COUNTA($D$3:$D1207),"_FSZV_2026"))</f>
        <v/>
      </c>
      <c r="I1207" s="56" t="str">
        <f>IF($G1207="","Nincs VKR kiválasztva!",INDEX(Osszesito!$G:$G,MATCH($F1207,Osszesito!$C:$C,0)))</f>
        <v>Nincs VKR kiválasztva!</v>
      </c>
      <c r="J1207" s="56" t="str">
        <f>IF($G1207="","Nincs VKR kiválasztva!",INDEX(Osszesito!$F:$F,MATCH($F1207,Osszesito!$C:$C,0)))</f>
        <v>Nincs VKR kiválasztva!</v>
      </c>
      <c r="K1207" s="48" t="str">
        <f t="shared" si="786"/>
        <v>Nincs kitöltve a költség rész!</v>
      </c>
      <c r="L1207" s="49"/>
      <c r="M1207" s="49"/>
      <c r="N1207" s="60"/>
      <c r="O1207" s="60"/>
      <c r="P1207" s="90"/>
      <c r="R1207" s="62"/>
      <c r="S1207" s="62"/>
      <c r="T1207" s="62"/>
      <c r="U1207" s="62"/>
      <c r="V1207" s="62"/>
      <c r="W1207" s="62"/>
      <c r="X1207" s="62"/>
      <c r="Y1207" s="62"/>
      <c r="Z1207" s="62"/>
      <c r="AA1207" s="62"/>
      <c r="AB1207" s="62"/>
      <c r="AC1207" s="61">
        <f t="shared" si="790"/>
        <v>0</v>
      </c>
      <c r="AD1207" s="1" t="str">
        <f t="shared" si="791"/>
        <v>Nincs VKR kiválasztva!</v>
      </c>
      <c r="AF1207" s="60"/>
      <c r="AG1207" s="60"/>
      <c r="AH1207" s="60"/>
      <c r="AI1207" s="60"/>
      <c r="AJ1207" s="60"/>
      <c r="AK1207" s="60"/>
      <c r="AL1207" s="60"/>
      <c r="AM1207" s="60"/>
      <c r="AN1207" s="60"/>
      <c r="AO1207" s="60"/>
      <c r="AP1207" s="60"/>
      <c r="AQ1207" s="61">
        <f t="shared" si="792"/>
        <v>0</v>
      </c>
      <c r="AR1207" s="130" t="s">
        <v>36</v>
      </c>
      <c r="AS1207" s="1" t="str">
        <f t="shared" si="793"/>
        <v>Nincs VKR kiválasztva!</v>
      </c>
      <c r="AU1207" s="46"/>
      <c r="AV1207" s="46"/>
      <c r="AY1207" s="64" t="str">
        <f>IF($D1207="","",INDEX(Osszesito!$E:$E,MATCH($F1207,Osszesito!$C:$C,0)))</f>
        <v/>
      </c>
      <c r="AZ1207" s="64">
        <f t="shared" si="760"/>
        <v>0</v>
      </c>
      <c r="BA1207" s="65">
        <f t="shared" si="761"/>
        <v>0</v>
      </c>
      <c r="BB1207" s="65" t="str">
        <f t="shared" si="762"/>
        <v>x</v>
      </c>
      <c r="BC1207" s="65">
        <f t="shared" si="794"/>
        <v>0</v>
      </c>
      <c r="BD1207" s="65">
        <f t="shared" si="787"/>
        <v>0</v>
      </c>
      <c r="BE1207" s="65">
        <f t="shared" si="763"/>
        <v>0</v>
      </c>
      <c r="BF1207" s="64" t="str">
        <f t="shared" si="764"/>
        <v>A forrás egyenlő a költséggel (I.ütem).</v>
      </c>
      <c r="BG1207" s="65">
        <f t="shared" si="765"/>
        <v>0</v>
      </c>
      <c r="BH1207" s="65">
        <f t="shared" si="766"/>
        <v>0</v>
      </c>
      <c r="BI1207" s="65">
        <f t="shared" si="767"/>
        <v>0</v>
      </c>
      <c r="BJ1207" s="65">
        <f t="shared" si="768"/>
        <v>0</v>
      </c>
      <c r="BK1207" s="65">
        <f t="shared" si="795"/>
        <v>0</v>
      </c>
      <c r="BL1207" s="66" t="str">
        <f t="shared" si="788"/>
        <v>Nem hosszútávú a feladat.</v>
      </c>
      <c r="BM1207" s="67">
        <f t="shared" si="769"/>
        <v>1</v>
      </c>
      <c r="BN1207" s="67">
        <f t="shared" si="770"/>
        <v>0</v>
      </c>
      <c r="BO1207" s="67">
        <f t="shared" si="771"/>
        <v>1</v>
      </c>
      <c r="BP1207" s="67">
        <f t="shared" si="772"/>
        <v>0</v>
      </c>
      <c r="BQ1207" s="65">
        <f t="shared" si="773"/>
        <v>0</v>
      </c>
      <c r="BR1207" s="64" t="str">
        <f t="shared" si="774"/>
        <v>Nincs hosszútávú terv!</v>
      </c>
      <c r="BS1207" s="65">
        <f t="shared" si="775"/>
        <v>0</v>
      </c>
      <c r="BT1207" s="65">
        <f t="shared" si="776"/>
        <v>0</v>
      </c>
      <c r="BU1207" s="65">
        <f t="shared" si="777"/>
        <v>0</v>
      </c>
      <c r="BV1207" s="65">
        <f t="shared" si="778"/>
        <v>0</v>
      </c>
      <c r="BW1207" s="65">
        <f t="shared" si="779"/>
        <v>0</v>
      </c>
      <c r="BX1207" s="65">
        <f t="shared" si="780"/>
        <v>0</v>
      </c>
      <c r="BY1207" s="65">
        <f t="shared" si="781"/>
        <v>0</v>
      </c>
      <c r="BZ1207" s="65">
        <f t="shared" si="782"/>
        <v>0</v>
      </c>
      <c r="CA1207" s="65">
        <f t="shared" si="783"/>
        <v>0</v>
      </c>
      <c r="CB1207" s="65">
        <f t="shared" si="784"/>
        <v>0</v>
      </c>
      <c r="CC1207" s="65">
        <f t="shared" si="785"/>
        <v>0</v>
      </c>
      <c r="CD1207" s="65" t="str">
        <f t="shared" si="796"/>
        <v>Hiányos kitöltés! (B-oszlop üres)</v>
      </c>
      <c r="CE1207" s="66" t="str">
        <f t="shared" si="797"/>
        <v>Hiányos kitöltés! (B-oszlop üres)</v>
      </c>
      <c r="CF1207" s="65">
        <f t="shared" si="798"/>
        <v>0</v>
      </c>
      <c r="CG1207" s="65">
        <f t="shared" si="799"/>
        <v>0</v>
      </c>
      <c r="CH1207" s="65">
        <f t="shared" si="800"/>
        <v>0</v>
      </c>
    </row>
    <row r="1208" spans="1:86" ht="31.25" x14ac:dyDescent="0.25">
      <c r="A1208" s="54" t="str">
        <f t="shared" si="789"/>
        <v>Nincs VKR kiválasztva!</v>
      </c>
      <c r="B1208" s="68"/>
      <c r="C1208" s="55"/>
      <c r="D1208" s="47"/>
      <c r="E1208" s="47"/>
      <c r="F1208" s="56" t="str">
        <f>IF($G1208="","Nincs VKR kiválasztva!",INDEX(Osszesito!$C:$C,MATCH($G1208,Osszesito!$D:$D,0)))</f>
        <v>Nincs VKR kiválasztva!</v>
      </c>
      <c r="G1208" s="45"/>
      <c r="H1208" s="51" t="str">
        <f>IF($D1208="","",CONCATENATE($AY1208,"_",COUNTA($D$3:$D1208),"_FSZV_2026"))</f>
        <v/>
      </c>
      <c r="I1208" s="56" t="str">
        <f>IF($G1208="","Nincs VKR kiválasztva!",INDEX(Osszesito!$G:$G,MATCH($F1208,Osszesito!$C:$C,0)))</f>
        <v>Nincs VKR kiválasztva!</v>
      </c>
      <c r="J1208" s="56" t="str">
        <f>IF($G1208="","Nincs VKR kiválasztva!",INDEX(Osszesito!$F:$F,MATCH($F1208,Osszesito!$C:$C,0)))</f>
        <v>Nincs VKR kiválasztva!</v>
      </c>
      <c r="K1208" s="48" t="str">
        <f t="shared" si="786"/>
        <v>Nincs kitöltve a költség rész!</v>
      </c>
      <c r="L1208" s="49"/>
      <c r="M1208" s="49"/>
      <c r="N1208" s="60"/>
      <c r="O1208" s="60"/>
      <c r="P1208" s="90"/>
      <c r="R1208" s="62"/>
      <c r="S1208" s="62"/>
      <c r="T1208" s="62"/>
      <c r="U1208" s="62"/>
      <c r="V1208" s="62"/>
      <c r="W1208" s="62"/>
      <c r="X1208" s="62"/>
      <c r="Y1208" s="62"/>
      <c r="Z1208" s="62"/>
      <c r="AA1208" s="62"/>
      <c r="AB1208" s="62"/>
      <c r="AC1208" s="61">
        <f t="shared" si="790"/>
        <v>0</v>
      </c>
      <c r="AD1208" s="1" t="str">
        <f t="shared" si="791"/>
        <v>Nincs VKR kiválasztva!</v>
      </c>
      <c r="AF1208" s="60"/>
      <c r="AG1208" s="60"/>
      <c r="AH1208" s="60"/>
      <c r="AI1208" s="60"/>
      <c r="AJ1208" s="60"/>
      <c r="AK1208" s="60"/>
      <c r="AL1208" s="60"/>
      <c r="AM1208" s="60"/>
      <c r="AN1208" s="60"/>
      <c r="AO1208" s="60"/>
      <c r="AP1208" s="60"/>
      <c r="AQ1208" s="61">
        <f t="shared" si="792"/>
        <v>0</v>
      </c>
      <c r="AR1208" s="130" t="s">
        <v>36</v>
      </c>
      <c r="AS1208" s="1" t="str">
        <f t="shared" si="793"/>
        <v>Nincs VKR kiválasztva!</v>
      </c>
      <c r="AU1208" s="46"/>
      <c r="AV1208" s="46"/>
      <c r="AY1208" s="64" t="str">
        <f>IF($D1208="","",INDEX(Osszesito!$E:$E,MATCH($F1208,Osszesito!$C:$C,0)))</f>
        <v/>
      </c>
      <c r="AZ1208" s="64">
        <f t="shared" si="760"/>
        <v>0</v>
      </c>
      <c r="BA1208" s="65">
        <f t="shared" si="761"/>
        <v>0</v>
      </c>
      <c r="BB1208" s="65" t="str">
        <f t="shared" si="762"/>
        <v>x</v>
      </c>
      <c r="BC1208" s="65">
        <f t="shared" si="794"/>
        <v>0</v>
      </c>
      <c r="BD1208" s="65">
        <f t="shared" si="787"/>
        <v>0</v>
      </c>
      <c r="BE1208" s="65">
        <f t="shared" si="763"/>
        <v>0</v>
      </c>
      <c r="BF1208" s="64" t="str">
        <f t="shared" si="764"/>
        <v>A forrás egyenlő a költséggel (I.ütem).</v>
      </c>
      <c r="BG1208" s="65">
        <f t="shared" si="765"/>
        <v>0</v>
      </c>
      <c r="BH1208" s="65">
        <f t="shared" si="766"/>
        <v>0</v>
      </c>
      <c r="BI1208" s="65">
        <f t="shared" si="767"/>
        <v>0</v>
      </c>
      <c r="BJ1208" s="65">
        <f t="shared" si="768"/>
        <v>0</v>
      </c>
      <c r="BK1208" s="65">
        <f t="shared" si="795"/>
        <v>0</v>
      </c>
      <c r="BL1208" s="66" t="str">
        <f t="shared" si="788"/>
        <v>Nem hosszútávú a feladat.</v>
      </c>
      <c r="BM1208" s="67">
        <f t="shared" si="769"/>
        <v>1</v>
      </c>
      <c r="BN1208" s="67">
        <f t="shared" si="770"/>
        <v>0</v>
      </c>
      <c r="BO1208" s="67">
        <f t="shared" si="771"/>
        <v>1</v>
      </c>
      <c r="BP1208" s="67">
        <f t="shared" si="772"/>
        <v>0</v>
      </c>
      <c r="BQ1208" s="65">
        <f t="shared" si="773"/>
        <v>0</v>
      </c>
      <c r="BR1208" s="64" t="str">
        <f t="shared" si="774"/>
        <v>Nincs hosszútávú terv!</v>
      </c>
      <c r="BS1208" s="65">
        <f t="shared" si="775"/>
        <v>0</v>
      </c>
      <c r="BT1208" s="65">
        <f t="shared" si="776"/>
        <v>0</v>
      </c>
      <c r="BU1208" s="65">
        <f t="shared" si="777"/>
        <v>0</v>
      </c>
      <c r="BV1208" s="65">
        <f t="shared" si="778"/>
        <v>0</v>
      </c>
      <c r="BW1208" s="65">
        <f t="shared" si="779"/>
        <v>0</v>
      </c>
      <c r="BX1208" s="65">
        <f t="shared" si="780"/>
        <v>0</v>
      </c>
      <c r="BY1208" s="65">
        <f t="shared" si="781"/>
        <v>0</v>
      </c>
      <c r="BZ1208" s="65">
        <f t="shared" si="782"/>
        <v>0</v>
      </c>
      <c r="CA1208" s="65">
        <f t="shared" si="783"/>
        <v>0</v>
      </c>
      <c r="CB1208" s="65">
        <f t="shared" si="784"/>
        <v>0</v>
      </c>
      <c r="CC1208" s="65">
        <f t="shared" si="785"/>
        <v>0</v>
      </c>
      <c r="CD1208" s="65" t="str">
        <f t="shared" si="796"/>
        <v>Hiányos kitöltés! (B-oszlop üres)</v>
      </c>
      <c r="CE1208" s="66" t="str">
        <f t="shared" si="797"/>
        <v>Hiányos kitöltés! (B-oszlop üres)</v>
      </c>
      <c r="CF1208" s="65">
        <f t="shared" si="798"/>
        <v>0</v>
      </c>
      <c r="CG1208" s="65">
        <f t="shared" si="799"/>
        <v>0</v>
      </c>
      <c r="CH1208" s="65">
        <f t="shared" si="800"/>
        <v>0</v>
      </c>
    </row>
    <row r="1209" spans="1:86" ht="31.25" x14ac:dyDescent="0.25">
      <c r="A1209" s="54" t="str">
        <f t="shared" si="789"/>
        <v>Nincs VKR kiválasztva!</v>
      </c>
      <c r="B1209" s="68"/>
      <c r="C1209" s="55"/>
      <c r="D1209" s="47"/>
      <c r="E1209" s="47"/>
      <c r="F1209" s="56" t="str">
        <f>IF($G1209="","Nincs VKR kiválasztva!",INDEX(Osszesito!$C:$C,MATCH($G1209,Osszesito!$D:$D,0)))</f>
        <v>Nincs VKR kiválasztva!</v>
      </c>
      <c r="G1209" s="45"/>
      <c r="H1209" s="51" t="str">
        <f>IF($D1209="","",CONCATENATE($AY1209,"_",COUNTA($D$3:$D1209),"_FSZV_2026"))</f>
        <v/>
      </c>
      <c r="I1209" s="56" t="str">
        <f>IF($G1209="","Nincs VKR kiválasztva!",INDEX(Osszesito!$G:$G,MATCH($F1209,Osszesito!$C:$C,0)))</f>
        <v>Nincs VKR kiválasztva!</v>
      </c>
      <c r="J1209" s="56" t="str">
        <f>IF($G1209="","Nincs VKR kiválasztva!",INDEX(Osszesito!$F:$F,MATCH($F1209,Osszesito!$C:$C,0)))</f>
        <v>Nincs VKR kiválasztva!</v>
      </c>
      <c r="K1209" s="48" t="str">
        <f t="shared" si="786"/>
        <v>Nincs kitöltve a költség rész!</v>
      </c>
      <c r="L1209" s="49"/>
      <c r="M1209" s="49"/>
      <c r="N1209" s="60"/>
      <c r="O1209" s="60"/>
      <c r="P1209" s="90"/>
      <c r="R1209" s="62"/>
      <c r="S1209" s="62"/>
      <c r="T1209" s="62"/>
      <c r="U1209" s="62"/>
      <c r="V1209" s="62"/>
      <c r="W1209" s="62"/>
      <c r="X1209" s="62"/>
      <c r="Y1209" s="62"/>
      <c r="Z1209" s="62"/>
      <c r="AA1209" s="62"/>
      <c r="AB1209" s="62"/>
      <c r="AC1209" s="61">
        <f t="shared" si="790"/>
        <v>0</v>
      </c>
      <c r="AD1209" s="1" t="str">
        <f t="shared" si="791"/>
        <v>Nincs VKR kiválasztva!</v>
      </c>
      <c r="AF1209" s="60"/>
      <c r="AG1209" s="60"/>
      <c r="AH1209" s="60"/>
      <c r="AI1209" s="60"/>
      <c r="AJ1209" s="60"/>
      <c r="AK1209" s="60"/>
      <c r="AL1209" s="60"/>
      <c r="AM1209" s="60"/>
      <c r="AN1209" s="60"/>
      <c r="AO1209" s="60"/>
      <c r="AP1209" s="60"/>
      <c r="AQ1209" s="61">
        <f t="shared" si="792"/>
        <v>0</v>
      </c>
      <c r="AR1209" s="130" t="s">
        <v>36</v>
      </c>
      <c r="AS1209" s="1" t="str">
        <f t="shared" si="793"/>
        <v>Nincs VKR kiválasztva!</v>
      </c>
      <c r="AU1209" s="46"/>
      <c r="AV1209" s="46"/>
      <c r="AY1209" s="64" t="str">
        <f>IF($D1209="","",INDEX(Osszesito!$E:$E,MATCH($F1209,Osszesito!$C:$C,0)))</f>
        <v/>
      </c>
      <c r="AZ1209" s="64">
        <f t="shared" si="760"/>
        <v>0</v>
      </c>
      <c r="BA1209" s="65">
        <f t="shared" si="761"/>
        <v>0</v>
      </c>
      <c r="BB1209" s="65" t="str">
        <f t="shared" si="762"/>
        <v>x</v>
      </c>
      <c r="BC1209" s="65">
        <f t="shared" si="794"/>
        <v>0</v>
      </c>
      <c r="BD1209" s="65">
        <f t="shared" si="787"/>
        <v>0</v>
      </c>
      <c r="BE1209" s="65">
        <f t="shared" si="763"/>
        <v>0</v>
      </c>
      <c r="BF1209" s="64" t="str">
        <f t="shared" si="764"/>
        <v>A forrás egyenlő a költséggel (I.ütem).</v>
      </c>
      <c r="BG1209" s="65">
        <f t="shared" si="765"/>
        <v>0</v>
      </c>
      <c r="BH1209" s="65">
        <f t="shared" si="766"/>
        <v>0</v>
      </c>
      <c r="BI1209" s="65">
        <f t="shared" si="767"/>
        <v>0</v>
      </c>
      <c r="BJ1209" s="65">
        <f t="shared" si="768"/>
        <v>0</v>
      </c>
      <c r="BK1209" s="65">
        <f t="shared" si="795"/>
        <v>0</v>
      </c>
      <c r="BL1209" s="66" t="str">
        <f t="shared" si="788"/>
        <v>Nem hosszútávú a feladat.</v>
      </c>
      <c r="BM1209" s="67">
        <f t="shared" si="769"/>
        <v>1</v>
      </c>
      <c r="BN1209" s="67">
        <f t="shared" si="770"/>
        <v>0</v>
      </c>
      <c r="BO1209" s="67">
        <f t="shared" si="771"/>
        <v>1</v>
      </c>
      <c r="BP1209" s="67">
        <f t="shared" si="772"/>
        <v>0</v>
      </c>
      <c r="BQ1209" s="65">
        <f t="shared" si="773"/>
        <v>0</v>
      </c>
      <c r="BR1209" s="64" t="str">
        <f t="shared" si="774"/>
        <v>Nincs hosszútávú terv!</v>
      </c>
      <c r="BS1209" s="65">
        <f t="shared" si="775"/>
        <v>0</v>
      </c>
      <c r="BT1209" s="65">
        <f t="shared" si="776"/>
        <v>0</v>
      </c>
      <c r="BU1209" s="65">
        <f t="shared" si="777"/>
        <v>0</v>
      </c>
      <c r="BV1209" s="65">
        <f t="shared" si="778"/>
        <v>0</v>
      </c>
      <c r="BW1209" s="65">
        <f t="shared" si="779"/>
        <v>0</v>
      </c>
      <c r="BX1209" s="65">
        <f t="shared" si="780"/>
        <v>0</v>
      </c>
      <c r="BY1209" s="65">
        <f t="shared" si="781"/>
        <v>0</v>
      </c>
      <c r="BZ1209" s="65">
        <f t="shared" si="782"/>
        <v>0</v>
      </c>
      <c r="CA1209" s="65">
        <f t="shared" si="783"/>
        <v>0</v>
      </c>
      <c r="CB1209" s="65">
        <f t="shared" si="784"/>
        <v>0</v>
      </c>
      <c r="CC1209" s="65">
        <f t="shared" si="785"/>
        <v>0</v>
      </c>
      <c r="CD1209" s="65" t="str">
        <f t="shared" si="796"/>
        <v>Hiányos kitöltés! (B-oszlop üres)</v>
      </c>
      <c r="CE1209" s="66" t="str">
        <f t="shared" si="797"/>
        <v>Hiányos kitöltés! (B-oszlop üres)</v>
      </c>
      <c r="CF1209" s="65">
        <f t="shared" si="798"/>
        <v>0</v>
      </c>
      <c r="CG1209" s="65">
        <f t="shared" si="799"/>
        <v>0</v>
      </c>
      <c r="CH1209" s="65">
        <f t="shared" si="800"/>
        <v>0</v>
      </c>
    </row>
    <row r="1210" spans="1:86" ht="31.25" x14ac:dyDescent="0.25">
      <c r="A1210" s="54" t="str">
        <f t="shared" si="789"/>
        <v>Nincs VKR kiválasztva!</v>
      </c>
      <c r="B1210" s="68"/>
      <c r="C1210" s="55"/>
      <c r="D1210" s="47"/>
      <c r="E1210" s="47"/>
      <c r="F1210" s="56" t="str">
        <f>IF($G1210="","Nincs VKR kiválasztva!",INDEX(Osszesito!$C:$C,MATCH($G1210,Osszesito!$D:$D,0)))</f>
        <v>Nincs VKR kiválasztva!</v>
      </c>
      <c r="G1210" s="45"/>
      <c r="H1210" s="51" t="str">
        <f>IF($D1210="","",CONCATENATE($AY1210,"_",COUNTA($D$3:$D1210),"_FSZV_2026"))</f>
        <v/>
      </c>
      <c r="I1210" s="56" t="str">
        <f>IF($G1210="","Nincs VKR kiválasztva!",INDEX(Osszesito!$G:$G,MATCH($F1210,Osszesito!$C:$C,0)))</f>
        <v>Nincs VKR kiválasztva!</v>
      </c>
      <c r="J1210" s="56" t="str">
        <f>IF($G1210="","Nincs VKR kiválasztva!",INDEX(Osszesito!$F:$F,MATCH($F1210,Osszesito!$C:$C,0)))</f>
        <v>Nincs VKR kiválasztva!</v>
      </c>
      <c r="K1210" s="48" t="str">
        <f t="shared" si="786"/>
        <v>Nincs kitöltve a költség rész!</v>
      </c>
      <c r="L1210" s="49"/>
      <c r="M1210" s="49"/>
      <c r="N1210" s="60"/>
      <c r="O1210" s="60"/>
      <c r="P1210" s="90"/>
      <c r="R1210" s="62"/>
      <c r="S1210" s="62"/>
      <c r="T1210" s="62"/>
      <c r="U1210" s="62"/>
      <c r="V1210" s="62"/>
      <c r="W1210" s="62"/>
      <c r="X1210" s="62"/>
      <c r="Y1210" s="62"/>
      <c r="Z1210" s="62"/>
      <c r="AA1210" s="62"/>
      <c r="AB1210" s="62"/>
      <c r="AC1210" s="61">
        <f t="shared" si="790"/>
        <v>0</v>
      </c>
      <c r="AD1210" s="1" t="str">
        <f t="shared" si="791"/>
        <v>Nincs VKR kiválasztva!</v>
      </c>
      <c r="AF1210" s="60"/>
      <c r="AG1210" s="60"/>
      <c r="AH1210" s="60"/>
      <c r="AI1210" s="60"/>
      <c r="AJ1210" s="60"/>
      <c r="AK1210" s="60"/>
      <c r="AL1210" s="60"/>
      <c r="AM1210" s="60"/>
      <c r="AN1210" s="60"/>
      <c r="AO1210" s="60"/>
      <c r="AP1210" s="60"/>
      <c r="AQ1210" s="61">
        <f t="shared" si="792"/>
        <v>0</v>
      </c>
      <c r="AR1210" s="130" t="s">
        <v>36</v>
      </c>
      <c r="AS1210" s="1" t="str">
        <f t="shared" si="793"/>
        <v>Nincs VKR kiválasztva!</v>
      </c>
      <c r="AU1210" s="46"/>
      <c r="AV1210" s="46"/>
      <c r="AY1210" s="64" t="str">
        <f>IF($D1210="","",INDEX(Osszesito!$E:$E,MATCH($F1210,Osszesito!$C:$C,0)))</f>
        <v/>
      </c>
      <c r="AZ1210" s="64">
        <f t="shared" si="760"/>
        <v>0</v>
      </c>
      <c r="BA1210" s="65">
        <f t="shared" si="761"/>
        <v>0</v>
      </c>
      <c r="BB1210" s="65" t="str">
        <f t="shared" si="762"/>
        <v>x</v>
      </c>
      <c r="BC1210" s="65">
        <f t="shared" si="794"/>
        <v>0</v>
      </c>
      <c r="BD1210" s="65">
        <f t="shared" si="787"/>
        <v>0</v>
      </c>
      <c r="BE1210" s="65">
        <f t="shared" si="763"/>
        <v>0</v>
      </c>
      <c r="BF1210" s="64" t="str">
        <f t="shared" si="764"/>
        <v>A forrás egyenlő a költséggel (I.ütem).</v>
      </c>
      <c r="BG1210" s="65">
        <f t="shared" si="765"/>
        <v>0</v>
      </c>
      <c r="BH1210" s="65">
        <f t="shared" si="766"/>
        <v>0</v>
      </c>
      <c r="BI1210" s="65">
        <f t="shared" si="767"/>
        <v>0</v>
      </c>
      <c r="BJ1210" s="65">
        <f t="shared" si="768"/>
        <v>0</v>
      </c>
      <c r="BK1210" s="65">
        <f t="shared" si="795"/>
        <v>0</v>
      </c>
      <c r="BL1210" s="66" t="str">
        <f t="shared" si="788"/>
        <v>Nem hosszútávú a feladat.</v>
      </c>
      <c r="BM1210" s="67">
        <f t="shared" si="769"/>
        <v>1</v>
      </c>
      <c r="BN1210" s="67">
        <f t="shared" si="770"/>
        <v>0</v>
      </c>
      <c r="BO1210" s="67">
        <f t="shared" si="771"/>
        <v>1</v>
      </c>
      <c r="BP1210" s="67">
        <f t="shared" si="772"/>
        <v>0</v>
      </c>
      <c r="BQ1210" s="65">
        <f t="shared" si="773"/>
        <v>0</v>
      </c>
      <c r="BR1210" s="64" t="str">
        <f t="shared" si="774"/>
        <v>Nincs hosszútávú terv!</v>
      </c>
      <c r="BS1210" s="65">
        <f t="shared" si="775"/>
        <v>0</v>
      </c>
      <c r="BT1210" s="65">
        <f t="shared" si="776"/>
        <v>0</v>
      </c>
      <c r="BU1210" s="65">
        <f t="shared" si="777"/>
        <v>0</v>
      </c>
      <c r="BV1210" s="65">
        <f t="shared" si="778"/>
        <v>0</v>
      </c>
      <c r="BW1210" s="65">
        <f t="shared" si="779"/>
        <v>0</v>
      </c>
      <c r="BX1210" s="65">
        <f t="shared" si="780"/>
        <v>0</v>
      </c>
      <c r="BY1210" s="65">
        <f t="shared" si="781"/>
        <v>0</v>
      </c>
      <c r="BZ1210" s="65">
        <f t="shared" si="782"/>
        <v>0</v>
      </c>
      <c r="CA1210" s="65">
        <f t="shared" si="783"/>
        <v>0</v>
      </c>
      <c r="CB1210" s="65">
        <f t="shared" si="784"/>
        <v>0</v>
      </c>
      <c r="CC1210" s="65">
        <f t="shared" si="785"/>
        <v>0</v>
      </c>
      <c r="CD1210" s="65" t="str">
        <f t="shared" si="796"/>
        <v>Hiányos kitöltés! (B-oszlop üres)</v>
      </c>
      <c r="CE1210" s="66" t="str">
        <f t="shared" si="797"/>
        <v>Hiányos kitöltés! (B-oszlop üres)</v>
      </c>
      <c r="CF1210" s="65">
        <f t="shared" si="798"/>
        <v>0</v>
      </c>
      <c r="CG1210" s="65">
        <f t="shared" si="799"/>
        <v>0</v>
      </c>
      <c r="CH1210" s="65">
        <f t="shared" si="800"/>
        <v>0</v>
      </c>
    </row>
    <row r="1211" spans="1:86" ht="31.25" x14ac:dyDescent="0.25">
      <c r="A1211" s="54" t="str">
        <f t="shared" si="789"/>
        <v>Nincs VKR kiválasztva!</v>
      </c>
      <c r="B1211" s="68"/>
      <c r="C1211" s="55"/>
      <c r="D1211" s="47"/>
      <c r="E1211" s="47"/>
      <c r="F1211" s="56" t="str">
        <f>IF($G1211="","Nincs VKR kiválasztva!",INDEX(Osszesito!$C:$C,MATCH($G1211,Osszesito!$D:$D,0)))</f>
        <v>Nincs VKR kiválasztva!</v>
      </c>
      <c r="G1211" s="45"/>
      <c r="H1211" s="51" t="str">
        <f>IF($D1211="","",CONCATENATE($AY1211,"_",COUNTA($D$3:$D1211),"_FSZV_2026"))</f>
        <v/>
      </c>
      <c r="I1211" s="56" t="str">
        <f>IF($G1211="","Nincs VKR kiválasztva!",INDEX(Osszesito!$G:$G,MATCH($F1211,Osszesito!$C:$C,0)))</f>
        <v>Nincs VKR kiválasztva!</v>
      </c>
      <c r="J1211" s="56" t="str">
        <f>IF($G1211="","Nincs VKR kiválasztva!",INDEX(Osszesito!$F:$F,MATCH($F1211,Osszesito!$C:$C,0)))</f>
        <v>Nincs VKR kiválasztva!</v>
      </c>
      <c r="K1211" s="48" t="str">
        <f t="shared" si="786"/>
        <v>Nincs kitöltve a költség rész!</v>
      </c>
      <c r="L1211" s="49"/>
      <c r="M1211" s="49"/>
      <c r="N1211" s="60"/>
      <c r="O1211" s="60"/>
      <c r="P1211" s="90"/>
      <c r="R1211" s="62"/>
      <c r="S1211" s="62"/>
      <c r="T1211" s="62"/>
      <c r="U1211" s="62"/>
      <c r="V1211" s="62"/>
      <c r="W1211" s="62"/>
      <c r="X1211" s="62"/>
      <c r="Y1211" s="62"/>
      <c r="Z1211" s="62"/>
      <c r="AA1211" s="62"/>
      <c r="AB1211" s="62"/>
      <c r="AC1211" s="61">
        <f t="shared" si="790"/>
        <v>0</v>
      </c>
      <c r="AD1211" s="1" t="str">
        <f t="shared" si="791"/>
        <v>Nincs VKR kiválasztva!</v>
      </c>
      <c r="AF1211" s="60"/>
      <c r="AG1211" s="60"/>
      <c r="AH1211" s="60"/>
      <c r="AI1211" s="60"/>
      <c r="AJ1211" s="60"/>
      <c r="AK1211" s="60"/>
      <c r="AL1211" s="60"/>
      <c r="AM1211" s="60"/>
      <c r="AN1211" s="60"/>
      <c r="AO1211" s="60"/>
      <c r="AP1211" s="60"/>
      <c r="AQ1211" s="61">
        <f t="shared" si="792"/>
        <v>0</v>
      </c>
      <c r="AR1211" s="130" t="s">
        <v>36</v>
      </c>
      <c r="AS1211" s="1" t="str">
        <f t="shared" si="793"/>
        <v>Nincs VKR kiválasztva!</v>
      </c>
      <c r="AU1211" s="46"/>
      <c r="AV1211" s="46"/>
      <c r="AY1211" s="64" t="str">
        <f>IF($D1211="","",INDEX(Osszesito!$E:$E,MATCH($F1211,Osszesito!$C:$C,0)))</f>
        <v/>
      </c>
      <c r="AZ1211" s="64">
        <f t="shared" si="760"/>
        <v>0</v>
      </c>
      <c r="BA1211" s="65">
        <f t="shared" si="761"/>
        <v>0</v>
      </c>
      <c r="BB1211" s="65" t="str">
        <f t="shared" si="762"/>
        <v>x</v>
      </c>
      <c r="BC1211" s="65">
        <f t="shared" si="794"/>
        <v>0</v>
      </c>
      <c r="BD1211" s="65">
        <f t="shared" si="787"/>
        <v>0</v>
      </c>
      <c r="BE1211" s="65">
        <f t="shared" si="763"/>
        <v>0</v>
      </c>
      <c r="BF1211" s="64" t="str">
        <f t="shared" si="764"/>
        <v>A forrás egyenlő a költséggel (I.ütem).</v>
      </c>
      <c r="BG1211" s="65">
        <f t="shared" si="765"/>
        <v>0</v>
      </c>
      <c r="BH1211" s="65">
        <f t="shared" si="766"/>
        <v>0</v>
      </c>
      <c r="BI1211" s="65">
        <f t="shared" si="767"/>
        <v>0</v>
      </c>
      <c r="BJ1211" s="65">
        <f t="shared" si="768"/>
        <v>0</v>
      </c>
      <c r="BK1211" s="65">
        <f t="shared" si="795"/>
        <v>0</v>
      </c>
      <c r="BL1211" s="66" t="str">
        <f t="shared" si="788"/>
        <v>Nem hosszútávú a feladat.</v>
      </c>
      <c r="BM1211" s="67">
        <f t="shared" si="769"/>
        <v>1</v>
      </c>
      <c r="BN1211" s="67">
        <f t="shared" si="770"/>
        <v>0</v>
      </c>
      <c r="BO1211" s="67">
        <f t="shared" si="771"/>
        <v>1</v>
      </c>
      <c r="BP1211" s="67">
        <f t="shared" si="772"/>
        <v>0</v>
      </c>
      <c r="BQ1211" s="65">
        <f t="shared" si="773"/>
        <v>0</v>
      </c>
      <c r="BR1211" s="64" t="str">
        <f t="shared" si="774"/>
        <v>Nincs hosszútávú terv!</v>
      </c>
      <c r="BS1211" s="65">
        <f t="shared" si="775"/>
        <v>0</v>
      </c>
      <c r="BT1211" s="65">
        <f t="shared" si="776"/>
        <v>0</v>
      </c>
      <c r="BU1211" s="65">
        <f t="shared" si="777"/>
        <v>0</v>
      </c>
      <c r="BV1211" s="65">
        <f t="shared" si="778"/>
        <v>0</v>
      </c>
      <c r="BW1211" s="65">
        <f t="shared" si="779"/>
        <v>0</v>
      </c>
      <c r="BX1211" s="65">
        <f t="shared" si="780"/>
        <v>0</v>
      </c>
      <c r="BY1211" s="65">
        <f t="shared" si="781"/>
        <v>0</v>
      </c>
      <c r="BZ1211" s="65">
        <f t="shared" si="782"/>
        <v>0</v>
      </c>
      <c r="CA1211" s="65">
        <f t="shared" si="783"/>
        <v>0</v>
      </c>
      <c r="CB1211" s="65">
        <f t="shared" si="784"/>
        <v>0</v>
      </c>
      <c r="CC1211" s="65">
        <f t="shared" si="785"/>
        <v>0</v>
      </c>
      <c r="CD1211" s="65" t="str">
        <f t="shared" si="796"/>
        <v>Hiányos kitöltés! (B-oszlop üres)</v>
      </c>
      <c r="CE1211" s="66" t="str">
        <f t="shared" si="797"/>
        <v>Hiányos kitöltés! (B-oszlop üres)</v>
      </c>
      <c r="CF1211" s="65">
        <f t="shared" si="798"/>
        <v>0</v>
      </c>
      <c r="CG1211" s="65">
        <f t="shared" si="799"/>
        <v>0</v>
      </c>
      <c r="CH1211" s="65">
        <f t="shared" si="800"/>
        <v>0</v>
      </c>
    </row>
    <row r="1212" spans="1:86" ht="31.25" x14ac:dyDescent="0.25">
      <c r="A1212" s="54" t="str">
        <f t="shared" si="789"/>
        <v>Nincs VKR kiválasztva!</v>
      </c>
      <c r="B1212" s="68"/>
      <c r="C1212" s="55"/>
      <c r="D1212" s="47"/>
      <c r="E1212" s="47"/>
      <c r="F1212" s="56" t="str">
        <f>IF($G1212="","Nincs VKR kiválasztva!",INDEX(Osszesito!$C:$C,MATCH($G1212,Osszesito!$D:$D,0)))</f>
        <v>Nincs VKR kiválasztva!</v>
      </c>
      <c r="G1212" s="45"/>
      <c r="H1212" s="51" t="str">
        <f>IF($D1212="","",CONCATENATE($AY1212,"_",COUNTA($D$3:$D1212),"_FSZV_2026"))</f>
        <v/>
      </c>
      <c r="I1212" s="56" t="str">
        <f>IF($G1212="","Nincs VKR kiválasztva!",INDEX(Osszesito!$G:$G,MATCH($F1212,Osszesito!$C:$C,0)))</f>
        <v>Nincs VKR kiválasztva!</v>
      </c>
      <c r="J1212" s="56" t="str">
        <f>IF($G1212="","Nincs VKR kiválasztva!",INDEX(Osszesito!$F:$F,MATCH($F1212,Osszesito!$C:$C,0)))</f>
        <v>Nincs VKR kiválasztva!</v>
      </c>
      <c r="K1212" s="48" t="str">
        <f t="shared" si="786"/>
        <v>Nincs kitöltve a költség rész!</v>
      </c>
      <c r="L1212" s="49"/>
      <c r="M1212" s="49"/>
      <c r="N1212" s="60"/>
      <c r="O1212" s="60"/>
      <c r="P1212" s="90"/>
      <c r="R1212" s="62"/>
      <c r="S1212" s="62"/>
      <c r="T1212" s="62"/>
      <c r="U1212" s="62"/>
      <c r="V1212" s="62"/>
      <c r="W1212" s="62"/>
      <c r="X1212" s="62"/>
      <c r="Y1212" s="62"/>
      <c r="Z1212" s="62"/>
      <c r="AA1212" s="62"/>
      <c r="AB1212" s="62"/>
      <c r="AC1212" s="61">
        <f t="shared" si="790"/>
        <v>0</v>
      </c>
      <c r="AD1212" s="1" t="str">
        <f t="shared" si="791"/>
        <v>Nincs VKR kiválasztva!</v>
      </c>
      <c r="AF1212" s="60"/>
      <c r="AG1212" s="60"/>
      <c r="AH1212" s="60"/>
      <c r="AI1212" s="60"/>
      <c r="AJ1212" s="60"/>
      <c r="AK1212" s="60"/>
      <c r="AL1212" s="60"/>
      <c r="AM1212" s="60"/>
      <c r="AN1212" s="60"/>
      <c r="AO1212" s="60"/>
      <c r="AP1212" s="60"/>
      <c r="AQ1212" s="61">
        <f t="shared" si="792"/>
        <v>0</v>
      </c>
      <c r="AR1212" s="130" t="s">
        <v>36</v>
      </c>
      <c r="AS1212" s="1" t="str">
        <f t="shared" si="793"/>
        <v>Nincs VKR kiválasztva!</v>
      </c>
      <c r="AU1212" s="46"/>
      <c r="AV1212" s="46"/>
      <c r="AY1212" s="64" t="str">
        <f>IF($D1212="","",INDEX(Osszesito!$E:$E,MATCH($F1212,Osszesito!$C:$C,0)))</f>
        <v/>
      </c>
      <c r="AZ1212" s="64">
        <f t="shared" si="760"/>
        <v>0</v>
      </c>
      <c r="BA1212" s="65">
        <f t="shared" si="761"/>
        <v>0</v>
      </c>
      <c r="BB1212" s="65" t="str">
        <f t="shared" si="762"/>
        <v>x</v>
      </c>
      <c r="BC1212" s="65">
        <f t="shared" si="794"/>
        <v>0</v>
      </c>
      <c r="BD1212" s="65">
        <f t="shared" si="787"/>
        <v>0</v>
      </c>
      <c r="BE1212" s="65">
        <f t="shared" si="763"/>
        <v>0</v>
      </c>
      <c r="BF1212" s="64" t="str">
        <f t="shared" si="764"/>
        <v>A forrás egyenlő a költséggel (I.ütem).</v>
      </c>
      <c r="BG1212" s="65">
        <f t="shared" si="765"/>
        <v>0</v>
      </c>
      <c r="BH1212" s="65">
        <f t="shared" si="766"/>
        <v>0</v>
      </c>
      <c r="BI1212" s="65">
        <f t="shared" si="767"/>
        <v>0</v>
      </c>
      <c r="BJ1212" s="65">
        <f t="shared" si="768"/>
        <v>0</v>
      </c>
      <c r="BK1212" s="65">
        <f t="shared" si="795"/>
        <v>0</v>
      </c>
      <c r="BL1212" s="66" t="str">
        <f t="shared" si="788"/>
        <v>Nem hosszútávú a feladat.</v>
      </c>
      <c r="BM1212" s="67">
        <f t="shared" si="769"/>
        <v>1</v>
      </c>
      <c r="BN1212" s="67">
        <f t="shared" si="770"/>
        <v>0</v>
      </c>
      <c r="BO1212" s="67">
        <f t="shared" si="771"/>
        <v>1</v>
      </c>
      <c r="BP1212" s="67">
        <f t="shared" si="772"/>
        <v>0</v>
      </c>
      <c r="BQ1212" s="65">
        <f t="shared" si="773"/>
        <v>0</v>
      </c>
      <c r="BR1212" s="64" t="str">
        <f t="shared" si="774"/>
        <v>Nincs hosszútávú terv!</v>
      </c>
      <c r="BS1212" s="65">
        <f t="shared" si="775"/>
        <v>0</v>
      </c>
      <c r="BT1212" s="65">
        <f t="shared" si="776"/>
        <v>0</v>
      </c>
      <c r="BU1212" s="65">
        <f t="shared" si="777"/>
        <v>0</v>
      </c>
      <c r="BV1212" s="65">
        <f t="shared" si="778"/>
        <v>0</v>
      </c>
      <c r="BW1212" s="65">
        <f t="shared" si="779"/>
        <v>0</v>
      </c>
      <c r="BX1212" s="65">
        <f t="shared" si="780"/>
        <v>0</v>
      </c>
      <c r="BY1212" s="65">
        <f t="shared" si="781"/>
        <v>0</v>
      </c>
      <c r="BZ1212" s="65">
        <f t="shared" si="782"/>
        <v>0</v>
      </c>
      <c r="CA1212" s="65">
        <f t="shared" si="783"/>
        <v>0</v>
      </c>
      <c r="CB1212" s="65">
        <f t="shared" si="784"/>
        <v>0</v>
      </c>
      <c r="CC1212" s="65">
        <f t="shared" si="785"/>
        <v>0</v>
      </c>
      <c r="CD1212" s="65" t="str">
        <f t="shared" si="796"/>
        <v>Hiányos kitöltés! (B-oszlop üres)</v>
      </c>
      <c r="CE1212" s="66" t="str">
        <f t="shared" si="797"/>
        <v>Hiányos kitöltés! (B-oszlop üres)</v>
      </c>
      <c r="CF1212" s="65">
        <f t="shared" si="798"/>
        <v>0</v>
      </c>
      <c r="CG1212" s="65">
        <f t="shared" si="799"/>
        <v>0</v>
      </c>
      <c r="CH1212" s="65">
        <f t="shared" si="800"/>
        <v>0</v>
      </c>
    </row>
    <row r="1213" spans="1:86" ht="31.25" x14ac:dyDescent="0.25">
      <c r="A1213" s="54" t="str">
        <f t="shared" si="789"/>
        <v>Nincs VKR kiválasztva!</v>
      </c>
      <c r="B1213" s="68"/>
      <c r="C1213" s="55"/>
      <c r="D1213" s="47"/>
      <c r="E1213" s="47"/>
      <c r="F1213" s="56" t="str">
        <f>IF($G1213="","Nincs VKR kiválasztva!",INDEX(Osszesito!$C:$C,MATCH($G1213,Osszesito!$D:$D,0)))</f>
        <v>Nincs VKR kiválasztva!</v>
      </c>
      <c r="G1213" s="45"/>
      <c r="H1213" s="51" t="str">
        <f>IF($D1213="","",CONCATENATE($AY1213,"_",COUNTA($D$3:$D1213),"_FSZV_2026"))</f>
        <v/>
      </c>
      <c r="I1213" s="56" t="str">
        <f>IF($G1213="","Nincs VKR kiválasztva!",INDEX(Osszesito!$G:$G,MATCH($F1213,Osszesito!$C:$C,0)))</f>
        <v>Nincs VKR kiválasztva!</v>
      </c>
      <c r="J1213" s="56" t="str">
        <f>IF($G1213="","Nincs VKR kiválasztva!",INDEX(Osszesito!$F:$F,MATCH($F1213,Osszesito!$C:$C,0)))</f>
        <v>Nincs VKR kiválasztva!</v>
      </c>
      <c r="K1213" s="48" t="str">
        <f t="shared" si="786"/>
        <v>Nincs kitöltve a költség rész!</v>
      </c>
      <c r="L1213" s="49"/>
      <c r="M1213" s="49"/>
      <c r="N1213" s="60"/>
      <c r="O1213" s="60"/>
      <c r="P1213" s="90"/>
      <c r="R1213" s="62"/>
      <c r="S1213" s="62"/>
      <c r="T1213" s="62"/>
      <c r="U1213" s="62"/>
      <c r="V1213" s="62"/>
      <c r="W1213" s="62"/>
      <c r="X1213" s="62"/>
      <c r="Y1213" s="62"/>
      <c r="Z1213" s="62"/>
      <c r="AA1213" s="62"/>
      <c r="AB1213" s="62"/>
      <c r="AC1213" s="61">
        <f t="shared" si="790"/>
        <v>0</v>
      </c>
      <c r="AD1213" s="1" t="str">
        <f t="shared" si="791"/>
        <v>Nincs VKR kiválasztva!</v>
      </c>
      <c r="AF1213" s="60"/>
      <c r="AG1213" s="60"/>
      <c r="AH1213" s="60"/>
      <c r="AI1213" s="60"/>
      <c r="AJ1213" s="60"/>
      <c r="AK1213" s="60"/>
      <c r="AL1213" s="60"/>
      <c r="AM1213" s="60"/>
      <c r="AN1213" s="60"/>
      <c r="AO1213" s="60"/>
      <c r="AP1213" s="60"/>
      <c r="AQ1213" s="61">
        <f t="shared" si="792"/>
        <v>0</v>
      </c>
      <c r="AR1213" s="130" t="s">
        <v>36</v>
      </c>
      <c r="AS1213" s="1" t="str">
        <f t="shared" si="793"/>
        <v>Nincs VKR kiválasztva!</v>
      </c>
      <c r="AU1213" s="46"/>
      <c r="AV1213" s="46"/>
      <c r="AY1213" s="64" t="str">
        <f>IF($D1213="","",INDEX(Osszesito!$E:$E,MATCH($F1213,Osszesito!$C:$C,0)))</f>
        <v/>
      </c>
      <c r="AZ1213" s="64">
        <f t="shared" si="760"/>
        <v>0</v>
      </c>
      <c r="BA1213" s="65">
        <f t="shared" si="761"/>
        <v>0</v>
      </c>
      <c r="BB1213" s="65" t="str">
        <f t="shared" si="762"/>
        <v>x</v>
      </c>
      <c r="BC1213" s="65">
        <f t="shared" si="794"/>
        <v>0</v>
      </c>
      <c r="BD1213" s="65">
        <f t="shared" si="787"/>
        <v>0</v>
      </c>
      <c r="BE1213" s="65">
        <f t="shared" si="763"/>
        <v>0</v>
      </c>
      <c r="BF1213" s="64" t="str">
        <f t="shared" si="764"/>
        <v>A forrás egyenlő a költséggel (I.ütem).</v>
      </c>
      <c r="BG1213" s="65">
        <f t="shared" si="765"/>
        <v>0</v>
      </c>
      <c r="BH1213" s="65">
        <f t="shared" si="766"/>
        <v>0</v>
      </c>
      <c r="BI1213" s="65">
        <f t="shared" si="767"/>
        <v>0</v>
      </c>
      <c r="BJ1213" s="65">
        <f t="shared" si="768"/>
        <v>0</v>
      </c>
      <c r="BK1213" s="65">
        <f t="shared" si="795"/>
        <v>0</v>
      </c>
      <c r="BL1213" s="66" t="str">
        <f t="shared" si="788"/>
        <v>Nem hosszútávú a feladat.</v>
      </c>
      <c r="BM1213" s="67">
        <f t="shared" si="769"/>
        <v>1</v>
      </c>
      <c r="BN1213" s="67">
        <f t="shared" si="770"/>
        <v>0</v>
      </c>
      <c r="BO1213" s="67">
        <f t="shared" si="771"/>
        <v>1</v>
      </c>
      <c r="BP1213" s="67">
        <f t="shared" si="772"/>
        <v>0</v>
      </c>
      <c r="BQ1213" s="65">
        <f t="shared" si="773"/>
        <v>0</v>
      </c>
      <c r="BR1213" s="64" t="str">
        <f t="shared" si="774"/>
        <v>Nincs hosszútávú terv!</v>
      </c>
      <c r="BS1213" s="65">
        <f t="shared" si="775"/>
        <v>0</v>
      </c>
      <c r="BT1213" s="65">
        <f t="shared" si="776"/>
        <v>0</v>
      </c>
      <c r="BU1213" s="65">
        <f t="shared" si="777"/>
        <v>0</v>
      </c>
      <c r="BV1213" s="65">
        <f t="shared" si="778"/>
        <v>0</v>
      </c>
      <c r="BW1213" s="65">
        <f t="shared" si="779"/>
        <v>0</v>
      </c>
      <c r="BX1213" s="65">
        <f t="shared" si="780"/>
        <v>0</v>
      </c>
      <c r="BY1213" s="65">
        <f t="shared" si="781"/>
        <v>0</v>
      </c>
      <c r="BZ1213" s="65">
        <f t="shared" si="782"/>
        <v>0</v>
      </c>
      <c r="CA1213" s="65">
        <f t="shared" si="783"/>
        <v>0</v>
      </c>
      <c r="CB1213" s="65">
        <f t="shared" si="784"/>
        <v>0</v>
      </c>
      <c r="CC1213" s="65">
        <f t="shared" si="785"/>
        <v>0</v>
      </c>
      <c r="CD1213" s="65" t="str">
        <f t="shared" si="796"/>
        <v>Hiányos kitöltés! (B-oszlop üres)</v>
      </c>
      <c r="CE1213" s="66" t="str">
        <f t="shared" si="797"/>
        <v>Hiányos kitöltés! (B-oszlop üres)</v>
      </c>
      <c r="CF1213" s="65">
        <f t="shared" si="798"/>
        <v>0</v>
      </c>
      <c r="CG1213" s="65">
        <f t="shared" si="799"/>
        <v>0</v>
      </c>
      <c r="CH1213" s="65">
        <f t="shared" si="800"/>
        <v>0</v>
      </c>
    </row>
    <row r="1214" spans="1:86" ht="31.25" x14ac:dyDescent="0.25">
      <c r="A1214" s="54" t="str">
        <f t="shared" si="789"/>
        <v>Nincs VKR kiválasztva!</v>
      </c>
      <c r="B1214" s="68"/>
      <c r="C1214" s="55"/>
      <c r="D1214" s="47"/>
      <c r="E1214" s="47"/>
      <c r="F1214" s="56" t="str">
        <f>IF($G1214="","Nincs VKR kiválasztva!",INDEX(Osszesito!$C:$C,MATCH($G1214,Osszesito!$D:$D,0)))</f>
        <v>Nincs VKR kiválasztva!</v>
      </c>
      <c r="G1214" s="45"/>
      <c r="H1214" s="51" t="str">
        <f>IF($D1214="","",CONCATENATE($AY1214,"_",COUNTA($D$3:$D1214),"_FSZV_2026"))</f>
        <v/>
      </c>
      <c r="I1214" s="56" t="str">
        <f>IF($G1214="","Nincs VKR kiválasztva!",INDEX(Osszesito!$G:$G,MATCH($F1214,Osszesito!$C:$C,0)))</f>
        <v>Nincs VKR kiválasztva!</v>
      </c>
      <c r="J1214" s="56" t="str">
        <f>IF($G1214="","Nincs VKR kiválasztva!",INDEX(Osszesito!$F:$F,MATCH($F1214,Osszesito!$C:$C,0)))</f>
        <v>Nincs VKR kiválasztva!</v>
      </c>
      <c r="K1214" s="48" t="str">
        <f t="shared" si="786"/>
        <v>Nincs kitöltve a költség rész!</v>
      </c>
      <c r="L1214" s="49"/>
      <c r="M1214" s="49"/>
      <c r="N1214" s="60"/>
      <c r="O1214" s="60"/>
      <c r="P1214" s="90"/>
      <c r="R1214" s="62"/>
      <c r="S1214" s="62"/>
      <c r="T1214" s="62"/>
      <c r="U1214" s="62"/>
      <c r="V1214" s="62"/>
      <c r="W1214" s="62"/>
      <c r="X1214" s="62"/>
      <c r="Y1214" s="62"/>
      <c r="Z1214" s="62"/>
      <c r="AA1214" s="62"/>
      <c r="AB1214" s="62"/>
      <c r="AC1214" s="61">
        <f t="shared" si="790"/>
        <v>0</v>
      </c>
      <c r="AD1214" s="1" t="str">
        <f t="shared" si="791"/>
        <v>Nincs VKR kiválasztva!</v>
      </c>
      <c r="AF1214" s="60"/>
      <c r="AG1214" s="60"/>
      <c r="AH1214" s="60"/>
      <c r="AI1214" s="60"/>
      <c r="AJ1214" s="60"/>
      <c r="AK1214" s="60"/>
      <c r="AL1214" s="60"/>
      <c r="AM1214" s="60"/>
      <c r="AN1214" s="60"/>
      <c r="AO1214" s="60"/>
      <c r="AP1214" s="60"/>
      <c r="AQ1214" s="61">
        <f t="shared" si="792"/>
        <v>0</v>
      </c>
      <c r="AR1214" s="130" t="s">
        <v>36</v>
      </c>
      <c r="AS1214" s="1" t="str">
        <f t="shared" si="793"/>
        <v>Nincs VKR kiválasztva!</v>
      </c>
      <c r="AU1214" s="46"/>
      <c r="AV1214" s="46"/>
      <c r="AY1214" s="64" t="str">
        <f>IF($D1214="","",INDEX(Osszesito!$E:$E,MATCH($F1214,Osszesito!$C:$C,0)))</f>
        <v/>
      </c>
      <c r="AZ1214" s="64">
        <f t="shared" si="760"/>
        <v>0</v>
      </c>
      <c r="BA1214" s="65">
        <f t="shared" si="761"/>
        <v>0</v>
      </c>
      <c r="BB1214" s="65" t="str">
        <f t="shared" si="762"/>
        <v>x</v>
      </c>
      <c r="BC1214" s="65">
        <f t="shared" si="794"/>
        <v>0</v>
      </c>
      <c r="BD1214" s="65">
        <f t="shared" si="787"/>
        <v>0</v>
      </c>
      <c r="BE1214" s="65">
        <f t="shared" si="763"/>
        <v>0</v>
      </c>
      <c r="BF1214" s="64" t="str">
        <f t="shared" si="764"/>
        <v>A forrás egyenlő a költséggel (I.ütem).</v>
      </c>
      <c r="BG1214" s="65">
        <f t="shared" si="765"/>
        <v>0</v>
      </c>
      <c r="BH1214" s="65">
        <f t="shared" si="766"/>
        <v>0</v>
      </c>
      <c r="BI1214" s="65">
        <f t="shared" si="767"/>
        <v>0</v>
      </c>
      <c r="BJ1214" s="65">
        <f t="shared" si="768"/>
        <v>0</v>
      </c>
      <c r="BK1214" s="65">
        <f t="shared" si="795"/>
        <v>0</v>
      </c>
      <c r="BL1214" s="66" t="str">
        <f t="shared" si="788"/>
        <v>Nem hosszútávú a feladat.</v>
      </c>
      <c r="BM1214" s="67">
        <f t="shared" si="769"/>
        <v>1</v>
      </c>
      <c r="BN1214" s="67">
        <f t="shared" si="770"/>
        <v>0</v>
      </c>
      <c r="BO1214" s="67">
        <f t="shared" si="771"/>
        <v>1</v>
      </c>
      <c r="BP1214" s="67">
        <f t="shared" si="772"/>
        <v>0</v>
      </c>
      <c r="BQ1214" s="65">
        <f t="shared" si="773"/>
        <v>0</v>
      </c>
      <c r="BR1214" s="64" t="str">
        <f t="shared" si="774"/>
        <v>Nincs hosszútávú terv!</v>
      </c>
      <c r="BS1214" s="65">
        <f t="shared" si="775"/>
        <v>0</v>
      </c>
      <c r="BT1214" s="65">
        <f t="shared" si="776"/>
        <v>0</v>
      </c>
      <c r="BU1214" s="65">
        <f t="shared" si="777"/>
        <v>0</v>
      </c>
      <c r="BV1214" s="65">
        <f t="shared" si="778"/>
        <v>0</v>
      </c>
      <c r="BW1214" s="65">
        <f t="shared" si="779"/>
        <v>0</v>
      </c>
      <c r="BX1214" s="65">
        <f t="shared" si="780"/>
        <v>0</v>
      </c>
      <c r="BY1214" s="65">
        <f t="shared" si="781"/>
        <v>0</v>
      </c>
      <c r="BZ1214" s="65">
        <f t="shared" si="782"/>
        <v>0</v>
      </c>
      <c r="CA1214" s="65">
        <f t="shared" si="783"/>
        <v>0</v>
      </c>
      <c r="CB1214" s="65">
        <f t="shared" si="784"/>
        <v>0</v>
      </c>
      <c r="CC1214" s="65">
        <f t="shared" si="785"/>
        <v>0</v>
      </c>
      <c r="CD1214" s="65" t="str">
        <f t="shared" si="796"/>
        <v>Hiányos kitöltés! (B-oszlop üres)</v>
      </c>
      <c r="CE1214" s="66" t="str">
        <f t="shared" si="797"/>
        <v>Hiányos kitöltés! (B-oszlop üres)</v>
      </c>
      <c r="CF1214" s="65">
        <f t="shared" si="798"/>
        <v>0</v>
      </c>
      <c r="CG1214" s="65">
        <f t="shared" si="799"/>
        <v>0</v>
      </c>
      <c r="CH1214" s="65">
        <f t="shared" si="800"/>
        <v>0</v>
      </c>
    </row>
    <row r="1215" spans="1:86" ht="31.25" x14ac:dyDescent="0.25">
      <c r="A1215" s="54" t="str">
        <f t="shared" si="789"/>
        <v>Nincs VKR kiválasztva!</v>
      </c>
      <c r="B1215" s="68"/>
      <c r="C1215" s="55"/>
      <c r="D1215" s="47"/>
      <c r="E1215" s="47"/>
      <c r="F1215" s="56" t="str">
        <f>IF($G1215="","Nincs VKR kiválasztva!",INDEX(Osszesito!$C:$C,MATCH($G1215,Osszesito!$D:$D,0)))</f>
        <v>Nincs VKR kiválasztva!</v>
      </c>
      <c r="G1215" s="45"/>
      <c r="H1215" s="51" t="str">
        <f>IF($D1215="","",CONCATENATE($AY1215,"_",COUNTA($D$3:$D1215),"_FSZV_2026"))</f>
        <v/>
      </c>
      <c r="I1215" s="56" t="str">
        <f>IF($G1215="","Nincs VKR kiválasztva!",INDEX(Osszesito!$G:$G,MATCH($F1215,Osszesito!$C:$C,0)))</f>
        <v>Nincs VKR kiválasztva!</v>
      </c>
      <c r="J1215" s="56" t="str">
        <f>IF($G1215="","Nincs VKR kiválasztva!",INDEX(Osszesito!$F:$F,MATCH($F1215,Osszesito!$C:$C,0)))</f>
        <v>Nincs VKR kiválasztva!</v>
      </c>
      <c r="K1215" s="48" t="str">
        <f t="shared" si="786"/>
        <v>Nincs kitöltve a költség rész!</v>
      </c>
      <c r="L1215" s="49"/>
      <c r="M1215" s="49"/>
      <c r="N1215" s="60"/>
      <c r="O1215" s="60"/>
      <c r="P1215" s="90"/>
      <c r="R1215" s="62"/>
      <c r="S1215" s="62"/>
      <c r="T1215" s="62"/>
      <c r="U1215" s="62"/>
      <c r="V1215" s="62"/>
      <c r="W1215" s="62"/>
      <c r="X1215" s="62"/>
      <c r="Y1215" s="62"/>
      <c r="Z1215" s="62"/>
      <c r="AA1215" s="62"/>
      <c r="AB1215" s="62"/>
      <c r="AC1215" s="61">
        <f t="shared" si="790"/>
        <v>0</v>
      </c>
      <c r="AD1215" s="1" t="str">
        <f t="shared" si="791"/>
        <v>Nincs VKR kiválasztva!</v>
      </c>
      <c r="AF1215" s="60"/>
      <c r="AG1215" s="60"/>
      <c r="AH1215" s="60"/>
      <c r="AI1215" s="60"/>
      <c r="AJ1215" s="60"/>
      <c r="AK1215" s="60"/>
      <c r="AL1215" s="60"/>
      <c r="AM1215" s="60"/>
      <c r="AN1215" s="60"/>
      <c r="AO1215" s="60"/>
      <c r="AP1215" s="60"/>
      <c r="AQ1215" s="61">
        <f t="shared" si="792"/>
        <v>0</v>
      </c>
      <c r="AR1215" s="130" t="s">
        <v>36</v>
      </c>
      <c r="AS1215" s="1" t="str">
        <f t="shared" si="793"/>
        <v>Nincs VKR kiválasztva!</v>
      </c>
      <c r="AU1215" s="46"/>
      <c r="AV1215" s="46"/>
      <c r="AY1215" s="64" t="str">
        <f>IF($D1215="","",INDEX(Osszesito!$E:$E,MATCH($F1215,Osszesito!$C:$C,0)))</f>
        <v/>
      </c>
      <c r="AZ1215" s="64">
        <f t="shared" si="760"/>
        <v>0</v>
      </c>
      <c r="BA1215" s="65">
        <f t="shared" si="761"/>
        <v>0</v>
      </c>
      <c r="BB1215" s="65" t="str">
        <f t="shared" si="762"/>
        <v>x</v>
      </c>
      <c r="BC1215" s="65">
        <f t="shared" si="794"/>
        <v>0</v>
      </c>
      <c r="BD1215" s="65">
        <f t="shared" si="787"/>
        <v>0</v>
      </c>
      <c r="BE1215" s="65">
        <f t="shared" si="763"/>
        <v>0</v>
      </c>
      <c r="BF1215" s="64" t="str">
        <f t="shared" si="764"/>
        <v>A forrás egyenlő a költséggel (I.ütem).</v>
      </c>
      <c r="BG1215" s="65">
        <f t="shared" si="765"/>
        <v>0</v>
      </c>
      <c r="BH1215" s="65">
        <f t="shared" si="766"/>
        <v>0</v>
      </c>
      <c r="BI1215" s="65">
        <f t="shared" si="767"/>
        <v>0</v>
      </c>
      <c r="BJ1215" s="65">
        <f t="shared" si="768"/>
        <v>0</v>
      </c>
      <c r="BK1215" s="65">
        <f t="shared" si="795"/>
        <v>0</v>
      </c>
      <c r="BL1215" s="66" t="str">
        <f t="shared" si="788"/>
        <v>Nem hosszútávú a feladat.</v>
      </c>
      <c r="BM1215" s="67">
        <f t="shared" si="769"/>
        <v>1</v>
      </c>
      <c r="BN1215" s="67">
        <f t="shared" si="770"/>
        <v>0</v>
      </c>
      <c r="BO1215" s="67">
        <f t="shared" si="771"/>
        <v>1</v>
      </c>
      <c r="BP1215" s="67">
        <f t="shared" si="772"/>
        <v>0</v>
      </c>
      <c r="BQ1215" s="65">
        <f t="shared" si="773"/>
        <v>0</v>
      </c>
      <c r="BR1215" s="64" t="str">
        <f t="shared" si="774"/>
        <v>Nincs hosszútávú terv!</v>
      </c>
      <c r="BS1215" s="65">
        <f t="shared" si="775"/>
        <v>0</v>
      </c>
      <c r="BT1215" s="65">
        <f t="shared" si="776"/>
        <v>0</v>
      </c>
      <c r="BU1215" s="65">
        <f t="shared" si="777"/>
        <v>0</v>
      </c>
      <c r="BV1215" s="65">
        <f t="shared" si="778"/>
        <v>0</v>
      </c>
      <c r="BW1215" s="65">
        <f t="shared" si="779"/>
        <v>0</v>
      </c>
      <c r="BX1215" s="65">
        <f t="shared" si="780"/>
        <v>0</v>
      </c>
      <c r="BY1215" s="65">
        <f t="shared" si="781"/>
        <v>0</v>
      </c>
      <c r="BZ1215" s="65">
        <f t="shared" si="782"/>
        <v>0</v>
      </c>
      <c r="CA1215" s="65">
        <f t="shared" si="783"/>
        <v>0</v>
      </c>
      <c r="CB1215" s="65">
        <f t="shared" si="784"/>
        <v>0</v>
      </c>
      <c r="CC1215" s="65">
        <f t="shared" si="785"/>
        <v>0</v>
      </c>
      <c r="CD1215" s="65" t="str">
        <f t="shared" si="796"/>
        <v>Hiányos kitöltés! (B-oszlop üres)</v>
      </c>
      <c r="CE1215" s="66" t="str">
        <f t="shared" si="797"/>
        <v>Hiányos kitöltés! (B-oszlop üres)</v>
      </c>
      <c r="CF1215" s="65">
        <f t="shared" si="798"/>
        <v>0</v>
      </c>
      <c r="CG1215" s="65">
        <f t="shared" si="799"/>
        <v>0</v>
      </c>
      <c r="CH1215" s="65">
        <f t="shared" si="800"/>
        <v>0</v>
      </c>
    </row>
    <row r="1216" spans="1:86" ht="31.25" x14ac:dyDescent="0.25">
      <c r="A1216" s="54" t="str">
        <f t="shared" si="789"/>
        <v>Nincs VKR kiválasztva!</v>
      </c>
      <c r="B1216" s="68"/>
      <c r="C1216" s="55"/>
      <c r="D1216" s="47"/>
      <c r="E1216" s="47"/>
      <c r="F1216" s="56" t="str">
        <f>IF($G1216="","Nincs VKR kiválasztva!",INDEX(Osszesito!$C:$C,MATCH($G1216,Osszesito!$D:$D,0)))</f>
        <v>Nincs VKR kiválasztva!</v>
      </c>
      <c r="G1216" s="45"/>
      <c r="H1216" s="51" t="str">
        <f>IF($D1216="","",CONCATENATE($AY1216,"_",COUNTA($D$3:$D1216),"_FSZV_2026"))</f>
        <v/>
      </c>
      <c r="I1216" s="56" t="str">
        <f>IF($G1216="","Nincs VKR kiválasztva!",INDEX(Osszesito!$G:$G,MATCH($F1216,Osszesito!$C:$C,0)))</f>
        <v>Nincs VKR kiválasztva!</v>
      </c>
      <c r="J1216" s="56" t="str">
        <f>IF($G1216="","Nincs VKR kiválasztva!",INDEX(Osszesito!$F:$F,MATCH($F1216,Osszesito!$C:$C,0)))</f>
        <v>Nincs VKR kiválasztva!</v>
      </c>
      <c r="K1216" s="48" t="str">
        <f t="shared" si="786"/>
        <v>Nincs kitöltve a költség rész!</v>
      </c>
      <c r="L1216" s="49"/>
      <c r="M1216" s="49"/>
      <c r="N1216" s="60"/>
      <c r="O1216" s="60"/>
      <c r="P1216" s="90"/>
      <c r="R1216" s="62"/>
      <c r="S1216" s="62"/>
      <c r="T1216" s="62"/>
      <c r="U1216" s="62"/>
      <c r="V1216" s="62"/>
      <c r="W1216" s="62"/>
      <c r="X1216" s="62"/>
      <c r="Y1216" s="62"/>
      <c r="Z1216" s="62"/>
      <c r="AA1216" s="62"/>
      <c r="AB1216" s="62"/>
      <c r="AC1216" s="61">
        <f t="shared" si="790"/>
        <v>0</v>
      </c>
      <c r="AD1216" s="1" t="str">
        <f t="shared" si="791"/>
        <v>Nincs VKR kiválasztva!</v>
      </c>
      <c r="AF1216" s="60"/>
      <c r="AG1216" s="60"/>
      <c r="AH1216" s="60"/>
      <c r="AI1216" s="60"/>
      <c r="AJ1216" s="60"/>
      <c r="AK1216" s="60"/>
      <c r="AL1216" s="60"/>
      <c r="AM1216" s="60"/>
      <c r="AN1216" s="60"/>
      <c r="AO1216" s="60"/>
      <c r="AP1216" s="60"/>
      <c r="AQ1216" s="61">
        <f t="shared" si="792"/>
        <v>0</v>
      </c>
      <c r="AR1216" s="130" t="s">
        <v>36</v>
      </c>
      <c r="AS1216" s="1" t="str">
        <f t="shared" si="793"/>
        <v>Nincs VKR kiválasztva!</v>
      </c>
      <c r="AU1216" s="46"/>
      <c r="AV1216" s="46"/>
      <c r="AY1216" s="64" t="str">
        <f>IF($D1216="","",INDEX(Osszesito!$E:$E,MATCH($F1216,Osszesito!$C:$C,0)))</f>
        <v/>
      </c>
      <c r="AZ1216" s="64">
        <f t="shared" si="760"/>
        <v>0</v>
      </c>
      <c r="BA1216" s="65">
        <f t="shared" si="761"/>
        <v>0</v>
      </c>
      <c r="BB1216" s="65" t="str">
        <f t="shared" si="762"/>
        <v>x</v>
      </c>
      <c r="BC1216" s="65">
        <f t="shared" si="794"/>
        <v>0</v>
      </c>
      <c r="BD1216" s="65">
        <f t="shared" si="787"/>
        <v>0</v>
      </c>
      <c r="BE1216" s="65">
        <f t="shared" si="763"/>
        <v>0</v>
      </c>
      <c r="BF1216" s="64" t="str">
        <f t="shared" si="764"/>
        <v>A forrás egyenlő a költséggel (I.ütem).</v>
      </c>
      <c r="BG1216" s="65">
        <f t="shared" si="765"/>
        <v>0</v>
      </c>
      <c r="BH1216" s="65">
        <f t="shared" si="766"/>
        <v>0</v>
      </c>
      <c r="BI1216" s="65">
        <f t="shared" si="767"/>
        <v>0</v>
      </c>
      <c r="BJ1216" s="65">
        <f t="shared" si="768"/>
        <v>0</v>
      </c>
      <c r="BK1216" s="65">
        <f t="shared" si="795"/>
        <v>0</v>
      </c>
      <c r="BL1216" s="66" t="str">
        <f t="shared" si="788"/>
        <v>Nem hosszútávú a feladat.</v>
      </c>
      <c r="BM1216" s="67">
        <f t="shared" si="769"/>
        <v>1</v>
      </c>
      <c r="BN1216" s="67">
        <f t="shared" si="770"/>
        <v>0</v>
      </c>
      <c r="BO1216" s="67">
        <f t="shared" si="771"/>
        <v>1</v>
      </c>
      <c r="BP1216" s="67">
        <f t="shared" si="772"/>
        <v>0</v>
      </c>
      <c r="BQ1216" s="65">
        <f t="shared" si="773"/>
        <v>0</v>
      </c>
      <c r="BR1216" s="64" t="str">
        <f t="shared" si="774"/>
        <v>Nincs hosszútávú terv!</v>
      </c>
      <c r="BS1216" s="65">
        <f t="shared" si="775"/>
        <v>0</v>
      </c>
      <c r="BT1216" s="65">
        <f t="shared" si="776"/>
        <v>0</v>
      </c>
      <c r="BU1216" s="65">
        <f t="shared" si="777"/>
        <v>0</v>
      </c>
      <c r="BV1216" s="65">
        <f t="shared" si="778"/>
        <v>0</v>
      </c>
      <c r="BW1216" s="65">
        <f t="shared" si="779"/>
        <v>0</v>
      </c>
      <c r="BX1216" s="65">
        <f t="shared" si="780"/>
        <v>0</v>
      </c>
      <c r="BY1216" s="65">
        <f t="shared" si="781"/>
        <v>0</v>
      </c>
      <c r="BZ1216" s="65">
        <f t="shared" si="782"/>
        <v>0</v>
      </c>
      <c r="CA1216" s="65">
        <f t="shared" si="783"/>
        <v>0</v>
      </c>
      <c r="CB1216" s="65">
        <f t="shared" si="784"/>
        <v>0</v>
      </c>
      <c r="CC1216" s="65">
        <f t="shared" si="785"/>
        <v>0</v>
      </c>
      <c r="CD1216" s="65" t="str">
        <f t="shared" si="796"/>
        <v>Hiányos kitöltés! (B-oszlop üres)</v>
      </c>
      <c r="CE1216" s="66" t="str">
        <f t="shared" si="797"/>
        <v>Hiányos kitöltés! (B-oszlop üres)</v>
      </c>
      <c r="CF1216" s="65">
        <f t="shared" si="798"/>
        <v>0</v>
      </c>
      <c r="CG1216" s="65">
        <f t="shared" si="799"/>
        <v>0</v>
      </c>
      <c r="CH1216" s="65">
        <f t="shared" si="800"/>
        <v>0</v>
      </c>
    </row>
    <row r="1217" spans="1:86" ht="31.25" x14ac:dyDescent="0.25">
      <c r="A1217" s="54" t="str">
        <f t="shared" si="789"/>
        <v>Nincs VKR kiválasztva!</v>
      </c>
      <c r="B1217" s="68"/>
      <c r="C1217" s="55"/>
      <c r="D1217" s="47"/>
      <c r="E1217" s="47"/>
      <c r="F1217" s="56" t="str">
        <f>IF($G1217="","Nincs VKR kiválasztva!",INDEX(Osszesito!$C:$C,MATCH($G1217,Osszesito!$D:$D,0)))</f>
        <v>Nincs VKR kiválasztva!</v>
      </c>
      <c r="G1217" s="45"/>
      <c r="H1217" s="51" t="str">
        <f>IF($D1217="","",CONCATENATE($AY1217,"_",COUNTA($D$3:$D1217),"_FSZV_2026"))</f>
        <v/>
      </c>
      <c r="I1217" s="56" t="str">
        <f>IF($G1217="","Nincs VKR kiválasztva!",INDEX(Osszesito!$G:$G,MATCH($F1217,Osszesito!$C:$C,0)))</f>
        <v>Nincs VKR kiválasztva!</v>
      </c>
      <c r="J1217" s="56" t="str">
        <f>IF($G1217="","Nincs VKR kiválasztva!",INDEX(Osszesito!$F:$F,MATCH($F1217,Osszesito!$C:$C,0)))</f>
        <v>Nincs VKR kiválasztva!</v>
      </c>
      <c r="K1217" s="48" t="str">
        <f t="shared" si="786"/>
        <v>Nincs kitöltve a költség rész!</v>
      </c>
      <c r="L1217" s="49"/>
      <c r="M1217" s="49"/>
      <c r="N1217" s="60"/>
      <c r="O1217" s="60"/>
      <c r="P1217" s="90"/>
      <c r="R1217" s="62"/>
      <c r="S1217" s="62"/>
      <c r="T1217" s="62"/>
      <c r="U1217" s="62"/>
      <c r="V1217" s="62"/>
      <c r="W1217" s="62"/>
      <c r="X1217" s="62"/>
      <c r="Y1217" s="62"/>
      <c r="Z1217" s="62"/>
      <c r="AA1217" s="62"/>
      <c r="AB1217" s="62"/>
      <c r="AC1217" s="61">
        <f t="shared" si="790"/>
        <v>0</v>
      </c>
      <c r="AD1217" s="1" t="str">
        <f t="shared" si="791"/>
        <v>Nincs VKR kiválasztva!</v>
      </c>
      <c r="AF1217" s="60"/>
      <c r="AG1217" s="60"/>
      <c r="AH1217" s="60"/>
      <c r="AI1217" s="60"/>
      <c r="AJ1217" s="60"/>
      <c r="AK1217" s="60"/>
      <c r="AL1217" s="60"/>
      <c r="AM1217" s="60"/>
      <c r="AN1217" s="60"/>
      <c r="AO1217" s="60"/>
      <c r="AP1217" s="60"/>
      <c r="AQ1217" s="61">
        <f t="shared" si="792"/>
        <v>0</v>
      </c>
      <c r="AR1217" s="130" t="s">
        <v>36</v>
      </c>
      <c r="AS1217" s="1" t="str">
        <f t="shared" si="793"/>
        <v>Nincs VKR kiválasztva!</v>
      </c>
      <c r="AU1217" s="46"/>
      <c r="AV1217" s="46"/>
      <c r="AY1217" s="64" t="str">
        <f>IF($D1217="","",INDEX(Osszesito!$E:$E,MATCH($F1217,Osszesito!$C:$C,0)))</f>
        <v/>
      </c>
      <c r="AZ1217" s="64">
        <f t="shared" si="760"/>
        <v>0</v>
      </c>
      <c r="BA1217" s="65">
        <f t="shared" si="761"/>
        <v>0</v>
      </c>
      <c r="BB1217" s="65" t="str">
        <f t="shared" si="762"/>
        <v>x</v>
      </c>
      <c r="BC1217" s="65">
        <f t="shared" si="794"/>
        <v>0</v>
      </c>
      <c r="BD1217" s="65">
        <f t="shared" si="787"/>
        <v>0</v>
      </c>
      <c r="BE1217" s="65">
        <f t="shared" si="763"/>
        <v>0</v>
      </c>
      <c r="BF1217" s="64" t="str">
        <f t="shared" si="764"/>
        <v>A forrás egyenlő a költséggel (I.ütem).</v>
      </c>
      <c r="BG1217" s="65">
        <f t="shared" si="765"/>
        <v>0</v>
      </c>
      <c r="BH1217" s="65">
        <f t="shared" si="766"/>
        <v>0</v>
      </c>
      <c r="BI1217" s="65">
        <f t="shared" si="767"/>
        <v>0</v>
      </c>
      <c r="BJ1217" s="65">
        <f t="shared" si="768"/>
        <v>0</v>
      </c>
      <c r="BK1217" s="65">
        <f t="shared" si="795"/>
        <v>0</v>
      </c>
      <c r="BL1217" s="66" t="str">
        <f t="shared" si="788"/>
        <v>Nem hosszútávú a feladat.</v>
      </c>
      <c r="BM1217" s="67">
        <f t="shared" si="769"/>
        <v>1</v>
      </c>
      <c r="BN1217" s="67">
        <f t="shared" si="770"/>
        <v>0</v>
      </c>
      <c r="BO1217" s="67">
        <f t="shared" si="771"/>
        <v>1</v>
      </c>
      <c r="BP1217" s="67">
        <f t="shared" si="772"/>
        <v>0</v>
      </c>
      <c r="BQ1217" s="65">
        <f t="shared" si="773"/>
        <v>0</v>
      </c>
      <c r="BR1217" s="64" t="str">
        <f t="shared" si="774"/>
        <v>Nincs hosszútávú terv!</v>
      </c>
      <c r="BS1217" s="65">
        <f t="shared" si="775"/>
        <v>0</v>
      </c>
      <c r="BT1217" s="65">
        <f t="shared" si="776"/>
        <v>0</v>
      </c>
      <c r="BU1217" s="65">
        <f t="shared" si="777"/>
        <v>0</v>
      </c>
      <c r="BV1217" s="65">
        <f t="shared" si="778"/>
        <v>0</v>
      </c>
      <c r="BW1217" s="65">
        <f t="shared" si="779"/>
        <v>0</v>
      </c>
      <c r="BX1217" s="65">
        <f t="shared" si="780"/>
        <v>0</v>
      </c>
      <c r="BY1217" s="65">
        <f t="shared" si="781"/>
        <v>0</v>
      </c>
      <c r="BZ1217" s="65">
        <f t="shared" si="782"/>
        <v>0</v>
      </c>
      <c r="CA1217" s="65">
        <f t="shared" si="783"/>
        <v>0</v>
      </c>
      <c r="CB1217" s="65">
        <f t="shared" si="784"/>
        <v>0</v>
      </c>
      <c r="CC1217" s="65">
        <f t="shared" si="785"/>
        <v>0</v>
      </c>
      <c r="CD1217" s="65" t="str">
        <f t="shared" si="796"/>
        <v>Hiányos kitöltés! (B-oszlop üres)</v>
      </c>
      <c r="CE1217" s="66" t="str">
        <f t="shared" si="797"/>
        <v>Hiányos kitöltés! (B-oszlop üres)</v>
      </c>
      <c r="CF1217" s="65">
        <f t="shared" si="798"/>
        <v>0</v>
      </c>
      <c r="CG1217" s="65">
        <f t="shared" si="799"/>
        <v>0</v>
      </c>
      <c r="CH1217" s="65">
        <f t="shared" si="800"/>
        <v>0</v>
      </c>
    </row>
    <row r="1218" spans="1:86" ht="31.25" x14ac:dyDescent="0.25">
      <c r="A1218" s="54" t="str">
        <f t="shared" si="789"/>
        <v>Nincs VKR kiválasztva!</v>
      </c>
      <c r="B1218" s="68"/>
      <c r="C1218" s="55"/>
      <c r="D1218" s="47"/>
      <c r="E1218" s="47"/>
      <c r="F1218" s="56" t="str">
        <f>IF($G1218="","Nincs VKR kiválasztva!",INDEX(Osszesito!$C:$C,MATCH($G1218,Osszesito!$D:$D,0)))</f>
        <v>Nincs VKR kiválasztva!</v>
      </c>
      <c r="G1218" s="45"/>
      <c r="H1218" s="51" t="str">
        <f>IF($D1218="","",CONCATENATE($AY1218,"_",COUNTA($D$3:$D1218),"_FSZV_2026"))</f>
        <v/>
      </c>
      <c r="I1218" s="56" t="str">
        <f>IF($G1218="","Nincs VKR kiválasztva!",INDEX(Osszesito!$G:$G,MATCH($F1218,Osszesito!$C:$C,0)))</f>
        <v>Nincs VKR kiválasztva!</v>
      </c>
      <c r="J1218" s="56" t="str">
        <f>IF($G1218="","Nincs VKR kiválasztva!",INDEX(Osszesito!$F:$F,MATCH($F1218,Osszesito!$C:$C,0)))</f>
        <v>Nincs VKR kiválasztva!</v>
      </c>
      <c r="K1218" s="48" t="str">
        <f t="shared" si="786"/>
        <v>Nincs kitöltve a költség rész!</v>
      </c>
      <c r="L1218" s="49"/>
      <c r="M1218" s="49"/>
      <c r="N1218" s="60"/>
      <c r="O1218" s="60"/>
      <c r="P1218" s="90"/>
      <c r="R1218" s="62"/>
      <c r="S1218" s="62"/>
      <c r="T1218" s="62"/>
      <c r="U1218" s="62"/>
      <c r="V1218" s="62"/>
      <c r="W1218" s="62"/>
      <c r="X1218" s="62"/>
      <c r="Y1218" s="62"/>
      <c r="Z1218" s="62"/>
      <c r="AA1218" s="62"/>
      <c r="AB1218" s="62"/>
      <c r="AC1218" s="61">
        <f t="shared" si="790"/>
        <v>0</v>
      </c>
      <c r="AD1218" s="1" t="str">
        <f t="shared" si="791"/>
        <v>Nincs VKR kiválasztva!</v>
      </c>
      <c r="AF1218" s="60"/>
      <c r="AG1218" s="60"/>
      <c r="AH1218" s="60"/>
      <c r="AI1218" s="60"/>
      <c r="AJ1218" s="60"/>
      <c r="AK1218" s="60"/>
      <c r="AL1218" s="60"/>
      <c r="AM1218" s="60"/>
      <c r="AN1218" s="60"/>
      <c r="AO1218" s="60"/>
      <c r="AP1218" s="60"/>
      <c r="AQ1218" s="61">
        <f t="shared" si="792"/>
        <v>0</v>
      </c>
      <c r="AR1218" s="130" t="s">
        <v>36</v>
      </c>
      <c r="AS1218" s="1" t="str">
        <f t="shared" si="793"/>
        <v>Nincs VKR kiválasztva!</v>
      </c>
      <c r="AU1218" s="46"/>
      <c r="AV1218" s="46"/>
      <c r="AY1218" s="64" t="str">
        <f>IF($D1218="","",INDEX(Osszesito!$E:$E,MATCH($F1218,Osszesito!$C:$C,0)))</f>
        <v/>
      </c>
      <c r="AZ1218" s="64">
        <f t="shared" si="760"/>
        <v>0</v>
      </c>
      <c r="BA1218" s="65">
        <f t="shared" si="761"/>
        <v>0</v>
      </c>
      <c r="BB1218" s="65" t="str">
        <f t="shared" si="762"/>
        <v>x</v>
      </c>
      <c r="BC1218" s="65">
        <f t="shared" si="794"/>
        <v>0</v>
      </c>
      <c r="BD1218" s="65">
        <f t="shared" si="787"/>
        <v>0</v>
      </c>
      <c r="BE1218" s="65">
        <f t="shared" si="763"/>
        <v>0</v>
      </c>
      <c r="BF1218" s="64" t="str">
        <f t="shared" si="764"/>
        <v>A forrás egyenlő a költséggel (I.ütem).</v>
      </c>
      <c r="BG1218" s="65">
        <f t="shared" si="765"/>
        <v>0</v>
      </c>
      <c r="BH1218" s="65">
        <f t="shared" si="766"/>
        <v>0</v>
      </c>
      <c r="BI1218" s="65">
        <f t="shared" si="767"/>
        <v>0</v>
      </c>
      <c r="BJ1218" s="65">
        <f t="shared" si="768"/>
        <v>0</v>
      </c>
      <c r="BK1218" s="65">
        <f t="shared" si="795"/>
        <v>0</v>
      </c>
      <c r="BL1218" s="66" t="str">
        <f t="shared" si="788"/>
        <v>Nem hosszútávú a feladat.</v>
      </c>
      <c r="BM1218" s="67">
        <f t="shared" si="769"/>
        <v>1</v>
      </c>
      <c r="BN1218" s="67">
        <f t="shared" si="770"/>
        <v>0</v>
      </c>
      <c r="BO1218" s="67">
        <f t="shared" si="771"/>
        <v>1</v>
      </c>
      <c r="BP1218" s="67">
        <f t="shared" si="772"/>
        <v>0</v>
      </c>
      <c r="BQ1218" s="65">
        <f t="shared" si="773"/>
        <v>0</v>
      </c>
      <c r="BR1218" s="64" t="str">
        <f t="shared" si="774"/>
        <v>Nincs hosszútávú terv!</v>
      </c>
      <c r="BS1218" s="65">
        <f t="shared" si="775"/>
        <v>0</v>
      </c>
      <c r="BT1218" s="65">
        <f t="shared" si="776"/>
        <v>0</v>
      </c>
      <c r="BU1218" s="65">
        <f t="shared" si="777"/>
        <v>0</v>
      </c>
      <c r="BV1218" s="65">
        <f t="shared" si="778"/>
        <v>0</v>
      </c>
      <c r="BW1218" s="65">
        <f t="shared" si="779"/>
        <v>0</v>
      </c>
      <c r="BX1218" s="65">
        <f t="shared" si="780"/>
        <v>0</v>
      </c>
      <c r="BY1218" s="65">
        <f t="shared" si="781"/>
        <v>0</v>
      </c>
      <c r="BZ1218" s="65">
        <f t="shared" si="782"/>
        <v>0</v>
      </c>
      <c r="CA1218" s="65">
        <f t="shared" si="783"/>
        <v>0</v>
      </c>
      <c r="CB1218" s="65">
        <f t="shared" si="784"/>
        <v>0</v>
      </c>
      <c r="CC1218" s="65">
        <f t="shared" si="785"/>
        <v>0</v>
      </c>
      <c r="CD1218" s="65" t="str">
        <f t="shared" si="796"/>
        <v>Hiányos kitöltés! (B-oszlop üres)</v>
      </c>
      <c r="CE1218" s="66" t="str">
        <f t="shared" si="797"/>
        <v>Hiányos kitöltés! (B-oszlop üres)</v>
      </c>
      <c r="CF1218" s="65">
        <f t="shared" si="798"/>
        <v>0</v>
      </c>
      <c r="CG1218" s="65">
        <f t="shared" si="799"/>
        <v>0</v>
      </c>
      <c r="CH1218" s="65">
        <f t="shared" si="800"/>
        <v>0</v>
      </c>
    </row>
    <row r="1219" spans="1:86" ht="31.25" x14ac:dyDescent="0.25">
      <c r="A1219" s="54" t="str">
        <f t="shared" si="789"/>
        <v>Nincs VKR kiválasztva!</v>
      </c>
      <c r="B1219" s="68"/>
      <c r="C1219" s="55"/>
      <c r="D1219" s="47"/>
      <c r="E1219" s="47"/>
      <c r="F1219" s="56" t="str">
        <f>IF($G1219="","Nincs VKR kiválasztva!",INDEX(Osszesito!$C:$C,MATCH($G1219,Osszesito!$D:$D,0)))</f>
        <v>Nincs VKR kiválasztva!</v>
      </c>
      <c r="G1219" s="45"/>
      <c r="H1219" s="51" t="str">
        <f>IF($D1219="","",CONCATENATE($AY1219,"_",COUNTA($D$3:$D1219),"_FSZV_2026"))</f>
        <v/>
      </c>
      <c r="I1219" s="56" t="str">
        <f>IF($G1219="","Nincs VKR kiválasztva!",INDEX(Osszesito!$G:$G,MATCH($F1219,Osszesito!$C:$C,0)))</f>
        <v>Nincs VKR kiválasztva!</v>
      </c>
      <c r="J1219" s="56" t="str">
        <f>IF($G1219="","Nincs VKR kiválasztva!",INDEX(Osszesito!$F:$F,MATCH($F1219,Osszesito!$C:$C,0)))</f>
        <v>Nincs VKR kiválasztva!</v>
      </c>
      <c r="K1219" s="48" t="str">
        <f t="shared" si="786"/>
        <v>Nincs kitöltve a költség rész!</v>
      </c>
      <c r="L1219" s="49"/>
      <c r="M1219" s="49"/>
      <c r="N1219" s="60"/>
      <c r="O1219" s="60"/>
      <c r="P1219" s="90"/>
      <c r="R1219" s="62"/>
      <c r="S1219" s="62"/>
      <c r="T1219" s="62"/>
      <c r="U1219" s="62"/>
      <c r="V1219" s="62"/>
      <c r="W1219" s="62"/>
      <c r="X1219" s="62"/>
      <c r="Y1219" s="62"/>
      <c r="Z1219" s="62"/>
      <c r="AA1219" s="62"/>
      <c r="AB1219" s="62"/>
      <c r="AC1219" s="61">
        <f t="shared" si="790"/>
        <v>0</v>
      </c>
      <c r="AD1219" s="1" t="str">
        <f t="shared" si="791"/>
        <v>Nincs VKR kiválasztva!</v>
      </c>
      <c r="AF1219" s="60"/>
      <c r="AG1219" s="60"/>
      <c r="AH1219" s="60"/>
      <c r="AI1219" s="60"/>
      <c r="AJ1219" s="60"/>
      <c r="AK1219" s="60"/>
      <c r="AL1219" s="60"/>
      <c r="AM1219" s="60"/>
      <c r="AN1219" s="60"/>
      <c r="AO1219" s="60"/>
      <c r="AP1219" s="60"/>
      <c r="AQ1219" s="61">
        <f t="shared" si="792"/>
        <v>0</v>
      </c>
      <c r="AR1219" s="130" t="s">
        <v>36</v>
      </c>
      <c r="AS1219" s="1" t="str">
        <f t="shared" si="793"/>
        <v>Nincs VKR kiválasztva!</v>
      </c>
      <c r="AU1219" s="46"/>
      <c r="AV1219" s="46"/>
      <c r="AY1219" s="64" t="str">
        <f>IF($D1219="","",INDEX(Osszesito!$E:$E,MATCH($F1219,Osszesito!$C:$C,0)))</f>
        <v/>
      </c>
      <c r="AZ1219" s="64">
        <f t="shared" si="760"/>
        <v>0</v>
      </c>
      <c r="BA1219" s="65">
        <f t="shared" si="761"/>
        <v>0</v>
      </c>
      <c r="BB1219" s="65" t="str">
        <f t="shared" si="762"/>
        <v>x</v>
      </c>
      <c r="BC1219" s="65">
        <f t="shared" si="794"/>
        <v>0</v>
      </c>
      <c r="BD1219" s="65">
        <f t="shared" si="787"/>
        <v>0</v>
      </c>
      <c r="BE1219" s="65">
        <f t="shared" si="763"/>
        <v>0</v>
      </c>
      <c r="BF1219" s="64" t="str">
        <f t="shared" si="764"/>
        <v>A forrás egyenlő a költséggel (I.ütem).</v>
      </c>
      <c r="BG1219" s="65">
        <f t="shared" si="765"/>
        <v>0</v>
      </c>
      <c r="BH1219" s="65">
        <f t="shared" si="766"/>
        <v>0</v>
      </c>
      <c r="BI1219" s="65">
        <f t="shared" si="767"/>
        <v>0</v>
      </c>
      <c r="BJ1219" s="65">
        <f t="shared" si="768"/>
        <v>0</v>
      </c>
      <c r="BK1219" s="65">
        <f t="shared" si="795"/>
        <v>0</v>
      </c>
      <c r="BL1219" s="66" t="str">
        <f t="shared" si="788"/>
        <v>Nem hosszútávú a feladat.</v>
      </c>
      <c r="BM1219" s="67">
        <f t="shared" si="769"/>
        <v>1</v>
      </c>
      <c r="BN1219" s="67">
        <f t="shared" si="770"/>
        <v>0</v>
      </c>
      <c r="BO1219" s="67">
        <f t="shared" si="771"/>
        <v>1</v>
      </c>
      <c r="BP1219" s="67">
        <f t="shared" si="772"/>
        <v>0</v>
      </c>
      <c r="BQ1219" s="65">
        <f t="shared" si="773"/>
        <v>0</v>
      </c>
      <c r="BR1219" s="64" t="str">
        <f t="shared" si="774"/>
        <v>Nincs hosszútávú terv!</v>
      </c>
      <c r="BS1219" s="65">
        <f t="shared" si="775"/>
        <v>0</v>
      </c>
      <c r="BT1219" s="65">
        <f t="shared" si="776"/>
        <v>0</v>
      </c>
      <c r="BU1219" s="65">
        <f t="shared" si="777"/>
        <v>0</v>
      </c>
      <c r="BV1219" s="65">
        <f t="shared" si="778"/>
        <v>0</v>
      </c>
      <c r="BW1219" s="65">
        <f t="shared" si="779"/>
        <v>0</v>
      </c>
      <c r="BX1219" s="65">
        <f t="shared" si="780"/>
        <v>0</v>
      </c>
      <c r="BY1219" s="65">
        <f t="shared" si="781"/>
        <v>0</v>
      </c>
      <c r="BZ1219" s="65">
        <f t="shared" si="782"/>
        <v>0</v>
      </c>
      <c r="CA1219" s="65">
        <f t="shared" si="783"/>
        <v>0</v>
      </c>
      <c r="CB1219" s="65">
        <f t="shared" si="784"/>
        <v>0</v>
      </c>
      <c r="CC1219" s="65">
        <f t="shared" si="785"/>
        <v>0</v>
      </c>
      <c r="CD1219" s="65" t="str">
        <f t="shared" si="796"/>
        <v>Hiányos kitöltés! (B-oszlop üres)</v>
      </c>
      <c r="CE1219" s="66" t="str">
        <f t="shared" si="797"/>
        <v>Hiányos kitöltés! (B-oszlop üres)</v>
      </c>
      <c r="CF1219" s="65">
        <f t="shared" si="798"/>
        <v>0</v>
      </c>
      <c r="CG1219" s="65">
        <f t="shared" si="799"/>
        <v>0</v>
      </c>
      <c r="CH1219" s="65">
        <f t="shared" si="800"/>
        <v>0</v>
      </c>
    </row>
    <row r="1220" spans="1:86" ht="31.25" x14ac:dyDescent="0.25">
      <c r="A1220" s="54" t="str">
        <f t="shared" si="789"/>
        <v>Nincs VKR kiválasztva!</v>
      </c>
      <c r="B1220" s="68"/>
      <c r="C1220" s="55"/>
      <c r="D1220" s="47"/>
      <c r="E1220" s="47"/>
      <c r="F1220" s="56" t="str">
        <f>IF($G1220="","Nincs VKR kiválasztva!",INDEX(Osszesito!$C:$C,MATCH($G1220,Osszesito!$D:$D,0)))</f>
        <v>Nincs VKR kiválasztva!</v>
      </c>
      <c r="G1220" s="45"/>
      <c r="H1220" s="51" t="str">
        <f>IF($D1220="","",CONCATENATE($AY1220,"_",COUNTA($D$3:$D1220),"_FSZV_2026"))</f>
        <v/>
      </c>
      <c r="I1220" s="56" t="str">
        <f>IF($G1220="","Nincs VKR kiválasztva!",INDEX(Osszesito!$G:$G,MATCH($F1220,Osszesito!$C:$C,0)))</f>
        <v>Nincs VKR kiválasztva!</v>
      </c>
      <c r="J1220" s="56" t="str">
        <f>IF($G1220="","Nincs VKR kiválasztva!",INDEX(Osszesito!$F:$F,MATCH($F1220,Osszesito!$C:$C,0)))</f>
        <v>Nincs VKR kiválasztva!</v>
      </c>
      <c r="K1220" s="48" t="str">
        <f t="shared" si="786"/>
        <v>Nincs kitöltve a költség rész!</v>
      </c>
      <c r="L1220" s="49"/>
      <c r="M1220" s="49"/>
      <c r="N1220" s="60"/>
      <c r="O1220" s="60"/>
      <c r="P1220" s="90"/>
      <c r="R1220" s="62"/>
      <c r="S1220" s="62"/>
      <c r="T1220" s="62"/>
      <c r="U1220" s="62"/>
      <c r="V1220" s="62"/>
      <c r="W1220" s="62"/>
      <c r="X1220" s="62"/>
      <c r="Y1220" s="62"/>
      <c r="Z1220" s="62"/>
      <c r="AA1220" s="62"/>
      <c r="AB1220" s="62"/>
      <c r="AC1220" s="61">
        <f t="shared" si="790"/>
        <v>0</v>
      </c>
      <c r="AD1220" s="1" t="str">
        <f t="shared" si="791"/>
        <v>Nincs VKR kiválasztva!</v>
      </c>
      <c r="AF1220" s="60"/>
      <c r="AG1220" s="60"/>
      <c r="AH1220" s="60"/>
      <c r="AI1220" s="60"/>
      <c r="AJ1220" s="60"/>
      <c r="AK1220" s="60"/>
      <c r="AL1220" s="60"/>
      <c r="AM1220" s="60"/>
      <c r="AN1220" s="60"/>
      <c r="AO1220" s="60"/>
      <c r="AP1220" s="60"/>
      <c r="AQ1220" s="61">
        <f t="shared" si="792"/>
        <v>0</v>
      </c>
      <c r="AR1220" s="130" t="s">
        <v>36</v>
      </c>
      <c r="AS1220" s="1" t="str">
        <f t="shared" si="793"/>
        <v>Nincs VKR kiválasztva!</v>
      </c>
      <c r="AU1220" s="46"/>
      <c r="AV1220" s="46"/>
      <c r="AY1220" s="64" t="str">
        <f>IF($D1220="","",INDEX(Osszesito!$E:$E,MATCH($F1220,Osszesito!$C:$C,0)))</f>
        <v/>
      </c>
      <c r="AZ1220" s="64">
        <f t="shared" ref="AZ1220:AZ1283" si="801">LEN($AU1220)</f>
        <v>0</v>
      </c>
      <c r="BA1220" s="65">
        <f t="shared" ref="BA1220:BA1283" si="802">IF(OR($B1220="",$C1220="",$D1220="",$E1220="",$F1220="",$L1220="",$M1220="",$N1220="",$O1220=""),0,1)</f>
        <v>0</v>
      </c>
      <c r="BB1220" s="65" t="str">
        <f t="shared" ref="BB1220:BB1283" si="803">IF($F1220="",0,IF(AND($L1220=2027,$M1220=2027),"R",IF(AND($L1220=2027,$M1220&gt;2027),"RH",IF(AND($L1220&gt;2027,$M1220&gt;2027),"H","x"))))</f>
        <v>x</v>
      </c>
      <c r="BC1220" s="65">
        <f t="shared" si="794"/>
        <v>0</v>
      </c>
      <c r="BD1220" s="65">
        <f t="shared" si="787"/>
        <v>0</v>
      </c>
      <c r="BE1220" s="65">
        <f t="shared" ref="BE1220:BE1283" si="804">IF($AC1220&lt;$N1220,1,IF($AC1220=$N1220,0))</f>
        <v>0</v>
      </c>
      <c r="BF1220" s="64" t="str">
        <f t="shared" ref="BF1220:BF1283" si="805">IF($L1220&gt;2027,"Nem rövidtávú a feladat.",IF($BE1220=1,"Az I. ütem nem lehet forráshiányos!",IF($AC1220&gt;$N1220,"Többlet forrást jelölt meg az I.ütemnél! Kérjük, a többletet az 'Osszesito' fülön tüntesse fel!",IF($AC1220=$N1220,"A forrás egyenlő a költséggel (I.ütem).",0))))</f>
        <v>A forrás egyenlő a költséggel (I.ütem).</v>
      </c>
      <c r="BG1220" s="65">
        <f t="shared" ref="BG1220:BG1283" si="806">IF(AND($R1220&lt;&gt;"",$S1220&lt;&gt;"",$T1220&lt;&gt;"",$U1220&lt;&gt;"",$V1220&lt;&gt;"",$W1220&lt;&gt;"",$X1220&lt;&gt;"",$Y1220&lt;&gt;"",$Z1220&lt;&gt;"",$AA1220&lt;&gt;"",$AB1220&lt;&gt;""),1,0)</f>
        <v>0</v>
      </c>
      <c r="BH1220" s="65">
        <f t="shared" ref="BH1220:BH1283" si="807">IF(AND($BG1220=1,$N1220=$AC1220),1,0)</f>
        <v>0</v>
      </c>
      <c r="BI1220" s="65">
        <f t="shared" ref="BI1220:BI1283" si="808">IF($AQ1220&lt;$O1220,1,0)</f>
        <v>0</v>
      </c>
      <c r="BJ1220" s="65">
        <f t="shared" ref="BJ1220:BJ1283" si="809">IF(AND($AF1220&lt;&gt;"",$AG1220&lt;&gt;"",$AH1220&lt;&gt;"",$AI1220&lt;&gt;"",$AJ1220&lt;&gt;"",$AK1220&lt;&gt;"",$AL1220&lt;&gt;"",$AM1220&lt;&gt;"",$AN1220&lt;&gt;"",$AO1220&lt;&gt;"",$AP1220&lt;&gt;""),1,0)</f>
        <v>0</v>
      </c>
      <c r="BK1220" s="65">
        <f t="shared" si="795"/>
        <v>0</v>
      </c>
      <c r="BL1220" s="66" t="str">
        <f t="shared" si="788"/>
        <v>Nem hosszútávú a feladat.</v>
      </c>
      <c r="BM1220" s="67">
        <f t="shared" ref="BM1220:BM1283" si="810">IF($M1220&lt;2028,1,0)</f>
        <v>1</v>
      </c>
      <c r="BN1220" s="67">
        <f t="shared" ref="BN1220:BN1283" si="811">IF($M1220&gt;2027,1,0)</f>
        <v>0</v>
      </c>
      <c r="BO1220" s="67">
        <f t="shared" ref="BO1220:BO1283" si="812">IF(AND($BM1220=1,$N1220=0),1,0)</f>
        <v>1</v>
      </c>
      <c r="BP1220" s="67">
        <f t="shared" ref="BP1220:BP1283" si="813">IF(AND($BN1220=1,$O1220=0),1,0)</f>
        <v>0</v>
      </c>
      <c r="BQ1220" s="65">
        <f t="shared" ref="BQ1220:BQ1283" si="814">IF(AND($BB1220="R",$N1220=0,$AZ1220&gt;29),1,IF(AND($BB1220="RH",$N1220=0,$AZ1220&gt;29),1,0))</f>
        <v>0</v>
      </c>
      <c r="BR1220" s="64" t="str">
        <f t="shared" ref="BR1220:BR1283" si="815">IF($BN1220=0,"Nincs hosszútávú terv!",IF(AND($BB1220="H",$O1220=0,$AZ1220=0),"Nullás a hosszútávú feladat és nincs hozzá indoklás!",IF(AND($BB1220="RH",$O1220=0,$AZ1220=0),"Nullás a hosszútávú feladat és nincs hozzá indoklás!",IF(AND($BB1220="R",$O1220=0,$AZ1220&lt;300),"Nullás a hosszútávú feladat és rövid hozzá az indoklás!",IF(AND($BB1220="RH",$O1220=0,$AZ1220&lt;300),"Nullás a hosszútávú feladat és rövid hozzá az indoklás!",0)))))</f>
        <v>Nincs hosszútávú terv!</v>
      </c>
      <c r="BS1220" s="65">
        <f t="shared" ref="BS1220:BS1283" si="816">IF(AND($BB1220="R",$N1220=0,$AZ1220&gt;29),1,IF(AND($BB1220="RH",$N1220=0,$AZ1220&gt;29),1,0))</f>
        <v>0</v>
      </c>
      <c r="BT1220" s="65">
        <f t="shared" ref="BT1220:BT1283" si="817">IF(AND($BB1220="H",$O1220=0,$AZ1220&gt;29),1,IF(AND($BB1220="RH",$O1220=0,$AZ1220&gt;29),1,0))</f>
        <v>0</v>
      </c>
      <c r="BU1220" s="65">
        <f t="shared" ref="BU1220:BU1283" si="818">IF($B1220="",0,1)</f>
        <v>0</v>
      </c>
      <c r="BV1220" s="65">
        <f t="shared" ref="BV1220:BV1283" si="819">IF($C1220="",0,1)</f>
        <v>0</v>
      </c>
      <c r="BW1220" s="65">
        <f t="shared" ref="BW1220:BW1283" si="820">IF($D1220="",0,1)</f>
        <v>0</v>
      </c>
      <c r="BX1220" s="65">
        <f t="shared" ref="BX1220:BX1283" si="821">IF($E1220="",0,1)</f>
        <v>0</v>
      </c>
      <c r="BY1220" s="65">
        <f t="shared" ref="BY1220:BY1283" si="822">IF($L1220="",0,1)</f>
        <v>0</v>
      </c>
      <c r="BZ1220" s="65">
        <f t="shared" ref="BZ1220:BZ1283" si="823">IF($M1220="",0,1)</f>
        <v>0</v>
      </c>
      <c r="CA1220" s="65">
        <f t="shared" ref="CA1220:CA1283" si="824">IF($N1220="",0,1)</f>
        <v>0</v>
      </c>
      <c r="CB1220" s="65">
        <f t="shared" ref="CB1220:CB1283" si="825">IF($O1220="",0,1)</f>
        <v>0</v>
      </c>
      <c r="CC1220" s="65">
        <f t="shared" ref="CC1220:CC1283" si="826">IF($P1220="",0,1)</f>
        <v>0</v>
      </c>
      <c r="CD1220" s="65" t="str">
        <f t="shared" si="796"/>
        <v>Hiányos kitöltés! (B-oszlop üres)</v>
      </c>
      <c r="CE1220" s="66" t="str">
        <f t="shared" si="797"/>
        <v>Hiányos kitöltés! (B-oszlop üres)</v>
      </c>
      <c r="CF1220" s="65">
        <f t="shared" si="798"/>
        <v>0</v>
      </c>
      <c r="CG1220" s="65">
        <f t="shared" si="799"/>
        <v>0</v>
      </c>
      <c r="CH1220" s="65">
        <f t="shared" si="800"/>
        <v>0</v>
      </c>
    </row>
    <row r="1221" spans="1:86" ht="31.25" x14ac:dyDescent="0.25">
      <c r="A1221" s="54" t="str">
        <f t="shared" si="789"/>
        <v>Nincs VKR kiválasztva!</v>
      </c>
      <c r="B1221" s="68"/>
      <c r="C1221" s="55"/>
      <c r="D1221" s="47"/>
      <c r="E1221" s="47"/>
      <c r="F1221" s="56" t="str">
        <f>IF($G1221="","Nincs VKR kiválasztva!",INDEX(Osszesito!$C:$C,MATCH($G1221,Osszesito!$D:$D,0)))</f>
        <v>Nincs VKR kiválasztva!</v>
      </c>
      <c r="G1221" s="45"/>
      <c r="H1221" s="51" t="str">
        <f>IF($D1221="","",CONCATENATE($AY1221,"_",COUNTA($D$3:$D1221),"_FSZV_2026"))</f>
        <v/>
      </c>
      <c r="I1221" s="56" t="str">
        <f>IF($G1221="","Nincs VKR kiválasztva!",INDEX(Osszesito!$G:$G,MATCH($F1221,Osszesito!$C:$C,0)))</f>
        <v>Nincs VKR kiválasztva!</v>
      </c>
      <c r="J1221" s="56" t="str">
        <f>IF($G1221="","Nincs VKR kiválasztva!",INDEX(Osszesito!$F:$F,MATCH($F1221,Osszesito!$C:$C,0)))</f>
        <v>Nincs VKR kiválasztva!</v>
      </c>
      <c r="K1221" s="48" t="str">
        <f t="shared" ref="K1221:K1284" si="827">IF(AND($N1221="",$O1221=""),"Nincs kitöltve a költség rész!",IF($N1221="","Az N-oszlop üres!",IF($O1221="","Az O-oszlop üres!",$N1221+$O1221)))</f>
        <v>Nincs kitöltve a költség rész!</v>
      </c>
      <c r="L1221" s="49"/>
      <c r="M1221" s="49"/>
      <c r="N1221" s="60"/>
      <c r="O1221" s="60"/>
      <c r="P1221" s="90"/>
      <c r="R1221" s="62"/>
      <c r="S1221" s="62"/>
      <c r="T1221" s="62"/>
      <c r="U1221" s="62"/>
      <c r="V1221" s="62"/>
      <c r="W1221" s="62"/>
      <c r="X1221" s="62"/>
      <c r="Y1221" s="62"/>
      <c r="Z1221" s="62"/>
      <c r="AA1221" s="62"/>
      <c r="AB1221" s="62"/>
      <c r="AC1221" s="61">
        <f t="shared" si="790"/>
        <v>0</v>
      </c>
      <c r="AD1221" s="1" t="str">
        <f t="shared" si="791"/>
        <v>Nincs VKR kiválasztva!</v>
      </c>
      <c r="AF1221" s="60"/>
      <c r="AG1221" s="60"/>
      <c r="AH1221" s="60"/>
      <c r="AI1221" s="60"/>
      <c r="AJ1221" s="60"/>
      <c r="AK1221" s="60"/>
      <c r="AL1221" s="60"/>
      <c r="AM1221" s="60"/>
      <c r="AN1221" s="60"/>
      <c r="AO1221" s="60"/>
      <c r="AP1221" s="60"/>
      <c r="AQ1221" s="61">
        <f t="shared" si="792"/>
        <v>0</v>
      </c>
      <c r="AR1221" s="130" t="s">
        <v>36</v>
      </c>
      <c r="AS1221" s="1" t="str">
        <f t="shared" si="793"/>
        <v>Nincs VKR kiválasztva!</v>
      </c>
      <c r="AU1221" s="46"/>
      <c r="AV1221" s="46"/>
      <c r="AY1221" s="64" t="str">
        <f>IF($D1221="","",INDEX(Osszesito!$E:$E,MATCH($F1221,Osszesito!$C:$C,0)))</f>
        <v/>
      </c>
      <c r="AZ1221" s="64">
        <f t="shared" si="801"/>
        <v>0</v>
      </c>
      <c r="BA1221" s="65">
        <f t="shared" si="802"/>
        <v>0</v>
      </c>
      <c r="BB1221" s="65" t="str">
        <f t="shared" si="803"/>
        <v>x</v>
      </c>
      <c r="BC1221" s="65">
        <f t="shared" si="794"/>
        <v>0</v>
      </c>
      <c r="BD1221" s="65">
        <f t="shared" ref="BD1221:BD1284" si="828">IF(AND($BB1221="R",$O1221&gt;0),1,IF(AND($BB1221="H",$N1221&gt;0),1,0))</f>
        <v>0</v>
      </c>
      <c r="BE1221" s="65">
        <f t="shared" si="804"/>
        <v>0</v>
      </c>
      <c r="BF1221" s="64" t="str">
        <f t="shared" si="805"/>
        <v>A forrás egyenlő a költséggel (I.ütem).</v>
      </c>
      <c r="BG1221" s="65">
        <f t="shared" si="806"/>
        <v>0</v>
      </c>
      <c r="BH1221" s="65">
        <f t="shared" si="807"/>
        <v>0</v>
      </c>
      <c r="BI1221" s="65">
        <f t="shared" si="808"/>
        <v>0</v>
      </c>
      <c r="BJ1221" s="65">
        <f t="shared" si="809"/>
        <v>0</v>
      </c>
      <c r="BK1221" s="65">
        <f t="shared" si="795"/>
        <v>0</v>
      </c>
      <c r="BL1221" s="66" t="str">
        <f t="shared" ref="BL1221:BL1284" si="829">IF($M1221&lt;2028,"Nem hosszútávú a feladat.",IF(AND($BI1221=1,$AR1221="nem"),"Forráshiányos a feladat? Jelölje az AR-oszlopban!",IF(AND($BI1221=0,$AR1221="igen"),"Forráshiányosnak jelölte a feladat az AR-oszlopban, de a forrás költség adatok alapnján nem az!",IF(AND($BI1221=1,$AR1221="igen"),"Forráshiányos a feladat!",IF($AQ1221&gt;$O1221,"Többlet forrást jelölt meg az II.ütemnél! Kérjük, a többletet az 'Osszesito' fülön tüntesse fel!",IF($AQ1221=$O1221,"A forrás egyenlő a költséggel (II.ütem).",0))))))</f>
        <v>Nem hosszútávú a feladat.</v>
      </c>
      <c r="BM1221" s="67">
        <f t="shared" si="810"/>
        <v>1</v>
      </c>
      <c r="BN1221" s="67">
        <f t="shared" si="811"/>
        <v>0</v>
      </c>
      <c r="BO1221" s="67">
        <f t="shared" si="812"/>
        <v>1</v>
      </c>
      <c r="BP1221" s="67">
        <f t="shared" si="813"/>
        <v>0</v>
      </c>
      <c r="BQ1221" s="65">
        <f t="shared" si="814"/>
        <v>0</v>
      </c>
      <c r="BR1221" s="64" t="str">
        <f t="shared" si="815"/>
        <v>Nincs hosszútávú terv!</v>
      </c>
      <c r="BS1221" s="65">
        <f t="shared" si="816"/>
        <v>0</v>
      </c>
      <c r="BT1221" s="65">
        <f t="shared" si="817"/>
        <v>0</v>
      </c>
      <c r="BU1221" s="65">
        <f t="shared" si="818"/>
        <v>0</v>
      </c>
      <c r="BV1221" s="65">
        <f t="shared" si="819"/>
        <v>0</v>
      </c>
      <c r="BW1221" s="65">
        <f t="shared" si="820"/>
        <v>0</v>
      </c>
      <c r="BX1221" s="65">
        <f t="shared" si="821"/>
        <v>0</v>
      </c>
      <c r="BY1221" s="65">
        <f t="shared" si="822"/>
        <v>0</v>
      </c>
      <c r="BZ1221" s="65">
        <f t="shared" si="823"/>
        <v>0</v>
      </c>
      <c r="CA1221" s="65">
        <f t="shared" si="824"/>
        <v>0</v>
      </c>
      <c r="CB1221" s="65">
        <f t="shared" si="825"/>
        <v>0</v>
      </c>
      <c r="CC1221" s="65">
        <f t="shared" si="826"/>
        <v>0</v>
      </c>
      <c r="CD1221" s="65" t="str">
        <f t="shared" si="796"/>
        <v>Hiányos kitöltés! (B-oszlop üres)</v>
      </c>
      <c r="CE1221" s="66" t="str">
        <f t="shared" si="797"/>
        <v>Hiányos kitöltés! (B-oszlop üres)</v>
      </c>
      <c r="CF1221" s="65">
        <f t="shared" si="798"/>
        <v>0</v>
      </c>
      <c r="CG1221" s="65">
        <f t="shared" si="799"/>
        <v>0</v>
      </c>
      <c r="CH1221" s="65">
        <f t="shared" si="800"/>
        <v>0</v>
      </c>
    </row>
    <row r="1222" spans="1:86" ht="31.25" x14ac:dyDescent="0.25">
      <c r="A1222" s="54" t="str">
        <f t="shared" si="789"/>
        <v>Nincs VKR kiválasztva!</v>
      </c>
      <c r="B1222" s="68"/>
      <c r="C1222" s="55"/>
      <c r="D1222" s="47"/>
      <c r="E1222" s="47"/>
      <c r="F1222" s="56" t="str">
        <f>IF($G1222="","Nincs VKR kiválasztva!",INDEX(Osszesito!$C:$C,MATCH($G1222,Osszesito!$D:$D,0)))</f>
        <v>Nincs VKR kiválasztva!</v>
      </c>
      <c r="G1222" s="45"/>
      <c r="H1222" s="51" t="str">
        <f>IF($D1222="","",CONCATENATE($AY1222,"_",COUNTA($D$3:$D1222),"_FSZV_2026"))</f>
        <v/>
      </c>
      <c r="I1222" s="56" t="str">
        <f>IF($G1222="","Nincs VKR kiválasztva!",INDEX(Osszesito!$G:$G,MATCH($F1222,Osszesito!$C:$C,0)))</f>
        <v>Nincs VKR kiválasztva!</v>
      </c>
      <c r="J1222" s="56" t="str">
        <f>IF($G1222="","Nincs VKR kiválasztva!",INDEX(Osszesito!$F:$F,MATCH($F1222,Osszesito!$C:$C,0)))</f>
        <v>Nincs VKR kiválasztva!</v>
      </c>
      <c r="K1222" s="48" t="str">
        <f t="shared" si="827"/>
        <v>Nincs kitöltve a költség rész!</v>
      </c>
      <c r="L1222" s="49"/>
      <c r="M1222" s="49"/>
      <c r="N1222" s="60"/>
      <c r="O1222" s="60"/>
      <c r="P1222" s="90"/>
      <c r="R1222" s="62"/>
      <c r="S1222" s="62"/>
      <c r="T1222" s="62"/>
      <c r="U1222" s="62"/>
      <c r="V1222" s="62"/>
      <c r="W1222" s="62"/>
      <c r="X1222" s="62"/>
      <c r="Y1222" s="62"/>
      <c r="Z1222" s="62"/>
      <c r="AA1222" s="62"/>
      <c r="AB1222" s="62"/>
      <c r="AC1222" s="61">
        <f t="shared" si="790"/>
        <v>0</v>
      </c>
      <c r="AD1222" s="1" t="str">
        <f t="shared" si="791"/>
        <v>Nincs VKR kiválasztva!</v>
      </c>
      <c r="AF1222" s="60"/>
      <c r="AG1222" s="60"/>
      <c r="AH1222" s="60"/>
      <c r="AI1222" s="60"/>
      <c r="AJ1222" s="60"/>
      <c r="AK1222" s="60"/>
      <c r="AL1222" s="60"/>
      <c r="AM1222" s="60"/>
      <c r="AN1222" s="60"/>
      <c r="AO1222" s="60"/>
      <c r="AP1222" s="60"/>
      <c r="AQ1222" s="61">
        <f t="shared" si="792"/>
        <v>0</v>
      </c>
      <c r="AR1222" s="130" t="s">
        <v>36</v>
      </c>
      <c r="AS1222" s="1" t="str">
        <f t="shared" si="793"/>
        <v>Nincs VKR kiválasztva!</v>
      </c>
      <c r="AU1222" s="46"/>
      <c r="AV1222" s="46"/>
      <c r="AY1222" s="64" t="str">
        <f>IF($D1222="","",INDEX(Osszesito!$E:$E,MATCH($F1222,Osszesito!$C:$C,0)))</f>
        <v/>
      </c>
      <c r="AZ1222" s="64">
        <f t="shared" si="801"/>
        <v>0</v>
      </c>
      <c r="BA1222" s="65">
        <f t="shared" si="802"/>
        <v>0</v>
      </c>
      <c r="BB1222" s="65" t="str">
        <f t="shared" si="803"/>
        <v>x</v>
      </c>
      <c r="BC1222" s="65">
        <f t="shared" si="794"/>
        <v>0</v>
      </c>
      <c r="BD1222" s="65">
        <f t="shared" si="828"/>
        <v>0</v>
      </c>
      <c r="BE1222" s="65">
        <f t="shared" si="804"/>
        <v>0</v>
      </c>
      <c r="BF1222" s="64" t="str">
        <f t="shared" si="805"/>
        <v>A forrás egyenlő a költséggel (I.ütem).</v>
      </c>
      <c r="BG1222" s="65">
        <f t="shared" si="806"/>
        <v>0</v>
      </c>
      <c r="BH1222" s="65">
        <f t="shared" si="807"/>
        <v>0</v>
      </c>
      <c r="BI1222" s="65">
        <f t="shared" si="808"/>
        <v>0</v>
      </c>
      <c r="BJ1222" s="65">
        <f t="shared" si="809"/>
        <v>0</v>
      </c>
      <c r="BK1222" s="65">
        <f t="shared" si="795"/>
        <v>0</v>
      </c>
      <c r="BL1222" s="66" t="str">
        <f t="shared" si="829"/>
        <v>Nem hosszútávú a feladat.</v>
      </c>
      <c r="BM1222" s="67">
        <f t="shared" si="810"/>
        <v>1</v>
      </c>
      <c r="BN1222" s="67">
        <f t="shared" si="811"/>
        <v>0</v>
      </c>
      <c r="BO1222" s="67">
        <f t="shared" si="812"/>
        <v>1</v>
      </c>
      <c r="BP1222" s="67">
        <f t="shared" si="813"/>
        <v>0</v>
      </c>
      <c r="BQ1222" s="65">
        <f t="shared" si="814"/>
        <v>0</v>
      </c>
      <c r="BR1222" s="64" t="str">
        <f t="shared" si="815"/>
        <v>Nincs hosszútávú terv!</v>
      </c>
      <c r="BS1222" s="65">
        <f t="shared" si="816"/>
        <v>0</v>
      </c>
      <c r="BT1222" s="65">
        <f t="shared" si="817"/>
        <v>0</v>
      </c>
      <c r="BU1222" s="65">
        <f t="shared" si="818"/>
        <v>0</v>
      </c>
      <c r="BV1222" s="65">
        <f t="shared" si="819"/>
        <v>0</v>
      </c>
      <c r="BW1222" s="65">
        <f t="shared" si="820"/>
        <v>0</v>
      </c>
      <c r="BX1222" s="65">
        <f t="shared" si="821"/>
        <v>0</v>
      </c>
      <c r="BY1222" s="65">
        <f t="shared" si="822"/>
        <v>0</v>
      </c>
      <c r="BZ1222" s="65">
        <f t="shared" si="823"/>
        <v>0</v>
      </c>
      <c r="CA1222" s="65">
        <f t="shared" si="824"/>
        <v>0</v>
      </c>
      <c r="CB1222" s="65">
        <f t="shared" si="825"/>
        <v>0</v>
      </c>
      <c r="CC1222" s="65">
        <f t="shared" si="826"/>
        <v>0</v>
      </c>
      <c r="CD1222" s="65" t="str">
        <f t="shared" si="796"/>
        <v>Hiányos kitöltés! (B-oszlop üres)</v>
      </c>
      <c r="CE1222" s="66" t="str">
        <f t="shared" si="797"/>
        <v>Hiányos kitöltés! (B-oszlop üres)</v>
      </c>
      <c r="CF1222" s="65">
        <f t="shared" si="798"/>
        <v>0</v>
      </c>
      <c r="CG1222" s="65">
        <f t="shared" si="799"/>
        <v>0</v>
      </c>
      <c r="CH1222" s="65">
        <f t="shared" si="800"/>
        <v>0</v>
      </c>
    </row>
    <row r="1223" spans="1:86" ht="31.25" x14ac:dyDescent="0.25">
      <c r="A1223" s="54" t="str">
        <f t="shared" si="789"/>
        <v>Nincs VKR kiválasztva!</v>
      </c>
      <c r="B1223" s="68"/>
      <c r="C1223" s="55"/>
      <c r="D1223" s="47"/>
      <c r="E1223" s="47"/>
      <c r="F1223" s="56" t="str">
        <f>IF($G1223="","Nincs VKR kiválasztva!",INDEX(Osszesito!$C:$C,MATCH($G1223,Osszesito!$D:$D,0)))</f>
        <v>Nincs VKR kiválasztva!</v>
      </c>
      <c r="G1223" s="45"/>
      <c r="H1223" s="51" t="str">
        <f>IF($D1223="","",CONCATENATE($AY1223,"_",COUNTA($D$3:$D1223),"_FSZV_2026"))</f>
        <v/>
      </c>
      <c r="I1223" s="56" t="str">
        <f>IF($G1223="","Nincs VKR kiválasztva!",INDEX(Osszesito!$G:$G,MATCH($F1223,Osszesito!$C:$C,0)))</f>
        <v>Nincs VKR kiválasztva!</v>
      </c>
      <c r="J1223" s="56" t="str">
        <f>IF($G1223="","Nincs VKR kiválasztva!",INDEX(Osszesito!$F:$F,MATCH($F1223,Osszesito!$C:$C,0)))</f>
        <v>Nincs VKR kiválasztva!</v>
      </c>
      <c r="K1223" s="48" t="str">
        <f t="shared" si="827"/>
        <v>Nincs kitöltve a költség rész!</v>
      </c>
      <c r="L1223" s="49"/>
      <c r="M1223" s="49"/>
      <c r="N1223" s="60"/>
      <c r="O1223" s="60"/>
      <c r="P1223" s="90"/>
      <c r="R1223" s="62"/>
      <c r="S1223" s="62"/>
      <c r="T1223" s="62"/>
      <c r="U1223" s="62"/>
      <c r="V1223" s="62"/>
      <c r="W1223" s="62"/>
      <c r="X1223" s="62"/>
      <c r="Y1223" s="62"/>
      <c r="Z1223" s="62"/>
      <c r="AA1223" s="62"/>
      <c r="AB1223" s="62"/>
      <c r="AC1223" s="61">
        <f t="shared" si="790"/>
        <v>0</v>
      </c>
      <c r="AD1223" s="1" t="str">
        <f t="shared" si="791"/>
        <v>Nincs VKR kiválasztva!</v>
      </c>
      <c r="AF1223" s="60"/>
      <c r="AG1223" s="60"/>
      <c r="AH1223" s="60"/>
      <c r="AI1223" s="60"/>
      <c r="AJ1223" s="60"/>
      <c r="AK1223" s="60"/>
      <c r="AL1223" s="60"/>
      <c r="AM1223" s="60"/>
      <c r="AN1223" s="60"/>
      <c r="AO1223" s="60"/>
      <c r="AP1223" s="60"/>
      <c r="AQ1223" s="61">
        <f t="shared" si="792"/>
        <v>0</v>
      </c>
      <c r="AR1223" s="130" t="s">
        <v>36</v>
      </c>
      <c r="AS1223" s="1" t="str">
        <f t="shared" si="793"/>
        <v>Nincs VKR kiválasztva!</v>
      </c>
      <c r="AU1223" s="46"/>
      <c r="AV1223" s="46"/>
      <c r="AY1223" s="64" t="str">
        <f>IF($D1223="","",INDEX(Osszesito!$E:$E,MATCH($F1223,Osszesito!$C:$C,0)))</f>
        <v/>
      </c>
      <c r="AZ1223" s="64">
        <f t="shared" si="801"/>
        <v>0</v>
      </c>
      <c r="BA1223" s="65">
        <f t="shared" si="802"/>
        <v>0</v>
      </c>
      <c r="BB1223" s="65" t="str">
        <f t="shared" si="803"/>
        <v>x</v>
      </c>
      <c r="BC1223" s="65">
        <f t="shared" si="794"/>
        <v>0</v>
      </c>
      <c r="BD1223" s="65">
        <f t="shared" si="828"/>
        <v>0</v>
      </c>
      <c r="BE1223" s="65">
        <f t="shared" si="804"/>
        <v>0</v>
      </c>
      <c r="BF1223" s="64" t="str">
        <f t="shared" si="805"/>
        <v>A forrás egyenlő a költséggel (I.ütem).</v>
      </c>
      <c r="BG1223" s="65">
        <f t="shared" si="806"/>
        <v>0</v>
      </c>
      <c r="BH1223" s="65">
        <f t="shared" si="807"/>
        <v>0</v>
      </c>
      <c r="BI1223" s="65">
        <f t="shared" si="808"/>
        <v>0</v>
      </c>
      <c r="BJ1223" s="65">
        <f t="shared" si="809"/>
        <v>0</v>
      </c>
      <c r="BK1223" s="65">
        <f t="shared" si="795"/>
        <v>0</v>
      </c>
      <c r="BL1223" s="66" t="str">
        <f t="shared" si="829"/>
        <v>Nem hosszútávú a feladat.</v>
      </c>
      <c r="BM1223" s="67">
        <f t="shared" si="810"/>
        <v>1</v>
      </c>
      <c r="BN1223" s="67">
        <f t="shared" si="811"/>
        <v>0</v>
      </c>
      <c r="BO1223" s="67">
        <f t="shared" si="812"/>
        <v>1</v>
      </c>
      <c r="BP1223" s="67">
        <f t="shared" si="813"/>
        <v>0</v>
      </c>
      <c r="BQ1223" s="65">
        <f t="shared" si="814"/>
        <v>0</v>
      </c>
      <c r="BR1223" s="64" t="str">
        <f t="shared" si="815"/>
        <v>Nincs hosszútávú terv!</v>
      </c>
      <c r="BS1223" s="65">
        <f t="shared" si="816"/>
        <v>0</v>
      </c>
      <c r="BT1223" s="65">
        <f t="shared" si="817"/>
        <v>0</v>
      </c>
      <c r="BU1223" s="65">
        <f t="shared" si="818"/>
        <v>0</v>
      </c>
      <c r="BV1223" s="65">
        <f t="shared" si="819"/>
        <v>0</v>
      </c>
      <c r="BW1223" s="65">
        <f t="shared" si="820"/>
        <v>0</v>
      </c>
      <c r="BX1223" s="65">
        <f t="shared" si="821"/>
        <v>0</v>
      </c>
      <c r="BY1223" s="65">
        <f t="shared" si="822"/>
        <v>0</v>
      </c>
      <c r="BZ1223" s="65">
        <f t="shared" si="823"/>
        <v>0</v>
      </c>
      <c r="CA1223" s="65">
        <f t="shared" si="824"/>
        <v>0</v>
      </c>
      <c r="CB1223" s="65">
        <f t="shared" si="825"/>
        <v>0</v>
      </c>
      <c r="CC1223" s="65">
        <f t="shared" si="826"/>
        <v>0</v>
      </c>
      <c r="CD1223" s="65" t="str">
        <f t="shared" si="796"/>
        <v>Hiányos kitöltés! (B-oszlop üres)</v>
      </c>
      <c r="CE1223" s="66" t="str">
        <f t="shared" si="797"/>
        <v>Hiányos kitöltés! (B-oszlop üres)</v>
      </c>
      <c r="CF1223" s="65">
        <f t="shared" si="798"/>
        <v>0</v>
      </c>
      <c r="CG1223" s="65">
        <f t="shared" si="799"/>
        <v>0</v>
      </c>
      <c r="CH1223" s="65">
        <f t="shared" si="800"/>
        <v>0</v>
      </c>
    </row>
    <row r="1224" spans="1:86" ht="31.25" x14ac:dyDescent="0.25">
      <c r="A1224" s="54" t="str">
        <f t="shared" si="789"/>
        <v>Nincs VKR kiválasztva!</v>
      </c>
      <c r="B1224" s="68"/>
      <c r="C1224" s="55"/>
      <c r="D1224" s="47"/>
      <c r="E1224" s="47"/>
      <c r="F1224" s="56" t="str">
        <f>IF($G1224="","Nincs VKR kiválasztva!",INDEX(Osszesito!$C:$C,MATCH($G1224,Osszesito!$D:$D,0)))</f>
        <v>Nincs VKR kiválasztva!</v>
      </c>
      <c r="G1224" s="45"/>
      <c r="H1224" s="51" t="str">
        <f>IF($D1224="","",CONCATENATE($AY1224,"_",COUNTA($D$3:$D1224),"_FSZV_2026"))</f>
        <v/>
      </c>
      <c r="I1224" s="56" t="str">
        <f>IF($G1224="","Nincs VKR kiválasztva!",INDEX(Osszesito!$G:$G,MATCH($F1224,Osszesito!$C:$C,0)))</f>
        <v>Nincs VKR kiválasztva!</v>
      </c>
      <c r="J1224" s="56" t="str">
        <f>IF($G1224="","Nincs VKR kiválasztva!",INDEX(Osszesito!$F:$F,MATCH($F1224,Osszesito!$C:$C,0)))</f>
        <v>Nincs VKR kiválasztva!</v>
      </c>
      <c r="K1224" s="48" t="str">
        <f t="shared" si="827"/>
        <v>Nincs kitöltve a költség rész!</v>
      </c>
      <c r="L1224" s="49"/>
      <c r="M1224" s="49"/>
      <c r="N1224" s="60"/>
      <c r="O1224" s="60"/>
      <c r="P1224" s="90"/>
      <c r="R1224" s="62"/>
      <c r="S1224" s="62"/>
      <c r="T1224" s="62"/>
      <c r="U1224" s="62"/>
      <c r="V1224" s="62"/>
      <c r="W1224" s="62"/>
      <c r="X1224" s="62"/>
      <c r="Y1224" s="62"/>
      <c r="Z1224" s="62"/>
      <c r="AA1224" s="62"/>
      <c r="AB1224" s="62"/>
      <c r="AC1224" s="61">
        <f t="shared" si="790"/>
        <v>0</v>
      </c>
      <c r="AD1224" s="1" t="str">
        <f t="shared" si="791"/>
        <v>Nincs VKR kiválasztva!</v>
      </c>
      <c r="AF1224" s="60"/>
      <c r="AG1224" s="60"/>
      <c r="AH1224" s="60"/>
      <c r="AI1224" s="60"/>
      <c r="AJ1224" s="60"/>
      <c r="AK1224" s="60"/>
      <c r="AL1224" s="60"/>
      <c r="AM1224" s="60"/>
      <c r="AN1224" s="60"/>
      <c r="AO1224" s="60"/>
      <c r="AP1224" s="60"/>
      <c r="AQ1224" s="61">
        <f t="shared" si="792"/>
        <v>0</v>
      </c>
      <c r="AR1224" s="130" t="s">
        <v>36</v>
      </c>
      <c r="AS1224" s="1" t="str">
        <f t="shared" si="793"/>
        <v>Nincs VKR kiválasztva!</v>
      </c>
      <c r="AU1224" s="46"/>
      <c r="AV1224" s="46"/>
      <c r="AY1224" s="64" t="str">
        <f>IF($D1224="","",INDEX(Osszesito!$E:$E,MATCH($F1224,Osszesito!$C:$C,0)))</f>
        <v/>
      </c>
      <c r="AZ1224" s="64">
        <f t="shared" si="801"/>
        <v>0</v>
      </c>
      <c r="BA1224" s="65">
        <f t="shared" si="802"/>
        <v>0</v>
      </c>
      <c r="BB1224" s="65" t="str">
        <f t="shared" si="803"/>
        <v>x</v>
      </c>
      <c r="BC1224" s="65">
        <f t="shared" si="794"/>
        <v>0</v>
      </c>
      <c r="BD1224" s="65">
        <f t="shared" si="828"/>
        <v>0</v>
      </c>
      <c r="BE1224" s="65">
        <f t="shared" si="804"/>
        <v>0</v>
      </c>
      <c r="BF1224" s="64" t="str">
        <f t="shared" si="805"/>
        <v>A forrás egyenlő a költséggel (I.ütem).</v>
      </c>
      <c r="BG1224" s="65">
        <f t="shared" si="806"/>
        <v>0</v>
      </c>
      <c r="BH1224" s="65">
        <f t="shared" si="807"/>
        <v>0</v>
      </c>
      <c r="BI1224" s="65">
        <f t="shared" si="808"/>
        <v>0</v>
      </c>
      <c r="BJ1224" s="65">
        <f t="shared" si="809"/>
        <v>0</v>
      </c>
      <c r="BK1224" s="65">
        <f t="shared" si="795"/>
        <v>0</v>
      </c>
      <c r="BL1224" s="66" t="str">
        <f t="shared" si="829"/>
        <v>Nem hosszútávú a feladat.</v>
      </c>
      <c r="BM1224" s="67">
        <f t="shared" si="810"/>
        <v>1</v>
      </c>
      <c r="BN1224" s="67">
        <f t="shared" si="811"/>
        <v>0</v>
      </c>
      <c r="BO1224" s="67">
        <f t="shared" si="812"/>
        <v>1</v>
      </c>
      <c r="BP1224" s="67">
        <f t="shared" si="813"/>
        <v>0</v>
      </c>
      <c r="BQ1224" s="65">
        <f t="shared" si="814"/>
        <v>0</v>
      </c>
      <c r="BR1224" s="64" t="str">
        <f t="shared" si="815"/>
        <v>Nincs hosszútávú terv!</v>
      </c>
      <c r="BS1224" s="65">
        <f t="shared" si="816"/>
        <v>0</v>
      </c>
      <c r="BT1224" s="65">
        <f t="shared" si="817"/>
        <v>0</v>
      </c>
      <c r="BU1224" s="65">
        <f t="shared" si="818"/>
        <v>0</v>
      </c>
      <c r="BV1224" s="65">
        <f t="shared" si="819"/>
        <v>0</v>
      </c>
      <c r="BW1224" s="65">
        <f t="shared" si="820"/>
        <v>0</v>
      </c>
      <c r="BX1224" s="65">
        <f t="shared" si="821"/>
        <v>0</v>
      </c>
      <c r="BY1224" s="65">
        <f t="shared" si="822"/>
        <v>0</v>
      </c>
      <c r="BZ1224" s="65">
        <f t="shared" si="823"/>
        <v>0</v>
      </c>
      <c r="CA1224" s="65">
        <f t="shared" si="824"/>
        <v>0</v>
      </c>
      <c r="CB1224" s="65">
        <f t="shared" si="825"/>
        <v>0</v>
      </c>
      <c r="CC1224" s="65">
        <f t="shared" si="826"/>
        <v>0</v>
      </c>
      <c r="CD1224" s="65" t="str">
        <f t="shared" si="796"/>
        <v>Hiányos kitöltés! (B-oszlop üres)</v>
      </c>
      <c r="CE1224" s="66" t="str">
        <f t="shared" si="797"/>
        <v>Hiányos kitöltés! (B-oszlop üres)</v>
      </c>
      <c r="CF1224" s="65">
        <f t="shared" si="798"/>
        <v>0</v>
      </c>
      <c r="CG1224" s="65">
        <f t="shared" si="799"/>
        <v>0</v>
      </c>
      <c r="CH1224" s="65">
        <f t="shared" si="800"/>
        <v>0</v>
      </c>
    </row>
    <row r="1225" spans="1:86" ht="31.25" x14ac:dyDescent="0.25">
      <c r="A1225" s="54" t="str">
        <f t="shared" si="789"/>
        <v>Nincs VKR kiválasztva!</v>
      </c>
      <c r="B1225" s="68"/>
      <c r="C1225" s="55"/>
      <c r="D1225" s="47"/>
      <c r="E1225" s="47"/>
      <c r="F1225" s="56" t="str">
        <f>IF($G1225="","Nincs VKR kiválasztva!",INDEX(Osszesito!$C:$C,MATCH($G1225,Osszesito!$D:$D,0)))</f>
        <v>Nincs VKR kiválasztva!</v>
      </c>
      <c r="G1225" s="45"/>
      <c r="H1225" s="51" t="str">
        <f>IF($D1225="","",CONCATENATE($AY1225,"_",COUNTA($D$3:$D1225),"_FSZV_2026"))</f>
        <v/>
      </c>
      <c r="I1225" s="56" t="str">
        <f>IF($G1225="","Nincs VKR kiválasztva!",INDEX(Osszesito!$G:$G,MATCH($F1225,Osszesito!$C:$C,0)))</f>
        <v>Nincs VKR kiválasztva!</v>
      </c>
      <c r="J1225" s="56" t="str">
        <f>IF($G1225="","Nincs VKR kiválasztva!",INDEX(Osszesito!$F:$F,MATCH($F1225,Osszesito!$C:$C,0)))</f>
        <v>Nincs VKR kiválasztva!</v>
      </c>
      <c r="K1225" s="48" t="str">
        <f t="shared" si="827"/>
        <v>Nincs kitöltve a költség rész!</v>
      </c>
      <c r="L1225" s="49"/>
      <c r="M1225" s="49"/>
      <c r="N1225" s="60"/>
      <c r="O1225" s="60"/>
      <c r="P1225" s="90"/>
      <c r="R1225" s="62"/>
      <c r="S1225" s="62"/>
      <c r="T1225" s="62"/>
      <c r="U1225" s="62"/>
      <c r="V1225" s="62"/>
      <c r="W1225" s="62"/>
      <c r="X1225" s="62"/>
      <c r="Y1225" s="62"/>
      <c r="Z1225" s="62"/>
      <c r="AA1225" s="62"/>
      <c r="AB1225" s="62"/>
      <c r="AC1225" s="61">
        <f t="shared" si="790"/>
        <v>0</v>
      </c>
      <c r="AD1225" s="1" t="str">
        <f t="shared" si="791"/>
        <v>Nincs VKR kiválasztva!</v>
      </c>
      <c r="AF1225" s="60"/>
      <c r="AG1225" s="60"/>
      <c r="AH1225" s="60"/>
      <c r="AI1225" s="60"/>
      <c r="AJ1225" s="60"/>
      <c r="AK1225" s="60"/>
      <c r="AL1225" s="60"/>
      <c r="AM1225" s="60"/>
      <c r="AN1225" s="60"/>
      <c r="AO1225" s="60"/>
      <c r="AP1225" s="60"/>
      <c r="AQ1225" s="61">
        <f t="shared" si="792"/>
        <v>0</v>
      </c>
      <c r="AR1225" s="130" t="s">
        <v>36</v>
      </c>
      <c r="AS1225" s="1" t="str">
        <f t="shared" si="793"/>
        <v>Nincs VKR kiválasztva!</v>
      </c>
      <c r="AU1225" s="46"/>
      <c r="AV1225" s="46"/>
      <c r="AY1225" s="64" t="str">
        <f>IF($D1225="","",INDEX(Osszesito!$E:$E,MATCH($F1225,Osszesito!$C:$C,0)))</f>
        <v/>
      </c>
      <c r="AZ1225" s="64">
        <f t="shared" si="801"/>
        <v>0</v>
      </c>
      <c r="BA1225" s="65">
        <f t="shared" si="802"/>
        <v>0</v>
      </c>
      <c r="BB1225" s="65" t="str">
        <f t="shared" si="803"/>
        <v>x</v>
      </c>
      <c r="BC1225" s="65">
        <f t="shared" si="794"/>
        <v>0</v>
      </c>
      <c r="BD1225" s="65">
        <f t="shared" si="828"/>
        <v>0</v>
      </c>
      <c r="BE1225" s="65">
        <f t="shared" si="804"/>
        <v>0</v>
      </c>
      <c r="BF1225" s="64" t="str">
        <f t="shared" si="805"/>
        <v>A forrás egyenlő a költséggel (I.ütem).</v>
      </c>
      <c r="BG1225" s="65">
        <f t="shared" si="806"/>
        <v>0</v>
      </c>
      <c r="BH1225" s="65">
        <f t="shared" si="807"/>
        <v>0</v>
      </c>
      <c r="BI1225" s="65">
        <f t="shared" si="808"/>
        <v>0</v>
      </c>
      <c r="BJ1225" s="65">
        <f t="shared" si="809"/>
        <v>0</v>
      </c>
      <c r="BK1225" s="65">
        <f t="shared" si="795"/>
        <v>0</v>
      </c>
      <c r="BL1225" s="66" t="str">
        <f t="shared" si="829"/>
        <v>Nem hosszútávú a feladat.</v>
      </c>
      <c r="BM1225" s="67">
        <f t="shared" si="810"/>
        <v>1</v>
      </c>
      <c r="BN1225" s="67">
        <f t="shared" si="811"/>
        <v>0</v>
      </c>
      <c r="BO1225" s="67">
        <f t="shared" si="812"/>
        <v>1</v>
      </c>
      <c r="BP1225" s="67">
        <f t="shared" si="813"/>
        <v>0</v>
      </c>
      <c r="BQ1225" s="65">
        <f t="shared" si="814"/>
        <v>0</v>
      </c>
      <c r="BR1225" s="64" t="str">
        <f t="shared" si="815"/>
        <v>Nincs hosszútávú terv!</v>
      </c>
      <c r="BS1225" s="65">
        <f t="shared" si="816"/>
        <v>0</v>
      </c>
      <c r="BT1225" s="65">
        <f t="shared" si="817"/>
        <v>0</v>
      </c>
      <c r="BU1225" s="65">
        <f t="shared" si="818"/>
        <v>0</v>
      </c>
      <c r="BV1225" s="65">
        <f t="shared" si="819"/>
        <v>0</v>
      </c>
      <c r="BW1225" s="65">
        <f t="shared" si="820"/>
        <v>0</v>
      </c>
      <c r="BX1225" s="65">
        <f t="shared" si="821"/>
        <v>0</v>
      </c>
      <c r="BY1225" s="65">
        <f t="shared" si="822"/>
        <v>0</v>
      </c>
      <c r="BZ1225" s="65">
        <f t="shared" si="823"/>
        <v>0</v>
      </c>
      <c r="CA1225" s="65">
        <f t="shared" si="824"/>
        <v>0</v>
      </c>
      <c r="CB1225" s="65">
        <f t="shared" si="825"/>
        <v>0</v>
      </c>
      <c r="CC1225" s="65">
        <f t="shared" si="826"/>
        <v>0</v>
      </c>
      <c r="CD1225" s="65" t="str">
        <f t="shared" si="796"/>
        <v>Hiányos kitöltés! (B-oszlop üres)</v>
      </c>
      <c r="CE1225" s="66" t="str">
        <f t="shared" si="797"/>
        <v>Hiányos kitöltés! (B-oszlop üres)</v>
      </c>
      <c r="CF1225" s="65">
        <f t="shared" si="798"/>
        <v>0</v>
      </c>
      <c r="CG1225" s="65">
        <f t="shared" si="799"/>
        <v>0</v>
      </c>
      <c r="CH1225" s="65">
        <f t="shared" si="800"/>
        <v>0</v>
      </c>
    </row>
    <row r="1226" spans="1:86" ht="31.25" x14ac:dyDescent="0.25">
      <c r="A1226" s="54" t="str">
        <f t="shared" si="789"/>
        <v>Nincs VKR kiválasztva!</v>
      </c>
      <c r="B1226" s="68"/>
      <c r="C1226" s="55"/>
      <c r="D1226" s="47"/>
      <c r="E1226" s="47"/>
      <c r="F1226" s="56" t="str">
        <f>IF($G1226="","Nincs VKR kiválasztva!",INDEX(Osszesito!$C:$C,MATCH($G1226,Osszesito!$D:$D,0)))</f>
        <v>Nincs VKR kiválasztva!</v>
      </c>
      <c r="G1226" s="45"/>
      <c r="H1226" s="51" t="str">
        <f>IF($D1226="","",CONCATENATE($AY1226,"_",COUNTA($D$3:$D1226),"_FSZV_2026"))</f>
        <v/>
      </c>
      <c r="I1226" s="56" t="str">
        <f>IF($G1226="","Nincs VKR kiválasztva!",INDEX(Osszesito!$G:$G,MATCH($F1226,Osszesito!$C:$C,0)))</f>
        <v>Nincs VKR kiválasztva!</v>
      </c>
      <c r="J1226" s="56" t="str">
        <f>IF($G1226="","Nincs VKR kiválasztva!",INDEX(Osszesito!$F:$F,MATCH($F1226,Osszesito!$C:$C,0)))</f>
        <v>Nincs VKR kiválasztva!</v>
      </c>
      <c r="K1226" s="48" t="str">
        <f t="shared" si="827"/>
        <v>Nincs kitöltve a költség rész!</v>
      </c>
      <c r="L1226" s="49"/>
      <c r="M1226" s="49"/>
      <c r="N1226" s="60"/>
      <c r="O1226" s="60"/>
      <c r="P1226" s="90"/>
      <c r="R1226" s="62"/>
      <c r="S1226" s="62"/>
      <c r="T1226" s="62"/>
      <c r="U1226" s="62"/>
      <c r="V1226" s="62"/>
      <c r="W1226" s="62"/>
      <c r="X1226" s="62"/>
      <c r="Y1226" s="62"/>
      <c r="Z1226" s="62"/>
      <c r="AA1226" s="62"/>
      <c r="AB1226" s="62"/>
      <c r="AC1226" s="61">
        <f t="shared" si="790"/>
        <v>0</v>
      </c>
      <c r="AD1226" s="1" t="str">
        <f t="shared" si="791"/>
        <v>Nincs VKR kiválasztva!</v>
      </c>
      <c r="AF1226" s="60"/>
      <c r="AG1226" s="60"/>
      <c r="AH1226" s="60"/>
      <c r="AI1226" s="60"/>
      <c r="AJ1226" s="60"/>
      <c r="AK1226" s="60"/>
      <c r="AL1226" s="60"/>
      <c r="AM1226" s="60"/>
      <c r="AN1226" s="60"/>
      <c r="AO1226" s="60"/>
      <c r="AP1226" s="60"/>
      <c r="AQ1226" s="61">
        <f t="shared" si="792"/>
        <v>0</v>
      </c>
      <c r="AR1226" s="130" t="s">
        <v>36</v>
      </c>
      <c r="AS1226" s="1" t="str">
        <f t="shared" si="793"/>
        <v>Nincs VKR kiválasztva!</v>
      </c>
      <c r="AU1226" s="46"/>
      <c r="AV1226" s="46"/>
      <c r="AY1226" s="64" t="str">
        <f>IF($D1226="","",INDEX(Osszesito!$E:$E,MATCH($F1226,Osszesito!$C:$C,0)))</f>
        <v/>
      </c>
      <c r="AZ1226" s="64">
        <f t="shared" si="801"/>
        <v>0</v>
      </c>
      <c r="BA1226" s="65">
        <f t="shared" si="802"/>
        <v>0</v>
      </c>
      <c r="BB1226" s="65" t="str">
        <f t="shared" si="803"/>
        <v>x</v>
      </c>
      <c r="BC1226" s="65">
        <f t="shared" si="794"/>
        <v>0</v>
      </c>
      <c r="BD1226" s="65">
        <f t="shared" si="828"/>
        <v>0</v>
      </c>
      <c r="BE1226" s="65">
        <f t="shared" si="804"/>
        <v>0</v>
      </c>
      <c r="BF1226" s="64" t="str">
        <f t="shared" si="805"/>
        <v>A forrás egyenlő a költséggel (I.ütem).</v>
      </c>
      <c r="BG1226" s="65">
        <f t="shared" si="806"/>
        <v>0</v>
      </c>
      <c r="BH1226" s="65">
        <f t="shared" si="807"/>
        <v>0</v>
      </c>
      <c r="BI1226" s="65">
        <f t="shared" si="808"/>
        <v>0</v>
      </c>
      <c r="BJ1226" s="65">
        <f t="shared" si="809"/>
        <v>0</v>
      </c>
      <c r="BK1226" s="65">
        <f t="shared" si="795"/>
        <v>0</v>
      </c>
      <c r="BL1226" s="66" t="str">
        <f t="shared" si="829"/>
        <v>Nem hosszútávú a feladat.</v>
      </c>
      <c r="BM1226" s="67">
        <f t="shared" si="810"/>
        <v>1</v>
      </c>
      <c r="BN1226" s="67">
        <f t="shared" si="811"/>
        <v>0</v>
      </c>
      <c r="BO1226" s="67">
        <f t="shared" si="812"/>
        <v>1</v>
      </c>
      <c r="BP1226" s="67">
        <f t="shared" si="813"/>
        <v>0</v>
      </c>
      <c r="BQ1226" s="65">
        <f t="shared" si="814"/>
        <v>0</v>
      </c>
      <c r="BR1226" s="64" t="str">
        <f t="shared" si="815"/>
        <v>Nincs hosszútávú terv!</v>
      </c>
      <c r="BS1226" s="65">
        <f t="shared" si="816"/>
        <v>0</v>
      </c>
      <c r="BT1226" s="65">
        <f t="shared" si="817"/>
        <v>0</v>
      </c>
      <c r="BU1226" s="65">
        <f t="shared" si="818"/>
        <v>0</v>
      </c>
      <c r="BV1226" s="65">
        <f t="shared" si="819"/>
        <v>0</v>
      </c>
      <c r="BW1226" s="65">
        <f t="shared" si="820"/>
        <v>0</v>
      </c>
      <c r="BX1226" s="65">
        <f t="shared" si="821"/>
        <v>0</v>
      </c>
      <c r="BY1226" s="65">
        <f t="shared" si="822"/>
        <v>0</v>
      </c>
      <c r="BZ1226" s="65">
        <f t="shared" si="823"/>
        <v>0</v>
      </c>
      <c r="CA1226" s="65">
        <f t="shared" si="824"/>
        <v>0</v>
      </c>
      <c r="CB1226" s="65">
        <f t="shared" si="825"/>
        <v>0</v>
      </c>
      <c r="CC1226" s="65">
        <f t="shared" si="826"/>
        <v>0</v>
      </c>
      <c r="CD1226" s="65" t="str">
        <f t="shared" si="796"/>
        <v>Hiányos kitöltés! (B-oszlop üres)</v>
      </c>
      <c r="CE1226" s="66" t="str">
        <f t="shared" si="797"/>
        <v>Hiányos kitöltés! (B-oszlop üres)</v>
      </c>
      <c r="CF1226" s="65">
        <f t="shared" si="798"/>
        <v>0</v>
      </c>
      <c r="CG1226" s="65">
        <f t="shared" si="799"/>
        <v>0</v>
      </c>
      <c r="CH1226" s="65">
        <f t="shared" si="800"/>
        <v>0</v>
      </c>
    </row>
    <row r="1227" spans="1:86" ht="31.25" x14ac:dyDescent="0.25">
      <c r="A1227" s="54" t="str">
        <f t="shared" si="789"/>
        <v>Nincs VKR kiválasztva!</v>
      </c>
      <c r="B1227" s="68"/>
      <c r="C1227" s="55"/>
      <c r="D1227" s="47"/>
      <c r="E1227" s="47"/>
      <c r="F1227" s="56" t="str">
        <f>IF($G1227="","Nincs VKR kiválasztva!",INDEX(Osszesito!$C:$C,MATCH($G1227,Osszesito!$D:$D,0)))</f>
        <v>Nincs VKR kiválasztva!</v>
      </c>
      <c r="G1227" s="45"/>
      <c r="H1227" s="51" t="str">
        <f>IF($D1227="","",CONCATENATE($AY1227,"_",COUNTA($D$3:$D1227),"_FSZV_2026"))</f>
        <v/>
      </c>
      <c r="I1227" s="56" t="str">
        <f>IF($G1227="","Nincs VKR kiválasztva!",INDEX(Osszesito!$G:$G,MATCH($F1227,Osszesito!$C:$C,0)))</f>
        <v>Nincs VKR kiválasztva!</v>
      </c>
      <c r="J1227" s="56" t="str">
        <f>IF($G1227="","Nincs VKR kiválasztva!",INDEX(Osszesito!$F:$F,MATCH($F1227,Osszesito!$C:$C,0)))</f>
        <v>Nincs VKR kiválasztva!</v>
      </c>
      <c r="K1227" s="48" t="str">
        <f t="shared" si="827"/>
        <v>Nincs kitöltve a költség rész!</v>
      </c>
      <c r="L1227" s="49"/>
      <c r="M1227" s="49"/>
      <c r="N1227" s="60"/>
      <c r="O1227" s="60"/>
      <c r="P1227" s="90"/>
      <c r="R1227" s="62"/>
      <c r="S1227" s="62"/>
      <c r="T1227" s="62"/>
      <c r="U1227" s="62"/>
      <c r="V1227" s="62"/>
      <c r="W1227" s="62"/>
      <c r="X1227" s="62"/>
      <c r="Y1227" s="62"/>
      <c r="Z1227" s="62"/>
      <c r="AA1227" s="62"/>
      <c r="AB1227" s="62"/>
      <c r="AC1227" s="61">
        <f t="shared" si="790"/>
        <v>0</v>
      </c>
      <c r="AD1227" s="1" t="str">
        <f t="shared" si="791"/>
        <v>Nincs VKR kiválasztva!</v>
      </c>
      <c r="AF1227" s="60"/>
      <c r="AG1227" s="60"/>
      <c r="AH1227" s="60"/>
      <c r="AI1227" s="60"/>
      <c r="AJ1227" s="60"/>
      <c r="AK1227" s="60"/>
      <c r="AL1227" s="60"/>
      <c r="AM1227" s="60"/>
      <c r="AN1227" s="60"/>
      <c r="AO1227" s="60"/>
      <c r="AP1227" s="60"/>
      <c r="AQ1227" s="61">
        <f t="shared" si="792"/>
        <v>0</v>
      </c>
      <c r="AR1227" s="130" t="s">
        <v>36</v>
      </c>
      <c r="AS1227" s="1" t="str">
        <f t="shared" si="793"/>
        <v>Nincs VKR kiválasztva!</v>
      </c>
      <c r="AU1227" s="46"/>
      <c r="AV1227" s="46"/>
      <c r="AY1227" s="64" t="str">
        <f>IF($D1227="","",INDEX(Osszesito!$E:$E,MATCH($F1227,Osszesito!$C:$C,0)))</f>
        <v/>
      </c>
      <c r="AZ1227" s="64">
        <f t="shared" si="801"/>
        <v>0</v>
      </c>
      <c r="BA1227" s="65">
        <f t="shared" si="802"/>
        <v>0</v>
      </c>
      <c r="BB1227" s="65" t="str">
        <f t="shared" si="803"/>
        <v>x</v>
      </c>
      <c r="BC1227" s="65">
        <f t="shared" si="794"/>
        <v>0</v>
      </c>
      <c r="BD1227" s="65">
        <f t="shared" si="828"/>
        <v>0</v>
      </c>
      <c r="BE1227" s="65">
        <f t="shared" si="804"/>
        <v>0</v>
      </c>
      <c r="BF1227" s="64" t="str">
        <f t="shared" si="805"/>
        <v>A forrás egyenlő a költséggel (I.ütem).</v>
      </c>
      <c r="BG1227" s="65">
        <f t="shared" si="806"/>
        <v>0</v>
      </c>
      <c r="BH1227" s="65">
        <f t="shared" si="807"/>
        <v>0</v>
      </c>
      <c r="BI1227" s="65">
        <f t="shared" si="808"/>
        <v>0</v>
      </c>
      <c r="BJ1227" s="65">
        <f t="shared" si="809"/>
        <v>0</v>
      </c>
      <c r="BK1227" s="65">
        <f t="shared" si="795"/>
        <v>0</v>
      </c>
      <c r="BL1227" s="66" t="str">
        <f t="shared" si="829"/>
        <v>Nem hosszútávú a feladat.</v>
      </c>
      <c r="BM1227" s="67">
        <f t="shared" si="810"/>
        <v>1</v>
      </c>
      <c r="BN1227" s="67">
        <f t="shared" si="811"/>
        <v>0</v>
      </c>
      <c r="BO1227" s="67">
        <f t="shared" si="812"/>
        <v>1</v>
      </c>
      <c r="BP1227" s="67">
        <f t="shared" si="813"/>
        <v>0</v>
      </c>
      <c r="BQ1227" s="65">
        <f t="shared" si="814"/>
        <v>0</v>
      </c>
      <c r="BR1227" s="64" t="str">
        <f t="shared" si="815"/>
        <v>Nincs hosszútávú terv!</v>
      </c>
      <c r="BS1227" s="65">
        <f t="shared" si="816"/>
        <v>0</v>
      </c>
      <c r="BT1227" s="65">
        <f t="shared" si="817"/>
        <v>0</v>
      </c>
      <c r="BU1227" s="65">
        <f t="shared" si="818"/>
        <v>0</v>
      </c>
      <c r="BV1227" s="65">
        <f t="shared" si="819"/>
        <v>0</v>
      </c>
      <c r="BW1227" s="65">
        <f t="shared" si="820"/>
        <v>0</v>
      </c>
      <c r="BX1227" s="65">
        <f t="shared" si="821"/>
        <v>0</v>
      </c>
      <c r="BY1227" s="65">
        <f t="shared" si="822"/>
        <v>0</v>
      </c>
      <c r="BZ1227" s="65">
        <f t="shared" si="823"/>
        <v>0</v>
      </c>
      <c r="CA1227" s="65">
        <f t="shared" si="824"/>
        <v>0</v>
      </c>
      <c r="CB1227" s="65">
        <f t="shared" si="825"/>
        <v>0</v>
      </c>
      <c r="CC1227" s="65">
        <f t="shared" si="826"/>
        <v>0</v>
      </c>
      <c r="CD1227" s="65" t="str">
        <f t="shared" si="796"/>
        <v>Hiányos kitöltés! (B-oszlop üres)</v>
      </c>
      <c r="CE1227" s="66" t="str">
        <f t="shared" si="797"/>
        <v>Hiányos kitöltés! (B-oszlop üres)</v>
      </c>
      <c r="CF1227" s="65">
        <f t="shared" si="798"/>
        <v>0</v>
      </c>
      <c r="CG1227" s="65">
        <f t="shared" si="799"/>
        <v>0</v>
      </c>
      <c r="CH1227" s="65">
        <f t="shared" si="800"/>
        <v>0</v>
      </c>
    </row>
    <row r="1228" spans="1:86" ht="31.25" x14ac:dyDescent="0.25">
      <c r="A1228" s="54" t="str">
        <f t="shared" si="789"/>
        <v>Nincs VKR kiválasztva!</v>
      </c>
      <c r="B1228" s="68"/>
      <c r="C1228" s="55"/>
      <c r="D1228" s="47"/>
      <c r="E1228" s="47"/>
      <c r="F1228" s="56" t="str">
        <f>IF($G1228="","Nincs VKR kiválasztva!",INDEX(Osszesito!$C:$C,MATCH($G1228,Osszesito!$D:$D,0)))</f>
        <v>Nincs VKR kiválasztva!</v>
      </c>
      <c r="G1228" s="45"/>
      <c r="H1228" s="51" t="str">
        <f>IF($D1228="","",CONCATENATE($AY1228,"_",COUNTA($D$3:$D1228),"_FSZV_2026"))</f>
        <v/>
      </c>
      <c r="I1228" s="56" t="str">
        <f>IF($G1228="","Nincs VKR kiválasztva!",INDEX(Osszesito!$G:$G,MATCH($F1228,Osszesito!$C:$C,0)))</f>
        <v>Nincs VKR kiválasztva!</v>
      </c>
      <c r="J1228" s="56" t="str">
        <f>IF($G1228="","Nincs VKR kiválasztva!",INDEX(Osszesito!$F:$F,MATCH($F1228,Osszesito!$C:$C,0)))</f>
        <v>Nincs VKR kiválasztva!</v>
      </c>
      <c r="K1228" s="48" t="str">
        <f t="shared" si="827"/>
        <v>Nincs kitöltve a költség rész!</v>
      </c>
      <c r="L1228" s="49"/>
      <c r="M1228" s="49"/>
      <c r="N1228" s="60"/>
      <c r="O1228" s="60"/>
      <c r="P1228" s="90"/>
      <c r="R1228" s="62"/>
      <c r="S1228" s="62"/>
      <c r="T1228" s="62"/>
      <c r="U1228" s="62"/>
      <c r="V1228" s="62"/>
      <c r="W1228" s="62"/>
      <c r="X1228" s="62"/>
      <c r="Y1228" s="62"/>
      <c r="Z1228" s="62"/>
      <c r="AA1228" s="62"/>
      <c r="AB1228" s="62"/>
      <c r="AC1228" s="61">
        <f t="shared" si="790"/>
        <v>0</v>
      </c>
      <c r="AD1228" s="1" t="str">
        <f t="shared" si="791"/>
        <v>Nincs VKR kiválasztva!</v>
      </c>
      <c r="AF1228" s="60"/>
      <c r="AG1228" s="60"/>
      <c r="AH1228" s="60"/>
      <c r="AI1228" s="60"/>
      <c r="AJ1228" s="60"/>
      <c r="AK1228" s="60"/>
      <c r="AL1228" s="60"/>
      <c r="AM1228" s="60"/>
      <c r="AN1228" s="60"/>
      <c r="AO1228" s="60"/>
      <c r="AP1228" s="60"/>
      <c r="AQ1228" s="61">
        <f t="shared" si="792"/>
        <v>0</v>
      </c>
      <c r="AR1228" s="130" t="s">
        <v>36</v>
      </c>
      <c r="AS1228" s="1" t="str">
        <f t="shared" si="793"/>
        <v>Nincs VKR kiválasztva!</v>
      </c>
      <c r="AU1228" s="46"/>
      <c r="AV1228" s="46"/>
      <c r="AY1228" s="64" t="str">
        <f>IF($D1228="","",INDEX(Osszesito!$E:$E,MATCH($F1228,Osszesito!$C:$C,0)))</f>
        <v/>
      </c>
      <c r="AZ1228" s="64">
        <f t="shared" si="801"/>
        <v>0</v>
      </c>
      <c r="BA1228" s="65">
        <f t="shared" si="802"/>
        <v>0</v>
      </c>
      <c r="BB1228" s="65" t="str">
        <f t="shared" si="803"/>
        <v>x</v>
      </c>
      <c r="BC1228" s="65">
        <f t="shared" si="794"/>
        <v>0</v>
      </c>
      <c r="BD1228" s="65">
        <f t="shared" si="828"/>
        <v>0</v>
      </c>
      <c r="BE1228" s="65">
        <f t="shared" si="804"/>
        <v>0</v>
      </c>
      <c r="BF1228" s="64" t="str">
        <f t="shared" si="805"/>
        <v>A forrás egyenlő a költséggel (I.ütem).</v>
      </c>
      <c r="BG1228" s="65">
        <f t="shared" si="806"/>
        <v>0</v>
      </c>
      <c r="BH1228" s="65">
        <f t="shared" si="807"/>
        <v>0</v>
      </c>
      <c r="BI1228" s="65">
        <f t="shared" si="808"/>
        <v>0</v>
      </c>
      <c r="BJ1228" s="65">
        <f t="shared" si="809"/>
        <v>0</v>
      </c>
      <c r="BK1228" s="65">
        <f t="shared" si="795"/>
        <v>0</v>
      </c>
      <c r="BL1228" s="66" t="str">
        <f t="shared" si="829"/>
        <v>Nem hosszútávú a feladat.</v>
      </c>
      <c r="BM1228" s="67">
        <f t="shared" si="810"/>
        <v>1</v>
      </c>
      <c r="BN1228" s="67">
        <f t="shared" si="811"/>
        <v>0</v>
      </c>
      <c r="BO1228" s="67">
        <f t="shared" si="812"/>
        <v>1</v>
      </c>
      <c r="BP1228" s="67">
        <f t="shared" si="813"/>
        <v>0</v>
      </c>
      <c r="BQ1228" s="65">
        <f t="shared" si="814"/>
        <v>0</v>
      </c>
      <c r="BR1228" s="64" t="str">
        <f t="shared" si="815"/>
        <v>Nincs hosszútávú terv!</v>
      </c>
      <c r="BS1228" s="65">
        <f t="shared" si="816"/>
        <v>0</v>
      </c>
      <c r="BT1228" s="65">
        <f t="shared" si="817"/>
        <v>0</v>
      </c>
      <c r="BU1228" s="65">
        <f t="shared" si="818"/>
        <v>0</v>
      </c>
      <c r="BV1228" s="65">
        <f t="shared" si="819"/>
        <v>0</v>
      </c>
      <c r="BW1228" s="65">
        <f t="shared" si="820"/>
        <v>0</v>
      </c>
      <c r="BX1228" s="65">
        <f t="shared" si="821"/>
        <v>0</v>
      </c>
      <c r="BY1228" s="65">
        <f t="shared" si="822"/>
        <v>0</v>
      </c>
      <c r="BZ1228" s="65">
        <f t="shared" si="823"/>
        <v>0</v>
      </c>
      <c r="CA1228" s="65">
        <f t="shared" si="824"/>
        <v>0</v>
      </c>
      <c r="CB1228" s="65">
        <f t="shared" si="825"/>
        <v>0</v>
      </c>
      <c r="CC1228" s="65">
        <f t="shared" si="826"/>
        <v>0</v>
      </c>
      <c r="CD1228" s="65" t="str">
        <f t="shared" si="796"/>
        <v>Hiányos kitöltés! (B-oszlop üres)</v>
      </c>
      <c r="CE1228" s="66" t="str">
        <f t="shared" si="797"/>
        <v>Hiányos kitöltés! (B-oszlop üres)</v>
      </c>
      <c r="CF1228" s="65">
        <f t="shared" si="798"/>
        <v>0</v>
      </c>
      <c r="CG1228" s="65">
        <f t="shared" si="799"/>
        <v>0</v>
      </c>
      <c r="CH1228" s="65">
        <f t="shared" si="800"/>
        <v>0</v>
      </c>
    </row>
    <row r="1229" spans="1:86" ht="31.25" x14ac:dyDescent="0.25">
      <c r="A1229" s="54" t="str">
        <f t="shared" si="789"/>
        <v>Nincs VKR kiválasztva!</v>
      </c>
      <c r="B1229" s="68"/>
      <c r="C1229" s="55"/>
      <c r="D1229" s="47"/>
      <c r="E1229" s="47"/>
      <c r="F1229" s="56" t="str">
        <f>IF($G1229="","Nincs VKR kiválasztva!",INDEX(Osszesito!$C:$C,MATCH($G1229,Osszesito!$D:$D,0)))</f>
        <v>Nincs VKR kiválasztva!</v>
      </c>
      <c r="G1229" s="45"/>
      <c r="H1229" s="51" t="str">
        <f>IF($D1229="","",CONCATENATE($AY1229,"_",COUNTA($D$3:$D1229),"_FSZV_2026"))</f>
        <v/>
      </c>
      <c r="I1229" s="56" t="str">
        <f>IF($G1229="","Nincs VKR kiválasztva!",INDEX(Osszesito!$G:$G,MATCH($F1229,Osszesito!$C:$C,0)))</f>
        <v>Nincs VKR kiválasztva!</v>
      </c>
      <c r="J1229" s="56" t="str">
        <f>IF($G1229="","Nincs VKR kiválasztva!",INDEX(Osszesito!$F:$F,MATCH($F1229,Osszesito!$C:$C,0)))</f>
        <v>Nincs VKR kiválasztva!</v>
      </c>
      <c r="K1229" s="48" t="str">
        <f t="shared" si="827"/>
        <v>Nincs kitöltve a költség rész!</v>
      </c>
      <c r="L1229" s="49"/>
      <c r="M1229" s="49"/>
      <c r="N1229" s="60"/>
      <c r="O1229" s="60"/>
      <c r="P1229" s="90"/>
      <c r="R1229" s="62"/>
      <c r="S1229" s="62"/>
      <c r="T1229" s="62"/>
      <c r="U1229" s="62"/>
      <c r="V1229" s="62"/>
      <c r="W1229" s="62"/>
      <c r="X1229" s="62"/>
      <c r="Y1229" s="62"/>
      <c r="Z1229" s="62"/>
      <c r="AA1229" s="62"/>
      <c r="AB1229" s="62"/>
      <c r="AC1229" s="61">
        <f t="shared" si="790"/>
        <v>0</v>
      </c>
      <c r="AD1229" s="1" t="str">
        <f t="shared" si="791"/>
        <v>Nincs VKR kiválasztva!</v>
      </c>
      <c r="AF1229" s="60"/>
      <c r="AG1229" s="60"/>
      <c r="AH1229" s="60"/>
      <c r="AI1229" s="60"/>
      <c r="AJ1229" s="60"/>
      <c r="AK1229" s="60"/>
      <c r="AL1229" s="60"/>
      <c r="AM1229" s="60"/>
      <c r="AN1229" s="60"/>
      <c r="AO1229" s="60"/>
      <c r="AP1229" s="60"/>
      <c r="AQ1229" s="61">
        <f t="shared" si="792"/>
        <v>0</v>
      </c>
      <c r="AR1229" s="130" t="s">
        <v>36</v>
      </c>
      <c r="AS1229" s="1" t="str">
        <f t="shared" si="793"/>
        <v>Nincs VKR kiválasztva!</v>
      </c>
      <c r="AU1229" s="46"/>
      <c r="AV1229" s="46"/>
      <c r="AY1229" s="64" t="str">
        <f>IF($D1229="","",INDEX(Osszesito!$E:$E,MATCH($F1229,Osszesito!$C:$C,0)))</f>
        <v/>
      </c>
      <c r="AZ1229" s="64">
        <f t="shared" si="801"/>
        <v>0</v>
      </c>
      <c r="BA1229" s="65">
        <f t="shared" si="802"/>
        <v>0</v>
      </c>
      <c r="BB1229" s="65" t="str">
        <f t="shared" si="803"/>
        <v>x</v>
      </c>
      <c r="BC1229" s="65">
        <f t="shared" si="794"/>
        <v>0</v>
      </c>
      <c r="BD1229" s="65">
        <f t="shared" si="828"/>
        <v>0</v>
      </c>
      <c r="BE1229" s="65">
        <f t="shared" si="804"/>
        <v>0</v>
      </c>
      <c r="BF1229" s="64" t="str">
        <f t="shared" si="805"/>
        <v>A forrás egyenlő a költséggel (I.ütem).</v>
      </c>
      <c r="BG1229" s="65">
        <f t="shared" si="806"/>
        <v>0</v>
      </c>
      <c r="BH1229" s="65">
        <f t="shared" si="807"/>
        <v>0</v>
      </c>
      <c r="BI1229" s="65">
        <f t="shared" si="808"/>
        <v>0</v>
      </c>
      <c r="BJ1229" s="65">
        <f t="shared" si="809"/>
        <v>0</v>
      </c>
      <c r="BK1229" s="65">
        <f t="shared" si="795"/>
        <v>0</v>
      </c>
      <c r="BL1229" s="66" t="str">
        <f t="shared" si="829"/>
        <v>Nem hosszútávú a feladat.</v>
      </c>
      <c r="BM1229" s="67">
        <f t="shared" si="810"/>
        <v>1</v>
      </c>
      <c r="BN1229" s="67">
        <f t="shared" si="811"/>
        <v>0</v>
      </c>
      <c r="BO1229" s="67">
        <f t="shared" si="812"/>
        <v>1</v>
      </c>
      <c r="BP1229" s="67">
        <f t="shared" si="813"/>
        <v>0</v>
      </c>
      <c r="BQ1229" s="65">
        <f t="shared" si="814"/>
        <v>0</v>
      </c>
      <c r="BR1229" s="64" t="str">
        <f t="shared" si="815"/>
        <v>Nincs hosszútávú terv!</v>
      </c>
      <c r="BS1229" s="65">
        <f t="shared" si="816"/>
        <v>0</v>
      </c>
      <c r="BT1229" s="65">
        <f t="shared" si="817"/>
        <v>0</v>
      </c>
      <c r="BU1229" s="65">
        <f t="shared" si="818"/>
        <v>0</v>
      </c>
      <c r="BV1229" s="65">
        <f t="shared" si="819"/>
        <v>0</v>
      </c>
      <c r="BW1229" s="65">
        <f t="shared" si="820"/>
        <v>0</v>
      </c>
      <c r="BX1229" s="65">
        <f t="shared" si="821"/>
        <v>0</v>
      </c>
      <c r="BY1229" s="65">
        <f t="shared" si="822"/>
        <v>0</v>
      </c>
      <c r="BZ1229" s="65">
        <f t="shared" si="823"/>
        <v>0</v>
      </c>
      <c r="CA1229" s="65">
        <f t="shared" si="824"/>
        <v>0</v>
      </c>
      <c r="CB1229" s="65">
        <f t="shared" si="825"/>
        <v>0</v>
      </c>
      <c r="CC1229" s="65">
        <f t="shared" si="826"/>
        <v>0</v>
      </c>
      <c r="CD1229" s="65" t="str">
        <f t="shared" si="796"/>
        <v>Hiányos kitöltés! (B-oszlop üres)</v>
      </c>
      <c r="CE1229" s="66" t="str">
        <f t="shared" si="797"/>
        <v>Hiányos kitöltés! (B-oszlop üres)</v>
      </c>
      <c r="CF1229" s="65">
        <f t="shared" si="798"/>
        <v>0</v>
      </c>
      <c r="CG1229" s="65">
        <f t="shared" si="799"/>
        <v>0</v>
      </c>
      <c r="CH1229" s="65">
        <f t="shared" si="800"/>
        <v>0</v>
      </c>
    </row>
    <row r="1230" spans="1:86" ht="31.25" x14ac:dyDescent="0.25">
      <c r="A1230" s="54" t="str">
        <f t="shared" si="789"/>
        <v>Nincs VKR kiválasztva!</v>
      </c>
      <c r="B1230" s="68"/>
      <c r="C1230" s="55"/>
      <c r="D1230" s="47"/>
      <c r="E1230" s="47"/>
      <c r="F1230" s="56" t="str">
        <f>IF($G1230="","Nincs VKR kiválasztva!",INDEX(Osszesito!$C:$C,MATCH($G1230,Osszesito!$D:$D,0)))</f>
        <v>Nincs VKR kiválasztva!</v>
      </c>
      <c r="G1230" s="45"/>
      <c r="H1230" s="51" t="str">
        <f>IF($D1230="","",CONCATENATE($AY1230,"_",COUNTA($D$3:$D1230),"_FSZV_2026"))</f>
        <v/>
      </c>
      <c r="I1230" s="56" t="str">
        <f>IF($G1230="","Nincs VKR kiválasztva!",INDEX(Osszesito!$G:$G,MATCH($F1230,Osszesito!$C:$C,0)))</f>
        <v>Nincs VKR kiválasztva!</v>
      </c>
      <c r="J1230" s="56" t="str">
        <f>IF($G1230="","Nincs VKR kiválasztva!",INDEX(Osszesito!$F:$F,MATCH($F1230,Osszesito!$C:$C,0)))</f>
        <v>Nincs VKR kiválasztva!</v>
      </c>
      <c r="K1230" s="48" t="str">
        <f t="shared" si="827"/>
        <v>Nincs kitöltve a költség rész!</v>
      </c>
      <c r="L1230" s="49"/>
      <c r="M1230" s="49"/>
      <c r="N1230" s="60"/>
      <c r="O1230" s="60"/>
      <c r="P1230" s="90"/>
      <c r="R1230" s="62"/>
      <c r="S1230" s="62"/>
      <c r="T1230" s="62"/>
      <c r="U1230" s="62"/>
      <c r="V1230" s="62"/>
      <c r="W1230" s="62"/>
      <c r="X1230" s="62"/>
      <c r="Y1230" s="62"/>
      <c r="Z1230" s="62"/>
      <c r="AA1230" s="62"/>
      <c r="AB1230" s="62"/>
      <c r="AC1230" s="61">
        <f t="shared" si="790"/>
        <v>0</v>
      </c>
      <c r="AD1230" s="1" t="str">
        <f t="shared" si="791"/>
        <v>Nincs VKR kiválasztva!</v>
      </c>
      <c r="AF1230" s="60"/>
      <c r="AG1230" s="60"/>
      <c r="AH1230" s="60"/>
      <c r="AI1230" s="60"/>
      <c r="AJ1230" s="60"/>
      <c r="AK1230" s="60"/>
      <c r="AL1230" s="60"/>
      <c r="AM1230" s="60"/>
      <c r="AN1230" s="60"/>
      <c r="AO1230" s="60"/>
      <c r="AP1230" s="60"/>
      <c r="AQ1230" s="61">
        <f t="shared" si="792"/>
        <v>0</v>
      </c>
      <c r="AR1230" s="130" t="s">
        <v>36</v>
      </c>
      <c r="AS1230" s="1" t="str">
        <f t="shared" si="793"/>
        <v>Nincs VKR kiválasztva!</v>
      </c>
      <c r="AU1230" s="46"/>
      <c r="AV1230" s="46"/>
      <c r="AY1230" s="64" t="str">
        <f>IF($D1230="","",INDEX(Osszesito!$E:$E,MATCH($F1230,Osszesito!$C:$C,0)))</f>
        <v/>
      </c>
      <c r="AZ1230" s="64">
        <f t="shared" si="801"/>
        <v>0</v>
      </c>
      <c r="BA1230" s="65">
        <f t="shared" si="802"/>
        <v>0</v>
      </c>
      <c r="BB1230" s="65" t="str">
        <f t="shared" si="803"/>
        <v>x</v>
      </c>
      <c r="BC1230" s="65">
        <f t="shared" si="794"/>
        <v>0</v>
      </c>
      <c r="BD1230" s="65">
        <f t="shared" si="828"/>
        <v>0</v>
      </c>
      <c r="BE1230" s="65">
        <f t="shared" si="804"/>
        <v>0</v>
      </c>
      <c r="BF1230" s="64" t="str">
        <f t="shared" si="805"/>
        <v>A forrás egyenlő a költséggel (I.ütem).</v>
      </c>
      <c r="BG1230" s="65">
        <f t="shared" si="806"/>
        <v>0</v>
      </c>
      <c r="BH1230" s="65">
        <f t="shared" si="807"/>
        <v>0</v>
      </c>
      <c r="BI1230" s="65">
        <f t="shared" si="808"/>
        <v>0</v>
      </c>
      <c r="BJ1230" s="65">
        <f t="shared" si="809"/>
        <v>0</v>
      </c>
      <c r="BK1230" s="65">
        <f t="shared" si="795"/>
        <v>0</v>
      </c>
      <c r="BL1230" s="66" t="str">
        <f t="shared" si="829"/>
        <v>Nem hosszútávú a feladat.</v>
      </c>
      <c r="BM1230" s="67">
        <f t="shared" si="810"/>
        <v>1</v>
      </c>
      <c r="BN1230" s="67">
        <f t="shared" si="811"/>
        <v>0</v>
      </c>
      <c r="BO1230" s="67">
        <f t="shared" si="812"/>
        <v>1</v>
      </c>
      <c r="BP1230" s="67">
        <f t="shared" si="813"/>
        <v>0</v>
      </c>
      <c r="BQ1230" s="65">
        <f t="shared" si="814"/>
        <v>0</v>
      </c>
      <c r="BR1230" s="64" t="str">
        <f t="shared" si="815"/>
        <v>Nincs hosszútávú terv!</v>
      </c>
      <c r="BS1230" s="65">
        <f t="shared" si="816"/>
        <v>0</v>
      </c>
      <c r="BT1230" s="65">
        <f t="shared" si="817"/>
        <v>0</v>
      </c>
      <c r="BU1230" s="65">
        <f t="shared" si="818"/>
        <v>0</v>
      </c>
      <c r="BV1230" s="65">
        <f t="shared" si="819"/>
        <v>0</v>
      </c>
      <c r="BW1230" s="65">
        <f t="shared" si="820"/>
        <v>0</v>
      </c>
      <c r="BX1230" s="65">
        <f t="shared" si="821"/>
        <v>0</v>
      </c>
      <c r="BY1230" s="65">
        <f t="shared" si="822"/>
        <v>0</v>
      </c>
      <c r="BZ1230" s="65">
        <f t="shared" si="823"/>
        <v>0</v>
      </c>
      <c r="CA1230" s="65">
        <f t="shared" si="824"/>
        <v>0</v>
      </c>
      <c r="CB1230" s="65">
        <f t="shared" si="825"/>
        <v>0</v>
      </c>
      <c r="CC1230" s="65">
        <f t="shared" si="826"/>
        <v>0</v>
      </c>
      <c r="CD1230" s="65" t="str">
        <f t="shared" si="796"/>
        <v>Hiányos kitöltés! (B-oszlop üres)</v>
      </c>
      <c r="CE1230" s="66" t="str">
        <f t="shared" si="797"/>
        <v>Hiányos kitöltés! (B-oszlop üres)</v>
      </c>
      <c r="CF1230" s="65">
        <f t="shared" si="798"/>
        <v>0</v>
      </c>
      <c r="CG1230" s="65">
        <f t="shared" si="799"/>
        <v>0</v>
      </c>
      <c r="CH1230" s="65">
        <f t="shared" si="800"/>
        <v>0</v>
      </c>
    </row>
    <row r="1231" spans="1:86" ht="31.25" x14ac:dyDescent="0.25">
      <c r="A1231" s="54" t="str">
        <f t="shared" si="789"/>
        <v>Nincs VKR kiválasztva!</v>
      </c>
      <c r="B1231" s="68"/>
      <c r="C1231" s="55"/>
      <c r="D1231" s="47"/>
      <c r="E1231" s="47"/>
      <c r="F1231" s="56" t="str">
        <f>IF($G1231="","Nincs VKR kiválasztva!",INDEX(Osszesito!$C:$C,MATCH($G1231,Osszesito!$D:$D,0)))</f>
        <v>Nincs VKR kiválasztva!</v>
      </c>
      <c r="G1231" s="45"/>
      <c r="H1231" s="51" t="str">
        <f>IF($D1231="","",CONCATENATE($AY1231,"_",COUNTA($D$3:$D1231),"_FSZV_2026"))</f>
        <v/>
      </c>
      <c r="I1231" s="56" t="str">
        <f>IF($G1231="","Nincs VKR kiválasztva!",INDEX(Osszesito!$G:$G,MATCH($F1231,Osszesito!$C:$C,0)))</f>
        <v>Nincs VKR kiválasztva!</v>
      </c>
      <c r="J1231" s="56" t="str">
        <f>IF($G1231="","Nincs VKR kiválasztva!",INDEX(Osszesito!$F:$F,MATCH($F1231,Osszesito!$C:$C,0)))</f>
        <v>Nincs VKR kiválasztva!</v>
      </c>
      <c r="K1231" s="48" t="str">
        <f t="shared" si="827"/>
        <v>Nincs kitöltve a költség rész!</v>
      </c>
      <c r="L1231" s="49"/>
      <c r="M1231" s="49"/>
      <c r="N1231" s="60"/>
      <c r="O1231" s="60"/>
      <c r="P1231" s="90"/>
      <c r="R1231" s="62"/>
      <c r="S1231" s="62"/>
      <c r="T1231" s="62"/>
      <c r="U1231" s="62"/>
      <c r="V1231" s="62"/>
      <c r="W1231" s="62"/>
      <c r="X1231" s="62"/>
      <c r="Y1231" s="62"/>
      <c r="Z1231" s="62"/>
      <c r="AA1231" s="62"/>
      <c r="AB1231" s="62"/>
      <c r="AC1231" s="61">
        <f t="shared" si="790"/>
        <v>0</v>
      </c>
      <c r="AD1231" s="1" t="str">
        <f t="shared" si="791"/>
        <v>Nincs VKR kiválasztva!</v>
      </c>
      <c r="AF1231" s="60"/>
      <c r="AG1231" s="60"/>
      <c r="AH1231" s="60"/>
      <c r="AI1231" s="60"/>
      <c r="AJ1231" s="60"/>
      <c r="AK1231" s="60"/>
      <c r="AL1231" s="60"/>
      <c r="AM1231" s="60"/>
      <c r="AN1231" s="60"/>
      <c r="AO1231" s="60"/>
      <c r="AP1231" s="60"/>
      <c r="AQ1231" s="61">
        <f t="shared" si="792"/>
        <v>0</v>
      </c>
      <c r="AR1231" s="130" t="s">
        <v>36</v>
      </c>
      <c r="AS1231" s="1" t="str">
        <f t="shared" si="793"/>
        <v>Nincs VKR kiválasztva!</v>
      </c>
      <c r="AU1231" s="46"/>
      <c r="AV1231" s="46"/>
      <c r="AY1231" s="64" t="str">
        <f>IF($D1231="","",INDEX(Osszesito!$E:$E,MATCH($F1231,Osszesito!$C:$C,0)))</f>
        <v/>
      </c>
      <c r="AZ1231" s="64">
        <f t="shared" si="801"/>
        <v>0</v>
      </c>
      <c r="BA1231" s="65">
        <f t="shared" si="802"/>
        <v>0</v>
      </c>
      <c r="BB1231" s="65" t="str">
        <f t="shared" si="803"/>
        <v>x</v>
      </c>
      <c r="BC1231" s="65">
        <f t="shared" si="794"/>
        <v>0</v>
      </c>
      <c r="BD1231" s="65">
        <f t="shared" si="828"/>
        <v>0</v>
      </c>
      <c r="BE1231" s="65">
        <f t="shared" si="804"/>
        <v>0</v>
      </c>
      <c r="BF1231" s="64" t="str">
        <f t="shared" si="805"/>
        <v>A forrás egyenlő a költséggel (I.ütem).</v>
      </c>
      <c r="BG1231" s="65">
        <f t="shared" si="806"/>
        <v>0</v>
      </c>
      <c r="BH1231" s="65">
        <f t="shared" si="807"/>
        <v>0</v>
      </c>
      <c r="BI1231" s="65">
        <f t="shared" si="808"/>
        <v>0</v>
      </c>
      <c r="BJ1231" s="65">
        <f t="shared" si="809"/>
        <v>0</v>
      </c>
      <c r="BK1231" s="65">
        <f t="shared" si="795"/>
        <v>0</v>
      </c>
      <c r="BL1231" s="66" t="str">
        <f t="shared" si="829"/>
        <v>Nem hosszútávú a feladat.</v>
      </c>
      <c r="BM1231" s="67">
        <f t="shared" si="810"/>
        <v>1</v>
      </c>
      <c r="BN1231" s="67">
        <f t="shared" si="811"/>
        <v>0</v>
      </c>
      <c r="BO1231" s="67">
        <f t="shared" si="812"/>
        <v>1</v>
      </c>
      <c r="BP1231" s="67">
        <f t="shared" si="813"/>
        <v>0</v>
      </c>
      <c r="BQ1231" s="65">
        <f t="shared" si="814"/>
        <v>0</v>
      </c>
      <c r="BR1231" s="64" t="str">
        <f t="shared" si="815"/>
        <v>Nincs hosszútávú terv!</v>
      </c>
      <c r="BS1231" s="65">
        <f t="shared" si="816"/>
        <v>0</v>
      </c>
      <c r="BT1231" s="65">
        <f t="shared" si="817"/>
        <v>0</v>
      </c>
      <c r="BU1231" s="65">
        <f t="shared" si="818"/>
        <v>0</v>
      </c>
      <c r="BV1231" s="65">
        <f t="shared" si="819"/>
        <v>0</v>
      </c>
      <c r="BW1231" s="65">
        <f t="shared" si="820"/>
        <v>0</v>
      </c>
      <c r="BX1231" s="65">
        <f t="shared" si="821"/>
        <v>0</v>
      </c>
      <c r="BY1231" s="65">
        <f t="shared" si="822"/>
        <v>0</v>
      </c>
      <c r="BZ1231" s="65">
        <f t="shared" si="823"/>
        <v>0</v>
      </c>
      <c r="CA1231" s="65">
        <f t="shared" si="824"/>
        <v>0</v>
      </c>
      <c r="CB1231" s="65">
        <f t="shared" si="825"/>
        <v>0</v>
      </c>
      <c r="CC1231" s="65">
        <f t="shared" si="826"/>
        <v>0</v>
      </c>
      <c r="CD1231" s="65" t="str">
        <f t="shared" si="796"/>
        <v>Hiányos kitöltés! (B-oszlop üres)</v>
      </c>
      <c r="CE1231" s="66" t="str">
        <f t="shared" si="797"/>
        <v>Hiányos kitöltés! (B-oszlop üres)</v>
      </c>
      <c r="CF1231" s="65">
        <f t="shared" si="798"/>
        <v>0</v>
      </c>
      <c r="CG1231" s="65">
        <f t="shared" si="799"/>
        <v>0</v>
      </c>
      <c r="CH1231" s="65">
        <f t="shared" si="800"/>
        <v>0</v>
      </c>
    </row>
    <row r="1232" spans="1:86" ht="31.25" x14ac:dyDescent="0.25">
      <c r="A1232" s="54" t="str">
        <f t="shared" si="789"/>
        <v>Nincs VKR kiválasztva!</v>
      </c>
      <c r="B1232" s="68"/>
      <c r="C1232" s="55"/>
      <c r="D1232" s="47"/>
      <c r="E1232" s="47"/>
      <c r="F1232" s="56" t="str">
        <f>IF($G1232="","Nincs VKR kiválasztva!",INDEX(Osszesito!$C:$C,MATCH($G1232,Osszesito!$D:$D,0)))</f>
        <v>Nincs VKR kiválasztva!</v>
      </c>
      <c r="G1232" s="45"/>
      <c r="H1232" s="51" t="str">
        <f>IF($D1232="","",CONCATENATE($AY1232,"_",COUNTA($D$3:$D1232),"_FSZV_2026"))</f>
        <v/>
      </c>
      <c r="I1232" s="56" t="str">
        <f>IF($G1232="","Nincs VKR kiválasztva!",INDEX(Osszesito!$G:$G,MATCH($F1232,Osszesito!$C:$C,0)))</f>
        <v>Nincs VKR kiválasztva!</v>
      </c>
      <c r="J1232" s="56" t="str">
        <f>IF($G1232="","Nincs VKR kiválasztva!",INDEX(Osszesito!$F:$F,MATCH($F1232,Osszesito!$C:$C,0)))</f>
        <v>Nincs VKR kiválasztva!</v>
      </c>
      <c r="K1232" s="48" t="str">
        <f t="shared" si="827"/>
        <v>Nincs kitöltve a költség rész!</v>
      </c>
      <c r="L1232" s="49"/>
      <c r="M1232" s="49"/>
      <c r="N1232" s="60"/>
      <c r="O1232" s="60"/>
      <c r="P1232" s="90"/>
      <c r="R1232" s="62"/>
      <c r="S1232" s="62"/>
      <c r="T1232" s="62"/>
      <c r="U1232" s="62"/>
      <c r="V1232" s="62"/>
      <c r="W1232" s="62"/>
      <c r="X1232" s="62"/>
      <c r="Y1232" s="62"/>
      <c r="Z1232" s="62"/>
      <c r="AA1232" s="62"/>
      <c r="AB1232" s="62"/>
      <c r="AC1232" s="61">
        <f t="shared" si="790"/>
        <v>0</v>
      </c>
      <c r="AD1232" s="1" t="str">
        <f t="shared" si="791"/>
        <v>Nincs VKR kiválasztva!</v>
      </c>
      <c r="AF1232" s="60"/>
      <c r="AG1232" s="60"/>
      <c r="AH1232" s="60"/>
      <c r="AI1232" s="60"/>
      <c r="AJ1232" s="60"/>
      <c r="AK1232" s="60"/>
      <c r="AL1232" s="60"/>
      <c r="AM1232" s="60"/>
      <c r="AN1232" s="60"/>
      <c r="AO1232" s="60"/>
      <c r="AP1232" s="60"/>
      <c r="AQ1232" s="61">
        <f t="shared" si="792"/>
        <v>0</v>
      </c>
      <c r="AR1232" s="130" t="s">
        <v>36</v>
      </c>
      <c r="AS1232" s="1" t="str">
        <f t="shared" si="793"/>
        <v>Nincs VKR kiválasztva!</v>
      </c>
      <c r="AU1232" s="46"/>
      <c r="AV1232" s="46"/>
      <c r="AY1232" s="64" t="str">
        <f>IF($D1232="","",INDEX(Osszesito!$E:$E,MATCH($F1232,Osszesito!$C:$C,0)))</f>
        <v/>
      </c>
      <c r="AZ1232" s="64">
        <f t="shared" si="801"/>
        <v>0</v>
      </c>
      <c r="BA1232" s="65">
        <f t="shared" si="802"/>
        <v>0</v>
      </c>
      <c r="BB1232" s="65" t="str">
        <f t="shared" si="803"/>
        <v>x</v>
      </c>
      <c r="BC1232" s="65">
        <f t="shared" si="794"/>
        <v>0</v>
      </c>
      <c r="BD1232" s="65">
        <f t="shared" si="828"/>
        <v>0</v>
      </c>
      <c r="BE1232" s="65">
        <f t="shared" si="804"/>
        <v>0</v>
      </c>
      <c r="BF1232" s="64" t="str">
        <f t="shared" si="805"/>
        <v>A forrás egyenlő a költséggel (I.ütem).</v>
      </c>
      <c r="BG1232" s="65">
        <f t="shared" si="806"/>
        <v>0</v>
      </c>
      <c r="BH1232" s="65">
        <f t="shared" si="807"/>
        <v>0</v>
      </c>
      <c r="BI1232" s="65">
        <f t="shared" si="808"/>
        <v>0</v>
      </c>
      <c r="BJ1232" s="65">
        <f t="shared" si="809"/>
        <v>0</v>
      </c>
      <c r="BK1232" s="65">
        <f t="shared" si="795"/>
        <v>0</v>
      </c>
      <c r="BL1232" s="66" t="str">
        <f t="shared" si="829"/>
        <v>Nem hosszútávú a feladat.</v>
      </c>
      <c r="BM1232" s="67">
        <f t="shared" si="810"/>
        <v>1</v>
      </c>
      <c r="BN1232" s="67">
        <f t="shared" si="811"/>
        <v>0</v>
      </c>
      <c r="BO1232" s="67">
        <f t="shared" si="812"/>
        <v>1</v>
      </c>
      <c r="BP1232" s="67">
        <f t="shared" si="813"/>
        <v>0</v>
      </c>
      <c r="BQ1232" s="65">
        <f t="shared" si="814"/>
        <v>0</v>
      </c>
      <c r="BR1232" s="64" t="str">
        <f t="shared" si="815"/>
        <v>Nincs hosszútávú terv!</v>
      </c>
      <c r="BS1232" s="65">
        <f t="shared" si="816"/>
        <v>0</v>
      </c>
      <c r="BT1232" s="65">
        <f t="shared" si="817"/>
        <v>0</v>
      </c>
      <c r="BU1232" s="65">
        <f t="shared" si="818"/>
        <v>0</v>
      </c>
      <c r="BV1232" s="65">
        <f t="shared" si="819"/>
        <v>0</v>
      </c>
      <c r="BW1232" s="65">
        <f t="shared" si="820"/>
        <v>0</v>
      </c>
      <c r="BX1232" s="65">
        <f t="shared" si="821"/>
        <v>0</v>
      </c>
      <c r="BY1232" s="65">
        <f t="shared" si="822"/>
        <v>0</v>
      </c>
      <c r="BZ1232" s="65">
        <f t="shared" si="823"/>
        <v>0</v>
      </c>
      <c r="CA1232" s="65">
        <f t="shared" si="824"/>
        <v>0</v>
      </c>
      <c r="CB1232" s="65">
        <f t="shared" si="825"/>
        <v>0</v>
      </c>
      <c r="CC1232" s="65">
        <f t="shared" si="826"/>
        <v>0</v>
      </c>
      <c r="CD1232" s="65" t="str">
        <f t="shared" si="796"/>
        <v>Hiányos kitöltés! (B-oszlop üres)</v>
      </c>
      <c r="CE1232" s="66" t="str">
        <f t="shared" si="797"/>
        <v>Hiányos kitöltés! (B-oszlop üres)</v>
      </c>
      <c r="CF1232" s="65">
        <f t="shared" si="798"/>
        <v>0</v>
      </c>
      <c r="CG1232" s="65">
        <f t="shared" si="799"/>
        <v>0</v>
      </c>
      <c r="CH1232" s="65">
        <f t="shared" si="800"/>
        <v>0</v>
      </c>
    </row>
    <row r="1233" spans="1:86" ht="31.25" x14ac:dyDescent="0.25">
      <c r="A1233" s="54" t="str">
        <f t="shared" si="789"/>
        <v>Nincs VKR kiválasztva!</v>
      </c>
      <c r="B1233" s="68"/>
      <c r="C1233" s="55"/>
      <c r="D1233" s="47"/>
      <c r="E1233" s="47"/>
      <c r="F1233" s="56" t="str">
        <f>IF($G1233="","Nincs VKR kiválasztva!",INDEX(Osszesito!$C:$C,MATCH($G1233,Osszesito!$D:$D,0)))</f>
        <v>Nincs VKR kiválasztva!</v>
      </c>
      <c r="G1233" s="45"/>
      <c r="H1233" s="51" t="str">
        <f>IF($D1233="","",CONCATENATE($AY1233,"_",COUNTA($D$3:$D1233),"_FSZV_2026"))</f>
        <v/>
      </c>
      <c r="I1233" s="56" t="str">
        <f>IF($G1233="","Nincs VKR kiválasztva!",INDEX(Osszesito!$G:$G,MATCH($F1233,Osszesito!$C:$C,0)))</f>
        <v>Nincs VKR kiválasztva!</v>
      </c>
      <c r="J1233" s="56" t="str">
        <f>IF($G1233="","Nincs VKR kiválasztva!",INDEX(Osszesito!$F:$F,MATCH($F1233,Osszesito!$C:$C,0)))</f>
        <v>Nincs VKR kiválasztva!</v>
      </c>
      <c r="K1233" s="48" t="str">
        <f t="shared" si="827"/>
        <v>Nincs kitöltve a költség rész!</v>
      </c>
      <c r="L1233" s="49"/>
      <c r="M1233" s="49"/>
      <c r="N1233" s="60"/>
      <c r="O1233" s="60"/>
      <c r="P1233" s="90"/>
      <c r="R1233" s="62"/>
      <c r="S1233" s="62"/>
      <c r="T1233" s="62"/>
      <c r="U1233" s="62"/>
      <c r="V1233" s="62"/>
      <c r="W1233" s="62"/>
      <c r="X1233" s="62"/>
      <c r="Y1233" s="62"/>
      <c r="Z1233" s="62"/>
      <c r="AA1233" s="62"/>
      <c r="AB1233" s="62"/>
      <c r="AC1233" s="61">
        <f t="shared" si="790"/>
        <v>0</v>
      </c>
      <c r="AD1233" s="1" t="str">
        <f t="shared" si="791"/>
        <v>Nincs VKR kiválasztva!</v>
      </c>
      <c r="AF1233" s="60"/>
      <c r="AG1233" s="60"/>
      <c r="AH1233" s="60"/>
      <c r="AI1233" s="60"/>
      <c r="AJ1233" s="60"/>
      <c r="AK1233" s="60"/>
      <c r="AL1233" s="60"/>
      <c r="AM1233" s="60"/>
      <c r="AN1233" s="60"/>
      <c r="AO1233" s="60"/>
      <c r="AP1233" s="60"/>
      <c r="AQ1233" s="61">
        <f t="shared" si="792"/>
        <v>0</v>
      </c>
      <c r="AR1233" s="130" t="s">
        <v>36</v>
      </c>
      <c r="AS1233" s="1" t="str">
        <f t="shared" si="793"/>
        <v>Nincs VKR kiválasztva!</v>
      </c>
      <c r="AU1233" s="46"/>
      <c r="AV1233" s="46"/>
      <c r="AY1233" s="64" t="str">
        <f>IF($D1233="","",INDEX(Osszesito!$E:$E,MATCH($F1233,Osszesito!$C:$C,0)))</f>
        <v/>
      </c>
      <c r="AZ1233" s="64">
        <f t="shared" si="801"/>
        <v>0</v>
      </c>
      <c r="BA1233" s="65">
        <f t="shared" si="802"/>
        <v>0</v>
      </c>
      <c r="BB1233" s="65" t="str">
        <f t="shared" si="803"/>
        <v>x</v>
      </c>
      <c r="BC1233" s="65">
        <f t="shared" si="794"/>
        <v>0</v>
      </c>
      <c r="BD1233" s="65">
        <f t="shared" si="828"/>
        <v>0</v>
      </c>
      <c r="BE1233" s="65">
        <f t="shared" si="804"/>
        <v>0</v>
      </c>
      <c r="BF1233" s="64" t="str">
        <f t="shared" si="805"/>
        <v>A forrás egyenlő a költséggel (I.ütem).</v>
      </c>
      <c r="BG1233" s="65">
        <f t="shared" si="806"/>
        <v>0</v>
      </c>
      <c r="BH1233" s="65">
        <f t="shared" si="807"/>
        <v>0</v>
      </c>
      <c r="BI1233" s="65">
        <f t="shared" si="808"/>
        <v>0</v>
      </c>
      <c r="BJ1233" s="65">
        <f t="shared" si="809"/>
        <v>0</v>
      </c>
      <c r="BK1233" s="65">
        <f t="shared" si="795"/>
        <v>0</v>
      </c>
      <c r="BL1233" s="66" t="str">
        <f t="shared" si="829"/>
        <v>Nem hosszútávú a feladat.</v>
      </c>
      <c r="BM1233" s="67">
        <f t="shared" si="810"/>
        <v>1</v>
      </c>
      <c r="BN1233" s="67">
        <f t="shared" si="811"/>
        <v>0</v>
      </c>
      <c r="BO1233" s="67">
        <f t="shared" si="812"/>
        <v>1</v>
      </c>
      <c r="BP1233" s="67">
        <f t="shared" si="813"/>
        <v>0</v>
      </c>
      <c r="BQ1233" s="65">
        <f t="shared" si="814"/>
        <v>0</v>
      </c>
      <c r="BR1233" s="64" t="str">
        <f t="shared" si="815"/>
        <v>Nincs hosszútávú terv!</v>
      </c>
      <c r="BS1233" s="65">
        <f t="shared" si="816"/>
        <v>0</v>
      </c>
      <c r="BT1233" s="65">
        <f t="shared" si="817"/>
        <v>0</v>
      </c>
      <c r="BU1233" s="65">
        <f t="shared" si="818"/>
        <v>0</v>
      </c>
      <c r="BV1233" s="65">
        <f t="shared" si="819"/>
        <v>0</v>
      </c>
      <c r="BW1233" s="65">
        <f t="shared" si="820"/>
        <v>0</v>
      </c>
      <c r="BX1233" s="65">
        <f t="shared" si="821"/>
        <v>0</v>
      </c>
      <c r="BY1233" s="65">
        <f t="shared" si="822"/>
        <v>0</v>
      </c>
      <c r="BZ1233" s="65">
        <f t="shared" si="823"/>
        <v>0</v>
      </c>
      <c r="CA1233" s="65">
        <f t="shared" si="824"/>
        <v>0</v>
      </c>
      <c r="CB1233" s="65">
        <f t="shared" si="825"/>
        <v>0</v>
      </c>
      <c r="CC1233" s="65">
        <f t="shared" si="826"/>
        <v>0</v>
      </c>
      <c r="CD1233" s="65" t="str">
        <f t="shared" si="796"/>
        <v>Hiányos kitöltés! (B-oszlop üres)</v>
      </c>
      <c r="CE1233" s="66" t="str">
        <f t="shared" si="797"/>
        <v>Hiányos kitöltés! (B-oszlop üres)</v>
      </c>
      <c r="CF1233" s="65">
        <f t="shared" si="798"/>
        <v>0</v>
      </c>
      <c r="CG1233" s="65">
        <f t="shared" si="799"/>
        <v>0</v>
      </c>
      <c r="CH1233" s="65">
        <f t="shared" si="800"/>
        <v>0</v>
      </c>
    </row>
    <row r="1234" spans="1:86" ht="31.25" x14ac:dyDescent="0.25">
      <c r="A1234" s="54" t="str">
        <f t="shared" si="789"/>
        <v>Nincs VKR kiválasztva!</v>
      </c>
      <c r="B1234" s="68"/>
      <c r="C1234" s="55"/>
      <c r="D1234" s="47"/>
      <c r="E1234" s="47"/>
      <c r="F1234" s="56" t="str">
        <f>IF($G1234="","Nincs VKR kiválasztva!",INDEX(Osszesito!$C:$C,MATCH($G1234,Osszesito!$D:$D,0)))</f>
        <v>Nincs VKR kiválasztva!</v>
      </c>
      <c r="G1234" s="45"/>
      <c r="H1234" s="51" t="str">
        <f>IF($D1234="","",CONCATENATE($AY1234,"_",COUNTA($D$3:$D1234),"_FSZV_2026"))</f>
        <v/>
      </c>
      <c r="I1234" s="56" t="str">
        <f>IF($G1234="","Nincs VKR kiválasztva!",INDEX(Osszesito!$G:$G,MATCH($F1234,Osszesito!$C:$C,0)))</f>
        <v>Nincs VKR kiválasztva!</v>
      </c>
      <c r="J1234" s="56" t="str">
        <f>IF($G1234="","Nincs VKR kiválasztva!",INDEX(Osszesito!$F:$F,MATCH($F1234,Osszesito!$C:$C,0)))</f>
        <v>Nincs VKR kiválasztva!</v>
      </c>
      <c r="K1234" s="48" t="str">
        <f t="shared" si="827"/>
        <v>Nincs kitöltve a költség rész!</v>
      </c>
      <c r="L1234" s="49"/>
      <c r="M1234" s="49"/>
      <c r="N1234" s="60"/>
      <c r="O1234" s="60"/>
      <c r="P1234" s="90"/>
      <c r="R1234" s="62"/>
      <c r="S1234" s="62"/>
      <c r="T1234" s="62"/>
      <c r="U1234" s="62"/>
      <c r="V1234" s="62"/>
      <c r="W1234" s="62"/>
      <c r="X1234" s="62"/>
      <c r="Y1234" s="62"/>
      <c r="Z1234" s="62"/>
      <c r="AA1234" s="62"/>
      <c r="AB1234" s="62"/>
      <c r="AC1234" s="61">
        <f t="shared" si="790"/>
        <v>0</v>
      </c>
      <c r="AD1234" s="1" t="str">
        <f t="shared" si="791"/>
        <v>Nincs VKR kiválasztva!</v>
      </c>
      <c r="AF1234" s="60"/>
      <c r="AG1234" s="60"/>
      <c r="AH1234" s="60"/>
      <c r="AI1234" s="60"/>
      <c r="AJ1234" s="60"/>
      <c r="AK1234" s="60"/>
      <c r="AL1234" s="60"/>
      <c r="AM1234" s="60"/>
      <c r="AN1234" s="60"/>
      <c r="AO1234" s="60"/>
      <c r="AP1234" s="60"/>
      <c r="AQ1234" s="61">
        <f t="shared" si="792"/>
        <v>0</v>
      </c>
      <c r="AR1234" s="130" t="s">
        <v>36</v>
      </c>
      <c r="AS1234" s="1" t="str">
        <f t="shared" si="793"/>
        <v>Nincs VKR kiválasztva!</v>
      </c>
      <c r="AU1234" s="46"/>
      <c r="AV1234" s="46"/>
      <c r="AY1234" s="64" t="str">
        <f>IF($D1234="","",INDEX(Osszesito!$E:$E,MATCH($F1234,Osszesito!$C:$C,0)))</f>
        <v/>
      </c>
      <c r="AZ1234" s="64">
        <f t="shared" si="801"/>
        <v>0</v>
      </c>
      <c r="BA1234" s="65">
        <f t="shared" si="802"/>
        <v>0</v>
      </c>
      <c r="BB1234" s="65" t="str">
        <f t="shared" si="803"/>
        <v>x</v>
      </c>
      <c r="BC1234" s="65">
        <f t="shared" si="794"/>
        <v>0</v>
      </c>
      <c r="BD1234" s="65">
        <f t="shared" si="828"/>
        <v>0</v>
      </c>
      <c r="BE1234" s="65">
        <f t="shared" si="804"/>
        <v>0</v>
      </c>
      <c r="BF1234" s="64" t="str">
        <f t="shared" si="805"/>
        <v>A forrás egyenlő a költséggel (I.ütem).</v>
      </c>
      <c r="BG1234" s="65">
        <f t="shared" si="806"/>
        <v>0</v>
      </c>
      <c r="BH1234" s="65">
        <f t="shared" si="807"/>
        <v>0</v>
      </c>
      <c r="BI1234" s="65">
        <f t="shared" si="808"/>
        <v>0</v>
      </c>
      <c r="BJ1234" s="65">
        <f t="shared" si="809"/>
        <v>0</v>
      </c>
      <c r="BK1234" s="65">
        <f t="shared" si="795"/>
        <v>0</v>
      </c>
      <c r="BL1234" s="66" t="str">
        <f t="shared" si="829"/>
        <v>Nem hosszútávú a feladat.</v>
      </c>
      <c r="BM1234" s="67">
        <f t="shared" si="810"/>
        <v>1</v>
      </c>
      <c r="BN1234" s="67">
        <f t="shared" si="811"/>
        <v>0</v>
      </c>
      <c r="BO1234" s="67">
        <f t="shared" si="812"/>
        <v>1</v>
      </c>
      <c r="BP1234" s="67">
        <f t="shared" si="813"/>
        <v>0</v>
      </c>
      <c r="BQ1234" s="65">
        <f t="shared" si="814"/>
        <v>0</v>
      </c>
      <c r="BR1234" s="64" t="str">
        <f t="shared" si="815"/>
        <v>Nincs hosszútávú terv!</v>
      </c>
      <c r="BS1234" s="65">
        <f t="shared" si="816"/>
        <v>0</v>
      </c>
      <c r="BT1234" s="65">
        <f t="shared" si="817"/>
        <v>0</v>
      </c>
      <c r="BU1234" s="65">
        <f t="shared" si="818"/>
        <v>0</v>
      </c>
      <c r="BV1234" s="65">
        <f t="shared" si="819"/>
        <v>0</v>
      </c>
      <c r="BW1234" s="65">
        <f t="shared" si="820"/>
        <v>0</v>
      </c>
      <c r="BX1234" s="65">
        <f t="shared" si="821"/>
        <v>0</v>
      </c>
      <c r="BY1234" s="65">
        <f t="shared" si="822"/>
        <v>0</v>
      </c>
      <c r="BZ1234" s="65">
        <f t="shared" si="823"/>
        <v>0</v>
      </c>
      <c r="CA1234" s="65">
        <f t="shared" si="824"/>
        <v>0</v>
      </c>
      <c r="CB1234" s="65">
        <f t="shared" si="825"/>
        <v>0</v>
      </c>
      <c r="CC1234" s="65">
        <f t="shared" si="826"/>
        <v>0</v>
      </c>
      <c r="CD1234" s="65" t="str">
        <f t="shared" si="796"/>
        <v>Hiányos kitöltés! (B-oszlop üres)</v>
      </c>
      <c r="CE1234" s="66" t="str">
        <f t="shared" si="797"/>
        <v>Hiányos kitöltés! (B-oszlop üres)</v>
      </c>
      <c r="CF1234" s="65">
        <f t="shared" si="798"/>
        <v>0</v>
      </c>
      <c r="CG1234" s="65">
        <f t="shared" si="799"/>
        <v>0</v>
      </c>
      <c r="CH1234" s="65">
        <f t="shared" si="800"/>
        <v>0</v>
      </c>
    </row>
    <row r="1235" spans="1:86" ht="31.25" x14ac:dyDescent="0.25">
      <c r="A1235" s="54" t="str">
        <f t="shared" si="789"/>
        <v>Nincs VKR kiválasztva!</v>
      </c>
      <c r="B1235" s="68"/>
      <c r="C1235" s="55"/>
      <c r="D1235" s="47"/>
      <c r="E1235" s="47"/>
      <c r="F1235" s="56" t="str">
        <f>IF($G1235="","Nincs VKR kiválasztva!",INDEX(Osszesito!$C:$C,MATCH($G1235,Osszesito!$D:$D,0)))</f>
        <v>Nincs VKR kiválasztva!</v>
      </c>
      <c r="G1235" s="45"/>
      <c r="H1235" s="51" t="str">
        <f>IF($D1235="","",CONCATENATE($AY1235,"_",COUNTA($D$3:$D1235),"_FSZV_2026"))</f>
        <v/>
      </c>
      <c r="I1235" s="56" t="str">
        <f>IF($G1235="","Nincs VKR kiválasztva!",INDEX(Osszesito!$G:$G,MATCH($F1235,Osszesito!$C:$C,0)))</f>
        <v>Nincs VKR kiválasztva!</v>
      </c>
      <c r="J1235" s="56" t="str">
        <f>IF($G1235="","Nincs VKR kiválasztva!",INDEX(Osszesito!$F:$F,MATCH($F1235,Osszesito!$C:$C,0)))</f>
        <v>Nincs VKR kiválasztva!</v>
      </c>
      <c r="K1235" s="48" t="str">
        <f t="shared" si="827"/>
        <v>Nincs kitöltve a költség rész!</v>
      </c>
      <c r="L1235" s="49"/>
      <c r="M1235" s="49"/>
      <c r="N1235" s="60"/>
      <c r="O1235" s="60"/>
      <c r="P1235" s="90"/>
      <c r="R1235" s="62"/>
      <c r="S1235" s="62"/>
      <c r="T1235" s="62"/>
      <c r="U1235" s="62"/>
      <c r="V1235" s="62"/>
      <c r="W1235" s="62"/>
      <c r="X1235" s="62"/>
      <c r="Y1235" s="62"/>
      <c r="Z1235" s="62"/>
      <c r="AA1235" s="62"/>
      <c r="AB1235" s="62"/>
      <c r="AC1235" s="61">
        <f t="shared" si="790"/>
        <v>0</v>
      </c>
      <c r="AD1235" s="1" t="str">
        <f t="shared" si="791"/>
        <v>Nincs VKR kiválasztva!</v>
      </c>
      <c r="AF1235" s="60"/>
      <c r="AG1235" s="60"/>
      <c r="AH1235" s="60"/>
      <c r="AI1235" s="60"/>
      <c r="AJ1235" s="60"/>
      <c r="AK1235" s="60"/>
      <c r="AL1235" s="60"/>
      <c r="AM1235" s="60"/>
      <c r="AN1235" s="60"/>
      <c r="AO1235" s="60"/>
      <c r="AP1235" s="60"/>
      <c r="AQ1235" s="61">
        <f t="shared" si="792"/>
        <v>0</v>
      </c>
      <c r="AR1235" s="130" t="s">
        <v>36</v>
      </c>
      <c r="AS1235" s="1" t="str">
        <f t="shared" si="793"/>
        <v>Nincs VKR kiválasztva!</v>
      </c>
      <c r="AU1235" s="46"/>
      <c r="AV1235" s="46"/>
      <c r="AY1235" s="64" t="str">
        <f>IF($D1235="","",INDEX(Osszesito!$E:$E,MATCH($F1235,Osszesito!$C:$C,0)))</f>
        <v/>
      </c>
      <c r="AZ1235" s="64">
        <f t="shared" si="801"/>
        <v>0</v>
      </c>
      <c r="BA1235" s="65">
        <f t="shared" si="802"/>
        <v>0</v>
      </c>
      <c r="BB1235" s="65" t="str">
        <f t="shared" si="803"/>
        <v>x</v>
      </c>
      <c r="BC1235" s="65">
        <f t="shared" si="794"/>
        <v>0</v>
      </c>
      <c r="BD1235" s="65">
        <f t="shared" si="828"/>
        <v>0</v>
      </c>
      <c r="BE1235" s="65">
        <f t="shared" si="804"/>
        <v>0</v>
      </c>
      <c r="BF1235" s="64" t="str">
        <f t="shared" si="805"/>
        <v>A forrás egyenlő a költséggel (I.ütem).</v>
      </c>
      <c r="BG1235" s="65">
        <f t="shared" si="806"/>
        <v>0</v>
      </c>
      <c r="BH1235" s="65">
        <f t="shared" si="807"/>
        <v>0</v>
      </c>
      <c r="BI1235" s="65">
        <f t="shared" si="808"/>
        <v>0</v>
      </c>
      <c r="BJ1235" s="65">
        <f t="shared" si="809"/>
        <v>0</v>
      </c>
      <c r="BK1235" s="65">
        <f t="shared" si="795"/>
        <v>0</v>
      </c>
      <c r="BL1235" s="66" t="str">
        <f t="shared" si="829"/>
        <v>Nem hosszútávú a feladat.</v>
      </c>
      <c r="BM1235" s="67">
        <f t="shared" si="810"/>
        <v>1</v>
      </c>
      <c r="BN1235" s="67">
        <f t="shared" si="811"/>
        <v>0</v>
      </c>
      <c r="BO1235" s="67">
        <f t="shared" si="812"/>
        <v>1</v>
      </c>
      <c r="BP1235" s="67">
        <f t="shared" si="813"/>
        <v>0</v>
      </c>
      <c r="BQ1235" s="65">
        <f t="shared" si="814"/>
        <v>0</v>
      </c>
      <c r="BR1235" s="64" t="str">
        <f t="shared" si="815"/>
        <v>Nincs hosszútávú terv!</v>
      </c>
      <c r="BS1235" s="65">
        <f t="shared" si="816"/>
        <v>0</v>
      </c>
      <c r="BT1235" s="65">
        <f t="shared" si="817"/>
        <v>0</v>
      </c>
      <c r="BU1235" s="65">
        <f t="shared" si="818"/>
        <v>0</v>
      </c>
      <c r="BV1235" s="65">
        <f t="shared" si="819"/>
        <v>0</v>
      </c>
      <c r="BW1235" s="65">
        <f t="shared" si="820"/>
        <v>0</v>
      </c>
      <c r="BX1235" s="65">
        <f t="shared" si="821"/>
        <v>0</v>
      </c>
      <c r="BY1235" s="65">
        <f t="shared" si="822"/>
        <v>0</v>
      </c>
      <c r="BZ1235" s="65">
        <f t="shared" si="823"/>
        <v>0</v>
      </c>
      <c r="CA1235" s="65">
        <f t="shared" si="824"/>
        <v>0</v>
      </c>
      <c r="CB1235" s="65">
        <f t="shared" si="825"/>
        <v>0</v>
      </c>
      <c r="CC1235" s="65">
        <f t="shared" si="826"/>
        <v>0</v>
      </c>
      <c r="CD1235" s="65" t="str">
        <f t="shared" si="796"/>
        <v>Hiányos kitöltés! (B-oszlop üres)</v>
      </c>
      <c r="CE1235" s="66" t="str">
        <f t="shared" si="797"/>
        <v>Hiányos kitöltés! (B-oszlop üres)</v>
      </c>
      <c r="CF1235" s="65">
        <f t="shared" si="798"/>
        <v>0</v>
      </c>
      <c r="CG1235" s="65">
        <f t="shared" si="799"/>
        <v>0</v>
      </c>
      <c r="CH1235" s="65">
        <f t="shared" si="800"/>
        <v>0</v>
      </c>
    </row>
    <row r="1236" spans="1:86" ht="31.25" x14ac:dyDescent="0.25">
      <c r="A1236" s="54" t="str">
        <f t="shared" si="789"/>
        <v>Nincs VKR kiválasztva!</v>
      </c>
      <c r="B1236" s="68"/>
      <c r="C1236" s="55"/>
      <c r="D1236" s="47"/>
      <c r="E1236" s="47"/>
      <c r="F1236" s="56" t="str">
        <f>IF($G1236="","Nincs VKR kiválasztva!",INDEX(Osszesito!$C:$C,MATCH($G1236,Osszesito!$D:$D,0)))</f>
        <v>Nincs VKR kiválasztva!</v>
      </c>
      <c r="G1236" s="45"/>
      <c r="H1236" s="51" t="str">
        <f>IF($D1236="","",CONCATENATE($AY1236,"_",COUNTA($D$3:$D1236),"_FSZV_2026"))</f>
        <v/>
      </c>
      <c r="I1236" s="56" t="str">
        <f>IF($G1236="","Nincs VKR kiválasztva!",INDEX(Osszesito!$G:$G,MATCH($F1236,Osszesito!$C:$C,0)))</f>
        <v>Nincs VKR kiválasztva!</v>
      </c>
      <c r="J1236" s="56" t="str">
        <f>IF($G1236="","Nincs VKR kiválasztva!",INDEX(Osszesito!$F:$F,MATCH($F1236,Osszesito!$C:$C,0)))</f>
        <v>Nincs VKR kiválasztva!</v>
      </c>
      <c r="K1236" s="48" t="str">
        <f t="shared" si="827"/>
        <v>Nincs kitöltve a költség rész!</v>
      </c>
      <c r="L1236" s="49"/>
      <c r="M1236" s="49"/>
      <c r="N1236" s="60"/>
      <c r="O1236" s="60"/>
      <c r="P1236" s="90"/>
      <c r="R1236" s="62"/>
      <c r="S1236" s="62"/>
      <c r="T1236" s="62"/>
      <c r="U1236" s="62"/>
      <c r="V1236" s="62"/>
      <c r="W1236" s="62"/>
      <c r="X1236" s="62"/>
      <c r="Y1236" s="62"/>
      <c r="Z1236" s="62"/>
      <c r="AA1236" s="62"/>
      <c r="AB1236" s="62"/>
      <c r="AC1236" s="61">
        <f t="shared" si="790"/>
        <v>0</v>
      </c>
      <c r="AD1236" s="1" t="str">
        <f t="shared" si="791"/>
        <v>Nincs VKR kiválasztva!</v>
      </c>
      <c r="AF1236" s="60"/>
      <c r="AG1236" s="60"/>
      <c r="AH1236" s="60"/>
      <c r="AI1236" s="60"/>
      <c r="AJ1236" s="60"/>
      <c r="AK1236" s="60"/>
      <c r="AL1236" s="60"/>
      <c r="AM1236" s="60"/>
      <c r="AN1236" s="60"/>
      <c r="AO1236" s="60"/>
      <c r="AP1236" s="60"/>
      <c r="AQ1236" s="61">
        <f t="shared" si="792"/>
        <v>0</v>
      </c>
      <c r="AR1236" s="130" t="s">
        <v>36</v>
      </c>
      <c r="AS1236" s="1" t="str">
        <f t="shared" si="793"/>
        <v>Nincs VKR kiválasztva!</v>
      </c>
      <c r="AU1236" s="46"/>
      <c r="AV1236" s="46"/>
      <c r="AY1236" s="64" t="str">
        <f>IF($D1236="","",INDEX(Osszesito!$E:$E,MATCH($F1236,Osszesito!$C:$C,0)))</f>
        <v/>
      </c>
      <c r="AZ1236" s="64">
        <f t="shared" si="801"/>
        <v>0</v>
      </c>
      <c r="BA1236" s="65">
        <f t="shared" si="802"/>
        <v>0</v>
      </c>
      <c r="BB1236" s="65" t="str">
        <f t="shared" si="803"/>
        <v>x</v>
      </c>
      <c r="BC1236" s="65">
        <f t="shared" si="794"/>
        <v>0</v>
      </c>
      <c r="BD1236" s="65">
        <f t="shared" si="828"/>
        <v>0</v>
      </c>
      <c r="BE1236" s="65">
        <f t="shared" si="804"/>
        <v>0</v>
      </c>
      <c r="BF1236" s="64" t="str">
        <f t="shared" si="805"/>
        <v>A forrás egyenlő a költséggel (I.ütem).</v>
      </c>
      <c r="BG1236" s="65">
        <f t="shared" si="806"/>
        <v>0</v>
      </c>
      <c r="BH1236" s="65">
        <f t="shared" si="807"/>
        <v>0</v>
      </c>
      <c r="BI1236" s="65">
        <f t="shared" si="808"/>
        <v>0</v>
      </c>
      <c r="BJ1236" s="65">
        <f t="shared" si="809"/>
        <v>0</v>
      </c>
      <c r="BK1236" s="65">
        <f t="shared" si="795"/>
        <v>0</v>
      </c>
      <c r="BL1236" s="66" t="str">
        <f t="shared" si="829"/>
        <v>Nem hosszútávú a feladat.</v>
      </c>
      <c r="BM1236" s="67">
        <f t="shared" si="810"/>
        <v>1</v>
      </c>
      <c r="BN1236" s="67">
        <f t="shared" si="811"/>
        <v>0</v>
      </c>
      <c r="BO1236" s="67">
        <f t="shared" si="812"/>
        <v>1</v>
      </c>
      <c r="BP1236" s="67">
        <f t="shared" si="813"/>
        <v>0</v>
      </c>
      <c r="BQ1236" s="65">
        <f t="shared" si="814"/>
        <v>0</v>
      </c>
      <c r="BR1236" s="64" t="str">
        <f t="shared" si="815"/>
        <v>Nincs hosszútávú terv!</v>
      </c>
      <c r="BS1236" s="65">
        <f t="shared" si="816"/>
        <v>0</v>
      </c>
      <c r="BT1236" s="65">
        <f t="shared" si="817"/>
        <v>0</v>
      </c>
      <c r="BU1236" s="65">
        <f t="shared" si="818"/>
        <v>0</v>
      </c>
      <c r="BV1236" s="65">
        <f t="shared" si="819"/>
        <v>0</v>
      </c>
      <c r="BW1236" s="65">
        <f t="shared" si="820"/>
        <v>0</v>
      </c>
      <c r="BX1236" s="65">
        <f t="shared" si="821"/>
        <v>0</v>
      </c>
      <c r="BY1236" s="65">
        <f t="shared" si="822"/>
        <v>0</v>
      </c>
      <c r="BZ1236" s="65">
        <f t="shared" si="823"/>
        <v>0</v>
      </c>
      <c r="CA1236" s="65">
        <f t="shared" si="824"/>
        <v>0</v>
      </c>
      <c r="CB1236" s="65">
        <f t="shared" si="825"/>
        <v>0</v>
      </c>
      <c r="CC1236" s="65">
        <f t="shared" si="826"/>
        <v>0</v>
      </c>
      <c r="CD1236" s="65" t="str">
        <f t="shared" si="796"/>
        <v>Hiányos kitöltés! (B-oszlop üres)</v>
      </c>
      <c r="CE1236" s="66" t="str">
        <f t="shared" si="797"/>
        <v>Hiányos kitöltés! (B-oszlop üres)</v>
      </c>
      <c r="CF1236" s="65">
        <f t="shared" si="798"/>
        <v>0</v>
      </c>
      <c r="CG1236" s="65">
        <f t="shared" si="799"/>
        <v>0</v>
      </c>
      <c r="CH1236" s="65">
        <f t="shared" si="800"/>
        <v>0</v>
      </c>
    </row>
    <row r="1237" spans="1:86" ht="31.25" x14ac:dyDescent="0.25">
      <c r="A1237" s="54" t="str">
        <f t="shared" si="789"/>
        <v>Nincs VKR kiválasztva!</v>
      </c>
      <c r="B1237" s="68"/>
      <c r="C1237" s="55"/>
      <c r="D1237" s="47"/>
      <c r="E1237" s="47"/>
      <c r="F1237" s="56" t="str">
        <f>IF($G1237="","Nincs VKR kiválasztva!",INDEX(Osszesito!$C:$C,MATCH($G1237,Osszesito!$D:$D,0)))</f>
        <v>Nincs VKR kiválasztva!</v>
      </c>
      <c r="G1237" s="45"/>
      <c r="H1237" s="51" t="str">
        <f>IF($D1237="","",CONCATENATE($AY1237,"_",COUNTA($D$3:$D1237),"_FSZV_2026"))</f>
        <v/>
      </c>
      <c r="I1237" s="56" t="str">
        <f>IF($G1237="","Nincs VKR kiválasztva!",INDEX(Osszesito!$G:$G,MATCH($F1237,Osszesito!$C:$C,0)))</f>
        <v>Nincs VKR kiválasztva!</v>
      </c>
      <c r="J1237" s="56" t="str">
        <f>IF($G1237="","Nincs VKR kiválasztva!",INDEX(Osszesito!$F:$F,MATCH($F1237,Osszesito!$C:$C,0)))</f>
        <v>Nincs VKR kiválasztva!</v>
      </c>
      <c r="K1237" s="48" t="str">
        <f t="shared" si="827"/>
        <v>Nincs kitöltve a költség rész!</v>
      </c>
      <c r="L1237" s="49"/>
      <c r="M1237" s="49"/>
      <c r="N1237" s="60"/>
      <c r="O1237" s="60"/>
      <c r="P1237" s="90"/>
      <c r="R1237" s="62"/>
      <c r="S1237" s="62"/>
      <c r="T1237" s="62"/>
      <c r="U1237" s="62"/>
      <c r="V1237" s="62"/>
      <c r="W1237" s="62"/>
      <c r="X1237" s="62"/>
      <c r="Y1237" s="62"/>
      <c r="Z1237" s="62"/>
      <c r="AA1237" s="62"/>
      <c r="AB1237" s="62"/>
      <c r="AC1237" s="61">
        <f t="shared" si="790"/>
        <v>0</v>
      </c>
      <c r="AD1237" s="1" t="str">
        <f t="shared" si="791"/>
        <v>Nincs VKR kiválasztva!</v>
      </c>
      <c r="AF1237" s="60"/>
      <c r="AG1237" s="60"/>
      <c r="AH1237" s="60"/>
      <c r="AI1237" s="60"/>
      <c r="AJ1237" s="60"/>
      <c r="AK1237" s="60"/>
      <c r="AL1237" s="60"/>
      <c r="AM1237" s="60"/>
      <c r="AN1237" s="60"/>
      <c r="AO1237" s="60"/>
      <c r="AP1237" s="60"/>
      <c r="AQ1237" s="61">
        <f t="shared" si="792"/>
        <v>0</v>
      </c>
      <c r="AR1237" s="130" t="s">
        <v>36</v>
      </c>
      <c r="AS1237" s="1" t="str">
        <f t="shared" si="793"/>
        <v>Nincs VKR kiválasztva!</v>
      </c>
      <c r="AU1237" s="46"/>
      <c r="AV1237" s="46"/>
      <c r="AY1237" s="64" t="str">
        <f>IF($D1237="","",INDEX(Osszesito!$E:$E,MATCH($F1237,Osszesito!$C:$C,0)))</f>
        <v/>
      </c>
      <c r="AZ1237" s="64">
        <f t="shared" si="801"/>
        <v>0</v>
      </c>
      <c r="BA1237" s="65">
        <f t="shared" si="802"/>
        <v>0</v>
      </c>
      <c r="BB1237" s="65" t="str">
        <f t="shared" si="803"/>
        <v>x</v>
      </c>
      <c r="BC1237" s="65">
        <f t="shared" si="794"/>
        <v>0</v>
      </c>
      <c r="BD1237" s="65">
        <f t="shared" si="828"/>
        <v>0</v>
      </c>
      <c r="BE1237" s="65">
        <f t="shared" si="804"/>
        <v>0</v>
      </c>
      <c r="BF1237" s="64" t="str">
        <f t="shared" si="805"/>
        <v>A forrás egyenlő a költséggel (I.ütem).</v>
      </c>
      <c r="BG1237" s="65">
        <f t="shared" si="806"/>
        <v>0</v>
      </c>
      <c r="BH1237" s="65">
        <f t="shared" si="807"/>
        <v>0</v>
      </c>
      <c r="BI1237" s="65">
        <f t="shared" si="808"/>
        <v>0</v>
      </c>
      <c r="BJ1237" s="65">
        <f t="shared" si="809"/>
        <v>0</v>
      </c>
      <c r="BK1237" s="65">
        <f t="shared" si="795"/>
        <v>0</v>
      </c>
      <c r="BL1237" s="66" t="str">
        <f t="shared" si="829"/>
        <v>Nem hosszútávú a feladat.</v>
      </c>
      <c r="BM1237" s="67">
        <f t="shared" si="810"/>
        <v>1</v>
      </c>
      <c r="BN1237" s="67">
        <f t="shared" si="811"/>
        <v>0</v>
      </c>
      <c r="BO1237" s="67">
        <f t="shared" si="812"/>
        <v>1</v>
      </c>
      <c r="BP1237" s="67">
        <f t="shared" si="813"/>
        <v>0</v>
      </c>
      <c r="BQ1237" s="65">
        <f t="shared" si="814"/>
        <v>0</v>
      </c>
      <c r="BR1237" s="64" t="str">
        <f t="shared" si="815"/>
        <v>Nincs hosszútávú terv!</v>
      </c>
      <c r="BS1237" s="65">
        <f t="shared" si="816"/>
        <v>0</v>
      </c>
      <c r="BT1237" s="65">
        <f t="shared" si="817"/>
        <v>0</v>
      </c>
      <c r="BU1237" s="65">
        <f t="shared" si="818"/>
        <v>0</v>
      </c>
      <c r="BV1237" s="65">
        <f t="shared" si="819"/>
        <v>0</v>
      </c>
      <c r="BW1237" s="65">
        <f t="shared" si="820"/>
        <v>0</v>
      </c>
      <c r="BX1237" s="65">
        <f t="shared" si="821"/>
        <v>0</v>
      </c>
      <c r="BY1237" s="65">
        <f t="shared" si="822"/>
        <v>0</v>
      </c>
      <c r="BZ1237" s="65">
        <f t="shared" si="823"/>
        <v>0</v>
      </c>
      <c r="CA1237" s="65">
        <f t="shared" si="824"/>
        <v>0</v>
      </c>
      <c r="CB1237" s="65">
        <f t="shared" si="825"/>
        <v>0</v>
      </c>
      <c r="CC1237" s="65">
        <f t="shared" si="826"/>
        <v>0</v>
      </c>
      <c r="CD1237" s="65" t="str">
        <f t="shared" si="796"/>
        <v>Hiányos kitöltés! (B-oszlop üres)</v>
      </c>
      <c r="CE1237" s="66" t="str">
        <f t="shared" si="797"/>
        <v>Hiányos kitöltés! (B-oszlop üres)</v>
      </c>
      <c r="CF1237" s="65">
        <f t="shared" si="798"/>
        <v>0</v>
      </c>
      <c r="CG1237" s="65">
        <f t="shared" si="799"/>
        <v>0</v>
      </c>
      <c r="CH1237" s="65">
        <f t="shared" si="800"/>
        <v>0</v>
      </c>
    </row>
    <row r="1238" spans="1:86" ht="31.25" x14ac:dyDescent="0.25">
      <c r="A1238" s="54" t="str">
        <f t="shared" si="789"/>
        <v>Nincs VKR kiválasztva!</v>
      </c>
      <c r="B1238" s="68"/>
      <c r="C1238" s="55"/>
      <c r="D1238" s="47"/>
      <c r="E1238" s="47"/>
      <c r="F1238" s="56" t="str">
        <f>IF($G1238="","Nincs VKR kiválasztva!",INDEX(Osszesito!$C:$C,MATCH($G1238,Osszesito!$D:$D,0)))</f>
        <v>Nincs VKR kiválasztva!</v>
      </c>
      <c r="G1238" s="45"/>
      <c r="H1238" s="51" t="str">
        <f>IF($D1238="","",CONCATENATE($AY1238,"_",COUNTA($D$3:$D1238),"_FSZV_2026"))</f>
        <v/>
      </c>
      <c r="I1238" s="56" t="str">
        <f>IF($G1238="","Nincs VKR kiválasztva!",INDEX(Osszesito!$G:$G,MATCH($F1238,Osszesito!$C:$C,0)))</f>
        <v>Nincs VKR kiválasztva!</v>
      </c>
      <c r="J1238" s="56" t="str">
        <f>IF($G1238="","Nincs VKR kiválasztva!",INDEX(Osszesito!$F:$F,MATCH($F1238,Osszesito!$C:$C,0)))</f>
        <v>Nincs VKR kiválasztva!</v>
      </c>
      <c r="K1238" s="48" t="str">
        <f t="shared" si="827"/>
        <v>Nincs kitöltve a költség rész!</v>
      </c>
      <c r="L1238" s="49"/>
      <c r="M1238" s="49"/>
      <c r="N1238" s="60"/>
      <c r="O1238" s="60"/>
      <c r="P1238" s="90"/>
      <c r="R1238" s="62"/>
      <c r="S1238" s="62"/>
      <c r="T1238" s="62"/>
      <c r="U1238" s="62"/>
      <c r="V1238" s="62"/>
      <c r="W1238" s="62"/>
      <c r="X1238" s="62"/>
      <c r="Y1238" s="62"/>
      <c r="Z1238" s="62"/>
      <c r="AA1238" s="62"/>
      <c r="AB1238" s="62"/>
      <c r="AC1238" s="61">
        <f t="shared" si="790"/>
        <v>0</v>
      </c>
      <c r="AD1238" s="1" t="str">
        <f t="shared" si="791"/>
        <v>Nincs VKR kiválasztva!</v>
      </c>
      <c r="AF1238" s="60"/>
      <c r="AG1238" s="60"/>
      <c r="AH1238" s="60"/>
      <c r="AI1238" s="60"/>
      <c r="AJ1238" s="60"/>
      <c r="AK1238" s="60"/>
      <c r="AL1238" s="60"/>
      <c r="AM1238" s="60"/>
      <c r="AN1238" s="60"/>
      <c r="AO1238" s="60"/>
      <c r="AP1238" s="60"/>
      <c r="AQ1238" s="61">
        <f t="shared" si="792"/>
        <v>0</v>
      </c>
      <c r="AR1238" s="130" t="s">
        <v>36</v>
      </c>
      <c r="AS1238" s="1" t="str">
        <f t="shared" si="793"/>
        <v>Nincs VKR kiválasztva!</v>
      </c>
      <c r="AU1238" s="46"/>
      <c r="AV1238" s="46"/>
      <c r="AY1238" s="64" t="str">
        <f>IF($D1238="","",INDEX(Osszesito!$E:$E,MATCH($F1238,Osszesito!$C:$C,0)))</f>
        <v/>
      </c>
      <c r="AZ1238" s="64">
        <f t="shared" si="801"/>
        <v>0</v>
      </c>
      <c r="BA1238" s="65">
        <f t="shared" si="802"/>
        <v>0</v>
      </c>
      <c r="BB1238" s="65" t="str">
        <f t="shared" si="803"/>
        <v>x</v>
      </c>
      <c r="BC1238" s="65">
        <f t="shared" si="794"/>
        <v>0</v>
      </c>
      <c r="BD1238" s="65">
        <f t="shared" si="828"/>
        <v>0</v>
      </c>
      <c r="BE1238" s="65">
        <f t="shared" si="804"/>
        <v>0</v>
      </c>
      <c r="BF1238" s="64" t="str">
        <f t="shared" si="805"/>
        <v>A forrás egyenlő a költséggel (I.ütem).</v>
      </c>
      <c r="BG1238" s="65">
        <f t="shared" si="806"/>
        <v>0</v>
      </c>
      <c r="BH1238" s="65">
        <f t="shared" si="807"/>
        <v>0</v>
      </c>
      <c r="BI1238" s="65">
        <f t="shared" si="808"/>
        <v>0</v>
      </c>
      <c r="BJ1238" s="65">
        <f t="shared" si="809"/>
        <v>0</v>
      </c>
      <c r="BK1238" s="65">
        <f t="shared" si="795"/>
        <v>0</v>
      </c>
      <c r="BL1238" s="66" t="str">
        <f t="shared" si="829"/>
        <v>Nem hosszútávú a feladat.</v>
      </c>
      <c r="BM1238" s="67">
        <f t="shared" si="810"/>
        <v>1</v>
      </c>
      <c r="BN1238" s="67">
        <f t="shared" si="811"/>
        <v>0</v>
      </c>
      <c r="BO1238" s="67">
        <f t="shared" si="812"/>
        <v>1</v>
      </c>
      <c r="BP1238" s="67">
        <f t="shared" si="813"/>
        <v>0</v>
      </c>
      <c r="BQ1238" s="65">
        <f t="shared" si="814"/>
        <v>0</v>
      </c>
      <c r="BR1238" s="64" t="str">
        <f t="shared" si="815"/>
        <v>Nincs hosszútávú terv!</v>
      </c>
      <c r="BS1238" s="65">
        <f t="shared" si="816"/>
        <v>0</v>
      </c>
      <c r="BT1238" s="65">
        <f t="shared" si="817"/>
        <v>0</v>
      </c>
      <c r="BU1238" s="65">
        <f t="shared" si="818"/>
        <v>0</v>
      </c>
      <c r="BV1238" s="65">
        <f t="shared" si="819"/>
        <v>0</v>
      </c>
      <c r="BW1238" s="65">
        <f t="shared" si="820"/>
        <v>0</v>
      </c>
      <c r="BX1238" s="65">
        <f t="shared" si="821"/>
        <v>0</v>
      </c>
      <c r="BY1238" s="65">
        <f t="shared" si="822"/>
        <v>0</v>
      </c>
      <c r="BZ1238" s="65">
        <f t="shared" si="823"/>
        <v>0</v>
      </c>
      <c r="CA1238" s="65">
        <f t="shared" si="824"/>
        <v>0</v>
      </c>
      <c r="CB1238" s="65">
        <f t="shared" si="825"/>
        <v>0</v>
      </c>
      <c r="CC1238" s="65">
        <f t="shared" si="826"/>
        <v>0</v>
      </c>
      <c r="CD1238" s="65" t="str">
        <f t="shared" si="796"/>
        <v>Hiányos kitöltés! (B-oszlop üres)</v>
      </c>
      <c r="CE1238" s="66" t="str">
        <f t="shared" si="797"/>
        <v>Hiányos kitöltés! (B-oszlop üres)</v>
      </c>
      <c r="CF1238" s="65">
        <f t="shared" si="798"/>
        <v>0</v>
      </c>
      <c r="CG1238" s="65">
        <f t="shared" si="799"/>
        <v>0</v>
      </c>
      <c r="CH1238" s="65">
        <f t="shared" si="800"/>
        <v>0</v>
      </c>
    </row>
    <row r="1239" spans="1:86" ht="31.25" x14ac:dyDescent="0.25">
      <c r="A1239" s="54" t="str">
        <f t="shared" si="789"/>
        <v>Nincs VKR kiválasztva!</v>
      </c>
      <c r="B1239" s="68"/>
      <c r="C1239" s="55"/>
      <c r="D1239" s="47"/>
      <c r="E1239" s="47"/>
      <c r="F1239" s="56" t="str">
        <f>IF($G1239="","Nincs VKR kiválasztva!",INDEX(Osszesito!$C:$C,MATCH($G1239,Osszesito!$D:$D,0)))</f>
        <v>Nincs VKR kiválasztva!</v>
      </c>
      <c r="G1239" s="45"/>
      <c r="H1239" s="51" t="str">
        <f>IF($D1239="","",CONCATENATE($AY1239,"_",COUNTA($D$3:$D1239),"_FSZV_2026"))</f>
        <v/>
      </c>
      <c r="I1239" s="56" t="str">
        <f>IF($G1239="","Nincs VKR kiválasztva!",INDEX(Osszesito!$G:$G,MATCH($F1239,Osszesito!$C:$C,0)))</f>
        <v>Nincs VKR kiválasztva!</v>
      </c>
      <c r="J1239" s="56" t="str">
        <f>IF($G1239="","Nincs VKR kiválasztva!",INDEX(Osszesito!$F:$F,MATCH($F1239,Osszesito!$C:$C,0)))</f>
        <v>Nincs VKR kiválasztva!</v>
      </c>
      <c r="K1239" s="48" t="str">
        <f t="shared" si="827"/>
        <v>Nincs kitöltve a költség rész!</v>
      </c>
      <c r="L1239" s="49"/>
      <c r="M1239" s="49"/>
      <c r="N1239" s="60"/>
      <c r="O1239" s="60"/>
      <c r="P1239" s="90"/>
      <c r="R1239" s="62"/>
      <c r="S1239" s="62"/>
      <c r="T1239" s="62"/>
      <c r="U1239" s="62"/>
      <c r="V1239" s="62"/>
      <c r="W1239" s="62"/>
      <c r="X1239" s="62"/>
      <c r="Y1239" s="62"/>
      <c r="Z1239" s="62"/>
      <c r="AA1239" s="62"/>
      <c r="AB1239" s="62"/>
      <c r="AC1239" s="61">
        <f t="shared" si="790"/>
        <v>0</v>
      </c>
      <c r="AD1239" s="1" t="str">
        <f t="shared" si="791"/>
        <v>Nincs VKR kiválasztva!</v>
      </c>
      <c r="AF1239" s="60"/>
      <c r="AG1239" s="60"/>
      <c r="AH1239" s="60"/>
      <c r="AI1239" s="60"/>
      <c r="AJ1239" s="60"/>
      <c r="AK1239" s="60"/>
      <c r="AL1239" s="60"/>
      <c r="AM1239" s="60"/>
      <c r="AN1239" s="60"/>
      <c r="AO1239" s="60"/>
      <c r="AP1239" s="60"/>
      <c r="AQ1239" s="61">
        <f t="shared" si="792"/>
        <v>0</v>
      </c>
      <c r="AR1239" s="130" t="s">
        <v>36</v>
      </c>
      <c r="AS1239" s="1" t="str">
        <f t="shared" si="793"/>
        <v>Nincs VKR kiválasztva!</v>
      </c>
      <c r="AU1239" s="46"/>
      <c r="AV1239" s="46"/>
      <c r="AY1239" s="64" t="str">
        <f>IF($D1239="","",INDEX(Osszesito!$E:$E,MATCH($F1239,Osszesito!$C:$C,0)))</f>
        <v/>
      </c>
      <c r="AZ1239" s="64">
        <f t="shared" si="801"/>
        <v>0</v>
      </c>
      <c r="BA1239" s="65">
        <f t="shared" si="802"/>
        <v>0</v>
      </c>
      <c r="BB1239" s="65" t="str">
        <f t="shared" si="803"/>
        <v>x</v>
      </c>
      <c r="BC1239" s="65">
        <f t="shared" si="794"/>
        <v>0</v>
      </c>
      <c r="BD1239" s="65">
        <f t="shared" si="828"/>
        <v>0</v>
      </c>
      <c r="BE1239" s="65">
        <f t="shared" si="804"/>
        <v>0</v>
      </c>
      <c r="BF1239" s="64" t="str">
        <f t="shared" si="805"/>
        <v>A forrás egyenlő a költséggel (I.ütem).</v>
      </c>
      <c r="BG1239" s="65">
        <f t="shared" si="806"/>
        <v>0</v>
      </c>
      <c r="BH1239" s="65">
        <f t="shared" si="807"/>
        <v>0</v>
      </c>
      <c r="BI1239" s="65">
        <f t="shared" si="808"/>
        <v>0</v>
      </c>
      <c r="BJ1239" s="65">
        <f t="shared" si="809"/>
        <v>0</v>
      </c>
      <c r="BK1239" s="65">
        <f t="shared" si="795"/>
        <v>0</v>
      </c>
      <c r="BL1239" s="66" t="str">
        <f t="shared" si="829"/>
        <v>Nem hosszútávú a feladat.</v>
      </c>
      <c r="BM1239" s="67">
        <f t="shared" si="810"/>
        <v>1</v>
      </c>
      <c r="BN1239" s="67">
        <f t="shared" si="811"/>
        <v>0</v>
      </c>
      <c r="BO1239" s="67">
        <f t="shared" si="812"/>
        <v>1</v>
      </c>
      <c r="BP1239" s="67">
        <f t="shared" si="813"/>
        <v>0</v>
      </c>
      <c r="BQ1239" s="65">
        <f t="shared" si="814"/>
        <v>0</v>
      </c>
      <c r="BR1239" s="64" t="str">
        <f t="shared" si="815"/>
        <v>Nincs hosszútávú terv!</v>
      </c>
      <c r="BS1239" s="65">
        <f t="shared" si="816"/>
        <v>0</v>
      </c>
      <c r="BT1239" s="65">
        <f t="shared" si="817"/>
        <v>0</v>
      </c>
      <c r="BU1239" s="65">
        <f t="shared" si="818"/>
        <v>0</v>
      </c>
      <c r="BV1239" s="65">
        <f t="shared" si="819"/>
        <v>0</v>
      </c>
      <c r="BW1239" s="65">
        <f t="shared" si="820"/>
        <v>0</v>
      </c>
      <c r="BX1239" s="65">
        <f t="shared" si="821"/>
        <v>0</v>
      </c>
      <c r="BY1239" s="65">
        <f t="shared" si="822"/>
        <v>0</v>
      </c>
      <c r="BZ1239" s="65">
        <f t="shared" si="823"/>
        <v>0</v>
      </c>
      <c r="CA1239" s="65">
        <f t="shared" si="824"/>
        <v>0</v>
      </c>
      <c r="CB1239" s="65">
        <f t="shared" si="825"/>
        <v>0</v>
      </c>
      <c r="CC1239" s="65">
        <f t="shared" si="826"/>
        <v>0</v>
      </c>
      <c r="CD1239" s="65" t="str">
        <f t="shared" si="796"/>
        <v>Hiányos kitöltés! (B-oszlop üres)</v>
      </c>
      <c r="CE1239" s="66" t="str">
        <f t="shared" si="797"/>
        <v>Hiányos kitöltés! (B-oszlop üres)</v>
      </c>
      <c r="CF1239" s="65">
        <f t="shared" si="798"/>
        <v>0</v>
      </c>
      <c r="CG1239" s="65">
        <f t="shared" si="799"/>
        <v>0</v>
      </c>
      <c r="CH1239" s="65">
        <f t="shared" si="800"/>
        <v>0</v>
      </c>
    </row>
    <row r="1240" spans="1:86" ht="31.25" x14ac:dyDescent="0.25">
      <c r="A1240" s="54" t="str">
        <f t="shared" si="789"/>
        <v>Nincs VKR kiválasztva!</v>
      </c>
      <c r="B1240" s="68"/>
      <c r="C1240" s="55"/>
      <c r="D1240" s="47"/>
      <c r="E1240" s="47"/>
      <c r="F1240" s="56" t="str">
        <f>IF($G1240="","Nincs VKR kiválasztva!",INDEX(Osszesito!$C:$C,MATCH($G1240,Osszesito!$D:$D,0)))</f>
        <v>Nincs VKR kiválasztva!</v>
      </c>
      <c r="G1240" s="45"/>
      <c r="H1240" s="51" t="str">
        <f>IF($D1240="","",CONCATENATE($AY1240,"_",COUNTA($D$3:$D1240),"_FSZV_2026"))</f>
        <v/>
      </c>
      <c r="I1240" s="56" t="str">
        <f>IF($G1240="","Nincs VKR kiválasztva!",INDEX(Osszesito!$G:$G,MATCH($F1240,Osszesito!$C:$C,0)))</f>
        <v>Nincs VKR kiválasztva!</v>
      </c>
      <c r="J1240" s="56" t="str">
        <f>IF($G1240="","Nincs VKR kiválasztva!",INDEX(Osszesito!$F:$F,MATCH($F1240,Osszesito!$C:$C,0)))</f>
        <v>Nincs VKR kiválasztva!</v>
      </c>
      <c r="K1240" s="48" t="str">
        <f t="shared" si="827"/>
        <v>Nincs kitöltve a költség rész!</v>
      </c>
      <c r="L1240" s="49"/>
      <c r="M1240" s="49"/>
      <c r="N1240" s="60"/>
      <c r="O1240" s="60"/>
      <c r="P1240" s="90"/>
      <c r="R1240" s="62"/>
      <c r="S1240" s="62"/>
      <c r="T1240" s="62"/>
      <c r="U1240" s="62"/>
      <c r="V1240" s="62"/>
      <c r="W1240" s="62"/>
      <c r="X1240" s="62"/>
      <c r="Y1240" s="62"/>
      <c r="Z1240" s="62"/>
      <c r="AA1240" s="62"/>
      <c r="AB1240" s="62"/>
      <c r="AC1240" s="61">
        <f t="shared" si="790"/>
        <v>0</v>
      </c>
      <c r="AD1240" s="1" t="str">
        <f t="shared" si="791"/>
        <v>Nincs VKR kiválasztva!</v>
      </c>
      <c r="AF1240" s="60"/>
      <c r="AG1240" s="60"/>
      <c r="AH1240" s="60"/>
      <c r="AI1240" s="60"/>
      <c r="AJ1240" s="60"/>
      <c r="AK1240" s="60"/>
      <c r="AL1240" s="60"/>
      <c r="AM1240" s="60"/>
      <c r="AN1240" s="60"/>
      <c r="AO1240" s="60"/>
      <c r="AP1240" s="60"/>
      <c r="AQ1240" s="61">
        <f t="shared" si="792"/>
        <v>0</v>
      </c>
      <c r="AR1240" s="130" t="s">
        <v>36</v>
      </c>
      <c r="AS1240" s="1" t="str">
        <f t="shared" si="793"/>
        <v>Nincs VKR kiválasztva!</v>
      </c>
      <c r="AU1240" s="46"/>
      <c r="AV1240" s="46"/>
      <c r="AY1240" s="64" t="str">
        <f>IF($D1240="","",INDEX(Osszesito!$E:$E,MATCH($F1240,Osszesito!$C:$C,0)))</f>
        <v/>
      </c>
      <c r="AZ1240" s="64">
        <f t="shared" si="801"/>
        <v>0</v>
      </c>
      <c r="BA1240" s="65">
        <f t="shared" si="802"/>
        <v>0</v>
      </c>
      <c r="BB1240" s="65" t="str">
        <f t="shared" si="803"/>
        <v>x</v>
      </c>
      <c r="BC1240" s="65">
        <f t="shared" si="794"/>
        <v>0</v>
      </c>
      <c r="BD1240" s="65">
        <f t="shared" si="828"/>
        <v>0</v>
      </c>
      <c r="BE1240" s="65">
        <f t="shared" si="804"/>
        <v>0</v>
      </c>
      <c r="BF1240" s="64" t="str">
        <f t="shared" si="805"/>
        <v>A forrás egyenlő a költséggel (I.ütem).</v>
      </c>
      <c r="BG1240" s="65">
        <f t="shared" si="806"/>
        <v>0</v>
      </c>
      <c r="BH1240" s="65">
        <f t="shared" si="807"/>
        <v>0</v>
      </c>
      <c r="BI1240" s="65">
        <f t="shared" si="808"/>
        <v>0</v>
      </c>
      <c r="BJ1240" s="65">
        <f t="shared" si="809"/>
        <v>0</v>
      </c>
      <c r="BK1240" s="65">
        <f t="shared" si="795"/>
        <v>0</v>
      </c>
      <c r="BL1240" s="66" t="str">
        <f t="shared" si="829"/>
        <v>Nem hosszútávú a feladat.</v>
      </c>
      <c r="BM1240" s="67">
        <f t="shared" si="810"/>
        <v>1</v>
      </c>
      <c r="BN1240" s="67">
        <f t="shared" si="811"/>
        <v>0</v>
      </c>
      <c r="BO1240" s="67">
        <f t="shared" si="812"/>
        <v>1</v>
      </c>
      <c r="BP1240" s="67">
        <f t="shared" si="813"/>
        <v>0</v>
      </c>
      <c r="BQ1240" s="65">
        <f t="shared" si="814"/>
        <v>0</v>
      </c>
      <c r="BR1240" s="64" t="str">
        <f t="shared" si="815"/>
        <v>Nincs hosszútávú terv!</v>
      </c>
      <c r="BS1240" s="65">
        <f t="shared" si="816"/>
        <v>0</v>
      </c>
      <c r="BT1240" s="65">
        <f t="shared" si="817"/>
        <v>0</v>
      </c>
      <c r="BU1240" s="65">
        <f t="shared" si="818"/>
        <v>0</v>
      </c>
      <c r="BV1240" s="65">
        <f t="shared" si="819"/>
        <v>0</v>
      </c>
      <c r="BW1240" s="65">
        <f t="shared" si="820"/>
        <v>0</v>
      </c>
      <c r="BX1240" s="65">
        <f t="shared" si="821"/>
        <v>0</v>
      </c>
      <c r="BY1240" s="65">
        <f t="shared" si="822"/>
        <v>0</v>
      </c>
      <c r="BZ1240" s="65">
        <f t="shared" si="823"/>
        <v>0</v>
      </c>
      <c r="CA1240" s="65">
        <f t="shared" si="824"/>
        <v>0</v>
      </c>
      <c r="CB1240" s="65">
        <f t="shared" si="825"/>
        <v>0</v>
      </c>
      <c r="CC1240" s="65">
        <f t="shared" si="826"/>
        <v>0</v>
      </c>
      <c r="CD1240" s="65" t="str">
        <f t="shared" si="796"/>
        <v>Hiányos kitöltés! (B-oszlop üres)</v>
      </c>
      <c r="CE1240" s="66" t="str">
        <f t="shared" si="797"/>
        <v>Hiányos kitöltés! (B-oszlop üres)</v>
      </c>
      <c r="CF1240" s="65">
        <f t="shared" si="798"/>
        <v>0</v>
      </c>
      <c r="CG1240" s="65">
        <f t="shared" si="799"/>
        <v>0</v>
      </c>
      <c r="CH1240" s="65">
        <f t="shared" si="800"/>
        <v>0</v>
      </c>
    </row>
    <row r="1241" spans="1:86" ht="31.25" x14ac:dyDescent="0.25">
      <c r="A1241" s="54" t="str">
        <f t="shared" si="789"/>
        <v>Nincs VKR kiválasztva!</v>
      </c>
      <c r="B1241" s="68"/>
      <c r="C1241" s="55"/>
      <c r="D1241" s="47"/>
      <c r="E1241" s="47"/>
      <c r="F1241" s="56" t="str">
        <f>IF($G1241="","Nincs VKR kiválasztva!",INDEX(Osszesito!$C:$C,MATCH($G1241,Osszesito!$D:$D,0)))</f>
        <v>Nincs VKR kiválasztva!</v>
      </c>
      <c r="G1241" s="45"/>
      <c r="H1241" s="51" t="str">
        <f>IF($D1241="","",CONCATENATE($AY1241,"_",COUNTA($D$3:$D1241),"_FSZV_2026"))</f>
        <v/>
      </c>
      <c r="I1241" s="56" t="str">
        <f>IF($G1241="","Nincs VKR kiválasztva!",INDEX(Osszesito!$G:$G,MATCH($F1241,Osszesito!$C:$C,0)))</f>
        <v>Nincs VKR kiválasztva!</v>
      </c>
      <c r="J1241" s="56" t="str">
        <f>IF($G1241="","Nincs VKR kiválasztva!",INDEX(Osszesito!$F:$F,MATCH($F1241,Osszesito!$C:$C,0)))</f>
        <v>Nincs VKR kiválasztva!</v>
      </c>
      <c r="K1241" s="48" t="str">
        <f t="shared" si="827"/>
        <v>Nincs kitöltve a költség rész!</v>
      </c>
      <c r="L1241" s="49"/>
      <c r="M1241" s="49"/>
      <c r="N1241" s="60"/>
      <c r="O1241" s="60"/>
      <c r="P1241" s="90"/>
      <c r="R1241" s="62"/>
      <c r="S1241" s="62"/>
      <c r="T1241" s="62"/>
      <c r="U1241" s="62"/>
      <c r="V1241" s="62"/>
      <c r="W1241" s="62"/>
      <c r="X1241" s="62"/>
      <c r="Y1241" s="62"/>
      <c r="Z1241" s="62"/>
      <c r="AA1241" s="62"/>
      <c r="AB1241" s="62"/>
      <c r="AC1241" s="61">
        <f t="shared" si="790"/>
        <v>0</v>
      </c>
      <c r="AD1241" s="1" t="str">
        <f t="shared" si="791"/>
        <v>Nincs VKR kiválasztva!</v>
      </c>
      <c r="AF1241" s="60"/>
      <c r="AG1241" s="60"/>
      <c r="AH1241" s="60"/>
      <c r="AI1241" s="60"/>
      <c r="AJ1241" s="60"/>
      <c r="AK1241" s="60"/>
      <c r="AL1241" s="60"/>
      <c r="AM1241" s="60"/>
      <c r="AN1241" s="60"/>
      <c r="AO1241" s="60"/>
      <c r="AP1241" s="60"/>
      <c r="AQ1241" s="61">
        <f t="shared" si="792"/>
        <v>0</v>
      </c>
      <c r="AR1241" s="130" t="s">
        <v>36</v>
      </c>
      <c r="AS1241" s="1" t="str">
        <f t="shared" si="793"/>
        <v>Nincs VKR kiválasztva!</v>
      </c>
      <c r="AU1241" s="46"/>
      <c r="AV1241" s="46"/>
      <c r="AY1241" s="64" t="str">
        <f>IF($D1241="","",INDEX(Osszesito!$E:$E,MATCH($F1241,Osszesito!$C:$C,0)))</f>
        <v/>
      </c>
      <c r="AZ1241" s="64">
        <f t="shared" si="801"/>
        <v>0</v>
      </c>
      <c r="BA1241" s="65">
        <f t="shared" si="802"/>
        <v>0</v>
      </c>
      <c r="BB1241" s="65" t="str">
        <f t="shared" si="803"/>
        <v>x</v>
      </c>
      <c r="BC1241" s="65">
        <f t="shared" si="794"/>
        <v>0</v>
      </c>
      <c r="BD1241" s="65">
        <f t="shared" si="828"/>
        <v>0</v>
      </c>
      <c r="BE1241" s="65">
        <f t="shared" si="804"/>
        <v>0</v>
      </c>
      <c r="BF1241" s="64" t="str">
        <f t="shared" si="805"/>
        <v>A forrás egyenlő a költséggel (I.ütem).</v>
      </c>
      <c r="BG1241" s="65">
        <f t="shared" si="806"/>
        <v>0</v>
      </c>
      <c r="BH1241" s="65">
        <f t="shared" si="807"/>
        <v>0</v>
      </c>
      <c r="BI1241" s="65">
        <f t="shared" si="808"/>
        <v>0</v>
      </c>
      <c r="BJ1241" s="65">
        <f t="shared" si="809"/>
        <v>0</v>
      </c>
      <c r="BK1241" s="65">
        <f t="shared" si="795"/>
        <v>0</v>
      </c>
      <c r="BL1241" s="66" t="str">
        <f t="shared" si="829"/>
        <v>Nem hosszútávú a feladat.</v>
      </c>
      <c r="BM1241" s="67">
        <f t="shared" si="810"/>
        <v>1</v>
      </c>
      <c r="BN1241" s="67">
        <f t="shared" si="811"/>
        <v>0</v>
      </c>
      <c r="BO1241" s="67">
        <f t="shared" si="812"/>
        <v>1</v>
      </c>
      <c r="BP1241" s="67">
        <f t="shared" si="813"/>
        <v>0</v>
      </c>
      <c r="BQ1241" s="65">
        <f t="shared" si="814"/>
        <v>0</v>
      </c>
      <c r="BR1241" s="64" t="str">
        <f t="shared" si="815"/>
        <v>Nincs hosszútávú terv!</v>
      </c>
      <c r="BS1241" s="65">
        <f t="shared" si="816"/>
        <v>0</v>
      </c>
      <c r="BT1241" s="65">
        <f t="shared" si="817"/>
        <v>0</v>
      </c>
      <c r="BU1241" s="65">
        <f t="shared" si="818"/>
        <v>0</v>
      </c>
      <c r="BV1241" s="65">
        <f t="shared" si="819"/>
        <v>0</v>
      </c>
      <c r="BW1241" s="65">
        <f t="shared" si="820"/>
        <v>0</v>
      </c>
      <c r="BX1241" s="65">
        <f t="shared" si="821"/>
        <v>0</v>
      </c>
      <c r="BY1241" s="65">
        <f t="shared" si="822"/>
        <v>0</v>
      </c>
      <c r="BZ1241" s="65">
        <f t="shared" si="823"/>
        <v>0</v>
      </c>
      <c r="CA1241" s="65">
        <f t="shared" si="824"/>
        <v>0</v>
      </c>
      <c r="CB1241" s="65">
        <f t="shared" si="825"/>
        <v>0</v>
      </c>
      <c r="CC1241" s="65">
        <f t="shared" si="826"/>
        <v>0</v>
      </c>
      <c r="CD1241" s="65" t="str">
        <f t="shared" si="796"/>
        <v>Hiányos kitöltés! (B-oszlop üres)</v>
      </c>
      <c r="CE1241" s="66" t="str">
        <f t="shared" si="797"/>
        <v>Hiányos kitöltés! (B-oszlop üres)</v>
      </c>
      <c r="CF1241" s="65">
        <f t="shared" si="798"/>
        <v>0</v>
      </c>
      <c r="CG1241" s="65">
        <f t="shared" si="799"/>
        <v>0</v>
      </c>
      <c r="CH1241" s="65">
        <f t="shared" si="800"/>
        <v>0</v>
      </c>
    </row>
    <row r="1242" spans="1:86" ht="31.25" x14ac:dyDescent="0.25">
      <c r="A1242" s="54" t="str">
        <f t="shared" si="789"/>
        <v>Nincs VKR kiválasztva!</v>
      </c>
      <c r="B1242" s="68"/>
      <c r="C1242" s="55"/>
      <c r="D1242" s="47"/>
      <c r="E1242" s="47"/>
      <c r="F1242" s="56" t="str">
        <f>IF($G1242="","Nincs VKR kiválasztva!",INDEX(Osszesito!$C:$C,MATCH($G1242,Osszesito!$D:$D,0)))</f>
        <v>Nincs VKR kiválasztva!</v>
      </c>
      <c r="G1242" s="45"/>
      <c r="H1242" s="51" t="str">
        <f>IF($D1242="","",CONCATENATE($AY1242,"_",COUNTA($D$3:$D1242),"_FSZV_2026"))</f>
        <v/>
      </c>
      <c r="I1242" s="56" t="str">
        <f>IF($G1242="","Nincs VKR kiválasztva!",INDEX(Osszesito!$G:$G,MATCH($F1242,Osszesito!$C:$C,0)))</f>
        <v>Nincs VKR kiválasztva!</v>
      </c>
      <c r="J1242" s="56" t="str">
        <f>IF($G1242="","Nincs VKR kiválasztva!",INDEX(Osszesito!$F:$F,MATCH($F1242,Osszesito!$C:$C,0)))</f>
        <v>Nincs VKR kiválasztva!</v>
      </c>
      <c r="K1242" s="48" t="str">
        <f t="shared" si="827"/>
        <v>Nincs kitöltve a költség rész!</v>
      </c>
      <c r="L1242" s="49"/>
      <c r="M1242" s="49"/>
      <c r="N1242" s="60"/>
      <c r="O1242" s="60"/>
      <c r="P1242" s="90"/>
      <c r="R1242" s="62"/>
      <c r="S1242" s="62"/>
      <c r="T1242" s="62"/>
      <c r="U1242" s="62"/>
      <c r="V1242" s="62"/>
      <c r="W1242" s="62"/>
      <c r="X1242" s="62"/>
      <c r="Y1242" s="62"/>
      <c r="Z1242" s="62"/>
      <c r="AA1242" s="62"/>
      <c r="AB1242" s="62"/>
      <c r="AC1242" s="61">
        <f t="shared" si="790"/>
        <v>0</v>
      </c>
      <c r="AD1242" s="1" t="str">
        <f t="shared" si="791"/>
        <v>Nincs VKR kiválasztva!</v>
      </c>
      <c r="AF1242" s="60"/>
      <c r="AG1242" s="60"/>
      <c r="AH1242" s="60"/>
      <c r="AI1242" s="60"/>
      <c r="AJ1242" s="60"/>
      <c r="AK1242" s="60"/>
      <c r="AL1242" s="60"/>
      <c r="AM1242" s="60"/>
      <c r="AN1242" s="60"/>
      <c r="AO1242" s="60"/>
      <c r="AP1242" s="60"/>
      <c r="AQ1242" s="61">
        <f t="shared" si="792"/>
        <v>0</v>
      </c>
      <c r="AR1242" s="130" t="s">
        <v>36</v>
      </c>
      <c r="AS1242" s="1" t="str">
        <f t="shared" si="793"/>
        <v>Nincs VKR kiválasztva!</v>
      </c>
      <c r="AU1242" s="46"/>
      <c r="AV1242" s="46"/>
      <c r="AY1242" s="64" t="str">
        <f>IF($D1242="","",INDEX(Osszesito!$E:$E,MATCH($F1242,Osszesito!$C:$C,0)))</f>
        <v/>
      </c>
      <c r="AZ1242" s="64">
        <f t="shared" si="801"/>
        <v>0</v>
      </c>
      <c r="BA1242" s="65">
        <f t="shared" si="802"/>
        <v>0</v>
      </c>
      <c r="BB1242" s="65" t="str">
        <f t="shared" si="803"/>
        <v>x</v>
      </c>
      <c r="BC1242" s="65">
        <f t="shared" si="794"/>
        <v>0</v>
      </c>
      <c r="BD1242" s="65">
        <f t="shared" si="828"/>
        <v>0</v>
      </c>
      <c r="BE1242" s="65">
        <f t="shared" si="804"/>
        <v>0</v>
      </c>
      <c r="BF1242" s="64" t="str">
        <f t="shared" si="805"/>
        <v>A forrás egyenlő a költséggel (I.ütem).</v>
      </c>
      <c r="BG1242" s="65">
        <f t="shared" si="806"/>
        <v>0</v>
      </c>
      <c r="BH1242" s="65">
        <f t="shared" si="807"/>
        <v>0</v>
      </c>
      <c r="BI1242" s="65">
        <f t="shared" si="808"/>
        <v>0</v>
      </c>
      <c r="BJ1242" s="65">
        <f t="shared" si="809"/>
        <v>0</v>
      </c>
      <c r="BK1242" s="65">
        <f t="shared" si="795"/>
        <v>0</v>
      </c>
      <c r="BL1242" s="66" t="str">
        <f t="shared" si="829"/>
        <v>Nem hosszútávú a feladat.</v>
      </c>
      <c r="BM1242" s="67">
        <f t="shared" si="810"/>
        <v>1</v>
      </c>
      <c r="BN1242" s="67">
        <f t="shared" si="811"/>
        <v>0</v>
      </c>
      <c r="BO1242" s="67">
        <f t="shared" si="812"/>
        <v>1</v>
      </c>
      <c r="BP1242" s="67">
        <f t="shared" si="813"/>
        <v>0</v>
      </c>
      <c r="BQ1242" s="65">
        <f t="shared" si="814"/>
        <v>0</v>
      </c>
      <c r="BR1242" s="64" t="str">
        <f t="shared" si="815"/>
        <v>Nincs hosszútávú terv!</v>
      </c>
      <c r="BS1242" s="65">
        <f t="shared" si="816"/>
        <v>0</v>
      </c>
      <c r="BT1242" s="65">
        <f t="shared" si="817"/>
        <v>0</v>
      </c>
      <c r="BU1242" s="65">
        <f t="shared" si="818"/>
        <v>0</v>
      </c>
      <c r="BV1242" s="65">
        <f t="shared" si="819"/>
        <v>0</v>
      </c>
      <c r="BW1242" s="65">
        <f t="shared" si="820"/>
        <v>0</v>
      </c>
      <c r="BX1242" s="65">
        <f t="shared" si="821"/>
        <v>0</v>
      </c>
      <c r="BY1242" s="65">
        <f t="shared" si="822"/>
        <v>0</v>
      </c>
      <c r="BZ1242" s="65">
        <f t="shared" si="823"/>
        <v>0</v>
      </c>
      <c r="CA1242" s="65">
        <f t="shared" si="824"/>
        <v>0</v>
      </c>
      <c r="CB1242" s="65">
        <f t="shared" si="825"/>
        <v>0</v>
      </c>
      <c r="CC1242" s="65">
        <f t="shared" si="826"/>
        <v>0</v>
      </c>
      <c r="CD1242" s="65" t="str">
        <f t="shared" si="796"/>
        <v>Hiányos kitöltés! (B-oszlop üres)</v>
      </c>
      <c r="CE1242" s="66" t="str">
        <f t="shared" si="797"/>
        <v>Hiányos kitöltés! (B-oszlop üres)</v>
      </c>
      <c r="CF1242" s="65">
        <f t="shared" si="798"/>
        <v>0</v>
      </c>
      <c r="CG1242" s="65">
        <f t="shared" si="799"/>
        <v>0</v>
      </c>
      <c r="CH1242" s="65">
        <f t="shared" si="800"/>
        <v>0</v>
      </c>
    </row>
    <row r="1243" spans="1:86" ht="31.25" x14ac:dyDescent="0.25">
      <c r="A1243" s="54" t="str">
        <f t="shared" si="789"/>
        <v>Nincs VKR kiválasztva!</v>
      </c>
      <c r="B1243" s="68"/>
      <c r="C1243" s="55"/>
      <c r="D1243" s="47"/>
      <c r="E1243" s="47"/>
      <c r="F1243" s="56" t="str">
        <f>IF($G1243="","Nincs VKR kiválasztva!",INDEX(Osszesito!$C:$C,MATCH($G1243,Osszesito!$D:$D,0)))</f>
        <v>Nincs VKR kiválasztva!</v>
      </c>
      <c r="G1243" s="45"/>
      <c r="H1243" s="51" t="str">
        <f>IF($D1243="","",CONCATENATE($AY1243,"_",COUNTA($D$3:$D1243),"_FSZV_2026"))</f>
        <v/>
      </c>
      <c r="I1243" s="56" t="str">
        <f>IF($G1243="","Nincs VKR kiválasztva!",INDEX(Osszesito!$G:$G,MATCH($F1243,Osszesito!$C:$C,0)))</f>
        <v>Nincs VKR kiválasztva!</v>
      </c>
      <c r="J1243" s="56" t="str">
        <f>IF($G1243="","Nincs VKR kiválasztva!",INDEX(Osszesito!$F:$F,MATCH($F1243,Osszesito!$C:$C,0)))</f>
        <v>Nincs VKR kiválasztva!</v>
      </c>
      <c r="K1243" s="48" t="str">
        <f t="shared" si="827"/>
        <v>Nincs kitöltve a költség rész!</v>
      </c>
      <c r="L1243" s="49"/>
      <c r="M1243" s="49"/>
      <c r="N1243" s="60"/>
      <c r="O1243" s="60"/>
      <c r="P1243" s="90"/>
      <c r="R1243" s="62"/>
      <c r="S1243" s="62"/>
      <c r="T1243" s="62"/>
      <c r="U1243" s="62"/>
      <c r="V1243" s="62"/>
      <c r="W1243" s="62"/>
      <c r="X1243" s="62"/>
      <c r="Y1243" s="62"/>
      <c r="Z1243" s="62"/>
      <c r="AA1243" s="62"/>
      <c r="AB1243" s="62"/>
      <c r="AC1243" s="61">
        <f t="shared" si="790"/>
        <v>0</v>
      </c>
      <c r="AD1243" s="1" t="str">
        <f t="shared" si="791"/>
        <v>Nincs VKR kiválasztva!</v>
      </c>
      <c r="AF1243" s="60"/>
      <c r="AG1243" s="60"/>
      <c r="AH1243" s="60"/>
      <c r="AI1243" s="60"/>
      <c r="AJ1243" s="60"/>
      <c r="AK1243" s="60"/>
      <c r="AL1243" s="60"/>
      <c r="AM1243" s="60"/>
      <c r="AN1243" s="60"/>
      <c r="AO1243" s="60"/>
      <c r="AP1243" s="60"/>
      <c r="AQ1243" s="61">
        <f t="shared" si="792"/>
        <v>0</v>
      </c>
      <c r="AR1243" s="130" t="s">
        <v>36</v>
      </c>
      <c r="AS1243" s="1" t="str">
        <f t="shared" si="793"/>
        <v>Nincs VKR kiválasztva!</v>
      </c>
      <c r="AU1243" s="46"/>
      <c r="AV1243" s="46"/>
      <c r="AY1243" s="64" t="str">
        <f>IF($D1243="","",INDEX(Osszesito!$E:$E,MATCH($F1243,Osszesito!$C:$C,0)))</f>
        <v/>
      </c>
      <c r="AZ1243" s="64">
        <f t="shared" si="801"/>
        <v>0</v>
      </c>
      <c r="BA1243" s="65">
        <f t="shared" si="802"/>
        <v>0</v>
      </c>
      <c r="BB1243" s="65" t="str">
        <f t="shared" si="803"/>
        <v>x</v>
      </c>
      <c r="BC1243" s="65">
        <f t="shared" si="794"/>
        <v>0</v>
      </c>
      <c r="BD1243" s="65">
        <f t="shared" si="828"/>
        <v>0</v>
      </c>
      <c r="BE1243" s="65">
        <f t="shared" si="804"/>
        <v>0</v>
      </c>
      <c r="BF1243" s="64" t="str">
        <f t="shared" si="805"/>
        <v>A forrás egyenlő a költséggel (I.ütem).</v>
      </c>
      <c r="BG1243" s="65">
        <f t="shared" si="806"/>
        <v>0</v>
      </c>
      <c r="BH1243" s="65">
        <f t="shared" si="807"/>
        <v>0</v>
      </c>
      <c r="BI1243" s="65">
        <f t="shared" si="808"/>
        <v>0</v>
      </c>
      <c r="BJ1243" s="65">
        <f t="shared" si="809"/>
        <v>0</v>
      </c>
      <c r="BK1243" s="65">
        <f t="shared" si="795"/>
        <v>0</v>
      </c>
      <c r="BL1243" s="66" t="str">
        <f t="shared" si="829"/>
        <v>Nem hosszútávú a feladat.</v>
      </c>
      <c r="BM1243" s="67">
        <f t="shared" si="810"/>
        <v>1</v>
      </c>
      <c r="BN1243" s="67">
        <f t="shared" si="811"/>
        <v>0</v>
      </c>
      <c r="BO1243" s="67">
        <f t="shared" si="812"/>
        <v>1</v>
      </c>
      <c r="BP1243" s="67">
        <f t="shared" si="813"/>
        <v>0</v>
      </c>
      <c r="BQ1243" s="65">
        <f t="shared" si="814"/>
        <v>0</v>
      </c>
      <c r="BR1243" s="64" t="str">
        <f t="shared" si="815"/>
        <v>Nincs hosszútávú terv!</v>
      </c>
      <c r="BS1243" s="65">
        <f t="shared" si="816"/>
        <v>0</v>
      </c>
      <c r="BT1243" s="65">
        <f t="shared" si="817"/>
        <v>0</v>
      </c>
      <c r="BU1243" s="65">
        <f t="shared" si="818"/>
        <v>0</v>
      </c>
      <c r="BV1243" s="65">
        <f t="shared" si="819"/>
        <v>0</v>
      </c>
      <c r="BW1243" s="65">
        <f t="shared" si="820"/>
        <v>0</v>
      </c>
      <c r="BX1243" s="65">
        <f t="shared" si="821"/>
        <v>0</v>
      </c>
      <c r="BY1243" s="65">
        <f t="shared" si="822"/>
        <v>0</v>
      </c>
      <c r="BZ1243" s="65">
        <f t="shared" si="823"/>
        <v>0</v>
      </c>
      <c r="CA1243" s="65">
        <f t="shared" si="824"/>
        <v>0</v>
      </c>
      <c r="CB1243" s="65">
        <f t="shared" si="825"/>
        <v>0</v>
      </c>
      <c r="CC1243" s="65">
        <f t="shared" si="826"/>
        <v>0</v>
      </c>
      <c r="CD1243" s="65" t="str">
        <f t="shared" si="796"/>
        <v>Hiányos kitöltés! (B-oszlop üres)</v>
      </c>
      <c r="CE1243" s="66" t="str">
        <f t="shared" si="797"/>
        <v>Hiányos kitöltés! (B-oszlop üres)</v>
      </c>
      <c r="CF1243" s="65">
        <f t="shared" si="798"/>
        <v>0</v>
      </c>
      <c r="CG1243" s="65">
        <f t="shared" si="799"/>
        <v>0</v>
      </c>
      <c r="CH1243" s="65">
        <f t="shared" si="800"/>
        <v>0</v>
      </c>
    </row>
    <row r="1244" spans="1:86" ht="31.25" x14ac:dyDescent="0.25">
      <c r="A1244" s="54" t="str">
        <f t="shared" si="789"/>
        <v>Nincs VKR kiválasztva!</v>
      </c>
      <c r="B1244" s="68"/>
      <c r="C1244" s="55"/>
      <c r="D1244" s="47"/>
      <c r="E1244" s="47"/>
      <c r="F1244" s="56" t="str">
        <f>IF($G1244="","Nincs VKR kiválasztva!",INDEX(Osszesito!$C:$C,MATCH($G1244,Osszesito!$D:$D,0)))</f>
        <v>Nincs VKR kiválasztva!</v>
      </c>
      <c r="G1244" s="45"/>
      <c r="H1244" s="51" t="str">
        <f>IF($D1244="","",CONCATENATE($AY1244,"_",COUNTA($D$3:$D1244),"_FSZV_2026"))</f>
        <v/>
      </c>
      <c r="I1244" s="56" t="str">
        <f>IF($G1244="","Nincs VKR kiválasztva!",INDEX(Osszesito!$G:$G,MATCH($F1244,Osszesito!$C:$C,0)))</f>
        <v>Nincs VKR kiválasztva!</v>
      </c>
      <c r="J1244" s="56" t="str">
        <f>IF($G1244="","Nincs VKR kiválasztva!",INDEX(Osszesito!$F:$F,MATCH($F1244,Osszesito!$C:$C,0)))</f>
        <v>Nincs VKR kiválasztva!</v>
      </c>
      <c r="K1244" s="48" t="str">
        <f t="shared" si="827"/>
        <v>Nincs kitöltve a költség rész!</v>
      </c>
      <c r="L1244" s="49"/>
      <c r="M1244" s="49"/>
      <c r="N1244" s="60"/>
      <c r="O1244" s="60"/>
      <c r="P1244" s="90"/>
      <c r="R1244" s="62"/>
      <c r="S1244" s="62"/>
      <c r="T1244" s="62"/>
      <c r="U1244" s="62"/>
      <c r="V1244" s="62"/>
      <c r="W1244" s="62"/>
      <c r="X1244" s="62"/>
      <c r="Y1244" s="62"/>
      <c r="Z1244" s="62"/>
      <c r="AA1244" s="62"/>
      <c r="AB1244" s="62"/>
      <c r="AC1244" s="61">
        <f t="shared" si="790"/>
        <v>0</v>
      </c>
      <c r="AD1244" s="1" t="str">
        <f t="shared" si="791"/>
        <v>Nincs VKR kiválasztva!</v>
      </c>
      <c r="AF1244" s="60"/>
      <c r="AG1244" s="60"/>
      <c r="AH1244" s="60"/>
      <c r="AI1244" s="60"/>
      <c r="AJ1244" s="60"/>
      <c r="AK1244" s="60"/>
      <c r="AL1244" s="60"/>
      <c r="AM1244" s="60"/>
      <c r="AN1244" s="60"/>
      <c r="AO1244" s="60"/>
      <c r="AP1244" s="60"/>
      <c r="AQ1244" s="61">
        <f t="shared" si="792"/>
        <v>0</v>
      </c>
      <c r="AR1244" s="130" t="s">
        <v>36</v>
      </c>
      <c r="AS1244" s="1" t="str">
        <f t="shared" si="793"/>
        <v>Nincs VKR kiválasztva!</v>
      </c>
      <c r="AU1244" s="46"/>
      <c r="AV1244" s="46"/>
      <c r="AY1244" s="64" t="str">
        <f>IF($D1244="","",INDEX(Osszesito!$E:$E,MATCH($F1244,Osszesito!$C:$C,0)))</f>
        <v/>
      </c>
      <c r="AZ1244" s="64">
        <f t="shared" si="801"/>
        <v>0</v>
      </c>
      <c r="BA1244" s="65">
        <f t="shared" si="802"/>
        <v>0</v>
      </c>
      <c r="BB1244" s="65" t="str">
        <f t="shared" si="803"/>
        <v>x</v>
      </c>
      <c r="BC1244" s="65">
        <f t="shared" si="794"/>
        <v>0</v>
      </c>
      <c r="BD1244" s="65">
        <f t="shared" si="828"/>
        <v>0</v>
      </c>
      <c r="BE1244" s="65">
        <f t="shared" si="804"/>
        <v>0</v>
      </c>
      <c r="BF1244" s="64" t="str">
        <f t="shared" si="805"/>
        <v>A forrás egyenlő a költséggel (I.ütem).</v>
      </c>
      <c r="BG1244" s="65">
        <f t="shared" si="806"/>
        <v>0</v>
      </c>
      <c r="BH1244" s="65">
        <f t="shared" si="807"/>
        <v>0</v>
      </c>
      <c r="BI1244" s="65">
        <f t="shared" si="808"/>
        <v>0</v>
      </c>
      <c r="BJ1244" s="65">
        <f t="shared" si="809"/>
        <v>0</v>
      </c>
      <c r="BK1244" s="65">
        <f t="shared" si="795"/>
        <v>0</v>
      </c>
      <c r="BL1244" s="66" t="str">
        <f t="shared" si="829"/>
        <v>Nem hosszútávú a feladat.</v>
      </c>
      <c r="BM1244" s="67">
        <f t="shared" si="810"/>
        <v>1</v>
      </c>
      <c r="BN1244" s="67">
        <f t="shared" si="811"/>
        <v>0</v>
      </c>
      <c r="BO1244" s="67">
        <f t="shared" si="812"/>
        <v>1</v>
      </c>
      <c r="BP1244" s="67">
        <f t="shared" si="813"/>
        <v>0</v>
      </c>
      <c r="BQ1244" s="65">
        <f t="shared" si="814"/>
        <v>0</v>
      </c>
      <c r="BR1244" s="64" t="str">
        <f t="shared" si="815"/>
        <v>Nincs hosszútávú terv!</v>
      </c>
      <c r="BS1244" s="65">
        <f t="shared" si="816"/>
        <v>0</v>
      </c>
      <c r="BT1244" s="65">
        <f t="shared" si="817"/>
        <v>0</v>
      </c>
      <c r="BU1244" s="65">
        <f t="shared" si="818"/>
        <v>0</v>
      </c>
      <c r="BV1244" s="65">
        <f t="shared" si="819"/>
        <v>0</v>
      </c>
      <c r="BW1244" s="65">
        <f t="shared" si="820"/>
        <v>0</v>
      </c>
      <c r="BX1244" s="65">
        <f t="shared" si="821"/>
        <v>0</v>
      </c>
      <c r="BY1244" s="65">
        <f t="shared" si="822"/>
        <v>0</v>
      </c>
      <c r="BZ1244" s="65">
        <f t="shared" si="823"/>
        <v>0</v>
      </c>
      <c r="CA1244" s="65">
        <f t="shared" si="824"/>
        <v>0</v>
      </c>
      <c r="CB1244" s="65">
        <f t="shared" si="825"/>
        <v>0</v>
      </c>
      <c r="CC1244" s="65">
        <f t="shared" si="826"/>
        <v>0</v>
      </c>
      <c r="CD1244" s="65" t="str">
        <f t="shared" si="796"/>
        <v>Hiányos kitöltés! (B-oszlop üres)</v>
      </c>
      <c r="CE1244" s="66" t="str">
        <f t="shared" si="797"/>
        <v>Hiányos kitöltés! (B-oszlop üres)</v>
      </c>
      <c r="CF1244" s="65">
        <f t="shared" si="798"/>
        <v>0</v>
      </c>
      <c r="CG1244" s="65">
        <f t="shared" si="799"/>
        <v>0</v>
      </c>
      <c r="CH1244" s="65">
        <f t="shared" si="800"/>
        <v>0</v>
      </c>
    </row>
    <row r="1245" spans="1:86" ht="31.25" x14ac:dyDescent="0.25">
      <c r="A1245" s="54" t="str">
        <f t="shared" si="789"/>
        <v>Nincs VKR kiválasztva!</v>
      </c>
      <c r="B1245" s="68"/>
      <c r="C1245" s="55"/>
      <c r="D1245" s="47"/>
      <c r="E1245" s="47"/>
      <c r="F1245" s="56" t="str">
        <f>IF($G1245="","Nincs VKR kiválasztva!",INDEX(Osszesito!$C:$C,MATCH($G1245,Osszesito!$D:$D,0)))</f>
        <v>Nincs VKR kiválasztva!</v>
      </c>
      <c r="G1245" s="45"/>
      <c r="H1245" s="51" t="str">
        <f>IF($D1245="","",CONCATENATE($AY1245,"_",COUNTA($D$3:$D1245),"_FSZV_2026"))</f>
        <v/>
      </c>
      <c r="I1245" s="56" t="str">
        <f>IF($G1245="","Nincs VKR kiválasztva!",INDEX(Osszesito!$G:$G,MATCH($F1245,Osszesito!$C:$C,0)))</f>
        <v>Nincs VKR kiválasztva!</v>
      </c>
      <c r="J1245" s="56" t="str">
        <f>IF($G1245="","Nincs VKR kiválasztva!",INDEX(Osszesito!$F:$F,MATCH($F1245,Osszesito!$C:$C,0)))</f>
        <v>Nincs VKR kiválasztva!</v>
      </c>
      <c r="K1245" s="48" t="str">
        <f t="shared" si="827"/>
        <v>Nincs kitöltve a költség rész!</v>
      </c>
      <c r="L1245" s="49"/>
      <c r="M1245" s="49"/>
      <c r="N1245" s="60"/>
      <c r="O1245" s="60"/>
      <c r="P1245" s="90"/>
      <c r="R1245" s="62"/>
      <c r="S1245" s="62"/>
      <c r="T1245" s="62"/>
      <c r="U1245" s="62"/>
      <c r="V1245" s="62"/>
      <c r="W1245" s="62"/>
      <c r="X1245" s="62"/>
      <c r="Y1245" s="62"/>
      <c r="Z1245" s="62"/>
      <c r="AA1245" s="62"/>
      <c r="AB1245" s="62"/>
      <c r="AC1245" s="61">
        <f t="shared" si="790"/>
        <v>0</v>
      </c>
      <c r="AD1245" s="1" t="str">
        <f t="shared" si="791"/>
        <v>Nincs VKR kiválasztva!</v>
      </c>
      <c r="AF1245" s="60"/>
      <c r="AG1245" s="60"/>
      <c r="AH1245" s="60"/>
      <c r="AI1245" s="60"/>
      <c r="AJ1245" s="60"/>
      <c r="AK1245" s="60"/>
      <c r="AL1245" s="60"/>
      <c r="AM1245" s="60"/>
      <c r="AN1245" s="60"/>
      <c r="AO1245" s="60"/>
      <c r="AP1245" s="60"/>
      <c r="AQ1245" s="61">
        <f t="shared" si="792"/>
        <v>0</v>
      </c>
      <c r="AR1245" s="130" t="s">
        <v>36</v>
      </c>
      <c r="AS1245" s="1" t="str">
        <f t="shared" si="793"/>
        <v>Nincs VKR kiválasztva!</v>
      </c>
      <c r="AU1245" s="46"/>
      <c r="AV1245" s="46"/>
      <c r="AY1245" s="64" t="str">
        <f>IF($D1245="","",INDEX(Osszesito!$E:$E,MATCH($F1245,Osszesito!$C:$C,0)))</f>
        <v/>
      </c>
      <c r="AZ1245" s="64">
        <f t="shared" si="801"/>
        <v>0</v>
      </c>
      <c r="BA1245" s="65">
        <f t="shared" si="802"/>
        <v>0</v>
      </c>
      <c r="BB1245" s="65" t="str">
        <f t="shared" si="803"/>
        <v>x</v>
      </c>
      <c r="BC1245" s="65">
        <f t="shared" si="794"/>
        <v>0</v>
      </c>
      <c r="BD1245" s="65">
        <f t="shared" si="828"/>
        <v>0</v>
      </c>
      <c r="BE1245" s="65">
        <f t="shared" si="804"/>
        <v>0</v>
      </c>
      <c r="BF1245" s="64" t="str">
        <f t="shared" si="805"/>
        <v>A forrás egyenlő a költséggel (I.ütem).</v>
      </c>
      <c r="BG1245" s="65">
        <f t="shared" si="806"/>
        <v>0</v>
      </c>
      <c r="BH1245" s="65">
        <f t="shared" si="807"/>
        <v>0</v>
      </c>
      <c r="BI1245" s="65">
        <f t="shared" si="808"/>
        <v>0</v>
      </c>
      <c r="BJ1245" s="65">
        <f t="shared" si="809"/>
        <v>0</v>
      </c>
      <c r="BK1245" s="65">
        <f t="shared" si="795"/>
        <v>0</v>
      </c>
      <c r="BL1245" s="66" t="str">
        <f t="shared" si="829"/>
        <v>Nem hosszútávú a feladat.</v>
      </c>
      <c r="BM1245" s="67">
        <f t="shared" si="810"/>
        <v>1</v>
      </c>
      <c r="BN1245" s="67">
        <f t="shared" si="811"/>
        <v>0</v>
      </c>
      <c r="BO1245" s="67">
        <f t="shared" si="812"/>
        <v>1</v>
      </c>
      <c r="BP1245" s="67">
        <f t="shared" si="813"/>
        <v>0</v>
      </c>
      <c r="BQ1245" s="65">
        <f t="shared" si="814"/>
        <v>0</v>
      </c>
      <c r="BR1245" s="64" t="str">
        <f t="shared" si="815"/>
        <v>Nincs hosszútávú terv!</v>
      </c>
      <c r="BS1245" s="65">
        <f t="shared" si="816"/>
        <v>0</v>
      </c>
      <c r="BT1245" s="65">
        <f t="shared" si="817"/>
        <v>0</v>
      </c>
      <c r="BU1245" s="65">
        <f t="shared" si="818"/>
        <v>0</v>
      </c>
      <c r="BV1245" s="65">
        <f t="shared" si="819"/>
        <v>0</v>
      </c>
      <c r="BW1245" s="65">
        <f t="shared" si="820"/>
        <v>0</v>
      </c>
      <c r="BX1245" s="65">
        <f t="shared" si="821"/>
        <v>0</v>
      </c>
      <c r="BY1245" s="65">
        <f t="shared" si="822"/>
        <v>0</v>
      </c>
      <c r="BZ1245" s="65">
        <f t="shared" si="823"/>
        <v>0</v>
      </c>
      <c r="CA1245" s="65">
        <f t="shared" si="824"/>
        <v>0</v>
      </c>
      <c r="CB1245" s="65">
        <f t="shared" si="825"/>
        <v>0</v>
      </c>
      <c r="CC1245" s="65">
        <f t="shared" si="826"/>
        <v>0</v>
      </c>
      <c r="CD1245" s="65" t="str">
        <f t="shared" si="796"/>
        <v>Hiányos kitöltés! (B-oszlop üres)</v>
      </c>
      <c r="CE1245" s="66" t="str">
        <f t="shared" si="797"/>
        <v>Hiányos kitöltés! (B-oszlop üres)</v>
      </c>
      <c r="CF1245" s="65">
        <f t="shared" si="798"/>
        <v>0</v>
      </c>
      <c r="CG1245" s="65">
        <f t="shared" si="799"/>
        <v>0</v>
      </c>
      <c r="CH1245" s="65">
        <f t="shared" si="800"/>
        <v>0</v>
      </c>
    </row>
    <row r="1246" spans="1:86" ht="31.25" x14ac:dyDescent="0.25">
      <c r="A1246" s="54" t="str">
        <f t="shared" si="789"/>
        <v>Nincs VKR kiválasztva!</v>
      </c>
      <c r="B1246" s="68"/>
      <c r="C1246" s="55"/>
      <c r="D1246" s="47"/>
      <c r="E1246" s="47"/>
      <c r="F1246" s="56" t="str">
        <f>IF($G1246="","Nincs VKR kiválasztva!",INDEX(Osszesito!$C:$C,MATCH($G1246,Osszesito!$D:$D,0)))</f>
        <v>Nincs VKR kiválasztva!</v>
      </c>
      <c r="G1246" s="45"/>
      <c r="H1246" s="51" t="str">
        <f>IF($D1246="","",CONCATENATE($AY1246,"_",COUNTA($D$3:$D1246),"_FSZV_2026"))</f>
        <v/>
      </c>
      <c r="I1246" s="56" t="str">
        <f>IF($G1246="","Nincs VKR kiválasztva!",INDEX(Osszesito!$G:$G,MATCH($F1246,Osszesito!$C:$C,0)))</f>
        <v>Nincs VKR kiválasztva!</v>
      </c>
      <c r="J1246" s="56" t="str">
        <f>IF($G1246="","Nincs VKR kiválasztva!",INDEX(Osszesito!$F:$F,MATCH($F1246,Osszesito!$C:$C,0)))</f>
        <v>Nincs VKR kiválasztva!</v>
      </c>
      <c r="K1246" s="48" t="str">
        <f t="shared" si="827"/>
        <v>Nincs kitöltve a költség rész!</v>
      </c>
      <c r="L1246" s="49"/>
      <c r="M1246" s="49"/>
      <c r="N1246" s="60"/>
      <c r="O1246" s="60"/>
      <c r="P1246" s="90"/>
      <c r="R1246" s="62"/>
      <c r="S1246" s="62"/>
      <c r="T1246" s="62"/>
      <c r="U1246" s="62"/>
      <c r="V1246" s="62"/>
      <c r="W1246" s="62"/>
      <c r="X1246" s="62"/>
      <c r="Y1246" s="62"/>
      <c r="Z1246" s="62"/>
      <c r="AA1246" s="62"/>
      <c r="AB1246" s="62"/>
      <c r="AC1246" s="61">
        <f t="shared" si="790"/>
        <v>0</v>
      </c>
      <c r="AD1246" s="1" t="str">
        <f t="shared" si="791"/>
        <v>Nincs VKR kiválasztva!</v>
      </c>
      <c r="AF1246" s="60"/>
      <c r="AG1246" s="60"/>
      <c r="AH1246" s="60"/>
      <c r="AI1246" s="60"/>
      <c r="AJ1246" s="60"/>
      <c r="AK1246" s="60"/>
      <c r="AL1246" s="60"/>
      <c r="AM1246" s="60"/>
      <c r="AN1246" s="60"/>
      <c r="AO1246" s="60"/>
      <c r="AP1246" s="60"/>
      <c r="AQ1246" s="61">
        <f t="shared" si="792"/>
        <v>0</v>
      </c>
      <c r="AR1246" s="130" t="s">
        <v>36</v>
      </c>
      <c r="AS1246" s="1" t="str">
        <f t="shared" si="793"/>
        <v>Nincs VKR kiválasztva!</v>
      </c>
      <c r="AU1246" s="46"/>
      <c r="AV1246" s="46"/>
      <c r="AY1246" s="64" t="str">
        <f>IF($D1246="","",INDEX(Osszesito!$E:$E,MATCH($F1246,Osszesito!$C:$C,0)))</f>
        <v/>
      </c>
      <c r="AZ1246" s="64">
        <f t="shared" si="801"/>
        <v>0</v>
      </c>
      <c r="BA1246" s="65">
        <f t="shared" si="802"/>
        <v>0</v>
      </c>
      <c r="BB1246" s="65" t="str">
        <f t="shared" si="803"/>
        <v>x</v>
      </c>
      <c r="BC1246" s="65">
        <f t="shared" si="794"/>
        <v>0</v>
      </c>
      <c r="BD1246" s="65">
        <f t="shared" si="828"/>
        <v>0</v>
      </c>
      <c r="BE1246" s="65">
        <f t="shared" si="804"/>
        <v>0</v>
      </c>
      <c r="BF1246" s="64" t="str">
        <f t="shared" si="805"/>
        <v>A forrás egyenlő a költséggel (I.ütem).</v>
      </c>
      <c r="BG1246" s="65">
        <f t="shared" si="806"/>
        <v>0</v>
      </c>
      <c r="BH1246" s="65">
        <f t="shared" si="807"/>
        <v>0</v>
      </c>
      <c r="BI1246" s="65">
        <f t="shared" si="808"/>
        <v>0</v>
      </c>
      <c r="BJ1246" s="65">
        <f t="shared" si="809"/>
        <v>0</v>
      </c>
      <c r="BK1246" s="65">
        <f t="shared" si="795"/>
        <v>0</v>
      </c>
      <c r="BL1246" s="66" t="str">
        <f t="shared" si="829"/>
        <v>Nem hosszútávú a feladat.</v>
      </c>
      <c r="BM1246" s="67">
        <f t="shared" si="810"/>
        <v>1</v>
      </c>
      <c r="BN1246" s="67">
        <f t="shared" si="811"/>
        <v>0</v>
      </c>
      <c r="BO1246" s="67">
        <f t="shared" si="812"/>
        <v>1</v>
      </c>
      <c r="BP1246" s="67">
        <f t="shared" si="813"/>
        <v>0</v>
      </c>
      <c r="BQ1246" s="65">
        <f t="shared" si="814"/>
        <v>0</v>
      </c>
      <c r="BR1246" s="64" t="str">
        <f t="shared" si="815"/>
        <v>Nincs hosszútávú terv!</v>
      </c>
      <c r="BS1246" s="65">
        <f t="shared" si="816"/>
        <v>0</v>
      </c>
      <c r="BT1246" s="65">
        <f t="shared" si="817"/>
        <v>0</v>
      </c>
      <c r="BU1246" s="65">
        <f t="shared" si="818"/>
        <v>0</v>
      </c>
      <c r="BV1246" s="65">
        <f t="shared" si="819"/>
        <v>0</v>
      </c>
      <c r="BW1246" s="65">
        <f t="shared" si="820"/>
        <v>0</v>
      </c>
      <c r="BX1246" s="65">
        <f t="shared" si="821"/>
        <v>0</v>
      </c>
      <c r="BY1246" s="65">
        <f t="shared" si="822"/>
        <v>0</v>
      </c>
      <c r="BZ1246" s="65">
        <f t="shared" si="823"/>
        <v>0</v>
      </c>
      <c r="CA1246" s="65">
        <f t="shared" si="824"/>
        <v>0</v>
      </c>
      <c r="CB1246" s="65">
        <f t="shared" si="825"/>
        <v>0</v>
      </c>
      <c r="CC1246" s="65">
        <f t="shared" si="826"/>
        <v>0</v>
      </c>
      <c r="CD1246" s="65" t="str">
        <f t="shared" si="796"/>
        <v>Hiányos kitöltés! (B-oszlop üres)</v>
      </c>
      <c r="CE1246" s="66" t="str">
        <f t="shared" si="797"/>
        <v>Hiányos kitöltés! (B-oszlop üres)</v>
      </c>
      <c r="CF1246" s="65">
        <f t="shared" si="798"/>
        <v>0</v>
      </c>
      <c r="CG1246" s="65">
        <f t="shared" si="799"/>
        <v>0</v>
      </c>
      <c r="CH1246" s="65">
        <f t="shared" si="800"/>
        <v>0</v>
      </c>
    </row>
    <row r="1247" spans="1:86" ht="31.25" x14ac:dyDescent="0.25">
      <c r="A1247" s="54" t="str">
        <f t="shared" si="789"/>
        <v>Nincs VKR kiválasztva!</v>
      </c>
      <c r="B1247" s="68"/>
      <c r="C1247" s="55"/>
      <c r="D1247" s="47"/>
      <c r="E1247" s="47"/>
      <c r="F1247" s="56" t="str">
        <f>IF($G1247="","Nincs VKR kiválasztva!",INDEX(Osszesito!$C:$C,MATCH($G1247,Osszesito!$D:$D,0)))</f>
        <v>Nincs VKR kiválasztva!</v>
      </c>
      <c r="G1247" s="45"/>
      <c r="H1247" s="51" t="str">
        <f>IF($D1247="","",CONCATENATE($AY1247,"_",COUNTA($D$3:$D1247),"_FSZV_2026"))</f>
        <v/>
      </c>
      <c r="I1247" s="56" t="str">
        <f>IF($G1247="","Nincs VKR kiválasztva!",INDEX(Osszesito!$G:$G,MATCH($F1247,Osszesito!$C:$C,0)))</f>
        <v>Nincs VKR kiválasztva!</v>
      </c>
      <c r="J1247" s="56" t="str">
        <f>IF($G1247="","Nincs VKR kiválasztva!",INDEX(Osszesito!$F:$F,MATCH($F1247,Osszesito!$C:$C,0)))</f>
        <v>Nincs VKR kiválasztva!</v>
      </c>
      <c r="K1247" s="48" t="str">
        <f t="shared" si="827"/>
        <v>Nincs kitöltve a költség rész!</v>
      </c>
      <c r="L1247" s="49"/>
      <c r="M1247" s="49"/>
      <c r="N1247" s="60"/>
      <c r="O1247" s="60"/>
      <c r="P1247" s="90"/>
      <c r="R1247" s="62"/>
      <c r="S1247" s="62"/>
      <c r="T1247" s="62"/>
      <c r="U1247" s="62"/>
      <c r="V1247" s="62"/>
      <c r="W1247" s="62"/>
      <c r="X1247" s="62"/>
      <c r="Y1247" s="62"/>
      <c r="Z1247" s="62"/>
      <c r="AA1247" s="62"/>
      <c r="AB1247" s="62"/>
      <c r="AC1247" s="61">
        <f t="shared" si="790"/>
        <v>0</v>
      </c>
      <c r="AD1247" s="1" t="str">
        <f t="shared" si="791"/>
        <v>Nincs VKR kiválasztva!</v>
      </c>
      <c r="AF1247" s="60"/>
      <c r="AG1247" s="60"/>
      <c r="AH1247" s="60"/>
      <c r="AI1247" s="60"/>
      <c r="AJ1247" s="60"/>
      <c r="AK1247" s="60"/>
      <c r="AL1247" s="60"/>
      <c r="AM1247" s="60"/>
      <c r="AN1247" s="60"/>
      <c r="AO1247" s="60"/>
      <c r="AP1247" s="60"/>
      <c r="AQ1247" s="61">
        <f t="shared" si="792"/>
        <v>0</v>
      </c>
      <c r="AR1247" s="130" t="s">
        <v>36</v>
      </c>
      <c r="AS1247" s="1" t="str">
        <f t="shared" si="793"/>
        <v>Nincs VKR kiválasztva!</v>
      </c>
      <c r="AU1247" s="46"/>
      <c r="AV1247" s="46"/>
      <c r="AY1247" s="64" t="str">
        <f>IF($D1247="","",INDEX(Osszesito!$E:$E,MATCH($F1247,Osszesito!$C:$C,0)))</f>
        <v/>
      </c>
      <c r="AZ1247" s="64">
        <f t="shared" si="801"/>
        <v>0</v>
      </c>
      <c r="BA1247" s="65">
        <f t="shared" si="802"/>
        <v>0</v>
      </c>
      <c r="BB1247" s="65" t="str">
        <f t="shared" si="803"/>
        <v>x</v>
      </c>
      <c r="BC1247" s="65">
        <f t="shared" si="794"/>
        <v>0</v>
      </c>
      <c r="BD1247" s="65">
        <f t="shared" si="828"/>
        <v>0</v>
      </c>
      <c r="BE1247" s="65">
        <f t="shared" si="804"/>
        <v>0</v>
      </c>
      <c r="BF1247" s="64" t="str">
        <f t="shared" si="805"/>
        <v>A forrás egyenlő a költséggel (I.ütem).</v>
      </c>
      <c r="BG1247" s="65">
        <f t="shared" si="806"/>
        <v>0</v>
      </c>
      <c r="BH1247" s="65">
        <f t="shared" si="807"/>
        <v>0</v>
      </c>
      <c r="BI1247" s="65">
        <f t="shared" si="808"/>
        <v>0</v>
      </c>
      <c r="BJ1247" s="65">
        <f t="shared" si="809"/>
        <v>0</v>
      </c>
      <c r="BK1247" s="65">
        <f t="shared" si="795"/>
        <v>0</v>
      </c>
      <c r="BL1247" s="66" t="str">
        <f t="shared" si="829"/>
        <v>Nem hosszútávú a feladat.</v>
      </c>
      <c r="BM1247" s="67">
        <f t="shared" si="810"/>
        <v>1</v>
      </c>
      <c r="BN1247" s="67">
        <f t="shared" si="811"/>
        <v>0</v>
      </c>
      <c r="BO1247" s="67">
        <f t="shared" si="812"/>
        <v>1</v>
      </c>
      <c r="BP1247" s="67">
        <f t="shared" si="813"/>
        <v>0</v>
      </c>
      <c r="BQ1247" s="65">
        <f t="shared" si="814"/>
        <v>0</v>
      </c>
      <c r="BR1247" s="64" t="str">
        <f t="shared" si="815"/>
        <v>Nincs hosszútávú terv!</v>
      </c>
      <c r="BS1247" s="65">
        <f t="shared" si="816"/>
        <v>0</v>
      </c>
      <c r="BT1247" s="65">
        <f t="shared" si="817"/>
        <v>0</v>
      </c>
      <c r="BU1247" s="65">
        <f t="shared" si="818"/>
        <v>0</v>
      </c>
      <c r="BV1247" s="65">
        <f t="shared" si="819"/>
        <v>0</v>
      </c>
      <c r="BW1247" s="65">
        <f t="shared" si="820"/>
        <v>0</v>
      </c>
      <c r="BX1247" s="65">
        <f t="shared" si="821"/>
        <v>0</v>
      </c>
      <c r="BY1247" s="65">
        <f t="shared" si="822"/>
        <v>0</v>
      </c>
      <c r="BZ1247" s="65">
        <f t="shared" si="823"/>
        <v>0</v>
      </c>
      <c r="CA1247" s="65">
        <f t="shared" si="824"/>
        <v>0</v>
      </c>
      <c r="CB1247" s="65">
        <f t="shared" si="825"/>
        <v>0</v>
      </c>
      <c r="CC1247" s="65">
        <f t="shared" si="826"/>
        <v>0</v>
      </c>
      <c r="CD1247" s="65" t="str">
        <f t="shared" si="796"/>
        <v>Hiányos kitöltés! (B-oszlop üres)</v>
      </c>
      <c r="CE1247" s="66" t="str">
        <f t="shared" si="797"/>
        <v>Hiányos kitöltés! (B-oszlop üres)</v>
      </c>
      <c r="CF1247" s="65">
        <f t="shared" si="798"/>
        <v>0</v>
      </c>
      <c r="CG1247" s="65">
        <f t="shared" si="799"/>
        <v>0</v>
      </c>
      <c r="CH1247" s="65">
        <f t="shared" si="800"/>
        <v>0</v>
      </c>
    </row>
    <row r="1248" spans="1:86" ht="31.25" x14ac:dyDescent="0.25">
      <c r="A1248" s="54" t="str">
        <f t="shared" si="789"/>
        <v>Nincs VKR kiválasztva!</v>
      </c>
      <c r="B1248" s="68"/>
      <c r="C1248" s="55"/>
      <c r="D1248" s="47"/>
      <c r="E1248" s="47"/>
      <c r="F1248" s="56" t="str">
        <f>IF($G1248="","Nincs VKR kiválasztva!",INDEX(Osszesito!$C:$C,MATCH($G1248,Osszesito!$D:$D,0)))</f>
        <v>Nincs VKR kiválasztva!</v>
      </c>
      <c r="G1248" s="45"/>
      <c r="H1248" s="51" t="str">
        <f>IF($D1248="","",CONCATENATE($AY1248,"_",COUNTA($D$3:$D1248),"_FSZV_2026"))</f>
        <v/>
      </c>
      <c r="I1248" s="56" t="str">
        <f>IF($G1248="","Nincs VKR kiválasztva!",INDEX(Osszesito!$G:$G,MATCH($F1248,Osszesito!$C:$C,0)))</f>
        <v>Nincs VKR kiválasztva!</v>
      </c>
      <c r="J1248" s="56" t="str">
        <f>IF($G1248="","Nincs VKR kiválasztva!",INDEX(Osszesito!$F:$F,MATCH($F1248,Osszesito!$C:$C,0)))</f>
        <v>Nincs VKR kiválasztva!</v>
      </c>
      <c r="K1248" s="48" t="str">
        <f t="shared" si="827"/>
        <v>Nincs kitöltve a költség rész!</v>
      </c>
      <c r="L1248" s="49"/>
      <c r="M1248" s="49"/>
      <c r="N1248" s="60"/>
      <c r="O1248" s="60"/>
      <c r="P1248" s="90"/>
      <c r="R1248" s="62"/>
      <c r="S1248" s="62"/>
      <c r="T1248" s="62"/>
      <c r="U1248" s="62"/>
      <c r="V1248" s="62"/>
      <c r="W1248" s="62"/>
      <c r="X1248" s="62"/>
      <c r="Y1248" s="62"/>
      <c r="Z1248" s="62"/>
      <c r="AA1248" s="62"/>
      <c r="AB1248" s="62"/>
      <c r="AC1248" s="61">
        <f t="shared" si="790"/>
        <v>0</v>
      </c>
      <c r="AD1248" s="1" t="str">
        <f t="shared" si="791"/>
        <v>Nincs VKR kiválasztva!</v>
      </c>
      <c r="AF1248" s="60"/>
      <c r="AG1248" s="60"/>
      <c r="AH1248" s="60"/>
      <c r="AI1248" s="60"/>
      <c r="AJ1248" s="60"/>
      <c r="AK1248" s="60"/>
      <c r="AL1248" s="60"/>
      <c r="AM1248" s="60"/>
      <c r="AN1248" s="60"/>
      <c r="AO1248" s="60"/>
      <c r="AP1248" s="60"/>
      <c r="AQ1248" s="61">
        <f t="shared" si="792"/>
        <v>0</v>
      </c>
      <c r="AR1248" s="130" t="s">
        <v>36</v>
      </c>
      <c r="AS1248" s="1" t="str">
        <f t="shared" si="793"/>
        <v>Nincs VKR kiválasztva!</v>
      </c>
      <c r="AU1248" s="46"/>
      <c r="AV1248" s="46"/>
      <c r="AY1248" s="64" t="str">
        <f>IF($D1248="","",INDEX(Osszesito!$E:$E,MATCH($F1248,Osszesito!$C:$C,0)))</f>
        <v/>
      </c>
      <c r="AZ1248" s="64">
        <f t="shared" si="801"/>
        <v>0</v>
      </c>
      <c r="BA1248" s="65">
        <f t="shared" si="802"/>
        <v>0</v>
      </c>
      <c r="BB1248" s="65" t="str">
        <f t="shared" si="803"/>
        <v>x</v>
      </c>
      <c r="BC1248" s="65">
        <f t="shared" si="794"/>
        <v>0</v>
      </c>
      <c r="BD1248" s="65">
        <f t="shared" si="828"/>
        <v>0</v>
      </c>
      <c r="BE1248" s="65">
        <f t="shared" si="804"/>
        <v>0</v>
      </c>
      <c r="BF1248" s="64" t="str">
        <f t="shared" si="805"/>
        <v>A forrás egyenlő a költséggel (I.ütem).</v>
      </c>
      <c r="BG1248" s="65">
        <f t="shared" si="806"/>
        <v>0</v>
      </c>
      <c r="BH1248" s="65">
        <f t="shared" si="807"/>
        <v>0</v>
      </c>
      <c r="BI1248" s="65">
        <f t="shared" si="808"/>
        <v>0</v>
      </c>
      <c r="BJ1248" s="65">
        <f t="shared" si="809"/>
        <v>0</v>
      </c>
      <c r="BK1248" s="65">
        <f t="shared" si="795"/>
        <v>0</v>
      </c>
      <c r="BL1248" s="66" t="str">
        <f t="shared" si="829"/>
        <v>Nem hosszútávú a feladat.</v>
      </c>
      <c r="BM1248" s="67">
        <f t="shared" si="810"/>
        <v>1</v>
      </c>
      <c r="BN1248" s="67">
        <f t="shared" si="811"/>
        <v>0</v>
      </c>
      <c r="BO1248" s="67">
        <f t="shared" si="812"/>
        <v>1</v>
      </c>
      <c r="BP1248" s="67">
        <f t="shared" si="813"/>
        <v>0</v>
      </c>
      <c r="BQ1248" s="65">
        <f t="shared" si="814"/>
        <v>0</v>
      </c>
      <c r="BR1248" s="64" t="str">
        <f t="shared" si="815"/>
        <v>Nincs hosszútávú terv!</v>
      </c>
      <c r="BS1248" s="65">
        <f t="shared" si="816"/>
        <v>0</v>
      </c>
      <c r="BT1248" s="65">
        <f t="shared" si="817"/>
        <v>0</v>
      </c>
      <c r="BU1248" s="65">
        <f t="shared" si="818"/>
        <v>0</v>
      </c>
      <c r="BV1248" s="65">
        <f t="shared" si="819"/>
        <v>0</v>
      </c>
      <c r="BW1248" s="65">
        <f t="shared" si="820"/>
        <v>0</v>
      </c>
      <c r="BX1248" s="65">
        <f t="shared" si="821"/>
        <v>0</v>
      </c>
      <c r="BY1248" s="65">
        <f t="shared" si="822"/>
        <v>0</v>
      </c>
      <c r="BZ1248" s="65">
        <f t="shared" si="823"/>
        <v>0</v>
      </c>
      <c r="CA1248" s="65">
        <f t="shared" si="824"/>
        <v>0</v>
      </c>
      <c r="CB1248" s="65">
        <f t="shared" si="825"/>
        <v>0</v>
      </c>
      <c r="CC1248" s="65">
        <f t="shared" si="826"/>
        <v>0</v>
      </c>
      <c r="CD1248" s="65" t="str">
        <f t="shared" si="796"/>
        <v>Hiányos kitöltés! (B-oszlop üres)</v>
      </c>
      <c r="CE1248" s="66" t="str">
        <f t="shared" si="797"/>
        <v>Hiányos kitöltés! (B-oszlop üres)</v>
      </c>
      <c r="CF1248" s="65">
        <f t="shared" si="798"/>
        <v>0</v>
      </c>
      <c r="CG1248" s="65">
        <f t="shared" si="799"/>
        <v>0</v>
      </c>
      <c r="CH1248" s="65">
        <f t="shared" si="800"/>
        <v>0</v>
      </c>
    </row>
    <row r="1249" spans="1:86" ht="31.25" x14ac:dyDescent="0.25">
      <c r="A1249" s="54" t="str">
        <f t="shared" si="789"/>
        <v>Nincs VKR kiválasztva!</v>
      </c>
      <c r="B1249" s="68"/>
      <c r="C1249" s="55"/>
      <c r="D1249" s="47"/>
      <c r="E1249" s="47"/>
      <c r="F1249" s="56" t="str">
        <f>IF($G1249="","Nincs VKR kiválasztva!",INDEX(Osszesito!$C:$C,MATCH($G1249,Osszesito!$D:$D,0)))</f>
        <v>Nincs VKR kiválasztva!</v>
      </c>
      <c r="G1249" s="45"/>
      <c r="H1249" s="51" t="str">
        <f>IF($D1249="","",CONCATENATE($AY1249,"_",COUNTA($D$3:$D1249),"_FSZV_2026"))</f>
        <v/>
      </c>
      <c r="I1249" s="56" t="str">
        <f>IF($G1249="","Nincs VKR kiválasztva!",INDEX(Osszesito!$G:$G,MATCH($F1249,Osszesito!$C:$C,0)))</f>
        <v>Nincs VKR kiválasztva!</v>
      </c>
      <c r="J1249" s="56" t="str">
        <f>IF($G1249="","Nincs VKR kiválasztva!",INDEX(Osszesito!$F:$F,MATCH($F1249,Osszesito!$C:$C,0)))</f>
        <v>Nincs VKR kiválasztva!</v>
      </c>
      <c r="K1249" s="48" t="str">
        <f t="shared" si="827"/>
        <v>Nincs kitöltve a költség rész!</v>
      </c>
      <c r="L1249" s="49"/>
      <c r="M1249" s="49"/>
      <c r="N1249" s="60"/>
      <c r="O1249" s="60"/>
      <c r="P1249" s="90"/>
      <c r="R1249" s="62"/>
      <c r="S1249" s="62"/>
      <c r="T1249" s="62"/>
      <c r="U1249" s="62"/>
      <c r="V1249" s="62"/>
      <c r="W1249" s="62"/>
      <c r="X1249" s="62"/>
      <c r="Y1249" s="62"/>
      <c r="Z1249" s="62"/>
      <c r="AA1249" s="62"/>
      <c r="AB1249" s="62"/>
      <c r="AC1249" s="61">
        <f t="shared" si="790"/>
        <v>0</v>
      </c>
      <c r="AD1249" s="1" t="str">
        <f t="shared" si="791"/>
        <v>Nincs VKR kiválasztva!</v>
      </c>
      <c r="AF1249" s="60"/>
      <c r="AG1249" s="60"/>
      <c r="AH1249" s="60"/>
      <c r="AI1249" s="60"/>
      <c r="AJ1249" s="60"/>
      <c r="AK1249" s="60"/>
      <c r="AL1249" s="60"/>
      <c r="AM1249" s="60"/>
      <c r="AN1249" s="60"/>
      <c r="AO1249" s="60"/>
      <c r="AP1249" s="60"/>
      <c r="AQ1249" s="61">
        <f t="shared" si="792"/>
        <v>0</v>
      </c>
      <c r="AR1249" s="130" t="s">
        <v>36</v>
      </c>
      <c r="AS1249" s="1" t="str">
        <f t="shared" si="793"/>
        <v>Nincs VKR kiválasztva!</v>
      </c>
      <c r="AU1249" s="46"/>
      <c r="AV1249" s="46"/>
      <c r="AY1249" s="64" t="str">
        <f>IF($D1249="","",INDEX(Osszesito!$E:$E,MATCH($F1249,Osszesito!$C:$C,0)))</f>
        <v/>
      </c>
      <c r="AZ1249" s="64">
        <f t="shared" si="801"/>
        <v>0</v>
      </c>
      <c r="BA1249" s="65">
        <f t="shared" si="802"/>
        <v>0</v>
      </c>
      <c r="BB1249" s="65" t="str">
        <f t="shared" si="803"/>
        <v>x</v>
      </c>
      <c r="BC1249" s="65">
        <f t="shared" si="794"/>
        <v>0</v>
      </c>
      <c r="BD1249" s="65">
        <f t="shared" si="828"/>
        <v>0</v>
      </c>
      <c r="BE1249" s="65">
        <f t="shared" si="804"/>
        <v>0</v>
      </c>
      <c r="BF1249" s="64" t="str">
        <f t="shared" si="805"/>
        <v>A forrás egyenlő a költséggel (I.ütem).</v>
      </c>
      <c r="BG1249" s="65">
        <f t="shared" si="806"/>
        <v>0</v>
      </c>
      <c r="BH1249" s="65">
        <f t="shared" si="807"/>
        <v>0</v>
      </c>
      <c r="BI1249" s="65">
        <f t="shared" si="808"/>
        <v>0</v>
      </c>
      <c r="BJ1249" s="65">
        <f t="shared" si="809"/>
        <v>0</v>
      </c>
      <c r="BK1249" s="65">
        <f t="shared" si="795"/>
        <v>0</v>
      </c>
      <c r="BL1249" s="66" t="str">
        <f t="shared" si="829"/>
        <v>Nem hosszútávú a feladat.</v>
      </c>
      <c r="BM1249" s="67">
        <f t="shared" si="810"/>
        <v>1</v>
      </c>
      <c r="BN1249" s="67">
        <f t="shared" si="811"/>
        <v>0</v>
      </c>
      <c r="BO1249" s="67">
        <f t="shared" si="812"/>
        <v>1</v>
      </c>
      <c r="BP1249" s="67">
        <f t="shared" si="813"/>
        <v>0</v>
      </c>
      <c r="BQ1249" s="65">
        <f t="shared" si="814"/>
        <v>0</v>
      </c>
      <c r="BR1249" s="64" t="str">
        <f t="shared" si="815"/>
        <v>Nincs hosszútávú terv!</v>
      </c>
      <c r="BS1249" s="65">
        <f t="shared" si="816"/>
        <v>0</v>
      </c>
      <c r="BT1249" s="65">
        <f t="shared" si="817"/>
        <v>0</v>
      </c>
      <c r="BU1249" s="65">
        <f t="shared" si="818"/>
        <v>0</v>
      </c>
      <c r="BV1249" s="65">
        <f t="shared" si="819"/>
        <v>0</v>
      </c>
      <c r="BW1249" s="65">
        <f t="shared" si="820"/>
        <v>0</v>
      </c>
      <c r="BX1249" s="65">
        <f t="shared" si="821"/>
        <v>0</v>
      </c>
      <c r="BY1249" s="65">
        <f t="shared" si="822"/>
        <v>0</v>
      </c>
      <c r="BZ1249" s="65">
        <f t="shared" si="823"/>
        <v>0</v>
      </c>
      <c r="CA1249" s="65">
        <f t="shared" si="824"/>
        <v>0</v>
      </c>
      <c r="CB1249" s="65">
        <f t="shared" si="825"/>
        <v>0</v>
      </c>
      <c r="CC1249" s="65">
        <f t="shared" si="826"/>
        <v>0</v>
      </c>
      <c r="CD1249" s="65" t="str">
        <f t="shared" si="796"/>
        <v>Hiányos kitöltés! (B-oszlop üres)</v>
      </c>
      <c r="CE1249" s="66" t="str">
        <f t="shared" si="797"/>
        <v>Hiányos kitöltés! (B-oszlop üres)</v>
      </c>
      <c r="CF1249" s="65">
        <f t="shared" si="798"/>
        <v>0</v>
      </c>
      <c r="CG1249" s="65">
        <f t="shared" si="799"/>
        <v>0</v>
      </c>
      <c r="CH1249" s="65">
        <f t="shared" si="800"/>
        <v>0</v>
      </c>
    </row>
    <row r="1250" spans="1:86" ht="31.25" x14ac:dyDescent="0.25">
      <c r="A1250" s="54" t="str">
        <f t="shared" si="789"/>
        <v>Nincs VKR kiválasztva!</v>
      </c>
      <c r="B1250" s="68"/>
      <c r="C1250" s="55"/>
      <c r="D1250" s="47"/>
      <c r="E1250" s="47"/>
      <c r="F1250" s="56" t="str">
        <f>IF($G1250="","Nincs VKR kiválasztva!",INDEX(Osszesito!$C:$C,MATCH($G1250,Osszesito!$D:$D,0)))</f>
        <v>Nincs VKR kiválasztva!</v>
      </c>
      <c r="G1250" s="45"/>
      <c r="H1250" s="51" t="str">
        <f>IF($D1250="","",CONCATENATE($AY1250,"_",COUNTA($D$3:$D1250),"_FSZV_2026"))</f>
        <v/>
      </c>
      <c r="I1250" s="56" t="str">
        <f>IF($G1250="","Nincs VKR kiválasztva!",INDEX(Osszesito!$G:$G,MATCH($F1250,Osszesito!$C:$C,0)))</f>
        <v>Nincs VKR kiválasztva!</v>
      </c>
      <c r="J1250" s="56" t="str">
        <f>IF($G1250="","Nincs VKR kiválasztva!",INDEX(Osszesito!$F:$F,MATCH($F1250,Osszesito!$C:$C,0)))</f>
        <v>Nincs VKR kiválasztva!</v>
      </c>
      <c r="K1250" s="48" t="str">
        <f t="shared" si="827"/>
        <v>Nincs kitöltve a költség rész!</v>
      </c>
      <c r="L1250" s="49"/>
      <c r="M1250" s="49"/>
      <c r="N1250" s="60"/>
      <c r="O1250" s="60"/>
      <c r="P1250" s="90"/>
      <c r="R1250" s="62"/>
      <c r="S1250" s="62"/>
      <c r="T1250" s="62"/>
      <c r="U1250" s="62"/>
      <c r="V1250" s="62"/>
      <c r="W1250" s="62"/>
      <c r="X1250" s="62"/>
      <c r="Y1250" s="62"/>
      <c r="Z1250" s="62"/>
      <c r="AA1250" s="62"/>
      <c r="AB1250" s="62"/>
      <c r="AC1250" s="61">
        <f t="shared" si="790"/>
        <v>0</v>
      </c>
      <c r="AD1250" s="1" t="str">
        <f t="shared" si="791"/>
        <v>Nincs VKR kiválasztva!</v>
      </c>
      <c r="AF1250" s="60"/>
      <c r="AG1250" s="60"/>
      <c r="AH1250" s="60"/>
      <c r="AI1250" s="60"/>
      <c r="AJ1250" s="60"/>
      <c r="AK1250" s="60"/>
      <c r="AL1250" s="60"/>
      <c r="AM1250" s="60"/>
      <c r="AN1250" s="60"/>
      <c r="AO1250" s="60"/>
      <c r="AP1250" s="60"/>
      <c r="AQ1250" s="61">
        <f t="shared" si="792"/>
        <v>0</v>
      </c>
      <c r="AR1250" s="130" t="s">
        <v>36</v>
      </c>
      <c r="AS1250" s="1" t="str">
        <f t="shared" si="793"/>
        <v>Nincs VKR kiválasztva!</v>
      </c>
      <c r="AU1250" s="46"/>
      <c r="AV1250" s="46"/>
      <c r="AY1250" s="64" t="str">
        <f>IF($D1250="","",INDEX(Osszesito!$E:$E,MATCH($F1250,Osszesito!$C:$C,0)))</f>
        <v/>
      </c>
      <c r="AZ1250" s="64">
        <f t="shared" si="801"/>
        <v>0</v>
      </c>
      <c r="BA1250" s="65">
        <f t="shared" si="802"/>
        <v>0</v>
      </c>
      <c r="BB1250" s="65" t="str">
        <f t="shared" si="803"/>
        <v>x</v>
      </c>
      <c r="BC1250" s="65">
        <f t="shared" si="794"/>
        <v>0</v>
      </c>
      <c r="BD1250" s="65">
        <f t="shared" si="828"/>
        <v>0</v>
      </c>
      <c r="BE1250" s="65">
        <f t="shared" si="804"/>
        <v>0</v>
      </c>
      <c r="BF1250" s="64" t="str">
        <f t="shared" si="805"/>
        <v>A forrás egyenlő a költséggel (I.ütem).</v>
      </c>
      <c r="BG1250" s="65">
        <f t="shared" si="806"/>
        <v>0</v>
      </c>
      <c r="BH1250" s="65">
        <f t="shared" si="807"/>
        <v>0</v>
      </c>
      <c r="BI1250" s="65">
        <f t="shared" si="808"/>
        <v>0</v>
      </c>
      <c r="BJ1250" s="65">
        <f t="shared" si="809"/>
        <v>0</v>
      </c>
      <c r="BK1250" s="65">
        <f t="shared" si="795"/>
        <v>0</v>
      </c>
      <c r="BL1250" s="66" t="str">
        <f t="shared" si="829"/>
        <v>Nem hosszútávú a feladat.</v>
      </c>
      <c r="BM1250" s="67">
        <f t="shared" si="810"/>
        <v>1</v>
      </c>
      <c r="BN1250" s="67">
        <f t="shared" si="811"/>
        <v>0</v>
      </c>
      <c r="BO1250" s="67">
        <f t="shared" si="812"/>
        <v>1</v>
      </c>
      <c r="BP1250" s="67">
        <f t="shared" si="813"/>
        <v>0</v>
      </c>
      <c r="BQ1250" s="65">
        <f t="shared" si="814"/>
        <v>0</v>
      </c>
      <c r="BR1250" s="64" t="str">
        <f t="shared" si="815"/>
        <v>Nincs hosszútávú terv!</v>
      </c>
      <c r="BS1250" s="65">
        <f t="shared" si="816"/>
        <v>0</v>
      </c>
      <c r="BT1250" s="65">
        <f t="shared" si="817"/>
        <v>0</v>
      </c>
      <c r="BU1250" s="65">
        <f t="shared" si="818"/>
        <v>0</v>
      </c>
      <c r="BV1250" s="65">
        <f t="shared" si="819"/>
        <v>0</v>
      </c>
      <c r="BW1250" s="65">
        <f t="shared" si="820"/>
        <v>0</v>
      </c>
      <c r="BX1250" s="65">
        <f t="shared" si="821"/>
        <v>0</v>
      </c>
      <c r="BY1250" s="65">
        <f t="shared" si="822"/>
        <v>0</v>
      </c>
      <c r="BZ1250" s="65">
        <f t="shared" si="823"/>
        <v>0</v>
      </c>
      <c r="CA1250" s="65">
        <f t="shared" si="824"/>
        <v>0</v>
      </c>
      <c r="CB1250" s="65">
        <f t="shared" si="825"/>
        <v>0</v>
      </c>
      <c r="CC1250" s="65">
        <f t="shared" si="826"/>
        <v>0</v>
      </c>
      <c r="CD1250" s="65" t="str">
        <f t="shared" si="796"/>
        <v>Hiányos kitöltés! (B-oszlop üres)</v>
      </c>
      <c r="CE1250" s="66" t="str">
        <f t="shared" si="797"/>
        <v>Hiányos kitöltés! (B-oszlop üres)</v>
      </c>
      <c r="CF1250" s="65">
        <f t="shared" si="798"/>
        <v>0</v>
      </c>
      <c r="CG1250" s="65">
        <f t="shared" si="799"/>
        <v>0</v>
      </c>
      <c r="CH1250" s="65">
        <f t="shared" si="800"/>
        <v>0</v>
      </c>
    </row>
    <row r="1251" spans="1:86" ht="31.25" x14ac:dyDescent="0.25">
      <c r="A1251" s="54" t="str">
        <f t="shared" si="789"/>
        <v>Nincs VKR kiválasztva!</v>
      </c>
      <c r="B1251" s="68"/>
      <c r="C1251" s="55"/>
      <c r="D1251" s="47"/>
      <c r="E1251" s="47"/>
      <c r="F1251" s="56" t="str">
        <f>IF($G1251="","Nincs VKR kiválasztva!",INDEX(Osszesito!$C:$C,MATCH($G1251,Osszesito!$D:$D,0)))</f>
        <v>Nincs VKR kiválasztva!</v>
      </c>
      <c r="G1251" s="45"/>
      <c r="H1251" s="51" t="str">
        <f>IF($D1251="","",CONCATENATE($AY1251,"_",COUNTA($D$3:$D1251),"_FSZV_2026"))</f>
        <v/>
      </c>
      <c r="I1251" s="56" t="str">
        <f>IF($G1251="","Nincs VKR kiválasztva!",INDEX(Osszesito!$G:$G,MATCH($F1251,Osszesito!$C:$C,0)))</f>
        <v>Nincs VKR kiválasztva!</v>
      </c>
      <c r="J1251" s="56" t="str">
        <f>IF($G1251="","Nincs VKR kiválasztva!",INDEX(Osszesito!$F:$F,MATCH($F1251,Osszesito!$C:$C,0)))</f>
        <v>Nincs VKR kiválasztva!</v>
      </c>
      <c r="K1251" s="48" t="str">
        <f t="shared" si="827"/>
        <v>Nincs kitöltve a költség rész!</v>
      </c>
      <c r="L1251" s="49"/>
      <c r="M1251" s="49"/>
      <c r="N1251" s="60"/>
      <c r="O1251" s="60"/>
      <c r="P1251" s="90"/>
      <c r="R1251" s="62"/>
      <c r="S1251" s="62"/>
      <c r="T1251" s="62"/>
      <c r="U1251" s="62"/>
      <c r="V1251" s="62"/>
      <c r="W1251" s="62"/>
      <c r="X1251" s="62"/>
      <c r="Y1251" s="62"/>
      <c r="Z1251" s="62"/>
      <c r="AA1251" s="62"/>
      <c r="AB1251" s="62"/>
      <c r="AC1251" s="61">
        <f t="shared" si="790"/>
        <v>0</v>
      </c>
      <c r="AD1251" s="1" t="str">
        <f t="shared" si="791"/>
        <v>Nincs VKR kiválasztva!</v>
      </c>
      <c r="AF1251" s="60"/>
      <c r="AG1251" s="60"/>
      <c r="AH1251" s="60"/>
      <c r="AI1251" s="60"/>
      <c r="AJ1251" s="60"/>
      <c r="AK1251" s="60"/>
      <c r="AL1251" s="60"/>
      <c r="AM1251" s="60"/>
      <c r="AN1251" s="60"/>
      <c r="AO1251" s="60"/>
      <c r="AP1251" s="60"/>
      <c r="AQ1251" s="61">
        <f t="shared" si="792"/>
        <v>0</v>
      </c>
      <c r="AR1251" s="130" t="s">
        <v>36</v>
      </c>
      <c r="AS1251" s="1" t="str">
        <f t="shared" si="793"/>
        <v>Nincs VKR kiválasztva!</v>
      </c>
      <c r="AU1251" s="46"/>
      <c r="AV1251" s="46"/>
      <c r="AY1251" s="64" t="str">
        <f>IF($D1251="","",INDEX(Osszesito!$E:$E,MATCH($F1251,Osszesito!$C:$C,0)))</f>
        <v/>
      </c>
      <c r="AZ1251" s="64">
        <f t="shared" si="801"/>
        <v>0</v>
      </c>
      <c r="BA1251" s="65">
        <f t="shared" si="802"/>
        <v>0</v>
      </c>
      <c r="BB1251" s="65" t="str">
        <f t="shared" si="803"/>
        <v>x</v>
      </c>
      <c r="BC1251" s="65">
        <f t="shared" si="794"/>
        <v>0</v>
      </c>
      <c r="BD1251" s="65">
        <f t="shared" si="828"/>
        <v>0</v>
      </c>
      <c r="BE1251" s="65">
        <f t="shared" si="804"/>
        <v>0</v>
      </c>
      <c r="BF1251" s="64" t="str">
        <f t="shared" si="805"/>
        <v>A forrás egyenlő a költséggel (I.ütem).</v>
      </c>
      <c r="BG1251" s="65">
        <f t="shared" si="806"/>
        <v>0</v>
      </c>
      <c r="BH1251" s="65">
        <f t="shared" si="807"/>
        <v>0</v>
      </c>
      <c r="BI1251" s="65">
        <f t="shared" si="808"/>
        <v>0</v>
      </c>
      <c r="BJ1251" s="65">
        <f t="shared" si="809"/>
        <v>0</v>
      </c>
      <c r="BK1251" s="65">
        <f t="shared" si="795"/>
        <v>0</v>
      </c>
      <c r="BL1251" s="66" t="str">
        <f t="shared" si="829"/>
        <v>Nem hosszútávú a feladat.</v>
      </c>
      <c r="BM1251" s="67">
        <f t="shared" si="810"/>
        <v>1</v>
      </c>
      <c r="BN1251" s="67">
        <f t="shared" si="811"/>
        <v>0</v>
      </c>
      <c r="BO1251" s="67">
        <f t="shared" si="812"/>
        <v>1</v>
      </c>
      <c r="BP1251" s="67">
        <f t="shared" si="813"/>
        <v>0</v>
      </c>
      <c r="BQ1251" s="65">
        <f t="shared" si="814"/>
        <v>0</v>
      </c>
      <c r="BR1251" s="64" t="str">
        <f t="shared" si="815"/>
        <v>Nincs hosszútávú terv!</v>
      </c>
      <c r="BS1251" s="65">
        <f t="shared" si="816"/>
        <v>0</v>
      </c>
      <c r="BT1251" s="65">
        <f t="shared" si="817"/>
        <v>0</v>
      </c>
      <c r="BU1251" s="65">
        <f t="shared" si="818"/>
        <v>0</v>
      </c>
      <c r="BV1251" s="65">
        <f t="shared" si="819"/>
        <v>0</v>
      </c>
      <c r="BW1251" s="65">
        <f t="shared" si="820"/>
        <v>0</v>
      </c>
      <c r="BX1251" s="65">
        <f t="shared" si="821"/>
        <v>0</v>
      </c>
      <c r="BY1251" s="65">
        <f t="shared" si="822"/>
        <v>0</v>
      </c>
      <c r="BZ1251" s="65">
        <f t="shared" si="823"/>
        <v>0</v>
      </c>
      <c r="CA1251" s="65">
        <f t="shared" si="824"/>
        <v>0</v>
      </c>
      <c r="CB1251" s="65">
        <f t="shared" si="825"/>
        <v>0</v>
      </c>
      <c r="CC1251" s="65">
        <f t="shared" si="826"/>
        <v>0</v>
      </c>
      <c r="CD1251" s="65" t="str">
        <f t="shared" si="796"/>
        <v>Hiányos kitöltés! (B-oszlop üres)</v>
      </c>
      <c r="CE1251" s="66" t="str">
        <f t="shared" si="797"/>
        <v>Hiányos kitöltés! (B-oszlop üres)</v>
      </c>
      <c r="CF1251" s="65">
        <f t="shared" si="798"/>
        <v>0</v>
      </c>
      <c r="CG1251" s="65">
        <f t="shared" si="799"/>
        <v>0</v>
      </c>
      <c r="CH1251" s="65">
        <f t="shared" si="800"/>
        <v>0</v>
      </c>
    </row>
    <row r="1252" spans="1:86" ht="31.25" x14ac:dyDescent="0.25">
      <c r="A1252" s="54" t="str">
        <f t="shared" si="789"/>
        <v>Nincs VKR kiválasztva!</v>
      </c>
      <c r="B1252" s="68"/>
      <c r="C1252" s="55"/>
      <c r="D1252" s="47"/>
      <c r="E1252" s="47"/>
      <c r="F1252" s="56" t="str">
        <f>IF($G1252="","Nincs VKR kiválasztva!",INDEX(Osszesito!$C:$C,MATCH($G1252,Osszesito!$D:$D,0)))</f>
        <v>Nincs VKR kiválasztva!</v>
      </c>
      <c r="G1252" s="45"/>
      <c r="H1252" s="51" t="str">
        <f>IF($D1252="","",CONCATENATE($AY1252,"_",COUNTA($D$3:$D1252),"_FSZV_2026"))</f>
        <v/>
      </c>
      <c r="I1252" s="56" t="str">
        <f>IF($G1252="","Nincs VKR kiválasztva!",INDEX(Osszesito!$G:$G,MATCH($F1252,Osszesito!$C:$C,0)))</f>
        <v>Nincs VKR kiválasztva!</v>
      </c>
      <c r="J1252" s="56" t="str">
        <f>IF($G1252="","Nincs VKR kiválasztva!",INDEX(Osszesito!$F:$F,MATCH($F1252,Osszesito!$C:$C,0)))</f>
        <v>Nincs VKR kiválasztva!</v>
      </c>
      <c r="K1252" s="48" t="str">
        <f t="shared" si="827"/>
        <v>Nincs kitöltve a költség rész!</v>
      </c>
      <c r="L1252" s="49"/>
      <c r="M1252" s="49"/>
      <c r="N1252" s="60"/>
      <c r="O1252" s="60"/>
      <c r="P1252" s="90"/>
      <c r="R1252" s="62"/>
      <c r="S1252" s="62"/>
      <c r="T1252" s="62"/>
      <c r="U1252" s="62"/>
      <c r="V1252" s="62"/>
      <c r="W1252" s="62"/>
      <c r="X1252" s="62"/>
      <c r="Y1252" s="62"/>
      <c r="Z1252" s="62"/>
      <c r="AA1252" s="62"/>
      <c r="AB1252" s="62"/>
      <c r="AC1252" s="61">
        <f t="shared" si="790"/>
        <v>0</v>
      </c>
      <c r="AD1252" s="1" t="str">
        <f t="shared" si="791"/>
        <v>Nincs VKR kiválasztva!</v>
      </c>
      <c r="AF1252" s="60"/>
      <c r="AG1252" s="60"/>
      <c r="AH1252" s="60"/>
      <c r="AI1252" s="60"/>
      <c r="AJ1252" s="60"/>
      <c r="AK1252" s="60"/>
      <c r="AL1252" s="60"/>
      <c r="AM1252" s="60"/>
      <c r="AN1252" s="60"/>
      <c r="AO1252" s="60"/>
      <c r="AP1252" s="60"/>
      <c r="AQ1252" s="61">
        <f t="shared" si="792"/>
        <v>0</v>
      </c>
      <c r="AR1252" s="130" t="s">
        <v>36</v>
      </c>
      <c r="AS1252" s="1" t="str">
        <f t="shared" si="793"/>
        <v>Nincs VKR kiválasztva!</v>
      </c>
      <c r="AU1252" s="46"/>
      <c r="AV1252" s="46"/>
      <c r="AY1252" s="64" t="str">
        <f>IF($D1252="","",INDEX(Osszesito!$E:$E,MATCH($F1252,Osszesito!$C:$C,0)))</f>
        <v/>
      </c>
      <c r="AZ1252" s="64">
        <f t="shared" si="801"/>
        <v>0</v>
      </c>
      <c r="BA1252" s="65">
        <f t="shared" si="802"/>
        <v>0</v>
      </c>
      <c r="BB1252" s="65" t="str">
        <f t="shared" si="803"/>
        <v>x</v>
      </c>
      <c r="BC1252" s="65">
        <f t="shared" si="794"/>
        <v>0</v>
      </c>
      <c r="BD1252" s="65">
        <f t="shared" si="828"/>
        <v>0</v>
      </c>
      <c r="BE1252" s="65">
        <f t="shared" si="804"/>
        <v>0</v>
      </c>
      <c r="BF1252" s="64" t="str">
        <f t="shared" si="805"/>
        <v>A forrás egyenlő a költséggel (I.ütem).</v>
      </c>
      <c r="BG1252" s="65">
        <f t="shared" si="806"/>
        <v>0</v>
      </c>
      <c r="BH1252" s="65">
        <f t="shared" si="807"/>
        <v>0</v>
      </c>
      <c r="BI1252" s="65">
        <f t="shared" si="808"/>
        <v>0</v>
      </c>
      <c r="BJ1252" s="65">
        <f t="shared" si="809"/>
        <v>0</v>
      </c>
      <c r="BK1252" s="65">
        <f t="shared" si="795"/>
        <v>0</v>
      </c>
      <c r="BL1252" s="66" t="str">
        <f t="shared" si="829"/>
        <v>Nem hosszútávú a feladat.</v>
      </c>
      <c r="BM1252" s="67">
        <f t="shared" si="810"/>
        <v>1</v>
      </c>
      <c r="BN1252" s="67">
        <f t="shared" si="811"/>
        <v>0</v>
      </c>
      <c r="BO1252" s="67">
        <f t="shared" si="812"/>
        <v>1</v>
      </c>
      <c r="BP1252" s="67">
        <f t="shared" si="813"/>
        <v>0</v>
      </c>
      <c r="BQ1252" s="65">
        <f t="shared" si="814"/>
        <v>0</v>
      </c>
      <c r="BR1252" s="64" t="str">
        <f t="shared" si="815"/>
        <v>Nincs hosszútávú terv!</v>
      </c>
      <c r="BS1252" s="65">
        <f t="shared" si="816"/>
        <v>0</v>
      </c>
      <c r="BT1252" s="65">
        <f t="shared" si="817"/>
        <v>0</v>
      </c>
      <c r="BU1252" s="65">
        <f t="shared" si="818"/>
        <v>0</v>
      </c>
      <c r="BV1252" s="65">
        <f t="shared" si="819"/>
        <v>0</v>
      </c>
      <c r="BW1252" s="65">
        <f t="shared" si="820"/>
        <v>0</v>
      </c>
      <c r="BX1252" s="65">
        <f t="shared" si="821"/>
        <v>0</v>
      </c>
      <c r="BY1252" s="65">
        <f t="shared" si="822"/>
        <v>0</v>
      </c>
      <c r="BZ1252" s="65">
        <f t="shared" si="823"/>
        <v>0</v>
      </c>
      <c r="CA1252" s="65">
        <f t="shared" si="824"/>
        <v>0</v>
      </c>
      <c r="CB1252" s="65">
        <f t="shared" si="825"/>
        <v>0</v>
      </c>
      <c r="CC1252" s="65">
        <f t="shared" si="826"/>
        <v>0</v>
      </c>
      <c r="CD1252" s="65" t="str">
        <f t="shared" si="796"/>
        <v>Hiányos kitöltés! (B-oszlop üres)</v>
      </c>
      <c r="CE1252" s="66" t="str">
        <f t="shared" si="797"/>
        <v>Hiányos kitöltés! (B-oszlop üres)</v>
      </c>
      <c r="CF1252" s="65">
        <f t="shared" si="798"/>
        <v>0</v>
      </c>
      <c r="CG1252" s="65">
        <f t="shared" si="799"/>
        <v>0</v>
      </c>
      <c r="CH1252" s="65">
        <f t="shared" si="800"/>
        <v>0</v>
      </c>
    </row>
    <row r="1253" spans="1:86" ht="31.25" x14ac:dyDescent="0.25">
      <c r="A1253" s="54" t="str">
        <f t="shared" si="789"/>
        <v>Nincs VKR kiválasztva!</v>
      </c>
      <c r="B1253" s="68"/>
      <c r="C1253" s="55"/>
      <c r="D1253" s="47"/>
      <c r="E1253" s="47"/>
      <c r="F1253" s="56" t="str">
        <f>IF($G1253="","Nincs VKR kiválasztva!",INDEX(Osszesito!$C:$C,MATCH($G1253,Osszesito!$D:$D,0)))</f>
        <v>Nincs VKR kiválasztva!</v>
      </c>
      <c r="G1253" s="45"/>
      <c r="H1253" s="51" t="str">
        <f>IF($D1253="","",CONCATENATE($AY1253,"_",COUNTA($D$3:$D1253),"_FSZV_2026"))</f>
        <v/>
      </c>
      <c r="I1253" s="56" t="str">
        <f>IF($G1253="","Nincs VKR kiválasztva!",INDEX(Osszesito!$G:$G,MATCH($F1253,Osszesito!$C:$C,0)))</f>
        <v>Nincs VKR kiválasztva!</v>
      </c>
      <c r="J1253" s="56" t="str">
        <f>IF($G1253="","Nincs VKR kiválasztva!",INDEX(Osszesito!$F:$F,MATCH($F1253,Osszesito!$C:$C,0)))</f>
        <v>Nincs VKR kiválasztva!</v>
      </c>
      <c r="K1253" s="48" t="str">
        <f t="shared" si="827"/>
        <v>Nincs kitöltve a költség rész!</v>
      </c>
      <c r="L1253" s="49"/>
      <c r="M1253" s="49"/>
      <c r="N1253" s="60"/>
      <c r="O1253" s="60"/>
      <c r="P1253" s="90"/>
      <c r="R1253" s="62"/>
      <c r="S1253" s="62"/>
      <c r="T1253" s="62"/>
      <c r="U1253" s="62"/>
      <c r="V1253" s="62"/>
      <c r="W1253" s="62"/>
      <c r="X1253" s="62"/>
      <c r="Y1253" s="62"/>
      <c r="Z1253" s="62"/>
      <c r="AA1253" s="62"/>
      <c r="AB1253" s="62"/>
      <c r="AC1253" s="61">
        <f t="shared" si="790"/>
        <v>0</v>
      </c>
      <c r="AD1253" s="1" t="str">
        <f t="shared" si="791"/>
        <v>Nincs VKR kiválasztva!</v>
      </c>
      <c r="AF1253" s="60"/>
      <c r="AG1253" s="60"/>
      <c r="AH1253" s="60"/>
      <c r="AI1253" s="60"/>
      <c r="AJ1253" s="60"/>
      <c r="AK1253" s="60"/>
      <c r="AL1253" s="60"/>
      <c r="AM1253" s="60"/>
      <c r="AN1253" s="60"/>
      <c r="AO1253" s="60"/>
      <c r="AP1253" s="60"/>
      <c r="AQ1253" s="61">
        <f t="shared" si="792"/>
        <v>0</v>
      </c>
      <c r="AR1253" s="130" t="s">
        <v>36</v>
      </c>
      <c r="AS1253" s="1" t="str">
        <f t="shared" si="793"/>
        <v>Nincs VKR kiválasztva!</v>
      </c>
      <c r="AU1253" s="46"/>
      <c r="AV1253" s="46"/>
      <c r="AY1253" s="64" t="str">
        <f>IF($D1253="","",INDEX(Osszesito!$E:$E,MATCH($F1253,Osszesito!$C:$C,0)))</f>
        <v/>
      </c>
      <c r="AZ1253" s="64">
        <f t="shared" si="801"/>
        <v>0</v>
      </c>
      <c r="BA1253" s="65">
        <f t="shared" si="802"/>
        <v>0</v>
      </c>
      <c r="BB1253" s="65" t="str">
        <f t="shared" si="803"/>
        <v>x</v>
      </c>
      <c r="BC1253" s="65">
        <f t="shared" si="794"/>
        <v>0</v>
      </c>
      <c r="BD1253" s="65">
        <f t="shared" si="828"/>
        <v>0</v>
      </c>
      <c r="BE1253" s="65">
        <f t="shared" si="804"/>
        <v>0</v>
      </c>
      <c r="BF1253" s="64" t="str">
        <f t="shared" si="805"/>
        <v>A forrás egyenlő a költséggel (I.ütem).</v>
      </c>
      <c r="BG1253" s="65">
        <f t="shared" si="806"/>
        <v>0</v>
      </c>
      <c r="BH1253" s="65">
        <f t="shared" si="807"/>
        <v>0</v>
      </c>
      <c r="BI1253" s="65">
        <f t="shared" si="808"/>
        <v>0</v>
      </c>
      <c r="BJ1253" s="65">
        <f t="shared" si="809"/>
        <v>0</v>
      </c>
      <c r="BK1253" s="65">
        <f t="shared" si="795"/>
        <v>0</v>
      </c>
      <c r="BL1253" s="66" t="str">
        <f t="shared" si="829"/>
        <v>Nem hosszútávú a feladat.</v>
      </c>
      <c r="BM1253" s="67">
        <f t="shared" si="810"/>
        <v>1</v>
      </c>
      <c r="BN1253" s="67">
        <f t="shared" si="811"/>
        <v>0</v>
      </c>
      <c r="BO1253" s="67">
        <f t="shared" si="812"/>
        <v>1</v>
      </c>
      <c r="BP1253" s="67">
        <f t="shared" si="813"/>
        <v>0</v>
      </c>
      <c r="BQ1253" s="65">
        <f t="shared" si="814"/>
        <v>0</v>
      </c>
      <c r="BR1253" s="64" t="str">
        <f t="shared" si="815"/>
        <v>Nincs hosszútávú terv!</v>
      </c>
      <c r="BS1253" s="65">
        <f t="shared" si="816"/>
        <v>0</v>
      </c>
      <c r="BT1253" s="65">
        <f t="shared" si="817"/>
        <v>0</v>
      </c>
      <c r="BU1253" s="65">
        <f t="shared" si="818"/>
        <v>0</v>
      </c>
      <c r="BV1253" s="65">
        <f t="shared" si="819"/>
        <v>0</v>
      </c>
      <c r="BW1253" s="65">
        <f t="shared" si="820"/>
        <v>0</v>
      </c>
      <c r="BX1253" s="65">
        <f t="shared" si="821"/>
        <v>0</v>
      </c>
      <c r="BY1253" s="65">
        <f t="shared" si="822"/>
        <v>0</v>
      </c>
      <c r="BZ1253" s="65">
        <f t="shared" si="823"/>
        <v>0</v>
      </c>
      <c r="CA1253" s="65">
        <f t="shared" si="824"/>
        <v>0</v>
      </c>
      <c r="CB1253" s="65">
        <f t="shared" si="825"/>
        <v>0</v>
      </c>
      <c r="CC1253" s="65">
        <f t="shared" si="826"/>
        <v>0</v>
      </c>
      <c r="CD1253" s="65" t="str">
        <f t="shared" si="796"/>
        <v>Hiányos kitöltés! (B-oszlop üres)</v>
      </c>
      <c r="CE1253" s="66" t="str">
        <f t="shared" si="797"/>
        <v>Hiányos kitöltés! (B-oszlop üres)</v>
      </c>
      <c r="CF1253" s="65">
        <f t="shared" si="798"/>
        <v>0</v>
      </c>
      <c r="CG1253" s="65">
        <f t="shared" si="799"/>
        <v>0</v>
      </c>
      <c r="CH1253" s="65">
        <f t="shared" si="800"/>
        <v>0</v>
      </c>
    </row>
    <row r="1254" spans="1:86" ht="31.25" x14ac:dyDescent="0.25">
      <c r="A1254" s="54" t="str">
        <f t="shared" si="789"/>
        <v>Nincs VKR kiválasztva!</v>
      </c>
      <c r="B1254" s="68"/>
      <c r="C1254" s="55"/>
      <c r="D1254" s="47"/>
      <c r="E1254" s="47"/>
      <c r="F1254" s="56" t="str">
        <f>IF($G1254="","Nincs VKR kiválasztva!",INDEX(Osszesito!$C:$C,MATCH($G1254,Osszesito!$D:$D,0)))</f>
        <v>Nincs VKR kiválasztva!</v>
      </c>
      <c r="G1254" s="45"/>
      <c r="H1254" s="51" t="str">
        <f>IF($D1254="","",CONCATENATE($AY1254,"_",COUNTA($D$3:$D1254),"_FSZV_2026"))</f>
        <v/>
      </c>
      <c r="I1254" s="56" t="str">
        <f>IF($G1254="","Nincs VKR kiválasztva!",INDEX(Osszesito!$G:$G,MATCH($F1254,Osszesito!$C:$C,0)))</f>
        <v>Nincs VKR kiválasztva!</v>
      </c>
      <c r="J1254" s="56" t="str">
        <f>IF($G1254="","Nincs VKR kiválasztva!",INDEX(Osszesito!$F:$F,MATCH($F1254,Osszesito!$C:$C,0)))</f>
        <v>Nincs VKR kiválasztva!</v>
      </c>
      <c r="K1254" s="48" t="str">
        <f t="shared" si="827"/>
        <v>Nincs kitöltve a költség rész!</v>
      </c>
      <c r="L1254" s="49"/>
      <c r="M1254" s="49"/>
      <c r="N1254" s="60"/>
      <c r="O1254" s="60"/>
      <c r="P1254" s="90"/>
      <c r="R1254" s="62"/>
      <c r="S1254" s="62"/>
      <c r="T1254" s="62"/>
      <c r="U1254" s="62"/>
      <c r="V1254" s="62"/>
      <c r="W1254" s="62"/>
      <c r="X1254" s="62"/>
      <c r="Y1254" s="62"/>
      <c r="Z1254" s="62"/>
      <c r="AA1254" s="62"/>
      <c r="AB1254" s="62"/>
      <c r="AC1254" s="61">
        <f t="shared" si="790"/>
        <v>0</v>
      </c>
      <c r="AD1254" s="1" t="str">
        <f t="shared" si="791"/>
        <v>Nincs VKR kiválasztva!</v>
      </c>
      <c r="AF1254" s="60"/>
      <c r="AG1254" s="60"/>
      <c r="AH1254" s="60"/>
      <c r="AI1254" s="60"/>
      <c r="AJ1254" s="60"/>
      <c r="AK1254" s="60"/>
      <c r="AL1254" s="60"/>
      <c r="AM1254" s="60"/>
      <c r="AN1254" s="60"/>
      <c r="AO1254" s="60"/>
      <c r="AP1254" s="60"/>
      <c r="AQ1254" s="61">
        <f t="shared" si="792"/>
        <v>0</v>
      </c>
      <c r="AR1254" s="130" t="s">
        <v>36</v>
      </c>
      <c r="AS1254" s="1" t="str">
        <f t="shared" si="793"/>
        <v>Nincs VKR kiválasztva!</v>
      </c>
      <c r="AU1254" s="46"/>
      <c r="AV1254" s="46"/>
      <c r="AY1254" s="64" t="str">
        <f>IF($D1254="","",INDEX(Osszesito!$E:$E,MATCH($F1254,Osszesito!$C:$C,0)))</f>
        <v/>
      </c>
      <c r="AZ1254" s="64">
        <f t="shared" si="801"/>
        <v>0</v>
      </c>
      <c r="BA1254" s="65">
        <f t="shared" si="802"/>
        <v>0</v>
      </c>
      <c r="BB1254" s="65" t="str">
        <f t="shared" si="803"/>
        <v>x</v>
      </c>
      <c r="BC1254" s="65">
        <f t="shared" si="794"/>
        <v>0</v>
      </c>
      <c r="BD1254" s="65">
        <f t="shared" si="828"/>
        <v>0</v>
      </c>
      <c r="BE1254" s="65">
        <f t="shared" si="804"/>
        <v>0</v>
      </c>
      <c r="BF1254" s="64" t="str">
        <f t="shared" si="805"/>
        <v>A forrás egyenlő a költséggel (I.ütem).</v>
      </c>
      <c r="BG1254" s="65">
        <f t="shared" si="806"/>
        <v>0</v>
      </c>
      <c r="BH1254" s="65">
        <f t="shared" si="807"/>
        <v>0</v>
      </c>
      <c r="BI1254" s="65">
        <f t="shared" si="808"/>
        <v>0</v>
      </c>
      <c r="BJ1254" s="65">
        <f t="shared" si="809"/>
        <v>0</v>
      </c>
      <c r="BK1254" s="65">
        <f t="shared" si="795"/>
        <v>0</v>
      </c>
      <c r="BL1254" s="66" t="str">
        <f t="shared" si="829"/>
        <v>Nem hosszútávú a feladat.</v>
      </c>
      <c r="BM1254" s="67">
        <f t="shared" si="810"/>
        <v>1</v>
      </c>
      <c r="BN1254" s="67">
        <f t="shared" si="811"/>
        <v>0</v>
      </c>
      <c r="BO1254" s="67">
        <f t="shared" si="812"/>
        <v>1</v>
      </c>
      <c r="BP1254" s="67">
        <f t="shared" si="813"/>
        <v>0</v>
      </c>
      <c r="BQ1254" s="65">
        <f t="shared" si="814"/>
        <v>0</v>
      </c>
      <c r="BR1254" s="64" t="str">
        <f t="shared" si="815"/>
        <v>Nincs hosszútávú terv!</v>
      </c>
      <c r="BS1254" s="65">
        <f t="shared" si="816"/>
        <v>0</v>
      </c>
      <c r="BT1254" s="65">
        <f t="shared" si="817"/>
        <v>0</v>
      </c>
      <c r="BU1254" s="65">
        <f t="shared" si="818"/>
        <v>0</v>
      </c>
      <c r="BV1254" s="65">
        <f t="shared" si="819"/>
        <v>0</v>
      </c>
      <c r="BW1254" s="65">
        <f t="shared" si="820"/>
        <v>0</v>
      </c>
      <c r="BX1254" s="65">
        <f t="shared" si="821"/>
        <v>0</v>
      </c>
      <c r="BY1254" s="65">
        <f t="shared" si="822"/>
        <v>0</v>
      </c>
      <c r="BZ1254" s="65">
        <f t="shared" si="823"/>
        <v>0</v>
      </c>
      <c r="CA1254" s="65">
        <f t="shared" si="824"/>
        <v>0</v>
      </c>
      <c r="CB1254" s="65">
        <f t="shared" si="825"/>
        <v>0</v>
      </c>
      <c r="CC1254" s="65">
        <f t="shared" si="826"/>
        <v>0</v>
      </c>
      <c r="CD1254" s="65" t="str">
        <f t="shared" si="796"/>
        <v>Hiányos kitöltés! (B-oszlop üres)</v>
      </c>
      <c r="CE1254" s="66" t="str">
        <f t="shared" si="797"/>
        <v>Hiányos kitöltés! (B-oszlop üres)</v>
      </c>
      <c r="CF1254" s="65">
        <f t="shared" si="798"/>
        <v>0</v>
      </c>
      <c r="CG1254" s="65">
        <f t="shared" si="799"/>
        <v>0</v>
      </c>
      <c r="CH1254" s="65">
        <f t="shared" si="800"/>
        <v>0</v>
      </c>
    </row>
    <row r="1255" spans="1:86" ht="31.25" x14ac:dyDescent="0.25">
      <c r="A1255" s="54" t="str">
        <f t="shared" si="789"/>
        <v>Nincs VKR kiválasztva!</v>
      </c>
      <c r="B1255" s="68"/>
      <c r="C1255" s="55"/>
      <c r="D1255" s="47"/>
      <c r="E1255" s="47"/>
      <c r="F1255" s="56" t="str">
        <f>IF($G1255="","Nincs VKR kiválasztva!",INDEX(Osszesito!$C:$C,MATCH($G1255,Osszesito!$D:$D,0)))</f>
        <v>Nincs VKR kiválasztva!</v>
      </c>
      <c r="G1255" s="45"/>
      <c r="H1255" s="51" t="str">
        <f>IF($D1255="","",CONCATENATE($AY1255,"_",COUNTA($D$3:$D1255),"_FSZV_2026"))</f>
        <v/>
      </c>
      <c r="I1255" s="56" t="str">
        <f>IF($G1255="","Nincs VKR kiválasztva!",INDEX(Osszesito!$G:$G,MATCH($F1255,Osszesito!$C:$C,0)))</f>
        <v>Nincs VKR kiválasztva!</v>
      </c>
      <c r="J1255" s="56" t="str">
        <f>IF($G1255="","Nincs VKR kiválasztva!",INDEX(Osszesito!$F:$F,MATCH($F1255,Osszesito!$C:$C,0)))</f>
        <v>Nincs VKR kiválasztva!</v>
      </c>
      <c r="K1255" s="48" t="str">
        <f t="shared" si="827"/>
        <v>Nincs kitöltve a költség rész!</v>
      </c>
      <c r="L1255" s="49"/>
      <c r="M1255" s="49"/>
      <c r="N1255" s="60"/>
      <c r="O1255" s="60"/>
      <c r="P1255" s="90"/>
      <c r="R1255" s="62"/>
      <c r="S1255" s="62"/>
      <c r="T1255" s="62"/>
      <c r="U1255" s="62"/>
      <c r="V1255" s="62"/>
      <c r="W1255" s="62"/>
      <c r="X1255" s="62"/>
      <c r="Y1255" s="62"/>
      <c r="Z1255" s="62"/>
      <c r="AA1255" s="62"/>
      <c r="AB1255" s="62"/>
      <c r="AC1255" s="61">
        <f t="shared" si="790"/>
        <v>0</v>
      </c>
      <c r="AD1255" s="1" t="str">
        <f t="shared" si="791"/>
        <v>Nincs VKR kiválasztva!</v>
      </c>
      <c r="AF1255" s="60"/>
      <c r="AG1255" s="60"/>
      <c r="AH1255" s="60"/>
      <c r="AI1255" s="60"/>
      <c r="AJ1255" s="60"/>
      <c r="AK1255" s="60"/>
      <c r="AL1255" s="60"/>
      <c r="AM1255" s="60"/>
      <c r="AN1255" s="60"/>
      <c r="AO1255" s="60"/>
      <c r="AP1255" s="60"/>
      <c r="AQ1255" s="61">
        <f t="shared" si="792"/>
        <v>0</v>
      </c>
      <c r="AR1255" s="130" t="s">
        <v>36</v>
      </c>
      <c r="AS1255" s="1" t="str">
        <f t="shared" si="793"/>
        <v>Nincs VKR kiválasztva!</v>
      </c>
      <c r="AU1255" s="46"/>
      <c r="AV1255" s="46"/>
      <c r="AY1255" s="64" t="str">
        <f>IF($D1255="","",INDEX(Osszesito!$E:$E,MATCH($F1255,Osszesito!$C:$C,0)))</f>
        <v/>
      </c>
      <c r="AZ1255" s="64">
        <f t="shared" si="801"/>
        <v>0</v>
      </c>
      <c r="BA1255" s="65">
        <f t="shared" si="802"/>
        <v>0</v>
      </c>
      <c r="BB1255" s="65" t="str">
        <f t="shared" si="803"/>
        <v>x</v>
      </c>
      <c r="BC1255" s="65">
        <f t="shared" si="794"/>
        <v>0</v>
      </c>
      <c r="BD1255" s="65">
        <f t="shared" si="828"/>
        <v>0</v>
      </c>
      <c r="BE1255" s="65">
        <f t="shared" si="804"/>
        <v>0</v>
      </c>
      <c r="BF1255" s="64" t="str">
        <f t="shared" si="805"/>
        <v>A forrás egyenlő a költséggel (I.ütem).</v>
      </c>
      <c r="BG1255" s="65">
        <f t="shared" si="806"/>
        <v>0</v>
      </c>
      <c r="BH1255" s="65">
        <f t="shared" si="807"/>
        <v>0</v>
      </c>
      <c r="BI1255" s="65">
        <f t="shared" si="808"/>
        <v>0</v>
      </c>
      <c r="BJ1255" s="65">
        <f t="shared" si="809"/>
        <v>0</v>
      </c>
      <c r="BK1255" s="65">
        <f t="shared" si="795"/>
        <v>0</v>
      </c>
      <c r="BL1255" s="66" t="str">
        <f t="shared" si="829"/>
        <v>Nem hosszútávú a feladat.</v>
      </c>
      <c r="BM1255" s="67">
        <f t="shared" si="810"/>
        <v>1</v>
      </c>
      <c r="BN1255" s="67">
        <f t="shared" si="811"/>
        <v>0</v>
      </c>
      <c r="BO1255" s="67">
        <f t="shared" si="812"/>
        <v>1</v>
      </c>
      <c r="BP1255" s="67">
        <f t="shared" si="813"/>
        <v>0</v>
      </c>
      <c r="BQ1255" s="65">
        <f t="shared" si="814"/>
        <v>0</v>
      </c>
      <c r="BR1255" s="64" t="str">
        <f t="shared" si="815"/>
        <v>Nincs hosszútávú terv!</v>
      </c>
      <c r="BS1255" s="65">
        <f t="shared" si="816"/>
        <v>0</v>
      </c>
      <c r="BT1255" s="65">
        <f t="shared" si="817"/>
        <v>0</v>
      </c>
      <c r="BU1255" s="65">
        <f t="shared" si="818"/>
        <v>0</v>
      </c>
      <c r="BV1255" s="65">
        <f t="shared" si="819"/>
        <v>0</v>
      </c>
      <c r="BW1255" s="65">
        <f t="shared" si="820"/>
        <v>0</v>
      </c>
      <c r="BX1255" s="65">
        <f t="shared" si="821"/>
        <v>0</v>
      </c>
      <c r="BY1255" s="65">
        <f t="shared" si="822"/>
        <v>0</v>
      </c>
      <c r="BZ1255" s="65">
        <f t="shared" si="823"/>
        <v>0</v>
      </c>
      <c r="CA1255" s="65">
        <f t="shared" si="824"/>
        <v>0</v>
      </c>
      <c r="CB1255" s="65">
        <f t="shared" si="825"/>
        <v>0</v>
      </c>
      <c r="CC1255" s="65">
        <f t="shared" si="826"/>
        <v>0</v>
      </c>
      <c r="CD1255" s="65" t="str">
        <f t="shared" si="796"/>
        <v>Hiányos kitöltés! (B-oszlop üres)</v>
      </c>
      <c r="CE1255" s="66" t="str">
        <f t="shared" si="797"/>
        <v>Hiányos kitöltés! (B-oszlop üres)</v>
      </c>
      <c r="CF1255" s="65">
        <f t="shared" si="798"/>
        <v>0</v>
      </c>
      <c r="CG1255" s="65">
        <f t="shared" si="799"/>
        <v>0</v>
      </c>
      <c r="CH1255" s="65">
        <f t="shared" si="800"/>
        <v>0</v>
      </c>
    </row>
    <row r="1256" spans="1:86" ht="31.25" x14ac:dyDescent="0.25">
      <c r="A1256" s="54" t="str">
        <f t="shared" si="789"/>
        <v>Nincs VKR kiválasztva!</v>
      </c>
      <c r="B1256" s="68"/>
      <c r="C1256" s="55"/>
      <c r="D1256" s="47"/>
      <c r="E1256" s="47"/>
      <c r="F1256" s="56" t="str">
        <f>IF($G1256="","Nincs VKR kiválasztva!",INDEX(Osszesito!$C:$C,MATCH($G1256,Osszesito!$D:$D,0)))</f>
        <v>Nincs VKR kiválasztva!</v>
      </c>
      <c r="G1256" s="45"/>
      <c r="H1256" s="51" t="str">
        <f>IF($D1256="","",CONCATENATE($AY1256,"_",COUNTA($D$3:$D1256),"_FSZV_2026"))</f>
        <v/>
      </c>
      <c r="I1256" s="56" t="str">
        <f>IF($G1256="","Nincs VKR kiválasztva!",INDEX(Osszesito!$G:$G,MATCH($F1256,Osszesito!$C:$C,0)))</f>
        <v>Nincs VKR kiválasztva!</v>
      </c>
      <c r="J1256" s="56" t="str">
        <f>IF($G1256="","Nincs VKR kiválasztva!",INDEX(Osszesito!$F:$F,MATCH($F1256,Osszesito!$C:$C,0)))</f>
        <v>Nincs VKR kiválasztva!</v>
      </c>
      <c r="K1256" s="48" t="str">
        <f t="shared" si="827"/>
        <v>Nincs kitöltve a költség rész!</v>
      </c>
      <c r="L1256" s="49"/>
      <c r="M1256" s="49"/>
      <c r="N1256" s="60"/>
      <c r="O1256" s="60"/>
      <c r="P1256" s="90"/>
      <c r="R1256" s="62"/>
      <c r="S1256" s="62"/>
      <c r="T1256" s="62"/>
      <c r="U1256" s="62"/>
      <c r="V1256" s="62"/>
      <c r="W1256" s="62"/>
      <c r="X1256" s="62"/>
      <c r="Y1256" s="62"/>
      <c r="Z1256" s="62"/>
      <c r="AA1256" s="62"/>
      <c r="AB1256" s="62"/>
      <c r="AC1256" s="61">
        <f t="shared" si="790"/>
        <v>0</v>
      </c>
      <c r="AD1256" s="1" t="str">
        <f t="shared" si="791"/>
        <v>Nincs VKR kiválasztva!</v>
      </c>
      <c r="AF1256" s="60"/>
      <c r="AG1256" s="60"/>
      <c r="AH1256" s="60"/>
      <c r="AI1256" s="60"/>
      <c r="AJ1256" s="60"/>
      <c r="AK1256" s="60"/>
      <c r="AL1256" s="60"/>
      <c r="AM1256" s="60"/>
      <c r="AN1256" s="60"/>
      <c r="AO1256" s="60"/>
      <c r="AP1256" s="60"/>
      <c r="AQ1256" s="61">
        <f t="shared" si="792"/>
        <v>0</v>
      </c>
      <c r="AR1256" s="130" t="s">
        <v>36</v>
      </c>
      <c r="AS1256" s="1" t="str">
        <f t="shared" si="793"/>
        <v>Nincs VKR kiválasztva!</v>
      </c>
      <c r="AU1256" s="46"/>
      <c r="AV1256" s="46"/>
      <c r="AY1256" s="64" t="str">
        <f>IF($D1256="","",INDEX(Osszesito!$E:$E,MATCH($F1256,Osszesito!$C:$C,0)))</f>
        <v/>
      </c>
      <c r="AZ1256" s="64">
        <f t="shared" si="801"/>
        <v>0</v>
      </c>
      <c r="BA1256" s="65">
        <f t="shared" si="802"/>
        <v>0</v>
      </c>
      <c r="BB1256" s="65" t="str">
        <f t="shared" si="803"/>
        <v>x</v>
      </c>
      <c r="BC1256" s="65">
        <f t="shared" si="794"/>
        <v>0</v>
      </c>
      <c r="BD1256" s="65">
        <f t="shared" si="828"/>
        <v>0</v>
      </c>
      <c r="BE1256" s="65">
        <f t="shared" si="804"/>
        <v>0</v>
      </c>
      <c r="BF1256" s="64" t="str">
        <f t="shared" si="805"/>
        <v>A forrás egyenlő a költséggel (I.ütem).</v>
      </c>
      <c r="BG1256" s="65">
        <f t="shared" si="806"/>
        <v>0</v>
      </c>
      <c r="BH1256" s="65">
        <f t="shared" si="807"/>
        <v>0</v>
      </c>
      <c r="BI1256" s="65">
        <f t="shared" si="808"/>
        <v>0</v>
      </c>
      <c r="BJ1256" s="65">
        <f t="shared" si="809"/>
        <v>0</v>
      </c>
      <c r="BK1256" s="65">
        <f t="shared" si="795"/>
        <v>0</v>
      </c>
      <c r="BL1256" s="66" t="str">
        <f t="shared" si="829"/>
        <v>Nem hosszútávú a feladat.</v>
      </c>
      <c r="BM1256" s="67">
        <f t="shared" si="810"/>
        <v>1</v>
      </c>
      <c r="BN1256" s="67">
        <f t="shared" si="811"/>
        <v>0</v>
      </c>
      <c r="BO1256" s="67">
        <f t="shared" si="812"/>
        <v>1</v>
      </c>
      <c r="BP1256" s="67">
        <f t="shared" si="813"/>
        <v>0</v>
      </c>
      <c r="BQ1256" s="65">
        <f t="shared" si="814"/>
        <v>0</v>
      </c>
      <c r="BR1256" s="64" t="str">
        <f t="shared" si="815"/>
        <v>Nincs hosszútávú terv!</v>
      </c>
      <c r="BS1256" s="65">
        <f t="shared" si="816"/>
        <v>0</v>
      </c>
      <c r="BT1256" s="65">
        <f t="shared" si="817"/>
        <v>0</v>
      </c>
      <c r="BU1256" s="65">
        <f t="shared" si="818"/>
        <v>0</v>
      </c>
      <c r="BV1256" s="65">
        <f t="shared" si="819"/>
        <v>0</v>
      </c>
      <c r="BW1256" s="65">
        <f t="shared" si="820"/>
        <v>0</v>
      </c>
      <c r="BX1256" s="65">
        <f t="shared" si="821"/>
        <v>0</v>
      </c>
      <c r="BY1256" s="65">
        <f t="shared" si="822"/>
        <v>0</v>
      </c>
      <c r="BZ1256" s="65">
        <f t="shared" si="823"/>
        <v>0</v>
      </c>
      <c r="CA1256" s="65">
        <f t="shared" si="824"/>
        <v>0</v>
      </c>
      <c r="CB1256" s="65">
        <f t="shared" si="825"/>
        <v>0</v>
      </c>
      <c r="CC1256" s="65">
        <f t="shared" si="826"/>
        <v>0</v>
      </c>
      <c r="CD1256" s="65" t="str">
        <f t="shared" si="796"/>
        <v>Hiányos kitöltés! (B-oszlop üres)</v>
      </c>
      <c r="CE1256" s="66" t="str">
        <f t="shared" si="797"/>
        <v>Hiányos kitöltés! (B-oszlop üres)</v>
      </c>
      <c r="CF1256" s="65">
        <f t="shared" si="798"/>
        <v>0</v>
      </c>
      <c r="CG1256" s="65">
        <f t="shared" si="799"/>
        <v>0</v>
      </c>
      <c r="CH1256" s="65">
        <f t="shared" si="800"/>
        <v>0</v>
      </c>
    </row>
    <row r="1257" spans="1:86" ht="31.25" x14ac:dyDescent="0.25">
      <c r="A1257" s="54" t="str">
        <f t="shared" si="789"/>
        <v>Nincs VKR kiválasztva!</v>
      </c>
      <c r="B1257" s="68"/>
      <c r="C1257" s="55"/>
      <c r="D1257" s="47"/>
      <c r="E1257" s="47"/>
      <c r="F1257" s="56" t="str">
        <f>IF($G1257="","Nincs VKR kiválasztva!",INDEX(Osszesito!$C:$C,MATCH($G1257,Osszesito!$D:$D,0)))</f>
        <v>Nincs VKR kiválasztva!</v>
      </c>
      <c r="G1257" s="45"/>
      <c r="H1257" s="51" t="str">
        <f>IF($D1257="","",CONCATENATE($AY1257,"_",COUNTA($D$3:$D1257),"_FSZV_2026"))</f>
        <v/>
      </c>
      <c r="I1257" s="56" t="str">
        <f>IF($G1257="","Nincs VKR kiválasztva!",INDEX(Osszesito!$G:$G,MATCH($F1257,Osszesito!$C:$C,0)))</f>
        <v>Nincs VKR kiválasztva!</v>
      </c>
      <c r="J1257" s="56" t="str">
        <f>IF($G1257="","Nincs VKR kiválasztva!",INDEX(Osszesito!$F:$F,MATCH($F1257,Osszesito!$C:$C,0)))</f>
        <v>Nincs VKR kiválasztva!</v>
      </c>
      <c r="K1257" s="48" t="str">
        <f t="shared" si="827"/>
        <v>Nincs kitöltve a költség rész!</v>
      </c>
      <c r="L1257" s="49"/>
      <c r="M1257" s="49"/>
      <c r="N1257" s="60"/>
      <c r="O1257" s="60"/>
      <c r="P1257" s="90"/>
      <c r="R1257" s="62"/>
      <c r="S1257" s="62"/>
      <c r="T1257" s="62"/>
      <c r="U1257" s="62"/>
      <c r="V1257" s="62"/>
      <c r="W1257" s="62"/>
      <c r="X1257" s="62"/>
      <c r="Y1257" s="62"/>
      <c r="Z1257" s="62"/>
      <c r="AA1257" s="62"/>
      <c r="AB1257" s="62"/>
      <c r="AC1257" s="61">
        <f t="shared" si="790"/>
        <v>0</v>
      </c>
      <c r="AD1257" s="1" t="str">
        <f t="shared" si="791"/>
        <v>Nincs VKR kiválasztva!</v>
      </c>
      <c r="AF1257" s="60"/>
      <c r="AG1257" s="60"/>
      <c r="AH1257" s="60"/>
      <c r="AI1257" s="60"/>
      <c r="AJ1257" s="60"/>
      <c r="AK1257" s="60"/>
      <c r="AL1257" s="60"/>
      <c r="AM1257" s="60"/>
      <c r="AN1257" s="60"/>
      <c r="AO1257" s="60"/>
      <c r="AP1257" s="60"/>
      <c r="AQ1257" s="61">
        <f t="shared" si="792"/>
        <v>0</v>
      </c>
      <c r="AR1257" s="130" t="s">
        <v>36</v>
      </c>
      <c r="AS1257" s="1" t="str">
        <f t="shared" si="793"/>
        <v>Nincs VKR kiválasztva!</v>
      </c>
      <c r="AU1257" s="46"/>
      <c r="AV1257" s="46"/>
      <c r="AY1257" s="64" t="str">
        <f>IF($D1257="","",INDEX(Osszesito!$E:$E,MATCH($F1257,Osszesito!$C:$C,0)))</f>
        <v/>
      </c>
      <c r="AZ1257" s="64">
        <f t="shared" si="801"/>
        <v>0</v>
      </c>
      <c r="BA1257" s="65">
        <f t="shared" si="802"/>
        <v>0</v>
      </c>
      <c r="BB1257" s="65" t="str">
        <f t="shared" si="803"/>
        <v>x</v>
      </c>
      <c r="BC1257" s="65">
        <f t="shared" si="794"/>
        <v>0</v>
      </c>
      <c r="BD1257" s="65">
        <f t="shared" si="828"/>
        <v>0</v>
      </c>
      <c r="BE1257" s="65">
        <f t="shared" si="804"/>
        <v>0</v>
      </c>
      <c r="BF1257" s="64" t="str">
        <f t="shared" si="805"/>
        <v>A forrás egyenlő a költséggel (I.ütem).</v>
      </c>
      <c r="BG1257" s="65">
        <f t="shared" si="806"/>
        <v>0</v>
      </c>
      <c r="BH1257" s="65">
        <f t="shared" si="807"/>
        <v>0</v>
      </c>
      <c r="BI1257" s="65">
        <f t="shared" si="808"/>
        <v>0</v>
      </c>
      <c r="BJ1257" s="65">
        <f t="shared" si="809"/>
        <v>0</v>
      </c>
      <c r="BK1257" s="65">
        <f t="shared" si="795"/>
        <v>0</v>
      </c>
      <c r="BL1257" s="66" t="str">
        <f t="shared" si="829"/>
        <v>Nem hosszútávú a feladat.</v>
      </c>
      <c r="BM1257" s="67">
        <f t="shared" si="810"/>
        <v>1</v>
      </c>
      <c r="BN1257" s="67">
        <f t="shared" si="811"/>
        <v>0</v>
      </c>
      <c r="BO1257" s="67">
        <f t="shared" si="812"/>
        <v>1</v>
      </c>
      <c r="BP1257" s="67">
        <f t="shared" si="813"/>
        <v>0</v>
      </c>
      <c r="BQ1257" s="65">
        <f t="shared" si="814"/>
        <v>0</v>
      </c>
      <c r="BR1257" s="64" t="str">
        <f t="shared" si="815"/>
        <v>Nincs hosszútávú terv!</v>
      </c>
      <c r="BS1257" s="65">
        <f t="shared" si="816"/>
        <v>0</v>
      </c>
      <c r="BT1257" s="65">
        <f t="shared" si="817"/>
        <v>0</v>
      </c>
      <c r="BU1257" s="65">
        <f t="shared" si="818"/>
        <v>0</v>
      </c>
      <c r="BV1257" s="65">
        <f t="shared" si="819"/>
        <v>0</v>
      </c>
      <c r="BW1257" s="65">
        <f t="shared" si="820"/>
        <v>0</v>
      </c>
      <c r="BX1257" s="65">
        <f t="shared" si="821"/>
        <v>0</v>
      </c>
      <c r="BY1257" s="65">
        <f t="shared" si="822"/>
        <v>0</v>
      </c>
      <c r="BZ1257" s="65">
        <f t="shared" si="823"/>
        <v>0</v>
      </c>
      <c r="CA1257" s="65">
        <f t="shared" si="824"/>
        <v>0</v>
      </c>
      <c r="CB1257" s="65">
        <f t="shared" si="825"/>
        <v>0</v>
      </c>
      <c r="CC1257" s="65">
        <f t="shared" si="826"/>
        <v>0</v>
      </c>
      <c r="CD1257" s="65" t="str">
        <f t="shared" si="796"/>
        <v>Hiányos kitöltés! (B-oszlop üres)</v>
      </c>
      <c r="CE1257" s="66" t="str">
        <f t="shared" si="797"/>
        <v>Hiányos kitöltés! (B-oszlop üres)</v>
      </c>
      <c r="CF1257" s="65">
        <f t="shared" si="798"/>
        <v>0</v>
      </c>
      <c r="CG1257" s="65">
        <f t="shared" si="799"/>
        <v>0</v>
      </c>
      <c r="CH1257" s="65">
        <f t="shared" si="800"/>
        <v>0</v>
      </c>
    </row>
    <row r="1258" spans="1:86" ht="31.25" x14ac:dyDescent="0.25">
      <c r="A1258" s="54" t="str">
        <f t="shared" si="789"/>
        <v>Nincs VKR kiválasztva!</v>
      </c>
      <c r="B1258" s="68"/>
      <c r="C1258" s="55"/>
      <c r="D1258" s="47"/>
      <c r="E1258" s="47"/>
      <c r="F1258" s="56" t="str">
        <f>IF($G1258="","Nincs VKR kiválasztva!",INDEX(Osszesito!$C:$C,MATCH($G1258,Osszesito!$D:$D,0)))</f>
        <v>Nincs VKR kiválasztva!</v>
      </c>
      <c r="G1258" s="45"/>
      <c r="H1258" s="51" t="str">
        <f>IF($D1258="","",CONCATENATE($AY1258,"_",COUNTA($D$3:$D1258),"_FSZV_2026"))</f>
        <v/>
      </c>
      <c r="I1258" s="56" t="str">
        <f>IF($G1258="","Nincs VKR kiválasztva!",INDEX(Osszesito!$G:$G,MATCH($F1258,Osszesito!$C:$C,0)))</f>
        <v>Nincs VKR kiválasztva!</v>
      </c>
      <c r="J1258" s="56" t="str">
        <f>IF($G1258="","Nincs VKR kiválasztva!",INDEX(Osszesito!$F:$F,MATCH($F1258,Osszesito!$C:$C,0)))</f>
        <v>Nincs VKR kiválasztva!</v>
      </c>
      <c r="K1258" s="48" t="str">
        <f t="shared" si="827"/>
        <v>Nincs kitöltve a költség rész!</v>
      </c>
      <c r="L1258" s="49"/>
      <c r="M1258" s="49"/>
      <c r="N1258" s="60"/>
      <c r="O1258" s="60"/>
      <c r="P1258" s="90"/>
      <c r="R1258" s="62"/>
      <c r="S1258" s="62"/>
      <c r="T1258" s="62"/>
      <c r="U1258" s="62"/>
      <c r="V1258" s="62"/>
      <c r="W1258" s="62"/>
      <c r="X1258" s="62"/>
      <c r="Y1258" s="62"/>
      <c r="Z1258" s="62"/>
      <c r="AA1258" s="62"/>
      <c r="AB1258" s="62"/>
      <c r="AC1258" s="61">
        <f t="shared" si="790"/>
        <v>0</v>
      </c>
      <c r="AD1258" s="1" t="str">
        <f t="shared" si="791"/>
        <v>Nincs VKR kiválasztva!</v>
      </c>
      <c r="AF1258" s="60"/>
      <c r="AG1258" s="60"/>
      <c r="AH1258" s="60"/>
      <c r="AI1258" s="60"/>
      <c r="AJ1258" s="60"/>
      <c r="AK1258" s="60"/>
      <c r="AL1258" s="60"/>
      <c r="AM1258" s="60"/>
      <c r="AN1258" s="60"/>
      <c r="AO1258" s="60"/>
      <c r="AP1258" s="60"/>
      <c r="AQ1258" s="61">
        <f t="shared" si="792"/>
        <v>0</v>
      </c>
      <c r="AR1258" s="130" t="s">
        <v>36</v>
      </c>
      <c r="AS1258" s="1" t="str">
        <f t="shared" si="793"/>
        <v>Nincs VKR kiválasztva!</v>
      </c>
      <c r="AU1258" s="46"/>
      <c r="AV1258" s="46"/>
      <c r="AY1258" s="64" t="str">
        <f>IF($D1258="","",INDEX(Osszesito!$E:$E,MATCH($F1258,Osszesito!$C:$C,0)))</f>
        <v/>
      </c>
      <c r="AZ1258" s="64">
        <f t="shared" si="801"/>
        <v>0</v>
      </c>
      <c r="BA1258" s="65">
        <f t="shared" si="802"/>
        <v>0</v>
      </c>
      <c r="BB1258" s="65" t="str">
        <f t="shared" si="803"/>
        <v>x</v>
      </c>
      <c r="BC1258" s="65">
        <f t="shared" si="794"/>
        <v>0</v>
      </c>
      <c r="BD1258" s="65">
        <f t="shared" si="828"/>
        <v>0</v>
      </c>
      <c r="BE1258" s="65">
        <f t="shared" si="804"/>
        <v>0</v>
      </c>
      <c r="BF1258" s="64" t="str">
        <f t="shared" si="805"/>
        <v>A forrás egyenlő a költséggel (I.ütem).</v>
      </c>
      <c r="BG1258" s="65">
        <f t="shared" si="806"/>
        <v>0</v>
      </c>
      <c r="BH1258" s="65">
        <f t="shared" si="807"/>
        <v>0</v>
      </c>
      <c r="BI1258" s="65">
        <f t="shared" si="808"/>
        <v>0</v>
      </c>
      <c r="BJ1258" s="65">
        <f t="shared" si="809"/>
        <v>0</v>
      </c>
      <c r="BK1258" s="65">
        <f t="shared" si="795"/>
        <v>0</v>
      </c>
      <c r="BL1258" s="66" t="str">
        <f t="shared" si="829"/>
        <v>Nem hosszútávú a feladat.</v>
      </c>
      <c r="BM1258" s="67">
        <f t="shared" si="810"/>
        <v>1</v>
      </c>
      <c r="BN1258" s="67">
        <f t="shared" si="811"/>
        <v>0</v>
      </c>
      <c r="BO1258" s="67">
        <f t="shared" si="812"/>
        <v>1</v>
      </c>
      <c r="BP1258" s="67">
        <f t="shared" si="813"/>
        <v>0</v>
      </c>
      <c r="BQ1258" s="65">
        <f t="shared" si="814"/>
        <v>0</v>
      </c>
      <c r="BR1258" s="64" t="str">
        <f t="shared" si="815"/>
        <v>Nincs hosszútávú terv!</v>
      </c>
      <c r="BS1258" s="65">
        <f t="shared" si="816"/>
        <v>0</v>
      </c>
      <c r="BT1258" s="65">
        <f t="shared" si="817"/>
        <v>0</v>
      </c>
      <c r="BU1258" s="65">
        <f t="shared" si="818"/>
        <v>0</v>
      </c>
      <c r="BV1258" s="65">
        <f t="shared" si="819"/>
        <v>0</v>
      </c>
      <c r="BW1258" s="65">
        <f t="shared" si="820"/>
        <v>0</v>
      </c>
      <c r="BX1258" s="65">
        <f t="shared" si="821"/>
        <v>0</v>
      </c>
      <c r="BY1258" s="65">
        <f t="shared" si="822"/>
        <v>0</v>
      </c>
      <c r="BZ1258" s="65">
        <f t="shared" si="823"/>
        <v>0</v>
      </c>
      <c r="CA1258" s="65">
        <f t="shared" si="824"/>
        <v>0</v>
      </c>
      <c r="CB1258" s="65">
        <f t="shared" si="825"/>
        <v>0</v>
      </c>
      <c r="CC1258" s="65">
        <f t="shared" si="826"/>
        <v>0</v>
      </c>
      <c r="CD1258" s="65" t="str">
        <f t="shared" si="796"/>
        <v>Hiányos kitöltés! (B-oszlop üres)</v>
      </c>
      <c r="CE1258" s="66" t="str">
        <f t="shared" si="797"/>
        <v>Hiányos kitöltés! (B-oszlop üres)</v>
      </c>
      <c r="CF1258" s="65">
        <f t="shared" si="798"/>
        <v>0</v>
      </c>
      <c r="CG1258" s="65">
        <f t="shared" si="799"/>
        <v>0</v>
      </c>
      <c r="CH1258" s="65">
        <f t="shared" si="800"/>
        <v>0</v>
      </c>
    </row>
    <row r="1259" spans="1:86" ht="31.25" x14ac:dyDescent="0.25">
      <c r="A1259" s="54" t="str">
        <f t="shared" si="789"/>
        <v>Nincs VKR kiválasztva!</v>
      </c>
      <c r="B1259" s="68"/>
      <c r="C1259" s="55"/>
      <c r="D1259" s="47"/>
      <c r="E1259" s="47"/>
      <c r="F1259" s="56" t="str">
        <f>IF($G1259="","Nincs VKR kiválasztva!",INDEX(Osszesito!$C:$C,MATCH($G1259,Osszesito!$D:$D,0)))</f>
        <v>Nincs VKR kiválasztva!</v>
      </c>
      <c r="G1259" s="45"/>
      <c r="H1259" s="51" t="str">
        <f>IF($D1259="","",CONCATENATE($AY1259,"_",COUNTA($D$3:$D1259),"_FSZV_2026"))</f>
        <v/>
      </c>
      <c r="I1259" s="56" t="str">
        <f>IF($G1259="","Nincs VKR kiválasztva!",INDEX(Osszesito!$G:$G,MATCH($F1259,Osszesito!$C:$C,0)))</f>
        <v>Nincs VKR kiválasztva!</v>
      </c>
      <c r="J1259" s="56" t="str">
        <f>IF($G1259="","Nincs VKR kiválasztva!",INDEX(Osszesito!$F:$F,MATCH($F1259,Osszesito!$C:$C,0)))</f>
        <v>Nincs VKR kiválasztva!</v>
      </c>
      <c r="K1259" s="48" t="str">
        <f t="shared" si="827"/>
        <v>Nincs kitöltve a költség rész!</v>
      </c>
      <c r="L1259" s="49"/>
      <c r="M1259" s="49"/>
      <c r="N1259" s="60"/>
      <c r="O1259" s="60"/>
      <c r="P1259" s="90"/>
      <c r="R1259" s="62"/>
      <c r="S1259" s="62"/>
      <c r="T1259" s="62"/>
      <c r="U1259" s="62"/>
      <c r="V1259" s="62"/>
      <c r="W1259" s="62"/>
      <c r="X1259" s="62"/>
      <c r="Y1259" s="62"/>
      <c r="Z1259" s="62"/>
      <c r="AA1259" s="62"/>
      <c r="AB1259" s="62"/>
      <c r="AC1259" s="61">
        <f t="shared" si="790"/>
        <v>0</v>
      </c>
      <c r="AD1259" s="1" t="str">
        <f t="shared" si="791"/>
        <v>Nincs VKR kiválasztva!</v>
      </c>
      <c r="AF1259" s="60"/>
      <c r="AG1259" s="60"/>
      <c r="AH1259" s="60"/>
      <c r="AI1259" s="60"/>
      <c r="AJ1259" s="60"/>
      <c r="AK1259" s="60"/>
      <c r="AL1259" s="60"/>
      <c r="AM1259" s="60"/>
      <c r="AN1259" s="60"/>
      <c r="AO1259" s="60"/>
      <c r="AP1259" s="60"/>
      <c r="AQ1259" s="61">
        <f t="shared" si="792"/>
        <v>0</v>
      </c>
      <c r="AR1259" s="130" t="s">
        <v>36</v>
      </c>
      <c r="AS1259" s="1" t="str">
        <f t="shared" si="793"/>
        <v>Nincs VKR kiválasztva!</v>
      </c>
      <c r="AU1259" s="46"/>
      <c r="AV1259" s="46"/>
      <c r="AY1259" s="64" t="str">
        <f>IF($D1259="","",INDEX(Osszesito!$E:$E,MATCH($F1259,Osszesito!$C:$C,0)))</f>
        <v/>
      </c>
      <c r="AZ1259" s="64">
        <f t="shared" si="801"/>
        <v>0</v>
      </c>
      <c r="BA1259" s="65">
        <f t="shared" si="802"/>
        <v>0</v>
      </c>
      <c r="BB1259" s="65" t="str">
        <f t="shared" si="803"/>
        <v>x</v>
      </c>
      <c r="BC1259" s="65">
        <f t="shared" si="794"/>
        <v>0</v>
      </c>
      <c r="BD1259" s="65">
        <f t="shared" si="828"/>
        <v>0</v>
      </c>
      <c r="BE1259" s="65">
        <f t="shared" si="804"/>
        <v>0</v>
      </c>
      <c r="BF1259" s="64" t="str">
        <f t="shared" si="805"/>
        <v>A forrás egyenlő a költséggel (I.ütem).</v>
      </c>
      <c r="BG1259" s="65">
        <f t="shared" si="806"/>
        <v>0</v>
      </c>
      <c r="BH1259" s="65">
        <f t="shared" si="807"/>
        <v>0</v>
      </c>
      <c r="BI1259" s="65">
        <f t="shared" si="808"/>
        <v>0</v>
      </c>
      <c r="BJ1259" s="65">
        <f t="shared" si="809"/>
        <v>0</v>
      </c>
      <c r="BK1259" s="65">
        <f t="shared" si="795"/>
        <v>0</v>
      </c>
      <c r="BL1259" s="66" t="str">
        <f t="shared" si="829"/>
        <v>Nem hosszútávú a feladat.</v>
      </c>
      <c r="BM1259" s="67">
        <f t="shared" si="810"/>
        <v>1</v>
      </c>
      <c r="BN1259" s="67">
        <f t="shared" si="811"/>
        <v>0</v>
      </c>
      <c r="BO1259" s="67">
        <f t="shared" si="812"/>
        <v>1</v>
      </c>
      <c r="BP1259" s="67">
        <f t="shared" si="813"/>
        <v>0</v>
      </c>
      <c r="BQ1259" s="65">
        <f t="shared" si="814"/>
        <v>0</v>
      </c>
      <c r="BR1259" s="64" t="str">
        <f t="shared" si="815"/>
        <v>Nincs hosszútávú terv!</v>
      </c>
      <c r="BS1259" s="65">
        <f t="shared" si="816"/>
        <v>0</v>
      </c>
      <c r="BT1259" s="65">
        <f t="shared" si="817"/>
        <v>0</v>
      </c>
      <c r="BU1259" s="65">
        <f t="shared" si="818"/>
        <v>0</v>
      </c>
      <c r="BV1259" s="65">
        <f t="shared" si="819"/>
        <v>0</v>
      </c>
      <c r="BW1259" s="65">
        <f t="shared" si="820"/>
        <v>0</v>
      </c>
      <c r="BX1259" s="65">
        <f t="shared" si="821"/>
        <v>0</v>
      </c>
      <c r="BY1259" s="65">
        <f t="shared" si="822"/>
        <v>0</v>
      </c>
      <c r="BZ1259" s="65">
        <f t="shared" si="823"/>
        <v>0</v>
      </c>
      <c r="CA1259" s="65">
        <f t="shared" si="824"/>
        <v>0</v>
      </c>
      <c r="CB1259" s="65">
        <f t="shared" si="825"/>
        <v>0</v>
      </c>
      <c r="CC1259" s="65">
        <f t="shared" si="826"/>
        <v>0</v>
      </c>
      <c r="CD1259" s="65" t="str">
        <f t="shared" si="796"/>
        <v>Hiányos kitöltés! (B-oszlop üres)</v>
      </c>
      <c r="CE1259" s="66" t="str">
        <f t="shared" si="797"/>
        <v>Hiányos kitöltés! (B-oszlop üres)</v>
      </c>
      <c r="CF1259" s="65">
        <f t="shared" si="798"/>
        <v>0</v>
      </c>
      <c r="CG1259" s="65">
        <f t="shared" si="799"/>
        <v>0</v>
      </c>
      <c r="CH1259" s="65">
        <f t="shared" si="800"/>
        <v>0</v>
      </c>
    </row>
    <row r="1260" spans="1:86" ht="31.25" x14ac:dyDescent="0.25">
      <c r="A1260" s="54" t="str">
        <f t="shared" si="789"/>
        <v>Nincs VKR kiválasztva!</v>
      </c>
      <c r="B1260" s="68"/>
      <c r="C1260" s="55"/>
      <c r="D1260" s="47"/>
      <c r="E1260" s="47"/>
      <c r="F1260" s="56" t="str">
        <f>IF($G1260="","Nincs VKR kiválasztva!",INDEX(Osszesito!$C:$C,MATCH($G1260,Osszesito!$D:$D,0)))</f>
        <v>Nincs VKR kiválasztva!</v>
      </c>
      <c r="G1260" s="45"/>
      <c r="H1260" s="51" t="str">
        <f>IF($D1260="","",CONCATENATE($AY1260,"_",COUNTA($D$3:$D1260),"_FSZV_2026"))</f>
        <v/>
      </c>
      <c r="I1260" s="56" t="str">
        <f>IF($G1260="","Nincs VKR kiválasztva!",INDEX(Osszesito!$G:$G,MATCH($F1260,Osszesito!$C:$C,0)))</f>
        <v>Nincs VKR kiválasztva!</v>
      </c>
      <c r="J1260" s="56" t="str">
        <f>IF($G1260="","Nincs VKR kiválasztva!",INDEX(Osszesito!$F:$F,MATCH($F1260,Osszesito!$C:$C,0)))</f>
        <v>Nincs VKR kiválasztva!</v>
      </c>
      <c r="K1260" s="48" t="str">
        <f t="shared" si="827"/>
        <v>Nincs kitöltve a költség rész!</v>
      </c>
      <c r="L1260" s="49"/>
      <c r="M1260" s="49"/>
      <c r="N1260" s="60"/>
      <c r="O1260" s="60"/>
      <c r="P1260" s="90"/>
      <c r="R1260" s="62"/>
      <c r="S1260" s="62"/>
      <c r="T1260" s="62"/>
      <c r="U1260" s="62"/>
      <c r="V1260" s="62"/>
      <c r="W1260" s="62"/>
      <c r="X1260" s="62"/>
      <c r="Y1260" s="62"/>
      <c r="Z1260" s="62"/>
      <c r="AA1260" s="62"/>
      <c r="AB1260" s="62"/>
      <c r="AC1260" s="61">
        <f t="shared" si="790"/>
        <v>0</v>
      </c>
      <c r="AD1260" s="1" t="str">
        <f t="shared" si="791"/>
        <v>Nincs VKR kiválasztva!</v>
      </c>
      <c r="AF1260" s="60"/>
      <c r="AG1260" s="60"/>
      <c r="AH1260" s="60"/>
      <c r="AI1260" s="60"/>
      <c r="AJ1260" s="60"/>
      <c r="AK1260" s="60"/>
      <c r="AL1260" s="60"/>
      <c r="AM1260" s="60"/>
      <c r="AN1260" s="60"/>
      <c r="AO1260" s="60"/>
      <c r="AP1260" s="60"/>
      <c r="AQ1260" s="61">
        <f t="shared" si="792"/>
        <v>0</v>
      </c>
      <c r="AR1260" s="130" t="s">
        <v>36</v>
      </c>
      <c r="AS1260" s="1" t="str">
        <f t="shared" si="793"/>
        <v>Nincs VKR kiválasztva!</v>
      </c>
      <c r="AU1260" s="46"/>
      <c r="AV1260" s="46"/>
      <c r="AY1260" s="64" t="str">
        <f>IF($D1260="","",INDEX(Osszesito!$E:$E,MATCH($F1260,Osszesito!$C:$C,0)))</f>
        <v/>
      </c>
      <c r="AZ1260" s="64">
        <f t="shared" si="801"/>
        <v>0</v>
      </c>
      <c r="BA1260" s="65">
        <f t="shared" si="802"/>
        <v>0</v>
      </c>
      <c r="BB1260" s="65" t="str">
        <f t="shared" si="803"/>
        <v>x</v>
      </c>
      <c r="BC1260" s="65">
        <f t="shared" si="794"/>
        <v>0</v>
      </c>
      <c r="BD1260" s="65">
        <f t="shared" si="828"/>
        <v>0</v>
      </c>
      <c r="BE1260" s="65">
        <f t="shared" si="804"/>
        <v>0</v>
      </c>
      <c r="BF1260" s="64" t="str">
        <f t="shared" si="805"/>
        <v>A forrás egyenlő a költséggel (I.ütem).</v>
      </c>
      <c r="BG1260" s="65">
        <f t="shared" si="806"/>
        <v>0</v>
      </c>
      <c r="BH1260" s="65">
        <f t="shared" si="807"/>
        <v>0</v>
      </c>
      <c r="BI1260" s="65">
        <f t="shared" si="808"/>
        <v>0</v>
      </c>
      <c r="BJ1260" s="65">
        <f t="shared" si="809"/>
        <v>0</v>
      </c>
      <c r="BK1260" s="65">
        <f t="shared" si="795"/>
        <v>0</v>
      </c>
      <c r="BL1260" s="66" t="str">
        <f t="shared" si="829"/>
        <v>Nem hosszútávú a feladat.</v>
      </c>
      <c r="BM1260" s="67">
        <f t="shared" si="810"/>
        <v>1</v>
      </c>
      <c r="BN1260" s="67">
        <f t="shared" si="811"/>
        <v>0</v>
      </c>
      <c r="BO1260" s="67">
        <f t="shared" si="812"/>
        <v>1</v>
      </c>
      <c r="BP1260" s="67">
        <f t="shared" si="813"/>
        <v>0</v>
      </c>
      <c r="BQ1260" s="65">
        <f t="shared" si="814"/>
        <v>0</v>
      </c>
      <c r="BR1260" s="64" t="str">
        <f t="shared" si="815"/>
        <v>Nincs hosszútávú terv!</v>
      </c>
      <c r="BS1260" s="65">
        <f t="shared" si="816"/>
        <v>0</v>
      </c>
      <c r="BT1260" s="65">
        <f t="shared" si="817"/>
        <v>0</v>
      </c>
      <c r="BU1260" s="65">
        <f t="shared" si="818"/>
        <v>0</v>
      </c>
      <c r="BV1260" s="65">
        <f t="shared" si="819"/>
        <v>0</v>
      </c>
      <c r="BW1260" s="65">
        <f t="shared" si="820"/>
        <v>0</v>
      </c>
      <c r="BX1260" s="65">
        <f t="shared" si="821"/>
        <v>0</v>
      </c>
      <c r="BY1260" s="65">
        <f t="shared" si="822"/>
        <v>0</v>
      </c>
      <c r="BZ1260" s="65">
        <f t="shared" si="823"/>
        <v>0</v>
      </c>
      <c r="CA1260" s="65">
        <f t="shared" si="824"/>
        <v>0</v>
      </c>
      <c r="CB1260" s="65">
        <f t="shared" si="825"/>
        <v>0</v>
      </c>
      <c r="CC1260" s="65">
        <f t="shared" si="826"/>
        <v>0</v>
      </c>
      <c r="CD1260" s="65" t="str">
        <f t="shared" si="796"/>
        <v>Hiányos kitöltés! (B-oszlop üres)</v>
      </c>
      <c r="CE1260" s="66" t="str">
        <f t="shared" si="797"/>
        <v>Hiányos kitöltés! (B-oszlop üres)</v>
      </c>
      <c r="CF1260" s="65">
        <f t="shared" si="798"/>
        <v>0</v>
      </c>
      <c r="CG1260" s="65">
        <f t="shared" si="799"/>
        <v>0</v>
      </c>
      <c r="CH1260" s="65">
        <f t="shared" si="800"/>
        <v>0</v>
      </c>
    </row>
    <row r="1261" spans="1:86" ht="31.25" x14ac:dyDescent="0.25">
      <c r="A1261" s="54" t="str">
        <f t="shared" si="789"/>
        <v>Nincs VKR kiválasztva!</v>
      </c>
      <c r="B1261" s="68"/>
      <c r="C1261" s="55"/>
      <c r="D1261" s="47"/>
      <c r="E1261" s="47"/>
      <c r="F1261" s="56" t="str">
        <f>IF($G1261="","Nincs VKR kiválasztva!",INDEX(Osszesito!$C:$C,MATCH($G1261,Osszesito!$D:$D,0)))</f>
        <v>Nincs VKR kiválasztva!</v>
      </c>
      <c r="G1261" s="45"/>
      <c r="H1261" s="51" t="str">
        <f>IF($D1261="","",CONCATENATE($AY1261,"_",COUNTA($D$3:$D1261),"_FSZV_2026"))</f>
        <v/>
      </c>
      <c r="I1261" s="56" t="str">
        <f>IF($G1261="","Nincs VKR kiválasztva!",INDEX(Osszesito!$G:$G,MATCH($F1261,Osszesito!$C:$C,0)))</f>
        <v>Nincs VKR kiválasztva!</v>
      </c>
      <c r="J1261" s="56" t="str">
        <f>IF($G1261="","Nincs VKR kiválasztva!",INDEX(Osszesito!$F:$F,MATCH($F1261,Osszesito!$C:$C,0)))</f>
        <v>Nincs VKR kiválasztva!</v>
      </c>
      <c r="K1261" s="48" t="str">
        <f t="shared" si="827"/>
        <v>Nincs kitöltve a költség rész!</v>
      </c>
      <c r="L1261" s="49"/>
      <c r="M1261" s="49"/>
      <c r="N1261" s="60"/>
      <c r="O1261" s="60"/>
      <c r="P1261" s="90"/>
      <c r="R1261" s="62"/>
      <c r="S1261" s="62"/>
      <c r="T1261" s="62"/>
      <c r="U1261" s="62"/>
      <c r="V1261" s="62"/>
      <c r="W1261" s="62"/>
      <c r="X1261" s="62"/>
      <c r="Y1261" s="62"/>
      <c r="Z1261" s="62"/>
      <c r="AA1261" s="62"/>
      <c r="AB1261" s="62"/>
      <c r="AC1261" s="61">
        <f t="shared" si="790"/>
        <v>0</v>
      </c>
      <c r="AD1261" s="1" t="str">
        <f t="shared" si="791"/>
        <v>Nincs VKR kiválasztva!</v>
      </c>
      <c r="AF1261" s="60"/>
      <c r="AG1261" s="60"/>
      <c r="AH1261" s="60"/>
      <c r="AI1261" s="60"/>
      <c r="AJ1261" s="60"/>
      <c r="AK1261" s="60"/>
      <c r="AL1261" s="60"/>
      <c r="AM1261" s="60"/>
      <c r="AN1261" s="60"/>
      <c r="AO1261" s="60"/>
      <c r="AP1261" s="60"/>
      <c r="AQ1261" s="61">
        <f t="shared" si="792"/>
        <v>0</v>
      </c>
      <c r="AR1261" s="130" t="s">
        <v>36</v>
      </c>
      <c r="AS1261" s="1" t="str">
        <f t="shared" si="793"/>
        <v>Nincs VKR kiválasztva!</v>
      </c>
      <c r="AU1261" s="46"/>
      <c r="AV1261" s="46"/>
      <c r="AY1261" s="64" t="str">
        <f>IF($D1261="","",INDEX(Osszesito!$E:$E,MATCH($F1261,Osszesito!$C:$C,0)))</f>
        <v/>
      </c>
      <c r="AZ1261" s="64">
        <f t="shared" si="801"/>
        <v>0</v>
      </c>
      <c r="BA1261" s="65">
        <f t="shared" si="802"/>
        <v>0</v>
      </c>
      <c r="BB1261" s="65" t="str">
        <f t="shared" si="803"/>
        <v>x</v>
      </c>
      <c r="BC1261" s="65">
        <f t="shared" si="794"/>
        <v>0</v>
      </c>
      <c r="BD1261" s="65">
        <f t="shared" si="828"/>
        <v>0</v>
      </c>
      <c r="BE1261" s="65">
        <f t="shared" si="804"/>
        <v>0</v>
      </c>
      <c r="BF1261" s="64" t="str">
        <f t="shared" si="805"/>
        <v>A forrás egyenlő a költséggel (I.ütem).</v>
      </c>
      <c r="BG1261" s="65">
        <f t="shared" si="806"/>
        <v>0</v>
      </c>
      <c r="BH1261" s="65">
        <f t="shared" si="807"/>
        <v>0</v>
      </c>
      <c r="BI1261" s="65">
        <f t="shared" si="808"/>
        <v>0</v>
      </c>
      <c r="BJ1261" s="65">
        <f t="shared" si="809"/>
        <v>0</v>
      </c>
      <c r="BK1261" s="65">
        <f t="shared" si="795"/>
        <v>0</v>
      </c>
      <c r="BL1261" s="66" t="str">
        <f t="shared" si="829"/>
        <v>Nem hosszútávú a feladat.</v>
      </c>
      <c r="BM1261" s="67">
        <f t="shared" si="810"/>
        <v>1</v>
      </c>
      <c r="BN1261" s="67">
        <f t="shared" si="811"/>
        <v>0</v>
      </c>
      <c r="BO1261" s="67">
        <f t="shared" si="812"/>
        <v>1</v>
      </c>
      <c r="BP1261" s="67">
        <f t="shared" si="813"/>
        <v>0</v>
      </c>
      <c r="BQ1261" s="65">
        <f t="shared" si="814"/>
        <v>0</v>
      </c>
      <c r="BR1261" s="64" t="str">
        <f t="shared" si="815"/>
        <v>Nincs hosszútávú terv!</v>
      </c>
      <c r="BS1261" s="65">
        <f t="shared" si="816"/>
        <v>0</v>
      </c>
      <c r="BT1261" s="65">
        <f t="shared" si="817"/>
        <v>0</v>
      </c>
      <c r="BU1261" s="65">
        <f t="shared" si="818"/>
        <v>0</v>
      </c>
      <c r="BV1261" s="65">
        <f t="shared" si="819"/>
        <v>0</v>
      </c>
      <c r="BW1261" s="65">
        <f t="shared" si="820"/>
        <v>0</v>
      </c>
      <c r="BX1261" s="65">
        <f t="shared" si="821"/>
        <v>0</v>
      </c>
      <c r="BY1261" s="65">
        <f t="shared" si="822"/>
        <v>0</v>
      </c>
      <c r="BZ1261" s="65">
        <f t="shared" si="823"/>
        <v>0</v>
      </c>
      <c r="CA1261" s="65">
        <f t="shared" si="824"/>
        <v>0</v>
      </c>
      <c r="CB1261" s="65">
        <f t="shared" si="825"/>
        <v>0</v>
      </c>
      <c r="CC1261" s="65">
        <f t="shared" si="826"/>
        <v>0</v>
      </c>
      <c r="CD1261" s="65" t="str">
        <f t="shared" si="796"/>
        <v>Hiányos kitöltés! (B-oszlop üres)</v>
      </c>
      <c r="CE1261" s="66" t="str">
        <f t="shared" si="797"/>
        <v>Hiányos kitöltés! (B-oszlop üres)</v>
      </c>
      <c r="CF1261" s="65">
        <f t="shared" si="798"/>
        <v>0</v>
      </c>
      <c r="CG1261" s="65">
        <f t="shared" si="799"/>
        <v>0</v>
      </c>
      <c r="CH1261" s="65">
        <f t="shared" si="800"/>
        <v>0</v>
      </c>
    </row>
    <row r="1262" spans="1:86" ht="31.25" x14ac:dyDescent="0.25">
      <c r="A1262" s="54" t="str">
        <f t="shared" si="789"/>
        <v>Nincs VKR kiválasztva!</v>
      </c>
      <c r="B1262" s="68"/>
      <c r="C1262" s="55"/>
      <c r="D1262" s="47"/>
      <c r="E1262" s="47"/>
      <c r="F1262" s="56" t="str">
        <f>IF($G1262="","Nincs VKR kiválasztva!",INDEX(Osszesito!$C:$C,MATCH($G1262,Osszesito!$D:$D,0)))</f>
        <v>Nincs VKR kiválasztva!</v>
      </c>
      <c r="G1262" s="45"/>
      <c r="H1262" s="51" t="str">
        <f>IF($D1262="","",CONCATENATE($AY1262,"_",COUNTA($D$3:$D1262),"_FSZV_2026"))</f>
        <v/>
      </c>
      <c r="I1262" s="56" t="str">
        <f>IF($G1262="","Nincs VKR kiválasztva!",INDEX(Osszesito!$G:$G,MATCH($F1262,Osszesito!$C:$C,0)))</f>
        <v>Nincs VKR kiválasztva!</v>
      </c>
      <c r="J1262" s="56" t="str">
        <f>IF($G1262="","Nincs VKR kiválasztva!",INDEX(Osszesito!$F:$F,MATCH($F1262,Osszesito!$C:$C,0)))</f>
        <v>Nincs VKR kiválasztva!</v>
      </c>
      <c r="K1262" s="48" t="str">
        <f t="shared" si="827"/>
        <v>Nincs kitöltve a költség rész!</v>
      </c>
      <c r="L1262" s="49"/>
      <c r="M1262" s="49"/>
      <c r="N1262" s="60"/>
      <c r="O1262" s="60"/>
      <c r="P1262" s="90"/>
      <c r="R1262" s="62"/>
      <c r="S1262" s="62"/>
      <c r="T1262" s="62"/>
      <c r="U1262" s="62"/>
      <c r="V1262" s="62"/>
      <c r="W1262" s="62"/>
      <c r="X1262" s="62"/>
      <c r="Y1262" s="62"/>
      <c r="Z1262" s="62"/>
      <c r="AA1262" s="62"/>
      <c r="AB1262" s="62"/>
      <c r="AC1262" s="61">
        <f t="shared" si="790"/>
        <v>0</v>
      </c>
      <c r="AD1262" s="1" t="str">
        <f t="shared" si="791"/>
        <v>Nincs VKR kiválasztva!</v>
      </c>
      <c r="AF1262" s="60"/>
      <c r="AG1262" s="60"/>
      <c r="AH1262" s="60"/>
      <c r="AI1262" s="60"/>
      <c r="AJ1262" s="60"/>
      <c r="AK1262" s="60"/>
      <c r="AL1262" s="60"/>
      <c r="AM1262" s="60"/>
      <c r="AN1262" s="60"/>
      <c r="AO1262" s="60"/>
      <c r="AP1262" s="60"/>
      <c r="AQ1262" s="61">
        <f t="shared" si="792"/>
        <v>0</v>
      </c>
      <c r="AR1262" s="130" t="s">
        <v>36</v>
      </c>
      <c r="AS1262" s="1" t="str">
        <f t="shared" si="793"/>
        <v>Nincs VKR kiválasztva!</v>
      </c>
      <c r="AU1262" s="46"/>
      <c r="AV1262" s="46"/>
      <c r="AY1262" s="64" t="str">
        <f>IF($D1262="","",INDEX(Osszesito!$E:$E,MATCH($F1262,Osszesito!$C:$C,0)))</f>
        <v/>
      </c>
      <c r="AZ1262" s="64">
        <f t="shared" si="801"/>
        <v>0</v>
      </c>
      <c r="BA1262" s="65">
        <f t="shared" si="802"/>
        <v>0</v>
      </c>
      <c r="BB1262" s="65" t="str">
        <f t="shared" si="803"/>
        <v>x</v>
      </c>
      <c r="BC1262" s="65">
        <f t="shared" si="794"/>
        <v>0</v>
      </c>
      <c r="BD1262" s="65">
        <f t="shared" si="828"/>
        <v>0</v>
      </c>
      <c r="BE1262" s="65">
        <f t="shared" si="804"/>
        <v>0</v>
      </c>
      <c r="BF1262" s="64" t="str">
        <f t="shared" si="805"/>
        <v>A forrás egyenlő a költséggel (I.ütem).</v>
      </c>
      <c r="BG1262" s="65">
        <f t="shared" si="806"/>
        <v>0</v>
      </c>
      <c r="BH1262" s="65">
        <f t="shared" si="807"/>
        <v>0</v>
      </c>
      <c r="BI1262" s="65">
        <f t="shared" si="808"/>
        <v>0</v>
      </c>
      <c r="BJ1262" s="65">
        <f t="shared" si="809"/>
        <v>0</v>
      </c>
      <c r="BK1262" s="65">
        <f t="shared" si="795"/>
        <v>0</v>
      </c>
      <c r="BL1262" s="66" t="str">
        <f t="shared" si="829"/>
        <v>Nem hosszútávú a feladat.</v>
      </c>
      <c r="BM1262" s="67">
        <f t="shared" si="810"/>
        <v>1</v>
      </c>
      <c r="BN1262" s="67">
        <f t="shared" si="811"/>
        <v>0</v>
      </c>
      <c r="BO1262" s="67">
        <f t="shared" si="812"/>
        <v>1</v>
      </c>
      <c r="BP1262" s="67">
        <f t="shared" si="813"/>
        <v>0</v>
      </c>
      <c r="BQ1262" s="65">
        <f t="shared" si="814"/>
        <v>0</v>
      </c>
      <c r="BR1262" s="64" t="str">
        <f t="shared" si="815"/>
        <v>Nincs hosszútávú terv!</v>
      </c>
      <c r="BS1262" s="65">
        <f t="shared" si="816"/>
        <v>0</v>
      </c>
      <c r="BT1262" s="65">
        <f t="shared" si="817"/>
        <v>0</v>
      </c>
      <c r="BU1262" s="65">
        <f t="shared" si="818"/>
        <v>0</v>
      </c>
      <c r="BV1262" s="65">
        <f t="shared" si="819"/>
        <v>0</v>
      </c>
      <c r="BW1262" s="65">
        <f t="shared" si="820"/>
        <v>0</v>
      </c>
      <c r="BX1262" s="65">
        <f t="shared" si="821"/>
        <v>0</v>
      </c>
      <c r="BY1262" s="65">
        <f t="shared" si="822"/>
        <v>0</v>
      </c>
      <c r="BZ1262" s="65">
        <f t="shared" si="823"/>
        <v>0</v>
      </c>
      <c r="CA1262" s="65">
        <f t="shared" si="824"/>
        <v>0</v>
      </c>
      <c r="CB1262" s="65">
        <f t="shared" si="825"/>
        <v>0</v>
      </c>
      <c r="CC1262" s="65">
        <f t="shared" si="826"/>
        <v>0</v>
      </c>
      <c r="CD1262" s="65" t="str">
        <f t="shared" si="796"/>
        <v>Hiányos kitöltés! (B-oszlop üres)</v>
      </c>
      <c r="CE1262" s="66" t="str">
        <f t="shared" si="797"/>
        <v>Hiányos kitöltés! (B-oszlop üres)</v>
      </c>
      <c r="CF1262" s="65">
        <f t="shared" si="798"/>
        <v>0</v>
      </c>
      <c r="CG1262" s="65">
        <f t="shared" si="799"/>
        <v>0</v>
      </c>
      <c r="CH1262" s="65">
        <f t="shared" si="800"/>
        <v>0</v>
      </c>
    </row>
    <row r="1263" spans="1:86" ht="31.25" x14ac:dyDescent="0.25">
      <c r="A1263" s="54" t="str">
        <f t="shared" si="789"/>
        <v>Nincs VKR kiválasztva!</v>
      </c>
      <c r="B1263" s="68"/>
      <c r="C1263" s="55"/>
      <c r="D1263" s="47"/>
      <c r="E1263" s="47"/>
      <c r="F1263" s="56" t="str">
        <f>IF($G1263="","Nincs VKR kiválasztva!",INDEX(Osszesito!$C:$C,MATCH($G1263,Osszesito!$D:$D,0)))</f>
        <v>Nincs VKR kiválasztva!</v>
      </c>
      <c r="G1263" s="45"/>
      <c r="H1263" s="51" t="str">
        <f>IF($D1263="","",CONCATENATE($AY1263,"_",COUNTA($D$3:$D1263),"_FSZV_2026"))</f>
        <v/>
      </c>
      <c r="I1263" s="56" t="str">
        <f>IF($G1263="","Nincs VKR kiválasztva!",INDEX(Osszesito!$G:$G,MATCH($F1263,Osszesito!$C:$C,0)))</f>
        <v>Nincs VKR kiválasztva!</v>
      </c>
      <c r="J1263" s="56" t="str">
        <f>IF($G1263="","Nincs VKR kiválasztva!",INDEX(Osszesito!$F:$F,MATCH($F1263,Osszesito!$C:$C,0)))</f>
        <v>Nincs VKR kiválasztva!</v>
      </c>
      <c r="K1263" s="48" t="str">
        <f t="shared" si="827"/>
        <v>Nincs kitöltve a költség rész!</v>
      </c>
      <c r="L1263" s="49"/>
      <c r="M1263" s="49"/>
      <c r="N1263" s="60"/>
      <c r="O1263" s="60"/>
      <c r="P1263" s="90"/>
      <c r="R1263" s="62"/>
      <c r="S1263" s="62"/>
      <c r="T1263" s="62"/>
      <c r="U1263" s="62"/>
      <c r="V1263" s="62"/>
      <c r="W1263" s="62"/>
      <c r="X1263" s="62"/>
      <c r="Y1263" s="62"/>
      <c r="Z1263" s="62"/>
      <c r="AA1263" s="62"/>
      <c r="AB1263" s="62"/>
      <c r="AC1263" s="61">
        <f t="shared" si="790"/>
        <v>0</v>
      </c>
      <c r="AD1263" s="1" t="str">
        <f t="shared" si="791"/>
        <v>Nincs VKR kiválasztva!</v>
      </c>
      <c r="AF1263" s="60"/>
      <c r="AG1263" s="60"/>
      <c r="AH1263" s="60"/>
      <c r="AI1263" s="60"/>
      <c r="AJ1263" s="60"/>
      <c r="AK1263" s="60"/>
      <c r="AL1263" s="60"/>
      <c r="AM1263" s="60"/>
      <c r="AN1263" s="60"/>
      <c r="AO1263" s="60"/>
      <c r="AP1263" s="60"/>
      <c r="AQ1263" s="61">
        <f t="shared" si="792"/>
        <v>0</v>
      </c>
      <c r="AR1263" s="130" t="s">
        <v>36</v>
      </c>
      <c r="AS1263" s="1" t="str">
        <f t="shared" si="793"/>
        <v>Nincs VKR kiválasztva!</v>
      </c>
      <c r="AU1263" s="46"/>
      <c r="AV1263" s="46"/>
      <c r="AY1263" s="64" t="str">
        <f>IF($D1263="","",INDEX(Osszesito!$E:$E,MATCH($F1263,Osszesito!$C:$C,0)))</f>
        <v/>
      </c>
      <c r="AZ1263" s="64">
        <f t="shared" si="801"/>
        <v>0</v>
      </c>
      <c r="BA1263" s="65">
        <f t="shared" si="802"/>
        <v>0</v>
      </c>
      <c r="BB1263" s="65" t="str">
        <f t="shared" si="803"/>
        <v>x</v>
      </c>
      <c r="BC1263" s="65">
        <f t="shared" si="794"/>
        <v>0</v>
      </c>
      <c r="BD1263" s="65">
        <f t="shared" si="828"/>
        <v>0</v>
      </c>
      <c r="BE1263" s="65">
        <f t="shared" si="804"/>
        <v>0</v>
      </c>
      <c r="BF1263" s="64" t="str">
        <f t="shared" si="805"/>
        <v>A forrás egyenlő a költséggel (I.ütem).</v>
      </c>
      <c r="BG1263" s="65">
        <f t="shared" si="806"/>
        <v>0</v>
      </c>
      <c r="BH1263" s="65">
        <f t="shared" si="807"/>
        <v>0</v>
      </c>
      <c r="BI1263" s="65">
        <f t="shared" si="808"/>
        <v>0</v>
      </c>
      <c r="BJ1263" s="65">
        <f t="shared" si="809"/>
        <v>0</v>
      </c>
      <c r="BK1263" s="65">
        <f t="shared" si="795"/>
        <v>0</v>
      </c>
      <c r="BL1263" s="66" t="str">
        <f t="shared" si="829"/>
        <v>Nem hosszútávú a feladat.</v>
      </c>
      <c r="BM1263" s="67">
        <f t="shared" si="810"/>
        <v>1</v>
      </c>
      <c r="BN1263" s="67">
        <f t="shared" si="811"/>
        <v>0</v>
      </c>
      <c r="BO1263" s="67">
        <f t="shared" si="812"/>
        <v>1</v>
      </c>
      <c r="BP1263" s="67">
        <f t="shared" si="813"/>
        <v>0</v>
      </c>
      <c r="BQ1263" s="65">
        <f t="shared" si="814"/>
        <v>0</v>
      </c>
      <c r="BR1263" s="64" t="str">
        <f t="shared" si="815"/>
        <v>Nincs hosszútávú terv!</v>
      </c>
      <c r="BS1263" s="65">
        <f t="shared" si="816"/>
        <v>0</v>
      </c>
      <c r="BT1263" s="65">
        <f t="shared" si="817"/>
        <v>0</v>
      </c>
      <c r="BU1263" s="65">
        <f t="shared" si="818"/>
        <v>0</v>
      </c>
      <c r="BV1263" s="65">
        <f t="shared" si="819"/>
        <v>0</v>
      </c>
      <c r="BW1263" s="65">
        <f t="shared" si="820"/>
        <v>0</v>
      </c>
      <c r="BX1263" s="65">
        <f t="shared" si="821"/>
        <v>0</v>
      </c>
      <c r="BY1263" s="65">
        <f t="shared" si="822"/>
        <v>0</v>
      </c>
      <c r="BZ1263" s="65">
        <f t="shared" si="823"/>
        <v>0</v>
      </c>
      <c r="CA1263" s="65">
        <f t="shared" si="824"/>
        <v>0</v>
      </c>
      <c r="CB1263" s="65">
        <f t="shared" si="825"/>
        <v>0</v>
      </c>
      <c r="CC1263" s="65">
        <f t="shared" si="826"/>
        <v>0</v>
      </c>
      <c r="CD1263" s="65" t="str">
        <f t="shared" si="796"/>
        <v>Hiányos kitöltés! (B-oszlop üres)</v>
      </c>
      <c r="CE1263" s="66" t="str">
        <f t="shared" si="797"/>
        <v>Hiányos kitöltés! (B-oszlop üres)</v>
      </c>
      <c r="CF1263" s="65">
        <f t="shared" si="798"/>
        <v>0</v>
      </c>
      <c r="CG1263" s="65">
        <f t="shared" si="799"/>
        <v>0</v>
      </c>
      <c r="CH1263" s="65">
        <f t="shared" si="800"/>
        <v>0</v>
      </c>
    </row>
    <row r="1264" spans="1:86" ht="31.25" x14ac:dyDescent="0.25">
      <c r="A1264" s="54" t="str">
        <f t="shared" si="789"/>
        <v>Nincs VKR kiválasztva!</v>
      </c>
      <c r="B1264" s="68"/>
      <c r="C1264" s="55"/>
      <c r="D1264" s="47"/>
      <c r="E1264" s="47"/>
      <c r="F1264" s="56" t="str">
        <f>IF($G1264="","Nincs VKR kiválasztva!",INDEX(Osszesito!$C:$C,MATCH($G1264,Osszesito!$D:$D,0)))</f>
        <v>Nincs VKR kiválasztva!</v>
      </c>
      <c r="G1264" s="45"/>
      <c r="H1264" s="51" t="str">
        <f>IF($D1264="","",CONCATENATE($AY1264,"_",COUNTA($D$3:$D1264),"_FSZV_2026"))</f>
        <v/>
      </c>
      <c r="I1264" s="56" t="str">
        <f>IF($G1264="","Nincs VKR kiválasztva!",INDEX(Osszesito!$G:$G,MATCH($F1264,Osszesito!$C:$C,0)))</f>
        <v>Nincs VKR kiválasztva!</v>
      </c>
      <c r="J1264" s="56" t="str">
        <f>IF($G1264="","Nincs VKR kiválasztva!",INDEX(Osszesito!$F:$F,MATCH($F1264,Osszesito!$C:$C,0)))</f>
        <v>Nincs VKR kiválasztva!</v>
      </c>
      <c r="K1264" s="48" t="str">
        <f t="shared" si="827"/>
        <v>Nincs kitöltve a költség rész!</v>
      </c>
      <c r="L1264" s="49"/>
      <c r="M1264" s="49"/>
      <c r="N1264" s="60"/>
      <c r="O1264" s="60"/>
      <c r="P1264" s="90"/>
      <c r="R1264" s="62"/>
      <c r="S1264" s="62"/>
      <c r="T1264" s="62"/>
      <c r="U1264" s="62"/>
      <c r="V1264" s="62"/>
      <c r="W1264" s="62"/>
      <c r="X1264" s="62"/>
      <c r="Y1264" s="62"/>
      <c r="Z1264" s="62"/>
      <c r="AA1264" s="62"/>
      <c r="AB1264" s="62"/>
      <c r="AC1264" s="61">
        <f t="shared" si="790"/>
        <v>0</v>
      </c>
      <c r="AD1264" s="1" t="str">
        <f t="shared" si="791"/>
        <v>Nincs VKR kiválasztva!</v>
      </c>
      <c r="AF1264" s="60"/>
      <c r="AG1264" s="60"/>
      <c r="AH1264" s="60"/>
      <c r="AI1264" s="60"/>
      <c r="AJ1264" s="60"/>
      <c r="AK1264" s="60"/>
      <c r="AL1264" s="60"/>
      <c r="AM1264" s="60"/>
      <c r="AN1264" s="60"/>
      <c r="AO1264" s="60"/>
      <c r="AP1264" s="60"/>
      <c r="AQ1264" s="61">
        <f t="shared" si="792"/>
        <v>0</v>
      </c>
      <c r="AR1264" s="130" t="s">
        <v>36</v>
      </c>
      <c r="AS1264" s="1" t="str">
        <f t="shared" si="793"/>
        <v>Nincs VKR kiválasztva!</v>
      </c>
      <c r="AU1264" s="46"/>
      <c r="AV1264" s="46"/>
      <c r="AY1264" s="64" t="str">
        <f>IF($D1264="","",INDEX(Osszesito!$E:$E,MATCH($F1264,Osszesito!$C:$C,0)))</f>
        <v/>
      </c>
      <c r="AZ1264" s="64">
        <f t="shared" si="801"/>
        <v>0</v>
      </c>
      <c r="BA1264" s="65">
        <f t="shared" si="802"/>
        <v>0</v>
      </c>
      <c r="BB1264" s="65" t="str">
        <f t="shared" si="803"/>
        <v>x</v>
      </c>
      <c r="BC1264" s="65">
        <f t="shared" si="794"/>
        <v>0</v>
      </c>
      <c r="BD1264" s="65">
        <f t="shared" si="828"/>
        <v>0</v>
      </c>
      <c r="BE1264" s="65">
        <f t="shared" si="804"/>
        <v>0</v>
      </c>
      <c r="BF1264" s="64" t="str">
        <f t="shared" si="805"/>
        <v>A forrás egyenlő a költséggel (I.ütem).</v>
      </c>
      <c r="BG1264" s="65">
        <f t="shared" si="806"/>
        <v>0</v>
      </c>
      <c r="BH1264" s="65">
        <f t="shared" si="807"/>
        <v>0</v>
      </c>
      <c r="BI1264" s="65">
        <f t="shared" si="808"/>
        <v>0</v>
      </c>
      <c r="BJ1264" s="65">
        <f t="shared" si="809"/>
        <v>0</v>
      </c>
      <c r="BK1264" s="65">
        <f t="shared" si="795"/>
        <v>0</v>
      </c>
      <c r="BL1264" s="66" t="str">
        <f t="shared" si="829"/>
        <v>Nem hosszútávú a feladat.</v>
      </c>
      <c r="BM1264" s="67">
        <f t="shared" si="810"/>
        <v>1</v>
      </c>
      <c r="BN1264" s="67">
        <f t="shared" si="811"/>
        <v>0</v>
      </c>
      <c r="BO1264" s="67">
        <f t="shared" si="812"/>
        <v>1</v>
      </c>
      <c r="BP1264" s="67">
        <f t="shared" si="813"/>
        <v>0</v>
      </c>
      <c r="BQ1264" s="65">
        <f t="shared" si="814"/>
        <v>0</v>
      </c>
      <c r="BR1264" s="64" t="str">
        <f t="shared" si="815"/>
        <v>Nincs hosszútávú terv!</v>
      </c>
      <c r="BS1264" s="65">
        <f t="shared" si="816"/>
        <v>0</v>
      </c>
      <c r="BT1264" s="65">
        <f t="shared" si="817"/>
        <v>0</v>
      </c>
      <c r="BU1264" s="65">
        <f t="shared" si="818"/>
        <v>0</v>
      </c>
      <c r="BV1264" s="65">
        <f t="shared" si="819"/>
        <v>0</v>
      </c>
      <c r="BW1264" s="65">
        <f t="shared" si="820"/>
        <v>0</v>
      </c>
      <c r="BX1264" s="65">
        <f t="shared" si="821"/>
        <v>0</v>
      </c>
      <c r="BY1264" s="65">
        <f t="shared" si="822"/>
        <v>0</v>
      </c>
      <c r="BZ1264" s="65">
        <f t="shared" si="823"/>
        <v>0</v>
      </c>
      <c r="CA1264" s="65">
        <f t="shared" si="824"/>
        <v>0</v>
      </c>
      <c r="CB1264" s="65">
        <f t="shared" si="825"/>
        <v>0</v>
      </c>
      <c r="CC1264" s="65">
        <f t="shared" si="826"/>
        <v>0</v>
      </c>
      <c r="CD1264" s="65" t="str">
        <f t="shared" si="796"/>
        <v>Hiányos kitöltés! (B-oszlop üres)</v>
      </c>
      <c r="CE1264" s="66" t="str">
        <f t="shared" si="797"/>
        <v>Hiányos kitöltés! (B-oszlop üres)</v>
      </c>
      <c r="CF1264" s="65">
        <f t="shared" si="798"/>
        <v>0</v>
      </c>
      <c r="CG1264" s="65">
        <f t="shared" si="799"/>
        <v>0</v>
      </c>
      <c r="CH1264" s="65">
        <f t="shared" si="800"/>
        <v>0</v>
      </c>
    </row>
    <row r="1265" spans="1:86" ht="31.25" x14ac:dyDescent="0.25">
      <c r="A1265" s="54" t="str">
        <f t="shared" si="789"/>
        <v>Nincs VKR kiválasztva!</v>
      </c>
      <c r="B1265" s="68"/>
      <c r="C1265" s="55"/>
      <c r="D1265" s="47"/>
      <c r="E1265" s="47"/>
      <c r="F1265" s="56" t="str">
        <f>IF($G1265="","Nincs VKR kiválasztva!",INDEX(Osszesito!$C:$C,MATCH($G1265,Osszesito!$D:$D,0)))</f>
        <v>Nincs VKR kiválasztva!</v>
      </c>
      <c r="G1265" s="45"/>
      <c r="H1265" s="51" t="str">
        <f>IF($D1265="","",CONCATENATE($AY1265,"_",COUNTA($D$3:$D1265),"_FSZV_2026"))</f>
        <v/>
      </c>
      <c r="I1265" s="56" t="str">
        <f>IF($G1265="","Nincs VKR kiválasztva!",INDEX(Osszesito!$G:$G,MATCH($F1265,Osszesito!$C:$C,0)))</f>
        <v>Nincs VKR kiválasztva!</v>
      </c>
      <c r="J1265" s="56" t="str">
        <f>IF($G1265="","Nincs VKR kiválasztva!",INDEX(Osszesito!$F:$F,MATCH($F1265,Osszesito!$C:$C,0)))</f>
        <v>Nincs VKR kiválasztva!</v>
      </c>
      <c r="K1265" s="48" t="str">
        <f t="shared" si="827"/>
        <v>Nincs kitöltve a költség rész!</v>
      </c>
      <c r="L1265" s="49"/>
      <c r="M1265" s="49"/>
      <c r="N1265" s="60"/>
      <c r="O1265" s="60"/>
      <c r="P1265" s="90"/>
      <c r="R1265" s="62"/>
      <c r="S1265" s="62"/>
      <c r="T1265" s="62"/>
      <c r="U1265" s="62"/>
      <c r="V1265" s="62"/>
      <c r="W1265" s="62"/>
      <c r="X1265" s="62"/>
      <c r="Y1265" s="62"/>
      <c r="Z1265" s="62"/>
      <c r="AA1265" s="62"/>
      <c r="AB1265" s="62"/>
      <c r="AC1265" s="61">
        <f t="shared" si="790"/>
        <v>0</v>
      </c>
      <c r="AD1265" s="1" t="str">
        <f t="shared" si="791"/>
        <v>Nincs VKR kiválasztva!</v>
      </c>
      <c r="AF1265" s="60"/>
      <c r="AG1265" s="60"/>
      <c r="AH1265" s="60"/>
      <c r="AI1265" s="60"/>
      <c r="AJ1265" s="60"/>
      <c r="AK1265" s="60"/>
      <c r="AL1265" s="60"/>
      <c r="AM1265" s="60"/>
      <c r="AN1265" s="60"/>
      <c r="AO1265" s="60"/>
      <c r="AP1265" s="60"/>
      <c r="AQ1265" s="61">
        <f t="shared" si="792"/>
        <v>0</v>
      </c>
      <c r="AR1265" s="130" t="s">
        <v>36</v>
      </c>
      <c r="AS1265" s="1" t="str">
        <f t="shared" si="793"/>
        <v>Nincs VKR kiválasztva!</v>
      </c>
      <c r="AU1265" s="46"/>
      <c r="AV1265" s="46"/>
      <c r="AY1265" s="64" t="str">
        <f>IF($D1265="","",INDEX(Osszesito!$E:$E,MATCH($F1265,Osszesito!$C:$C,0)))</f>
        <v/>
      </c>
      <c r="AZ1265" s="64">
        <f t="shared" si="801"/>
        <v>0</v>
      </c>
      <c r="BA1265" s="65">
        <f t="shared" si="802"/>
        <v>0</v>
      </c>
      <c r="BB1265" s="65" t="str">
        <f t="shared" si="803"/>
        <v>x</v>
      </c>
      <c r="BC1265" s="65">
        <f t="shared" si="794"/>
        <v>0</v>
      </c>
      <c r="BD1265" s="65">
        <f t="shared" si="828"/>
        <v>0</v>
      </c>
      <c r="BE1265" s="65">
        <f t="shared" si="804"/>
        <v>0</v>
      </c>
      <c r="BF1265" s="64" t="str">
        <f t="shared" si="805"/>
        <v>A forrás egyenlő a költséggel (I.ütem).</v>
      </c>
      <c r="BG1265" s="65">
        <f t="shared" si="806"/>
        <v>0</v>
      </c>
      <c r="BH1265" s="65">
        <f t="shared" si="807"/>
        <v>0</v>
      </c>
      <c r="BI1265" s="65">
        <f t="shared" si="808"/>
        <v>0</v>
      </c>
      <c r="BJ1265" s="65">
        <f t="shared" si="809"/>
        <v>0</v>
      </c>
      <c r="BK1265" s="65">
        <f t="shared" si="795"/>
        <v>0</v>
      </c>
      <c r="BL1265" s="66" t="str">
        <f t="shared" si="829"/>
        <v>Nem hosszútávú a feladat.</v>
      </c>
      <c r="BM1265" s="67">
        <f t="shared" si="810"/>
        <v>1</v>
      </c>
      <c r="BN1265" s="67">
        <f t="shared" si="811"/>
        <v>0</v>
      </c>
      <c r="BO1265" s="67">
        <f t="shared" si="812"/>
        <v>1</v>
      </c>
      <c r="BP1265" s="67">
        <f t="shared" si="813"/>
        <v>0</v>
      </c>
      <c r="BQ1265" s="65">
        <f t="shared" si="814"/>
        <v>0</v>
      </c>
      <c r="BR1265" s="64" t="str">
        <f t="shared" si="815"/>
        <v>Nincs hosszútávú terv!</v>
      </c>
      <c r="BS1265" s="65">
        <f t="shared" si="816"/>
        <v>0</v>
      </c>
      <c r="BT1265" s="65">
        <f t="shared" si="817"/>
        <v>0</v>
      </c>
      <c r="BU1265" s="65">
        <f t="shared" si="818"/>
        <v>0</v>
      </c>
      <c r="BV1265" s="65">
        <f t="shared" si="819"/>
        <v>0</v>
      </c>
      <c r="BW1265" s="65">
        <f t="shared" si="820"/>
        <v>0</v>
      </c>
      <c r="BX1265" s="65">
        <f t="shared" si="821"/>
        <v>0</v>
      </c>
      <c r="BY1265" s="65">
        <f t="shared" si="822"/>
        <v>0</v>
      </c>
      <c r="BZ1265" s="65">
        <f t="shared" si="823"/>
        <v>0</v>
      </c>
      <c r="CA1265" s="65">
        <f t="shared" si="824"/>
        <v>0</v>
      </c>
      <c r="CB1265" s="65">
        <f t="shared" si="825"/>
        <v>0</v>
      </c>
      <c r="CC1265" s="65">
        <f t="shared" si="826"/>
        <v>0</v>
      </c>
      <c r="CD1265" s="65" t="str">
        <f t="shared" si="796"/>
        <v>Hiányos kitöltés! (B-oszlop üres)</v>
      </c>
      <c r="CE1265" s="66" t="str">
        <f t="shared" si="797"/>
        <v>Hiányos kitöltés! (B-oszlop üres)</v>
      </c>
      <c r="CF1265" s="65">
        <f t="shared" si="798"/>
        <v>0</v>
      </c>
      <c r="CG1265" s="65">
        <f t="shared" si="799"/>
        <v>0</v>
      </c>
      <c r="CH1265" s="65">
        <f t="shared" si="800"/>
        <v>0</v>
      </c>
    </row>
    <row r="1266" spans="1:86" ht="31.25" x14ac:dyDescent="0.25">
      <c r="A1266" s="54" t="str">
        <f t="shared" si="789"/>
        <v>Nincs VKR kiválasztva!</v>
      </c>
      <c r="B1266" s="68"/>
      <c r="C1266" s="55"/>
      <c r="D1266" s="47"/>
      <c r="E1266" s="47"/>
      <c r="F1266" s="56" t="str">
        <f>IF($G1266="","Nincs VKR kiválasztva!",INDEX(Osszesito!$C:$C,MATCH($G1266,Osszesito!$D:$D,0)))</f>
        <v>Nincs VKR kiválasztva!</v>
      </c>
      <c r="G1266" s="45"/>
      <c r="H1266" s="51" t="str">
        <f>IF($D1266="","",CONCATENATE($AY1266,"_",COUNTA($D$3:$D1266),"_FSZV_2026"))</f>
        <v/>
      </c>
      <c r="I1266" s="56" t="str">
        <f>IF($G1266="","Nincs VKR kiválasztva!",INDEX(Osszesito!$G:$G,MATCH($F1266,Osszesito!$C:$C,0)))</f>
        <v>Nincs VKR kiválasztva!</v>
      </c>
      <c r="J1266" s="56" t="str">
        <f>IF($G1266="","Nincs VKR kiválasztva!",INDEX(Osszesito!$F:$F,MATCH($F1266,Osszesito!$C:$C,0)))</f>
        <v>Nincs VKR kiválasztva!</v>
      </c>
      <c r="K1266" s="48" t="str">
        <f t="shared" si="827"/>
        <v>Nincs kitöltve a költség rész!</v>
      </c>
      <c r="L1266" s="49"/>
      <c r="M1266" s="49"/>
      <c r="N1266" s="60"/>
      <c r="O1266" s="60"/>
      <c r="P1266" s="90"/>
      <c r="R1266" s="62"/>
      <c r="S1266" s="62"/>
      <c r="T1266" s="62"/>
      <c r="U1266" s="62"/>
      <c r="V1266" s="62"/>
      <c r="W1266" s="62"/>
      <c r="X1266" s="62"/>
      <c r="Y1266" s="62"/>
      <c r="Z1266" s="62"/>
      <c r="AA1266" s="62"/>
      <c r="AB1266" s="62"/>
      <c r="AC1266" s="61">
        <f t="shared" si="790"/>
        <v>0</v>
      </c>
      <c r="AD1266" s="1" t="str">
        <f t="shared" si="791"/>
        <v>Nincs VKR kiválasztva!</v>
      </c>
      <c r="AF1266" s="60"/>
      <c r="AG1266" s="60"/>
      <c r="AH1266" s="60"/>
      <c r="AI1266" s="60"/>
      <c r="AJ1266" s="60"/>
      <c r="AK1266" s="60"/>
      <c r="AL1266" s="60"/>
      <c r="AM1266" s="60"/>
      <c r="AN1266" s="60"/>
      <c r="AO1266" s="60"/>
      <c r="AP1266" s="60"/>
      <c r="AQ1266" s="61">
        <f t="shared" si="792"/>
        <v>0</v>
      </c>
      <c r="AR1266" s="130" t="s">
        <v>36</v>
      </c>
      <c r="AS1266" s="1" t="str">
        <f t="shared" si="793"/>
        <v>Nincs VKR kiválasztva!</v>
      </c>
      <c r="AU1266" s="46"/>
      <c r="AV1266" s="46"/>
      <c r="AY1266" s="64" t="str">
        <f>IF($D1266="","",INDEX(Osszesito!$E:$E,MATCH($F1266,Osszesito!$C:$C,0)))</f>
        <v/>
      </c>
      <c r="AZ1266" s="64">
        <f t="shared" si="801"/>
        <v>0</v>
      </c>
      <c r="BA1266" s="65">
        <f t="shared" si="802"/>
        <v>0</v>
      </c>
      <c r="BB1266" s="65" t="str">
        <f t="shared" si="803"/>
        <v>x</v>
      </c>
      <c r="BC1266" s="65">
        <f t="shared" si="794"/>
        <v>0</v>
      </c>
      <c r="BD1266" s="65">
        <f t="shared" si="828"/>
        <v>0</v>
      </c>
      <c r="BE1266" s="65">
        <f t="shared" si="804"/>
        <v>0</v>
      </c>
      <c r="BF1266" s="64" t="str">
        <f t="shared" si="805"/>
        <v>A forrás egyenlő a költséggel (I.ütem).</v>
      </c>
      <c r="BG1266" s="65">
        <f t="shared" si="806"/>
        <v>0</v>
      </c>
      <c r="BH1266" s="65">
        <f t="shared" si="807"/>
        <v>0</v>
      </c>
      <c r="BI1266" s="65">
        <f t="shared" si="808"/>
        <v>0</v>
      </c>
      <c r="BJ1266" s="65">
        <f t="shared" si="809"/>
        <v>0</v>
      </c>
      <c r="BK1266" s="65">
        <f t="shared" si="795"/>
        <v>0</v>
      </c>
      <c r="BL1266" s="66" t="str">
        <f t="shared" si="829"/>
        <v>Nem hosszútávú a feladat.</v>
      </c>
      <c r="BM1266" s="67">
        <f t="shared" si="810"/>
        <v>1</v>
      </c>
      <c r="BN1266" s="67">
        <f t="shared" si="811"/>
        <v>0</v>
      </c>
      <c r="BO1266" s="67">
        <f t="shared" si="812"/>
        <v>1</v>
      </c>
      <c r="BP1266" s="67">
        <f t="shared" si="813"/>
        <v>0</v>
      </c>
      <c r="BQ1266" s="65">
        <f t="shared" si="814"/>
        <v>0</v>
      </c>
      <c r="BR1266" s="64" t="str">
        <f t="shared" si="815"/>
        <v>Nincs hosszútávú terv!</v>
      </c>
      <c r="BS1266" s="65">
        <f t="shared" si="816"/>
        <v>0</v>
      </c>
      <c r="BT1266" s="65">
        <f t="shared" si="817"/>
        <v>0</v>
      </c>
      <c r="BU1266" s="65">
        <f t="shared" si="818"/>
        <v>0</v>
      </c>
      <c r="BV1266" s="65">
        <f t="shared" si="819"/>
        <v>0</v>
      </c>
      <c r="BW1266" s="65">
        <f t="shared" si="820"/>
        <v>0</v>
      </c>
      <c r="BX1266" s="65">
        <f t="shared" si="821"/>
        <v>0</v>
      </c>
      <c r="BY1266" s="65">
        <f t="shared" si="822"/>
        <v>0</v>
      </c>
      <c r="BZ1266" s="65">
        <f t="shared" si="823"/>
        <v>0</v>
      </c>
      <c r="CA1266" s="65">
        <f t="shared" si="824"/>
        <v>0</v>
      </c>
      <c r="CB1266" s="65">
        <f t="shared" si="825"/>
        <v>0</v>
      </c>
      <c r="CC1266" s="65">
        <f t="shared" si="826"/>
        <v>0</v>
      </c>
      <c r="CD1266" s="65" t="str">
        <f t="shared" si="796"/>
        <v>Hiányos kitöltés! (B-oszlop üres)</v>
      </c>
      <c r="CE1266" s="66" t="str">
        <f t="shared" si="797"/>
        <v>Hiányos kitöltés! (B-oszlop üres)</v>
      </c>
      <c r="CF1266" s="65">
        <f t="shared" si="798"/>
        <v>0</v>
      </c>
      <c r="CG1266" s="65">
        <f t="shared" si="799"/>
        <v>0</v>
      </c>
      <c r="CH1266" s="65">
        <f t="shared" si="800"/>
        <v>0</v>
      </c>
    </row>
    <row r="1267" spans="1:86" ht="31.25" x14ac:dyDescent="0.25">
      <c r="A1267" s="54" t="str">
        <f t="shared" si="789"/>
        <v>Nincs VKR kiválasztva!</v>
      </c>
      <c r="B1267" s="68"/>
      <c r="C1267" s="55"/>
      <c r="D1267" s="47"/>
      <c r="E1267" s="47"/>
      <c r="F1267" s="56" t="str">
        <f>IF($G1267="","Nincs VKR kiválasztva!",INDEX(Osszesito!$C:$C,MATCH($G1267,Osszesito!$D:$D,0)))</f>
        <v>Nincs VKR kiválasztva!</v>
      </c>
      <c r="G1267" s="45"/>
      <c r="H1267" s="51" t="str">
        <f>IF($D1267="","",CONCATENATE($AY1267,"_",COUNTA($D$3:$D1267),"_FSZV_2026"))</f>
        <v/>
      </c>
      <c r="I1267" s="56" t="str">
        <f>IF($G1267="","Nincs VKR kiválasztva!",INDEX(Osszesito!$G:$G,MATCH($F1267,Osszesito!$C:$C,0)))</f>
        <v>Nincs VKR kiválasztva!</v>
      </c>
      <c r="J1267" s="56" t="str">
        <f>IF($G1267="","Nincs VKR kiválasztva!",INDEX(Osszesito!$F:$F,MATCH($F1267,Osszesito!$C:$C,0)))</f>
        <v>Nincs VKR kiválasztva!</v>
      </c>
      <c r="K1267" s="48" t="str">
        <f t="shared" si="827"/>
        <v>Nincs kitöltve a költség rész!</v>
      </c>
      <c r="L1267" s="49"/>
      <c r="M1267" s="49"/>
      <c r="N1267" s="60"/>
      <c r="O1267" s="60"/>
      <c r="P1267" s="90"/>
      <c r="R1267" s="62"/>
      <c r="S1267" s="62"/>
      <c r="T1267" s="62"/>
      <c r="U1267" s="62"/>
      <c r="V1267" s="62"/>
      <c r="W1267" s="62"/>
      <c r="X1267" s="62"/>
      <c r="Y1267" s="62"/>
      <c r="Z1267" s="62"/>
      <c r="AA1267" s="62"/>
      <c r="AB1267" s="62"/>
      <c r="AC1267" s="61">
        <f t="shared" si="790"/>
        <v>0</v>
      </c>
      <c r="AD1267" s="1" t="str">
        <f t="shared" si="791"/>
        <v>Nincs VKR kiválasztva!</v>
      </c>
      <c r="AF1267" s="60"/>
      <c r="AG1267" s="60"/>
      <c r="AH1267" s="60"/>
      <c r="AI1267" s="60"/>
      <c r="AJ1267" s="60"/>
      <c r="AK1267" s="60"/>
      <c r="AL1267" s="60"/>
      <c r="AM1267" s="60"/>
      <c r="AN1267" s="60"/>
      <c r="AO1267" s="60"/>
      <c r="AP1267" s="60"/>
      <c r="AQ1267" s="61">
        <f t="shared" si="792"/>
        <v>0</v>
      </c>
      <c r="AR1267" s="130" t="s">
        <v>36</v>
      </c>
      <c r="AS1267" s="1" t="str">
        <f t="shared" si="793"/>
        <v>Nincs VKR kiválasztva!</v>
      </c>
      <c r="AU1267" s="46"/>
      <c r="AV1267" s="46"/>
      <c r="AY1267" s="64" t="str">
        <f>IF($D1267="","",INDEX(Osszesito!$E:$E,MATCH($F1267,Osszesito!$C:$C,0)))</f>
        <v/>
      </c>
      <c r="AZ1267" s="64">
        <f t="shared" si="801"/>
        <v>0</v>
      </c>
      <c r="BA1267" s="65">
        <f t="shared" si="802"/>
        <v>0</v>
      </c>
      <c r="BB1267" s="65" t="str">
        <f t="shared" si="803"/>
        <v>x</v>
      </c>
      <c r="BC1267" s="65">
        <f t="shared" si="794"/>
        <v>0</v>
      </c>
      <c r="BD1267" s="65">
        <f t="shared" si="828"/>
        <v>0</v>
      </c>
      <c r="BE1267" s="65">
        <f t="shared" si="804"/>
        <v>0</v>
      </c>
      <c r="BF1267" s="64" t="str">
        <f t="shared" si="805"/>
        <v>A forrás egyenlő a költséggel (I.ütem).</v>
      </c>
      <c r="BG1267" s="65">
        <f t="shared" si="806"/>
        <v>0</v>
      </c>
      <c r="BH1267" s="65">
        <f t="shared" si="807"/>
        <v>0</v>
      </c>
      <c r="BI1267" s="65">
        <f t="shared" si="808"/>
        <v>0</v>
      </c>
      <c r="BJ1267" s="65">
        <f t="shared" si="809"/>
        <v>0</v>
      </c>
      <c r="BK1267" s="65">
        <f t="shared" si="795"/>
        <v>0</v>
      </c>
      <c r="BL1267" s="66" t="str">
        <f t="shared" si="829"/>
        <v>Nem hosszútávú a feladat.</v>
      </c>
      <c r="BM1267" s="67">
        <f t="shared" si="810"/>
        <v>1</v>
      </c>
      <c r="BN1267" s="67">
        <f t="shared" si="811"/>
        <v>0</v>
      </c>
      <c r="BO1267" s="67">
        <f t="shared" si="812"/>
        <v>1</v>
      </c>
      <c r="BP1267" s="67">
        <f t="shared" si="813"/>
        <v>0</v>
      </c>
      <c r="BQ1267" s="65">
        <f t="shared" si="814"/>
        <v>0</v>
      </c>
      <c r="BR1267" s="64" t="str">
        <f t="shared" si="815"/>
        <v>Nincs hosszútávú terv!</v>
      </c>
      <c r="BS1267" s="65">
        <f t="shared" si="816"/>
        <v>0</v>
      </c>
      <c r="BT1267" s="65">
        <f t="shared" si="817"/>
        <v>0</v>
      </c>
      <c r="BU1267" s="65">
        <f t="shared" si="818"/>
        <v>0</v>
      </c>
      <c r="BV1267" s="65">
        <f t="shared" si="819"/>
        <v>0</v>
      </c>
      <c r="BW1267" s="65">
        <f t="shared" si="820"/>
        <v>0</v>
      </c>
      <c r="BX1267" s="65">
        <f t="shared" si="821"/>
        <v>0</v>
      </c>
      <c r="BY1267" s="65">
        <f t="shared" si="822"/>
        <v>0</v>
      </c>
      <c r="BZ1267" s="65">
        <f t="shared" si="823"/>
        <v>0</v>
      </c>
      <c r="CA1267" s="65">
        <f t="shared" si="824"/>
        <v>0</v>
      </c>
      <c r="CB1267" s="65">
        <f t="shared" si="825"/>
        <v>0</v>
      </c>
      <c r="CC1267" s="65">
        <f t="shared" si="826"/>
        <v>0</v>
      </c>
      <c r="CD1267" s="65" t="str">
        <f t="shared" si="796"/>
        <v>Hiányos kitöltés! (B-oszlop üres)</v>
      </c>
      <c r="CE1267" s="66" t="str">
        <f t="shared" si="797"/>
        <v>Hiányos kitöltés! (B-oszlop üres)</v>
      </c>
      <c r="CF1267" s="65">
        <f t="shared" si="798"/>
        <v>0</v>
      </c>
      <c r="CG1267" s="65">
        <f t="shared" si="799"/>
        <v>0</v>
      </c>
      <c r="CH1267" s="65">
        <f t="shared" si="800"/>
        <v>0</v>
      </c>
    </row>
    <row r="1268" spans="1:86" ht="31.25" x14ac:dyDescent="0.25">
      <c r="A1268" s="54" t="str">
        <f t="shared" ref="A1268:A1331" si="830">IF($G1268="","Nincs VKR kiválasztva!",CE1268)</f>
        <v>Nincs VKR kiválasztva!</v>
      </c>
      <c r="B1268" s="68"/>
      <c r="C1268" s="55"/>
      <c r="D1268" s="47"/>
      <c r="E1268" s="47"/>
      <c r="F1268" s="56" t="str">
        <f>IF($G1268="","Nincs VKR kiválasztva!",INDEX(Osszesito!$C:$C,MATCH($G1268,Osszesito!$D:$D,0)))</f>
        <v>Nincs VKR kiválasztva!</v>
      </c>
      <c r="G1268" s="45"/>
      <c r="H1268" s="51" t="str">
        <f>IF($D1268="","",CONCATENATE($AY1268,"_",COUNTA($D$3:$D1268),"_FSZV_2026"))</f>
        <v/>
      </c>
      <c r="I1268" s="56" t="str">
        <f>IF($G1268="","Nincs VKR kiválasztva!",INDEX(Osszesito!$G:$G,MATCH($F1268,Osszesito!$C:$C,0)))</f>
        <v>Nincs VKR kiválasztva!</v>
      </c>
      <c r="J1268" s="56" t="str">
        <f>IF($G1268="","Nincs VKR kiválasztva!",INDEX(Osszesito!$F:$F,MATCH($F1268,Osszesito!$C:$C,0)))</f>
        <v>Nincs VKR kiválasztva!</v>
      </c>
      <c r="K1268" s="48" t="str">
        <f t="shared" si="827"/>
        <v>Nincs kitöltve a költség rész!</v>
      </c>
      <c r="L1268" s="49"/>
      <c r="M1268" s="49"/>
      <c r="N1268" s="60"/>
      <c r="O1268" s="60"/>
      <c r="P1268" s="90"/>
      <c r="R1268" s="62"/>
      <c r="S1268" s="62"/>
      <c r="T1268" s="62"/>
      <c r="U1268" s="62"/>
      <c r="V1268" s="62"/>
      <c r="W1268" s="62"/>
      <c r="X1268" s="62"/>
      <c r="Y1268" s="62"/>
      <c r="Z1268" s="62"/>
      <c r="AA1268" s="62"/>
      <c r="AB1268" s="62"/>
      <c r="AC1268" s="61">
        <f t="shared" ref="AC1268:AC1331" si="831">SUM(R1268:AB1268)</f>
        <v>0</v>
      </c>
      <c r="AD1268" s="1" t="str">
        <f t="shared" ref="AD1268:AD1331" si="832">IF($G1268="","Nincs VKR kiválasztva!",IF(BA1268=0,"Hiányos kitöltés!",BF1268))</f>
        <v>Nincs VKR kiválasztva!</v>
      </c>
      <c r="AF1268" s="60"/>
      <c r="AG1268" s="60"/>
      <c r="AH1268" s="60"/>
      <c r="AI1268" s="60"/>
      <c r="AJ1268" s="60"/>
      <c r="AK1268" s="60"/>
      <c r="AL1268" s="60"/>
      <c r="AM1268" s="60"/>
      <c r="AN1268" s="60"/>
      <c r="AO1268" s="60"/>
      <c r="AP1268" s="60"/>
      <c r="AQ1268" s="61">
        <f t="shared" ref="AQ1268:AQ1331" si="833">SUM(AF1268:AP1268)</f>
        <v>0</v>
      </c>
      <c r="AR1268" s="130" t="s">
        <v>36</v>
      </c>
      <c r="AS1268" s="1" t="str">
        <f t="shared" ref="AS1268:AS1331" si="834">IF($G1268="","Nincs VKR kiválasztva!",IF(BA1268=0,"Hiányos kitöltés!",IF(BB1268="R","Nincs hosszútávú terv!",BL1268)))</f>
        <v>Nincs VKR kiválasztva!</v>
      </c>
      <c r="AU1268" s="46"/>
      <c r="AV1268" s="46"/>
      <c r="AY1268" s="64" t="str">
        <f>IF($D1268="","",INDEX(Osszesito!$E:$E,MATCH($F1268,Osszesito!$C:$C,0)))</f>
        <v/>
      </c>
      <c r="AZ1268" s="64">
        <f t="shared" si="801"/>
        <v>0</v>
      </c>
      <c r="BA1268" s="65">
        <f t="shared" si="802"/>
        <v>0</v>
      </c>
      <c r="BB1268" s="65" t="str">
        <f t="shared" si="803"/>
        <v>x</v>
      </c>
      <c r="BC1268" s="65">
        <f t="shared" ref="BC1268:BC1331" si="835">IF(OR(BB1268="R",BB1268="RH"),1,0)</f>
        <v>0</v>
      </c>
      <c r="BD1268" s="65">
        <f t="shared" si="828"/>
        <v>0</v>
      </c>
      <c r="BE1268" s="65">
        <f t="shared" si="804"/>
        <v>0</v>
      </c>
      <c r="BF1268" s="64" t="str">
        <f t="shared" si="805"/>
        <v>A forrás egyenlő a költséggel (I.ütem).</v>
      </c>
      <c r="BG1268" s="65">
        <f t="shared" si="806"/>
        <v>0</v>
      </c>
      <c r="BH1268" s="65">
        <f t="shared" si="807"/>
        <v>0</v>
      </c>
      <c r="BI1268" s="65">
        <f t="shared" si="808"/>
        <v>0</v>
      </c>
      <c r="BJ1268" s="65">
        <f t="shared" si="809"/>
        <v>0</v>
      </c>
      <c r="BK1268" s="65">
        <f t="shared" ref="BK1268:BK1331" si="836">IF(AND($BJ1268=1,$O1268=$AQ1268),1,IF(AND($BJ1268=1,$O1268&gt;$AQ1268,AR1268="igen"),1,0))</f>
        <v>0</v>
      </c>
      <c r="BL1268" s="66" t="str">
        <f t="shared" si="829"/>
        <v>Nem hosszútávú a feladat.</v>
      </c>
      <c r="BM1268" s="67">
        <f t="shared" si="810"/>
        <v>1</v>
      </c>
      <c r="BN1268" s="67">
        <f t="shared" si="811"/>
        <v>0</v>
      </c>
      <c r="BO1268" s="67">
        <f t="shared" si="812"/>
        <v>1</v>
      </c>
      <c r="BP1268" s="67">
        <f t="shared" si="813"/>
        <v>0</v>
      </c>
      <c r="BQ1268" s="65">
        <f t="shared" si="814"/>
        <v>0</v>
      </c>
      <c r="BR1268" s="64" t="str">
        <f t="shared" si="815"/>
        <v>Nincs hosszútávú terv!</v>
      </c>
      <c r="BS1268" s="65">
        <f t="shared" si="816"/>
        <v>0</v>
      </c>
      <c r="BT1268" s="65">
        <f t="shared" si="817"/>
        <v>0</v>
      </c>
      <c r="BU1268" s="65">
        <f t="shared" si="818"/>
        <v>0</v>
      </c>
      <c r="BV1268" s="65">
        <f t="shared" si="819"/>
        <v>0</v>
      </c>
      <c r="BW1268" s="65">
        <f t="shared" si="820"/>
        <v>0</v>
      </c>
      <c r="BX1268" s="65">
        <f t="shared" si="821"/>
        <v>0</v>
      </c>
      <c r="BY1268" s="65">
        <f t="shared" si="822"/>
        <v>0</v>
      </c>
      <c r="BZ1268" s="65">
        <f t="shared" si="823"/>
        <v>0</v>
      </c>
      <c r="CA1268" s="65">
        <f t="shared" si="824"/>
        <v>0</v>
      </c>
      <c r="CB1268" s="65">
        <f t="shared" si="825"/>
        <v>0</v>
      </c>
      <c r="CC1268" s="65">
        <f t="shared" si="826"/>
        <v>0</v>
      </c>
      <c r="CD1268" s="65" t="str">
        <f t="shared" ref="CD1268:CD1331" si="837">IF(AND($BA1268=0,$BU1268=0),"Hiányos kitöltés! (B-oszlop üres)",IF(AND($BA1268=0,$BV1268=0),"Hiányos kitöltés! (C-oszlop üres)",IF(AND($BA1268=0,$BW1268=0),"Hiányos kitöltés! (D-oszlop üres)",IF(AND($BA1268=0,$BX1268=0),"Hiányos kitöltés! (E-oszlop üres)",IF(AND($BA1268=0,$BY1268=0),"Hiányos kitöltés! (L-oszlop üres)",IF(AND($BA1268=0,$BZ1268=0),"Hiányos kitöltés! (M-oszlop üres)",IF(AND($BA1268=0,$CA1268=0),"Hiányos kitöltés! (N-oszlop üres)",IF(AND($BA1268=0,$CB1268=0),"Hiányos kitöltés! (O-oszlop üres)",IF(AND($BA1268=0,$BG1268=0),"Hiányos kitöltés! (I.ütem forrása hiányos!","?")))))))))</f>
        <v>Hiányos kitöltés! (B-oszlop üres)</v>
      </c>
      <c r="CE1268" s="66" t="str">
        <f t="shared" ref="CE1268:CE1331" si="838">IF($BA1268=0,$CD1268,IF($BG1268=0,"I. ütem forrása nincs kitöltve!",IF($BJ1268=0,"II. ütem forrása nincs kitöltve!",IF($BD1268=1,"Költségek üteme nem megfelelő (az időtartam és a költség üteme eltér)!",IF(AND(BH1268=0,$BA1268=1,$BJ1268=1,$BD1268=1),"Kötelező cellák kitöltve, de az I. ütem forrása hibás!",IF(AND(BJ1268=0,$BA1268=1,$BJ1268=1,$BD1268=1),"Kötelező cellák kitöltve, de a II. ütem forrása hibás!",IF(AND($BO1268=1,$AZ1268&lt;30),"Nullás a rövidtávú feladat és rövid (hiányzik) a hozzá tartozó indoklás!",IF(AND($BP1268=1,$AZ1268&lt;30),"Nullás a hosszútávú feladat és rövid (hiányzik) a hozzá tartozó indoklás!",IF(AND(BN1268=1,C1268="1811_RENDKÍVÜLI"),"II. ütemre nem tervezhet Rendkívüli feladatot!",IF(BH1268=0,AD1268,IF(BK1268=0,AS1268,IF(AND(BC1268=1,$P1268&gt;$N1268),"EM rendelet 2. melléklet terhére elszámolt költség nem lehet nagyobb az I. ütemre tervezett tényleges költségnél!",IF($AC1268&gt;$N1268,"Többlet forrást jelölt meg az I. ütemnél! Kérjük, a többletet az 'Osszesito' fülön tüntesse fel!",IF($AQ1268&gt;$O1268,"Többlet forrást jelölt meg a II. ütemnél! Kérjük, a többletet az 'Osszesito' fülön tüntesse fel!","Kitöltés rendben!"))))))))))))))</f>
        <v>Hiányos kitöltés! (B-oszlop üres)</v>
      </c>
      <c r="CF1268" s="65">
        <f t="shared" ref="CF1268:CF1331" si="839">IF(A1268="Kitöltés rendben!",1,0)</f>
        <v>0</v>
      </c>
      <c r="CG1268" s="65">
        <f t="shared" ref="CG1268:CG1331" si="840">IF(AND($BB1268="R",$CF1268=1),1,IF(AND($BB1268="RH",$CF1268=1),1,0))</f>
        <v>0</v>
      </c>
      <c r="CH1268" s="65">
        <f t="shared" ref="CH1268:CH1331" si="841">IF(AND($BB1268="H",$CF1268=1),1,IF(AND($BB1268="RH",$CF1268=1),1,0))</f>
        <v>0</v>
      </c>
    </row>
    <row r="1269" spans="1:86" ht="31.25" x14ac:dyDescent="0.25">
      <c r="A1269" s="54" t="str">
        <f t="shared" si="830"/>
        <v>Nincs VKR kiválasztva!</v>
      </c>
      <c r="B1269" s="68"/>
      <c r="C1269" s="55"/>
      <c r="D1269" s="47"/>
      <c r="E1269" s="47"/>
      <c r="F1269" s="56" t="str">
        <f>IF($G1269="","Nincs VKR kiválasztva!",INDEX(Osszesito!$C:$C,MATCH($G1269,Osszesito!$D:$D,0)))</f>
        <v>Nincs VKR kiválasztva!</v>
      </c>
      <c r="G1269" s="45"/>
      <c r="H1269" s="51" t="str">
        <f>IF($D1269="","",CONCATENATE($AY1269,"_",COUNTA($D$3:$D1269),"_FSZV_2026"))</f>
        <v/>
      </c>
      <c r="I1269" s="56" t="str">
        <f>IF($G1269="","Nincs VKR kiválasztva!",INDEX(Osszesito!$G:$G,MATCH($F1269,Osszesito!$C:$C,0)))</f>
        <v>Nincs VKR kiválasztva!</v>
      </c>
      <c r="J1269" s="56" t="str">
        <f>IF($G1269="","Nincs VKR kiválasztva!",INDEX(Osszesito!$F:$F,MATCH($F1269,Osszesito!$C:$C,0)))</f>
        <v>Nincs VKR kiválasztva!</v>
      </c>
      <c r="K1269" s="48" t="str">
        <f t="shared" si="827"/>
        <v>Nincs kitöltve a költség rész!</v>
      </c>
      <c r="L1269" s="49"/>
      <c r="M1269" s="49"/>
      <c r="N1269" s="60"/>
      <c r="O1269" s="60"/>
      <c r="P1269" s="90"/>
      <c r="R1269" s="62"/>
      <c r="S1269" s="62"/>
      <c r="T1269" s="62"/>
      <c r="U1269" s="62"/>
      <c r="V1269" s="62"/>
      <c r="W1269" s="62"/>
      <c r="X1269" s="62"/>
      <c r="Y1269" s="62"/>
      <c r="Z1269" s="62"/>
      <c r="AA1269" s="62"/>
      <c r="AB1269" s="62"/>
      <c r="AC1269" s="61">
        <f t="shared" si="831"/>
        <v>0</v>
      </c>
      <c r="AD1269" s="1" t="str">
        <f t="shared" si="832"/>
        <v>Nincs VKR kiválasztva!</v>
      </c>
      <c r="AF1269" s="60"/>
      <c r="AG1269" s="60"/>
      <c r="AH1269" s="60"/>
      <c r="AI1269" s="60"/>
      <c r="AJ1269" s="60"/>
      <c r="AK1269" s="60"/>
      <c r="AL1269" s="60"/>
      <c r="AM1269" s="60"/>
      <c r="AN1269" s="60"/>
      <c r="AO1269" s="60"/>
      <c r="AP1269" s="60"/>
      <c r="AQ1269" s="61">
        <f t="shared" si="833"/>
        <v>0</v>
      </c>
      <c r="AR1269" s="130" t="s">
        <v>36</v>
      </c>
      <c r="AS1269" s="1" t="str">
        <f t="shared" si="834"/>
        <v>Nincs VKR kiválasztva!</v>
      </c>
      <c r="AU1269" s="46"/>
      <c r="AV1269" s="46"/>
      <c r="AY1269" s="64" t="str">
        <f>IF($D1269="","",INDEX(Osszesito!$E:$E,MATCH($F1269,Osszesito!$C:$C,0)))</f>
        <v/>
      </c>
      <c r="AZ1269" s="64">
        <f t="shared" si="801"/>
        <v>0</v>
      </c>
      <c r="BA1269" s="65">
        <f t="shared" si="802"/>
        <v>0</v>
      </c>
      <c r="BB1269" s="65" t="str">
        <f t="shared" si="803"/>
        <v>x</v>
      </c>
      <c r="BC1269" s="65">
        <f t="shared" si="835"/>
        <v>0</v>
      </c>
      <c r="BD1269" s="65">
        <f t="shared" si="828"/>
        <v>0</v>
      </c>
      <c r="BE1269" s="65">
        <f t="shared" si="804"/>
        <v>0</v>
      </c>
      <c r="BF1269" s="64" t="str">
        <f t="shared" si="805"/>
        <v>A forrás egyenlő a költséggel (I.ütem).</v>
      </c>
      <c r="BG1269" s="65">
        <f t="shared" si="806"/>
        <v>0</v>
      </c>
      <c r="BH1269" s="65">
        <f t="shared" si="807"/>
        <v>0</v>
      </c>
      <c r="BI1269" s="65">
        <f t="shared" si="808"/>
        <v>0</v>
      </c>
      <c r="BJ1269" s="65">
        <f t="shared" si="809"/>
        <v>0</v>
      </c>
      <c r="BK1269" s="65">
        <f t="shared" si="836"/>
        <v>0</v>
      </c>
      <c r="BL1269" s="66" t="str">
        <f t="shared" si="829"/>
        <v>Nem hosszútávú a feladat.</v>
      </c>
      <c r="BM1269" s="67">
        <f t="shared" si="810"/>
        <v>1</v>
      </c>
      <c r="BN1269" s="67">
        <f t="shared" si="811"/>
        <v>0</v>
      </c>
      <c r="BO1269" s="67">
        <f t="shared" si="812"/>
        <v>1</v>
      </c>
      <c r="BP1269" s="67">
        <f t="shared" si="813"/>
        <v>0</v>
      </c>
      <c r="BQ1269" s="65">
        <f t="shared" si="814"/>
        <v>0</v>
      </c>
      <c r="BR1269" s="64" t="str">
        <f t="shared" si="815"/>
        <v>Nincs hosszútávú terv!</v>
      </c>
      <c r="BS1269" s="65">
        <f t="shared" si="816"/>
        <v>0</v>
      </c>
      <c r="BT1269" s="65">
        <f t="shared" si="817"/>
        <v>0</v>
      </c>
      <c r="BU1269" s="65">
        <f t="shared" si="818"/>
        <v>0</v>
      </c>
      <c r="BV1269" s="65">
        <f t="shared" si="819"/>
        <v>0</v>
      </c>
      <c r="BW1269" s="65">
        <f t="shared" si="820"/>
        <v>0</v>
      </c>
      <c r="BX1269" s="65">
        <f t="shared" si="821"/>
        <v>0</v>
      </c>
      <c r="BY1269" s="65">
        <f t="shared" si="822"/>
        <v>0</v>
      </c>
      <c r="BZ1269" s="65">
        <f t="shared" si="823"/>
        <v>0</v>
      </c>
      <c r="CA1269" s="65">
        <f t="shared" si="824"/>
        <v>0</v>
      </c>
      <c r="CB1269" s="65">
        <f t="shared" si="825"/>
        <v>0</v>
      </c>
      <c r="CC1269" s="65">
        <f t="shared" si="826"/>
        <v>0</v>
      </c>
      <c r="CD1269" s="65" t="str">
        <f t="shared" si="837"/>
        <v>Hiányos kitöltés! (B-oszlop üres)</v>
      </c>
      <c r="CE1269" s="66" t="str">
        <f t="shared" si="838"/>
        <v>Hiányos kitöltés! (B-oszlop üres)</v>
      </c>
      <c r="CF1269" s="65">
        <f t="shared" si="839"/>
        <v>0</v>
      </c>
      <c r="CG1269" s="65">
        <f t="shared" si="840"/>
        <v>0</v>
      </c>
      <c r="CH1269" s="65">
        <f t="shared" si="841"/>
        <v>0</v>
      </c>
    </row>
    <row r="1270" spans="1:86" ht="31.25" x14ac:dyDescent="0.25">
      <c r="A1270" s="54" t="str">
        <f t="shared" si="830"/>
        <v>Nincs VKR kiválasztva!</v>
      </c>
      <c r="B1270" s="68"/>
      <c r="C1270" s="55"/>
      <c r="D1270" s="47"/>
      <c r="E1270" s="47"/>
      <c r="F1270" s="56" t="str">
        <f>IF($G1270="","Nincs VKR kiválasztva!",INDEX(Osszesito!$C:$C,MATCH($G1270,Osszesito!$D:$D,0)))</f>
        <v>Nincs VKR kiválasztva!</v>
      </c>
      <c r="G1270" s="45"/>
      <c r="H1270" s="51" t="str">
        <f>IF($D1270="","",CONCATENATE($AY1270,"_",COUNTA($D$3:$D1270),"_FSZV_2026"))</f>
        <v/>
      </c>
      <c r="I1270" s="56" t="str">
        <f>IF($G1270="","Nincs VKR kiválasztva!",INDEX(Osszesito!$G:$G,MATCH($F1270,Osszesito!$C:$C,0)))</f>
        <v>Nincs VKR kiválasztva!</v>
      </c>
      <c r="J1270" s="56" t="str">
        <f>IF($G1270="","Nincs VKR kiválasztva!",INDEX(Osszesito!$F:$F,MATCH($F1270,Osszesito!$C:$C,0)))</f>
        <v>Nincs VKR kiválasztva!</v>
      </c>
      <c r="K1270" s="48" t="str">
        <f t="shared" si="827"/>
        <v>Nincs kitöltve a költség rész!</v>
      </c>
      <c r="L1270" s="49"/>
      <c r="M1270" s="49"/>
      <c r="N1270" s="60"/>
      <c r="O1270" s="60"/>
      <c r="P1270" s="90"/>
      <c r="R1270" s="62"/>
      <c r="S1270" s="62"/>
      <c r="T1270" s="62"/>
      <c r="U1270" s="62"/>
      <c r="V1270" s="62"/>
      <c r="W1270" s="62"/>
      <c r="X1270" s="62"/>
      <c r="Y1270" s="62"/>
      <c r="Z1270" s="62"/>
      <c r="AA1270" s="62"/>
      <c r="AB1270" s="62"/>
      <c r="AC1270" s="61">
        <f t="shared" si="831"/>
        <v>0</v>
      </c>
      <c r="AD1270" s="1" t="str">
        <f t="shared" si="832"/>
        <v>Nincs VKR kiválasztva!</v>
      </c>
      <c r="AF1270" s="60"/>
      <c r="AG1270" s="60"/>
      <c r="AH1270" s="60"/>
      <c r="AI1270" s="60"/>
      <c r="AJ1270" s="60"/>
      <c r="AK1270" s="60"/>
      <c r="AL1270" s="60"/>
      <c r="AM1270" s="60"/>
      <c r="AN1270" s="60"/>
      <c r="AO1270" s="60"/>
      <c r="AP1270" s="60"/>
      <c r="AQ1270" s="61">
        <f t="shared" si="833"/>
        <v>0</v>
      </c>
      <c r="AR1270" s="130" t="s">
        <v>36</v>
      </c>
      <c r="AS1270" s="1" t="str">
        <f t="shared" si="834"/>
        <v>Nincs VKR kiválasztva!</v>
      </c>
      <c r="AU1270" s="46"/>
      <c r="AV1270" s="46"/>
      <c r="AY1270" s="64" t="str">
        <f>IF($D1270="","",INDEX(Osszesito!$E:$E,MATCH($F1270,Osszesito!$C:$C,0)))</f>
        <v/>
      </c>
      <c r="AZ1270" s="64">
        <f t="shared" si="801"/>
        <v>0</v>
      </c>
      <c r="BA1270" s="65">
        <f t="shared" si="802"/>
        <v>0</v>
      </c>
      <c r="BB1270" s="65" t="str">
        <f t="shared" si="803"/>
        <v>x</v>
      </c>
      <c r="BC1270" s="65">
        <f t="shared" si="835"/>
        <v>0</v>
      </c>
      <c r="BD1270" s="65">
        <f t="shared" si="828"/>
        <v>0</v>
      </c>
      <c r="BE1270" s="65">
        <f t="shared" si="804"/>
        <v>0</v>
      </c>
      <c r="BF1270" s="64" t="str">
        <f t="shared" si="805"/>
        <v>A forrás egyenlő a költséggel (I.ütem).</v>
      </c>
      <c r="BG1270" s="65">
        <f t="shared" si="806"/>
        <v>0</v>
      </c>
      <c r="BH1270" s="65">
        <f t="shared" si="807"/>
        <v>0</v>
      </c>
      <c r="BI1270" s="65">
        <f t="shared" si="808"/>
        <v>0</v>
      </c>
      <c r="BJ1270" s="65">
        <f t="shared" si="809"/>
        <v>0</v>
      </c>
      <c r="BK1270" s="65">
        <f t="shared" si="836"/>
        <v>0</v>
      </c>
      <c r="BL1270" s="66" t="str">
        <f t="shared" si="829"/>
        <v>Nem hosszútávú a feladat.</v>
      </c>
      <c r="BM1270" s="67">
        <f t="shared" si="810"/>
        <v>1</v>
      </c>
      <c r="BN1270" s="67">
        <f t="shared" si="811"/>
        <v>0</v>
      </c>
      <c r="BO1270" s="67">
        <f t="shared" si="812"/>
        <v>1</v>
      </c>
      <c r="BP1270" s="67">
        <f t="shared" si="813"/>
        <v>0</v>
      </c>
      <c r="BQ1270" s="65">
        <f t="shared" si="814"/>
        <v>0</v>
      </c>
      <c r="BR1270" s="64" t="str">
        <f t="shared" si="815"/>
        <v>Nincs hosszútávú terv!</v>
      </c>
      <c r="BS1270" s="65">
        <f t="shared" si="816"/>
        <v>0</v>
      </c>
      <c r="BT1270" s="65">
        <f t="shared" si="817"/>
        <v>0</v>
      </c>
      <c r="BU1270" s="65">
        <f t="shared" si="818"/>
        <v>0</v>
      </c>
      <c r="BV1270" s="65">
        <f t="shared" si="819"/>
        <v>0</v>
      </c>
      <c r="BW1270" s="65">
        <f t="shared" si="820"/>
        <v>0</v>
      </c>
      <c r="BX1270" s="65">
        <f t="shared" si="821"/>
        <v>0</v>
      </c>
      <c r="BY1270" s="65">
        <f t="shared" si="822"/>
        <v>0</v>
      </c>
      <c r="BZ1270" s="65">
        <f t="shared" si="823"/>
        <v>0</v>
      </c>
      <c r="CA1270" s="65">
        <f t="shared" si="824"/>
        <v>0</v>
      </c>
      <c r="CB1270" s="65">
        <f t="shared" si="825"/>
        <v>0</v>
      </c>
      <c r="CC1270" s="65">
        <f t="shared" si="826"/>
        <v>0</v>
      </c>
      <c r="CD1270" s="65" t="str">
        <f t="shared" si="837"/>
        <v>Hiányos kitöltés! (B-oszlop üres)</v>
      </c>
      <c r="CE1270" s="66" t="str">
        <f t="shared" si="838"/>
        <v>Hiányos kitöltés! (B-oszlop üres)</v>
      </c>
      <c r="CF1270" s="65">
        <f t="shared" si="839"/>
        <v>0</v>
      </c>
      <c r="CG1270" s="65">
        <f t="shared" si="840"/>
        <v>0</v>
      </c>
      <c r="CH1270" s="65">
        <f t="shared" si="841"/>
        <v>0</v>
      </c>
    </row>
    <row r="1271" spans="1:86" ht="31.25" x14ac:dyDescent="0.25">
      <c r="A1271" s="54" t="str">
        <f t="shared" si="830"/>
        <v>Nincs VKR kiválasztva!</v>
      </c>
      <c r="B1271" s="68"/>
      <c r="C1271" s="55"/>
      <c r="D1271" s="47"/>
      <c r="E1271" s="47"/>
      <c r="F1271" s="56" t="str">
        <f>IF($G1271="","Nincs VKR kiválasztva!",INDEX(Osszesito!$C:$C,MATCH($G1271,Osszesito!$D:$D,0)))</f>
        <v>Nincs VKR kiválasztva!</v>
      </c>
      <c r="G1271" s="45"/>
      <c r="H1271" s="51" t="str">
        <f>IF($D1271="","",CONCATENATE($AY1271,"_",COUNTA($D$3:$D1271),"_FSZV_2026"))</f>
        <v/>
      </c>
      <c r="I1271" s="56" t="str">
        <f>IF($G1271="","Nincs VKR kiválasztva!",INDEX(Osszesito!$G:$G,MATCH($F1271,Osszesito!$C:$C,0)))</f>
        <v>Nincs VKR kiválasztva!</v>
      </c>
      <c r="J1271" s="56" t="str">
        <f>IF($G1271="","Nincs VKR kiválasztva!",INDEX(Osszesito!$F:$F,MATCH($F1271,Osszesito!$C:$C,0)))</f>
        <v>Nincs VKR kiválasztva!</v>
      </c>
      <c r="K1271" s="48" t="str">
        <f t="shared" si="827"/>
        <v>Nincs kitöltve a költség rész!</v>
      </c>
      <c r="L1271" s="49"/>
      <c r="M1271" s="49"/>
      <c r="N1271" s="60"/>
      <c r="O1271" s="60"/>
      <c r="P1271" s="90"/>
      <c r="R1271" s="62"/>
      <c r="S1271" s="62"/>
      <c r="T1271" s="62"/>
      <c r="U1271" s="62"/>
      <c r="V1271" s="62"/>
      <c r="W1271" s="62"/>
      <c r="X1271" s="62"/>
      <c r="Y1271" s="62"/>
      <c r="Z1271" s="62"/>
      <c r="AA1271" s="62"/>
      <c r="AB1271" s="62"/>
      <c r="AC1271" s="61">
        <f t="shared" si="831"/>
        <v>0</v>
      </c>
      <c r="AD1271" s="1" t="str">
        <f t="shared" si="832"/>
        <v>Nincs VKR kiválasztva!</v>
      </c>
      <c r="AF1271" s="60"/>
      <c r="AG1271" s="60"/>
      <c r="AH1271" s="60"/>
      <c r="AI1271" s="60"/>
      <c r="AJ1271" s="60"/>
      <c r="AK1271" s="60"/>
      <c r="AL1271" s="60"/>
      <c r="AM1271" s="60"/>
      <c r="AN1271" s="60"/>
      <c r="AO1271" s="60"/>
      <c r="AP1271" s="60"/>
      <c r="AQ1271" s="61">
        <f t="shared" si="833"/>
        <v>0</v>
      </c>
      <c r="AR1271" s="130" t="s">
        <v>36</v>
      </c>
      <c r="AS1271" s="1" t="str">
        <f t="shared" si="834"/>
        <v>Nincs VKR kiválasztva!</v>
      </c>
      <c r="AU1271" s="46"/>
      <c r="AV1271" s="46"/>
      <c r="AY1271" s="64" t="str">
        <f>IF($D1271="","",INDEX(Osszesito!$E:$E,MATCH($F1271,Osszesito!$C:$C,0)))</f>
        <v/>
      </c>
      <c r="AZ1271" s="64">
        <f t="shared" si="801"/>
        <v>0</v>
      </c>
      <c r="BA1271" s="65">
        <f t="shared" si="802"/>
        <v>0</v>
      </c>
      <c r="BB1271" s="65" t="str">
        <f t="shared" si="803"/>
        <v>x</v>
      </c>
      <c r="BC1271" s="65">
        <f t="shared" si="835"/>
        <v>0</v>
      </c>
      <c r="BD1271" s="65">
        <f t="shared" si="828"/>
        <v>0</v>
      </c>
      <c r="BE1271" s="65">
        <f t="shared" si="804"/>
        <v>0</v>
      </c>
      <c r="BF1271" s="64" t="str">
        <f t="shared" si="805"/>
        <v>A forrás egyenlő a költséggel (I.ütem).</v>
      </c>
      <c r="BG1271" s="65">
        <f t="shared" si="806"/>
        <v>0</v>
      </c>
      <c r="BH1271" s="65">
        <f t="shared" si="807"/>
        <v>0</v>
      </c>
      <c r="BI1271" s="65">
        <f t="shared" si="808"/>
        <v>0</v>
      </c>
      <c r="BJ1271" s="65">
        <f t="shared" si="809"/>
        <v>0</v>
      </c>
      <c r="BK1271" s="65">
        <f t="shared" si="836"/>
        <v>0</v>
      </c>
      <c r="BL1271" s="66" t="str">
        <f t="shared" si="829"/>
        <v>Nem hosszútávú a feladat.</v>
      </c>
      <c r="BM1271" s="67">
        <f t="shared" si="810"/>
        <v>1</v>
      </c>
      <c r="BN1271" s="67">
        <f t="shared" si="811"/>
        <v>0</v>
      </c>
      <c r="BO1271" s="67">
        <f t="shared" si="812"/>
        <v>1</v>
      </c>
      <c r="BP1271" s="67">
        <f t="shared" si="813"/>
        <v>0</v>
      </c>
      <c r="BQ1271" s="65">
        <f t="shared" si="814"/>
        <v>0</v>
      </c>
      <c r="BR1271" s="64" t="str">
        <f t="shared" si="815"/>
        <v>Nincs hosszútávú terv!</v>
      </c>
      <c r="BS1271" s="65">
        <f t="shared" si="816"/>
        <v>0</v>
      </c>
      <c r="BT1271" s="65">
        <f t="shared" si="817"/>
        <v>0</v>
      </c>
      <c r="BU1271" s="65">
        <f t="shared" si="818"/>
        <v>0</v>
      </c>
      <c r="BV1271" s="65">
        <f t="shared" si="819"/>
        <v>0</v>
      </c>
      <c r="BW1271" s="65">
        <f t="shared" si="820"/>
        <v>0</v>
      </c>
      <c r="BX1271" s="65">
        <f t="shared" si="821"/>
        <v>0</v>
      </c>
      <c r="BY1271" s="65">
        <f t="shared" si="822"/>
        <v>0</v>
      </c>
      <c r="BZ1271" s="65">
        <f t="shared" si="823"/>
        <v>0</v>
      </c>
      <c r="CA1271" s="65">
        <f t="shared" si="824"/>
        <v>0</v>
      </c>
      <c r="CB1271" s="65">
        <f t="shared" si="825"/>
        <v>0</v>
      </c>
      <c r="CC1271" s="65">
        <f t="shared" si="826"/>
        <v>0</v>
      </c>
      <c r="CD1271" s="65" t="str">
        <f t="shared" si="837"/>
        <v>Hiányos kitöltés! (B-oszlop üres)</v>
      </c>
      <c r="CE1271" s="66" t="str">
        <f t="shared" si="838"/>
        <v>Hiányos kitöltés! (B-oszlop üres)</v>
      </c>
      <c r="CF1271" s="65">
        <f t="shared" si="839"/>
        <v>0</v>
      </c>
      <c r="CG1271" s="65">
        <f t="shared" si="840"/>
        <v>0</v>
      </c>
      <c r="CH1271" s="65">
        <f t="shared" si="841"/>
        <v>0</v>
      </c>
    </row>
    <row r="1272" spans="1:86" ht="31.25" x14ac:dyDescent="0.25">
      <c r="A1272" s="54" t="str">
        <f t="shared" si="830"/>
        <v>Nincs VKR kiválasztva!</v>
      </c>
      <c r="B1272" s="68"/>
      <c r="C1272" s="55"/>
      <c r="D1272" s="47"/>
      <c r="E1272" s="47"/>
      <c r="F1272" s="56" t="str">
        <f>IF($G1272="","Nincs VKR kiválasztva!",INDEX(Osszesito!$C:$C,MATCH($G1272,Osszesito!$D:$D,0)))</f>
        <v>Nincs VKR kiválasztva!</v>
      </c>
      <c r="G1272" s="45"/>
      <c r="H1272" s="51" t="str">
        <f>IF($D1272="","",CONCATENATE($AY1272,"_",COUNTA($D$3:$D1272),"_FSZV_2026"))</f>
        <v/>
      </c>
      <c r="I1272" s="56" t="str">
        <f>IF($G1272="","Nincs VKR kiválasztva!",INDEX(Osszesito!$G:$G,MATCH($F1272,Osszesito!$C:$C,0)))</f>
        <v>Nincs VKR kiválasztva!</v>
      </c>
      <c r="J1272" s="56" t="str">
        <f>IF($G1272="","Nincs VKR kiválasztva!",INDEX(Osszesito!$F:$F,MATCH($F1272,Osszesito!$C:$C,0)))</f>
        <v>Nincs VKR kiválasztva!</v>
      </c>
      <c r="K1272" s="48" t="str">
        <f t="shared" si="827"/>
        <v>Nincs kitöltve a költség rész!</v>
      </c>
      <c r="L1272" s="49"/>
      <c r="M1272" s="49"/>
      <c r="N1272" s="60"/>
      <c r="O1272" s="60"/>
      <c r="P1272" s="90"/>
      <c r="R1272" s="62"/>
      <c r="S1272" s="62"/>
      <c r="T1272" s="62"/>
      <c r="U1272" s="62"/>
      <c r="V1272" s="62"/>
      <c r="W1272" s="62"/>
      <c r="X1272" s="62"/>
      <c r="Y1272" s="62"/>
      <c r="Z1272" s="62"/>
      <c r="AA1272" s="62"/>
      <c r="AB1272" s="62"/>
      <c r="AC1272" s="61">
        <f t="shared" si="831"/>
        <v>0</v>
      </c>
      <c r="AD1272" s="1" t="str">
        <f t="shared" si="832"/>
        <v>Nincs VKR kiválasztva!</v>
      </c>
      <c r="AF1272" s="60"/>
      <c r="AG1272" s="60"/>
      <c r="AH1272" s="60"/>
      <c r="AI1272" s="60"/>
      <c r="AJ1272" s="60"/>
      <c r="AK1272" s="60"/>
      <c r="AL1272" s="60"/>
      <c r="AM1272" s="60"/>
      <c r="AN1272" s="60"/>
      <c r="AO1272" s="60"/>
      <c r="AP1272" s="60"/>
      <c r="AQ1272" s="61">
        <f t="shared" si="833"/>
        <v>0</v>
      </c>
      <c r="AR1272" s="130" t="s">
        <v>36</v>
      </c>
      <c r="AS1272" s="1" t="str">
        <f t="shared" si="834"/>
        <v>Nincs VKR kiválasztva!</v>
      </c>
      <c r="AU1272" s="46"/>
      <c r="AV1272" s="46"/>
      <c r="AY1272" s="64" t="str">
        <f>IF($D1272="","",INDEX(Osszesito!$E:$E,MATCH($F1272,Osszesito!$C:$C,0)))</f>
        <v/>
      </c>
      <c r="AZ1272" s="64">
        <f t="shared" si="801"/>
        <v>0</v>
      </c>
      <c r="BA1272" s="65">
        <f t="shared" si="802"/>
        <v>0</v>
      </c>
      <c r="BB1272" s="65" t="str">
        <f t="shared" si="803"/>
        <v>x</v>
      </c>
      <c r="BC1272" s="65">
        <f t="shared" si="835"/>
        <v>0</v>
      </c>
      <c r="BD1272" s="65">
        <f t="shared" si="828"/>
        <v>0</v>
      </c>
      <c r="BE1272" s="65">
        <f t="shared" si="804"/>
        <v>0</v>
      </c>
      <c r="BF1272" s="64" t="str">
        <f t="shared" si="805"/>
        <v>A forrás egyenlő a költséggel (I.ütem).</v>
      </c>
      <c r="BG1272" s="65">
        <f t="shared" si="806"/>
        <v>0</v>
      </c>
      <c r="BH1272" s="65">
        <f t="shared" si="807"/>
        <v>0</v>
      </c>
      <c r="BI1272" s="65">
        <f t="shared" si="808"/>
        <v>0</v>
      </c>
      <c r="BJ1272" s="65">
        <f t="shared" si="809"/>
        <v>0</v>
      </c>
      <c r="BK1272" s="65">
        <f t="shared" si="836"/>
        <v>0</v>
      </c>
      <c r="BL1272" s="66" t="str">
        <f t="shared" si="829"/>
        <v>Nem hosszútávú a feladat.</v>
      </c>
      <c r="BM1272" s="67">
        <f t="shared" si="810"/>
        <v>1</v>
      </c>
      <c r="BN1272" s="67">
        <f t="shared" si="811"/>
        <v>0</v>
      </c>
      <c r="BO1272" s="67">
        <f t="shared" si="812"/>
        <v>1</v>
      </c>
      <c r="BP1272" s="67">
        <f t="shared" si="813"/>
        <v>0</v>
      </c>
      <c r="BQ1272" s="65">
        <f t="shared" si="814"/>
        <v>0</v>
      </c>
      <c r="BR1272" s="64" t="str">
        <f t="shared" si="815"/>
        <v>Nincs hosszútávú terv!</v>
      </c>
      <c r="BS1272" s="65">
        <f t="shared" si="816"/>
        <v>0</v>
      </c>
      <c r="BT1272" s="65">
        <f t="shared" si="817"/>
        <v>0</v>
      </c>
      <c r="BU1272" s="65">
        <f t="shared" si="818"/>
        <v>0</v>
      </c>
      <c r="BV1272" s="65">
        <f t="shared" si="819"/>
        <v>0</v>
      </c>
      <c r="BW1272" s="65">
        <f t="shared" si="820"/>
        <v>0</v>
      </c>
      <c r="BX1272" s="65">
        <f t="shared" si="821"/>
        <v>0</v>
      </c>
      <c r="BY1272" s="65">
        <f t="shared" si="822"/>
        <v>0</v>
      </c>
      <c r="BZ1272" s="65">
        <f t="shared" si="823"/>
        <v>0</v>
      </c>
      <c r="CA1272" s="65">
        <f t="shared" si="824"/>
        <v>0</v>
      </c>
      <c r="CB1272" s="65">
        <f t="shared" si="825"/>
        <v>0</v>
      </c>
      <c r="CC1272" s="65">
        <f t="shared" si="826"/>
        <v>0</v>
      </c>
      <c r="CD1272" s="65" t="str">
        <f t="shared" si="837"/>
        <v>Hiányos kitöltés! (B-oszlop üres)</v>
      </c>
      <c r="CE1272" s="66" t="str">
        <f t="shared" si="838"/>
        <v>Hiányos kitöltés! (B-oszlop üres)</v>
      </c>
      <c r="CF1272" s="65">
        <f t="shared" si="839"/>
        <v>0</v>
      </c>
      <c r="CG1272" s="65">
        <f t="shared" si="840"/>
        <v>0</v>
      </c>
      <c r="CH1272" s="65">
        <f t="shared" si="841"/>
        <v>0</v>
      </c>
    </row>
    <row r="1273" spans="1:86" ht="31.25" x14ac:dyDescent="0.25">
      <c r="A1273" s="54" t="str">
        <f t="shared" si="830"/>
        <v>Nincs VKR kiválasztva!</v>
      </c>
      <c r="B1273" s="68"/>
      <c r="C1273" s="55"/>
      <c r="D1273" s="47"/>
      <c r="E1273" s="47"/>
      <c r="F1273" s="56" t="str">
        <f>IF($G1273="","Nincs VKR kiválasztva!",INDEX(Osszesito!$C:$C,MATCH($G1273,Osszesito!$D:$D,0)))</f>
        <v>Nincs VKR kiválasztva!</v>
      </c>
      <c r="G1273" s="45"/>
      <c r="H1273" s="51" t="str">
        <f>IF($D1273="","",CONCATENATE($AY1273,"_",COUNTA($D$3:$D1273),"_FSZV_2026"))</f>
        <v/>
      </c>
      <c r="I1273" s="56" t="str">
        <f>IF($G1273="","Nincs VKR kiválasztva!",INDEX(Osszesito!$G:$G,MATCH($F1273,Osszesito!$C:$C,0)))</f>
        <v>Nincs VKR kiválasztva!</v>
      </c>
      <c r="J1273" s="56" t="str">
        <f>IF($G1273="","Nincs VKR kiválasztva!",INDEX(Osszesito!$F:$F,MATCH($F1273,Osszesito!$C:$C,0)))</f>
        <v>Nincs VKR kiválasztva!</v>
      </c>
      <c r="K1273" s="48" t="str">
        <f t="shared" si="827"/>
        <v>Nincs kitöltve a költség rész!</v>
      </c>
      <c r="L1273" s="49"/>
      <c r="M1273" s="49"/>
      <c r="N1273" s="60"/>
      <c r="O1273" s="60"/>
      <c r="P1273" s="90"/>
      <c r="R1273" s="62"/>
      <c r="S1273" s="62"/>
      <c r="T1273" s="62"/>
      <c r="U1273" s="62"/>
      <c r="V1273" s="62"/>
      <c r="W1273" s="62"/>
      <c r="X1273" s="62"/>
      <c r="Y1273" s="62"/>
      <c r="Z1273" s="62"/>
      <c r="AA1273" s="62"/>
      <c r="AB1273" s="62"/>
      <c r="AC1273" s="61">
        <f t="shared" si="831"/>
        <v>0</v>
      </c>
      <c r="AD1273" s="1" t="str">
        <f t="shared" si="832"/>
        <v>Nincs VKR kiválasztva!</v>
      </c>
      <c r="AF1273" s="60"/>
      <c r="AG1273" s="60"/>
      <c r="AH1273" s="60"/>
      <c r="AI1273" s="60"/>
      <c r="AJ1273" s="60"/>
      <c r="AK1273" s="60"/>
      <c r="AL1273" s="60"/>
      <c r="AM1273" s="60"/>
      <c r="AN1273" s="60"/>
      <c r="AO1273" s="60"/>
      <c r="AP1273" s="60"/>
      <c r="AQ1273" s="61">
        <f t="shared" si="833"/>
        <v>0</v>
      </c>
      <c r="AR1273" s="130" t="s">
        <v>36</v>
      </c>
      <c r="AS1273" s="1" t="str">
        <f t="shared" si="834"/>
        <v>Nincs VKR kiválasztva!</v>
      </c>
      <c r="AU1273" s="46"/>
      <c r="AV1273" s="46"/>
      <c r="AY1273" s="64" t="str">
        <f>IF($D1273="","",INDEX(Osszesito!$E:$E,MATCH($F1273,Osszesito!$C:$C,0)))</f>
        <v/>
      </c>
      <c r="AZ1273" s="64">
        <f t="shared" si="801"/>
        <v>0</v>
      </c>
      <c r="BA1273" s="65">
        <f t="shared" si="802"/>
        <v>0</v>
      </c>
      <c r="BB1273" s="65" t="str">
        <f t="shared" si="803"/>
        <v>x</v>
      </c>
      <c r="BC1273" s="65">
        <f t="shared" si="835"/>
        <v>0</v>
      </c>
      <c r="BD1273" s="65">
        <f t="shared" si="828"/>
        <v>0</v>
      </c>
      <c r="BE1273" s="65">
        <f t="shared" si="804"/>
        <v>0</v>
      </c>
      <c r="BF1273" s="64" t="str">
        <f t="shared" si="805"/>
        <v>A forrás egyenlő a költséggel (I.ütem).</v>
      </c>
      <c r="BG1273" s="65">
        <f t="shared" si="806"/>
        <v>0</v>
      </c>
      <c r="BH1273" s="65">
        <f t="shared" si="807"/>
        <v>0</v>
      </c>
      <c r="BI1273" s="65">
        <f t="shared" si="808"/>
        <v>0</v>
      </c>
      <c r="BJ1273" s="65">
        <f t="shared" si="809"/>
        <v>0</v>
      </c>
      <c r="BK1273" s="65">
        <f t="shared" si="836"/>
        <v>0</v>
      </c>
      <c r="BL1273" s="66" t="str">
        <f t="shared" si="829"/>
        <v>Nem hosszútávú a feladat.</v>
      </c>
      <c r="BM1273" s="67">
        <f t="shared" si="810"/>
        <v>1</v>
      </c>
      <c r="BN1273" s="67">
        <f t="shared" si="811"/>
        <v>0</v>
      </c>
      <c r="BO1273" s="67">
        <f t="shared" si="812"/>
        <v>1</v>
      </c>
      <c r="BP1273" s="67">
        <f t="shared" si="813"/>
        <v>0</v>
      </c>
      <c r="BQ1273" s="65">
        <f t="shared" si="814"/>
        <v>0</v>
      </c>
      <c r="BR1273" s="64" t="str">
        <f t="shared" si="815"/>
        <v>Nincs hosszútávú terv!</v>
      </c>
      <c r="BS1273" s="65">
        <f t="shared" si="816"/>
        <v>0</v>
      </c>
      <c r="BT1273" s="65">
        <f t="shared" si="817"/>
        <v>0</v>
      </c>
      <c r="BU1273" s="65">
        <f t="shared" si="818"/>
        <v>0</v>
      </c>
      <c r="BV1273" s="65">
        <f t="shared" si="819"/>
        <v>0</v>
      </c>
      <c r="BW1273" s="65">
        <f t="shared" si="820"/>
        <v>0</v>
      </c>
      <c r="BX1273" s="65">
        <f t="shared" si="821"/>
        <v>0</v>
      </c>
      <c r="BY1273" s="65">
        <f t="shared" si="822"/>
        <v>0</v>
      </c>
      <c r="BZ1273" s="65">
        <f t="shared" si="823"/>
        <v>0</v>
      </c>
      <c r="CA1273" s="65">
        <f t="shared" si="824"/>
        <v>0</v>
      </c>
      <c r="CB1273" s="65">
        <f t="shared" si="825"/>
        <v>0</v>
      </c>
      <c r="CC1273" s="65">
        <f t="shared" si="826"/>
        <v>0</v>
      </c>
      <c r="CD1273" s="65" t="str">
        <f t="shared" si="837"/>
        <v>Hiányos kitöltés! (B-oszlop üres)</v>
      </c>
      <c r="CE1273" s="66" t="str">
        <f t="shared" si="838"/>
        <v>Hiányos kitöltés! (B-oszlop üres)</v>
      </c>
      <c r="CF1273" s="65">
        <f t="shared" si="839"/>
        <v>0</v>
      </c>
      <c r="CG1273" s="65">
        <f t="shared" si="840"/>
        <v>0</v>
      </c>
      <c r="CH1273" s="65">
        <f t="shared" si="841"/>
        <v>0</v>
      </c>
    </row>
    <row r="1274" spans="1:86" ht="31.25" x14ac:dyDescent="0.25">
      <c r="A1274" s="54" t="str">
        <f t="shared" si="830"/>
        <v>Nincs VKR kiválasztva!</v>
      </c>
      <c r="B1274" s="68"/>
      <c r="C1274" s="55"/>
      <c r="D1274" s="47"/>
      <c r="E1274" s="47"/>
      <c r="F1274" s="56" t="str">
        <f>IF($G1274="","Nincs VKR kiválasztva!",INDEX(Osszesito!$C:$C,MATCH($G1274,Osszesito!$D:$D,0)))</f>
        <v>Nincs VKR kiválasztva!</v>
      </c>
      <c r="G1274" s="45"/>
      <c r="H1274" s="51" t="str">
        <f>IF($D1274="","",CONCATENATE($AY1274,"_",COUNTA($D$3:$D1274),"_FSZV_2026"))</f>
        <v/>
      </c>
      <c r="I1274" s="56" t="str">
        <f>IF($G1274="","Nincs VKR kiválasztva!",INDEX(Osszesito!$G:$G,MATCH($F1274,Osszesito!$C:$C,0)))</f>
        <v>Nincs VKR kiválasztva!</v>
      </c>
      <c r="J1274" s="56" t="str">
        <f>IF($G1274="","Nincs VKR kiválasztva!",INDEX(Osszesito!$F:$F,MATCH($F1274,Osszesito!$C:$C,0)))</f>
        <v>Nincs VKR kiválasztva!</v>
      </c>
      <c r="K1274" s="48" t="str">
        <f t="shared" si="827"/>
        <v>Nincs kitöltve a költség rész!</v>
      </c>
      <c r="L1274" s="49"/>
      <c r="M1274" s="49"/>
      <c r="N1274" s="60"/>
      <c r="O1274" s="60"/>
      <c r="P1274" s="90"/>
      <c r="R1274" s="62"/>
      <c r="S1274" s="62"/>
      <c r="T1274" s="62"/>
      <c r="U1274" s="62"/>
      <c r="V1274" s="62"/>
      <c r="W1274" s="62"/>
      <c r="X1274" s="62"/>
      <c r="Y1274" s="62"/>
      <c r="Z1274" s="62"/>
      <c r="AA1274" s="62"/>
      <c r="AB1274" s="62"/>
      <c r="AC1274" s="61">
        <f t="shared" si="831"/>
        <v>0</v>
      </c>
      <c r="AD1274" s="1" t="str">
        <f t="shared" si="832"/>
        <v>Nincs VKR kiválasztva!</v>
      </c>
      <c r="AF1274" s="60"/>
      <c r="AG1274" s="60"/>
      <c r="AH1274" s="60"/>
      <c r="AI1274" s="60"/>
      <c r="AJ1274" s="60"/>
      <c r="AK1274" s="60"/>
      <c r="AL1274" s="60"/>
      <c r="AM1274" s="60"/>
      <c r="AN1274" s="60"/>
      <c r="AO1274" s="60"/>
      <c r="AP1274" s="60"/>
      <c r="AQ1274" s="61">
        <f t="shared" si="833"/>
        <v>0</v>
      </c>
      <c r="AR1274" s="130" t="s">
        <v>36</v>
      </c>
      <c r="AS1274" s="1" t="str">
        <f t="shared" si="834"/>
        <v>Nincs VKR kiválasztva!</v>
      </c>
      <c r="AU1274" s="46"/>
      <c r="AV1274" s="46"/>
      <c r="AY1274" s="64" t="str">
        <f>IF($D1274="","",INDEX(Osszesito!$E:$E,MATCH($F1274,Osszesito!$C:$C,0)))</f>
        <v/>
      </c>
      <c r="AZ1274" s="64">
        <f t="shared" si="801"/>
        <v>0</v>
      </c>
      <c r="BA1274" s="65">
        <f t="shared" si="802"/>
        <v>0</v>
      </c>
      <c r="BB1274" s="65" t="str">
        <f t="shared" si="803"/>
        <v>x</v>
      </c>
      <c r="BC1274" s="65">
        <f t="shared" si="835"/>
        <v>0</v>
      </c>
      <c r="BD1274" s="65">
        <f t="shared" si="828"/>
        <v>0</v>
      </c>
      <c r="BE1274" s="65">
        <f t="shared" si="804"/>
        <v>0</v>
      </c>
      <c r="BF1274" s="64" t="str">
        <f t="shared" si="805"/>
        <v>A forrás egyenlő a költséggel (I.ütem).</v>
      </c>
      <c r="BG1274" s="65">
        <f t="shared" si="806"/>
        <v>0</v>
      </c>
      <c r="BH1274" s="65">
        <f t="shared" si="807"/>
        <v>0</v>
      </c>
      <c r="BI1274" s="65">
        <f t="shared" si="808"/>
        <v>0</v>
      </c>
      <c r="BJ1274" s="65">
        <f t="shared" si="809"/>
        <v>0</v>
      </c>
      <c r="BK1274" s="65">
        <f t="shared" si="836"/>
        <v>0</v>
      </c>
      <c r="BL1274" s="66" t="str">
        <f t="shared" si="829"/>
        <v>Nem hosszútávú a feladat.</v>
      </c>
      <c r="BM1274" s="67">
        <f t="shared" si="810"/>
        <v>1</v>
      </c>
      <c r="BN1274" s="67">
        <f t="shared" si="811"/>
        <v>0</v>
      </c>
      <c r="BO1274" s="67">
        <f t="shared" si="812"/>
        <v>1</v>
      </c>
      <c r="BP1274" s="67">
        <f t="shared" si="813"/>
        <v>0</v>
      </c>
      <c r="BQ1274" s="65">
        <f t="shared" si="814"/>
        <v>0</v>
      </c>
      <c r="BR1274" s="64" t="str">
        <f t="shared" si="815"/>
        <v>Nincs hosszútávú terv!</v>
      </c>
      <c r="BS1274" s="65">
        <f t="shared" si="816"/>
        <v>0</v>
      </c>
      <c r="BT1274" s="65">
        <f t="shared" si="817"/>
        <v>0</v>
      </c>
      <c r="BU1274" s="65">
        <f t="shared" si="818"/>
        <v>0</v>
      </c>
      <c r="BV1274" s="65">
        <f t="shared" si="819"/>
        <v>0</v>
      </c>
      <c r="BW1274" s="65">
        <f t="shared" si="820"/>
        <v>0</v>
      </c>
      <c r="BX1274" s="65">
        <f t="shared" si="821"/>
        <v>0</v>
      </c>
      <c r="BY1274" s="65">
        <f t="shared" si="822"/>
        <v>0</v>
      </c>
      <c r="BZ1274" s="65">
        <f t="shared" si="823"/>
        <v>0</v>
      </c>
      <c r="CA1274" s="65">
        <f t="shared" si="824"/>
        <v>0</v>
      </c>
      <c r="CB1274" s="65">
        <f t="shared" si="825"/>
        <v>0</v>
      </c>
      <c r="CC1274" s="65">
        <f t="shared" si="826"/>
        <v>0</v>
      </c>
      <c r="CD1274" s="65" t="str">
        <f t="shared" si="837"/>
        <v>Hiányos kitöltés! (B-oszlop üres)</v>
      </c>
      <c r="CE1274" s="66" t="str">
        <f t="shared" si="838"/>
        <v>Hiányos kitöltés! (B-oszlop üres)</v>
      </c>
      <c r="CF1274" s="65">
        <f t="shared" si="839"/>
        <v>0</v>
      </c>
      <c r="CG1274" s="65">
        <f t="shared" si="840"/>
        <v>0</v>
      </c>
      <c r="CH1274" s="65">
        <f t="shared" si="841"/>
        <v>0</v>
      </c>
    </row>
    <row r="1275" spans="1:86" ht="31.25" x14ac:dyDescent="0.25">
      <c r="A1275" s="54" t="str">
        <f t="shared" si="830"/>
        <v>Nincs VKR kiválasztva!</v>
      </c>
      <c r="B1275" s="68"/>
      <c r="C1275" s="55"/>
      <c r="D1275" s="47"/>
      <c r="E1275" s="47"/>
      <c r="F1275" s="56" t="str">
        <f>IF($G1275="","Nincs VKR kiválasztva!",INDEX(Osszesito!$C:$C,MATCH($G1275,Osszesito!$D:$D,0)))</f>
        <v>Nincs VKR kiválasztva!</v>
      </c>
      <c r="G1275" s="45"/>
      <c r="H1275" s="51" t="str">
        <f>IF($D1275="","",CONCATENATE($AY1275,"_",COUNTA($D$3:$D1275),"_FSZV_2026"))</f>
        <v/>
      </c>
      <c r="I1275" s="56" t="str">
        <f>IF($G1275="","Nincs VKR kiválasztva!",INDEX(Osszesito!$G:$G,MATCH($F1275,Osszesito!$C:$C,0)))</f>
        <v>Nincs VKR kiválasztva!</v>
      </c>
      <c r="J1275" s="56" t="str">
        <f>IF($G1275="","Nincs VKR kiválasztva!",INDEX(Osszesito!$F:$F,MATCH($F1275,Osszesito!$C:$C,0)))</f>
        <v>Nincs VKR kiválasztva!</v>
      </c>
      <c r="K1275" s="48" t="str">
        <f t="shared" si="827"/>
        <v>Nincs kitöltve a költség rész!</v>
      </c>
      <c r="L1275" s="49"/>
      <c r="M1275" s="49"/>
      <c r="N1275" s="60"/>
      <c r="O1275" s="60"/>
      <c r="P1275" s="90"/>
      <c r="R1275" s="62"/>
      <c r="S1275" s="62"/>
      <c r="T1275" s="62"/>
      <c r="U1275" s="62"/>
      <c r="V1275" s="62"/>
      <c r="W1275" s="62"/>
      <c r="X1275" s="62"/>
      <c r="Y1275" s="62"/>
      <c r="Z1275" s="62"/>
      <c r="AA1275" s="62"/>
      <c r="AB1275" s="62"/>
      <c r="AC1275" s="61">
        <f t="shared" si="831"/>
        <v>0</v>
      </c>
      <c r="AD1275" s="1" t="str">
        <f t="shared" si="832"/>
        <v>Nincs VKR kiválasztva!</v>
      </c>
      <c r="AF1275" s="60"/>
      <c r="AG1275" s="60"/>
      <c r="AH1275" s="60"/>
      <c r="AI1275" s="60"/>
      <c r="AJ1275" s="60"/>
      <c r="AK1275" s="60"/>
      <c r="AL1275" s="60"/>
      <c r="AM1275" s="60"/>
      <c r="AN1275" s="60"/>
      <c r="AO1275" s="60"/>
      <c r="AP1275" s="60"/>
      <c r="AQ1275" s="61">
        <f t="shared" si="833"/>
        <v>0</v>
      </c>
      <c r="AR1275" s="130" t="s">
        <v>36</v>
      </c>
      <c r="AS1275" s="1" t="str">
        <f t="shared" si="834"/>
        <v>Nincs VKR kiválasztva!</v>
      </c>
      <c r="AU1275" s="46"/>
      <c r="AV1275" s="46"/>
      <c r="AY1275" s="64" t="str">
        <f>IF($D1275="","",INDEX(Osszesito!$E:$E,MATCH($F1275,Osszesito!$C:$C,0)))</f>
        <v/>
      </c>
      <c r="AZ1275" s="64">
        <f t="shared" si="801"/>
        <v>0</v>
      </c>
      <c r="BA1275" s="65">
        <f t="shared" si="802"/>
        <v>0</v>
      </c>
      <c r="BB1275" s="65" t="str">
        <f t="shared" si="803"/>
        <v>x</v>
      </c>
      <c r="BC1275" s="65">
        <f t="shared" si="835"/>
        <v>0</v>
      </c>
      <c r="BD1275" s="65">
        <f t="shared" si="828"/>
        <v>0</v>
      </c>
      <c r="BE1275" s="65">
        <f t="shared" si="804"/>
        <v>0</v>
      </c>
      <c r="BF1275" s="64" t="str">
        <f t="shared" si="805"/>
        <v>A forrás egyenlő a költséggel (I.ütem).</v>
      </c>
      <c r="BG1275" s="65">
        <f t="shared" si="806"/>
        <v>0</v>
      </c>
      <c r="BH1275" s="65">
        <f t="shared" si="807"/>
        <v>0</v>
      </c>
      <c r="BI1275" s="65">
        <f t="shared" si="808"/>
        <v>0</v>
      </c>
      <c r="BJ1275" s="65">
        <f t="shared" si="809"/>
        <v>0</v>
      </c>
      <c r="BK1275" s="65">
        <f t="shared" si="836"/>
        <v>0</v>
      </c>
      <c r="BL1275" s="66" t="str">
        <f t="shared" si="829"/>
        <v>Nem hosszútávú a feladat.</v>
      </c>
      <c r="BM1275" s="67">
        <f t="shared" si="810"/>
        <v>1</v>
      </c>
      <c r="BN1275" s="67">
        <f t="shared" si="811"/>
        <v>0</v>
      </c>
      <c r="BO1275" s="67">
        <f t="shared" si="812"/>
        <v>1</v>
      </c>
      <c r="BP1275" s="67">
        <f t="shared" si="813"/>
        <v>0</v>
      </c>
      <c r="BQ1275" s="65">
        <f t="shared" si="814"/>
        <v>0</v>
      </c>
      <c r="BR1275" s="64" t="str">
        <f t="shared" si="815"/>
        <v>Nincs hosszútávú terv!</v>
      </c>
      <c r="BS1275" s="65">
        <f t="shared" si="816"/>
        <v>0</v>
      </c>
      <c r="BT1275" s="65">
        <f t="shared" si="817"/>
        <v>0</v>
      </c>
      <c r="BU1275" s="65">
        <f t="shared" si="818"/>
        <v>0</v>
      </c>
      <c r="BV1275" s="65">
        <f t="shared" si="819"/>
        <v>0</v>
      </c>
      <c r="BW1275" s="65">
        <f t="shared" si="820"/>
        <v>0</v>
      </c>
      <c r="BX1275" s="65">
        <f t="shared" si="821"/>
        <v>0</v>
      </c>
      <c r="BY1275" s="65">
        <f t="shared" si="822"/>
        <v>0</v>
      </c>
      <c r="BZ1275" s="65">
        <f t="shared" si="823"/>
        <v>0</v>
      </c>
      <c r="CA1275" s="65">
        <f t="shared" si="824"/>
        <v>0</v>
      </c>
      <c r="CB1275" s="65">
        <f t="shared" si="825"/>
        <v>0</v>
      </c>
      <c r="CC1275" s="65">
        <f t="shared" si="826"/>
        <v>0</v>
      </c>
      <c r="CD1275" s="65" t="str">
        <f t="shared" si="837"/>
        <v>Hiányos kitöltés! (B-oszlop üres)</v>
      </c>
      <c r="CE1275" s="66" t="str">
        <f t="shared" si="838"/>
        <v>Hiányos kitöltés! (B-oszlop üres)</v>
      </c>
      <c r="CF1275" s="65">
        <f t="shared" si="839"/>
        <v>0</v>
      </c>
      <c r="CG1275" s="65">
        <f t="shared" si="840"/>
        <v>0</v>
      </c>
      <c r="CH1275" s="65">
        <f t="shared" si="841"/>
        <v>0</v>
      </c>
    </row>
    <row r="1276" spans="1:86" ht="31.25" x14ac:dyDescent="0.25">
      <c r="A1276" s="54" t="str">
        <f t="shared" si="830"/>
        <v>Nincs VKR kiválasztva!</v>
      </c>
      <c r="B1276" s="68"/>
      <c r="C1276" s="55"/>
      <c r="D1276" s="47"/>
      <c r="E1276" s="47"/>
      <c r="F1276" s="56" t="str">
        <f>IF($G1276="","Nincs VKR kiválasztva!",INDEX(Osszesito!$C:$C,MATCH($G1276,Osszesito!$D:$D,0)))</f>
        <v>Nincs VKR kiválasztva!</v>
      </c>
      <c r="G1276" s="45"/>
      <c r="H1276" s="51" t="str">
        <f>IF($D1276="","",CONCATENATE($AY1276,"_",COUNTA($D$3:$D1276),"_FSZV_2026"))</f>
        <v/>
      </c>
      <c r="I1276" s="56" t="str">
        <f>IF($G1276="","Nincs VKR kiválasztva!",INDEX(Osszesito!$G:$G,MATCH($F1276,Osszesito!$C:$C,0)))</f>
        <v>Nincs VKR kiválasztva!</v>
      </c>
      <c r="J1276" s="56" t="str">
        <f>IF($G1276="","Nincs VKR kiválasztva!",INDEX(Osszesito!$F:$F,MATCH($F1276,Osszesito!$C:$C,0)))</f>
        <v>Nincs VKR kiválasztva!</v>
      </c>
      <c r="K1276" s="48" t="str">
        <f t="shared" si="827"/>
        <v>Nincs kitöltve a költség rész!</v>
      </c>
      <c r="L1276" s="49"/>
      <c r="M1276" s="49"/>
      <c r="N1276" s="60"/>
      <c r="O1276" s="60"/>
      <c r="P1276" s="90"/>
      <c r="R1276" s="62"/>
      <c r="S1276" s="62"/>
      <c r="T1276" s="62"/>
      <c r="U1276" s="62"/>
      <c r="V1276" s="62"/>
      <c r="W1276" s="62"/>
      <c r="X1276" s="62"/>
      <c r="Y1276" s="62"/>
      <c r="Z1276" s="62"/>
      <c r="AA1276" s="62"/>
      <c r="AB1276" s="62"/>
      <c r="AC1276" s="61">
        <f t="shared" si="831"/>
        <v>0</v>
      </c>
      <c r="AD1276" s="1" t="str">
        <f t="shared" si="832"/>
        <v>Nincs VKR kiválasztva!</v>
      </c>
      <c r="AF1276" s="60"/>
      <c r="AG1276" s="60"/>
      <c r="AH1276" s="60"/>
      <c r="AI1276" s="60"/>
      <c r="AJ1276" s="60"/>
      <c r="AK1276" s="60"/>
      <c r="AL1276" s="60"/>
      <c r="AM1276" s="60"/>
      <c r="AN1276" s="60"/>
      <c r="AO1276" s="60"/>
      <c r="AP1276" s="60"/>
      <c r="AQ1276" s="61">
        <f t="shared" si="833"/>
        <v>0</v>
      </c>
      <c r="AR1276" s="130" t="s">
        <v>36</v>
      </c>
      <c r="AS1276" s="1" t="str">
        <f t="shared" si="834"/>
        <v>Nincs VKR kiválasztva!</v>
      </c>
      <c r="AU1276" s="46"/>
      <c r="AV1276" s="46"/>
      <c r="AY1276" s="64" t="str">
        <f>IF($D1276="","",INDEX(Osszesito!$E:$E,MATCH($F1276,Osszesito!$C:$C,0)))</f>
        <v/>
      </c>
      <c r="AZ1276" s="64">
        <f t="shared" si="801"/>
        <v>0</v>
      </c>
      <c r="BA1276" s="65">
        <f t="shared" si="802"/>
        <v>0</v>
      </c>
      <c r="BB1276" s="65" t="str">
        <f t="shared" si="803"/>
        <v>x</v>
      </c>
      <c r="BC1276" s="65">
        <f t="shared" si="835"/>
        <v>0</v>
      </c>
      <c r="BD1276" s="65">
        <f t="shared" si="828"/>
        <v>0</v>
      </c>
      <c r="BE1276" s="65">
        <f t="shared" si="804"/>
        <v>0</v>
      </c>
      <c r="BF1276" s="64" t="str">
        <f t="shared" si="805"/>
        <v>A forrás egyenlő a költséggel (I.ütem).</v>
      </c>
      <c r="BG1276" s="65">
        <f t="shared" si="806"/>
        <v>0</v>
      </c>
      <c r="BH1276" s="65">
        <f t="shared" si="807"/>
        <v>0</v>
      </c>
      <c r="BI1276" s="65">
        <f t="shared" si="808"/>
        <v>0</v>
      </c>
      <c r="BJ1276" s="65">
        <f t="shared" si="809"/>
        <v>0</v>
      </c>
      <c r="BK1276" s="65">
        <f t="shared" si="836"/>
        <v>0</v>
      </c>
      <c r="BL1276" s="66" t="str">
        <f t="shared" si="829"/>
        <v>Nem hosszútávú a feladat.</v>
      </c>
      <c r="BM1276" s="67">
        <f t="shared" si="810"/>
        <v>1</v>
      </c>
      <c r="BN1276" s="67">
        <f t="shared" si="811"/>
        <v>0</v>
      </c>
      <c r="BO1276" s="67">
        <f t="shared" si="812"/>
        <v>1</v>
      </c>
      <c r="BP1276" s="67">
        <f t="shared" si="813"/>
        <v>0</v>
      </c>
      <c r="BQ1276" s="65">
        <f t="shared" si="814"/>
        <v>0</v>
      </c>
      <c r="BR1276" s="64" t="str">
        <f t="shared" si="815"/>
        <v>Nincs hosszútávú terv!</v>
      </c>
      <c r="BS1276" s="65">
        <f t="shared" si="816"/>
        <v>0</v>
      </c>
      <c r="BT1276" s="65">
        <f t="shared" si="817"/>
        <v>0</v>
      </c>
      <c r="BU1276" s="65">
        <f t="shared" si="818"/>
        <v>0</v>
      </c>
      <c r="BV1276" s="65">
        <f t="shared" si="819"/>
        <v>0</v>
      </c>
      <c r="BW1276" s="65">
        <f t="shared" si="820"/>
        <v>0</v>
      </c>
      <c r="BX1276" s="65">
        <f t="shared" si="821"/>
        <v>0</v>
      </c>
      <c r="BY1276" s="65">
        <f t="shared" si="822"/>
        <v>0</v>
      </c>
      <c r="BZ1276" s="65">
        <f t="shared" si="823"/>
        <v>0</v>
      </c>
      <c r="CA1276" s="65">
        <f t="shared" si="824"/>
        <v>0</v>
      </c>
      <c r="CB1276" s="65">
        <f t="shared" si="825"/>
        <v>0</v>
      </c>
      <c r="CC1276" s="65">
        <f t="shared" si="826"/>
        <v>0</v>
      </c>
      <c r="CD1276" s="65" t="str">
        <f t="shared" si="837"/>
        <v>Hiányos kitöltés! (B-oszlop üres)</v>
      </c>
      <c r="CE1276" s="66" t="str">
        <f t="shared" si="838"/>
        <v>Hiányos kitöltés! (B-oszlop üres)</v>
      </c>
      <c r="CF1276" s="65">
        <f t="shared" si="839"/>
        <v>0</v>
      </c>
      <c r="CG1276" s="65">
        <f t="shared" si="840"/>
        <v>0</v>
      </c>
      <c r="CH1276" s="65">
        <f t="shared" si="841"/>
        <v>0</v>
      </c>
    </row>
    <row r="1277" spans="1:86" ht="31.25" x14ac:dyDescent="0.25">
      <c r="A1277" s="54" t="str">
        <f t="shared" si="830"/>
        <v>Nincs VKR kiválasztva!</v>
      </c>
      <c r="B1277" s="68"/>
      <c r="C1277" s="55"/>
      <c r="D1277" s="47"/>
      <c r="E1277" s="47"/>
      <c r="F1277" s="56" t="str">
        <f>IF($G1277="","Nincs VKR kiválasztva!",INDEX(Osszesito!$C:$C,MATCH($G1277,Osszesito!$D:$D,0)))</f>
        <v>Nincs VKR kiválasztva!</v>
      </c>
      <c r="G1277" s="45"/>
      <c r="H1277" s="51" t="str">
        <f>IF($D1277="","",CONCATENATE($AY1277,"_",COUNTA($D$3:$D1277),"_FSZV_2026"))</f>
        <v/>
      </c>
      <c r="I1277" s="56" t="str">
        <f>IF($G1277="","Nincs VKR kiválasztva!",INDEX(Osszesito!$G:$G,MATCH($F1277,Osszesito!$C:$C,0)))</f>
        <v>Nincs VKR kiválasztva!</v>
      </c>
      <c r="J1277" s="56" t="str">
        <f>IF($G1277="","Nincs VKR kiválasztva!",INDEX(Osszesito!$F:$F,MATCH($F1277,Osszesito!$C:$C,0)))</f>
        <v>Nincs VKR kiválasztva!</v>
      </c>
      <c r="K1277" s="48" t="str">
        <f t="shared" si="827"/>
        <v>Nincs kitöltve a költség rész!</v>
      </c>
      <c r="L1277" s="49"/>
      <c r="M1277" s="49"/>
      <c r="N1277" s="60"/>
      <c r="O1277" s="60"/>
      <c r="P1277" s="90"/>
      <c r="R1277" s="62"/>
      <c r="S1277" s="62"/>
      <c r="T1277" s="62"/>
      <c r="U1277" s="62"/>
      <c r="V1277" s="62"/>
      <c r="W1277" s="62"/>
      <c r="X1277" s="62"/>
      <c r="Y1277" s="62"/>
      <c r="Z1277" s="62"/>
      <c r="AA1277" s="62"/>
      <c r="AB1277" s="62"/>
      <c r="AC1277" s="61">
        <f t="shared" si="831"/>
        <v>0</v>
      </c>
      <c r="AD1277" s="1" t="str">
        <f t="shared" si="832"/>
        <v>Nincs VKR kiválasztva!</v>
      </c>
      <c r="AF1277" s="60"/>
      <c r="AG1277" s="60"/>
      <c r="AH1277" s="60"/>
      <c r="AI1277" s="60"/>
      <c r="AJ1277" s="60"/>
      <c r="AK1277" s="60"/>
      <c r="AL1277" s="60"/>
      <c r="AM1277" s="60"/>
      <c r="AN1277" s="60"/>
      <c r="AO1277" s="60"/>
      <c r="AP1277" s="60"/>
      <c r="AQ1277" s="61">
        <f t="shared" si="833"/>
        <v>0</v>
      </c>
      <c r="AR1277" s="130" t="s">
        <v>36</v>
      </c>
      <c r="AS1277" s="1" t="str">
        <f t="shared" si="834"/>
        <v>Nincs VKR kiválasztva!</v>
      </c>
      <c r="AU1277" s="46"/>
      <c r="AV1277" s="46"/>
      <c r="AY1277" s="64" t="str">
        <f>IF($D1277="","",INDEX(Osszesito!$E:$E,MATCH($F1277,Osszesito!$C:$C,0)))</f>
        <v/>
      </c>
      <c r="AZ1277" s="64">
        <f t="shared" si="801"/>
        <v>0</v>
      </c>
      <c r="BA1277" s="65">
        <f t="shared" si="802"/>
        <v>0</v>
      </c>
      <c r="BB1277" s="65" t="str">
        <f t="shared" si="803"/>
        <v>x</v>
      </c>
      <c r="BC1277" s="65">
        <f t="shared" si="835"/>
        <v>0</v>
      </c>
      <c r="BD1277" s="65">
        <f t="shared" si="828"/>
        <v>0</v>
      </c>
      <c r="BE1277" s="65">
        <f t="shared" si="804"/>
        <v>0</v>
      </c>
      <c r="BF1277" s="64" t="str">
        <f t="shared" si="805"/>
        <v>A forrás egyenlő a költséggel (I.ütem).</v>
      </c>
      <c r="BG1277" s="65">
        <f t="shared" si="806"/>
        <v>0</v>
      </c>
      <c r="BH1277" s="65">
        <f t="shared" si="807"/>
        <v>0</v>
      </c>
      <c r="BI1277" s="65">
        <f t="shared" si="808"/>
        <v>0</v>
      </c>
      <c r="BJ1277" s="65">
        <f t="shared" si="809"/>
        <v>0</v>
      </c>
      <c r="BK1277" s="65">
        <f t="shared" si="836"/>
        <v>0</v>
      </c>
      <c r="BL1277" s="66" t="str">
        <f t="shared" si="829"/>
        <v>Nem hosszútávú a feladat.</v>
      </c>
      <c r="BM1277" s="67">
        <f t="shared" si="810"/>
        <v>1</v>
      </c>
      <c r="BN1277" s="67">
        <f t="shared" si="811"/>
        <v>0</v>
      </c>
      <c r="BO1277" s="67">
        <f t="shared" si="812"/>
        <v>1</v>
      </c>
      <c r="BP1277" s="67">
        <f t="shared" si="813"/>
        <v>0</v>
      </c>
      <c r="BQ1277" s="65">
        <f t="shared" si="814"/>
        <v>0</v>
      </c>
      <c r="BR1277" s="64" t="str">
        <f t="shared" si="815"/>
        <v>Nincs hosszútávú terv!</v>
      </c>
      <c r="BS1277" s="65">
        <f t="shared" si="816"/>
        <v>0</v>
      </c>
      <c r="BT1277" s="65">
        <f t="shared" si="817"/>
        <v>0</v>
      </c>
      <c r="BU1277" s="65">
        <f t="shared" si="818"/>
        <v>0</v>
      </c>
      <c r="BV1277" s="65">
        <f t="shared" si="819"/>
        <v>0</v>
      </c>
      <c r="BW1277" s="65">
        <f t="shared" si="820"/>
        <v>0</v>
      </c>
      <c r="BX1277" s="65">
        <f t="shared" si="821"/>
        <v>0</v>
      </c>
      <c r="BY1277" s="65">
        <f t="shared" si="822"/>
        <v>0</v>
      </c>
      <c r="BZ1277" s="65">
        <f t="shared" si="823"/>
        <v>0</v>
      </c>
      <c r="CA1277" s="65">
        <f t="shared" si="824"/>
        <v>0</v>
      </c>
      <c r="CB1277" s="65">
        <f t="shared" si="825"/>
        <v>0</v>
      </c>
      <c r="CC1277" s="65">
        <f t="shared" si="826"/>
        <v>0</v>
      </c>
      <c r="CD1277" s="65" t="str">
        <f t="shared" si="837"/>
        <v>Hiányos kitöltés! (B-oszlop üres)</v>
      </c>
      <c r="CE1277" s="66" t="str">
        <f t="shared" si="838"/>
        <v>Hiányos kitöltés! (B-oszlop üres)</v>
      </c>
      <c r="CF1277" s="65">
        <f t="shared" si="839"/>
        <v>0</v>
      </c>
      <c r="CG1277" s="65">
        <f t="shared" si="840"/>
        <v>0</v>
      </c>
      <c r="CH1277" s="65">
        <f t="shared" si="841"/>
        <v>0</v>
      </c>
    </row>
    <row r="1278" spans="1:86" ht="31.25" x14ac:dyDescent="0.25">
      <c r="A1278" s="54" t="str">
        <f t="shared" si="830"/>
        <v>Nincs VKR kiválasztva!</v>
      </c>
      <c r="B1278" s="68"/>
      <c r="C1278" s="55"/>
      <c r="D1278" s="47"/>
      <c r="E1278" s="47"/>
      <c r="F1278" s="56" t="str">
        <f>IF($G1278="","Nincs VKR kiválasztva!",INDEX(Osszesito!$C:$C,MATCH($G1278,Osszesito!$D:$D,0)))</f>
        <v>Nincs VKR kiválasztva!</v>
      </c>
      <c r="G1278" s="45"/>
      <c r="H1278" s="51" t="str">
        <f>IF($D1278="","",CONCATENATE($AY1278,"_",COUNTA($D$3:$D1278),"_FSZV_2026"))</f>
        <v/>
      </c>
      <c r="I1278" s="56" t="str">
        <f>IF($G1278="","Nincs VKR kiválasztva!",INDEX(Osszesito!$G:$G,MATCH($F1278,Osszesito!$C:$C,0)))</f>
        <v>Nincs VKR kiválasztva!</v>
      </c>
      <c r="J1278" s="56" t="str">
        <f>IF($G1278="","Nincs VKR kiválasztva!",INDEX(Osszesito!$F:$F,MATCH($F1278,Osszesito!$C:$C,0)))</f>
        <v>Nincs VKR kiválasztva!</v>
      </c>
      <c r="K1278" s="48" t="str">
        <f t="shared" si="827"/>
        <v>Nincs kitöltve a költség rész!</v>
      </c>
      <c r="L1278" s="49"/>
      <c r="M1278" s="49"/>
      <c r="N1278" s="60"/>
      <c r="O1278" s="60"/>
      <c r="P1278" s="90"/>
      <c r="R1278" s="62"/>
      <c r="S1278" s="62"/>
      <c r="T1278" s="62"/>
      <c r="U1278" s="62"/>
      <c r="V1278" s="62"/>
      <c r="W1278" s="62"/>
      <c r="X1278" s="62"/>
      <c r="Y1278" s="62"/>
      <c r="Z1278" s="62"/>
      <c r="AA1278" s="62"/>
      <c r="AB1278" s="62"/>
      <c r="AC1278" s="61">
        <f t="shared" si="831"/>
        <v>0</v>
      </c>
      <c r="AD1278" s="1" t="str">
        <f t="shared" si="832"/>
        <v>Nincs VKR kiválasztva!</v>
      </c>
      <c r="AF1278" s="60"/>
      <c r="AG1278" s="60"/>
      <c r="AH1278" s="60"/>
      <c r="AI1278" s="60"/>
      <c r="AJ1278" s="60"/>
      <c r="AK1278" s="60"/>
      <c r="AL1278" s="60"/>
      <c r="AM1278" s="60"/>
      <c r="AN1278" s="60"/>
      <c r="AO1278" s="60"/>
      <c r="AP1278" s="60"/>
      <c r="AQ1278" s="61">
        <f t="shared" si="833"/>
        <v>0</v>
      </c>
      <c r="AR1278" s="130" t="s">
        <v>36</v>
      </c>
      <c r="AS1278" s="1" t="str">
        <f t="shared" si="834"/>
        <v>Nincs VKR kiválasztva!</v>
      </c>
      <c r="AU1278" s="46"/>
      <c r="AV1278" s="46"/>
      <c r="AY1278" s="64" t="str">
        <f>IF($D1278="","",INDEX(Osszesito!$E:$E,MATCH($F1278,Osszesito!$C:$C,0)))</f>
        <v/>
      </c>
      <c r="AZ1278" s="64">
        <f t="shared" si="801"/>
        <v>0</v>
      </c>
      <c r="BA1278" s="65">
        <f t="shared" si="802"/>
        <v>0</v>
      </c>
      <c r="BB1278" s="65" t="str">
        <f t="shared" si="803"/>
        <v>x</v>
      </c>
      <c r="BC1278" s="65">
        <f t="shared" si="835"/>
        <v>0</v>
      </c>
      <c r="BD1278" s="65">
        <f t="shared" si="828"/>
        <v>0</v>
      </c>
      <c r="BE1278" s="65">
        <f t="shared" si="804"/>
        <v>0</v>
      </c>
      <c r="BF1278" s="64" t="str">
        <f t="shared" si="805"/>
        <v>A forrás egyenlő a költséggel (I.ütem).</v>
      </c>
      <c r="BG1278" s="65">
        <f t="shared" si="806"/>
        <v>0</v>
      </c>
      <c r="BH1278" s="65">
        <f t="shared" si="807"/>
        <v>0</v>
      </c>
      <c r="BI1278" s="65">
        <f t="shared" si="808"/>
        <v>0</v>
      </c>
      <c r="BJ1278" s="65">
        <f t="shared" si="809"/>
        <v>0</v>
      </c>
      <c r="BK1278" s="65">
        <f t="shared" si="836"/>
        <v>0</v>
      </c>
      <c r="BL1278" s="66" t="str">
        <f t="shared" si="829"/>
        <v>Nem hosszútávú a feladat.</v>
      </c>
      <c r="BM1278" s="67">
        <f t="shared" si="810"/>
        <v>1</v>
      </c>
      <c r="BN1278" s="67">
        <f t="shared" si="811"/>
        <v>0</v>
      </c>
      <c r="BO1278" s="67">
        <f t="shared" si="812"/>
        <v>1</v>
      </c>
      <c r="BP1278" s="67">
        <f t="shared" si="813"/>
        <v>0</v>
      </c>
      <c r="BQ1278" s="65">
        <f t="shared" si="814"/>
        <v>0</v>
      </c>
      <c r="BR1278" s="64" t="str">
        <f t="shared" si="815"/>
        <v>Nincs hosszútávú terv!</v>
      </c>
      <c r="BS1278" s="65">
        <f t="shared" si="816"/>
        <v>0</v>
      </c>
      <c r="BT1278" s="65">
        <f t="shared" si="817"/>
        <v>0</v>
      </c>
      <c r="BU1278" s="65">
        <f t="shared" si="818"/>
        <v>0</v>
      </c>
      <c r="BV1278" s="65">
        <f t="shared" si="819"/>
        <v>0</v>
      </c>
      <c r="BW1278" s="65">
        <f t="shared" si="820"/>
        <v>0</v>
      </c>
      <c r="BX1278" s="65">
        <f t="shared" si="821"/>
        <v>0</v>
      </c>
      <c r="BY1278" s="65">
        <f t="shared" si="822"/>
        <v>0</v>
      </c>
      <c r="BZ1278" s="65">
        <f t="shared" si="823"/>
        <v>0</v>
      </c>
      <c r="CA1278" s="65">
        <f t="shared" si="824"/>
        <v>0</v>
      </c>
      <c r="CB1278" s="65">
        <f t="shared" si="825"/>
        <v>0</v>
      </c>
      <c r="CC1278" s="65">
        <f t="shared" si="826"/>
        <v>0</v>
      </c>
      <c r="CD1278" s="65" t="str">
        <f t="shared" si="837"/>
        <v>Hiányos kitöltés! (B-oszlop üres)</v>
      </c>
      <c r="CE1278" s="66" t="str">
        <f t="shared" si="838"/>
        <v>Hiányos kitöltés! (B-oszlop üres)</v>
      </c>
      <c r="CF1278" s="65">
        <f t="shared" si="839"/>
        <v>0</v>
      </c>
      <c r="CG1278" s="65">
        <f t="shared" si="840"/>
        <v>0</v>
      </c>
      <c r="CH1278" s="65">
        <f t="shared" si="841"/>
        <v>0</v>
      </c>
    </row>
    <row r="1279" spans="1:86" ht="31.25" x14ac:dyDescent="0.25">
      <c r="A1279" s="54" t="str">
        <f t="shared" si="830"/>
        <v>Nincs VKR kiválasztva!</v>
      </c>
      <c r="B1279" s="68"/>
      <c r="C1279" s="55"/>
      <c r="D1279" s="47"/>
      <c r="E1279" s="47"/>
      <c r="F1279" s="56" t="str">
        <f>IF($G1279="","Nincs VKR kiválasztva!",INDEX(Osszesito!$C:$C,MATCH($G1279,Osszesito!$D:$D,0)))</f>
        <v>Nincs VKR kiválasztva!</v>
      </c>
      <c r="G1279" s="45"/>
      <c r="H1279" s="51" t="str">
        <f>IF($D1279="","",CONCATENATE($AY1279,"_",COUNTA($D$3:$D1279),"_FSZV_2026"))</f>
        <v/>
      </c>
      <c r="I1279" s="56" t="str">
        <f>IF($G1279="","Nincs VKR kiválasztva!",INDEX(Osszesito!$G:$G,MATCH($F1279,Osszesito!$C:$C,0)))</f>
        <v>Nincs VKR kiválasztva!</v>
      </c>
      <c r="J1279" s="56" t="str">
        <f>IF($G1279="","Nincs VKR kiválasztva!",INDEX(Osszesito!$F:$F,MATCH($F1279,Osszesito!$C:$C,0)))</f>
        <v>Nincs VKR kiválasztva!</v>
      </c>
      <c r="K1279" s="48" t="str">
        <f t="shared" si="827"/>
        <v>Nincs kitöltve a költség rész!</v>
      </c>
      <c r="L1279" s="49"/>
      <c r="M1279" s="49"/>
      <c r="N1279" s="60"/>
      <c r="O1279" s="60"/>
      <c r="P1279" s="90"/>
      <c r="R1279" s="62"/>
      <c r="S1279" s="62"/>
      <c r="T1279" s="62"/>
      <c r="U1279" s="62"/>
      <c r="V1279" s="62"/>
      <c r="W1279" s="62"/>
      <c r="X1279" s="62"/>
      <c r="Y1279" s="62"/>
      <c r="Z1279" s="62"/>
      <c r="AA1279" s="62"/>
      <c r="AB1279" s="62"/>
      <c r="AC1279" s="61">
        <f t="shared" si="831"/>
        <v>0</v>
      </c>
      <c r="AD1279" s="1" t="str">
        <f t="shared" si="832"/>
        <v>Nincs VKR kiválasztva!</v>
      </c>
      <c r="AF1279" s="60"/>
      <c r="AG1279" s="60"/>
      <c r="AH1279" s="60"/>
      <c r="AI1279" s="60"/>
      <c r="AJ1279" s="60"/>
      <c r="AK1279" s="60"/>
      <c r="AL1279" s="60"/>
      <c r="AM1279" s="60"/>
      <c r="AN1279" s="60"/>
      <c r="AO1279" s="60"/>
      <c r="AP1279" s="60"/>
      <c r="AQ1279" s="61">
        <f t="shared" si="833"/>
        <v>0</v>
      </c>
      <c r="AR1279" s="130" t="s">
        <v>36</v>
      </c>
      <c r="AS1279" s="1" t="str">
        <f t="shared" si="834"/>
        <v>Nincs VKR kiválasztva!</v>
      </c>
      <c r="AU1279" s="46"/>
      <c r="AV1279" s="46"/>
      <c r="AY1279" s="64" t="str">
        <f>IF($D1279="","",INDEX(Osszesito!$E:$E,MATCH($F1279,Osszesito!$C:$C,0)))</f>
        <v/>
      </c>
      <c r="AZ1279" s="64">
        <f t="shared" si="801"/>
        <v>0</v>
      </c>
      <c r="BA1279" s="65">
        <f t="shared" si="802"/>
        <v>0</v>
      </c>
      <c r="BB1279" s="65" t="str">
        <f t="shared" si="803"/>
        <v>x</v>
      </c>
      <c r="BC1279" s="65">
        <f t="shared" si="835"/>
        <v>0</v>
      </c>
      <c r="BD1279" s="65">
        <f t="shared" si="828"/>
        <v>0</v>
      </c>
      <c r="BE1279" s="65">
        <f t="shared" si="804"/>
        <v>0</v>
      </c>
      <c r="BF1279" s="64" t="str">
        <f t="shared" si="805"/>
        <v>A forrás egyenlő a költséggel (I.ütem).</v>
      </c>
      <c r="BG1279" s="65">
        <f t="shared" si="806"/>
        <v>0</v>
      </c>
      <c r="BH1279" s="65">
        <f t="shared" si="807"/>
        <v>0</v>
      </c>
      <c r="BI1279" s="65">
        <f t="shared" si="808"/>
        <v>0</v>
      </c>
      <c r="BJ1279" s="65">
        <f t="shared" si="809"/>
        <v>0</v>
      </c>
      <c r="BK1279" s="65">
        <f t="shared" si="836"/>
        <v>0</v>
      </c>
      <c r="BL1279" s="66" t="str">
        <f t="shared" si="829"/>
        <v>Nem hosszútávú a feladat.</v>
      </c>
      <c r="BM1279" s="67">
        <f t="shared" si="810"/>
        <v>1</v>
      </c>
      <c r="BN1279" s="67">
        <f t="shared" si="811"/>
        <v>0</v>
      </c>
      <c r="BO1279" s="67">
        <f t="shared" si="812"/>
        <v>1</v>
      </c>
      <c r="BP1279" s="67">
        <f t="shared" si="813"/>
        <v>0</v>
      </c>
      <c r="BQ1279" s="65">
        <f t="shared" si="814"/>
        <v>0</v>
      </c>
      <c r="BR1279" s="64" t="str">
        <f t="shared" si="815"/>
        <v>Nincs hosszútávú terv!</v>
      </c>
      <c r="BS1279" s="65">
        <f t="shared" si="816"/>
        <v>0</v>
      </c>
      <c r="BT1279" s="65">
        <f t="shared" si="817"/>
        <v>0</v>
      </c>
      <c r="BU1279" s="65">
        <f t="shared" si="818"/>
        <v>0</v>
      </c>
      <c r="BV1279" s="65">
        <f t="shared" si="819"/>
        <v>0</v>
      </c>
      <c r="BW1279" s="65">
        <f t="shared" si="820"/>
        <v>0</v>
      </c>
      <c r="BX1279" s="65">
        <f t="shared" si="821"/>
        <v>0</v>
      </c>
      <c r="BY1279" s="65">
        <f t="shared" si="822"/>
        <v>0</v>
      </c>
      <c r="BZ1279" s="65">
        <f t="shared" si="823"/>
        <v>0</v>
      </c>
      <c r="CA1279" s="65">
        <f t="shared" si="824"/>
        <v>0</v>
      </c>
      <c r="CB1279" s="65">
        <f t="shared" si="825"/>
        <v>0</v>
      </c>
      <c r="CC1279" s="65">
        <f t="shared" si="826"/>
        <v>0</v>
      </c>
      <c r="CD1279" s="65" t="str">
        <f t="shared" si="837"/>
        <v>Hiányos kitöltés! (B-oszlop üres)</v>
      </c>
      <c r="CE1279" s="66" t="str">
        <f t="shared" si="838"/>
        <v>Hiányos kitöltés! (B-oszlop üres)</v>
      </c>
      <c r="CF1279" s="65">
        <f t="shared" si="839"/>
        <v>0</v>
      </c>
      <c r="CG1279" s="65">
        <f t="shared" si="840"/>
        <v>0</v>
      </c>
      <c r="CH1279" s="65">
        <f t="shared" si="841"/>
        <v>0</v>
      </c>
    </row>
    <row r="1280" spans="1:86" ht="31.25" x14ac:dyDescent="0.25">
      <c r="A1280" s="54" t="str">
        <f t="shared" si="830"/>
        <v>Nincs VKR kiválasztva!</v>
      </c>
      <c r="B1280" s="68"/>
      <c r="C1280" s="55"/>
      <c r="D1280" s="47"/>
      <c r="E1280" s="47"/>
      <c r="F1280" s="56" t="str">
        <f>IF($G1280="","Nincs VKR kiválasztva!",INDEX(Osszesito!$C:$C,MATCH($G1280,Osszesito!$D:$D,0)))</f>
        <v>Nincs VKR kiválasztva!</v>
      </c>
      <c r="G1280" s="45"/>
      <c r="H1280" s="51" t="str">
        <f>IF($D1280="","",CONCATENATE($AY1280,"_",COUNTA($D$3:$D1280),"_FSZV_2026"))</f>
        <v/>
      </c>
      <c r="I1280" s="56" t="str">
        <f>IF($G1280="","Nincs VKR kiválasztva!",INDEX(Osszesito!$G:$G,MATCH($F1280,Osszesito!$C:$C,0)))</f>
        <v>Nincs VKR kiválasztva!</v>
      </c>
      <c r="J1280" s="56" t="str">
        <f>IF($G1280="","Nincs VKR kiválasztva!",INDEX(Osszesito!$F:$F,MATCH($F1280,Osszesito!$C:$C,0)))</f>
        <v>Nincs VKR kiválasztva!</v>
      </c>
      <c r="K1280" s="48" t="str">
        <f t="shared" si="827"/>
        <v>Nincs kitöltve a költség rész!</v>
      </c>
      <c r="L1280" s="49"/>
      <c r="M1280" s="49"/>
      <c r="N1280" s="60"/>
      <c r="O1280" s="60"/>
      <c r="P1280" s="90"/>
      <c r="R1280" s="62"/>
      <c r="S1280" s="62"/>
      <c r="T1280" s="62"/>
      <c r="U1280" s="62"/>
      <c r="V1280" s="62"/>
      <c r="W1280" s="62"/>
      <c r="X1280" s="62"/>
      <c r="Y1280" s="62"/>
      <c r="Z1280" s="62"/>
      <c r="AA1280" s="62"/>
      <c r="AB1280" s="62"/>
      <c r="AC1280" s="61">
        <f t="shared" si="831"/>
        <v>0</v>
      </c>
      <c r="AD1280" s="1" t="str">
        <f t="shared" si="832"/>
        <v>Nincs VKR kiválasztva!</v>
      </c>
      <c r="AF1280" s="60"/>
      <c r="AG1280" s="60"/>
      <c r="AH1280" s="60"/>
      <c r="AI1280" s="60"/>
      <c r="AJ1280" s="60"/>
      <c r="AK1280" s="60"/>
      <c r="AL1280" s="60"/>
      <c r="AM1280" s="60"/>
      <c r="AN1280" s="60"/>
      <c r="AO1280" s="60"/>
      <c r="AP1280" s="60"/>
      <c r="AQ1280" s="61">
        <f t="shared" si="833"/>
        <v>0</v>
      </c>
      <c r="AR1280" s="130" t="s">
        <v>36</v>
      </c>
      <c r="AS1280" s="1" t="str">
        <f t="shared" si="834"/>
        <v>Nincs VKR kiválasztva!</v>
      </c>
      <c r="AU1280" s="46"/>
      <c r="AV1280" s="46"/>
      <c r="AY1280" s="64" t="str">
        <f>IF($D1280="","",INDEX(Osszesito!$E:$E,MATCH($F1280,Osszesito!$C:$C,0)))</f>
        <v/>
      </c>
      <c r="AZ1280" s="64">
        <f t="shared" si="801"/>
        <v>0</v>
      </c>
      <c r="BA1280" s="65">
        <f t="shared" si="802"/>
        <v>0</v>
      </c>
      <c r="BB1280" s="65" t="str">
        <f t="shared" si="803"/>
        <v>x</v>
      </c>
      <c r="BC1280" s="65">
        <f t="shared" si="835"/>
        <v>0</v>
      </c>
      <c r="BD1280" s="65">
        <f t="shared" si="828"/>
        <v>0</v>
      </c>
      <c r="BE1280" s="65">
        <f t="shared" si="804"/>
        <v>0</v>
      </c>
      <c r="BF1280" s="64" t="str">
        <f t="shared" si="805"/>
        <v>A forrás egyenlő a költséggel (I.ütem).</v>
      </c>
      <c r="BG1280" s="65">
        <f t="shared" si="806"/>
        <v>0</v>
      </c>
      <c r="BH1280" s="65">
        <f t="shared" si="807"/>
        <v>0</v>
      </c>
      <c r="BI1280" s="65">
        <f t="shared" si="808"/>
        <v>0</v>
      </c>
      <c r="BJ1280" s="65">
        <f t="shared" si="809"/>
        <v>0</v>
      </c>
      <c r="BK1280" s="65">
        <f t="shared" si="836"/>
        <v>0</v>
      </c>
      <c r="BL1280" s="66" t="str">
        <f t="shared" si="829"/>
        <v>Nem hosszútávú a feladat.</v>
      </c>
      <c r="BM1280" s="67">
        <f t="shared" si="810"/>
        <v>1</v>
      </c>
      <c r="BN1280" s="67">
        <f t="shared" si="811"/>
        <v>0</v>
      </c>
      <c r="BO1280" s="67">
        <f t="shared" si="812"/>
        <v>1</v>
      </c>
      <c r="BP1280" s="67">
        <f t="shared" si="813"/>
        <v>0</v>
      </c>
      <c r="BQ1280" s="65">
        <f t="shared" si="814"/>
        <v>0</v>
      </c>
      <c r="BR1280" s="64" t="str">
        <f t="shared" si="815"/>
        <v>Nincs hosszútávú terv!</v>
      </c>
      <c r="BS1280" s="65">
        <f t="shared" si="816"/>
        <v>0</v>
      </c>
      <c r="BT1280" s="65">
        <f t="shared" si="817"/>
        <v>0</v>
      </c>
      <c r="BU1280" s="65">
        <f t="shared" si="818"/>
        <v>0</v>
      </c>
      <c r="BV1280" s="65">
        <f t="shared" si="819"/>
        <v>0</v>
      </c>
      <c r="BW1280" s="65">
        <f t="shared" si="820"/>
        <v>0</v>
      </c>
      <c r="BX1280" s="65">
        <f t="shared" si="821"/>
        <v>0</v>
      </c>
      <c r="BY1280" s="65">
        <f t="shared" si="822"/>
        <v>0</v>
      </c>
      <c r="BZ1280" s="65">
        <f t="shared" si="823"/>
        <v>0</v>
      </c>
      <c r="CA1280" s="65">
        <f t="shared" si="824"/>
        <v>0</v>
      </c>
      <c r="CB1280" s="65">
        <f t="shared" si="825"/>
        <v>0</v>
      </c>
      <c r="CC1280" s="65">
        <f t="shared" si="826"/>
        <v>0</v>
      </c>
      <c r="CD1280" s="65" t="str">
        <f t="shared" si="837"/>
        <v>Hiányos kitöltés! (B-oszlop üres)</v>
      </c>
      <c r="CE1280" s="66" t="str">
        <f t="shared" si="838"/>
        <v>Hiányos kitöltés! (B-oszlop üres)</v>
      </c>
      <c r="CF1280" s="65">
        <f t="shared" si="839"/>
        <v>0</v>
      </c>
      <c r="CG1280" s="65">
        <f t="shared" si="840"/>
        <v>0</v>
      </c>
      <c r="CH1280" s="65">
        <f t="shared" si="841"/>
        <v>0</v>
      </c>
    </row>
    <row r="1281" spans="1:86" ht="31.25" x14ac:dyDescent="0.25">
      <c r="A1281" s="54" t="str">
        <f t="shared" si="830"/>
        <v>Nincs VKR kiválasztva!</v>
      </c>
      <c r="B1281" s="68"/>
      <c r="C1281" s="55"/>
      <c r="D1281" s="47"/>
      <c r="E1281" s="47"/>
      <c r="F1281" s="56" t="str">
        <f>IF($G1281="","Nincs VKR kiválasztva!",INDEX(Osszesito!$C:$C,MATCH($G1281,Osszesito!$D:$D,0)))</f>
        <v>Nincs VKR kiválasztva!</v>
      </c>
      <c r="G1281" s="45"/>
      <c r="H1281" s="51" t="str">
        <f>IF($D1281="","",CONCATENATE($AY1281,"_",COUNTA($D$3:$D1281),"_FSZV_2026"))</f>
        <v/>
      </c>
      <c r="I1281" s="56" t="str">
        <f>IF($G1281="","Nincs VKR kiválasztva!",INDEX(Osszesito!$G:$G,MATCH($F1281,Osszesito!$C:$C,0)))</f>
        <v>Nincs VKR kiválasztva!</v>
      </c>
      <c r="J1281" s="56" t="str">
        <f>IF($G1281="","Nincs VKR kiválasztva!",INDEX(Osszesito!$F:$F,MATCH($F1281,Osszesito!$C:$C,0)))</f>
        <v>Nincs VKR kiválasztva!</v>
      </c>
      <c r="K1281" s="48" t="str">
        <f t="shared" si="827"/>
        <v>Nincs kitöltve a költség rész!</v>
      </c>
      <c r="L1281" s="49"/>
      <c r="M1281" s="49"/>
      <c r="N1281" s="60"/>
      <c r="O1281" s="60"/>
      <c r="P1281" s="90"/>
      <c r="R1281" s="62"/>
      <c r="S1281" s="62"/>
      <c r="T1281" s="62"/>
      <c r="U1281" s="62"/>
      <c r="V1281" s="62"/>
      <c r="W1281" s="62"/>
      <c r="X1281" s="62"/>
      <c r="Y1281" s="62"/>
      <c r="Z1281" s="62"/>
      <c r="AA1281" s="62"/>
      <c r="AB1281" s="62"/>
      <c r="AC1281" s="61">
        <f t="shared" si="831"/>
        <v>0</v>
      </c>
      <c r="AD1281" s="1" t="str">
        <f t="shared" si="832"/>
        <v>Nincs VKR kiválasztva!</v>
      </c>
      <c r="AF1281" s="60"/>
      <c r="AG1281" s="60"/>
      <c r="AH1281" s="60"/>
      <c r="AI1281" s="60"/>
      <c r="AJ1281" s="60"/>
      <c r="AK1281" s="60"/>
      <c r="AL1281" s="60"/>
      <c r="AM1281" s="60"/>
      <c r="AN1281" s="60"/>
      <c r="AO1281" s="60"/>
      <c r="AP1281" s="60"/>
      <c r="AQ1281" s="61">
        <f t="shared" si="833"/>
        <v>0</v>
      </c>
      <c r="AR1281" s="130" t="s">
        <v>36</v>
      </c>
      <c r="AS1281" s="1" t="str">
        <f t="shared" si="834"/>
        <v>Nincs VKR kiválasztva!</v>
      </c>
      <c r="AU1281" s="46"/>
      <c r="AV1281" s="46"/>
      <c r="AY1281" s="64" t="str">
        <f>IF($D1281="","",INDEX(Osszesito!$E:$E,MATCH($F1281,Osszesito!$C:$C,0)))</f>
        <v/>
      </c>
      <c r="AZ1281" s="64">
        <f t="shared" si="801"/>
        <v>0</v>
      </c>
      <c r="BA1281" s="65">
        <f t="shared" si="802"/>
        <v>0</v>
      </c>
      <c r="BB1281" s="65" t="str">
        <f t="shared" si="803"/>
        <v>x</v>
      </c>
      <c r="BC1281" s="65">
        <f t="shared" si="835"/>
        <v>0</v>
      </c>
      <c r="BD1281" s="65">
        <f t="shared" si="828"/>
        <v>0</v>
      </c>
      <c r="BE1281" s="65">
        <f t="shared" si="804"/>
        <v>0</v>
      </c>
      <c r="BF1281" s="64" t="str">
        <f t="shared" si="805"/>
        <v>A forrás egyenlő a költséggel (I.ütem).</v>
      </c>
      <c r="BG1281" s="65">
        <f t="shared" si="806"/>
        <v>0</v>
      </c>
      <c r="BH1281" s="65">
        <f t="shared" si="807"/>
        <v>0</v>
      </c>
      <c r="BI1281" s="65">
        <f t="shared" si="808"/>
        <v>0</v>
      </c>
      <c r="BJ1281" s="65">
        <f t="shared" si="809"/>
        <v>0</v>
      </c>
      <c r="BK1281" s="65">
        <f t="shared" si="836"/>
        <v>0</v>
      </c>
      <c r="BL1281" s="66" t="str">
        <f t="shared" si="829"/>
        <v>Nem hosszútávú a feladat.</v>
      </c>
      <c r="BM1281" s="67">
        <f t="shared" si="810"/>
        <v>1</v>
      </c>
      <c r="BN1281" s="67">
        <f t="shared" si="811"/>
        <v>0</v>
      </c>
      <c r="BO1281" s="67">
        <f t="shared" si="812"/>
        <v>1</v>
      </c>
      <c r="BP1281" s="67">
        <f t="shared" si="813"/>
        <v>0</v>
      </c>
      <c r="BQ1281" s="65">
        <f t="shared" si="814"/>
        <v>0</v>
      </c>
      <c r="BR1281" s="64" t="str">
        <f t="shared" si="815"/>
        <v>Nincs hosszútávú terv!</v>
      </c>
      <c r="BS1281" s="65">
        <f t="shared" si="816"/>
        <v>0</v>
      </c>
      <c r="BT1281" s="65">
        <f t="shared" si="817"/>
        <v>0</v>
      </c>
      <c r="BU1281" s="65">
        <f t="shared" si="818"/>
        <v>0</v>
      </c>
      <c r="BV1281" s="65">
        <f t="shared" si="819"/>
        <v>0</v>
      </c>
      <c r="BW1281" s="65">
        <f t="shared" si="820"/>
        <v>0</v>
      </c>
      <c r="BX1281" s="65">
        <f t="shared" si="821"/>
        <v>0</v>
      </c>
      <c r="BY1281" s="65">
        <f t="shared" si="822"/>
        <v>0</v>
      </c>
      <c r="BZ1281" s="65">
        <f t="shared" si="823"/>
        <v>0</v>
      </c>
      <c r="CA1281" s="65">
        <f t="shared" si="824"/>
        <v>0</v>
      </c>
      <c r="CB1281" s="65">
        <f t="shared" si="825"/>
        <v>0</v>
      </c>
      <c r="CC1281" s="65">
        <f t="shared" si="826"/>
        <v>0</v>
      </c>
      <c r="CD1281" s="65" t="str">
        <f t="shared" si="837"/>
        <v>Hiányos kitöltés! (B-oszlop üres)</v>
      </c>
      <c r="CE1281" s="66" t="str">
        <f t="shared" si="838"/>
        <v>Hiányos kitöltés! (B-oszlop üres)</v>
      </c>
      <c r="CF1281" s="65">
        <f t="shared" si="839"/>
        <v>0</v>
      </c>
      <c r="CG1281" s="65">
        <f t="shared" si="840"/>
        <v>0</v>
      </c>
      <c r="CH1281" s="65">
        <f t="shared" si="841"/>
        <v>0</v>
      </c>
    </row>
    <row r="1282" spans="1:86" ht="31.25" x14ac:dyDescent="0.25">
      <c r="A1282" s="54" t="str">
        <f t="shared" si="830"/>
        <v>Nincs VKR kiválasztva!</v>
      </c>
      <c r="B1282" s="68"/>
      <c r="C1282" s="55"/>
      <c r="D1282" s="47"/>
      <c r="E1282" s="47"/>
      <c r="F1282" s="56" t="str">
        <f>IF($G1282="","Nincs VKR kiválasztva!",INDEX(Osszesito!$C:$C,MATCH($G1282,Osszesito!$D:$D,0)))</f>
        <v>Nincs VKR kiválasztva!</v>
      </c>
      <c r="G1282" s="45"/>
      <c r="H1282" s="51" t="str">
        <f>IF($D1282="","",CONCATENATE($AY1282,"_",COUNTA($D$3:$D1282),"_FSZV_2026"))</f>
        <v/>
      </c>
      <c r="I1282" s="56" t="str">
        <f>IF($G1282="","Nincs VKR kiválasztva!",INDEX(Osszesito!$G:$G,MATCH($F1282,Osszesito!$C:$C,0)))</f>
        <v>Nincs VKR kiválasztva!</v>
      </c>
      <c r="J1282" s="56" t="str">
        <f>IF($G1282="","Nincs VKR kiválasztva!",INDEX(Osszesito!$F:$F,MATCH($F1282,Osszesito!$C:$C,0)))</f>
        <v>Nincs VKR kiválasztva!</v>
      </c>
      <c r="K1282" s="48" t="str">
        <f t="shared" si="827"/>
        <v>Nincs kitöltve a költség rész!</v>
      </c>
      <c r="L1282" s="49"/>
      <c r="M1282" s="49"/>
      <c r="N1282" s="60"/>
      <c r="O1282" s="60"/>
      <c r="P1282" s="90"/>
      <c r="R1282" s="62"/>
      <c r="S1282" s="62"/>
      <c r="T1282" s="62"/>
      <c r="U1282" s="62"/>
      <c r="V1282" s="62"/>
      <c r="W1282" s="62"/>
      <c r="X1282" s="62"/>
      <c r="Y1282" s="62"/>
      <c r="Z1282" s="62"/>
      <c r="AA1282" s="62"/>
      <c r="AB1282" s="62"/>
      <c r="AC1282" s="61">
        <f t="shared" si="831"/>
        <v>0</v>
      </c>
      <c r="AD1282" s="1" t="str">
        <f t="shared" si="832"/>
        <v>Nincs VKR kiválasztva!</v>
      </c>
      <c r="AF1282" s="60"/>
      <c r="AG1282" s="60"/>
      <c r="AH1282" s="60"/>
      <c r="AI1282" s="60"/>
      <c r="AJ1282" s="60"/>
      <c r="AK1282" s="60"/>
      <c r="AL1282" s="60"/>
      <c r="AM1282" s="60"/>
      <c r="AN1282" s="60"/>
      <c r="AO1282" s="60"/>
      <c r="AP1282" s="60"/>
      <c r="AQ1282" s="61">
        <f t="shared" si="833"/>
        <v>0</v>
      </c>
      <c r="AR1282" s="130" t="s">
        <v>36</v>
      </c>
      <c r="AS1282" s="1" t="str">
        <f t="shared" si="834"/>
        <v>Nincs VKR kiválasztva!</v>
      </c>
      <c r="AU1282" s="46"/>
      <c r="AV1282" s="46"/>
      <c r="AY1282" s="64" t="str">
        <f>IF($D1282="","",INDEX(Osszesito!$E:$E,MATCH($F1282,Osszesito!$C:$C,0)))</f>
        <v/>
      </c>
      <c r="AZ1282" s="64">
        <f t="shared" si="801"/>
        <v>0</v>
      </c>
      <c r="BA1282" s="65">
        <f t="shared" si="802"/>
        <v>0</v>
      </c>
      <c r="BB1282" s="65" t="str">
        <f t="shared" si="803"/>
        <v>x</v>
      </c>
      <c r="BC1282" s="65">
        <f t="shared" si="835"/>
        <v>0</v>
      </c>
      <c r="BD1282" s="65">
        <f t="shared" si="828"/>
        <v>0</v>
      </c>
      <c r="BE1282" s="65">
        <f t="shared" si="804"/>
        <v>0</v>
      </c>
      <c r="BF1282" s="64" t="str">
        <f t="shared" si="805"/>
        <v>A forrás egyenlő a költséggel (I.ütem).</v>
      </c>
      <c r="BG1282" s="65">
        <f t="shared" si="806"/>
        <v>0</v>
      </c>
      <c r="BH1282" s="65">
        <f t="shared" si="807"/>
        <v>0</v>
      </c>
      <c r="BI1282" s="65">
        <f t="shared" si="808"/>
        <v>0</v>
      </c>
      <c r="BJ1282" s="65">
        <f t="shared" si="809"/>
        <v>0</v>
      </c>
      <c r="BK1282" s="65">
        <f t="shared" si="836"/>
        <v>0</v>
      </c>
      <c r="BL1282" s="66" t="str">
        <f t="shared" si="829"/>
        <v>Nem hosszútávú a feladat.</v>
      </c>
      <c r="BM1282" s="67">
        <f t="shared" si="810"/>
        <v>1</v>
      </c>
      <c r="BN1282" s="67">
        <f t="shared" si="811"/>
        <v>0</v>
      </c>
      <c r="BO1282" s="67">
        <f t="shared" si="812"/>
        <v>1</v>
      </c>
      <c r="BP1282" s="67">
        <f t="shared" si="813"/>
        <v>0</v>
      </c>
      <c r="BQ1282" s="65">
        <f t="shared" si="814"/>
        <v>0</v>
      </c>
      <c r="BR1282" s="64" t="str">
        <f t="shared" si="815"/>
        <v>Nincs hosszútávú terv!</v>
      </c>
      <c r="BS1282" s="65">
        <f t="shared" si="816"/>
        <v>0</v>
      </c>
      <c r="BT1282" s="65">
        <f t="shared" si="817"/>
        <v>0</v>
      </c>
      <c r="BU1282" s="65">
        <f t="shared" si="818"/>
        <v>0</v>
      </c>
      <c r="BV1282" s="65">
        <f t="shared" si="819"/>
        <v>0</v>
      </c>
      <c r="BW1282" s="65">
        <f t="shared" si="820"/>
        <v>0</v>
      </c>
      <c r="BX1282" s="65">
        <f t="shared" si="821"/>
        <v>0</v>
      </c>
      <c r="BY1282" s="65">
        <f t="shared" si="822"/>
        <v>0</v>
      </c>
      <c r="BZ1282" s="65">
        <f t="shared" si="823"/>
        <v>0</v>
      </c>
      <c r="CA1282" s="65">
        <f t="shared" si="824"/>
        <v>0</v>
      </c>
      <c r="CB1282" s="65">
        <f t="shared" si="825"/>
        <v>0</v>
      </c>
      <c r="CC1282" s="65">
        <f t="shared" si="826"/>
        <v>0</v>
      </c>
      <c r="CD1282" s="65" t="str">
        <f t="shared" si="837"/>
        <v>Hiányos kitöltés! (B-oszlop üres)</v>
      </c>
      <c r="CE1282" s="66" t="str">
        <f t="shared" si="838"/>
        <v>Hiányos kitöltés! (B-oszlop üres)</v>
      </c>
      <c r="CF1282" s="65">
        <f t="shared" si="839"/>
        <v>0</v>
      </c>
      <c r="CG1282" s="65">
        <f t="shared" si="840"/>
        <v>0</v>
      </c>
      <c r="CH1282" s="65">
        <f t="shared" si="841"/>
        <v>0</v>
      </c>
    </row>
    <row r="1283" spans="1:86" ht="31.25" x14ac:dyDescent="0.25">
      <c r="A1283" s="54" t="str">
        <f t="shared" si="830"/>
        <v>Nincs VKR kiválasztva!</v>
      </c>
      <c r="B1283" s="68"/>
      <c r="C1283" s="55"/>
      <c r="D1283" s="47"/>
      <c r="E1283" s="47"/>
      <c r="F1283" s="56" t="str">
        <f>IF($G1283="","Nincs VKR kiválasztva!",INDEX(Osszesito!$C:$C,MATCH($G1283,Osszesito!$D:$D,0)))</f>
        <v>Nincs VKR kiválasztva!</v>
      </c>
      <c r="G1283" s="45"/>
      <c r="H1283" s="51" t="str">
        <f>IF($D1283="","",CONCATENATE($AY1283,"_",COUNTA($D$3:$D1283),"_FSZV_2026"))</f>
        <v/>
      </c>
      <c r="I1283" s="56" t="str">
        <f>IF($G1283="","Nincs VKR kiválasztva!",INDEX(Osszesito!$G:$G,MATCH($F1283,Osszesito!$C:$C,0)))</f>
        <v>Nincs VKR kiválasztva!</v>
      </c>
      <c r="J1283" s="56" t="str">
        <f>IF($G1283="","Nincs VKR kiválasztva!",INDEX(Osszesito!$F:$F,MATCH($F1283,Osszesito!$C:$C,0)))</f>
        <v>Nincs VKR kiválasztva!</v>
      </c>
      <c r="K1283" s="48" t="str">
        <f t="shared" si="827"/>
        <v>Nincs kitöltve a költség rész!</v>
      </c>
      <c r="L1283" s="49"/>
      <c r="M1283" s="49"/>
      <c r="N1283" s="60"/>
      <c r="O1283" s="60"/>
      <c r="P1283" s="90"/>
      <c r="R1283" s="62"/>
      <c r="S1283" s="62"/>
      <c r="T1283" s="62"/>
      <c r="U1283" s="62"/>
      <c r="V1283" s="62"/>
      <c r="W1283" s="62"/>
      <c r="X1283" s="62"/>
      <c r="Y1283" s="62"/>
      <c r="Z1283" s="62"/>
      <c r="AA1283" s="62"/>
      <c r="AB1283" s="62"/>
      <c r="AC1283" s="61">
        <f t="shared" si="831"/>
        <v>0</v>
      </c>
      <c r="AD1283" s="1" t="str">
        <f t="shared" si="832"/>
        <v>Nincs VKR kiválasztva!</v>
      </c>
      <c r="AF1283" s="60"/>
      <c r="AG1283" s="60"/>
      <c r="AH1283" s="60"/>
      <c r="AI1283" s="60"/>
      <c r="AJ1283" s="60"/>
      <c r="AK1283" s="60"/>
      <c r="AL1283" s="60"/>
      <c r="AM1283" s="60"/>
      <c r="AN1283" s="60"/>
      <c r="AO1283" s="60"/>
      <c r="AP1283" s="60"/>
      <c r="AQ1283" s="61">
        <f t="shared" si="833"/>
        <v>0</v>
      </c>
      <c r="AR1283" s="130" t="s">
        <v>36</v>
      </c>
      <c r="AS1283" s="1" t="str">
        <f t="shared" si="834"/>
        <v>Nincs VKR kiválasztva!</v>
      </c>
      <c r="AU1283" s="46"/>
      <c r="AV1283" s="46"/>
      <c r="AY1283" s="64" t="str">
        <f>IF($D1283="","",INDEX(Osszesito!$E:$E,MATCH($F1283,Osszesito!$C:$C,0)))</f>
        <v/>
      </c>
      <c r="AZ1283" s="64">
        <f t="shared" si="801"/>
        <v>0</v>
      </c>
      <c r="BA1283" s="65">
        <f t="shared" si="802"/>
        <v>0</v>
      </c>
      <c r="BB1283" s="65" t="str">
        <f t="shared" si="803"/>
        <v>x</v>
      </c>
      <c r="BC1283" s="65">
        <f t="shared" si="835"/>
        <v>0</v>
      </c>
      <c r="BD1283" s="65">
        <f t="shared" si="828"/>
        <v>0</v>
      </c>
      <c r="BE1283" s="65">
        <f t="shared" si="804"/>
        <v>0</v>
      </c>
      <c r="BF1283" s="64" t="str">
        <f t="shared" si="805"/>
        <v>A forrás egyenlő a költséggel (I.ütem).</v>
      </c>
      <c r="BG1283" s="65">
        <f t="shared" si="806"/>
        <v>0</v>
      </c>
      <c r="BH1283" s="65">
        <f t="shared" si="807"/>
        <v>0</v>
      </c>
      <c r="BI1283" s="65">
        <f t="shared" si="808"/>
        <v>0</v>
      </c>
      <c r="BJ1283" s="65">
        <f t="shared" si="809"/>
        <v>0</v>
      </c>
      <c r="BK1283" s="65">
        <f t="shared" si="836"/>
        <v>0</v>
      </c>
      <c r="BL1283" s="66" t="str">
        <f t="shared" si="829"/>
        <v>Nem hosszútávú a feladat.</v>
      </c>
      <c r="BM1283" s="67">
        <f t="shared" si="810"/>
        <v>1</v>
      </c>
      <c r="BN1283" s="67">
        <f t="shared" si="811"/>
        <v>0</v>
      </c>
      <c r="BO1283" s="67">
        <f t="shared" si="812"/>
        <v>1</v>
      </c>
      <c r="BP1283" s="67">
        <f t="shared" si="813"/>
        <v>0</v>
      </c>
      <c r="BQ1283" s="65">
        <f t="shared" si="814"/>
        <v>0</v>
      </c>
      <c r="BR1283" s="64" t="str">
        <f t="shared" si="815"/>
        <v>Nincs hosszútávú terv!</v>
      </c>
      <c r="BS1283" s="65">
        <f t="shared" si="816"/>
        <v>0</v>
      </c>
      <c r="BT1283" s="65">
        <f t="shared" si="817"/>
        <v>0</v>
      </c>
      <c r="BU1283" s="65">
        <f t="shared" si="818"/>
        <v>0</v>
      </c>
      <c r="BV1283" s="65">
        <f t="shared" si="819"/>
        <v>0</v>
      </c>
      <c r="BW1283" s="65">
        <f t="shared" si="820"/>
        <v>0</v>
      </c>
      <c r="BX1283" s="65">
        <f t="shared" si="821"/>
        <v>0</v>
      </c>
      <c r="BY1283" s="65">
        <f t="shared" si="822"/>
        <v>0</v>
      </c>
      <c r="BZ1283" s="65">
        <f t="shared" si="823"/>
        <v>0</v>
      </c>
      <c r="CA1283" s="65">
        <f t="shared" si="824"/>
        <v>0</v>
      </c>
      <c r="CB1283" s="65">
        <f t="shared" si="825"/>
        <v>0</v>
      </c>
      <c r="CC1283" s="65">
        <f t="shared" si="826"/>
        <v>0</v>
      </c>
      <c r="CD1283" s="65" t="str">
        <f t="shared" si="837"/>
        <v>Hiányos kitöltés! (B-oszlop üres)</v>
      </c>
      <c r="CE1283" s="66" t="str">
        <f t="shared" si="838"/>
        <v>Hiányos kitöltés! (B-oszlop üres)</v>
      </c>
      <c r="CF1283" s="65">
        <f t="shared" si="839"/>
        <v>0</v>
      </c>
      <c r="CG1283" s="65">
        <f t="shared" si="840"/>
        <v>0</v>
      </c>
      <c r="CH1283" s="65">
        <f t="shared" si="841"/>
        <v>0</v>
      </c>
    </row>
    <row r="1284" spans="1:86" ht="31.25" x14ac:dyDescent="0.25">
      <c r="A1284" s="54" t="str">
        <f t="shared" si="830"/>
        <v>Nincs VKR kiválasztva!</v>
      </c>
      <c r="B1284" s="68"/>
      <c r="C1284" s="55"/>
      <c r="D1284" s="47"/>
      <c r="E1284" s="47"/>
      <c r="F1284" s="56" t="str">
        <f>IF($G1284="","Nincs VKR kiválasztva!",INDEX(Osszesito!$C:$C,MATCH($G1284,Osszesito!$D:$D,0)))</f>
        <v>Nincs VKR kiválasztva!</v>
      </c>
      <c r="G1284" s="45"/>
      <c r="H1284" s="51" t="str">
        <f>IF($D1284="","",CONCATENATE($AY1284,"_",COUNTA($D$3:$D1284),"_FSZV_2026"))</f>
        <v/>
      </c>
      <c r="I1284" s="56" t="str">
        <f>IF($G1284="","Nincs VKR kiválasztva!",INDEX(Osszesito!$G:$G,MATCH($F1284,Osszesito!$C:$C,0)))</f>
        <v>Nincs VKR kiválasztva!</v>
      </c>
      <c r="J1284" s="56" t="str">
        <f>IF($G1284="","Nincs VKR kiválasztva!",INDEX(Osszesito!$F:$F,MATCH($F1284,Osszesito!$C:$C,0)))</f>
        <v>Nincs VKR kiválasztva!</v>
      </c>
      <c r="K1284" s="48" t="str">
        <f t="shared" si="827"/>
        <v>Nincs kitöltve a költség rész!</v>
      </c>
      <c r="L1284" s="49"/>
      <c r="M1284" s="49"/>
      <c r="N1284" s="60"/>
      <c r="O1284" s="60"/>
      <c r="P1284" s="90"/>
      <c r="R1284" s="62"/>
      <c r="S1284" s="62"/>
      <c r="T1284" s="62"/>
      <c r="U1284" s="62"/>
      <c r="V1284" s="62"/>
      <c r="W1284" s="62"/>
      <c r="X1284" s="62"/>
      <c r="Y1284" s="62"/>
      <c r="Z1284" s="62"/>
      <c r="AA1284" s="62"/>
      <c r="AB1284" s="62"/>
      <c r="AC1284" s="61">
        <f t="shared" si="831"/>
        <v>0</v>
      </c>
      <c r="AD1284" s="1" t="str">
        <f t="shared" si="832"/>
        <v>Nincs VKR kiválasztva!</v>
      </c>
      <c r="AF1284" s="60"/>
      <c r="AG1284" s="60"/>
      <c r="AH1284" s="60"/>
      <c r="AI1284" s="60"/>
      <c r="AJ1284" s="60"/>
      <c r="AK1284" s="60"/>
      <c r="AL1284" s="60"/>
      <c r="AM1284" s="60"/>
      <c r="AN1284" s="60"/>
      <c r="AO1284" s="60"/>
      <c r="AP1284" s="60"/>
      <c r="AQ1284" s="61">
        <f t="shared" si="833"/>
        <v>0</v>
      </c>
      <c r="AR1284" s="130" t="s">
        <v>36</v>
      </c>
      <c r="AS1284" s="1" t="str">
        <f t="shared" si="834"/>
        <v>Nincs VKR kiválasztva!</v>
      </c>
      <c r="AU1284" s="46"/>
      <c r="AV1284" s="46"/>
      <c r="AY1284" s="64" t="str">
        <f>IF($D1284="","",INDEX(Osszesito!$E:$E,MATCH($F1284,Osszesito!$C:$C,0)))</f>
        <v/>
      </c>
      <c r="AZ1284" s="64">
        <f t="shared" ref="AZ1284:AZ1347" si="842">LEN($AU1284)</f>
        <v>0</v>
      </c>
      <c r="BA1284" s="65">
        <f t="shared" ref="BA1284:BA1347" si="843">IF(OR($B1284="",$C1284="",$D1284="",$E1284="",$F1284="",$L1284="",$M1284="",$N1284="",$O1284=""),0,1)</f>
        <v>0</v>
      </c>
      <c r="BB1284" s="65" t="str">
        <f t="shared" ref="BB1284:BB1347" si="844">IF($F1284="",0,IF(AND($L1284=2027,$M1284=2027),"R",IF(AND($L1284=2027,$M1284&gt;2027),"RH",IF(AND($L1284&gt;2027,$M1284&gt;2027),"H","x"))))</f>
        <v>x</v>
      </c>
      <c r="BC1284" s="65">
        <f t="shared" si="835"/>
        <v>0</v>
      </c>
      <c r="BD1284" s="65">
        <f t="shared" si="828"/>
        <v>0</v>
      </c>
      <c r="BE1284" s="65">
        <f t="shared" ref="BE1284:BE1347" si="845">IF($AC1284&lt;$N1284,1,IF($AC1284=$N1284,0))</f>
        <v>0</v>
      </c>
      <c r="BF1284" s="64" t="str">
        <f t="shared" ref="BF1284:BF1347" si="846">IF($L1284&gt;2027,"Nem rövidtávú a feladat.",IF($BE1284=1,"Az I. ütem nem lehet forráshiányos!",IF($AC1284&gt;$N1284,"Többlet forrást jelölt meg az I.ütemnél! Kérjük, a többletet az 'Osszesito' fülön tüntesse fel!",IF($AC1284=$N1284,"A forrás egyenlő a költséggel (I.ütem).",0))))</f>
        <v>A forrás egyenlő a költséggel (I.ütem).</v>
      </c>
      <c r="BG1284" s="65">
        <f t="shared" ref="BG1284:BG1347" si="847">IF(AND($R1284&lt;&gt;"",$S1284&lt;&gt;"",$T1284&lt;&gt;"",$U1284&lt;&gt;"",$V1284&lt;&gt;"",$W1284&lt;&gt;"",$X1284&lt;&gt;"",$Y1284&lt;&gt;"",$Z1284&lt;&gt;"",$AA1284&lt;&gt;"",$AB1284&lt;&gt;""),1,0)</f>
        <v>0</v>
      </c>
      <c r="BH1284" s="65">
        <f t="shared" ref="BH1284:BH1347" si="848">IF(AND($BG1284=1,$N1284=$AC1284),1,0)</f>
        <v>0</v>
      </c>
      <c r="BI1284" s="65">
        <f t="shared" ref="BI1284:BI1347" si="849">IF($AQ1284&lt;$O1284,1,0)</f>
        <v>0</v>
      </c>
      <c r="BJ1284" s="65">
        <f t="shared" ref="BJ1284:BJ1347" si="850">IF(AND($AF1284&lt;&gt;"",$AG1284&lt;&gt;"",$AH1284&lt;&gt;"",$AI1284&lt;&gt;"",$AJ1284&lt;&gt;"",$AK1284&lt;&gt;"",$AL1284&lt;&gt;"",$AM1284&lt;&gt;"",$AN1284&lt;&gt;"",$AO1284&lt;&gt;"",$AP1284&lt;&gt;""),1,0)</f>
        <v>0</v>
      </c>
      <c r="BK1284" s="65">
        <f t="shared" si="836"/>
        <v>0</v>
      </c>
      <c r="BL1284" s="66" t="str">
        <f t="shared" si="829"/>
        <v>Nem hosszútávú a feladat.</v>
      </c>
      <c r="BM1284" s="67">
        <f t="shared" ref="BM1284:BM1347" si="851">IF($M1284&lt;2028,1,0)</f>
        <v>1</v>
      </c>
      <c r="BN1284" s="67">
        <f t="shared" ref="BN1284:BN1347" si="852">IF($M1284&gt;2027,1,0)</f>
        <v>0</v>
      </c>
      <c r="BO1284" s="67">
        <f t="shared" ref="BO1284:BO1347" si="853">IF(AND($BM1284=1,$N1284=0),1,0)</f>
        <v>1</v>
      </c>
      <c r="BP1284" s="67">
        <f t="shared" ref="BP1284:BP1347" si="854">IF(AND($BN1284=1,$O1284=0),1,0)</f>
        <v>0</v>
      </c>
      <c r="BQ1284" s="65">
        <f t="shared" ref="BQ1284:BQ1347" si="855">IF(AND($BB1284="R",$N1284=0,$AZ1284&gt;29),1,IF(AND($BB1284="RH",$N1284=0,$AZ1284&gt;29),1,0))</f>
        <v>0</v>
      </c>
      <c r="BR1284" s="64" t="str">
        <f t="shared" ref="BR1284:BR1347" si="856">IF($BN1284=0,"Nincs hosszútávú terv!",IF(AND($BB1284="H",$O1284=0,$AZ1284=0),"Nullás a hosszútávú feladat és nincs hozzá indoklás!",IF(AND($BB1284="RH",$O1284=0,$AZ1284=0),"Nullás a hosszútávú feladat és nincs hozzá indoklás!",IF(AND($BB1284="R",$O1284=0,$AZ1284&lt;300),"Nullás a hosszútávú feladat és rövid hozzá az indoklás!",IF(AND($BB1284="RH",$O1284=0,$AZ1284&lt;300),"Nullás a hosszútávú feladat és rövid hozzá az indoklás!",0)))))</f>
        <v>Nincs hosszútávú terv!</v>
      </c>
      <c r="BS1284" s="65">
        <f t="shared" ref="BS1284:BS1347" si="857">IF(AND($BB1284="R",$N1284=0,$AZ1284&gt;29),1,IF(AND($BB1284="RH",$N1284=0,$AZ1284&gt;29),1,0))</f>
        <v>0</v>
      </c>
      <c r="BT1284" s="65">
        <f t="shared" ref="BT1284:BT1347" si="858">IF(AND($BB1284="H",$O1284=0,$AZ1284&gt;29),1,IF(AND($BB1284="RH",$O1284=0,$AZ1284&gt;29),1,0))</f>
        <v>0</v>
      </c>
      <c r="BU1284" s="65">
        <f t="shared" ref="BU1284:BU1347" si="859">IF($B1284="",0,1)</f>
        <v>0</v>
      </c>
      <c r="BV1284" s="65">
        <f t="shared" ref="BV1284:BV1347" si="860">IF($C1284="",0,1)</f>
        <v>0</v>
      </c>
      <c r="BW1284" s="65">
        <f t="shared" ref="BW1284:BW1347" si="861">IF($D1284="",0,1)</f>
        <v>0</v>
      </c>
      <c r="BX1284" s="65">
        <f t="shared" ref="BX1284:BX1347" si="862">IF($E1284="",0,1)</f>
        <v>0</v>
      </c>
      <c r="BY1284" s="65">
        <f t="shared" ref="BY1284:BY1347" si="863">IF($L1284="",0,1)</f>
        <v>0</v>
      </c>
      <c r="BZ1284" s="65">
        <f t="shared" ref="BZ1284:BZ1347" si="864">IF($M1284="",0,1)</f>
        <v>0</v>
      </c>
      <c r="CA1284" s="65">
        <f t="shared" ref="CA1284:CA1347" si="865">IF($N1284="",0,1)</f>
        <v>0</v>
      </c>
      <c r="CB1284" s="65">
        <f t="shared" ref="CB1284:CB1347" si="866">IF($O1284="",0,1)</f>
        <v>0</v>
      </c>
      <c r="CC1284" s="65">
        <f t="shared" ref="CC1284:CC1347" si="867">IF($P1284="",0,1)</f>
        <v>0</v>
      </c>
      <c r="CD1284" s="65" t="str">
        <f t="shared" si="837"/>
        <v>Hiányos kitöltés! (B-oszlop üres)</v>
      </c>
      <c r="CE1284" s="66" t="str">
        <f t="shared" si="838"/>
        <v>Hiányos kitöltés! (B-oszlop üres)</v>
      </c>
      <c r="CF1284" s="65">
        <f t="shared" si="839"/>
        <v>0</v>
      </c>
      <c r="CG1284" s="65">
        <f t="shared" si="840"/>
        <v>0</v>
      </c>
      <c r="CH1284" s="65">
        <f t="shared" si="841"/>
        <v>0</v>
      </c>
    </row>
    <row r="1285" spans="1:86" ht="31.25" x14ac:dyDescent="0.25">
      <c r="A1285" s="54" t="str">
        <f t="shared" si="830"/>
        <v>Nincs VKR kiválasztva!</v>
      </c>
      <c r="B1285" s="68"/>
      <c r="C1285" s="55"/>
      <c r="D1285" s="47"/>
      <c r="E1285" s="47"/>
      <c r="F1285" s="56" t="str">
        <f>IF($G1285="","Nincs VKR kiválasztva!",INDEX(Osszesito!$C:$C,MATCH($G1285,Osszesito!$D:$D,0)))</f>
        <v>Nincs VKR kiválasztva!</v>
      </c>
      <c r="G1285" s="45"/>
      <c r="H1285" s="51" t="str">
        <f>IF($D1285="","",CONCATENATE($AY1285,"_",COUNTA($D$3:$D1285),"_FSZV_2026"))</f>
        <v/>
      </c>
      <c r="I1285" s="56" t="str">
        <f>IF($G1285="","Nincs VKR kiválasztva!",INDEX(Osszesito!$G:$G,MATCH($F1285,Osszesito!$C:$C,0)))</f>
        <v>Nincs VKR kiválasztva!</v>
      </c>
      <c r="J1285" s="56" t="str">
        <f>IF($G1285="","Nincs VKR kiválasztva!",INDEX(Osszesito!$F:$F,MATCH($F1285,Osszesito!$C:$C,0)))</f>
        <v>Nincs VKR kiválasztva!</v>
      </c>
      <c r="K1285" s="48" t="str">
        <f t="shared" ref="K1285:K1348" si="868">IF(AND($N1285="",$O1285=""),"Nincs kitöltve a költség rész!",IF($N1285="","Az N-oszlop üres!",IF($O1285="","Az O-oszlop üres!",$N1285+$O1285)))</f>
        <v>Nincs kitöltve a költség rész!</v>
      </c>
      <c r="L1285" s="49"/>
      <c r="M1285" s="49"/>
      <c r="N1285" s="60"/>
      <c r="O1285" s="60"/>
      <c r="P1285" s="90"/>
      <c r="R1285" s="62"/>
      <c r="S1285" s="62"/>
      <c r="T1285" s="62"/>
      <c r="U1285" s="62"/>
      <c r="V1285" s="62"/>
      <c r="W1285" s="62"/>
      <c r="X1285" s="62"/>
      <c r="Y1285" s="62"/>
      <c r="Z1285" s="62"/>
      <c r="AA1285" s="62"/>
      <c r="AB1285" s="62"/>
      <c r="AC1285" s="61">
        <f t="shared" si="831"/>
        <v>0</v>
      </c>
      <c r="AD1285" s="1" t="str">
        <f t="shared" si="832"/>
        <v>Nincs VKR kiválasztva!</v>
      </c>
      <c r="AF1285" s="60"/>
      <c r="AG1285" s="60"/>
      <c r="AH1285" s="60"/>
      <c r="AI1285" s="60"/>
      <c r="AJ1285" s="60"/>
      <c r="AK1285" s="60"/>
      <c r="AL1285" s="60"/>
      <c r="AM1285" s="60"/>
      <c r="AN1285" s="60"/>
      <c r="AO1285" s="60"/>
      <c r="AP1285" s="60"/>
      <c r="AQ1285" s="61">
        <f t="shared" si="833"/>
        <v>0</v>
      </c>
      <c r="AR1285" s="130" t="s">
        <v>36</v>
      </c>
      <c r="AS1285" s="1" t="str">
        <f t="shared" si="834"/>
        <v>Nincs VKR kiválasztva!</v>
      </c>
      <c r="AU1285" s="46"/>
      <c r="AV1285" s="46"/>
      <c r="AY1285" s="64" t="str">
        <f>IF($D1285="","",INDEX(Osszesito!$E:$E,MATCH($F1285,Osszesito!$C:$C,0)))</f>
        <v/>
      </c>
      <c r="AZ1285" s="64">
        <f t="shared" si="842"/>
        <v>0</v>
      </c>
      <c r="BA1285" s="65">
        <f t="shared" si="843"/>
        <v>0</v>
      </c>
      <c r="BB1285" s="65" t="str">
        <f t="shared" si="844"/>
        <v>x</v>
      </c>
      <c r="BC1285" s="65">
        <f t="shared" si="835"/>
        <v>0</v>
      </c>
      <c r="BD1285" s="65">
        <f t="shared" ref="BD1285:BD1348" si="869">IF(AND($BB1285="R",$O1285&gt;0),1,IF(AND($BB1285="H",$N1285&gt;0),1,0))</f>
        <v>0</v>
      </c>
      <c r="BE1285" s="65">
        <f t="shared" si="845"/>
        <v>0</v>
      </c>
      <c r="BF1285" s="64" t="str">
        <f t="shared" si="846"/>
        <v>A forrás egyenlő a költséggel (I.ütem).</v>
      </c>
      <c r="BG1285" s="65">
        <f t="shared" si="847"/>
        <v>0</v>
      </c>
      <c r="BH1285" s="65">
        <f t="shared" si="848"/>
        <v>0</v>
      </c>
      <c r="BI1285" s="65">
        <f t="shared" si="849"/>
        <v>0</v>
      </c>
      <c r="BJ1285" s="65">
        <f t="shared" si="850"/>
        <v>0</v>
      </c>
      <c r="BK1285" s="65">
        <f t="shared" si="836"/>
        <v>0</v>
      </c>
      <c r="BL1285" s="66" t="str">
        <f t="shared" ref="BL1285:BL1348" si="870">IF($M1285&lt;2028,"Nem hosszútávú a feladat.",IF(AND($BI1285=1,$AR1285="nem"),"Forráshiányos a feladat? Jelölje az AR-oszlopban!",IF(AND($BI1285=0,$AR1285="igen"),"Forráshiányosnak jelölte a feladat az AR-oszlopban, de a forrás költség adatok alapnján nem az!",IF(AND($BI1285=1,$AR1285="igen"),"Forráshiányos a feladat!",IF($AQ1285&gt;$O1285,"Többlet forrást jelölt meg az II.ütemnél! Kérjük, a többletet az 'Osszesito' fülön tüntesse fel!",IF($AQ1285=$O1285,"A forrás egyenlő a költséggel (II.ütem).",0))))))</f>
        <v>Nem hosszútávú a feladat.</v>
      </c>
      <c r="BM1285" s="67">
        <f t="shared" si="851"/>
        <v>1</v>
      </c>
      <c r="BN1285" s="67">
        <f t="shared" si="852"/>
        <v>0</v>
      </c>
      <c r="BO1285" s="67">
        <f t="shared" si="853"/>
        <v>1</v>
      </c>
      <c r="BP1285" s="67">
        <f t="shared" si="854"/>
        <v>0</v>
      </c>
      <c r="BQ1285" s="65">
        <f t="shared" si="855"/>
        <v>0</v>
      </c>
      <c r="BR1285" s="64" t="str">
        <f t="shared" si="856"/>
        <v>Nincs hosszútávú terv!</v>
      </c>
      <c r="BS1285" s="65">
        <f t="shared" si="857"/>
        <v>0</v>
      </c>
      <c r="BT1285" s="65">
        <f t="shared" si="858"/>
        <v>0</v>
      </c>
      <c r="BU1285" s="65">
        <f t="shared" si="859"/>
        <v>0</v>
      </c>
      <c r="BV1285" s="65">
        <f t="shared" si="860"/>
        <v>0</v>
      </c>
      <c r="BW1285" s="65">
        <f t="shared" si="861"/>
        <v>0</v>
      </c>
      <c r="BX1285" s="65">
        <f t="shared" si="862"/>
        <v>0</v>
      </c>
      <c r="BY1285" s="65">
        <f t="shared" si="863"/>
        <v>0</v>
      </c>
      <c r="BZ1285" s="65">
        <f t="shared" si="864"/>
        <v>0</v>
      </c>
      <c r="CA1285" s="65">
        <f t="shared" si="865"/>
        <v>0</v>
      </c>
      <c r="CB1285" s="65">
        <f t="shared" si="866"/>
        <v>0</v>
      </c>
      <c r="CC1285" s="65">
        <f t="shared" si="867"/>
        <v>0</v>
      </c>
      <c r="CD1285" s="65" t="str">
        <f t="shared" si="837"/>
        <v>Hiányos kitöltés! (B-oszlop üres)</v>
      </c>
      <c r="CE1285" s="66" t="str">
        <f t="shared" si="838"/>
        <v>Hiányos kitöltés! (B-oszlop üres)</v>
      </c>
      <c r="CF1285" s="65">
        <f t="shared" si="839"/>
        <v>0</v>
      </c>
      <c r="CG1285" s="65">
        <f t="shared" si="840"/>
        <v>0</v>
      </c>
      <c r="CH1285" s="65">
        <f t="shared" si="841"/>
        <v>0</v>
      </c>
    </row>
    <row r="1286" spans="1:86" ht="31.25" x14ac:dyDescent="0.25">
      <c r="A1286" s="54" t="str">
        <f t="shared" si="830"/>
        <v>Nincs VKR kiválasztva!</v>
      </c>
      <c r="B1286" s="68"/>
      <c r="C1286" s="55"/>
      <c r="D1286" s="47"/>
      <c r="E1286" s="47"/>
      <c r="F1286" s="56" t="str">
        <f>IF($G1286="","Nincs VKR kiválasztva!",INDEX(Osszesito!$C:$C,MATCH($G1286,Osszesito!$D:$D,0)))</f>
        <v>Nincs VKR kiválasztva!</v>
      </c>
      <c r="G1286" s="45"/>
      <c r="H1286" s="51" t="str">
        <f>IF($D1286="","",CONCATENATE($AY1286,"_",COUNTA($D$3:$D1286),"_FSZV_2026"))</f>
        <v/>
      </c>
      <c r="I1286" s="56" t="str">
        <f>IF($G1286="","Nincs VKR kiválasztva!",INDEX(Osszesito!$G:$G,MATCH($F1286,Osszesito!$C:$C,0)))</f>
        <v>Nincs VKR kiválasztva!</v>
      </c>
      <c r="J1286" s="56" t="str">
        <f>IF($G1286="","Nincs VKR kiválasztva!",INDEX(Osszesito!$F:$F,MATCH($F1286,Osszesito!$C:$C,0)))</f>
        <v>Nincs VKR kiválasztva!</v>
      </c>
      <c r="K1286" s="48" t="str">
        <f t="shared" si="868"/>
        <v>Nincs kitöltve a költség rész!</v>
      </c>
      <c r="L1286" s="49"/>
      <c r="M1286" s="49"/>
      <c r="N1286" s="60"/>
      <c r="O1286" s="60"/>
      <c r="P1286" s="90"/>
      <c r="R1286" s="62"/>
      <c r="S1286" s="62"/>
      <c r="T1286" s="62"/>
      <c r="U1286" s="62"/>
      <c r="V1286" s="62"/>
      <c r="W1286" s="62"/>
      <c r="X1286" s="62"/>
      <c r="Y1286" s="62"/>
      <c r="Z1286" s="62"/>
      <c r="AA1286" s="62"/>
      <c r="AB1286" s="62"/>
      <c r="AC1286" s="61">
        <f t="shared" si="831"/>
        <v>0</v>
      </c>
      <c r="AD1286" s="1" t="str">
        <f t="shared" si="832"/>
        <v>Nincs VKR kiválasztva!</v>
      </c>
      <c r="AF1286" s="60"/>
      <c r="AG1286" s="60"/>
      <c r="AH1286" s="60"/>
      <c r="AI1286" s="60"/>
      <c r="AJ1286" s="60"/>
      <c r="AK1286" s="60"/>
      <c r="AL1286" s="60"/>
      <c r="AM1286" s="60"/>
      <c r="AN1286" s="60"/>
      <c r="AO1286" s="60"/>
      <c r="AP1286" s="60"/>
      <c r="AQ1286" s="61">
        <f t="shared" si="833"/>
        <v>0</v>
      </c>
      <c r="AR1286" s="130" t="s">
        <v>36</v>
      </c>
      <c r="AS1286" s="1" t="str">
        <f t="shared" si="834"/>
        <v>Nincs VKR kiválasztva!</v>
      </c>
      <c r="AU1286" s="46"/>
      <c r="AV1286" s="46"/>
      <c r="AY1286" s="64" t="str">
        <f>IF($D1286="","",INDEX(Osszesito!$E:$E,MATCH($F1286,Osszesito!$C:$C,0)))</f>
        <v/>
      </c>
      <c r="AZ1286" s="64">
        <f t="shared" si="842"/>
        <v>0</v>
      </c>
      <c r="BA1286" s="65">
        <f t="shared" si="843"/>
        <v>0</v>
      </c>
      <c r="BB1286" s="65" t="str">
        <f t="shared" si="844"/>
        <v>x</v>
      </c>
      <c r="BC1286" s="65">
        <f t="shared" si="835"/>
        <v>0</v>
      </c>
      <c r="BD1286" s="65">
        <f t="shared" si="869"/>
        <v>0</v>
      </c>
      <c r="BE1286" s="65">
        <f t="shared" si="845"/>
        <v>0</v>
      </c>
      <c r="BF1286" s="64" t="str">
        <f t="shared" si="846"/>
        <v>A forrás egyenlő a költséggel (I.ütem).</v>
      </c>
      <c r="BG1286" s="65">
        <f t="shared" si="847"/>
        <v>0</v>
      </c>
      <c r="BH1286" s="65">
        <f t="shared" si="848"/>
        <v>0</v>
      </c>
      <c r="BI1286" s="65">
        <f t="shared" si="849"/>
        <v>0</v>
      </c>
      <c r="BJ1286" s="65">
        <f t="shared" si="850"/>
        <v>0</v>
      </c>
      <c r="BK1286" s="65">
        <f t="shared" si="836"/>
        <v>0</v>
      </c>
      <c r="BL1286" s="66" t="str">
        <f t="shared" si="870"/>
        <v>Nem hosszútávú a feladat.</v>
      </c>
      <c r="BM1286" s="67">
        <f t="shared" si="851"/>
        <v>1</v>
      </c>
      <c r="BN1286" s="67">
        <f t="shared" si="852"/>
        <v>0</v>
      </c>
      <c r="BO1286" s="67">
        <f t="shared" si="853"/>
        <v>1</v>
      </c>
      <c r="BP1286" s="67">
        <f t="shared" si="854"/>
        <v>0</v>
      </c>
      <c r="BQ1286" s="65">
        <f t="shared" si="855"/>
        <v>0</v>
      </c>
      <c r="BR1286" s="64" t="str">
        <f t="shared" si="856"/>
        <v>Nincs hosszútávú terv!</v>
      </c>
      <c r="BS1286" s="65">
        <f t="shared" si="857"/>
        <v>0</v>
      </c>
      <c r="BT1286" s="65">
        <f t="shared" si="858"/>
        <v>0</v>
      </c>
      <c r="BU1286" s="65">
        <f t="shared" si="859"/>
        <v>0</v>
      </c>
      <c r="BV1286" s="65">
        <f t="shared" si="860"/>
        <v>0</v>
      </c>
      <c r="BW1286" s="65">
        <f t="shared" si="861"/>
        <v>0</v>
      </c>
      <c r="BX1286" s="65">
        <f t="shared" si="862"/>
        <v>0</v>
      </c>
      <c r="BY1286" s="65">
        <f t="shared" si="863"/>
        <v>0</v>
      </c>
      <c r="BZ1286" s="65">
        <f t="shared" si="864"/>
        <v>0</v>
      </c>
      <c r="CA1286" s="65">
        <f t="shared" si="865"/>
        <v>0</v>
      </c>
      <c r="CB1286" s="65">
        <f t="shared" si="866"/>
        <v>0</v>
      </c>
      <c r="CC1286" s="65">
        <f t="shared" si="867"/>
        <v>0</v>
      </c>
      <c r="CD1286" s="65" t="str">
        <f t="shared" si="837"/>
        <v>Hiányos kitöltés! (B-oszlop üres)</v>
      </c>
      <c r="CE1286" s="66" t="str">
        <f t="shared" si="838"/>
        <v>Hiányos kitöltés! (B-oszlop üres)</v>
      </c>
      <c r="CF1286" s="65">
        <f t="shared" si="839"/>
        <v>0</v>
      </c>
      <c r="CG1286" s="65">
        <f t="shared" si="840"/>
        <v>0</v>
      </c>
      <c r="CH1286" s="65">
        <f t="shared" si="841"/>
        <v>0</v>
      </c>
    </row>
    <row r="1287" spans="1:86" ht="31.25" x14ac:dyDescent="0.25">
      <c r="A1287" s="54" t="str">
        <f t="shared" si="830"/>
        <v>Nincs VKR kiválasztva!</v>
      </c>
      <c r="B1287" s="68"/>
      <c r="C1287" s="55"/>
      <c r="D1287" s="47"/>
      <c r="E1287" s="47"/>
      <c r="F1287" s="56" t="str">
        <f>IF($G1287="","Nincs VKR kiválasztva!",INDEX(Osszesito!$C:$C,MATCH($G1287,Osszesito!$D:$D,0)))</f>
        <v>Nincs VKR kiválasztva!</v>
      </c>
      <c r="G1287" s="45"/>
      <c r="H1287" s="51" t="str">
        <f>IF($D1287="","",CONCATENATE($AY1287,"_",COUNTA($D$3:$D1287),"_FSZV_2026"))</f>
        <v/>
      </c>
      <c r="I1287" s="56" t="str">
        <f>IF($G1287="","Nincs VKR kiválasztva!",INDEX(Osszesito!$G:$G,MATCH($F1287,Osszesito!$C:$C,0)))</f>
        <v>Nincs VKR kiválasztva!</v>
      </c>
      <c r="J1287" s="56" t="str">
        <f>IF($G1287="","Nincs VKR kiválasztva!",INDEX(Osszesito!$F:$F,MATCH($F1287,Osszesito!$C:$C,0)))</f>
        <v>Nincs VKR kiválasztva!</v>
      </c>
      <c r="K1287" s="48" t="str">
        <f t="shared" si="868"/>
        <v>Nincs kitöltve a költség rész!</v>
      </c>
      <c r="L1287" s="49"/>
      <c r="M1287" s="49"/>
      <c r="N1287" s="60"/>
      <c r="O1287" s="60"/>
      <c r="P1287" s="90"/>
      <c r="R1287" s="62"/>
      <c r="S1287" s="62"/>
      <c r="T1287" s="62"/>
      <c r="U1287" s="62"/>
      <c r="V1287" s="62"/>
      <c r="W1287" s="62"/>
      <c r="X1287" s="62"/>
      <c r="Y1287" s="62"/>
      <c r="Z1287" s="62"/>
      <c r="AA1287" s="62"/>
      <c r="AB1287" s="62"/>
      <c r="AC1287" s="61">
        <f t="shared" si="831"/>
        <v>0</v>
      </c>
      <c r="AD1287" s="1" t="str">
        <f t="shared" si="832"/>
        <v>Nincs VKR kiválasztva!</v>
      </c>
      <c r="AF1287" s="60"/>
      <c r="AG1287" s="60"/>
      <c r="AH1287" s="60"/>
      <c r="AI1287" s="60"/>
      <c r="AJ1287" s="60"/>
      <c r="AK1287" s="60"/>
      <c r="AL1287" s="60"/>
      <c r="AM1287" s="60"/>
      <c r="AN1287" s="60"/>
      <c r="AO1287" s="60"/>
      <c r="AP1287" s="60"/>
      <c r="AQ1287" s="61">
        <f t="shared" si="833"/>
        <v>0</v>
      </c>
      <c r="AR1287" s="130" t="s">
        <v>36</v>
      </c>
      <c r="AS1287" s="1" t="str">
        <f t="shared" si="834"/>
        <v>Nincs VKR kiválasztva!</v>
      </c>
      <c r="AU1287" s="46"/>
      <c r="AV1287" s="46"/>
      <c r="AY1287" s="64" t="str">
        <f>IF($D1287="","",INDEX(Osszesito!$E:$E,MATCH($F1287,Osszesito!$C:$C,0)))</f>
        <v/>
      </c>
      <c r="AZ1287" s="64">
        <f t="shared" si="842"/>
        <v>0</v>
      </c>
      <c r="BA1287" s="65">
        <f t="shared" si="843"/>
        <v>0</v>
      </c>
      <c r="BB1287" s="65" t="str">
        <f t="shared" si="844"/>
        <v>x</v>
      </c>
      <c r="BC1287" s="65">
        <f t="shared" si="835"/>
        <v>0</v>
      </c>
      <c r="BD1287" s="65">
        <f t="shared" si="869"/>
        <v>0</v>
      </c>
      <c r="BE1287" s="65">
        <f t="shared" si="845"/>
        <v>0</v>
      </c>
      <c r="BF1287" s="64" t="str">
        <f t="shared" si="846"/>
        <v>A forrás egyenlő a költséggel (I.ütem).</v>
      </c>
      <c r="BG1287" s="65">
        <f t="shared" si="847"/>
        <v>0</v>
      </c>
      <c r="BH1287" s="65">
        <f t="shared" si="848"/>
        <v>0</v>
      </c>
      <c r="BI1287" s="65">
        <f t="shared" si="849"/>
        <v>0</v>
      </c>
      <c r="BJ1287" s="65">
        <f t="shared" si="850"/>
        <v>0</v>
      </c>
      <c r="BK1287" s="65">
        <f t="shared" si="836"/>
        <v>0</v>
      </c>
      <c r="BL1287" s="66" t="str">
        <f t="shared" si="870"/>
        <v>Nem hosszútávú a feladat.</v>
      </c>
      <c r="BM1287" s="67">
        <f t="shared" si="851"/>
        <v>1</v>
      </c>
      <c r="BN1287" s="67">
        <f t="shared" si="852"/>
        <v>0</v>
      </c>
      <c r="BO1287" s="67">
        <f t="shared" si="853"/>
        <v>1</v>
      </c>
      <c r="BP1287" s="67">
        <f t="shared" si="854"/>
        <v>0</v>
      </c>
      <c r="BQ1287" s="65">
        <f t="shared" si="855"/>
        <v>0</v>
      </c>
      <c r="BR1287" s="64" t="str">
        <f t="shared" si="856"/>
        <v>Nincs hosszútávú terv!</v>
      </c>
      <c r="BS1287" s="65">
        <f t="shared" si="857"/>
        <v>0</v>
      </c>
      <c r="BT1287" s="65">
        <f t="shared" si="858"/>
        <v>0</v>
      </c>
      <c r="BU1287" s="65">
        <f t="shared" si="859"/>
        <v>0</v>
      </c>
      <c r="BV1287" s="65">
        <f t="shared" si="860"/>
        <v>0</v>
      </c>
      <c r="BW1287" s="65">
        <f t="shared" si="861"/>
        <v>0</v>
      </c>
      <c r="BX1287" s="65">
        <f t="shared" si="862"/>
        <v>0</v>
      </c>
      <c r="BY1287" s="65">
        <f t="shared" si="863"/>
        <v>0</v>
      </c>
      <c r="BZ1287" s="65">
        <f t="shared" si="864"/>
        <v>0</v>
      </c>
      <c r="CA1287" s="65">
        <f t="shared" si="865"/>
        <v>0</v>
      </c>
      <c r="CB1287" s="65">
        <f t="shared" si="866"/>
        <v>0</v>
      </c>
      <c r="CC1287" s="65">
        <f t="shared" si="867"/>
        <v>0</v>
      </c>
      <c r="CD1287" s="65" t="str">
        <f t="shared" si="837"/>
        <v>Hiányos kitöltés! (B-oszlop üres)</v>
      </c>
      <c r="CE1287" s="66" t="str">
        <f t="shared" si="838"/>
        <v>Hiányos kitöltés! (B-oszlop üres)</v>
      </c>
      <c r="CF1287" s="65">
        <f t="shared" si="839"/>
        <v>0</v>
      </c>
      <c r="CG1287" s="65">
        <f t="shared" si="840"/>
        <v>0</v>
      </c>
      <c r="CH1287" s="65">
        <f t="shared" si="841"/>
        <v>0</v>
      </c>
    </row>
    <row r="1288" spans="1:86" ht="31.25" x14ac:dyDescent="0.25">
      <c r="A1288" s="54" t="str">
        <f t="shared" si="830"/>
        <v>Nincs VKR kiválasztva!</v>
      </c>
      <c r="B1288" s="68"/>
      <c r="C1288" s="55"/>
      <c r="D1288" s="47"/>
      <c r="E1288" s="47"/>
      <c r="F1288" s="56" t="str">
        <f>IF($G1288="","Nincs VKR kiválasztva!",INDEX(Osszesito!$C:$C,MATCH($G1288,Osszesito!$D:$D,0)))</f>
        <v>Nincs VKR kiválasztva!</v>
      </c>
      <c r="G1288" s="45"/>
      <c r="H1288" s="51" t="str">
        <f>IF($D1288="","",CONCATENATE($AY1288,"_",COUNTA($D$3:$D1288),"_FSZV_2026"))</f>
        <v/>
      </c>
      <c r="I1288" s="56" t="str">
        <f>IF($G1288="","Nincs VKR kiválasztva!",INDEX(Osszesito!$G:$G,MATCH($F1288,Osszesito!$C:$C,0)))</f>
        <v>Nincs VKR kiválasztva!</v>
      </c>
      <c r="J1288" s="56" t="str">
        <f>IF($G1288="","Nincs VKR kiválasztva!",INDEX(Osszesito!$F:$F,MATCH($F1288,Osszesito!$C:$C,0)))</f>
        <v>Nincs VKR kiválasztva!</v>
      </c>
      <c r="K1288" s="48" t="str">
        <f t="shared" si="868"/>
        <v>Nincs kitöltve a költség rész!</v>
      </c>
      <c r="L1288" s="49"/>
      <c r="M1288" s="49"/>
      <c r="N1288" s="60"/>
      <c r="O1288" s="60"/>
      <c r="P1288" s="90"/>
      <c r="R1288" s="62"/>
      <c r="S1288" s="62"/>
      <c r="T1288" s="62"/>
      <c r="U1288" s="62"/>
      <c r="V1288" s="62"/>
      <c r="W1288" s="62"/>
      <c r="X1288" s="62"/>
      <c r="Y1288" s="62"/>
      <c r="Z1288" s="62"/>
      <c r="AA1288" s="62"/>
      <c r="AB1288" s="62"/>
      <c r="AC1288" s="61">
        <f t="shared" si="831"/>
        <v>0</v>
      </c>
      <c r="AD1288" s="1" t="str">
        <f t="shared" si="832"/>
        <v>Nincs VKR kiválasztva!</v>
      </c>
      <c r="AF1288" s="60"/>
      <c r="AG1288" s="60"/>
      <c r="AH1288" s="60"/>
      <c r="AI1288" s="60"/>
      <c r="AJ1288" s="60"/>
      <c r="AK1288" s="60"/>
      <c r="AL1288" s="60"/>
      <c r="AM1288" s="60"/>
      <c r="AN1288" s="60"/>
      <c r="AO1288" s="60"/>
      <c r="AP1288" s="60"/>
      <c r="AQ1288" s="61">
        <f t="shared" si="833"/>
        <v>0</v>
      </c>
      <c r="AR1288" s="130" t="s">
        <v>36</v>
      </c>
      <c r="AS1288" s="1" t="str">
        <f t="shared" si="834"/>
        <v>Nincs VKR kiválasztva!</v>
      </c>
      <c r="AU1288" s="46"/>
      <c r="AV1288" s="46"/>
      <c r="AY1288" s="64" t="str">
        <f>IF($D1288="","",INDEX(Osszesito!$E:$E,MATCH($F1288,Osszesito!$C:$C,0)))</f>
        <v/>
      </c>
      <c r="AZ1288" s="64">
        <f t="shared" si="842"/>
        <v>0</v>
      </c>
      <c r="BA1288" s="65">
        <f t="shared" si="843"/>
        <v>0</v>
      </c>
      <c r="BB1288" s="65" t="str">
        <f t="shared" si="844"/>
        <v>x</v>
      </c>
      <c r="BC1288" s="65">
        <f t="shared" si="835"/>
        <v>0</v>
      </c>
      <c r="BD1288" s="65">
        <f t="shared" si="869"/>
        <v>0</v>
      </c>
      <c r="BE1288" s="65">
        <f t="shared" si="845"/>
        <v>0</v>
      </c>
      <c r="BF1288" s="64" t="str">
        <f t="shared" si="846"/>
        <v>A forrás egyenlő a költséggel (I.ütem).</v>
      </c>
      <c r="BG1288" s="65">
        <f t="shared" si="847"/>
        <v>0</v>
      </c>
      <c r="BH1288" s="65">
        <f t="shared" si="848"/>
        <v>0</v>
      </c>
      <c r="BI1288" s="65">
        <f t="shared" si="849"/>
        <v>0</v>
      </c>
      <c r="BJ1288" s="65">
        <f t="shared" si="850"/>
        <v>0</v>
      </c>
      <c r="BK1288" s="65">
        <f t="shared" si="836"/>
        <v>0</v>
      </c>
      <c r="BL1288" s="66" t="str">
        <f t="shared" si="870"/>
        <v>Nem hosszútávú a feladat.</v>
      </c>
      <c r="BM1288" s="67">
        <f t="shared" si="851"/>
        <v>1</v>
      </c>
      <c r="BN1288" s="67">
        <f t="shared" si="852"/>
        <v>0</v>
      </c>
      <c r="BO1288" s="67">
        <f t="shared" si="853"/>
        <v>1</v>
      </c>
      <c r="BP1288" s="67">
        <f t="shared" si="854"/>
        <v>0</v>
      </c>
      <c r="BQ1288" s="65">
        <f t="shared" si="855"/>
        <v>0</v>
      </c>
      <c r="BR1288" s="64" t="str">
        <f t="shared" si="856"/>
        <v>Nincs hosszútávú terv!</v>
      </c>
      <c r="BS1288" s="65">
        <f t="shared" si="857"/>
        <v>0</v>
      </c>
      <c r="BT1288" s="65">
        <f t="shared" si="858"/>
        <v>0</v>
      </c>
      <c r="BU1288" s="65">
        <f t="shared" si="859"/>
        <v>0</v>
      </c>
      <c r="BV1288" s="65">
        <f t="shared" si="860"/>
        <v>0</v>
      </c>
      <c r="BW1288" s="65">
        <f t="shared" si="861"/>
        <v>0</v>
      </c>
      <c r="BX1288" s="65">
        <f t="shared" si="862"/>
        <v>0</v>
      </c>
      <c r="BY1288" s="65">
        <f t="shared" si="863"/>
        <v>0</v>
      </c>
      <c r="BZ1288" s="65">
        <f t="shared" si="864"/>
        <v>0</v>
      </c>
      <c r="CA1288" s="65">
        <f t="shared" si="865"/>
        <v>0</v>
      </c>
      <c r="CB1288" s="65">
        <f t="shared" si="866"/>
        <v>0</v>
      </c>
      <c r="CC1288" s="65">
        <f t="shared" si="867"/>
        <v>0</v>
      </c>
      <c r="CD1288" s="65" t="str">
        <f t="shared" si="837"/>
        <v>Hiányos kitöltés! (B-oszlop üres)</v>
      </c>
      <c r="CE1288" s="66" t="str">
        <f t="shared" si="838"/>
        <v>Hiányos kitöltés! (B-oszlop üres)</v>
      </c>
      <c r="CF1288" s="65">
        <f t="shared" si="839"/>
        <v>0</v>
      </c>
      <c r="CG1288" s="65">
        <f t="shared" si="840"/>
        <v>0</v>
      </c>
      <c r="CH1288" s="65">
        <f t="shared" si="841"/>
        <v>0</v>
      </c>
    </row>
    <row r="1289" spans="1:86" ht="31.25" x14ac:dyDescent="0.25">
      <c r="A1289" s="54" t="str">
        <f t="shared" si="830"/>
        <v>Nincs VKR kiválasztva!</v>
      </c>
      <c r="B1289" s="68"/>
      <c r="C1289" s="55"/>
      <c r="D1289" s="47"/>
      <c r="E1289" s="47"/>
      <c r="F1289" s="56" t="str">
        <f>IF($G1289="","Nincs VKR kiválasztva!",INDEX(Osszesito!$C:$C,MATCH($G1289,Osszesito!$D:$D,0)))</f>
        <v>Nincs VKR kiválasztva!</v>
      </c>
      <c r="G1289" s="45"/>
      <c r="H1289" s="51" t="str">
        <f>IF($D1289="","",CONCATENATE($AY1289,"_",COUNTA($D$3:$D1289),"_FSZV_2026"))</f>
        <v/>
      </c>
      <c r="I1289" s="56" t="str">
        <f>IF($G1289="","Nincs VKR kiválasztva!",INDEX(Osszesito!$G:$G,MATCH($F1289,Osszesito!$C:$C,0)))</f>
        <v>Nincs VKR kiválasztva!</v>
      </c>
      <c r="J1289" s="56" t="str">
        <f>IF($G1289="","Nincs VKR kiválasztva!",INDEX(Osszesito!$F:$F,MATCH($F1289,Osszesito!$C:$C,0)))</f>
        <v>Nincs VKR kiválasztva!</v>
      </c>
      <c r="K1289" s="48" t="str">
        <f t="shared" si="868"/>
        <v>Nincs kitöltve a költség rész!</v>
      </c>
      <c r="L1289" s="49"/>
      <c r="M1289" s="49"/>
      <c r="N1289" s="60"/>
      <c r="O1289" s="60"/>
      <c r="P1289" s="90"/>
      <c r="R1289" s="62"/>
      <c r="S1289" s="62"/>
      <c r="T1289" s="62"/>
      <c r="U1289" s="62"/>
      <c r="V1289" s="62"/>
      <c r="W1289" s="62"/>
      <c r="X1289" s="62"/>
      <c r="Y1289" s="62"/>
      <c r="Z1289" s="62"/>
      <c r="AA1289" s="62"/>
      <c r="AB1289" s="62"/>
      <c r="AC1289" s="61">
        <f t="shared" si="831"/>
        <v>0</v>
      </c>
      <c r="AD1289" s="1" t="str">
        <f t="shared" si="832"/>
        <v>Nincs VKR kiválasztva!</v>
      </c>
      <c r="AF1289" s="60"/>
      <c r="AG1289" s="60"/>
      <c r="AH1289" s="60"/>
      <c r="AI1289" s="60"/>
      <c r="AJ1289" s="60"/>
      <c r="AK1289" s="60"/>
      <c r="AL1289" s="60"/>
      <c r="AM1289" s="60"/>
      <c r="AN1289" s="60"/>
      <c r="AO1289" s="60"/>
      <c r="AP1289" s="60"/>
      <c r="AQ1289" s="61">
        <f t="shared" si="833"/>
        <v>0</v>
      </c>
      <c r="AR1289" s="130" t="s">
        <v>36</v>
      </c>
      <c r="AS1289" s="1" t="str">
        <f t="shared" si="834"/>
        <v>Nincs VKR kiválasztva!</v>
      </c>
      <c r="AU1289" s="46"/>
      <c r="AV1289" s="46"/>
      <c r="AY1289" s="64" t="str">
        <f>IF($D1289="","",INDEX(Osszesito!$E:$E,MATCH($F1289,Osszesito!$C:$C,0)))</f>
        <v/>
      </c>
      <c r="AZ1289" s="64">
        <f t="shared" si="842"/>
        <v>0</v>
      </c>
      <c r="BA1289" s="65">
        <f t="shared" si="843"/>
        <v>0</v>
      </c>
      <c r="BB1289" s="65" t="str">
        <f t="shared" si="844"/>
        <v>x</v>
      </c>
      <c r="BC1289" s="65">
        <f t="shared" si="835"/>
        <v>0</v>
      </c>
      <c r="BD1289" s="65">
        <f t="shared" si="869"/>
        <v>0</v>
      </c>
      <c r="BE1289" s="65">
        <f t="shared" si="845"/>
        <v>0</v>
      </c>
      <c r="BF1289" s="64" t="str">
        <f t="shared" si="846"/>
        <v>A forrás egyenlő a költséggel (I.ütem).</v>
      </c>
      <c r="BG1289" s="65">
        <f t="shared" si="847"/>
        <v>0</v>
      </c>
      <c r="BH1289" s="65">
        <f t="shared" si="848"/>
        <v>0</v>
      </c>
      <c r="BI1289" s="65">
        <f t="shared" si="849"/>
        <v>0</v>
      </c>
      <c r="BJ1289" s="65">
        <f t="shared" si="850"/>
        <v>0</v>
      </c>
      <c r="BK1289" s="65">
        <f t="shared" si="836"/>
        <v>0</v>
      </c>
      <c r="BL1289" s="66" t="str">
        <f t="shared" si="870"/>
        <v>Nem hosszútávú a feladat.</v>
      </c>
      <c r="BM1289" s="67">
        <f t="shared" si="851"/>
        <v>1</v>
      </c>
      <c r="BN1289" s="67">
        <f t="shared" si="852"/>
        <v>0</v>
      </c>
      <c r="BO1289" s="67">
        <f t="shared" si="853"/>
        <v>1</v>
      </c>
      <c r="BP1289" s="67">
        <f t="shared" si="854"/>
        <v>0</v>
      </c>
      <c r="BQ1289" s="65">
        <f t="shared" si="855"/>
        <v>0</v>
      </c>
      <c r="BR1289" s="64" t="str">
        <f t="shared" si="856"/>
        <v>Nincs hosszútávú terv!</v>
      </c>
      <c r="BS1289" s="65">
        <f t="shared" si="857"/>
        <v>0</v>
      </c>
      <c r="BT1289" s="65">
        <f t="shared" si="858"/>
        <v>0</v>
      </c>
      <c r="BU1289" s="65">
        <f t="shared" si="859"/>
        <v>0</v>
      </c>
      <c r="BV1289" s="65">
        <f t="shared" si="860"/>
        <v>0</v>
      </c>
      <c r="BW1289" s="65">
        <f t="shared" si="861"/>
        <v>0</v>
      </c>
      <c r="BX1289" s="65">
        <f t="shared" si="862"/>
        <v>0</v>
      </c>
      <c r="BY1289" s="65">
        <f t="shared" si="863"/>
        <v>0</v>
      </c>
      <c r="BZ1289" s="65">
        <f t="shared" si="864"/>
        <v>0</v>
      </c>
      <c r="CA1289" s="65">
        <f t="shared" si="865"/>
        <v>0</v>
      </c>
      <c r="CB1289" s="65">
        <f t="shared" si="866"/>
        <v>0</v>
      </c>
      <c r="CC1289" s="65">
        <f t="shared" si="867"/>
        <v>0</v>
      </c>
      <c r="CD1289" s="65" t="str">
        <f t="shared" si="837"/>
        <v>Hiányos kitöltés! (B-oszlop üres)</v>
      </c>
      <c r="CE1289" s="66" t="str">
        <f t="shared" si="838"/>
        <v>Hiányos kitöltés! (B-oszlop üres)</v>
      </c>
      <c r="CF1289" s="65">
        <f t="shared" si="839"/>
        <v>0</v>
      </c>
      <c r="CG1289" s="65">
        <f t="shared" si="840"/>
        <v>0</v>
      </c>
      <c r="CH1289" s="65">
        <f t="shared" si="841"/>
        <v>0</v>
      </c>
    </row>
    <row r="1290" spans="1:86" ht="31.25" x14ac:dyDescent="0.25">
      <c r="A1290" s="54" t="str">
        <f t="shared" si="830"/>
        <v>Nincs VKR kiválasztva!</v>
      </c>
      <c r="B1290" s="68"/>
      <c r="C1290" s="55"/>
      <c r="D1290" s="47"/>
      <c r="E1290" s="47"/>
      <c r="F1290" s="56" t="str">
        <f>IF($G1290="","Nincs VKR kiválasztva!",INDEX(Osszesito!$C:$C,MATCH($G1290,Osszesito!$D:$D,0)))</f>
        <v>Nincs VKR kiválasztva!</v>
      </c>
      <c r="G1290" s="45"/>
      <c r="H1290" s="51" t="str">
        <f>IF($D1290="","",CONCATENATE($AY1290,"_",COUNTA($D$3:$D1290),"_FSZV_2026"))</f>
        <v/>
      </c>
      <c r="I1290" s="56" t="str">
        <f>IF($G1290="","Nincs VKR kiválasztva!",INDEX(Osszesito!$G:$G,MATCH($F1290,Osszesito!$C:$C,0)))</f>
        <v>Nincs VKR kiválasztva!</v>
      </c>
      <c r="J1290" s="56" t="str">
        <f>IF($G1290="","Nincs VKR kiválasztva!",INDEX(Osszesito!$F:$F,MATCH($F1290,Osszesito!$C:$C,0)))</f>
        <v>Nincs VKR kiválasztva!</v>
      </c>
      <c r="K1290" s="48" t="str">
        <f t="shared" si="868"/>
        <v>Nincs kitöltve a költség rész!</v>
      </c>
      <c r="L1290" s="49"/>
      <c r="M1290" s="49"/>
      <c r="N1290" s="60"/>
      <c r="O1290" s="60"/>
      <c r="P1290" s="90"/>
      <c r="R1290" s="62"/>
      <c r="S1290" s="62"/>
      <c r="T1290" s="62"/>
      <c r="U1290" s="62"/>
      <c r="V1290" s="62"/>
      <c r="W1290" s="62"/>
      <c r="X1290" s="62"/>
      <c r="Y1290" s="62"/>
      <c r="Z1290" s="62"/>
      <c r="AA1290" s="62"/>
      <c r="AB1290" s="62"/>
      <c r="AC1290" s="61">
        <f t="shared" si="831"/>
        <v>0</v>
      </c>
      <c r="AD1290" s="1" t="str">
        <f t="shared" si="832"/>
        <v>Nincs VKR kiválasztva!</v>
      </c>
      <c r="AF1290" s="60"/>
      <c r="AG1290" s="60"/>
      <c r="AH1290" s="60"/>
      <c r="AI1290" s="60"/>
      <c r="AJ1290" s="60"/>
      <c r="AK1290" s="60"/>
      <c r="AL1290" s="60"/>
      <c r="AM1290" s="60"/>
      <c r="AN1290" s="60"/>
      <c r="AO1290" s="60"/>
      <c r="AP1290" s="60"/>
      <c r="AQ1290" s="61">
        <f t="shared" si="833"/>
        <v>0</v>
      </c>
      <c r="AR1290" s="130" t="s">
        <v>36</v>
      </c>
      <c r="AS1290" s="1" t="str">
        <f t="shared" si="834"/>
        <v>Nincs VKR kiválasztva!</v>
      </c>
      <c r="AU1290" s="46"/>
      <c r="AV1290" s="46"/>
      <c r="AY1290" s="64" t="str">
        <f>IF($D1290="","",INDEX(Osszesito!$E:$E,MATCH($F1290,Osszesito!$C:$C,0)))</f>
        <v/>
      </c>
      <c r="AZ1290" s="64">
        <f t="shared" si="842"/>
        <v>0</v>
      </c>
      <c r="BA1290" s="65">
        <f t="shared" si="843"/>
        <v>0</v>
      </c>
      <c r="BB1290" s="65" t="str">
        <f t="shared" si="844"/>
        <v>x</v>
      </c>
      <c r="BC1290" s="65">
        <f t="shared" si="835"/>
        <v>0</v>
      </c>
      <c r="BD1290" s="65">
        <f t="shared" si="869"/>
        <v>0</v>
      </c>
      <c r="BE1290" s="65">
        <f t="shared" si="845"/>
        <v>0</v>
      </c>
      <c r="BF1290" s="64" t="str">
        <f t="shared" si="846"/>
        <v>A forrás egyenlő a költséggel (I.ütem).</v>
      </c>
      <c r="BG1290" s="65">
        <f t="shared" si="847"/>
        <v>0</v>
      </c>
      <c r="BH1290" s="65">
        <f t="shared" si="848"/>
        <v>0</v>
      </c>
      <c r="BI1290" s="65">
        <f t="shared" si="849"/>
        <v>0</v>
      </c>
      <c r="BJ1290" s="65">
        <f t="shared" si="850"/>
        <v>0</v>
      </c>
      <c r="BK1290" s="65">
        <f t="shared" si="836"/>
        <v>0</v>
      </c>
      <c r="BL1290" s="66" t="str">
        <f t="shared" si="870"/>
        <v>Nem hosszútávú a feladat.</v>
      </c>
      <c r="BM1290" s="67">
        <f t="shared" si="851"/>
        <v>1</v>
      </c>
      <c r="BN1290" s="67">
        <f t="shared" si="852"/>
        <v>0</v>
      </c>
      <c r="BO1290" s="67">
        <f t="shared" si="853"/>
        <v>1</v>
      </c>
      <c r="BP1290" s="67">
        <f t="shared" si="854"/>
        <v>0</v>
      </c>
      <c r="BQ1290" s="65">
        <f t="shared" si="855"/>
        <v>0</v>
      </c>
      <c r="BR1290" s="64" t="str">
        <f t="shared" si="856"/>
        <v>Nincs hosszútávú terv!</v>
      </c>
      <c r="BS1290" s="65">
        <f t="shared" si="857"/>
        <v>0</v>
      </c>
      <c r="BT1290" s="65">
        <f t="shared" si="858"/>
        <v>0</v>
      </c>
      <c r="BU1290" s="65">
        <f t="shared" si="859"/>
        <v>0</v>
      </c>
      <c r="BV1290" s="65">
        <f t="shared" si="860"/>
        <v>0</v>
      </c>
      <c r="BW1290" s="65">
        <f t="shared" si="861"/>
        <v>0</v>
      </c>
      <c r="BX1290" s="65">
        <f t="shared" si="862"/>
        <v>0</v>
      </c>
      <c r="BY1290" s="65">
        <f t="shared" si="863"/>
        <v>0</v>
      </c>
      <c r="BZ1290" s="65">
        <f t="shared" si="864"/>
        <v>0</v>
      </c>
      <c r="CA1290" s="65">
        <f t="shared" si="865"/>
        <v>0</v>
      </c>
      <c r="CB1290" s="65">
        <f t="shared" si="866"/>
        <v>0</v>
      </c>
      <c r="CC1290" s="65">
        <f t="shared" si="867"/>
        <v>0</v>
      </c>
      <c r="CD1290" s="65" t="str">
        <f t="shared" si="837"/>
        <v>Hiányos kitöltés! (B-oszlop üres)</v>
      </c>
      <c r="CE1290" s="66" t="str">
        <f t="shared" si="838"/>
        <v>Hiányos kitöltés! (B-oszlop üres)</v>
      </c>
      <c r="CF1290" s="65">
        <f t="shared" si="839"/>
        <v>0</v>
      </c>
      <c r="CG1290" s="65">
        <f t="shared" si="840"/>
        <v>0</v>
      </c>
      <c r="CH1290" s="65">
        <f t="shared" si="841"/>
        <v>0</v>
      </c>
    </row>
    <row r="1291" spans="1:86" ht="31.25" x14ac:dyDescent="0.25">
      <c r="A1291" s="54" t="str">
        <f t="shared" si="830"/>
        <v>Nincs VKR kiválasztva!</v>
      </c>
      <c r="B1291" s="68"/>
      <c r="C1291" s="55"/>
      <c r="D1291" s="47"/>
      <c r="E1291" s="47"/>
      <c r="F1291" s="56" t="str">
        <f>IF($G1291="","Nincs VKR kiválasztva!",INDEX(Osszesito!$C:$C,MATCH($G1291,Osszesito!$D:$D,0)))</f>
        <v>Nincs VKR kiválasztva!</v>
      </c>
      <c r="G1291" s="45"/>
      <c r="H1291" s="51" t="str">
        <f>IF($D1291="","",CONCATENATE($AY1291,"_",COUNTA($D$3:$D1291),"_FSZV_2026"))</f>
        <v/>
      </c>
      <c r="I1291" s="56" t="str">
        <f>IF($G1291="","Nincs VKR kiválasztva!",INDEX(Osszesito!$G:$G,MATCH($F1291,Osszesito!$C:$C,0)))</f>
        <v>Nincs VKR kiválasztva!</v>
      </c>
      <c r="J1291" s="56" t="str">
        <f>IF($G1291="","Nincs VKR kiválasztva!",INDEX(Osszesito!$F:$F,MATCH($F1291,Osszesito!$C:$C,0)))</f>
        <v>Nincs VKR kiválasztva!</v>
      </c>
      <c r="K1291" s="48" t="str">
        <f t="shared" si="868"/>
        <v>Nincs kitöltve a költség rész!</v>
      </c>
      <c r="L1291" s="49"/>
      <c r="M1291" s="49"/>
      <c r="N1291" s="60"/>
      <c r="O1291" s="60"/>
      <c r="P1291" s="90"/>
      <c r="R1291" s="62"/>
      <c r="S1291" s="62"/>
      <c r="T1291" s="62"/>
      <c r="U1291" s="62"/>
      <c r="V1291" s="62"/>
      <c r="W1291" s="62"/>
      <c r="X1291" s="62"/>
      <c r="Y1291" s="62"/>
      <c r="Z1291" s="62"/>
      <c r="AA1291" s="62"/>
      <c r="AB1291" s="62"/>
      <c r="AC1291" s="61">
        <f t="shared" si="831"/>
        <v>0</v>
      </c>
      <c r="AD1291" s="1" t="str">
        <f t="shared" si="832"/>
        <v>Nincs VKR kiválasztva!</v>
      </c>
      <c r="AF1291" s="60"/>
      <c r="AG1291" s="60"/>
      <c r="AH1291" s="60"/>
      <c r="AI1291" s="60"/>
      <c r="AJ1291" s="60"/>
      <c r="AK1291" s="60"/>
      <c r="AL1291" s="60"/>
      <c r="AM1291" s="60"/>
      <c r="AN1291" s="60"/>
      <c r="AO1291" s="60"/>
      <c r="AP1291" s="60"/>
      <c r="AQ1291" s="61">
        <f t="shared" si="833"/>
        <v>0</v>
      </c>
      <c r="AR1291" s="130" t="s">
        <v>36</v>
      </c>
      <c r="AS1291" s="1" t="str">
        <f t="shared" si="834"/>
        <v>Nincs VKR kiválasztva!</v>
      </c>
      <c r="AU1291" s="46"/>
      <c r="AV1291" s="46"/>
      <c r="AY1291" s="64" t="str">
        <f>IF($D1291="","",INDEX(Osszesito!$E:$E,MATCH($F1291,Osszesito!$C:$C,0)))</f>
        <v/>
      </c>
      <c r="AZ1291" s="64">
        <f t="shared" si="842"/>
        <v>0</v>
      </c>
      <c r="BA1291" s="65">
        <f t="shared" si="843"/>
        <v>0</v>
      </c>
      <c r="BB1291" s="65" t="str">
        <f t="shared" si="844"/>
        <v>x</v>
      </c>
      <c r="BC1291" s="65">
        <f t="shared" si="835"/>
        <v>0</v>
      </c>
      <c r="BD1291" s="65">
        <f t="shared" si="869"/>
        <v>0</v>
      </c>
      <c r="BE1291" s="65">
        <f t="shared" si="845"/>
        <v>0</v>
      </c>
      <c r="BF1291" s="64" t="str">
        <f t="shared" si="846"/>
        <v>A forrás egyenlő a költséggel (I.ütem).</v>
      </c>
      <c r="BG1291" s="65">
        <f t="shared" si="847"/>
        <v>0</v>
      </c>
      <c r="BH1291" s="65">
        <f t="shared" si="848"/>
        <v>0</v>
      </c>
      <c r="BI1291" s="65">
        <f t="shared" si="849"/>
        <v>0</v>
      </c>
      <c r="BJ1291" s="65">
        <f t="shared" si="850"/>
        <v>0</v>
      </c>
      <c r="BK1291" s="65">
        <f t="shared" si="836"/>
        <v>0</v>
      </c>
      <c r="BL1291" s="66" t="str">
        <f t="shared" si="870"/>
        <v>Nem hosszútávú a feladat.</v>
      </c>
      <c r="BM1291" s="67">
        <f t="shared" si="851"/>
        <v>1</v>
      </c>
      <c r="BN1291" s="67">
        <f t="shared" si="852"/>
        <v>0</v>
      </c>
      <c r="BO1291" s="67">
        <f t="shared" si="853"/>
        <v>1</v>
      </c>
      <c r="BP1291" s="67">
        <f t="shared" si="854"/>
        <v>0</v>
      </c>
      <c r="BQ1291" s="65">
        <f t="shared" si="855"/>
        <v>0</v>
      </c>
      <c r="BR1291" s="64" t="str">
        <f t="shared" si="856"/>
        <v>Nincs hosszútávú terv!</v>
      </c>
      <c r="BS1291" s="65">
        <f t="shared" si="857"/>
        <v>0</v>
      </c>
      <c r="BT1291" s="65">
        <f t="shared" si="858"/>
        <v>0</v>
      </c>
      <c r="BU1291" s="65">
        <f t="shared" si="859"/>
        <v>0</v>
      </c>
      <c r="BV1291" s="65">
        <f t="shared" si="860"/>
        <v>0</v>
      </c>
      <c r="BW1291" s="65">
        <f t="shared" si="861"/>
        <v>0</v>
      </c>
      <c r="BX1291" s="65">
        <f t="shared" si="862"/>
        <v>0</v>
      </c>
      <c r="BY1291" s="65">
        <f t="shared" si="863"/>
        <v>0</v>
      </c>
      <c r="BZ1291" s="65">
        <f t="shared" si="864"/>
        <v>0</v>
      </c>
      <c r="CA1291" s="65">
        <f t="shared" si="865"/>
        <v>0</v>
      </c>
      <c r="CB1291" s="65">
        <f t="shared" si="866"/>
        <v>0</v>
      </c>
      <c r="CC1291" s="65">
        <f t="shared" si="867"/>
        <v>0</v>
      </c>
      <c r="CD1291" s="65" t="str">
        <f t="shared" si="837"/>
        <v>Hiányos kitöltés! (B-oszlop üres)</v>
      </c>
      <c r="CE1291" s="66" t="str">
        <f t="shared" si="838"/>
        <v>Hiányos kitöltés! (B-oszlop üres)</v>
      </c>
      <c r="CF1291" s="65">
        <f t="shared" si="839"/>
        <v>0</v>
      </c>
      <c r="CG1291" s="65">
        <f t="shared" si="840"/>
        <v>0</v>
      </c>
      <c r="CH1291" s="65">
        <f t="shared" si="841"/>
        <v>0</v>
      </c>
    </row>
    <row r="1292" spans="1:86" ht="31.25" x14ac:dyDescent="0.25">
      <c r="A1292" s="54" t="str">
        <f t="shared" si="830"/>
        <v>Nincs VKR kiválasztva!</v>
      </c>
      <c r="B1292" s="68"/>
      <c r="C1292" s="55"/>
      <c r="D1292" s="47"/>
      <c r="E1292" s="47"/>
      <c r="F1292" s="56" t="str">
        <f>IF($G1292="","Nincs VKR kiválasztva!",INDEX(Osszesito!$C:$C,MATCH($G1292,Osszesito!$D:$D,0)))</f>
        <v>Nincs VKR kiválasztva!</v>
      </c>
      <c r="G1292" s="45"/>
      <c r="H1292" s="51" t="str">
        <f>IF($D1292="","",CONCATENATE($AY1292,"_",COUNTA($D$3:$D1292),"_FSZV_2026"))</f>
        <v/>
      </c>
      <c r="I1292" s="56" t="str">
        <f>IF($G1292="","Nincs VKR kiválasztva!",INDEX(Osszesito!$G:$G,MATCH($F1292,Osszesito!$C:$C,0)))</f>
        <v>Nincs VKR kiválasztva!</v>
      </c>
      <c r="J1292" s="56" t="str">
        <f>IF($G1292="","Nincs VKR kiválasztva!",INDEX(Osszesito!$F:$F,MATCH($F1292,Osszesito!$C:$C,0)))</f>
        <v>Nincs VKR kiválasztva!</v>
      </c>
      <c r="K1292" s="48" t="str">
        <f t="shared" si="868"/>
        <v>Nincs kitöltve a költség rész!</v>
      </c>
      <c r="L1292" s="49"/>
      <c r="M1292" s="49"/>
      <c r="N1292" s="60"/>
      <c r="O1292" s="60"/>
      <c r="P1292" s="90"/>
      <c r="R1292" s="62"/>
      <c r="S1292" s="62"/>
      <c r="T1292" s="62"/>
      <c r="U1292" s="62"/>
      <c r="V1292" s="62"/>
      <c r="W1292" s="62"/>
      <c r="X1292" s="62"/>
      <c r="Y1292" s="62"/>
      <c r="Z1292" s="62"/>
      <c r="AA1292" s="62"/>
      <c r="AB1292" s="62"/>
      <c r="AC1292" s="61">
        <f t="shared" si="831"/>
        <v>0</v>
      </c>
      <c r="AD1292" s="1" t="str">
        <f t="shared" si="832"/>
        <v>Nincs VKR kiválasztva!</v>
      </c>
      <c r="AF1292" s="60"/>
      <c r="AG1292" s="60"/>
      <c r="AH1292" s="60"/>
      <c r="AI1292" s="60"/>
      <c r="AJ1292" s="60"/>
      <c r="AK1292" s="60"/>
      <c r="AL1292" s="60"/>
      <c r="AM1292" s="60"/>
      <c r="AN1292" s="60"/>
      <c r="AO1292" s="60"/>
      <c r="AP1292" s="60"/>
      <c r="AQ1292" s="61">
        <f t="shared" si="833"/>
        <v>0</v>
      </c>
      <c r="AR1292" s="130" t="s">
        <v>36</v>
      </c>
      <c r="AS1292" s="1" t="str">
        <f t="shared" si="834"/>
        <v>Nincs VKR kiválasztva!</v>
      </c>
      <c r="AU1292" s="46"/>
      <c r="AV1292" s="46"/>
      <c r="AY1292" s="64" t="str">
        <f>IF($D1292="","",INDEX(Osszesito!$E:$E,MATCH($F1292,Osszesito!$C:$C,0)))</f>
        <v/>
      </c>
      <c r="AZ1292" s="64">
        <f t="shared" si="842"/>
        <v>0</v>
      </c>
      <c r="BA1292" s="65">
        <f t="shared" si="843"/>
        <v>0</v>
      </c>
      <c r="BB1292" s="65" t="str">
        <f t="shared" si="844"/>
        <v>x</v>
      </c>
      <c r="BC1292" s="65">
        <f t="shared" si="835"/>
        <v>0</v>
      </c>
      <c r="BD1292" s="65">
        <f t="shared" si="869"/>
        <v>0</v>
      </c>
      <c r="BE1292" s="65">
        <f t="shared" si="845"/>
        <v>0</v>
      </c>
      <c r="BF1292" s="64" t="str">
        <f t="shared" si="846"/>
        <v>A forrás egyenlő a költséggel (I.ütem).</v>
      </c>
      <c r="BG1292" s="65">
        <f t="shared" si="847"/>
        <v>0</v>
      </c>
      <c r="BH1292" s="65">
        <f t="shared" si="848"/>
        <v>0</v>
      </c>
      <c r="BI1292" s="65">
        <f t="shared" si="849"/>
        <v>0</v>
      </c>
      <c r="BJ1292" s="65">
        <f t="shared" si="850"/>
        <v>0</v>
      </c>
      <c r="BK1292" s="65">
        <f t="shared" si="836"/>
        <v>0</v>
      </c>
      <c r="BL1292" s="66" t="str">
        <f t="shared" si="870"/>
        <v>Nem hosszútávú a feladat.</v>
      </c>
      <c r="BM1292" s="67">
        <f t="shared" si="851"/>
        <v>1</v>
      </c>
      <c r="BN1292" s="67">
        <f t="shared" si="852"/>
        <v>0</v>
      </c>
      <c r="BO1292" s="67">
        <f t="shared" si="853"/>
        <v>1</v>
      </c>
      <c r="BP1292" s="67">
        <f t="shared" si="854"/>
        <v>0</v>
      </c>
      <c r="BQ1292" s="65">
        <f t="shared" si="855"/>
        <v>0</v>
      </c>
      <c r="BR1292" s="64" t="str">
        <f t="shared" si="856"/>
        <v>Nincs hosszútávú terv!</v>
      </c>
      <c r="BS1292" s="65">
        <f t="shared" si="857"/>
        <v>0</v>
      </c>
      <c r="BT1292" s="65">
        <f t="shared" si="858"/>
        <v>0</v>
      </c>
      <c r="BU1292" s="65">
        <f t="shared" si="859"/>
        <v>0</v>
      </c>
      <c r="BV1292" s="65">
        <f t="shared" si="860"/>
        <v>0</v>
      </c>
      <c r="BW1292" s="65">
        <f t="shared" si="861"/>
        <v>0</v>
      </c>
      <c r="BX1292" s="65">
        <f t="shared" si="862"/>
        <v>0</v>
      </c>
      <c r="BY1292" s="65">
        <f t="shared" si="863"/>
        <v>0</v>
      </c>
      <c r="BZ1292" s="65">
        <f t="shared" si="864"/>
        <v>0</v>
      </c>
      <c r="CA1292" s="65">
        <f t="shared" si="865"/>
        <v>0</v>
      </c>
      <c r="CB1292" s="65">
        <f t="shared" si="866"/>
        <v>0</v>
      </c>
      <c r="CC1292" s="65">
        <f t="shared" si="867"/>
        <v>0</v>
      </c>
      <c r="CD1292" s="65" t="str">
        <f t="shared" si="837"/>
        <v>Hiányos kitöltés! (B-oszlop üres)</v>
      </c>
      <c r="CE1292" s="66" t="str">
        <f t="shared" si="838"/>
        <v>Hiányos kitöltés! (B-oszlop üres)</v>
      </c>
      <c r="CF1292" s="65">
        <f t="shared" si="839"/>
        <v>0</v>
      </c>
      <c r="CG1292" s="65">
        <f t="shared" si="840"/>
        <v>0</v>
      </c>
      <c r="CH1292" s="65">
        <f t="shared" si="841"/>
        <v>0</v>
      </c>
    </row>
    <row r="1293" spans="1:86" ht="31.25" x14ac:dyDescent="0.25">
      <c r="A1293" s="54" t="str">
        <f t="shared" si="830"/>
        <v>Nincs VKR kiválasztva!</v>
      </c>
      <c r="B1293" s="68"/>
      <c r="C1293" s="55"/>
      <c r="D1293" s="47"/>
      <c r="E1293" s="47"/>
      <c r="F1293" s="56" t="str">
        <f>IF($G1293="","Nincs VKR kiválasztva!",INDEX(Osszesito!$C:$C,MATCH($G1293,Osszesito!$D:$D,0)))</f>
        <v>Nincs VKR kiválasztva!</v>
      </c>
      <c r="G1293" s="45"/>
      <c r="H1293" s="51" t="str">
        <f>IF($D1293="","",CONCATENATE($AY1293,"_",COUNTA($D$3:$D1293),"_FSZV_2026"))</f>
        <v/>
      </c>
      <c r="I1293" s="56" t="str">
        <f>IF($G1293="","Nincs VKR kiválasztva!",INDEX(Osszesito!$G:$G,MATCH($F1293,Osszesito!$C:$C,0)))</f>
        <v>Nincs VKR kiválasztva!</v>
      </c>
      <c r="J1293" s="56" t="str">
        <f>IF($G1293="","Nincs VKR kiválasztva!",INDEX(Osszesito!$F:$F,MATCH($F1293,Osszesito!$C:$C,0)))</f>
        <v>Nincs VKR kiválasztva!</v>
      </c>
      <c r="K1293" s="48" t="str">
        <f t="shared" si="868"/>
        <v>Nincs kitöltve a költség rész!</v>
      </c>
      <c r="L1293" s="49"/>
      <c r="M1293" s="49"/>
      <c r="N1293" s="60"/>
      <c r="O1293" s="60"/>
      <c r="P1293" s="90"/>
      <c r="R1293" s="62"/>
      <c r="S1293" s="62"/>
      <c r="T1293" s="62"/>
      <c r="U1293" s="62"/>
      <c r="V1293" s="62"/>
      <c r="W1293" s="62"/>
      <c r="X1293" s="62"/>
      <c r="Y1293" s="62"/>
      <c r="Z1293" s="62"/>
      <c r="AA1293" s="62"/>
      <c r="AB1293" s="62"/>
      <c r="AC1293" s="61">
        <f t="shared" si="831"/>
        <v>0</v>
      </c>
      <c r="AD1293" s="1" t="str">
        <f t="shared" si="832"/>
        <v>Nincs VKR kiválasztva!</v>
      </c>
      <c r="AF1293" s="60"/>
      <c r="AG1293" s="60"/>
      <c r="AH1293" s="60"/>
      <c r="AI1293" s="60"/>
      <c r="AJ1293" s="60"/>
      <c r="AK1293" s="60"/>
      <c r="AL1293" s="60"/>
      <c r="AM1293" s="60"/>
      <c r="AN1293" s="60"/>
      <c r="AO1293" s="60"/>
      <c r="AP1293" s="60"/>
      <c r="AQ1293" s="61">
        <f t="shared" si="833"/>
        <v>0</v>
      </c>
      <c r="AR1293" s="130" t="s">
        <v>36</v>
      </c>
      <c r="AS1293" s="1" t="str">
        <f t="shared" si="834"/>
        <v>Nincs VKR kiválasztva!</v>
      </c>
      <c r="AU1293" s="46"/>
      <c r="AV1293" s="46"/>
      <c r="AY1293" s="64" t="str">
        <f>IF($D1293="","",INDEX(Osszesito!$E:$E,MATCH($F1293,Osszesito!$C:$C,0)))</f>
        <v/>
      </c>
      <c r="AZ1293" s="64">
        <f t="shared" si="842"/>
        <v>0</v>
      </c>
      <c r="BA1293" s="65">
        <f t="shared" si="843"/>
        <v>0</v>
      </c>
      <c r="BB1293" s="65" t="str">
        <f t="shared" si="844"/>
        <v>x</v>
      </c>
      <c r="BC1293" s="65">
        <f t="shared" si="835"/>
        <v>0</v>
      </c>
      <c r="BD1293" s="65">
        <f t="shared" si="869"/>
        <v>0</v>
      </c>
      <c r="BE1293" s="65">
        <f t="shared" si="845"/>
        <v>0</v>
      </c>
      <c r="BF1293" s="64" t="str">
        <f t="shared" si="846"/>
        <v>A forrás egyenlő a költséggel (I.ütem).</v>
      </c>
      <c r="BG1293" s="65">
        <f t="shared" si="847"/>
        <v>0</v>
      </c>
      <c r="BH1293" s="65">
        <f t="shared" si="848"/>
        <v>0</v>
      </c>
      <c r="BI1293" s="65">
        <f t="shared" si="849"/>
        <v>0</v>
      </c>
      <c r="BJ1293" s="65">
        <f t="shared" si="850"/>
        <v>0</v>
      </c>
      <c r="BK1293" s="65">
        <f t="shared" si="836"/>
        <v>0</v>
      </c>
      <c r="BL1293" s="66" t="str">
        <f t="shared" si="870"/>
        <v>Nem hosszútávú a feladat.</v>
      </c>
      <c r="BM1293" s="67">
        <f t="shared" si="851"/>
        <v>1</v>
      </c>
      <c r="BN1293" s="67">
        <f t="shared" si="852"/>
        <v>0</v>
      </c>
      <c r="BO1293" s="67">
        <f t="shared" si="853"/>
        <v>1</v>
      </c>
      <c r="BP1293" s="67">
        <f t="shared" si="854"/>
        <v>0</v>
      </c>
      <c r="BQ1293" s="65">
        <f t="shared" si="855"/>
        <v>0</v>
      </c>
      <c r="BR1293" s="64" t="str">
        <f t="shared" si="856"/>
        <v>Nincs hosszútávú terv!</v>
      </c>
      <c r="BS1293" s="65">
        <f t="shared" si="857"/>
        <v>0</v>
      </c>
      <c r="BT1293" s="65">
        <f t="shared" si="858"/>
        <v>0</v>
      </c>
      <c r="BU1293" s="65">
        <f t="shared" si="859"/>
        <v>0</v>
      </c>
      <c r="BV1293" s="65">
        <f t="shared" si="860"/>
        <v>0</v>
      </c>
      <c r="BW1293" s="65">
        <f t="shared" si="861"/>
        <v>0</v>
      </c>
      <c r="BX1293" s="65">
        <f t="shared" si="862"/>
        <v>0</v>
      </c>
      <c r="BY1293" s="65">
        <f t="shared" si="863"/>
        <v>0</v>
      </c>
      <c r="BZ1293" s="65">
        <f t="shared" si="864"/>
        <v>0</v>
      </c>
      <c r="CA1293" s="65">
        <f t="shared" si="865"/>
        <v>0</v>
      </c>
      <c r="CB1293" s="65">
        <f t="shared" si="866"/>
        <v>0</v>
      </c>
      <c r="CC1293" s="65">
        <f t="shared" si="867"/>
        <v>0</v>
      </c>
      <c r="CD1293" s="65" t="str">
        <f t="shared" si="837"/>
        <v>Hiányos kitöltés! (B-oszlop üres)</v>
      </c>
      <c r="CE1293" s="66" t="str">
        <f t="shared" si="838"/>
        <v>Hiányos kitöltés! (B-oszlop üres)</v>
      </c>
      <c r="CF1293" s="65">
        <f t="shared" si="839"/>
        <v>0</v>
      </c>
      <c r="CG1293" s="65">
        <f t="shared" si="840"/>
        <v>0</v>
      </c>
      <c r="CH1293" s="65">
        <f t="shared" si="841"/>
        <v>0</v>
      </c>
    </row>
    <row r="1294" spans="1:86" ht="31.25" x14ac:dyDescent="0.25">
      <c r="A1294" s="54" t="str">
        <f t="shared" si="830"/>
        <v>Nincs VKR kiválasztva!</v>
      </c>
      <c r="B1294" s="68"/>
      <c r="C1294" s="55"/>
      <c r="D1294" s="47"/>
      <c r="E1294" s="47"/>
      <c r="F1294" s="56" t="str">
        <f>IF($G1294="","Nincs VKR kiválasztva!",INDEX(Osszesito!$C:$C,MATCH($G1294,Osszesito!$D:$D,0)))</f>
        <v>Nincs VKR kiválasztva!</v>
      </c>
      <c r="G1294" s="45"/>
      <c r="H1294" s="51" t="str">
        <f>IF($D1294="","",CONCATENATE($AY1294,"_",COUNTA($D$3:$D1294),"_FSZV_2026"))</f>
        <v/>
      </c>
      <c r="I1294" s="56" t="str">
        <f>IF($G1294="","Nincs VKR kiválasztva!",INDEX(Osszesito!$G:$G,MATCH($F1294,Osszesito!$C:$C,0)))</f>
        <v>Nincs VKR kiválasztva!</v>
      </c>
      <c r="J1294" s="56" t="str">
        <f>IF($G1294="","Nincs VKR kiválasztva!",INDEX(Osszesito!$F:$F,MATCH($F1294,Osszesito!$C:$C,0)))</f>
        <v>Nincs VKR kiválasztva!</v>
      </c>
      <c r="K1294" s="48" t="str">
        <f t="shared" si="868"/>
        <v>Nincs kitöltve a költség rész!</v>
      </c>
      <c r="L1294" s="49"/>
      <c r="M1294" s="49"/>
      <c r="N1294" s="60"/>
      <c r="O1294" s="60"/>
      <c r="P1294" s="90"/>
      <c r="R1294" s="62"/>
      <c r="S1294" s="62"/>
      <c r="T1294" s="62"/>
      <c r="U1294" s="62"/>
      <c r="V1294" s="62"/>
      <c r="W1294" s="62"/>
      <c r="X1294" s="62"/>
      <c r="Y1294" s="62"/>
      <c r="Z1294" s="62"/>
      <c r="AA1294" s="62"/>
      <c r="AB1294" s="62"/>
      <c r="AC1294" s="61">
        <f t="shared" si="831"/>
        <v>0</v>
      </c>
      <c r="AD1294" s="1" t="str">
        <f t="shared" si="832"/>
        <v>Nincs VKR kiválasztva!</v>
      </c>
      <c r="AF1294" s="60"/>
      <c r="AG1294" s="60"/>
      <c r="AH1294" s="60"/>
      <c r="AI1294" s="60"/>
      <c r="AJ1294" s="60"/>
      <c r="AK1294" s="60"/>
      <c r="AL1294" s="60"/>
      <c r="AM1294" s="60"/>
      <c r="AN1294" s="60"/>
      <c r="AO1294" s="60"/>
      <c r="AP1294" s="60"/>
      <c r="AQ1294" s="61">
        <f t="shared" si="833"/>
        <v>0</v>
      </c>
      <c r="AR1294" s="130" t="s">
        <v>36</v>
      </c>
      <c r="AS1294" s="1" t="str">
        <f t="shared" si="834"/>
        <v>Nincs VKR kiválasztva!</v>
      </c>
      <c r="AU1294" s="46"/>
      <c r="AV1294" s="46"/>
      <c r="AY1294" s="64" t="str">
        <f>IF($D1294="","",INDEX(Osszesito!$E:$E,MATCH($F1294,Osszesito!$C:$C,0)))</f>
        <v/>
      </c>
      <c r="AZ1294" s="64">
        <f t="shared" si="842"/>
        <v>0</v>
      </c>
      <c r="BA1294" s="65">
        <f t="shared" si="843"/>
        <v>0</v>
      </c>
      <c r="BB1294" s="65" t="str">
        <f t="shared" si="844"/>
        <v>x</v>
      </c>
      <c r="BC1294" s="65">
        <f t="shared" si="835"/>
        <v>0</v>
      </c>
      <c r="BD1294" s="65">
        <f t="shared" si="869"/>
        <v>0</v>
      </c>
      <c r="BE1294" s="65">
        <f t="shared" si="845"/>
        <v>0</v>
      </c>
      <c r="BF1294" s="64" t="str">
        <f t="shared" si="846"/>
        <v>A forrás egyenlő a költséggel (I.ütem).</v>
      </c>
      <c r="BG1294" s="65">
        <f t="shared" si="847"/>
        <v>0</v>
      </c>
      <c r="BH1294" s="65">
        <f t="shared" si="848"/>
        <v>0</v>
      </c>
      <c r="BI1294" s="65">
        <f t="shared" si="849"/>
        <v>0</v>
      </c>
      <c r="BJ1294" s="65">
        <f t="shared" si="850"/>
        <v>0</v>
      </c>
      <c r="BK1294" s="65">
        <f t="shared" si="836"/>
        <v>0</v>
      </c>
      <c r="BL1294" s="66" t="str">
        <f t="shared" si="870"/>
        <v>Nem hosszútávú a feladat.</v>
      </c>
      <c r="BM1294" s="67">
        <f t="shared" si="851"/>
        <v>1</v>
      </c>
      <c r="BN1294" s="67">
        <f t="shared" si="852"/>
        <v>0</v>
      </c>
      <c r="BO1294" s="67">
        <f t="shared" si="853"/>
        <v>1</v>
      </c>
      <c r="BP1294" s="67">
        <f t="shared" si="854"/>
        <v>0</v>
      </c>
      <c r="BQ1294" s="65">
        <f t="shared" si="855"/>
        <v>0</v>
      </c>
      <c r="BR1294" s="64" t="str">
        <f t="shared" si="856"/>
        <v>Nincs hosszútávú terv!</v>
      </c>
      <c r="BS1294" s="65">
        <f t="shared" si="857"/>
        <v>0</v>
      </c>
      <c r="BT1294" s="65">
        <f t="shared" si="858"/>
        <v>0</v>
      </c>
      <c r="BU1294" s="65">
        <f t="shared" si="859"/>
        <v>0</v>
      </c>
      <c r="BV1294" s="65">
        <f t="shared" si="860"/>
        <v>0</v>
      </c>
      <c r="BW1294" s="65">
        <f t="shared" si="861"/>
        <v>0</v>
      </c>
      <c r="BX1294" s="65">
        <f t="shared" si="862"/>
        <v>0</v>
      </c>
      <c r="BY1294" s="65">
        <f t="shared" si="863"/>
        <v>0</v>
      </c>
      <c r="BZ1294" s="65">
        <f t="shared" si="864"/>
        <v>0</v>
      </c>
      <c r="CA1294" s="65">
        <f t="shared" si="865"/>
        <v>0</v>
      </c>
      <c r="CB1294" s="65">
        <f t="shared" si="866"/>
        <v>0</v>
      </c>
      <c r="CC1294" s="65">
        <f t="shared" si="867"/>
        <v>0</v>
      </c>
      <c r="CD1294" s="65" t="str">
        <f t="shared" si="837"/>
        <v>Hiányos kitöltés! (B-oszlop üres)</v>
      </c>
      <c r="CE1294" s="66" t="str">
        <f t="shared" si="838"/>
        <v>Hiányos kitöltés! (B-oszlop üres)</v>
      </c>
      <c r="CF1294" s="65">
        <f t="shared" si="839"/>
        <v>0</v>
      </c>
      <c r="CG1294" s="65">
        <f t="shared" si="840"/>
        <v>0</v>
      </c>
      <c r="CH1294" s="65">
        <f t="shared" si="841"/>
        <v>0</v>
      </c>
    </row>
    <row r="1295" spans="1:86" ht="31.25" x14ac:dyDescent="0.25">
      <c r="A1295" s="54" t="str">
        <f t="shared" si="830"/>
        <v>Nincs VKR kiválasztva!</v>
      </c>
      <c r="B1295" s="68"/>
      <c r="C1295" s="55"/>
      <c r="D1295" s="47"/>
      <c r="E1295" s="47"/>
      <c r="F1295" s="56" t="str">
        <f>IF($G1295="","Nincs VKR kiválasztva!",INDEX(Osszesito!$C:$C,MATCH($G1295,Osszesito!$D:$D,0)))</f>
        <v>Nincs VKR kiválasztva!</v>
      </c>
      <c r="G1295" s="45"/>
      <c r="H1295" s="51" t="str">
        <f>IF($D1295="","",CONCATENATE($AY1295,"_",COUNTA($D$3:$D1295),"_FSZV_2026"))</f>
        <v/>
      </c>
      <c r="I1295" s="56" t="str">
        <f>IF($G1295="","Nincs VKR kiválasztva!",INDEX(Osszesito!$G:$G,MATCH($F1295,Osszesito!$C:$C,0)))</f>
        <v>Nincs VKR kiválasztva!</v>
      </c>
      <c r="J1295" s="56" t="str">
        <f>IF($G1295="","Nincs VKR kiválasztva!",INDEX(Osszesito!$F:$F,MATCH($F1295,Osszesito!$C:$C,0)))</f>
        <v>Nincs VKR kiválasztva!</v>
      </c>
      <c r="K1295" s="48" t="str">
        <f t="shared" si="868"/>
        <v>Nincs kitöltve a költség rész!</v>
      </c>
      <c r="L1295" s="49"/>
      <c r="M1295" s="49"/>
      <c r="N1295" s="60"/>
      <c r="O1295" s="60"/>
      <c r="P1295" s="90"/>
      <c r="R1295" s="62"/>
      <c r="S1295" s="62"/>
      <c r="T1295" s="62"/>
      <c r="U1295" s="62"/>
      <c r="V1295" s="62"/>
      <c r="W1295" s="62"/>
      <c r="X1295" s="62"/>
      <c r="Y1295" s="62"/>
      <c r="Z1295" s="62"/>
      <c r="AA1295" s="62"/>
      <c r="AB1295" s="62"/>
      <c r="AC1295" s="61">
        <f t="shared" si="831"/>
        <v>0</v>
      </c>
      <c r="AD1295" s="1" t="str">
        <f t="shared" si="832"/>
        <v>Nincs VKR kiválasztva!</v>
      </c>
      <c r="AF1295" s="60"/>
      <c r="AG1295" s="60"/>
      <c r="AH1295" s="60"/>
      <c r="AI1295" s="60"/>
      <c r="AJ1295" s="60"/>
      <c r="AK1295" s="60"/>
      <c r="AL1295" s="60"/>
      <c r="AM1295" s="60"/>
      <c r="AN1295" s="60"/>
      <c r="AO1295" s="60"/>
      <c r="AP1295" s="60"/>
      <c r="AQ1295" s="61">
        <f t="shared" si="833"/>
        <v>0</v>
      </c>
      <c r="AR1295" s="130" t="s">
        <v>36</v>
      </c>
      <c r="AS1295" s="1" t="str">
        <f t="shared" si="834"/>
        <v>Nincs VKR kiválasztva!</v>
      </c>
      <c r="AU1295" s="46"/>
      <c r="AV1295" s="46"/>
      <c r="AY1295" s="64" t="str">
        <f>IF($D1295="","",INDEX(Osszesito!$E:$E,MATCH($F1295,Osszesito!$C:$C,0)))</f>
        <v/>
      </c>
      <c r="AZ1295" s="64">
        <f t="shared" si="842"/>
        <v>0</v>
      </c>
      <c r="BA1295" s="65">
        <f t="shared" si="843"/>
        <v>0</v>
      </c>
      <c r="BB1295" s="65" t="str">
        <f t="shared" si="844"/>
        <v>x</v>
      </c>
      <c r="BC1295" s="65">
        <f t="shared" si="835"/>
        <v>0</v>
      </c>
      <c r="BD1295" s="65">
        <f t="shared" si="869"/>
        <v>0</v>
      </c>
      <c r="BE1295" s="65">
        <f t="shared" si="845"/>
        <v>0</v>
      </c>
      <c r="BF1295" s="64" t="str">
        <f t="shared" si="846"/>
        <v>A forrás egyenlő a költséggel (I.ütem).</v>
      </c>
      <c r="BG1295" s="65">
        <f t="shared" si="847"/>
        <v>0</v>
      </c>
      <c r="BH1295" s="65">
        <f t="shared" si="848"/>
        <v>0</v>
      </c>
      <c r="BI1295" s="65">
        <f t="shared" si="849"/>
        <v>0</v>
      </c>
      <c r="BJ1295" s="65">
        <f t="shared" si="850"/>
        <v>0</v>
      </c>
      <c r="BK1295" s="65">
        <f t="shared" si="836"/>
        <v>0</v>
      </c>
      <c r="BL1295" s="66" t="str">
        <f t="shared" si="870"/>
        <v>Nem hosszútávú a feladat.</v>
      </c>
      <c r="BM1295" s="67">
        <f t="shared" si="851"/>
        <v>1</v>
      </c>
      <c r="BN1295" s="67">
        <f t="shared" si="852"/>
        <v>0</v>
      </c>
      <c r="BO1295" s="67">
        <f t="shared" si="853"/>
        <v>1</v>
      </c>
      <c r="BP1295" s="67">
        <f t="shared" si="854"/>
        <v>0</v>
      </c>
      <c r="BQ1295" s="65">
        <f t="shared" si="855"/>
        <v>0</v>
      </c>
      <c r="BR1295" s="64" t="str">
        <f t="shared" si="856"/>
        <v>Nincs hosszútávú terv!</v>
      </c>
      <c r="BS1295" s="65">
        <f t="shared" si="857"/>
        <v>0</v>
      </c>
      <c r="BT1295" s="65">
        <f t="shared" si="858"/>
        <v>0</v>
      </c>
      <c r="BU1295" s="65">
        <f t="shared" si="859"/>
        <v>0</v>
      </c>
      <c r="BV1295" s="65">
        <f t="shared" si="860"/>
        <v>0</v>
      </c>
      <c r="BW1295" s="65">
        <f t="shared" si="861"/>
        <v>0</v>
      </c>
      <c r="BX1295" s="65">
        <f t="shared" si="862"/>
        <v>0</v>
      </c>
      <c r="BY1295" s="65">
        <f t="shared" si="863"/>
        <v>0</v>
      </c>
      <c r="BZ1295" s="65">
        <f t="shared" si="864"/>
        <v>0</v>
      </c>
      <c r="CA1295" s="65">
        <f t="shared" si="865"/>
        <v>0</v>
      </c>
      <c r="CB1295" s="65">
        <f t="shared" si="866"/>
        <v>0</v>
      </c>
      <c r="CC1295" s="65">
        <f t="shared" si="867"/>
        <v>0</v>
      </c>
      <c r="CD1295" s="65" t="str">
        <f t="shared" si="837"/>
        <v>Hiányos kitöltés! (B-oszlop üres)</v>
      </c>
      <c r="CE1295" s="66" t="str">
        <f t="shared" si="838"/>
        <v>Hiányos kitöltés! (B-oszlop üres)</v>
      </c>
      <c r="CF1295" s="65">
        <f t="shared" si="839"/>
        <v>0</v>
      </c>
      <c r="CG1295" s="65">
        <f t="shared" si="840"/>
        <v>0</v>
      </c>
      <c r="CH1295" s="65">
        <f t="shared" si="841"/>
        <v>0</v>
      </c>
    </row>
    <row r="1296" spans="1:86" ht="31.25" x14ac:dyDescent="0.25">
      <c r="A1296" s="54" t="str">
        <f t="shared" si="830"/>
        <v>Nincs VKR kiválasztva!</v>
      </c>
      <c r="B1296" s="68"/>
      <c r="C1296" s="55"/>
      <c r="D1296" s="47"/>
      <c r="E1296" s="47"/>
      <c r="F1296" s="56" t="str">
        <f>IF($G1296="","Nincs VKR kiválasztva!",INDEX(Osszesito!$C:$C,MATCH($G1296,Osszesito!$D:$D,0)))</f>
        <v>Nincs VKR kiválasztva!</v>
      </c>
      <c r="G1296" s="45"/>
      <c r="H1296" s="51" t="str">
        <f>IF($D1296="","",CONCATENATE($AY1296,"_",COUNTA($D$3:$D1296),"_FSZV_2026"))</f>
        <v/>
      </c>
      <c r="I1296" s="56" t="str">
        <f>IF($G1296="","Nincs VKR kiválasztva!",INDEX(Osszesito!$G:$G,MATCH($F1296,Osszesito!$C:$C,0)))</f>
        <v>Nincs VKR kiválasztva!</v>
      </c>
      <c r="J1296" s="56" t="str">
        <f>IF($G1296="","Nincs VKR kiválasztva!",INDEX(Osszesito!$F:$F,MATCH($F1296,Osszesito!$C:$C,0)))</f>
        <v>Nincs VKR kiválasztva!</v>
      </c>
      <c r="K1296" s="48" t="str">
        <f t="shared" si="868"/>
        <v>Nincs kitöltve a költség rész!</v>
      </c>
      <c r="L1296" s="49"/>
      <c r="M1296" s="49"/>
      <c r="N1296" s="60"/>
      <c r="O1296" s="60"/>
      <c r="P1296" s="90"/>
      <c r="R1296" s="62"/>
      <c r="S1296" s="62"/>
      <c r="T1296" s="62"/>
      <c r="U1296" s="62"/>
      <c r="V1296" s="62"/>
      <c r="W1296" s="62"/>
      <c r="X1296" s="62"/>
      <c r="Y1296" s="62"/>
      <c r="Z1296" s="62"/>
      <c r="AA1296" s="62"/>
      <c r="AB1296" s="62"/>
      <c r="AC1296" s="61">
        <f t="shared" si="831"/>
        <v>0</v>
      </c>
      <c r="AD1296" s="1" t="str">
        <f t="shared" si="832"/>
        <v>Nincs VKR kiválasztva!</v>
      </c>
      <c r="AF1296" s="60"/>
      <c r="AG1296" s="60"/>
      <c r="AH1296" s="60"/>
      <c r="AI1296" s="60"/>
      <c r="AJ1296" s="60"/>
      <c r="AK1296" s="60"/>
      <c r="AL1296" s="60"/>
      <c r="AM1296" s="60"/>
      <c r="AN1296" s="60"/>
      <c r="AO1296" s="60"/>
      <c r="AP1296" s="60"/>
      <c r="AQ1296" s="61">
        <f t="shared" si="833"/>
        <v>0</v>
      </c>
      <c r="AR1296" s="130" t="s">
        <v>36</v>
      </c>
      <c r="AS1296" s="1" t="str">
        <f t="shared" si="834"/>
        <v>Nincs VKR kiválasztva!</v>
      </c>
      <c r="AU1296" s="46"/>
      <c r="AV1296" s="46"/>
      <c r="AY1296" s="64" t="str">
        <f>IF($D1296="","",INDEX(Osszesito!$E:$E,MATCH($F1296,Osszesito!$C:$C,0)))</f>
        <v/>
      </c>
      <c r="AZ1296" s="64">
        <f t="shared" si="842"/>
        <v>0</v>
      </c>
      <c r="BA1296" s="65">
        <f t="shared" si="843"/>
        <v>0</v>
      </c>
      <c r="BB1296" s="65" t="str">
        <f t="shared" si="844"/>
        <v>x</v>
      </c>
      <c r="BC1296" s="65">
        <f t="shared" si="835"/>
        <v>0</v>
      </c>
      <c r="BD1296" s="65">
        <f t="shared" si="869"/>
        <v>0</v>
      </c>
      <c r="BE1296" s="65">
        <f t="shared" si="845"/>
        <v>0</v>
      </c>
      <c r="BF1296" s="64" t="str">
        <f t="shared" si="846"/>
        <v>A forrás egyenlő a költséggel (I.ütem).</v>
      </c>
      <c r="BG1296" s="65">
        <f t="shared" si="847"/>
        <v>0</v>
      </c>
      <c r="BH1296" s="65">
        <f t="shared" si="848"/>
        <v>0</v>
      </c>
      <c r="BI1296" s="65">
        <f t="shared" si="849"/>
        <v>0</v>
      </c>
      <c r="BJ1296" s="65">
        <f t="shared" si="850"/>
        <v>0</v>
      </c>
      <c r="BK1296" s="65">
        <f t="shared" si="836"/>
        <v>0</v>
      </c>
      <c r="BL1296" s="66" t="str">
        <f t="shared" si="870"/>
        <v>Nem hosszútávú a feladat.</v>
      </c>
      <c r="BM1296" s="67">
        <f t="shared" si="851"/>
        <v>1</v>
      </c>
      <c r="BN1296" s="67">
        <f t="shared" si="852"/>
        <v>0</v>
      </c>
      <c r="BO1296" s="67">
        <f t="shared" si="853"/>
        <v>1</v>
      </c>
      <c r="BP1296" s="67">
        <f t="shared" si="854"/>
        <v>0</v>
      </c>
      <c r="BQ1296" s="65">
        <f t="shared" si="855"/>
        <v>0</v>
      </c>
      <c r="BR1296" s="64" t="str">
        <f t="shared" si="856"/>
        <v>Nincs hosszútávú terv!</v>
      </c>
      <c r="BS1296" s="65">
        <f t="shared" si="857"/>
        <v>0</v>
      </c>
      <c r="BT1296" s="65">
        <f t="shared" si="858"/>
        <v>0</v>
      </c>
      <c r="BU1296" s="65">
        <f t="shared" si="859"/>
        <v>0</v>
      </c>
      <c r="BV1296" s="65">
        <f t="shared" si="860"/>
        <v>0</v>
      </c>
      <c r="BW1296" s="65">
        <f t="shared" si="861"/>
        <v>0</v>
      </c>
      <c r="BX1296" s="65">
        <f t="shared" si="862"/>
        <v>0</v>
      </c>
      <c r="BY1296" s="65">
        <f t="shared" si="863"/>
        <v>0</v>
      </c>
      <c r="BZ1296" s="65">
        <f t="shared" si="864"/>
        <v>0</v>
      </c>
      <c r="CA1296" s="65">
        <f t="shared" si="865"/>
        <v>0</v>
      </c>
      <c r="CB1296" s="65">
        <f t="shared" si="866"/>
        <v>0</v>
      </c>
      <c r="CC1296" s="65">
        <f t="shared" si="867"/>
        <v>0</v>
      </c>
      <c r="CD1296" s="65" t="str">
        <f t="shared" si="837"/>
        <v>Hiányos kitöltés! (B-oszlop üres)</v>
      </c>
      <c r="CE1296" s="66" t="str">
        <f t="shared" si="838"/>
        <v>Hiányos kitöltés! (B-oszlop üres)</v>
      </c>
      <c r="CF1296" s="65">
        <f t="shared" si="839"/>
        <v>0</v>
      </c>
      <c r="CG1296" s="65">
        <f t="shared" si="840"/>
        <v>0</v>
      </c>
      <c r="CH1296" s="65">
        <f t="shared" si="841"/>
        <v>0</v>
      </c>
    </row>
    <row r="1297" spans="1:86" ht="31.25" x14ac:dyDescent="0.25">
      <c r="A1297" s="54" t="str">
        <f t="shared" si="830"/>
        <v>Nincs VKR kiválasztva!</v>
      </c>
      <c r="B1297" s="68"/>
      <c r="C1297" s="55"/>
      <c r="D1297" s="47"/>
      <c r="E1297" s="47"/>
      <c r="F1297" s="56" t="str">
        <f>IF($G1297="","Nincs VKR kiválasztva!",INDEX(Osszesito!$C:$C,MATCH($G1297,Osszesito!$D:$D,0)))</f>
        <v>Nincs VKR kiválasztva!</v>
      </c>
      <c r="G1297" s="45"/>
      <c r="H1297" s="51" t="str">
        <f>IF($D1297="","",CONCATENATE($AY1297,"_",COUNTA($D$3:$D1297),"_FSZV_2026"))</f>
        <v/>
      </c>
      <c r="I1297" s="56" t="str">
        <f>IF($G1297="","Nincs VKR kiválasztva!",INDEX(Osszesito!$G:$G,MATCH($F1297,Osszesito!$C:$C,0)))</f>
        <v>Nincs VKR kiválasztva!</v>
      </c>
      <c r="J1297" s="56" t="str">
        <f>IF($G1297="","Nincs VKR kiválasztva!",INDEX(Osszesito!$F:$F,MATCH($F1297,Osszesito!$C:$C,0)))</f>
        <v>Nincs VKR kiválasztva!</v>
      </c>
      <c r="K1297" s="48" t="str">
        <f t="shared" si="868"/>
        <v>Nincs kitöltve a költség rész!</v>
      </c>
      <c r="L1297" s="49"/>
      <c r="M1297" s="49"/>
      <c r="N1297" s="60"/>
      <c r="O1297" s="60"/>
      <c r="P1297" s="90"/>
      <c r="R1297" s="62"/>
      <c r="S1297" s="62"/>
      <c r="T1297" s="62"/>
      <c r="U1297" s="62"/>
      <c r="V1297" s="62"/>
      <c r="W1297" s="62"/>
      <c r="X1297" s="62"/>
      <c r="Y1297" s="62"/>
      <c r="Z1297" s="62"/>
      <c r="AA1297" s="62"/>
      <c r="AB1297" s="62"/>
      <c r="AC1297" s="61">
        <f t="shared" si="831"/>
        <v>0</v>
      </c>
      <c r="AD1297" s="1" t="str">
        <f t="shared" si="832"/>
        <v>Nincs VKR kiválasztva!</v>
      </c>
      <c r="AF1297" s="60"/>
      <c r="AG1297" s="60"/>
      <c r="AH1297" s="60"/>
      <c r="AI1297" s="60"/>
      <c r="AJ1297" s="60"/>
      <c r="AK1297" s="60"/>
      <c r="AL1297" s="60"/>
      <c r="AM1297" s="60"/>
      <c r="AN1297" s="60"/>
      <c r="AO1297" s="60"/>
      <c r="AP1297" s="60"/>
      <c r="AQ1297" s="61">
        <f t="shared" si="833"/>
        <v>0</v>
      </c>
      <c r="AR1297" s="130" t="s">
        <v>36</v>
      </c>
      <c r="AS1297" s="1" t="str">
        <f t="shared" si="834"/>
        <v>Nincs VKR kiválasztva!</v>
      </c>
      <c r="AU1297" s="46"/>
      <c r="AV1297" s="46"/>
      <c r="AY1297" s="64" t="str">
        <f>IF($D1297="","",INDEX(Osszesito!$E:$E,MATCH($F1297,Osszesito!$C:$C,0)))</f>
        <v/>
      </c>
      <c r="AZ1297" s="64">
        <f t="shared" si="842"/>
        <v>0</v>
      </c>
      <c r="BA1297" s="65">
        <f t="shared" si="843"/>
        <v>0</v>
      </c>
      <c r="BB1297" s="65" t="str">
        <f t="shared" si="844"/>
        <v>x</v>
      </c>
      <c r="BC1297" s="65">
        <f t="shared" si="835"/>
        <v>0</v>
      </c>
      <c r="BD1297" s="65">
        <f t="shared" si="869"/>
        <v>0</v>
      </c>
      <c r="BE1297" s="65">
        <f t="shared" si="845"/>
        <v>0</v>
      </c>
      <c r="BF1297" s="64" t="str">
        <f t="shared" si="846"/>
        <v>A forrás egyenlő a költséggel (I.ütem).</v>
      </c>
      <c r="BG1297" s="65">
        <f t="shared" si="847"/>
        <v>0</v>
      </c>
      <c r="BH1297" s="65">
        <f t="shared" si="848"/>
        <v>0</v>
      </c>
      <c r="BI1297" s="65">
        <f t="shared" si="849"/>
        <v>0</v>
      </c>
      <c r="BJ1297" s="65">
        <f t="shared" si="850"/>
        <v>0</v>
      </c>
      <c r="BK1297" s="65">
        <f t="shared" si="836"/>
        <v>0</v>
      </c>
      <c r="BL1297" s="66" t="str">
        <f t="shared" si="870"/>
        <v>Nem hosszútávú a feladat.</v>
      </c>
      <c r="BM1297" s="67">
        <f t="shared" si="851"/>
        <v>1</v>
      </c>
      <c r="BN1297" s="67">
        <f t="shared" si="852"/>
        <v>0</v>
      </c>
      <c r="BO1297" s="67">
        <f t="shared" si="853"/>
        <v>1</v>
      </c>
      <c r="BP1297" s="67">
        <f t="shared" si="854"/>
        <v>0</v>
      </c>
      <c r="BQ1297" s="65">
        <f t="shared" si="855"/>
        <v>0</v>
      </c>
      <c r="BR1297" s="64" t="str">
        <f t="shared" si="856"/>
        <v>Nincs hosszútávú terv!</v>
      </c>
      <c r="BS1297" s="65">
        <f t="shared" si="857"/>
        <v>0</v>
      </c>
      <c r="BT1297" s="65">
        <f t="shared" si="858"/>
        <v>0</v>
      </c>
      <c r="BU1297" s="65">
        <f t="shared" si="859"/>
        <v>0</v>
      </c>
      <c r="BV1297" s="65">
        <f t="shared" si="860"/>
        <v>0</v>
      </c>
      <c r="BW1297" s="65">
        <f t="shared" si="861"/>
        <v>0</v>
      </c>
      <c r="BX1297" s="65">
        <f t="shared" si="862"/>
        <v>0</v>
      </c>
      <c r="BY1297" s="65">
        <f t="shared" si="863"/>
        <v>0</v>
      </c>
      <c r="BZ1297" s="65">
        <f t="shared" si="864"/>
        <v>0</v>
      </c>
      <c r="CA1297" s="65">
        <f t="shared" si="865"/>
        <v>0</v>
      </c>
      <c r="CB1297" s="65">
        <f t="shared" si="866"/>
        <v>0</v>
      </c>
      <c r="CC1297" s="65">
        <f t="shared" si="867"/>
        <v>0</v>
      </c>
      <c r="CD1297" s="65" t="str">
        <f t="shared" si="837"/>
        <v>Hiányos kitöltés! (B-oszlop üres)</v>
      </c>
      <c r="CE1297" s="66" t="str">
        <f t="shared" si="838"/>
        <v>Hiányos kitöltés! (B-oszlop üres)</v>
      </c>
      <c r="CF1297" s="65">
        <f t="shared" si="839"/>
        <v>0</v>
      </c>
      <c r="CG1297" s="65">
        <f t="shared" si="840"/>
        <v>0</v>
      </c>
      <c r="CH1297" s="65">
        <f t="shared" si="841"/>
        <v>0</v>
      </c>
    </row>
    <row r="1298" spans="1:86" ht="31.25" x14ac:dyDescent="0.25">
      <c r="A1298" s="54" t="str">
        <f t="shared" si="830"/>
        <v>Nincs VKR kiválasztva!</v>
      </c>
      <c r="B1298" s="68"/>
      <c r="C1298" s="55"/>
      <c r="D1298" s="47"/>
      <c r="E1298" s="47"/>
      <c r="F1298" s="56" t="str">
        <f>IF($G1298="","Nincs VKR kiválasztva!",INDEX(Osszesito!$C:$C,MATCH($G1298,Osszesito!$D:$D,0)))</f>
        <v>Nincs VKR kiválasztva!</v>
      </c>
      <c r="G1298" s="45"/>
      <c r="H1298" s="51" t="str">
        <f>IF($D1298="","",CONCATENATE($AY1298,"_",COUNTA($D$3:$D1298),"_FSZV_2026"))</f>
        <v/>
      </c>
      <c r="I1298" s="56" t="str">
        <f>IF($G1298="","Nincs VKR kiválasztva!",INDEX(Osszesito!$G:$G,MATCH($F1298,Osszesito!$C:$C,0)))</f>
        <v>Nincs VKR kiválasztva!</v>
      </c>
      <c r="J1298" s="56" t="str">
        <f>IF($G1298="","Nincs VKR kiválasztva!",INDEX(Osszesito!$F:$F,MATCH($F1298,Osszesito!$C:$C,0)))</f>
        <v>Nincs VKR kiválasztva!</v>
      </c>
      <c r="K1298" s="48" t="str">
        <f t="shared" si="868"/>
        <v>Nincs kitöltve a költség rész!</v>
      </c>
      <c r="L1298" s="49"/>
      <c r="M1298" s="49"/>
      <c r="N1298" s="60"/>
      <c r="O1298" s="60"/>
      <c r="P1298" s="90"/>
      <c r="R1298" s="62"/>
      <c r="S1298" s="62"/>
      <c r="T1298" s="62"/>
      <c r="U1298" s="62"/>
      <c r="V1298" s="62"/>
      <c r="W1298" s="62"/>
      <c r="X1298" s="62"/>
      <c r="Y1298" s="62"/>
      <c r="Z1298" s="62"/>
      <c r="AA1298" s="62"/>
      <c r="AB1298" s="62"/>
      <c r="AC1298" s="61">
        <f t="shared" si="831"/>
        <v>0</v>
      </c>
      <c r="AD1298" s="1" t="str">
        <f t="shared" si="832"/>
        <v>Nincs VKR kiválasztva!</v>
      </c>
      <c r="AF1298" s="60"/>
      <c r="AG1298" s="60"/>
      <c r="AH1298" s="60"/>
      <c r="AI1298" s="60"/>
      <c r="AJ1298" s="60"/>
      <c r="AK1298" s="60"/>
      <c r="AL1298" s="60"/>
      <c r="AM1298" s="60"/>
      <c r="AN1298" s="60"/>
      <c r="AO1298" s="60"/>
      <c r="AP1298" s="60"/>
      <c r="AQ1298" s="61">
        <f t="shared" si="833"/>
        <v>0</v>
      </c>
      <c r="AR1298" s="130" t="s">
        <v>36</v>
      </c>
      <c r="AS1298" s="1" t="str">
        <f t="shared" si="834"/>
        <v>Nincs VKR kiválasztva!</v>
      </c>
      <c r="AU1298" s="46"/>
      <c r="AV1298" s="46"/>
      <c r="AY1298" s="64" t="str">
        <f>IF($D1298="","",INDEX(Osszesito!$E:$E,MATCH($F1298,Osszesito!$C:$C,0)))</f>
        <v/>
      </c>
      <c r="AZ1298" s="64">
        <f t="shared" si="842"/>
        <v>0</v>
      </c>
      <c r="BA1298" s="65">
        <f t="shared" si="843"/>
        <v>0</v>
      </c>
      <c r="BB1298" s="65" t="str">
        <f t="shared" si="844"/>
        <v>x</v>
      </c>
      <c r="BC1298" s="65">
        <f t="shared" si="835"/>
        <v>0</v>
      </c>
      <c r="BD1298" s="65">
        <f t="shared" si="869"/>
        <v>0</v>
      </c>
      <c r="BE1298" s="65">
        <f t="shared" si="845"/>
        <v>0</v>
      </c>
      <c r="BF1298" s="64" t="str">
        <f t="shared" si="846"/>
        <v>A forrás egyenlő a költséggel (I.ütem).</v>
      </c>
      <c r="BG1298" s="65">
        <f t="shared" si="847"/>
        <v>0</v>
      </c>
      <c r="BH1298" s="65">
        <f t="shared" si="848"/>
        <v>0</v>
      </c>
      <c r="BI1298" s="65">
        <f t="shared" si="849"/>
        <v>0</v>
      </c>
      <c r="BJ1298" s="65">
        <f t="shared" si="850"/>
        <v>0</v>
      </c>
      <c r="BK1298" s="65">
        <f t="shared" si="836"/>
        <v>0</v>
      </c>
      <c r="BL1298" s="66" t="str">
        <f t="shared" si="870"/>
        <v>Nem hosszútávú a feladat.</v>
      </c>
      <c r="BM1298" s="67">
        <f t="shared" si="851"/>
        <v>1</v>
      </c>
      <c r="BN1298" s="67">
        <f t="shared" si="852"/>
        <v>0</v>
      </c>
      <c r="BO1298" s="67">
        <f t="shared" si="853"/>
        <v>1</v>
      </c>
      <c r="BP1298" s="67">
        <f t="shared" si="854"/>
        <v>0</v>
      </c>
      <c r="BQ1298" s="65">
        <f t="shared" si="855"/>
        <v>0</v>
      </c>
      <c r="BR1298" s="64" t="str">
        <f t="shared" si="856"/>
        <v>Nincs hosszútávú terv!</v>
      </c>
      <c r="BS1298" s="65">
        <f t="shared" si="857"/>
        <v>0</v>
      </c>
      <c r="BT1298" s="65">
        <f t="shared" si="858"/>
        <v>0</v>
      </c>
      <c r="BU1298" s="65">
        <f t="shared" si="859"/>
        <v>0</v>
      </c>
      <c r="BV1298" s="65">
        <f t="shared" si="860"/>
        <v>0</v>
      </c>
      <c r="BW1298" s="65">
        <f t="shared" si="861"/>
        <v>0</v>
      </c>
      <c r="BX1298" s="65">
        <f t="shared" si="862"/>
        <v>0</v>
      </c>
      <c r="BY1298" s="65">
        <f t="shared" si="863"/>
        <v>0</v>
      </c>
      <c r="BZ1298" s="65">
        <f t="shared" si="864"/>
        <v>0</v>
      </c>
      <c r="CA1298" s="65">
        <f t="shared" si="865"/>
        <v>0</v>
      </c>
      <c r="CB1298" s="65">
        <f t="shared" si="866"/>
        <v>0</v>
      </c>
      <c r="CC1298" s="65">
        <f t="shared" si="867"/>
        <v>0</v>
      </c>
      <c r="CD1298" s="65" t="str">
        <f t="shared" si="837"/>
        <v>Hiányos kitöltés! (B-oszlop üres)</v>
      </c>
      <c r="CE1298" s="66" t="str">
        <f t="shared" si="838"/>
        <v>Hiányos kitöltés! (B-oszlop üres)</v>
      </c>
      <c r="CF1298" s="65">
        <f t="shared" si="839"/>
        <v>0</v>
      </c>
      <c r="CG1298" s="65">
        <f t="shared" si="840"/>
        <v>0</v>
      </c>
      <c r="CH1298" s="65">
        <f t="shared" si="841"/>
        <v>0</v>
      </c>
    </row>
    <row r="1299" spans="1:86" ht="31.25" x14ac:dyDescent="0.25">
      <c r="A1299" s="54" t="str">
        <f t="shared" si="830"/>
        <v>Nincs VKR kiválasztva!</v>
      </c>
      <c r="B1299" s="68"/>
      <c r="C1299" s="55"/>
      <c r="D1299" s="47"/>
      <c r="E1299" s="47"/>
      <c r="F1299" s="56" t="str">
        <f>IF($G1299="","Nincs VKR kiválasztva!",INDEX(Osszesito!$C:$C,MATCH($G1299,Osszesito!$D:$D,0)))</f>
        <v>Nincs VKR kiválasztva!</v>
      </c>
      <c r="G1299" s="45"/>
      <c r="H1299" s="51" t="str">
        <f>IF($D1299="","",CONCATENATE($AY1299,"_",COUNTA($D$3:$D1299),"_FSZV_2026"))</f>
        <v/>
      </c>
      <c r="I1299" s="56" t="str">
        <f>IF($G1299="","Nincs VKR kiválasztva!",INDEX(Osszesito!$G:$G,MATCH($F1299,Osszesito!$C:$C,0)))</f>
        <v>Nincs VKR kiválasztva!</v>
      </c>
      <c r="J1299" s="56" t="str">
        <f>IF($G1299="","Nincs VKR kiválasztva!",INDEX(Osszesito!$F:$F,MATCH($F1299,Osszesito!$C:$C,0)))</f>
        <v>Nincs VKR kiválasztva!</v>
      </c>
      <c r="K1299" s="48" t="str">
        <f t="shared" si="868"/>
        <v>Nincs kitöltve a költség rész!</v>
      </c>
      <c r="L1299" s="49"/>
      <c r="M1299" s="49"/>
      <c r="N1299" s="60"/>
      <c r="O1299" s="60"/>
      <c r="P1299" s="90"/>
      <c r="R1299" s="62"/>
      <c r="S1299" s="62"/>
      <c r="T1299" s="62"/>
      <c r="U1299" s="62"/>
      <c r="V1299" s="62"/>
      <c r="W1299" s="62"/>
      <c r="X1299" s="62"/>
      <c r="Y1299" s="62"/>
      <c r="Z1299" s="62"/>
      <c r="AA1299" s="62"/>
      <c r="AB1299" s="62"/>
      <c r="AC1299" s="61">
        <f t="shared" si="831"/>
        <v>0</v>
      </c>
      <c r="AD1299" s="1" t="str">
        <f t="shared" si="832"/>
        <v>Nincs VKR kiválasztva!</v>
      </c>
      <c r="AF1299" s="60"/>
      <c r="AG1299" s="60"/>
      <c r="AH1299" s="60"/>
      <c r="AI1299" s="60"/>
      <c r="AJ1299" s="60"/>
      <c r="AK1299" s="60"/>
      <c r="AL1299" s="60"/>
      <c r="AM1299" s="60"/>
      <c r="AN1299" s="60"/>
      <c r="AO1299" s="60"/>
      <c r="AP1299" s="60"/>
      <c r="AQ1299" s="61">
        <f t="shared" si="833"/>
        <v>0</v>
      </c>
      <c r="AR1299" s="130" t="s">
        <v>36</v>
      </c>
      <c r="AS1299" s="1" t="str">
        <f t="shared" si="834"/>
        <v>Nincs VKR kiválasztva!</v>
      </c>
      <c r="AU1299" s="46"/>
      <c r="AV1299" s="46"/>
      <c r="AY1299" s="64" t="str">
        <f>IF($D1299="","",INDEX(Osszesito!$E:$E,MATCH($F1299,Osszesito!$C:$C,0)))</f>
        <v/>
      </c>
      <c r="AZ1299" s="64">
        <f t="shared" si="842"/>
        <v>0</v>
      </c>
      <c r="BA1299" s="65">
        <f t="shared" si="843"/>
        <v>0</v>
      </c>
      <c r="BB1299" s="65" t="str">
        <f t="shared" si="844"/>
        <v>x</v>
      </c>
      <c r="BC1299" s="65">
        <f t="shared" si="835"/>
        <v>0</v>
      </c>
      <c r="BD1299" s="65">
        <f t="shared" si="869"/>
        <v>0</v>
      </c>
      <c r="BE1299" s="65">
        <f t="shared" si="845"/>
        <v>0</v>
      </c>
      <c r="BF1299" s="64" t="str">
        <f t="shared" si="846"/>
        <v>A forrás egyenlő a költséggel (I.ütem).</v>
      </c>
      <c r="BG1299" s="65">
        <f t="shared" si="847"/>
        <v>0</v>
      </c>
      <c r="BH1299" s="65">
        <f t="shared" si="848"/>
        <v>0</v>
      </c>
      <c r="BI1299" s="65">
        <f t="shared" si="849"/>
        <v>0</v>
      </c>
      <c r="BJ1299" s="65">
        <f t="shared" si="850"/>
        <v>0</v>
      </c>
      <c r="BK1299" s="65">
        <f t="shared" si="836"/>
        <v>0</v>
      </c>
      <c r="BL1299" s="66" t="str">
        <f t="shared" si="870"/>
        <v>Nem hosszútávú a feladat.</v>
      </c>
      <c r="BM1299" s="67">
        <f t="shared" si="851"/>
        <v>1</v>
      </c>
      <c r="BN1299" s="67">
        <f t="shared" si="852"/>
        <v>0</v>
      </c>
      <c r="BO1299" s="67">
        <f t="shared" si="853"/>
        <v>1</v>
      </c>
      <c r="BP1299" s="67">
        <f t="shared" si="854"/>
        <v>0</v>
      </c>
      <c r="BQ1299" s="65">
        <f t="shared" si="855"/>
        <v>0</v>
      </c>
      <c r="BR1299" s="64" t="str">
        <f t="shared" si="856"/>
        <v>Nincs hosszútávú terv!</v>
      </c>
      <c r="BS1299" s="65">
        <f t="shared" si="857"/>
        <v>0</v>
      </c>
      <c r="BT1299" s="65">
        <f t="shared" si="858"/>
        <v>0</v>
      </c>
      <c r="BU1299" s="65">
        <f t="shared" si="859"/>
        <v>0</v>
      </c>
      <c r="BV1299" s="65">
        <f t="shared" si="860"/>
        <v>0</v>
      </c>
      <c r="BW1299" s="65">
        <f t="shared" si="861"/>
        <v>0</v>
      </c>
      <c r="BX1299" s="65">
        <f t="shared" si="862"/>
        <v>0</v>
      </c>
      <c r="BY1299" s="65">
        <f t="shared" si="863"/>
        <v>0</v>
      </c>
      <c r="BZ1299" s="65">
        <f t="shared" si="864"/>
        <v>0</v>
      </c>
      <c r="CA1299" s="65">
        <f t="shared" si="865"/>
        <v>0</v>
      </c>
      <c r="CB1299" s="65">
        <f t="shared" si="866"/>
        <v>0</v>
      </c>
      <c r="CC1299" s="65">
        <f t="shared" si="867"/>
        <v>0</v>
      </c>
      <c r="CD1299" s="65" t="str">
        <f t="shared" si="837"/>
        <v>Hiányos kitöltés! (B-oszlop üres)</v>
      </c>
      <c r="CE1299" s="66" t="str">
        <f t="shared" si="838"/>
        <v>Hiányos kitöltés! (B-oszlop üres)</v>
      </c>
      <c r="CF1299" s="65">
        <f t="shared" si="839"/>
        <v>0</v>
      </c>
      <c r="CG1299" s="65">
        <f t="shared" si="840"/>
        <v>0</v>
      </c>
      <c r="CH1299" s="65">
        <f t="shared" si="841"/>
        <v>0</v>
      </c>
    </row>
    <row r="1300" spans="1:86" ht="31.25" x14ac:dyDescent="0.25">
      <c r="A1300" s="54" t="str">
        <f t="shared" si="830"/>
        <v>Nincs VKR kiválasztva!</v>
      </c>
      <c r="B1300" s="68"/>
      <c r="C1300" s="55"/>
      <c r="D1300" s="47"/>
      <c r="E1300" s="47"/>
      <c r="F1300" s="56" t="str">
        <f>IF($G1300="","Nincs VKR kiválasztva!",INDEX(Osszesito!$C:$C,MATCH($G1300,Osszesito!$D:$D,0)))</f>
        <v>Nincs VKR kiválasztva!</v>
      </c>
      <c r="G1300" s="45"/>
      <c r="H1300" s="51" t="str">
        <f>IF($D1300="","",CONCATENATE($AY1300,"_",COUNTA($D$3:$D1300),"_FSZV_2026"))</f>
        <v/>
      </c>
      <c r="I1300" s="56" t="str">
        <f>IF($G1300="","Nincs VKR kiválasztva!",INDEX(Osszesito!$G:$G,MATCH($F1300,Osszesito!$C:$C,0)))</f>
        <v>Nincs VKR kiválasztva!</v>
      </c>
      <c r="J1300" s="56" t="str">
        <f>IF($G1300="","Nincs VKR kiválasztva!",INDEX(Osszesito!$F:$F,MATCH($F1300,Osszesito!$C:$C,0)))</f>
        <v>Nincs VKR kiválasztva!</v>
      </c>
      <c r="K1300" s="48" t="str">
        <f t="shared" si="868"/>
        <v>Nincs kitöltve a költség rész!</v>
      </c>
      <c r="L1300" s="49"/>
      <c r="M1300" s="49"/>
      <c r="N1300" s="60"/>
      <c r="O1300" s="60"/>
      <c r="P1300" s="90"/>
      <c r="R1300" s="62"/>
      <c r="S1300" s="62"/>
      <c r="T1300" s="62"/>
      <c r="U1300" s="62"/>
      <c r="V1300" s="62"/>
      <c r="W1300" s="62"/>
      <c r="X1300" s="62"/>
      <c r="Y1300" s="62"/>
      <c r="Z1300" s="62"/>
      <c r="AA1300" s="62"/>
      <c r="AB1300" s="62"/>
      <c r="AC1300" s="61">
        <f t="shared" si="831"/>
        <v>0</v>
      </c>
      <c r="AD1300" s="1" t="str">
        <f t="shared" si="832"/>
        <v>Nincs VKR kiválasztva!</v>
      </c>
      <c r="AF1300" s="60"/>
      <c r="AG1300" s="60"/>
      <c r="AH1300" s="60"/>
      <c r="AI1300" s="60"/>
      <c r="AJ1300" s="60"/>
      <c r="AK1300" s="60"/>
      <c r="AL1300" s="60"/>
      <c r="AM1300" s="60"/>
      <c r="AN1300" s="60"/>
      <c r="AO1300" s="60"/>
      <c r="AP1300" s="60"/>
      <c r="AQ1300" s="61">
        <f t="shared" si="833"/>
        <v>0</v>
      </c>
      <c r="AR1300" s="130" t="s">
        <v>36</v>
      </c>
      <c r="AS1300" s="1" t="str">
        <f t="shared" si="834"/>
        <v>Nincs VKR kiválasztva!</v>
      </c>
      <c r="AU1300" s="46"/>
      <c r="AV1300" s="46"/>
      <c r="AY1300" s="64" t="str">
        <f>IF($D1300="","",INDEX(Osszesito!$E:$E,MATCH($F1300,Osszesito!$C:$C,0)))</f>
        <v/>
      </c>
      <c r="AZ1300" s="64">
        <f t="shared" si="842"/>
        <v>0</v>
      </c>
      <c r="BA1300" s="65">
        <f t="shared" si="843"/>
        <v>0</v>
      </c>
      <c r="BB1300" s="65" t="str">
        <f t="shared" si="844"/>
        <v>x</v>
      </c>
      <c r="BC1300" s="65">
        <f t="shared" si="835"/>
        <v>0</v>
      </c>
      <c r="BD1300" s="65">
        <f t="shared" si="869"/>
        <v>0</v>
      </c>
      <c r="BE1300" s="65">
        <f t="shared" si="845"/>
        <v>0</v>
      </c>
      <c r="BF1300" s="64" t="str">
        <f t="shared" si="846"/>
        <v>A forrás egyenlő a költséggel (I.ütem).</v>
      </c>
      <c r="BG1300" s="65">
        <f t="shared" si="847"/>
        <v>0</v>
      </c>
      <c r="BH1300" s="65">
        <f t="shared" si="848"/>
        <v>0</v>
      </c>
      <c r="BI1300" s="65">
        <f t="shared" si="849"/>
        <v>0</v>
      </c>
      <c r="BJ1300" s="65">
        <f t="shared" si="850"/>
        <v>0</v>
      </c>
      <c r="BK1300" s="65">
        <f t="shared" si="836"/>
        <v>0</v>
      </c>
      <c r="BL1300" s="66" t="str">
        <f t="shared" si="870"/>
        <v>Nem hosszútávú a feladat.</v>
      </c>
      <c r="BM1300" s="67">
        <f t="shared" si="851"/>
        <v>1</v>
      </c>
      <c r="BN1300" s="67">
        <f t="shared" si="852"/>
        <v>0</v>
      </c>
      <c r="BO1300" s="67">
        <f t="shared" si="853"/>
        <v>1</v>
      </c>
      <c r="BP1300" s="67">
        <f t="shared" si="854"/>
        <v>0</v>
      </c>
      <c r="BQ1300" s="65">
        <f t="shared" si="855"/>
        <v>0</v>
      </c>
      <c r="BR1300" s="64" t="str">
        <f t="shared" si="856"/>
        <v>Nincs hosszútávú terv!</v>
      </c>
      <c r="BS1300" s="65">
        <f t="shared" si="857"/>
        <v>0</v>
      </c>
      <c r="BT1300" s="65">
        <f t="shared" si="858"/>
        <v>0</v>
      </c>
      <c r="BU1300" s="65">
        <f t="shared" si="859"/>
        <v>0</v>
      </c>
      <c r="BV1300" s="65">
        <f t="shared" si="860"/>
        <v>0</v>
      </c>
      <c r="BW1300" s="65">
        <f t="shared" si="861"/>
        <v>0</v>
      </c>
      <c r="BX1300" s="65">
        <f t="shared" si="862"/>
        <v>0</v>
      </c>
      <c r="BY1300" s="65">
        <f t="shared" si="863"/>
        <v>0</v>
      </c>
      <c r="BZ1300" s="65">
        <f t="shared" si="864"/>
        <v>0</v>
      </c>
      <c r="CA1300" s="65">
        <f t="shared" si="865"/>
        <v>0</v>
      </c>
      <c r="CB1300" s="65">
        <f t="shared" si="866"/>
        <v>0</v>
      </c>
      <c r="CC1300" s="65">
        <f t="shared" si="867"/>
        <v>0</v>
      </c>
      <c r="CD1300" s="65" t="str">
        <f t="shared" si="837"/>
        <v>Hiányos kitöltés! (B-oszlop üres)</v>
      </c>
      <c r="CE1300" s="66" t="str">
        <f t="shared" si="838"/>
        <v>Hiányos kitöltés! (B-oszlop üres)</v>
      </c>
      <c r="CF1300" s="65">
        <f t="shared" si="839"/>
        <v>0</v>
      </c>
      <c r="CG1300" s="65">
        <f t="shared" si="840"/>
        <v>0</v>
      </c>
      <c r="CH1300" s="65">
        <f t="shared" si="841"/>
        <v>0</v>
      </c>
    </row>
    <row r="1301" spans="1:86" ht="31.25" x14ac:dyDescent="0.25">
      <c r="A1301" s="54" t="str">
        <f t="shared" si="830"/>
        <v>Nincs VKR kiválasztva!</v>
      </c>
      <c r="B1301" s="68"/>
      <c r="C1301" s="55"/>
      <c r="D1301" s="47"/>
      <c r="E1301" s="47"/>
      <c r="F1301" s="56" t="str">
        <f>IF($G1301="","Nincs VKR kiválasztva!",INDEX(Osszesito!$C:$C,MATCH($G1301,Osszesito!$D:$D,0)))</f>
        <v>Nincs VKR kiválasztva!</v>
      </c>
      <c r="G1301" s="45"/>
      <c r="H1301" s="51" t="str">
        <f>IF($D1301="","",CONCATENATE($AY1301,"_",COUNTA($D$3:$D1301),"_FSZV_2026"))</f>
        <v/>
      </c>
      <c r="I1301" s="56" t="str">
        <f>IF($G1301="","Nincs VKR kiválasztva!",INDEX(Osszesito!$G:$G,MATCH($F1301,Osszesito!$C:$C,0)))</f>
        <v>Nincs VKR kiválasztva!</v>
      </c>
      <c r="J1301" s="56" t="str">
        <f>IF($G1301="","Nincs VKR kiválasztva!",INDEX(Osszesito!$F:$F,MATCH($F1301,Osszesito!$C:$C,0)))</f>
        <v>Nincs VKR kiválasztva!</v>
      </c>
      <c r="K1301" s="48" t="str">
        <f t="shared" si="868"/>
        <v>Nincs kitöltve a költség rész!</v>
      </c>
      <c r="L1301" s="49"/>
      <c r="M1301" s="49"/>
      <c r="N1301" s="60"/>
      <c r="O1301" s="60"/>
      <c r="P1301" s="90"/>
      <c r="R1301" s="62"/>
      <c r="S1301" s="62"/>
      <c r="T1301" s="62"/>
      <c r="U1301" s="62"/>
      <c r="V1301" s="62"/>
      <c r="W1301" s="62"/>
      <c r="X1301" s="62"/>
      <c r="Y1301" s="62"/>
      <c r="Z1301" s="62"/>
      <c r="AA1301" s="62"/>
      <c r="AB1301" s="62"/>
      <c r="AC1301" s="61">
        <f t="shared" si="831"/>
        <v>0</v>
      </c>
      <c r="AD1301" s="1" t="str">
        <f t="shared" si="832"/>
        <v>Nincs VKR kiválasztva!</v>
      </c>
      <c r="AF1301" s="60"/>
      <c r="AG1301" s="60"/>
      <c r="AH1301" s="60"/>
      <c r="AI1301" s="60"/>
      <c r="AJ1301" s="60"/>
      <c r="AK1301" s="60"/>
      <c r="AL1301" s="60"/>
      <c r="AM1301" s="60"/>
      <c r="AN1301" s="60"/>
      <c r="AO1301" s="60"/>
      <c r="AP1301" s="60"/>
      <c r="AQ1301" s="61">
        <f t="shared" si="833"/>
        <v>0</v>
      </c>
      <c r="AR1301" s="130" t="s">
        <v>36</v>
      </c>
      <c r="AS1301" s="1" t="str">
        <f t="shared" si="834"/>
        <v>Nincs VKR kiválasztva!</v>
      </c>
      <c r="AU1301" s="46"/>
      <c r="AV1301" s="46"/>
      <c r="AY1301" s="64" t="str">
        <f>IF($D1301="","",INDEX(Osszesito!$E:$E,MATCH($F1301,Osszesito!$C:$C,0)))</f>
        <v/>
      </c>
      <c r="AZ1301" s="64">
        <f t="shared" si="842"/>
        <v>0</v>
      </c>
      <c r="BA1301" s="65">
        <f t="shared" si="843"/>
        <v>0</v>
      </c>
      <c r="BB1301" s="65" t="str">
        <f t="shared" si="844"/>
        <v>x</v>
      </c>
      <c r="BC1301" s="65">
        <f t="shared" si="835"/>
        <v>0</v>
      </c>
      <c r="BD1301" s="65">
        <f t="shared" si="869"/>
        <v>0</v>
      </c>
      <c r="BE1301" s="65">
        <f t="shared" si="845"/>
        <v>0</v>
      </c>
      <c r="BF1301" s="64" t="str">
        <f t="shared" si="846"/>
        <v>A forrás egyenlő a költséggel (I.ütem).</v>
      </c>
      <c r="BG1301" s="65">
        <f t="shared" si="847"/>
        <v>0</v>
      </c>
      <c r="BH1301" s="65">
        <f t="shared" si="848"/>
        <v>0</v>
      </c>
      <c r="BI1301" s="65">
        <f t="shared" si="849"/>
        <v>0</v>
      </c>
      <c r="BJ1301" s="65">
        <f t="shared" si="850"/>
        <v>0</v>
      </c>
      <c r="BK1301" s="65">
        <f t="shared" si="836"/>
        <v>0</v>
      </c>
      <c r="BL1301" s="66" t="str">
        <f t="shared" si="870"/>
        <v>Nem hosszútávú a feladat.</v>
      </c>
      <c r="BM1301" s="67">
        <f t="shared" si="851"/>
        <v>1</v>
      </c>
      <c r="BN1301" s="67">
        <f t="shared" si="852"/>
        <v>0</v>
      </c>
      <c r="BO1301" s="67">
        <f t="shared" si="853"/>
        <v>1</v>
      </c>
      <c r="BP1301" s="67">
        <f t="shared" si="854"/>
        <v>0</v>
      </c>
      <c r="BQ1301" s="65">
        <f t="shared" si="855"/>
        <v>0</v>
      </c>
      <c r="BR1301" s="64" t="str">
        <f t="shared" si="856"/>
        <v>Nincs hosszútávú terv!</v>
      </c>
      <c r="BS1301" s="65">
        <f t="shared" si="857"/>
        <v>0</v>
      </c>
      <c r="BT1301" s="65">
        <f t="shared" si="858"/>
        <v>0</v>
      </c>
      <c r="BU1301" s="65">
        <f t="shared" si="859"/>
        <v>0</v>
      </c>
      <c r="BV1301" s="65">
        <f t="shared" si="860"/>
        <v>0</v>
      </c>
      <c r="BW1301" s="65">
        <f t="shared" si="861"/>
        <v>0</v>
      </c>
      <c r="BX1301" s="65">
        <f t="shared" si="862"/>
        <v>0</v>
      </c>
      <c r="BY1301" s="65">
        <f t="shared" si="863"/>
        <v>0</v>
      </c>
      <c r="BZ1301" s="65">
        <f t="shared" si="864"/>
        <v>0</v>
      </c>
      <c r="CA1301" s="65">
        <f t="shared" si="865"/>
        <v>0</v>
      </c>
      <c r="CB1301" s="65">
        <f t="shared" si="866"/>
        <v>0</v>
      </c>
      <c r="CC1301" s="65">
        <f t="shared" si="867"/>
        <v>0</v>
      </c>
      <c r="CD1301" s="65" t="str">
        <f t="shared" si="837"/>
        <v>Hiányos kitöltés! (B-oszlop üres)</v>
      </c>
      <c r="CE1301" s="66" t="str">
        <f t="shared" si="838"/>
        <v>Hiányos kitöltés! (B-oszlop üres)</v>
      </c>
      <c r="CF1301" s="65">
        <f t="shared" si="839"/>
        <v>0</v>
      </c>
      <c r="CG1301" s="65">
        <f t="shared" si="840"/>
        <v>0</v>
      </c>
      <c r="CH1301" s="65">
        <f t="shared" si="841"/>
        <v>0</v>
      </c>
    </row>
    <row r="1302" spans="1:86" ht="31.25" x14ac:dyDescent="0.25">
      <c r="A1302" s="54" t="str">
        <f t="shared" si="830"/>
        <v>Nincs VKR kiválasztva!</v>
      </c>
      <c r="B1302" s="68"/>
      <c r="C1302" s="55"/>
      <c r="D1302" s="47"/>
      <c r="E1302" s="47"/>
      <c r="F1302" s="56" t="str">
        <f>IF($G1302="","Nincs VKR kiválasztva!",INDEX(Osszesito!$C:$C,MATCH($G1302,Osszesito!$D:$D,0)))</f>
        <v>Nincs VKR kiválasztva!</v>
      </c>
      <c r="G1302" s="45"/>
      <c r="H1302" s="51" t="str">
        <f>IF($D1302="","",CONCATENATE($AY1302,"_",COUNTA($D$3:$D1302),"_FSZV_2026"))</f>
        <v/>
      </c>
      <c r="I1302" s="56" t="str">
        <f>IF($G1302="","Nincs VKR kiválasztva!",INDEX(Osszesito!$G:$G,MATCH($F1302,Osszesito!$C:$C,0)))</f>
        <v>Nincs VKR kiválasztva!</v>
      </c>
      <c r="J1302" s="56" t="str">
        <f>IF($G1302="","Nincs VKR kiválasztva!",INDEX(Osszesito!$F:$F,MATCH($F1302,Osszesito!$C:$C,0)))</f>
        <v>Nincs VKR kiválasztva!</v>
      </c>
      <c r="K1302" s="48" t="str">
        <f t="shared" si="868"/>
        <v>Nincs kitöltve a költség rész!</v>
      </c>
      <c r="L1302" s="49"/>
      <c r="M1302" s="49"/>
      <c r="N1302" s="60"/>
      <c r="O1302" s="60"/>
      <c r="P1302" s="90"/>
      <c r="R1302" s="62"/>
      <c r="S1302" s="62"/>
      <c r="T1302" s="62"/>
      <c r="U1302" s="62"/>
      <c r="V1302" s="62"/>
      <c r="W1302" s="62"/>
      <c r="X1302" s="62"/>
      <c r="Y1302" s="62"/>
      <c r="Z1302" s="62"/>
      <c r="AA1302" s="62"/>
      <c r="AB1302" s="62"/>
      <c r="AC1302" s="61">
        <f t="shared" si="831"/>
        <v>0</v>
      </c>
      <c r="AD1302" s="1" t="str">
        <f t="shared" si="832"/>
        <v>Nincs VKR kiválasztva!</v>
      </c>
      <c r="AF1302" s="60"/>
      <c r="AG1302" s="60"/>
      <c r="AH1302" s="60"/>
      <c r="AI1302" s="60"/>
      <c r="AJ1302" s="60"/>
      <c r="AK1302" s="60"/>
      <c r="AL1302" s="60"/>
      <c r="AM1302" s="60"/>
      <c r="AN1302" s="60"/>
      <c r="AO1302" s="60"/>
      <c r="AP1302" s="60"/>
      <c r="AQ1302" s="61">
        <f t="shared" si="833"/>
        <v>0</v>
      </c>
      <c r="AR1302" s="130" t="s">
        <v>36</v>
      </c>
      <c r="AS1302" s="1" t="str">
        <f t="shared" si="834"/>
        <v>Nincs VKR kiválasztva!</v>
      </c>
      <c r="AU1302" s="46"/>
      <c r="AV1302" s="46"/>
      <c r="AY1302" s="64" t="str">
        <f>IF($D1302="","",INDEX(Osszesito!$E:$E,MATCH($F1302,Osszesito!$C:$C,0)))</f>
        <v/>
      </c>
      <c r="AZ1302" s="64">
        <f t="shared" si="842"/>
        <v>0</v>
      </c>
      <c r="BA1302" s="65">
        <f t="shared" si="843"/>
        <v>0</v>
      </c>
      <c r="BB1302" s="65" t="str">
        <f t="shared" si="844"/>
        <v>x</v>
      </c>
      <c r="BC1302" s="65">
        <f t="shared" si="835"/>
        <v>0</v>
      </c>
      <c r="BD1302" s="65">
        <f t="shared" si="869"/>
        <v>0</v>
      </c>
      <c r="BE1302" s="65">
        <f t="shared" si="845"/>
        <v>0</v>
      </c>
      <c r="BF1302" s="64" t="str">
        <f t="shared" si="846"/>
        <v>A forrás egyenlő a költséggel (I.ütem).</v>
      </c>
      <c r="BG1302" s="65">
        <f t="shared" si="847"/>
        <v>0</v>
      </c>
      <c r="BH1302" s="65">
        <f t="shared" si="848"/>
        <v>0</v>
      </c>
      <c r="BI1302" s="65">
        <f t="shared" si="849"/>
        <v>0</v>
      </c>
      <c r="BJ1302" s="65">
        <f t="shared" si="850"/>
        <v>0</v>
      </c>
      <c r="BK1302" s="65">
        <f t="shared" si="836"/>
        <v>0</v>
      </c>
      <c r="BL1302" s="66" t="str">
        <f t="shared" si="870"/>
        <v>Nem hosszútávú a feladat.</v>
      </c>
      <c r="BM1302" s="67">
        <f t="shared" si="851"/>
        <v>1</v>
      </c>
      <c r="BN1302" s="67">
        <f t="shared" si="852"/>
        <v>0</v>
      </c>
      <c r="BO1302" s="67">
        <f t="shared" si="853"/>
        <v>1</v>
      </c>
      <c r="BP1302" s="67">
        <f t="shared" si="854"/>
        <v>0</v>
      </c>
      <c r="BQ1302" s="65">
        <f t="shared" si="855"/>
        <v>0</v>
      </c>
      <c r="BR1302" s="64" t="str">
        <f t="shared" si="856"/>
        <v>Nincs hosszútávú terv!</v>
      </c>
      <c r="BS1302" s="65">
        <f t="shared" si="857"/>
        <v>0</v>
      </c>
      <c r="BT1302" s="65">
        <f t="shared" si="858"/>
        <v>0</v>
      </c>
      <c r="BU1302" s="65">
        <f t="shared" si="859"/>
        <v>0</v>
      </c>
      <c r="BV1302" s="65">
        <f t="shared" si="860"/>
        <v>0</v>
      </c>
      <c r="BW1302" s="65">
        <f t="shared" si="861"/>
        <v>0</v>
      </c>
      <c r="BX1302" s="65">
        <f t="shared" si="862"/>
        <v>0</v>
      </c>
      <c r="BY1302" s="65">
        <f t="shared" si="863"/>
        <v>0</v>
      </c>
      <c r="BZ1302" s="65">
        <f t="shared" si="864"/>
        <v>0</v>
      </c>
      <c r="CA1302" s="65">
        <f t="shared" si="865"/>
        <v>0</v>
      </c>
      <c r="CB1302" s="65">
        <f t="shared" si="866"/>
        <v>0</v>
      </c>
      <c r="CC1302" s="65">
        <f t="shared" si="867"/>
        <v>0</v>
      </c>
      <c r="CD1302" s="65" t="str">
        <f t="shared" si="837"/>
        <v>Hiányos kitöltés! (B-oszlop üres)</v>
      </c>
      <c r="CE1302" s="66" t="str">
        <f t="shared" si="838"/>
        <v>Hiányos kitöltés! (B-oszlop üres)</v>
      </c>
      <c r="CF1302" s="65">
        <f t="shared" si="839"/>
        <v>0</v>
      </c>
      <c r="CG1302" s="65">
        <f t="shared" si="840"/>
        <v>0</v>
      </c>
      <c r="CH1302" s="65">
        <f t="shared" si="841"/>
        <v>0</v>
      </c>
    </row>
    <row r="1303" spans="1:86" ht="31.25" x14ac:dyDescent="0.25">
      <c r="A1303" s="54" t="str">
        <f t="shared" si="830"/>
        <v>Nincs VKR kiválasztva!</v>
      </c>
      <c r="B1303" s="68"/>
      <c r="C1303" s="55"/>
      <c r="D1303" s="47"/>
      <c r="E1303" s="47"/>
      <c r="F1303" s="56" t="str">
        <f>IF($G1303="","Nincs VKR kiválasztva!",INDEX(Osszesito!$C:$C,MATCH($G1303,Osszesito!$D:$D,0)))</f>
        <v>Nincs VKR kiválasztva!</v>
      </c>
      <c r="G1303" s="45"/>
      <c r="H1303" s="51" t="str">
        <f>IF($D1303="","",CONCATENATE($AY1303,"_",COUNTA($D$3:$D1303),"_FSZV_2026"))</f>
        <v/>
      </c>
      <c r="I1303" s="56" t="str">
        <f>IF($G1303="","Nincs VKR kiválasztva!",INDEX(Osszesito!$G:$G,MATCH($F1303,Osszesito!$C:$C,0)))</f>
        <v>Nincs VKR kiválasztva!</v>
      </c>
      <c r="J1303" s="56" t="str">
        <f>IF($G1303="","Nincs VKR kiválasztva!",INDEX(Osszesito!$F:$F,MATCH($F1303,Osszesito!$C:$C,0)))</f>
        <v>Nincs VKR kiválasztva!</v>
      </c>
      <c r="K1303" s="48" t="str">
        <f t="shared" si="868"/>
        <v>Nincs kitöltve a költség rész!</v>
      </c>
      <c r="L1303" s="49"/>
      <c r="M1303" s="49"/>
      <c r="N1303" s="60"/>
      <c r="O1303" s="60"/>
      <c r="P1303" s="90"/>
      <c r="R1303" s="62"/>
      <c r="S1303" s="62"/>
      <c r="T1303" s="62"/>
      <c r="U1303" s="62"/>
      <c r="V1303" s="62"/>
      <c r="W1303" s="62"/>
      <c r="X1303" s="62"/>
      <c r="Y1303" s="62"/>
      <c r="Z1303" s="62"/>
      <c r="AA1303" s="62"/>
      <c r="AB1303" s="62"/>
      <c r="AC1303" s="61">
        <f t="shared" si="831"/>
        <v>0</v>
      </c>
      <c r="AD1303" s="1" t="str">
        <f t="shared" si="832"/>
        <v>Nincs VKR kiválasztva!</v>
      </c>
      <c r="AF1303" s="60"/>
      <c r="AG1303" s="60"/>
      <c r="AH1303" s="60"/>
      <c r="AI1303" s="60"/>
      <c r="AJ1303" s="60"/>
      <c r="AK1303" s="60"/>
      <c r="AL1303" s="60"/>
      <c r="AM1303" s="60"/>
      <c r="AN1303" s="60"/>
      <c r="AO1303" s="60"/>
      <c r="AP1303" s="60"/>
      <c r="AQ1303" s="61">
        <f t="shared" si="833"/>
        <v>0</v>
      </c>
      <c r="AR1303" s="130" t="s">
        <v>36</v>
      </c>
      <c r="AS1303" s="1" t="str">
        <f t="shared" si="834"/>
        <v>Nincs VKR kiválasztva!</v>
      </c>
      <c r="AU1303" s="46"/>
      <c r="AV1303" s="46"/>
      <c r="AY1303" s="64" t="str">
        <f>IF($D1303="","",INDEX(Osszesito!$E:$E,MATCH($F1303,Osszesito!$C:$C,0)))</f>
        <v/>
      </c>
      <c r="AZ1303" s="64">
        <f t="shared" si="842"/>
        <v>0</v>
      </c>
      <c r="BA1303" s="65">
        <f t="shared" si="843"/>
        <v>0</v>
      </c>
      <c r="BB1303" s="65" t="str">
        <f t="shared" si="844"/>
        <v>x</v>
      </c>
      <c r="BC1303" s="65">
        <f t="shared" si="835"/>
        <v>0</v>
      </c>
      <c r="BD1303" s="65">
        <f t="shared" si="869"/>
        <v>0</v>
      </c>
      <c r="BE1303" s="65">
        <f t="shared" si="845"/>
        <v>0</v>
      </c>
      <c r="BF1303" s="64" t="str">
        <f t="shared" si="846"/>
        <v>A forrás egyenlő a költséggel (I.ütem).</v>
      </c>
      <c r="BG1303" s="65">
        <f t="shared" si="847"/>
        <v>0</v>
      </c>
      <c r="BH1303" s="65">
        <f t="shared" si="848"/>
        <v>0</v>
      </c>
      <c r="BI1303" s="65">
        <f t="shared" si="849"/>
        <v>0</v>
      </c>
      <c r="BJ1303" s="65">
        <f t="shared" si="850"/>
        <v>0</v>
      </c>
      <c r="BK1303" s="65">
        <f t="shared" si="836"/>
        <v>0</v>
      </c>
      <c r="BL1303" s="66" t="str">
        <f t="shared" si="870"/>
        <v>Nem hosszútávú a feladat.</v>
      </c>
      <c r="BM1303" s="67">
        <f t="shared" si="851"/>
        <v>1</v>
      </c>
      <c r="BN1303" s="67">
        <f t="shared" si="852"/>
        <v>0</v>
      </c>
      <c r="BO1303" s="67">
        <f t="shared" si="853"/>
        <v>1</v>
      </c>
      <c r="BP1303" s="67">
        <f t="shared" si="854"/>
        <v>0</v>
      </c>
      <c r="BQ1303" s="65">
        <f t="shared" si="855"/>
        <v>0</v>
      </c>
      <c r="BR1303" s="64" t="str">
        <f t="shared" si="856"/>
        <v>Nincs hosszútávú terv!</v>
      </c>
      <c r="BS1303" s="65">
        <f t="shared" si="857"/>
        <v>0</v>
      </c>
      <c r="BT1303" s="65">
        <f t="shared" si="858"/>
        <v>0</v>
      </c>
      <c r="BU1303" s="65">
        <f t="shared" si="859"/>
        <v>0</v>
      </c>
      <c r="BV1303" s="65">
        <f t="shared" si="860"/>
        <v>0</v>
      </c>
      <c r="BW1303" s="65">
        <f t="shared" si="861"/>
        <v>0</v>
      </c>
      <c r="BX1303" s="65">
        <f t="shared" si="862"/>
        <v>0</v>
      </c>
      <c r="BY1303" s="65">
        <f t="shared" si="863"/>
        <v>0</v>
      </c>
      <c r="BZ1303" s="65">
        <f t="shared" si="864"/>
        <v>0</v>
      </c>
      <c r="CA1303" s="65">
        <f t="shared" si="865"/>
        <v>0</v>
      </c>
      <c r="CB1303" s="65">
        <f t="shared" si="866"/>
        <v>0</v>
      </c>
      <c r="CC1303" s="65">
        <f t="shared" si="867"/>
        <v>0</v>
      </c>
      <c r="CD1303" s="65" t="str">
        <f t="shared" si="837"/>
        <v>Hiányos kitöltés! (B-oszlop üres)</v>
      </c>
      <c r="CE1303" s="66" t="str">
        <f t="shared" si="838"/>
        <v>Hiányos kitöltés! (B-oszlop üres)</v>
      </c>
      <c r="CF1303" s="65">
        <f t="shared" si="839"/>
        <v>0</v>
      </c>
      <c r="CG1303" s="65">
        <f t="shared" si="840"/>
        <v>0</v>
      </c>
      <c r="CH1303" s="65">
        <f t="shared" si="841"/>
        <v>0</v>
      </c>
    </row>
    <row r="1304" spans="1:86" ht="31.25" x14ac:dyDescent="0.25">
      <c r="A1304" s="54" t="str">
        <f t="shared" si="830"/>
        <v>Nincs VKR kiválasztva!</v>
      </c>
      <c r="B1304" s="68"/>
      <c r="C1304" s="55"/>
      <c r="D1304" s="47"/>
      <c r="E1304" s="47"/>
      <c r="F1304" s="56" t="str">
        <f>IF($G1304="","Nincs VKR kiválasztva!",INDEX(Osszesito!$C:$C,MATCH($G1304,Osszesito!$D:$D,0)))</f>
        <v>Nincs VKR kiválasztva!</v>
      </c>
      <c r="G1304" s="45"/>
      <c r="H1304" s="51" t="str">
        <f>IF($D1304="","",CONCATENATE($AY1304,"_",COUNTA($D$3:$D1304),"_FSZV_2026"))</f>
        <v/>
      </c>
      <c r="I1304" s="56" t="str">
        <f>IF($G1304="","Nincs VKR kiválasztva!",INDEX(Osszesito!$G:$G,MATCH($F1304,Osszesito!$C:$C,0)))</f>
        <v>Nincs VKR kiválasztva!</v>
      </c>
      <c r="J1304" s="56" t="str">
        <f>IF($G1304="","Nincs VKR kiválasztva!",INDEX(Osszesito!$F:$F,MATCH($F1304,Osszesito!$C:$C,0)))</f>
        <v>Nincs VKR kiválasztva!</v>
      </c>
      <c r="K1304" s="48" t="str">
        <f t="shared" si="868"/>
        <v>Nincs kitöltve a költség rész!</v>
      </c>
      <c r="L1304" s="49"/>
      <c r="M1304" s="49"/>
      <c r="N1304" s="60"/>
      <c r="O1304" s="60"/>
      <c r="P1304" s="90"/>
      <c r="R1304" s="62"/>
      <c r="S1304" s="62"/>
      <c r="T1304" s="62"/>
      <c r="U1304" s="62"/>
      <c r="V1304" s="62"/>
      <c r="W1304" s="62"/>
      <c r="X1304" s="62"/>
      <c r="Y1304" s="62"/>
      <c r="Z1304" s="62"/>
      <c r="AA1304" s="62"/>
      <c r="AB1304" s="62"/>
      <c r="AC1304" s="61">
        <f t="shared" si="831"/>
        <v>0</v>
      </c>
      <c r="AD1304" s="1" t="str">
        <f t="shared" si="832"/>
        <v>Nincs VKR kiválasztva!</v>
      </c>
      <c r="AF1304" s="60"/>
      <c r="AG1304" s="60"/>
      <c r="AH1304" s="60"/>
      <c r="AI1304" s="60"/>
      <c r="AJ1304" s="60"/>
      <c r="AK1304" s="60"/>
      <c r="AL1304" s="60"/>
      <c r="AM1304" s="60"/>
      <c r="AN1304" s="60"/>
      <c r="AO1304" s="60"/>
      <c r="AP1304" s="60"/>
      <c r="AQ1304" s="61">
        <f t="shared" si="833"/>
        <v>0</v>
      </c>
      <c r="AR1304" s="130" t="s">
        <v>36</v>
      </c>
      <c r="AS1304" s="1" t="str">
        <f t="shared" si="834"/>
        <v>Nincs VKR kiválasztva!</v>
      </c>
      <c r="AU1304" s="46"/>
      <c r="AV1304" s="46"/>
      <c r="AY1304" s="64" t="str">
        <f>IF($D1304="","",INDEX(Osszesito!$E:$E,MATCH($F1304,Osszesito!$C:$C,0)))</f>
        <v/>
      </c>
      <c r="AZ1304" s="64">
        <f t="shared" si="842"/>
        <v>0</v>
      </c>
      <c r="BA1304" s="65">
        <f t="shared" si="843"/>
        <v>0</v>
      </c>
      <c r="BB1304" s="65" t="str">
        <f t="shared" si="844"/>
        <v>x</v>
      </c>
      <c r="BC1304" s="65">
        <f t="shared" si="835"/>
        <v>0</v>
      </c>
      <c r="BD1304" s="65">
        <f t="shared" si="869"/>
        <v>0</v>
      </c>
      <c r="BE1304" s="65">
        <f t="shared" si="845"/>
        <v>0</v>
      </c>
      <c r="BF1304" s="64" t="str">
        <f t="shared" si="846"/>
        <v>A forrás egyenlő a költséggel (I.ütem).</v>
      </c>
      <c r="BG1304" s="65">
        <f t="shared" si="847"/>
        <v>0</v>
      </c>
      <c r="BH1304" s="65">
        <f t="shared" si="848"/>
        <v>0</v>
      </c>
      <c r="BI1304" s="65">
        <f t="shared" si="849"/>
        <v>0</v>
      </c>
      <c r="BJ1304" s="65">
        <f t="shared" si="850"/>
        <v>0</v>
      </c>
      <c r="BK1304" s="65">
        <f t="shared" si="836"/>
        <v>0</v>
      </c>
      <c r="BL1304" s="66" t="str">
        <f t="shared" si="870"/>
        <v>Nem hosszútávú a feladat.</v>
      </c>
      <c r="BM1304" s="67">
        <f t="shared" si="851"/>
        <v>1</v>
      </c>
      <c r="BN1304" s="67">
        <f t="shared" si="852"/>
        <v>0</v>
      </c>
      <c r="BO1304" s="67">
        <f t="shared" si="853"/>
        <v>1</v>
      </c>
      <c r="BP1304" s="67">
        <f t="shared" si="854"/>
        <v>0</v>
      </c>
      <c r="BQ1304" s="65">
        <f t="shared" si="855"/>
        <v>0</v>
      </c>
      <c r="BR1304" s="64" t="str">
        <f t="shared" si="856"/>
        <v>Nincs hosszútávú terv!</v>
      </c>
      <c r="BS1304" s="65">
        <f t="shared" si="857"/>
        <v>0</v>
      </c>
      <c r="BT1304" s="65">
        <f t="shared" si="858"/>
        <v>0</v>
      </c>
      <c r="BU1304" s="65">
        <f t="shared" si="859"/>
        <v>0</v>
      </c>
      <c r="BV1304" s="65">
        <f t="shared" si="860"/>
        <v>0</v>
      </c>
      <c r="BW1304" s="65">
        <f t="shared" si="861"/>
        <v>0</v>
      </c>
      <c r="BX1304" s="65">
        <f t="shared" si="862"/>
        <v>0</v>
      </c>
      <c r="BY1304" s="65">
        <f t="shared" si="863"/>
        <v>0</v>
      </c>
      <c r="BZ1304" s="65">
        <f t="shared" si="864"/>
        <v>0</v>
      </c>
      <c r="CA1304" s="65">
        <f t="shared" si="865"/>
        <v>0</v>
      </c>
      <c r="CB1304" s="65">
        <f t="shared" si="866"/>
        <v>0</v>
      </c>
      <c r="CC1304" s="65">
        <f t="shared" si="867"/>
        <v>0</v>
      </c>
      <c r="CD1304" s="65" t="str">
        <f t="shared" si="837"/>
        <v>Hiányos kitöltés! (B-oszlop üres)</v>
      </c>
      <c r="CE1304" s="66" t="str">
        <f t="shared" si="838"/>
        <v>Hiányos kitöltés! (B-oszlop üres)</v>
      </c>
      <c r="CF1304" s="65">
        <f t="shared" si="839"/>
        <v>0</v>
      </c>
      <c r="CG1304" s="65">
        <f t="shared" si="840"/>
        <v>0</v>
      </c>
      <c r="CH1304" s="65">
        <f t="shared" si="841"/>
        <v>0</v>
      </c>
    </row>
    <row r="1305" spans="1:86" ht="31.25" x14ac:dyDescent="0.25">
      <c r="A1305" s="54" t="str">
        <f t="shared" si="830"/>
        <v>Nincs VKR kiválasztva!</v>
      </c>
      <c r="B1305" s="68"/>
      <c r="C1305" s="55"/>
      <c r="D1305" s="47"/>
      <c r="E1305" s="47"/>
      <c r="F1305" s="56" t="str">
        <f>IF($G1305="","Nincs VKR kiválasztva!",INDEX(Osszesito!$C:$C,MATCH($G1305,Osszesito!$D:$D,0)))</f>
        <v>Nincs VKR kiválasztva!</v>
      </c>
      <c r="G1305" s="45"/>
      <c r="H1305" s="51" t="str">
        <f>IF($D1305="","",CONCATENATE($AY1305,"_",COUNTA($D$3:$D1305),"_FSZV_2026"))</f>
        <v/>
      </c>
      <c r="I1305" s="56" t="str">
        <f>IF($G1305="","Nincs VKR kiválasztva!",INDEX(Osszesito!$G:$G,MATCH($F1305,Osszesito!$C:$C,0)))</f>
        <v>Nincs VKR kiválasztva!</v>
      </c>
      <c r="J1305" s="56" t="str">
        <f>IF($G1305="","Nincs VKR kiválasztva!",INDEX(Osszesito!$F:$F,MATCH($F1305,Osszesito!$C:$C,0)))</f>
        <v>Nincs VKR kiválasztva!</v>
      </c>
      <c r="K1305" s="48" t="str">
        <f t="shared" si="868"/>
        <v>Nincs kitöltve a költség rész!</v>
      </c>
      <c r="L1305" s="49"/>
      <c r="M1305" s="49"/>
      <c r="N1305" s="60"/>
      <c r="O1305" s="60"/>
      <c r="P1305" s="90"/>
      <c r="R1305" s="62"/>
      <c r="S1305" s="62"/>
      <c r="T1305" s="62"/>
      <c r="U1305" s="62"/>
      <c r="V1305" s="62"/>
      <c r="W1305" s="62"/>
      <c r="X1305" s="62"/>
      <c r="Y1305" s="62"/>
      <c r="Z1305" s="62"/>
      <c r="AA1305" s="62"/>
      <c r="AB1305" s="62"/>
      <c r="AC1305" s="61">
        <f t="shared" si="831"/>
        <v>0</v>
      </c>
      <c r="AD1305" s="1" t="str">
        <f t="shared" si="832"/>
        <v>Nincs VKR kiválasztva!</v>
      </c>
      <c r="AF1305" s="60"/>
      <c r="AG1305" s="60"/>
      <c r="AH1305" s="60"/>
      <c r="AI1305" s="60"/>
      <c r="AJ1305" s="60"/>
      <c r="AK1305" s="60"/>
      <c r="AL1305" s="60"/>
      <c r="AM1305" s="60"/>
      <c r="AN1305" s="60"/>
      <c r="AO1305" s="60"/>
      <c r="AP1305" s="60"/>
      <c r="AQ1305" s="61">
        <f t="shared" si="833"/>
        <v>0</v>
      </c>
      <c r="AR1305" s="130" t="s">
        <v>36</v>
      </c>
      <c r="AS1305" s="1" t="str">
        <f t="shared" si="834"/>
        <v>Nincs VKR kiválasztva!</v>
      </c>
      <c r="AU1305" s="46"/>
      <c r="AV1305" s="46"/>
      <c r="AY1305" s="64" t="str">
        <f>IF($D1305="","",INDEX(Osszesito!$E:$E,MATCH($F1305,Osszesito!$C:$C,0)))</f>
        <v/>
      </c>
      <c r="AZ1305" s="64">
        <f t="shared" si="842"/>
        <v>0</v>
      </c>
      <c r="BA1305" s="65">
        <f t="shared" si="843"/>
        <v>0</v>
      </c>
      <c r="BB1305" s="65" t="str">
        <f t="shared" si="844"/>
        <v>x</v>
      </c>
      <c r="BC1305" s="65">
        <f t="shared" si="835"/>
        <v>0</v>
      </c>
      <c r="BD1305" s="65">
        <f t="shared" si="869"/>
        <v>0</v>
      </c>
      <c r="BE1305" s="65">
        <f t="shared" si="845"/>
        <v>0</v>
      </c>
      <c r="BF1305" s="64" t="str">
        <f t="shared" si="846"/>
        <v>A forrás egyenlő a költséggel (I.ütem).</v>
      </c>
      <c r="BG1305" s="65">
        <f t="shared" si="847"/>
        <v>0</v>
      </c>
      <c r="BH1305" s="65">
        <f t="shared" si="848"/>
        <v>0</v>
      </c>
      <c r="BI1305" s="65">
        <f t="shared" si="849"/>
        <v>0</v>
      </c>
      <c r="BJ1305" s="65">
        <f t="shared" si="850"/>
        <v>0</v>
      </c>
      <c r="BK1305" s="65">
        <f t="shared" si="836"/>
        <v>0</v>
      </c>
      <c r="BL1305" s="66" t="str">
        <f t="shared" si="870"/>
        <v>Nem hosszútávú a feladat.</v>
      </c>
      <c r="BM1305" s="67">
        <f t="shared" si="851"/>
        <v>1</v>
      </c>
      <c r="BN1305" s="67">
        <f t="shared" si="852"/>
        <v>0</v>
      </c>
      <c r="BO1305" s="67">
        <f t="shared" si="853"/>
        <v>1</v>
      </c>
      <c r="BP1305" s="67">
        <f t="shared" si="854"/>
        <v>0</v>
      </c>
      <c r="BQ1305" s="65">
        <f t="shared" si="855"/>
        <v>0</v>
      </c>
      <c r="BR1305" s="64" t="str">
        <f t="shared" si="856"/>
        <v>Nincs hosszútávú terv!</v>
      </c>
      <c r="BS1305" s="65">
        <f t="shared" si="857"/>
        <v>0</v>
      </c>
      <c r="BT1305" s="65">
        <f t="shared" si="858"/>
        <v>0</v>
      </c>
      <c r="BU1305" s="65">
        <f t="shared" si="859"/>
        <v>0</v>
      </c>
      <c r="BV1305" s="65">
        <f t="shared" si="860"/>
        <v>0</v>
      </c>
      <c r="BW1305" s="65">
        <f t="shared" si="861"/>
        <v>0</v>
      </c>
      <c r="BX1305" s="65">
        <f t="shared" si="862"/>
        <v>0</v>
      </c>
      <c r="BY1305" s="65">
        <f t="shared" si="863"/>
        <v>0</v>
      </c>
      <c r="BZ1305" s="65">
        <f t="shared" si="864"/>
        <v>0</v>
      </c>
      <c r="CA1305" s="65">
        <f t="shared" si="865"/>
        <v>0</v>
      </c>
      <c r="CB1305" s="65">
        <f t="shared" si="866"/>
        <v>0</v>
      </c>
      <c r="CC1305" s="65">
        <f t="shared" si="867"/>
        <v>0</v>
      </c>
      <c r="CD1305" s="65" t="str">
        <f t="shared" si="837"/>
        <v>Hiányos kitöltés! (B-oszlop üres)</v>
      </c>
      <c r="CE1305" s="66" t="str">
        <f t="shared" si="838"/>
        <v>Hiányos kitöltés! (B-oszlop üres)</v>
      </c>
      <c r="CF1305" s="65">
        <f t="shared" si="839"/>
        <v>0</v>
      </c>
      <c r="CG1305" s="65">
        <f t="shared" si="840"/>
        <v>0</v>
      </c>
      <c r="CH1305" s="65">
        <f t="shared" si="841"/>
        <v>0</v>
      </c>
    </row>
    <row r="1306" spans="1:86" ht="31.25" x14ac:dyDescent="0.25">
      <c r="A1306" s="54" t="str">
        <f t="shared" si="830"/>
        <v>Nincs VKR kiválasztva!</v>
      </c>
      <c r="B1306" s="68"/>
      <c r="C1306" s="55"/>
      <c r="D1306" s="47"/>
      <c r="E1306" s="47"/>
      <c r="F1306" s="56" t="str">
        <f>IF($G1306="","Nincs VKR kiválasztva!",INDEX(Osszesito!$C:$C,MATCH($G1306,Osszesito!$D:$D,0)))</f>
        <v>Nincs VKR kiválasztva!</v>
      </c>
      <c r="G1306" s="45"/>
      <c r="H1306" s="51" t="str">
        <f>IF($D1306="","",CONCATENATE($AY1306,"_",COUNTA($D$3:$D1306),"_FSZV_2026"))</f>
        <v/>
      </c>
      <c r="I1306" s="56" t="str">
        <f>IF($G1306="","Nincs VKR kiválasztva!",INDEX(Osszesito!$G:$G,MATCH($F1306,Osszesito!$C:$C,0)))</f>
        <v>Nincs VKR kiválasztva!</v>
      </c>
      <c r="J1306" s="56" t="str">
        <f>IF($G1306="","Nincs VKR kiválasztva!",INDEX(Osszesito!$F:$F,MATCH($F1306,Osszesito!$C:$C,0)))</f>
        <v>Nincs VKR kiválasztva!</v>
      </c>
      <c r="K1306" s="48" t="str">
        <f t="shared" si="868"/>
        <v>Nincs kitöltve a költség rész!</v>
      </c>
      <c r="L1306" s="49"/>
      <c r="M1306" s="49"/>
      <c r="N1306" s="60"/>
      <c r="O1306" s="60"/>
      <c r="P1306" s="90"/>
      <c r="R1306" s="62"/>
      <c r="S1306" s="62"/>
      <c r="T1306" s="62"/>
      <c r="U1306" s="62"/>
      <c r="V1306" s="62"/>
      <c r="W1306" s="62"/>
      <c r="X1306" s="62"/>
      <c r="Y1306" s="62"/>
      <c r="Z1306" s="62"/>
      <c r="AA1306" s="62"/>
      <c r="AB1306" s="62"/>
      <c r="AC1306" s="61">
        <f t="shared" si="831"/>
        <v>0</v>
      </c>
      <c r="AD1306" s="1" t="str">
        <f t="shared" si="832"/>
        <v>Nincs VKR kiválasztva!</v>
      </c>
      <c r="AF1306" s="60"/>
      <c r="AG1306" s="60"/>
      <c r="AH1306" s="60"/>
      <c r="AI1306" s="60"/>
      <c r="AJ1306" s="60"/>
      <c r="AK1306" s="60"/>
      <c r="AL1306" s="60"/>
      <c r="AM1306" s="60"/>
      <c r="AN1306" s="60"/>
      <c r="AO1306" s="60"/>
      <c r="AP1306" s="60"/>
      <c r="AQ1306" s="61">
        <f t="shared" si="833"/>
        <v>0</v>
      </c>
      <c r="AR1306" s="130" t="s">
        <v>36</v>
      </c>
      <c r="AS1306" s="1" t="str">
        <f t="shared" si="834"/>
        <v>Nincs VKR kiválasztva!</v>
      </c>
      <c r="AU1306" s="46"/>
      <c r="AV1306" s="46"/>
      <c r="AY1306" s="64" t="str">
        <f>IF($D1306="","",INDEX(Osszesito!$E:$E,MATCH($F1306,Osszesito!$C:$C,0)))</f>
        <v/>
      </c>
      <c r="AZ1306" s="64">
        <f t="shared" si="842"/>
        <v>0</v>
      </c>
      <c r="BA1306" s="65">
        <f t="shared" si="843"/>
        <v>0</v>
      </c>
      <c r="BB1306" s="65" t="str">
        <f t="shared" si="844"/>
        <v>x</v>
      </c>
      <c r="BC1306" s="65">
        <f t="shared" si="835"/>
        <v>0</v>
      </c>
      <c r="BD1306" s="65">
        <f t="shared" si="869"/>
        <v>0</v>
      </c>
      <c r="BE1306" s="65">
        <f t="shared" si="845"/>
        <v>0</v>
      </c>
      <c r="BF1306" s="64" t="str">
        <f t="shared" si="846"/>
        <v>A forrás egyenlő a költséggel (I.ütem).</v>
      </c>
      <c r="BG1306" s="65">
        <f t="shared" si="847"/>
        <v>0</v>
      </c>
      <c r="BH1306" s="65">
        <f t="shared" si="848"/>
        <v>0</v>
      </c>
      <c r="BI1306" s="65">
        <f t="shared" si="849"/>
        <v>0</v>
      </c>
      <c r="BJ1306" s="65">
        <f t="shared" si="850"/>
        <v>0</v>
      </c>
      <c r="BK1306" s="65">
        <f t="shared" si="836"/>
        <v>0</v>
      </c>
      <c r="BL1306" s="66" t="str">
        <f t="shared" si="870"/>
        <v>Nem hosszútávú a feladat.</v>
      </c>
      <c r="BM1306" s="67">
        <f t="shared" si="851"/>
        <v>1</v>
      </c>
      <c r="BN1306" s="67">
        <f t="shared" si="852"/>
        <v>0</v>
      </c>
      <c r="BO1306" s="67">
        <f t="shared" si="853"/>
        <v>1</v>
      </c>
      <c r="BP1306" s="67">
        <f t="shared" si="854"/>
        <v>0</v>
      </c>
      <c r="BQ1306" s="65">
        <f t="shared" si="855"/>
        <v>0</v>
      </c>
      <c r="BR1306" s="64" t="str">
        <f t="shared" si="856"/>
        <v>Nincs hosszútávú terv!</v>
      </c>
      <c r="BS1306" s="65">
        <f t="shared" si="857"/>
        <v>0</v>
      </c>
      <c r="BT1306" s="65">
        <f t="shared" si="858"/>
        <v>0</v>
      </c>
      <c r="BU1306" s="65">
        <f t="shared" si="859"/>
        <v>0</v>
      </c>
      <c r="BV1306" s="65">
        <f t="shared" si="860"/>
        <v>0</v>
      </c>
      <c r="BW1306" s="65">
        <f t="shared" si="861"/>
        <v>0</v>
      </c>
      <c r="BX1306" s="65">
        <f t="shared" si="862"/>
        <v>0</v>
      </c>
      <c r="BY1306" s="65">
        <f t="shared" si="863"/>
        <v>0</v>
      </c>
      <c r="BZ1306" s="65">
        <f t="shared" si="864"/>
        <v>0</v>
      </c>
      <c r="CA1306" s="65">
        <f t="shared" si="865"/>
        <v>0</v>
      </c>
      <c r="CB1306" s="65">
        <f t="shared" si="866"/>
        <v>0</v>
      </c>
      <c r="CC1306" s="65">
        <f t="shared" si="867"/>
        <v>0</v>
      </c>
      <c r="CD1306" s="65" t="str">
        <f t="shared" si="837"/>
        <v>Hiányos kitöltés! (B-oszlop üres)</v>
      </c>
      <c r="CE1306" s="66" t="str">
        <f t="shared" si="838"/>
        <v>Hiányos kitöltés! (B-oszlop üres)</v>
      </c>
      <c r="CF1306" s="65">
        <f t="shared" si="839"/>
        <v>0</v>
      </c>
      <c r="CG1306" s="65">
        <f t="shared" si="840"/>
        <v>0</v>
      </c>
      <c r="CH1306" s="65">
        <f t="shared" si="841"/>
        <v>0</v>
      </c>
    </row>
    <row r="1307" spans="1:86" ht="31.25" x14ac:dyDescent="0.25">
      <c r="A1307" s="54" t="str">
        <f t="shared" si="830"/>
        <v>Nincs VKR kiválasztva!</v>
      </c>
      <c r="B1307" s="68"/>
      <c r="C1307" s="55"/>
      <c r="D1307" s="47"/>
      <c r="E1307" s="47"/>
      <c r="F1307" s="56" t="str">
        <f>IF($G1307="","Nincs VKR kiválasztva!",INDEX(Osszesito!$C:$C,MATCH($G1307,Osszesito!$D:$D,0)))</f>
        <v>Nincs VKR kiválasztva!</v>
      </c>
      <c r="G1307" s="45"/>
      <c r="H1307" s="51" t="str">
        <f>IF($D1307="","",CONCATENATE($AY1307,"_",COUNTA($D$3:$D1307),"_FSZV_2026"))</f>
        <v/>
      </c>
      <c r="I1307" s="56" t="str">
        <f>IF($G1307="","Nincs VKR kiválasztva!",INDEX(Osszesito!$G:$G,MATCH($F1307,Osszesito!$C:$C,0)))</f>
        <v>Nincs VKR kiválasztva!</v>
      </c>
      <c r="J1307" s="56" t="str">
        <f>IF($G1307="","Nincs VKR kiválasztva!",INDEX(Osszesito!$F:$F,MATCH($F1307,Osszesito!$C:$C,0)))</f>
        <v>Nincs VKR kiválasztva!</v>
      </c>
      <c r="K1307" s="48" t="str">
        <f t="shared" si="868"/>
        <v>Nincs kitöltve a költség rész!</v>
      </c>
      <c r="L1307" s="49"/>
      <c r="M1307" s="49"/>
      <c r="N1307" s="60"/>
      <c r="O1307" s="60"/>
      <c r="P1307" s="90"/>
      <c r="R1307" s="62"/>
      <c r="S1307" s="62"/>
      <c r="T1307" s="62"/>
      <c r="U1307" s="62"/>
      <c r="V1307" s="62"/>
      <c r="W1307" s="62"/>
      <c r="X1307" s="62"/>
      <c r="Y1307" s="62"/>
      <c r="Z1307" s="62"/>
      <c r="AA1307" s="62"/>
      <c r="AB1307" s="62"/>
      <c r="AC1307" s="61">
        <f t="shared" si="831"/>
        <v>0</v>
      </c>
      <c r="AD1307" s="1" t="str">
        <f t="shared" si="832"/>
        <v>Nincs VKR kiválasztva!</v>
      </c>
      <c r="AF1307" s="60"/>
      <c r="AG1307" s="60"/>
      <c r="AH1307" s="60"/>
      <c r="AI1307" s="60"/>
      <c r="AJ1307" s="60"/>
      <c r="AK1307" s="60"/>
      <c r="AL1307" s="60"/>
      <c r="AM1307" s="60"/>
      <c r="AN1307" s="60"/>
      <c r="AO1307" s="60"/>
      <c r="AP1307" s="60"/>
      <c r="AQ1307" s="61">
        <f t="shared" si="833"/>
        <v>0</v>
      </c>
      <c r="AR1307" s="130" t="s">
        <v>36</v>
      </c>
      <c r="AS1307" s="1" t="str">
        <f t="shared" si="834"/>
        <v>Nincs VKR kiválasztva!</v>
      </c>
      <c r="AU1307" s="46"/>
      <c r="AV1307" s="46"/>
      <c r="AY1307" s="64" t="str">
        <f>IF($D1307="","",INDEX(Osszesito!$E:$E,MATCH($F1307,Osszesito!$C:$C,0)))</f>
        <v/>
      </c>
      <c r="AZ1307" s="64">
        <f t="shared" si="842"/>
        <v>0</v>
      </c>
      <c r="BA1307" s="65">
        <f t="shared" si="843"/>
        <v>0</v>
      </c>
      <c r="BB1307" s="65" t="str">
        <f t="shared" si="844"/>
        <v>x</v>
      </c>
      <c r="BC1307" s="65">
        <f t="shared" si="835"/>
        <v>0</v>
      </c>
      <c r="BD1307" s="65">
        <f t="shared" si="869"/>
        <v>0</v>
      </c>
      <c r="BE1307" s="65">
        <f t="shared" si="845"/>
        <v>0</v>
      </c>
      <c r="BF1307" s="64" t="str">
        <f t="shared" si="846"/>
        <v>A forrás egyenlő a költséggel (I.ütem).</v>
      </c>
      <c r="BG1307" s="65">
        <f t="shared" si="847"/>
        <v>0</v>
      </c>
      <c r="BH1307" s="65">
        <f t="shared" si="848"/>
        <v>0</v>
      </c>
      <c r="BI1307" s="65">
        <f t="shared" si="849"/>
        <v>0</v>
      </c>
      <c r="BJ1307" s="65">
        <f t="shared" si="850"/>
        <v>0</v>
      </c>
      <c r="BK1307" s="65">
        <f t="shared" si="836"/>
        <v>0</v>
      </c>
      <c r="BL1307" s="66" t="str">
        <f t="shared" si="870"/>
        <v>Nem hosszútávú a feladat.</v>
      </c>
      <c r="BM1307" s="67">
        <f t="shared" si="851"/>
        <v>1</v>
      </c>
      <c r="BN1307" s="67">
        <f t="shared" si="852"/>
        <v>0</v>
      </c>
      <c r="BO1307" s="67">
        <f t="shared" si="853"/>
        <v>1</v>
      </c>
      <c r="BP1307" s="67">
        <f t="shared" si="854"/>
        <v>0</v>
      </c>
      <c r="BQ1307" s="65">
        <f t="shared" si="855"/>
        <v>0</v>
      </c>
      <c r="BR1307" s="64" t="str">
        <f t="shared" si="856"/>
        <v>Nincs hosszútávú terv!</v>
      </c>
      <c r="BS1307" s="65">
        <f t="shared" si="857"/>
        <v>0</v>
      </c>
      <c r="BT1307" s="65">
        <f t="shared" si="858"/>
        <v>0</v>
      </c>
      <c r="BU1307" s="65">
        <f t="shared" si="859"/>
        <v>0</v>
      </c>
      <c r="BV1307" s="65">
        <f t="shared" si="860"/>
        <v>0</v>
      </c>
      <c r="BW1307" s="65">
        <f t="shared" si="861"/>
        <v>0</v>
      </c>
      <c r="BX1307" s="65">
        <f t="shared" si="862"/>
        <v>0</v>
      </c>
      <c r="BY1307" s="65">
        <f t="shared" si="863"/>
        <v>0</v>
      </c>
      <c r="BZ1307" s="65">
        <f t="shared" si="864"/>
        <v>0</v>
      </c>
      <c r="CA1307" s="65">
        <f t="shared" si="865"/>
        <v>0</v>
      </c>
      <c r="CB1307" s="65">
        <f t="shared" si="866"/>
        <v>0</v>
      </c>
      <c r="CC1307" s="65">
        <f t="shared" si="867"/>
        <v>0</v>
      </c>
      <c r="CD1307" s="65" t="str">
        <f t="shared" si="837"/>
        <v>Hiányos kitöltés! (B-oszlop üres)</v>
      </c>
      <c r="CE1307" s="66" t="str">
        <f t="shared" si="838"/>
        <v>Hiányos kitöltés! (B-oszlop üres)</v>
      </c>
      <c r="CF1307" s="65">
        <f t="shared" si="839"/>
        <v>0</v>
      </c>
      <c r="CG1307" s="65">
        <f t="shared" si="840"/>
        <v>0</v>
      </c>
      <c r="CH1307" s="65">
        <f t="shared" si="841"/>
        <v>0</v>
      </c>
    </row>
    <row r="1308" spans="1:86" ht="31.25" x14ac:dyDescent="0.25">
      <c r="A1308" s="54" t="str">
        <f t="shared" si="830"/>
        <v>Nincs VKR kiválasztva!</v>
      </c>
      <c r="B1308" s="68"/>
      <c r="C1308" s="55"/>
      <c r="D1308" s="47"/>
      <c r="E1308" s="47"/>
      <c r="F1308" s="56" t="str">
        <f>IF($G1308="","Nincs VKR kiválasztva!",INDEX(Osszesito!$C:$C,MATCH($G1308,Osszesito!$D:$D,0)))</f>
        <v>Nincs VKR kiválasztva!</v>
      </c>
      <c r="G1308" s="45"/>
      <c r="H1308" s="51" t="str">
        <f>IF($D1308="","",CONCATENATE($AY1308,"_",COUNTA($D$3:$D1308),"_FSZV_2026"))</f>
        <v/>
      </c>
      <c r="I1308" s="56" t="str">
        <f>IF($G1308="","Nincs VKR kiválasztva!",INDEX(Osszesito!$G:$G,MATCH($F1308,Osszesito!$C:$C,0)))</f>
        <v>Nincs VKR kiválasztva!</v>
      </c>
      <c r="J1308" s="56" t="str">
        <f>IF($G1308="","Nincs VKR kiválasztva!",INDEX(Osszesito!$F:$F,MATCH($F1308,Osszesito!$C:$C,0)))</f>
        <v>Nincs VKR kiválasztva!</v>
      </c>
      <c r="K1308" s="48" t="str">
        <f t="shared" si="868"/>
        <v>Nincs kitöltve a költség rész!</v>
      </c>
      <c r="L1308" s="49"/>
      <c r="M1308" s="49"/>
      <c r="N1308" s="60"/>
      <c r="O1308" s="60"/>
      <c r="P1308" s="90"/>
      <c r="R1308" s="62"/>
      <c r="S1308" s="62"/>
      <c r="T1308" s="62"/>
      <c r="U1308" s="62"/>
      <c r="V1308" s="62"/>
      <c r="W1308" s="62"/>
      <c r="X1308" s="62"/>
      <c r="Y1308" s="62"/>
      <c r="Z1308" s="62"/>
      <c r="AA1308" s="62"/>
      <c r="AB1308" s="62"/>
      <c r="AC1308" s="61">
        <f t="shared" si="831"/>
        <v>0</v>
      </c>
      <c r="AD1308" s="1" t="str">
        <f t="shared" si="832"/>
        <v>Nincs VKR kiválasztva!</v>
      </c>
      <c r="AF1308" s="60"/>
      <c r="AG1308" s="60"/>
      <c r="AH1308" s="60"/>
      <c r="AI1308" s="60"/>
      <c r="AJ1308" s="60"/>
      <c r="AK1308" s="60"/>
      <c r="AL1308" s="60"/>
      <c r="AM1308" s="60"/>
      <c r="AN1308" s="60"/>
      <c r="AO1308" s="60"/>
      <c r="AP1308" s="60"/>
      <c r="AQ1308" s="61">
        <f t="shared" si="833"/>
        <v>0</v>
      </c>
      <c r="AR1308" s="130" t="s">
        <v>36</v>
      </c>
      <c r="AS1308" s="1" t="str">
        <f t="shared" si="834"/>
        <v>Nincs VKR kiválasztva!</v>
      </c>
      <c r="AU1308" s="46"/>
      <c r="AV1308" s="46"/>
      <c r="AY1308" s="64" t="str">
        <f>IF($D1308="","",INDEX(Osszesito!$E:$E,MATCH($F1308,Osszesito!$C:$C,0)))</f>
        <v/>
      </c>
      <c r="AZ1308" s="64">
        <f t="shared" si="842"/>
        <v>0</v>
      </c>
      <c r="BA1308" s="65">
        <f t="shared" si="843"/>
        <v>0</v>
      </c>
      <c r="BB1308" s="65" t="str">
        <f t="shared" si="844"/>
        <v>x</v>
      </c>
      <c r="BC1308" s="65">
        <f t="shared" si="835"/>
        <v>0</v>
      </c>
      <c r="BD1308" s="65">
        <f t="shared" si="869"/>
        <v>0</v>
      </c>
      <c r="BE1308" s="65">
        <f t="shared" si="845"/>
        <v>0</v>
      </c>
      <c r="BF1308" s="64" t="str">
        <f t="shared" si="846"/>
        <v>A forrás egyenlő a költséggel (I.ütem).</v>
      </c>
      <c r="BG1308" s="65">
        <f t="shared" si="847"/>
        <v>0</v>
      </c>
      <c r="BH1308" s="65">
        <f t="shared" si="848"/>
        <v>0</v>
      </c>
      <c r="BI1308" s="65">
        <f t="shared" si="849"/>
        <v>0</v>
      </c>
      <c r="BJ1308" s="65">
        <f t="shared" si="850"/>
        <v>0</v>
      </c>
      <c r="BK1308" s="65">
        <f t="shared" si="836"/>
        <v>0</v>
      </c>
      <c r="BL1308" s="66" t="str">
        <f t="shared" si="870"/>
        <v>Nem hosszútávú a feladat.</v>
      </c>
      <c r="BM1308" s="67">
        <f t="shared" si="851"/>
        <v>1</v>
      </c>
      <c r="BN1308" s="67">
        <f t="shared" si="852"/>
        <v>0</v>
      </c>
      <c r="BO1308" s="67">
        <f t="shared" si="853"/>
        <v>1</v>
      </c>
      <c r="BP1308" s="67">
        <f t="shared" si="854"/>
        <v>0</v>
      </c>
      <c r="BQ1308" s="65">
        <f t="shared" si="855"/>
        <v>0</v>
      </c>
      <c r="BR1308" s="64" t="str">
        <f t="shared" si="856"/>
        <v>Nincs hosszútávú terv!</v>
      </c>
      <c r="BS1308" s="65">
        <f t="shared" si="857"/>
        <v>0</v>
      </c>
      <c r="BT1308" s="65">
        <f t="shared" si="858"/>
        <v>0</v>
      </c>
      <c r="BU1308" s="65">
        <f t="shared" si="859"/>
        <v>0</v>
      </c>
      <c r="BV1308" s="65">
        <f t="shared" si="860"/>
        <v>0</v>
      </c>
      <c r="BW1308" s="65">
        <f t="shared" si="861"/>
        <v>0</v>
      </c>
      <c r="BX1308" s="65">
        <f t="shared" si="862"/>
        <v>0</v>
      </c>
      <c r="BY1308" s="65">
        <f t="shared" si="863"/>
        <v>0</v>
      </c>
      <c r="BZ1308" s="65">
        <f t="shared" si="864"/>
        <v>0</v>
      </c>
      <c r="CA1308" s="65">
        <f t="shared" si="865"/>
        <v>0</v>
      </c>
      <c r="CB1308" s="65">
        <f t="shared" si="866"/>
        <v>0</v>
      </c>
      <c r="CC1308" s="65">
        <f t="shared" si="867"/>
        <v>0</v>
      </c>
      <c r="CD1308" s="65" t="str">
        <f t="shared" si="837"/>
        <v>Hiányos kitöltés! (B-oszlop üres)</v>
      </c>
      <c r="CE1308" s="66" t="str">
        <f t="shared" si="838"/>
        <v>Hiányos kitöltés! (B-oszlop üres)</v>
      </c>
      <c r="CF1308" s="65">
        <f t="shared" si="839"/>
        <v>0</v>
      </c>
      <c r="CG1308" s="65">
        <f t="shared" si="840"/>
        <v>0</v>
      </c>
      <c r="CH1308" s="65">
        <f t="shared" si="841"/>
        <v>0</v>
      </c>
    </row>
    <row r="1309" spans="1:86" ht="31.25" x14ac:dyDescent="0.25">
      <c r="A1309" s="54" t="str">
        <f t="shared" si="830"/>
        <v>Nincs VKR kiválasztva!</v>
      </c>
      <c r="B1309" s="68"/>
      <c r="C1309" s="55"/>
      <c r="D1309" s="47"/>
      <c r="E1309" s="47"/>
      <c r="F1309" s="56" t="str">
        <f>IF($G1309="","Nincs VKR kiválasztva!",INDEX(Osszesito!$C:$C,MATCH($G1309,Osszesito!$D:$D,0)))</f>
        <v>Nincs VKR kiválasztva!</v>
      </c>
      <c r="G1309" s="45"/>
      <c r="H1309" s="51" t="str">
        <f>IF($D1309="","",CONCATENATE($AY1309,"_",COUNTA($D$3:$D1309),"_FSZV_2026"))</f>
        <v/>
      </c>
      <c r="I1309" s="56" t="str">
        <f>IF($G1309="","Nincs VKR kiválasztva!",INDEX(Osszesito!$G:$G,MATCH($F1309,Osszesito!$C:$C,0)))</f>
        <v>Nincs VKR kiválasztva!</v>
      </c>
      <c r="J1309" s="56" t="str">
        <f>IF($G1309="","Nincs VKR kiválasztva!",INDEX(Osszesito!$F:$F,MATCH($F1309,Osszesito!$C:$C,0)))</f>
        <v>Nincs VKR kiválasztva!</v>
      </c>
      <c r="K1309" s="48" t="str">
        <f t="shared" si="868"/>
        <v>Nincs kitöltve a költség rész!</v>
      </c>
      <c r="L1309" s="49"/>
      <c r="M1309" s="49"/>
      <c r="N1309" s="60"/>
      <c r="O1309" s="60"/>
      <c r="P1309" s="90"/>
      <c r="R1309" s="62"/>
      <c r="S1309" s="62"/>
      <c r="T1309" s="62"/>
      <c r="U1309" s="62"/>
      <c r="V1309" s="62"/>
      <c r="W1309" s="62"/>
      <c r="X1309" s="62"/>
      <c r="Y1309" s="62"/>
      <c r="Z1309" s="62"/>
      <c r="AA1309" s="62"/>
      <c r="AB1309" s="62"/>
      <c r="AC1309" s="61">
        <f t="shared" si="831"/>
        <v>0</v>
      </c>
      <c r="AD1309" s="1" t="str">
        <f t="shared" si="832"/>
        <v>Nincs VKR kiválasztva!</v>
      </c>
      <c r="AF1309" s="60"/>
      <c r="AG1309" s="60"/>
      <c r="AH1309" s="60"/>
      <c r="AI1309" s="60"/>
      <c r="AJ1309" s="60"/>
      <c r="AK1309" s="60"/>
      <c r="AL1309" s="60"/>
      <c r="AM1309" s="60"/>
      <c r="AN1309" s="60"/>
      <c r="AO1309" s="60"/>
      <c r="AP1309" s="60"/>
      <c r="AQ1309" s="61">
        <f t="shared" si="833"/>
        <v>0</v>
      </c>
      <c r="AR1309" s="130" t="s">
        <v>36</v>
      </c>
      <c r="AS1309" s="1" t="str">
        <f t="shared" si="834"/>
        <v>Nincs VKR kiválasztva!</v>
      </c>
      <c r="AU1309" s="46"/>
      <c r="AV1309" s="46"/>
      <c r="AY1309" s="64" t="str">
        <f>IF($D1309="","",INDEX(Osszesito!$E:$E,MATCH($F1309,Osszesito!$C:$C,0)))</f>
        <v/>
      </c>
      <c r="AZ1309" s="64">
        <f t="shared" si="842"/>
        <v>0</v>
      </c>
      <c r="BA1309" s="65">
        <f t="shared" si="843"/>
        <v>0</v>
      </c>
      <c r="BB1309" s="65" t="str">
        <f t="shared" si="844"/>
        <v>x</v>
      </c>
      <c r="BC1309" s="65">
        <f t="shared" si="835"/>
        <v>0</v>
      </c>
      <c r="BD1309" s="65">
        <f t="shared" si="869"/>
        <v>0</v>
      </c>
      <c r="BE1309" s="65">
        <f t="shared" si="845"/>
        <v>0</v>
      </c>
      <c r="BF1309" s="64" t="str">
        <f t="shared" si="846"/>
        <v>A forrás egyenlő a költséggel (I.ütem).</v>
      </c>
      <c r="BG1309" s="65">
        <f t="shared" si="847"/>
        <v>0</v>
      </c>
      <c r="BH1309" s="65">
        <f t="shared" si="848"/>
        <v>0</v>
      </c>
      <c r="BI1309" s="65">
        <f t="shared" si="849"/>
        <v>0</v>
      </c>
      <c r="BJ1309" s="65">
        <f t="shared" si="850"/>
        <v>0</v>
      </c>
      <c r="BK1309" s="65">
        <f t="shared" si="836"/>
        <v>0</v>
      </c>
      <c r="BL1309" s="66" t="str">
        <f t="shared" si="870"/>
        <v>Nem hosszútávú a feladat.</v>
      </c>
      <c r="BM1309" s="67">
        <f t="shared" si="851"/>
        <v>1</v>
      </c>
      <c r="BN1309" s="67">
        <f t="shared" si="852"/>
        <v>0</v>
      </c>
      <c r="BO1309" s="67">
        <f t="shared" si="853"/>
        <v>1</v>
      </c>
      <c r="BP1309" s="67">
        <f t="shared" si="854"/>
        <v>0</v>
      </c>
      <c r="BQ1309" s="65">
        <f t="shared" si="855"/>
        <v>0</v>
      </c>
      <c r="BR1309" s="64" t="str">
        <f t="shared" si="856"/>
        <v>Nincs hosszútávú terv!</v>
      </c>
      <c r="BS1309" s="65">
        <f t="shared" si="857"/>
        <v>0</v>
      </c>
      <c r="BT1309" s="65">
        <f t="shared" si="858"/>
        <v>0</v>
      </c>
      <c r="BU1309" s="65">
        <f t="shared" si="859"/>
        <v>0</v>
      </c>
      <c r="BV1309" s="65">
        <f t="shared" si="860"/>
        <v>0</v>
      </c>
      <c r="BW1309" s="65">
        <f t="shared" si="861"/>
        <v>0</v>
      </c>
      <c r="BX1309" s="65">
        <f t="shared" si="862"/>
        <v>0</v>
      </c>
      <c r="BY1309" s="65">
        <f t="shared" si="863"/>
        <v>0</v>
      </c>
      <c r="BZ1309" s="65">
        <f t="shared" si="864"/>
        <v>0</v>
      </c>
      <c r="CA1309" s="65">
        <f t="shared" si="865"/>
        <v>0</v>
      </c>
      <c r="CB1309" s="65">
        <f t="shared" si="866"/>
        <v>0</v>
      </c>
      <c r="CC1309" s="65">
        <f t="shared" si="867"/>
        <v>0</v>
      </c>
      <c r="CD1309" s="65" t="str">
        <f t="shared" si="837"/>
        <v>Hiányos kitöltés! (B-oszlop üres)</v>
      </c>
      <c r="CE1309" s="66" t="str">
        <f t="shared" si="838"/>
        <v>Hiányos kitöltés! (B-oszlop üres)</v>
      </c>
      <c r="CF1309" s="65">
        <f t="shared" si="839"/>
        <v>0</v>
      </c>
      <c r="CG1309" s="65">
        <f t="shared" si="840"/>
        <v>0</v>
      </c>
      <c r="CH1309" s="65">
        <f t="shared" si="841"/>
        <v>0</v>
      </c>
    </row>
    <row r="1310" spans="1:86" ht="31.25" x14ac:dyDescent="0.25">
      <c r="A1310" s="54" t="str">
        <f t="shared" si="830"/>
        <v>Nincs VKR kiválasztva!</v>
      </c>
      <c r="B1310" s="68"/>
      <c r="C1310" s="55"/>
      <c r="D1310" s="47"/>
      <c r="E1310" s="47"/>
      <c r="F1310" s="56" t="str">
        <f>IF($G1310="","Nincs VKR kiválasztva!",INDEX(Osszesito!$C:$C,MATCH($G1310,Osszesito!$D:$D,0)))</f>
        <v>Nincs VKR kiválasztva!</v>
      </c>
      <c r="G1310" s="45"/>
      <c r="H1310" s="51" t="str">
        <f>IF($D1310="","",CONCATENATE($AY1310,"_",COUNTA($D$3:$D1310),"_FSZV_2026"))</f>
        <v/>
      </c>
      <c r="I1310" s="56" t="str">
        <f>IF($G1310="","Nincs VKR kiválasztva!",INDEX(Osszesito!$G:$G,MATCH($F1310,Osszesito!$C:$C,0)))</f>
        <v>Nincs VKR kiválasztva!</v>
      </c>
      <c r="J1310" s="56" t="str">
        <f>IF($G1310="","Nincs VKR kiválasztva!",INDEX(Osszesito!$F:$F,MATCH($F1310,Osszesito!$C:$C,0)))</f>
        <v>Nincs VKR kiválasztva!</v>
      </c>
      <c r="K1310" s="48" t="str">
        <f t="shared" si="868"/>
        <v>Nincs kitöltve a költség rész!</v>
      </c>
      <c r="L1310" s="49"/>
      <c r="M1310" s="49"/>
      <c r="N1310" s="60"/>
      <c r="O1310" s="60"/>
      <c r="P1310" s="90"/>
      <c r="R1310" s="62"/>
      <c r="S1310" s="62"/>
      <c r="T1310" s="62"/>
      <c r="U1310" s="62"/>
      <c r="V1310" s="62"/>
      <c r="W1310" s="62"/>
      <c r="X1310" s="62"/>
      <c r="Y1310" s="62"/>
      <c r="Z1310" s="62"/>
      <c r="AA1310" s="62"/>
      <c r="AB1310" s="62"/>
      <c r="AC1310" s="61">
        <f t="shared" si="831"/>
        <v>0</v>
      </c>
      <c r="AD1310" s="1" t="str">
        <f t="shared" si="832"/>
        <v>Nincs VKR kiválasztva!</v>
      </c>
      <c r="AF1310" s="60"/>
      <c r="AG1310" s="60"/>
      <c r="AH1310" s="60"/>
      <c r="AI1310" s="60"/>
      <c r="AJ1310" s="60"/>
      <c r="AK1310" s="60"/>
      <c r="AL1310" s="60"/>
      <c r="AM1310" s="60"/>
      <c r="AN1310" s="60"/>
      <c r="AO1310" s="60"/>
      <c r="AP1310" s="60"/>
      <c r="AQ1310" s="61">
        <f t="shared" si="833"/>
        <v>0</v>
      </c>
      <c r="AR1310" s="130" t="s">
        <v>36</v>
      </c>
      <c r="AS1310" s="1" t="str">
        <f t="shared" si="834"/>
        <v>Nincs VKR kiválasztva!</v>
      </c>
      <c r="AU1310" s="46"/>
      <c r="AV1310" s="46"/>
      <c r="AY1310" s="64" t="str">
        <f>IF($D1310="","",INDEX(Osszesito!$E:$E,MATCH($F1310,Osszesito!$C:$C,0)))</f>
        <v/>
      </c>
      <c r="AZ1310" s="64">
        <f t="shared" si="842"/>
        <v>0</v>
      </c>
      <c r="BA1310" s="65">
        <f t="shared" si="843"/>
        <v>0</v>
      </c>
      <c r="BB1310" s="65" t="str">
        <f t="shared" si="844"/>
        <v>x</v>
      </c>
      <c r="BC1310" s="65">
        <f t="shared" si="835"/>
        <v>0</v>
      </c>
      <c r="BD1310" s="65">
        <f t="shared" si="869"/>
        <v>0</v>
      </c>
      <c r="BE1310" s="65">
        <f t="shared" si="845"/>
        <v>0</v>
      </c>
      <c r="BF1310" s="64" t="str">
        <f t="shared" si="846"/>
        <v>A forrás egyenlő a költséggel (I.ütem).</v>
      </c>
      <c r="BG1310" s="65">
        <f t="shared" si="847"/>
        <v>0</v>
      </c>
      <c r="BH1310" s="65">
        <f t="shared" si="848"/>
        <v>0</v>
      </c>
      <c r="BI1310" s="65">
        <f t="shared" si="849"/>
        <v>0</v>
      </c>
      <c r="BJ1310" s="65">
        <f t="shared" si="850"/>
        <v>0</v>
      </c>
      <c r="BK1310" s="65">
        <f t="shared" si="836"/>
        <v>0</v>
      </c>
      <c r="BL1310" s="66" t="str">
        <f t="shared" si="870"/>
        <v>Nem hosszútávú a feladat.</v>
      </c>
      <c r="BM1310" s="67">
        <f t="shared" si="851"/>
        <v>1</v>
      </c>
      <c r="BN1310" s="67">
        <f t="shared" si="852"/>
        <v>0</v>
      </c>
      <c r="BO1310" s="67">
        <f t="shared" si="853"/>
        <v>1</v>
      </c>
      <c r="BP1310" s="67">
        <f t="shared" si="854"/>
        <v>0</v>
      </c>
      <c r="BQ1310" s="65">
        <f t="shared" si="855"/>
        <v>0</v>
      </c>
      <c r="BR1310" s="64" t="str">
        <f t="shared" si="856"/>
        <v>Nincs hosszútávú terv!</v>
      </c>
      <c r="BS1310" s="65">
        <f t="shared" si="857"/>
        <v>0</v>
      </c>
      <c r="BT1310" s="65">
        <f t="shared" si="858"/>
        <v>0</v>
      </c>
      <c r="BU1310" s="65">
        <f t="shared" si="859"/>
        <v>0</v>
      </c>
      <c r="BV1310" s="65">
        <f t="shared" si="860"/>
        <v>0</v>
      </c>
      <c r="BW1310" s="65">
        <f t="shared" si="861"/>
        <v>0</v>
      </c>
      <c r="BX1310" s="65">
        <f t="shared" si="862"/>
        <v>0</v>
      </c>
      <c r="BY1310" s="65">
        <f t="shared" si="863"/>
        <v>0</v>
      </c>
      <c r="BZ1310" s="65">
        <f t="shared" si="864"/>
        <v>0</v>
      </c>
      <c r="CA1310" s="65">
        <f t="shared" si="865"/>
        <v>0</v>
      </c>
      <c r="CB1310" s="65">
        <f t="shared" si="866"/>
        <v>0</v>
      </c>
      <c r="CC1310" s="65">
        <f t="shared" si="867"/>
        <v>0</v>
      </c>
      <c r="CD1310" s="65" t="str">
        <f t="shared" si="837"/>
        <v>Hiányos kitöltés! (B-oszlop üres)</v>
      </c>
      <c r="CE1310" s="66" t="str">
        <f t="shared" si="838"/>
        <v>Hiányos kitöltés! (B-oszlop üres)</v>
      </c>
      <c r="CF1310" s="65">
        <f t="shared" si="839"/>
        <v>0</v>
      </c>
      <c r="CG1310" s="65">
        <f t="shared" si="840"/>
        <v>0</v>
      </c>
      <c r="CH1310" s="65">
        <f t="shared" si="841"/>
        <v>0</v>
      </c>
    </row>
    <row r="1311" spans="1:86" ht="31.25" x14ac:dyDescent="0.25">
      <c r="A1311" s="54" t="str">
        <f t="shared" si="830"/>
        <v>Nincs VKR kiválasztva!</v>
      </c>
      <c r="B1311" s="68"/>
      <c r="C1311" s="55"/>
      <c r="D1311" s="47"/>
      <c r="E1311" s="47"/>
      <c r="F1311" s="56" t="str">
        <f>IF($G1311="","Nincs VKR kiválasztva!",INDEX(Osszesito!$C:$C,MATCH($G1311,Osszesito!$D:$D,0)))</f>
        <v>Nincs VKR kiválasztva!</v>
      </c>
      <c r="G1311" s="45"/>
      <c r="H1311" s="51" t="str">
        <f>IF($D1311="","",CONCATENATE($AY1311,"_",COUNTA($D$3:$D1311),"_FSZV_2026"))</f>
        <v/>
      </c>
      <c r="I1311" s="56" t="str">
        <f>IF($G1311="","Nincs VKR kiválasztva!",INDEX(Osszesito!$G:$G,MATCH($F1311,Osszesito!$C:$C,0)))</f>
        <v>Nincs VKR kiválasztva!</v>
      </c>
      <c r="J1311" s="56" t="str">
        <f>IF($G1311="","Nincs VKR kiválasztva!",INDEX(Osszesito!$F:$F,MATCH($F1311,Osszesito!$C:$C,0)))</f>
        <v>Nincs VKR kiválasztva!</v>
      </c>
      <c r="K1311" s="48" t="str">
        <f t="shared" si="868"/>
        <v>Nincs kitöltve a költség rész!</v>
      </c>
      <c r="L1311" s="49"/>
      <c r="M1311" s="49"/>
      <c r="N1311" s="60"/>
      <c r="O1311" s="60"/>
      <c r="P1311" s="90"/>
      <c r="R1311" s="62"/>
      <c r="S1311" s="62"/>
      <c r="T1311" s="62"/>
      <c r="U1311" s="62"/>
      <c r="V1311" s="62"/>
      <c r="W1311" s="62"/>
      <c r="X1311" s="62"/>
      <c r="Y1311" s="62"/>
      <c r="Z1311" s="62"/>
      <c r="AA1311" s="62"/>
      <c r="AB1311" s="62"/>
      <c r="AC1311" s="61">
        <f t="shared" si="831"/>
        <v>0</v>
      </c>
      <c r="AD1311" s="1" t="str">
        <f t="shared" si="832"/>
        <v>Nincs VKR kiválasztva!</v>
      </c>
      <c r="AF1311" s="60"/>
      <c r="AG1311" s="60"/>
      <c r="AH1311" s="60"/>
      <c r="AI1311" s="60"/>
      <c r="AJ1311" s="60"/>
      <c r="AK1311" s="60"/>
      <c r="AL1311" s="60"/>
      <c r="AM1311" s="60"/>
      <c r="AN1311" s="60"/>
      <c r="AO1311" s="60"/>
      <c r="AP1311" s="60"/>
      <c r="AQ1311" s="61">
        <f t="shared" si="833"/>
        <v>0</v>
      </c>
      <c r="AR1311" s="130" t="s">
        <v>36</v>
      </c>
      <c r="AS1311" s="1" t="str">
        <f t="shared" si="834"/>
        <v>Nincs VKR kiválasztva!</v>
      </c>
      <c r="AU1311" s="46"/>
      <c r="AV1311" s="46"/>
      <c r="AY1311" s="64" t="str">
        <f>IF($D1311="","",INDEX(Osszesito!$E:$E,MATCH($F1311,Osszesito!$C:$C,0)))</f>
        <v/>
      </c>
      <c r="AZ1311" s="64">
        <f t="shared" si="842"/>
        <v>0</v>
      </c>
      <c r="BA1311" s="65">
        <f t="shared" si="843"/>
        <v>0</v>
      </c>
      <c r="BB1311" s="65" t="str">
        <f t="shared" si="844"/>
        <v>x</v>
      </c>
      <c r="BC1311" s="65">
        <f t="shared" si="835"/>
        <v>0</v>
      </c>
      <c r="BD1311" s="65">
        <f t="shared" si="869"/>
        <v>0</v>
      </c>
      <c r="BE1311" s="65">
        <f t="shared" si="845"/>
        <v>0</v>
      </c>
      <c r="BF1311" s="64" t="str">
        <f t="shared" si="846"/>
        <v>A forrás egyenlő a költséggel (I.ütem).</v>
      </c>
      <c r="BG1311" s="65">
        <f t="shared" si="847"/>
        <v>0</v>
      </c>
      <c r="BH1311" s="65">
        <f t="shared" si="848"/>
        <v>0</v>
      </c>
      <c r="BI1311" s="65">
        <f t="shared" si="849"/>
        <v>0</v>
      </c>
      <c r="BJ1311" s="65">
        <f t="shared" si="850"/>
        <v>0</v>
      </c>
      <c r="BK1311" s="65">
        <f t="shared" si="836"/>
        <v>0</v>
      </c>
      <c r="BL1311" s="66" t="str">
        <f t="shared" si="870"/>
        <v>Nem hosszútávú a feladat.</v>
      </c>
      <c r="BM1311" s="67">
        <f t="shared" si="851"/>
        <v>1</v>
      </c>
      <c r="BN1311" s="67">
        <f t="shared" si="852"/>
        <v>0</v>
      </c>
      <c r="BO1311" s="67">
        <f t="shared" si="853"/>
        <v>1</v>
      </c>
      <c r="BP1311" s="67">
        <f t="shared" si="854"/>
        <v>0</v>
      </c>
      <c r="BQ1311" s="65">
        <f t="shared" si="855"/>
        <v>0</v>
      </c>
      <c r="BR1311" s="64" t="str">
        <f t="shared" si="856"/>
        <v>Nincs hosszútávú terv!</v>
      </c>
      <c r="BS1311" s="65">
        <f t="shared" si="857"/>
        <v>0</v>
      </c>
      <c r="BT1311" s="65">
        <f t="shared" si="858"/>
        <v>0</v>
      </c>
      <c r="BU1311" s="65">
        <f t="shared" si="859"/>
        <v>0</v>
      </c>
      <c r="BV1311" s="65">
        <f t="shared" si="860"/>
        <v>0</v>
      </c>
      <c r="BW1311" s="65">
        <f t="shared" si="861"/>
        <v>0</v>
      </c>
      <c r="BX1311" s="65">
        <f t="shared" si="862"/>
        <v>0</v>
      </c>
      <c r="BY1311" s="65">
        <f t="shared" si="863"/>
        <v>0</v>
      </c>
      <c r="BZ1311" s="65">
        <f t="shared" si="864"/>
        <v>0</v>
      </c>
      <c r="CA1311" s="65">
        <f t="shared" si="865"/>
        <v>0</v>
      </c>
      <c r="CB1311" s="65">
        <f t="shared" si="866"/>
        <v>0</v>
      </c>
      <c r="CC1311" s="65">
        <f t="shared" si="867"/>
        <v>0</v>
      </c>
      <c r="CD1311" s="65" t="str">
        <f t="shared" si="837"/>
        <v>Hiányos kitöltés! (B-oszlop üres)</v>
      </c>
      <c r="CE1311" s="66" t="str">
        <f t="shared" si="838"/>
        <v>Hiányos kitöltés! (B-oszlop üres)</v>
      </c>
      <c r="CF1311" s="65">
        <f t="shared" si="839"/>
        <v>0</v>
      </c>
      <c r="CG1311" s="65">
        <f t="shared" si="840"/>
        <v>0</v>
      </c>
      <c r="CH1311" s="65">
        <f t="shared" si="841"/>
        <v>0</v>
      </c>
    </row>
    <row r="1312" spans="1:86" ht="31.25" x14ac:dyDescent="0.25">
      <c r="A1312" s="54" t="str">
        <f t="shared" si="830"/>
        <v>Nincs VKR kiválasztva!</v>
      </c>
      <c r="B1312" s="68"/>
      <c r="C1312" s="55"/>
      <c r="D1312" s="47"/>
      <c r="E1312" s="47"/>
      <c r="F1312" s="56" t="str">
        <f>IF($G1312="","Nincs VKR kiválasztva!",INDEX(Osszesito!$C:$C,MATCH($G1312,Osszesito!$D:$D,0)))</f>
        <v>Nincs VKR kiválasztva!</v>
      </c>
      <c r="G1312" s="45"/>
      <c r="H1312" s="51" t="str">
        <f>IF($D1312="","",CONCATENATE($AY1312,"_",COUNTA($D$3:$D1312),"_FSZV_2026"))</f>
        <v/>
      </c>
      <c r="I1312" s="56" t="str">
        <f>IF($G1312="","Nincs VKR kiválasztva!",INDEX(Osszesito!$G:$G,MATCH($F1312,Osszesito!$C:$C,0)))</f>
        <v>Nincs VKR kiválasztva!</v>
      </c>
      <c r="J1312" s="56" t="str">
        <f>IF($G1312="","Nincs VKR kiválasztva!",INDEX(Osszesito!$F:$F,MATCH($F1312,Osszesito!$C:$C,0)))</f>
        <v>Nincs VKR kiválasztva!</v>
      </c>
      <c r="K1312" s="48" t="str">
        <f t="shared" si="868"/>
        <v>Nincs kitöltve a költség rész!</v>
      </c>
      <c r="L1312" s="49"/>
      <c r="M1312" s="49"/>
      <c r="N1312" s="60"/>
      <c r="O1312" s="60"/>
      <c r="P1312" s="90"/>
      <c r="R1312" s="62"/>
      <c r="S1312" s="62"/>
      <c r="T1312" s="62"/>
      <c r="U1312" s="62"/>
      <c r="V1312" s="62"/>
      <c r="W1312" s="62"/>
      <c r="X1312" s="62"/>
      <c r="Y1312" s="62"/>
      <c r="Z1312" s="62"/>
      <c r="AA1312" s="62"/>
      <c r="AB1312" s="62"/>
      <c r="AC1312" s="61">
        <f t="shared" si="831"/>
        <v>0</v>
      </c>
      <c r="AD1312" s="1" t="str">
        <f t="shared" si="832"/>
        <v>Nincs VKR kiválasztva!</v>
      </c>
      <c r="AF1312" s="60"/>
      <c r="AG1312" s="60"/>
      <c r="AH1312" s="60"/>
      <c r="AI1312" s="60"/>
      <c r="AJ1312" s="60"/>
      <c r="AK1312" s="60"/>
      <c r="AL1312" s="60"/>
      <c r="AM1312" s="60"/>
      <c r="AN1312" s="60"/>
      <c r="AO1312" s="60"/>
      <c r="AP1312" s="60"/>
      <c r="AQ1312" s="61">
        <f t="shared" si="833"/>
        <v>0</v>
      </c>
      <c r="AR1312" s="130" t="s">
        <v>36</v>
      </c>
      <c r="AS1312" s="1" t="str">
        <f t="shared" si="834"/>
        <v>Nincs VKR kiválasztva!</v>
      </c>
      <c r="AU1312" s="46"/>
      <c r="AV1312" s="46"/>
      <c r="AY1312" s="64" t="str">
        <f>IF($D1312="","",INDEX(Osszesito!$E:$E,MATCH($F1312,Osszesito!$C:$C,0)))</f>
        <v/>
      </c>
      <c r="AZ1312" s="64">
        <f t="shared" si="842"/>
        <v>0</v>
      </c>
      <c r="BA1312" s="65">
        <f t="shared" si="843"/>
        <v>0</v>
      </c>
      <c r="BB1312" s="65" t="str">
        <f t="shared" si="844"/>
        <v>x</v>
      </c>
      <c r="BC1312" s="65">
        <f t="shared" si="835"/>
        <v>0</v>
      </c>
      <c r="BD1312" s="65">
        <f t="shared" si="869"/>
        <v>0</v>
      </c>
      <c r="BE1312" s="65">
        <f t="shared" si="845"/>
        <v>0</v>
      </c>
      <c r="BF1312" s="64" t="str">
        <f t="shared" si="846"/>
        <v>A forrás egyenlő a költséggel (I.ütem).</v>
      </c>
      <c r="BG1312" s="65">
        <f t="shared" si="847"/>
        <v>0</v>
      </c>
      <c r="BH1312" s="65">
        <f t="shared" si="848"/>
        <v>0</v>
      </c>
      <c r="BI1312" s="65">
        <f t="shared" si="849"/>
        <v>0</v>
      </c>
      <c r="BJ1312" s="65">
        <f t="shared" si="850"/>
        <v>0</v>
      </c>
      <c r="BK1312" s="65">
        <f t="shared" si="836"/>
        <v>0</v>
      </c>
      <c r="BL1312" s="66" t="str">
        <f t="shared" si="870"/>
        <v>Nem hosszútávú a feladat.</v>
      </c>
      <c r="BM1312" s="67">
        <f t="shared" si="851"/>
        <v>1</v>
      </c>
      <c r="BN1312" s="67">
        <f t="shared" si="852"/>
        <v>0</v>
      </c>
      <c r="BO1312" s="67">
        <f t="shared" si="853"/>
        <v>1</v>
      </c>
      <c r="BP1312" s="67">
        <f t="shared" si="854"/>
        <v>0</v>
      </c>
      <c r="BQ1312" s="65">
        <f t="shared" si="855"/>
        <v>0</v>
      </c>
      <c r="BR1312" s="64" t="str">
        <f t="shared" si="856"/>
        <v>Nincs hosszútávú terv!</v>
      </c>
      <c r="BS1312" s="65">
        <f t="shared" si="857"/>
        <v>0</v>
      </c>
      <c r="BT1312" s="65">
        <f t="shared" si="858"/>
        <v>0</v>
      </c>
      <c r="BU1312" s="65">
        <f t="shared" si="859"/>
        <v>0</v>
      </c>
      <c r="BV1312" s="65">
        <f t="shared" si="860"/>
        <v>0</v>
      </c>
      <c r="BW1312" s="65">
        <f t="shared" si="861"/>
        <v>0</v>
      </c>
      <c r="BX1312" s="65">
        <f t="shared" si="862"/>
        <v>0</v>
      </c>
      <c r="BY1312" s="65">
        <f t="shared" si="863"/>
        <v>0</v>
      </c>
      <c r="BZ1312" s="65">
        <f t="shared" si="864"/>
        <v>0</v>
      </c>
      <c r="CA1312" s="65">
        <f t="shared" si="865"/>
        <v>0</v>
      </c>
      <c r="CB1312" s="65">
        <f t="shared" si="866"/>
        <v>0</v>
      </c>
      <c r="CC1312" s="65">
        <f t="shared" si="867"/>
        <v>0</v>
      </c>
      <c r="CD1312" s="65" t="str">
        <f t="shared" si="837"/>
        <v>Hiányos kitöltés! (B-oszlop üres)</v>
      </c>
      <c r="CE1312" s="66" t="str">
        <f t="shared" si="838"/>
        <v>Hiányos kitöltés! (B-oszlop üres)</v>
      </c>
      <c r="CF1312" s="65">
        <f t="shared" si="839"/>
        <v>0</v>
      </c>
      <c r="CG1312" s="65">
        <f t="shared" si="840"/>
        <v>0</v>
      </c>
      <c r="CH1312" s="65">
        <f t="shared" si="841"/>
        <v>0</v>
      </c>
    </row>
    <row r="1313" spans="1:86" ht="31.25" x14ac:dyDescent="0.25">
      <c r="A1313" s="54" t="str">
        <f t="shared" si="830"/>
        <v>Nincs VKR kiválasztva!</v>
      </c>
      <c r="B1313" s="68"/>
      <c r="C1313" s="55"/>
      <c r="D1313" s="47"/>
      <c r="E1313" s="47"/>
      <c r="F1313" s="56" t="str">
        <f>IF($G1313="","Nincs VKR kiválasztva!",INDEX(Osszesito!$C:$C,MATCH($G1313,Osszesito!$D:$D,0)))</f>
        <v>Nincs VKR kiválasztva!</v>
      </c>
      <c r="G1313" s="45"/>
      <c r="H1313" s="51" t="str">
        <f>IF($D1313="","",CONCATENATE($AY1313,"_",COUNTA($D$3:$D1313),"_FSZV_2026"))</f>
        <v/>
      </c>
      <c r="I1313" s="56" t="str">
        <f>IF($G1313="","Nincs VKR kiválasztva!",INDEX(Osszesito!$G:$G,MATCH($F1313,Osszesito!$C:$C,0)))</f>
        <v>Nincs VKR kiválasztva!</v>
      </c>
      <c r="J1313" s="56" t="str">
        <f>IF($G1313="","Nincs VKR kiválasztva!",INDEX(Osszesito!$F:$F,MATCH($F1313,Osszesito!$C:$C,0)))</f>
        <v>Nincs VKR kiválasztva!</v>
      </c>
      <c r="K1313" s="48" t="str">
        <f t="shared" si="868"/>
        <v>Nincs kitöltve a költség rész!</v>
      </c>
      <c r="L1313" s="49"/>
      <c r="M1313" s="49"/>
      <c r="N1313" s="60"/>
      <c r="O1313" s="60"/>
      <c r="P1313" s="90"/>
      <c r="R1313" s="62"/>
      <c r="S1313" s="62"/>
      <c r="T1313" s="62"/>
      <c r="U1313" s="62"/>
      <c r="V1313" s="62"/>
      <c r="W1313" s="62"/>
      <c r="X1313" s="62"/>
      <c r="Y1313" s="62"/>
      <c r="Z1313" s="62"/>
      <c r="AA1313" s="62"/>
      <c r="AB1313" s="62"/>
      <c r="AC1313" s="61">
        <f t="shared" si="831"/>
        <v>0</v>
      </c>
      <c r="AD1313" s="1" t="str">
        <f t="shared" si="832"/>
        <v>Nincs VKR kiválasztva!</v>
      </c>
      <c r="AF1313" s="60"/>
      <c r="AG1313" s="60"/>
      <c r="AH1313" s="60"/>
      <c r="AI1313" s="60"/>
      <c r="AJ1313" s="60"/>
      <c r="AK1313" s="60"/>
      <c r="AL1313" s="60"/>
      <c r="AM1313" s="60"/>
      <c r="AN1313" s="60"/>
      <c r="AO1313" s="60"/>
      <c r="AP1313" s="60"/>
      <c r="AQ1313" s="61">
        <f t="shared" si="833"/>
        <v>0</v>
      </c>
      <c r="AR1313" s="130" t="s">
        <v>36</v>
      </c>
      <c r="AS1313" s="1" t="str">
        <f t="shared" si="834"/>
        <v>Nincs VKR kiválasztva!</v>
      </c>
      <c r="AU1313" s="46"/>
      <c r="AV1313" s="46"/>
      <c r="AY1313" s="64" t="str">
        <f>IF($D1313="","",INDEX(Osszesito!$E:$E,MATCH($F1313,Osszesito!$C:$C,0)))</f>
        <v/>
      </c>
      <c r="AZ1313" s="64">
        <f t="shared" si="842"/>
        <v>0</v>
      </c>
      <c r="BA1313" s="65">
        <f t="shared" si="843"/>
        <v>0</v>
      </c>
      <c r="BB1313" s="65" t="str">
        <f t="shared" si="844"/>
        <v>x</v>
      </c>
      <c r="BC1313" s="65">
        <f t="shared" si="835"/>
        <v>0</v>
      </c>
      <c r="BD1313" s="65">
        <f t="shared" si="869"/>
        <v>0</v>
      </c>
      <c r="BE1313" s="65">
        <f t="shared" si="845"/>
        <v>0</v>
      </c>
      <c r="BF1313" s="64" t="str">
        <f t="shared" si="846"/>
        <v>A forrás egyenlő a költséggel (I.ütem).</v>
      </c>
      <c r="BG1313" s="65">
        <f t="shared" si="847"/>
        <v>0</v>
      </c>
      <c r="BH1313" s="65">
        <f t="shared" si="848"/>
        <v>0</v>
      </c>
      <c r="BI1313" s="65">
        <f t="shared" si="849"/>
        <v>0</v>
      </c>
      <c r="BJ1313" s="65">
        <f t="shared" si="850"/>
        <v>0</v>
      </c>
      <c r="BK1313" s="65">
        <f t="shared" si="836"/>
        <v>0</v>
      </c>
      <c r="BL1313" s="66" t="str">
        <f t="shared" si="870"/>
        <v>Nem hosszútávú a feladat.</v>
      </c>
      <c r="BM1313" s="67">
        <f t="shared" si="851"/>
        <v>1</v>
      </c>
      <c r="BN1313" s="67">
        <f t="shared" si="852"/>
        <v>0</v>
      </c>
      <c r="BO1313" s="67">
        <f t="shared" si="853"/>
        <v>1</v>
      </c>
      <c r="BP1313" s="67">
        <f t="shared" si="854"/>
        <v>0</v>
      </c>
      <c r="BQ1313" s="65">
        <f t="shared" si="855"/>
        <v>0</v>
      </c>
      <c r="BR1313" s="64" t="str">
        <f t="shared" si="856"/>
        <v>Nincs hosszútávú terv!</v>
      </c>
      <c r="BS1313" s="65">
        <f t="shared" si="857"/>
        <v>0</v>
      </c>
      <c r="BT1313" s="65">
        <f t="shared" si="858"/>
        <v>0</v>
      </c>
      <c r="BU1313" s="65">
        <f t="shared" si="859"/>
        <v>0</v>
      </c>
      <c r="BV1313" s="65">
        <f t="shared" si="860"/>
        <v>0</v>
      </c>
      <c r="BW1313" s="65">
        <f t="shared" si="861"/>
        <v>0</v>
      </c>
      <c r="BX1313" s="65">
        <f t="shared" si="862"/>
        <v>0</v>
      </c>
      <c r="BY1313" s="65">
        <f t="shared" si="863"/>
        <v>0</v>
      </c>
      <c r="BZ1313" s="65">
        <f t="shared" si="864"/>
        <v>0</v>
      </c>
      <c r="CA1313" s="65">
        <f t="shared" si="865"/>
        <v>0</v>
      </c>
      <c r="CB1313" s="65">
        <f t="shared" si="866"/>
        <v>0</v>
      </c>
      <c r="CC1313" s="65">
        <f t="shared" si="867"/>
        <v>0</v>
      </c>
      <c r="CD1313" s="65" t="str">
        <f t="shared" si="837"/>
        <v>Hiányos kitöltés! (B-oszlop üres)</v>
      </c>
      <c r="CE1313" s="66" t="str">
        <f t="shared" si="838"/>
        <v>Hiányos kitöltés! (B-oszlop üres)</v>
      </c>
      <c r="CF1313" s="65">
        <f t="shared" si="839"/>
        <v>0</v>
      </c>
      <c r="CG1313" s="65">
        <f t="shared" si="840"/>
        <v>0</v>
      </c>
      <c r="CH1313" s="65">
        <f t="shared" si="841"/>
        <v>0</v>
      </c>
    </row>
    <row r="1314" spans="1:86" ht="31.25" x14ac:dyDescent="0.25">
      <c r="A1314" s="54" t="str">
        <f t="shared" si="830"/>
        <v>Nincs VKR kiválasztva!</v>
      </c>
      <c r="B1314" s="68"/>
      <c r="C1314" s="55"/>
      <c r="D1314" s="47"/>
      <c r="E1314" s="47"/>
      <c r="F1314" s="56" t="str">
        <f>IF($G1314="","Nincs VKR kiválasztva!",INDEX(Osszesito!$C:$C,MATCH($G1314,Osszesito!$D:$D,0)))</f>
        <v>Nincs VKR kiválasztva!</v>
      </c>
      <c r="G1314" s="45"/>
      <c r="H1314" s="51" t="str">
        <f>IF($D1314="","",CONCATENATE($AY1314,"_",COUNTA($D$3:$D1314),"_FSZV_2026"))</f>
        <v/>
      </c>
      <c r="I1314" s="56" t="str">
        <f>IF($G1314="","Nincs VKR kiválasztva!",INDEX(Osszesito!$G:$G,MATCH($F1314,Osszesito!$C:$C,0)))</f>
        <v>Nincs VKR kiválasztva!</v>
      </c>
      <c r="J1314" s="56" t="str">
        <f>IF($G1314="","Nincs VKR kiválasztva!",INDEX(Osszesito!$F:$F,MATCH($F1314,Osszesito!$C:$C,0)))</f>
        <v>Nincs VKR kiválasztva!</v>
      </c>
      <c r="K1314" s="48" t="str">
        <f t="shared" si="868"/>
        <v>Nincs kitöltve a költség rész!</v>
      </c>
      <c r="L1314" s="49"/>
      <c r="M1314" s="49"/>
      <c r="N1314" s="60"/>
      <c r="O1314" s="60"/>
      <c r="P1314" s="90"/>
      <c r="R1314" s="62"/>
      <c r="S1314" s="62"/>
      <c r="T1314" s="62"/>
      <c r="U1314" s="62"/>
      <c r="V1314" s="62"/>
      <c r="W1314" s="62"/>
      <c r="X1314" s="62"/>
      <c r="Y1314" s="62"/>
      <c r="Z1314" s="62"/>
      <c r="AA1314" s="62"/>
      <c r="AB1314" s="62"/>
      <c r="AC1314" s="61">
        <f t="shared" si="831"/>
        <v>0</v>
      </c>
      <c r="AD1314" s="1" t="str">
        <f t="shared" si="832"/>
        <v>Nincs VKR kiválasztva!</v>
      </c>
      <c r="AF1314" s="60"/>
      <c r="AG1314" s="60"/>
      <c r="AH1314" s="60"/>
      <c r="AI1314" s="60"/>
      <c r="AJ1314" s="60"/>
      <c r="AK1314" s="60"/>
      <c r="AL1314" s="60"/>
      <c r="AM1314" s="60"/>
      <c r="AN1314" s="60"/>
      <c r="AO1314" s="60"/>
      <c r="AP1314" s="60"/>
      <c r="AQ1314" s="61">
        <f t="shared" si="833"/>
        <v>0</v>
      </c>
      <c r="AR1314" s="130" t="s">
        <v>36</v>
      </c>
      <c r="AS1314" s="1" t="str">
        <f t="shared" si="834"/>
        <v>Nincs VKR kiválasztva!</v>
      </c>
      <c r="AU1314" s="46"/>
      <c r="AV1314" s="46"/>
      <c r="AY1314" s="64" t="str">
        <f>IF($D1314="","",INDEX(Osszesito!$E:$E,MATCH($F1314,Osszesito!$C:$C,0)))</f>
        <v/>
      </c>
      <c r="AZ1314" s="64">
        <f t="shared" si="842"/>
        <v>0</v>
      </c>
      <c r="BA1314" s="65">
        <f t="shared" si="843"/>
        <v>0</v>
      </c>
      <c r="BB1314" s="65" t="str">
        <f t="shared" si="844"/>
        <v>x</v>
      </c>
      <c r="BC1314" s="65">
        <f t="shared" si="835"/>
        <v>0</v>
      </c>
      <c r="BD1314" s="65">
        <f t="shared" si="869"/>
        <v>0</v>
      </c>
      <c r="BE1314" s="65">
        <f t="shared" si="845"/>
        <v>0</v>
      </c>
      <c r="BF1314" s="64" t="str">
        <f t="shared" si="846"/>
        <v>A forrás egyenlő a költséggel (I.ütem).</v>
      </c>
      <c r="BG1314" s="65">
        <f t="shared" si="847"/>
        <v>0</v>
      </c>
      <c r="BH1314" s="65">
        <f t="shared" si="848"/>
        <v>0</v>
      </c>
      <c r="BI1314" s="65">
        <f t="shared" si="849"/>
        <v>0</v>
      </c>
      <c r="BJ1314" s="65">
        <f t="shared" si="850"/>
        <v>0</v>
      </c>
      <c r="BK1314" s="65">
        <f t="shared" si="836"/>
        <v>0</v>
      </c>
      <c r="BL1314" s="66" t="str">
        <f t="shared" si="870"/>
        <v>Nem hosszútávú a feladat.</v>
      </c>
      <c r="BM1314" s="67">
        <f t="shared" si="851"/>
        <v>1</v>
      </c>
      <c r="BN1314" s="67">
        <f t="shared" si="852"/>
        <v>0</v>
      </c>
      <c r="BO1314" s="67">
        <f t="shared" si="853"/>
        <v>1</v>
      </c>
      <c r="BP1314" s="67">
        <f t="shared" si="854"/>
        <v>0</v>
      </c>
      <c r="BQ1314" s="65">
        <f t="shared" si="855"/>
        <v>0</v>
      </c>
      <c r="BR1314" s="64" t="str">
        <f t="shared" si="856"/>
        <v>Nincs hosszútávú terv!</v>
      </c>
      <c r="BS1314" s="65">
        <f t="shared" si="857"/>
        <v>0</v>
      </c>
      <c r="BT1314" s="65">
        <f t="shared" si="858"/>
        <v>0</v>
      </c>
      <c r="BU1314" s="65">
        <f t="shared" si="859"/>
        <v>0</v>
      </c>
      <c r="BV1314" s="65">
        <f t="shared" si="860"/>
        <v>0</v>
      </c>
      <c r="BW1314" s="65">
        <f t="shared" si="861"/>
        <v>0</v>
      </c>
      <c r="BX1314" s="65">
        <f t="shared" si="862"/>
        <v>0</v>
      </c>
      <c r="BY1314" s="65">
        <f t="shared" si="863"/>
        <v>0</v>
      </c>
      <c r="BZ1314" s="65">
        <f t="shared" si="864"/>
        <v>0</v>
      </c>
      <c r="CA1314" s="65">
        <f t="shared" si="865"/>
        <v>0</v>
      </c>
      <c r="CB1314" s="65">
        <f t="shared" si="866"/>
        <v>0</v>
      </c>
      <c r="CC1314" s="65">
        <f t="shared" si="867"/>
        <v>0</v>
      </c>
      <c r="CD1314" s="65" t="str">
        <f t="shared" si="837"/>
        <v>Hiányos kitöltés! (B-oszlop üres)</v>
      </c>
      <c r="CE1314" s="66" t="str">
        <f t="shared" si="838"/>
        <v>Hiányos kitöltés! (B-oszlop üres)</v>
      </c>
      <c r="CF1314" s="65">
        <f t="shared" si="839"/>
        <v>0</v>
      </c>
      <c r="CG1314" s="65">
        <f t="shared" si="840"/>
        <v>0</v>
      </c>
      <c r="CH1314" s="65">
        <f t="shared" si="841"/>
        <v>0</v>
      </c>
    </row>
    <row r="1315" spans="1:86" ht="31.25" x14ac:dyDescent="0.25">
      <c r="A1315" s="54" t="str">
        <f t="shared" si="830"/>
        <v>Nincs VKR kiválasztva!</v>
      </c>
      <c r="B1315" s="68"/>
      <c r="C1315" s="55"/>
      <c r="D1315" s="47"/>
      <c r="E1315" s="47"/>
      <c r="F1315" s="56" t="str">
        <f>IF($G1315="","Nincs VKR kiválasztva!",INDEX(Osszesito!$C:$C,MATCH($G1315,Osszesito!$D:$D,0)))</f>
        <v>Nincs VKR kiválasztva!</v>
      </c>
      <c r="G1315" s="45"/>
      <c r="H1315" s="51" t="str">
        <f>IF($D1315="","",CONCATENATE($AY1315,"_",COUNTA($D$3:$D1315),"_FSZV_2026"))</f>
        <v/>
      </c>
      <c r="I1315" s="56" t="str">
        <f>IF($G1315="","Nincs VKR kiválasztva!",INDEX(Osszesito!$G:$G,MATCH($F1315,Osszesito!$C:$C,0)))</f>
        <v>Nincs VKR kiválasztva!</v>
      </c>
      <c r="J1315" s="56" t="str">
        <f>IF($G1315="","Nincs VKR kiválasztva!",INDEX(Osszesito!$F:$F,MATCH($F1315,Osszesito!$C:$C,0)))</f>
        <v>Nincs VKR kiválasztva!</v>
      </c>
      <c r="K1315" s="48" t="str">
        <f t="shared" si="868"/>
        <v>Nincs kitöltve a költség rész!</v>
      </c>
      <c r="L1315" s="49"/>
      <c r="M1315" s="49"/>
      <c r="N1315" s="60"/>
      <c r="O1315" s="60"/>
      <c r="P1315" s="90"/>
      <c r="R1315" s="62"/>
      <c r="S1315" s="62"/>
      <c r="T1315" s="62"/>
      <c r="U1315" s="62"/>
      <c r="V1315" s="62"/>
      <c r="W1315" s="62"/>
      <c r="X1315" s="62"/>
      <c r="Y1315" s="62"/>
      <c r="Z1315" s="62"/>
      <c r="AA1315" s="62"/>
      <c r="AB1315" s="62"/>
      <c r="AC1315" s="61">
        <f t="shared" si="831"/>
        <v>0</v>
      </c>
      <c r="AD1315" s="1" t="str">
        <f t="shared" si="832"/>
        <v>Nincs VKR kiválasztva!</v>
      </c>
      <c r="AF1315" s="60"/>
      <c r="AG1315" s="60"/>
      <c r="AH1315" s="60"/>
      <c r="AI1315" s="60"/>
      <c r="AJ1315" s="60"/>
      <c r="AK1315" s="60"/>
      <c r="AL1315" s="60"/>
      <c r="AM1315" s="60"/>
      <c r="AN1315" s="60"/>
      <c r="AO1315" s="60"/>
      <c r="AP1315" s="60"/>
      <c r="AQ1315" s="61">
        <f t="shared" si="833"/>
        <v>0</v>
      </c>
      <c r="AR1315" s="130" t="s">
        <v>36</v>
      </c>
      <c r="AS1315" s="1" t="str">
        <f t="shared" si="834"/>
        <v>Nincs VKR kiválasztva!</v>
      </c>
      <c r="AU1315" s="46"/>
      <c r="AV1315" s="46"/>
      <c r="AY1315" s="64" t="str">
        <f>IF($D1315="","",INDEX(Osszesito!$E:$E,MATCH($F1315,Osszesito!$C:$C,0)))</f>
        <v/>
      </c>
      <c r="AZ1315" s="64">
        <f t="shared" si="842"/>
        <v>0</v>
      </c>
      <c r="BA1315" s="65">
        <f t="shared" si="843"/>
        <v>0</v>
      </c>
      <c r="BB1315" s="65" t="str">
        <f t="shared" si="844"/>
        <v>x</v>
      </c>
      <c r="BC1315" s="65">
        <f t="shared" si="835"/>
        <v>0</v>
      </c>
      <c r="BD1315" s="65">
        <f t="shared" si="869"/>
        <v>0</v>
      </c>
      <c r="BE1315" s="65">
        <f t="shared" si="845"/>
        <v>0</v>
      </c>
      <c r="BF1315" s="64" t="str">
        <f t="shared" si="846"/>
        <v>A forrás egyenlő a költséggel (I.ütem).</v>
      </c>
      <c r="BG1315" s="65">
        <f t="shared" si="847"/>
        <v>0</v>
      </c>
      <c r="BH1315" s="65">
        <f t="shared" si="848"/>
        <v>0</v>
      </c>
      <c r="BI1315" s="65">
        <f t="shared" si="849"/>
        <v>0</v>
      </c>
      <c r="BJ1315" s="65">
        <f t="shared" si="850"/>
        <v>0</v>
      </c>
      <c r="BK1315" s="65">
        <f t="shared" si="836"/>
        <v>0</v>
      </c>
      <c r="BL1315" s="66" t="str">
        <f t="shared" si="870"/>
        <v>Nem hosszútávú a feladat.</v>
      </c>
      <c r="BM1315" s="67">
        <f t="shared" si="851"/>
        <v>1</v>
      </c>
      <c r="BN1315" s="67">
        <f t="shared" si="852"/>
        <v>0</v>
      </c>
      <c r="BO1315" s="67">
        <f t="shared" si="853"/>
        <v>1</v>
      </c>
      <c r="BP1315" s="67">
        <f t="shared" si="854"/>
        <v>0</v>
      </c>
      <c r="BQ1315" s="65">
        <f t="shared" si="855"/>
        <v>0</v>
      </c>
      <c r="BR1315" s="64" t="str">
        <f t="shared" si="856"/>
        <v>Nincs hosszútávú terv!</v>
      </c>
      <c r="BS1315" s="65">
        <f t="shared" si="857"/>
        <v>0</v>
      </c>
      <c r="BT1315" s="65">
        <f t="shared" si="858"/>
        <v>0</v>
      </c>
      <c r="BU1315" s="65">
        <f t="shared" si="859"/>
        <v>0</v>
      </c>
      <c r="BV1315" s="65">
        <f t="shared" si="860"/>
        <v>0</v>
      </c>
      <c r="BW1315" s="65">
        <f t="shared" si="861"/>
        <v>0</v>
      </c>
      <c r="BX1315" s="65">
        <f t="shared" si="862"/>
        <v>0</v>
      </c>
      <c r="BY1315" s="65">
        <f t="shared" si="863"/>
        <v>0</v>
      </c>
      <c r="BZ1315" s="65">
        <f t="shared" si="864"/>
        <v>0</v>
      </c>
      <c r="CA1315" s="65">
        <f t="shared" si="865"/>
        <v>0</v>
      </c>
      <c r="CB1315" s="65">
        <f t="shared" si="866"/>
        <v>0</v>
      </c>
      <c r="CC1315" s="65">
        <f t="shared" si="867"/>
        <v>0</v>
      </c>
      <c r="CD1315" s="65" t="str">
        <f t="shared" si="837"/>
        <v>Hiányos kitöltés! (B-oszlop üres)</v>
      </c>
      <c r="CE1315" s="66" t="str">
        <f t="shared" si="838"/>
        <v>Hiányos kitöltés! (B-oszlop üres)</v>
      </c>
      <c r="CF1315" s="65">
        <f t="shared" si="839"/>
        <v>0</v>
      </c>
      <c r="CG1315" s="65">
        <f t="shared" si="840"/>
        <v>0</v>
      </c>
      <c r="CH1315" s="65">
        <f t="shared" si="841"/>
        <v>0</v>
      </c>
    </row>
    <row r="1316" spans="1:86" ht="31.25" x14ac:dyDescent="0.25">
      <c r="A1316" s="54" t="str">
        <f t="shared" si="830"/>
        <v>Nincs VKR kiválasztva!</v>
      </c>
      <c r="B1316" s="68"/>
      <c r="C1316" s="55"/>
      <c r="D1316" s="47"/>
      <c r="E1316" s="47"/>
      <c r="F1316" s="56" t="str">
        <f>IF($G1316="","Nincs VKR kiválasztva!",INDEX(Osszesito!$C:$C,MATCH($G1316,Osszesito!$D:$D,0)))</f>
        <v>Nincs VKR kiválasztva!</v>
      </c>
      <c r="G1316" s="45"/>
      <c r="H1316" s="51" t="str">
        <f>IF($D1316="","",CONCATENATE($AY1316,"_",COUNTA($D$3:$D1316),"_FSZV_2026"))</f>
        <v/>
      </c>
      <c r="I1316" s="56" t="str">
        <f>IF($G1316="","Nincs VKR kiválasztva!",INDEX(Osszesito!$G:$G,MATCH($F1316,Osszesito!$C:$C,0)))</f>
        <v>Nincs VKR kiválasztva!</v>
      </c>
      <c r="J1316" s="56" t="str">
        <f>IF($G1316="","Nincs VKR kiválasztva!",INDEX(Osszesito!$F:$F,MATCH($F1316,Osszesito!$C:$C,0)))</f>
        <v>Nincs VKR kiválasztva!</v>
      </c>
      <c r="K1316" s="48" t="str">
        <f t="shared" si="868"/>
        <v>Nincs kitöltve a költség rész!</v>
      </c>
      <c r="L1316" s="49"/>
      <c r="M1316" s="49"/>
      <c r="N1316" s="60"/>
      <c r="O1316" s="60"/>
      <c r="P1316" s="90"/>
      <c r="R1316" s="62"/>
      <c r="S1316" s="62"/>
      <c r="T1316" s="62"/>
      <c r="U1316" s="62"/>
      <c r="V1316" s="62"/>
      <c r="W1316" s="62"/>
      <c r="X1316" s="62"/>
      <c r="Y1316" s="62"/>
      <c r="Z1316" s="62"/>
      <c r="AA1316" s="62"/>
      <c r="AB1316" s="62"/>
      <c r="AC1316" s="61">
        <f t="shared" si="831"/>
        <v>0</v>
      </c>
      <c r="AD1316" s="1" t="str">
        <f t="shared" si="832"/>
        <v>Nincs VKR kiválasztva!</v>
      </c>
      <c r="AF1316" s="60"/>
      <c r="AG1316" s="60"/>
      <c r="AH1316" s="60"/>
      <c r="AI1316" s="60"/>
      <c r="AJ1316" s="60"/>
      <c r="AK1316" s="60"/>
      <c r="AL1316" s="60"/>
      <c r="AM1316" s="60"/>
      <c r="AN1316" s="60"/>
      <c r="AO1316" s="60"/>
      <c r="AP1316" s="60"/>
      <c r="AQ1316" s="61">
        <f t="shared" si="833"/>
        <v>0</v>
      </c>
      <c r="AR1316" s="130" t="s">
        <v>36</v>
      </c>
      <c r="AS1316" s="1" t="str">
        <f t="shared" si="834"/>
        <v>Nincs VKR kiválasztva!</v>
      </c>
      <c r="AU1316" s="46"/>
      <c r="AV1316" s="46"/>
      <c r="AY1316" s="64" t="str">
        <f>IF($D1316="","",INDEX(Osszesito!$E:$E,MATCH($F1316,Osszesito!$C:$C,0)))</f>
        <v/>
      </c>
      <c r="AZ1316" s="64">
        <f t="shared" si="842"/>
        <v>0</v>
      </c>
      <c r="BA1316" s="65">
        <f t="shared" si="843"/>
        <v>0</v>
      </c>
      <c r="BB1316" s="65" t="str">
        <f t="shared" si="844"/>
        <v>x</v>
      </c>
      <c r="BC1316" s="65">
        <f t="shared" si="835"/>
        <v>0</v>
      </c>
      <c r="BD1316" s="65">
        <f t="shared" si="869"/>
        <v>0</v>
      </c>
      <c r="BE1316" s="65">
        <f t="shared" si="845"/>
        <v>0</v>
      </c>
      <c r="BF1316" s="64" t="str">
        <f t="shared" si="846"/>
        <v>A forrás egyenlő a költséggel (I.ütem).</v>
      </c>
      <c r="BG1316" s="65">
        <f t="shared" si="847"/>
        <v>0</v>
      </c>
      <c r="BH1316" s="65">
        <f t="shared" si="848"/>
        <v>0</v>
      </c>
      <c r="BI1316" s="65">
        <f t="shared" si="849"/>
        <v>0</v>
      </c>
      <c r="BJ1316" s="65">
        <f t="shared" si="850"/>
        <v>0</v>
      </c>
      <c r="BK1316" s="65">
        <f t="shared" si="836"/>
        <v>0</v>
      </c>
      <c r="BL1316" s="66" t="str">
        <f t="shared" si="870"/>
        <v>Nem hosszútávú a feladat.</v>
      </c>
      <c r="BM1316" s="67">
        <f t="shared" si="851"/>
        <v>1</v>
      </c>
      <c r="BN1316" s="67">
        <f t="shared" si="852"/>
        <v>0</v>
      </c>
      <c r="BO1316" s="67">
        <f t="shared" si="853"/>
        <v>1</v>
      </c>
      <c r="BP1316" s="67">
        <f t="shared" si="854"/>
        <v>0</v>
      </c>
      <c r="BQ1316" s="65">
        <f t="shared" si="855"/>
        <v>0</v>
      </c>
      <c r="BR1316" s="64" t="str">
        <f t="shared" si="856"/>
        <v>Nincs hosszútávú terv!</v>
      </c>
      <c r="BS1316" s="65">
        <f t="shared" si="857"/>
        <v>0</v>
      </c>
      <c r="BT1316" s="65">
        <f t="shared" si="858"/>
        <v>0</v>
      </c>
      <c r="BU1316" s="65">
        <f t="shared" si="859"/>
        <v>0</v>
      </c>
      <c r="BV1316" s="65">
        <f t="shared" si="860"/>
        <v>0</v>
      </c>
      <c r="BW1316" s="65">
        <f t="shared" si="861"/>
        <v>0</v>
      </c>
      <c r="BX1316" s="65">
        <f t="shared" si="862"/>
        <v>0</v>
      </c>
      <c r="BY1316" s="65">
        <f t="shared" si="863"/>
        <v>0</v>
      </c>
      <c r="BZ1316" s="65">
        <f t="shared" si="864"/>
        <v>0</v>
      </c>
      <c r="CA1316" s="65">
        <f t="shared" si="865"/>
        <v>0</v>
      </c>
      <c r="CB1316" s="65">
        <f t="shared" si="866"/>
        <v>0</v>
      </c>
      <c r="CC1316" s="65">
        <f t="shared" si="867"/>
        <v>0</v>
      </c>
      <c r="CD1316" s="65" t="str">
        <f t="shared" si="837"/>
        <v>Hiányos kitöltés! (B-oszlop üres)</v>
      </c>
      <c r="CE1316" s="66" t="str">
        <f t="shared" si="838"/>
        <v>Hiányos kitöltés! (B-oszlop üres)</v>
      </c>
      <c r="CF1316" s="65">
        <f t="shared" si="839"/>
        <v>0</v>
      </c>
      <c r="CG1316" s="65">
        <f t="shared" si="840"/>
        <v>0</v>
      </c>
      <c r="CH1316" s="65">
        <f t="shared" si="841"/>
        <v>0</v>
      </c>
    </row>
    <row r="1317" spans="1:86" ht="31.25" x14ac:dyDescent="0.25">
      <c r="A1317" s="54" t="str">
        <f t="shared" si="830"/>
        <v>Nincs VKR kiválasztva!</v>
      </c>
      <c r="B1317" s="68"/>
      <c r="C1317" s="55"/>
      <c r="D1317" s="47"/>
      <c r="E1317" s="47"/>
      <c r="F1317" s="56" t="str">
        <f>IF($G1317="","Nincs VKR kiválasztva!",INDEX(Osszesito!$C:$C,MATCH($G1317,Osszesito!$D:$D,0)))</f>
        <v>Nincs VKR kiválasztva!</v>
      </c>
      <c r="G1317" s="45"/>
      <c r="H1317" s="51" t="str">
        <f>IF($D1317="","",CONCATENATE($AY1317,"_",COUNTA($D$3:$D1317),"_FSZV_2026"))</f>
        <v/>
      </c>
      <c r="I1317" s="56" t="str">
        <f>IF($G1317="","Nincs VKR kiválasztva!",INDEX(Osszesito!$G:$G,MATCH($F1317,Osszesito!$C:$C,0)))</f>
        <v>Nincs VKR kiválasztva!</v>
      </c>
      <c r="J1317" s="56" t="str">
        <f>IF($G1317="","Nincs VKR kiválasztva!",INDEX(Osszesito!$F:$F,MATCH($F1317,Osszesito!$C:$C,0)))</f>
        <v>Nincs VKR kiválasztva!</v>
      </c>
      <c r="K1317" s="48" t="str">
        <f t="shared" si="868"/>
        <v>Nincs kitöltve a költség rész!</v>
      </c>
      <c r="L1317" s="49"/>
      <c r="M1317" s="49"/>
      <c r="N1317" s="60"/>
      <c r="O1317" s="60"/>
      <c r="P1317" s="90"/>
      <c r="R1317" s="62"/>
      <c r="S1317" s="62"/>
      <c r="T1317" s="62"/>
      <c r="U1317" s="62"/>
      <c r="V1317" s="62"/>
      <c r="W1317" s="62"/>
      <c r="X1317" s="62"/>
      <c r="Y1317" s="62"/>
      <c r="Z1317" s="62"/>
      <c r="AA1317" s="62"/>
      <c r="AB1317" s="62"/>
      <c r="AC1317" s="61">
        <f t="shared" si="831"/>
        <v>0</v>
      </c>
      <c r="AD1317" s="1" t="str">
        <f t="shared" si="832"/>
        <v>Nincs VKR kiválasztva!</v>
      </c>
      <c r="AF1317" s="60"/>
      <c r="AG1317" s="60"/>
      <c r="AH1317" s="60"/>
      <c r="AI1317" s="60"/>
      <c r="AJ1317" s="60"/>
      <c r="AK1317" s="60"/>
      <c r="AL1317" s="60"/>
      <c r="AM1317" s="60"/>
      <c r="AN1317" s="60"/>
      <c r="AO1317" s="60"/>
      <c r="AP1317" s="60"/>
      <c r="AQ1317" s="61">
        <f t="shared" si="833"/>
        <v>0</v>
      </c>
      <c r="AR1317" s="130" t="s">
        <v>36</v>
      </c>
      <c r="AS1317" s="1" t="str">
        <f t="shared" si="834"/>
        <v>Nincs VKR kiválasztva!</v>
      </c>
      <c r="AU1317" s="46"/>
      <c r="AV1317" s="46"/>
      <c r="AY1317" s="64" t="str">
        <f>IF($D1317="","",INDEX(Osszesito!$E:$E,MATCH($F1317,Osszesito!$C:$C,0)))</f>
        <v/>
      </c>
      <c r="AZ1317" s="64">
        <f t="shared" si="842"/>
        <v>0</v>
      </c>
      <c r="BA1317" s="65">
        <f t="shared" si="843"/>
        <v>0</v>
      </c>
      <c r="BB1317" s="65" t="str">
        <f t="shared" si="844"/>
        <v>x</v>
      </c>
      <c r="BC1317" s="65">
        <f t="shared" si="835"/>
        <v>0</v>
      </c>
      <c r="BD1317" s="65">
        <f t="shared" si="869"/>
        <v>0</v>
      </c>
      <c r="BE1317" s="65">
        <f t="shared" si="845"/>
        <v>0</v>
      </c>
      <c r="BF1317" s="64" t="str">
        <f t="shared" si="846"/>
        <v>A forrás egyenlő a költséggel (I.ütem).</v>
      </c>
      <c r="BG1317" s="65">
        <f t="shared" si="847"/>
        <v>0</v>
      </c>
      <c r="BH1317" s="65">
        <f t="shared" si="848"/>
        <v>0</v>
      </c>
      <c r="BI1317" s="65">
        <f t="shared" si="849"/>
        <v>0</v>
      </c>
      <c r="BJ1317" s="65">
        <f t="shared" si="850"/>
        <v>0</v>
      </c>
      <c r="BK1317" s="65">
        <f t="shared" si="836"/>
        <v>0</v>
      </c>
      <c r="BL1317" s="66" t="str">
        <f t="shared" si="870"/>
        <v>Nem hosszútávú a feladat.</v>
      </c>
      <c r="BM1317" s="67">
        <f t="shared" si="851"/>
        <v>1</v>
      </c>
      <c r="BN1317" s="67">
        <f t="shared" si="852"/>
        <v>0</v>
      </c>
      <c r="BO1317" s="67">
        <f t="shared" si="853"/>
        <v>1</v>
      </c>
      <c r="BP1317" s="67">
        <f t="shared" si="854"/>
        <v>0</v>
      </c>
      <c r="BQ1317" s="65">
        <f t="shared" si="855"/>
        <v>0</v>
      </c>
      <c r="BR1317" s="64" t="str">
        <f t="shared" si="856"/>
        <v>Nincs hosszútávú terv!</v>
      </c>
      <c r="BS1317" s="65">
        <f t="shared" si="857"/>
        <v>0</v>
      </c>
      <c r="BT1317" s="65">
        <f t="shared" si="858"/>
        <v>0</v>
      </c>
      <c r="BU1317" s="65">
        <f t="shared" si="859"/>
        <v>0</v>
      </c>
      <c r="BV1317" s="65">
        <f t="shared" si="860"/>
        <v>0</v>
      </c>
      <c r="BW1317" s="65">
        <f t="shared" si="861"/>
        <v>0</v>
      </c>
      <c r="BX1317" s="65">
        <f t="shared" si="862"/>
        <v>0</v>
      </c>
      <c r="BY1317" s="65">
        <f t="shared" si="863"/>
        <v>0</v>
      </c>
      <c r="BZ1317" s="65">
        <f t="shared" si="864"/>
        <v>0</v>
      </c>
      <c r="CA1317" s="65">
        <f t="shared" si="865"/>
        <v>0</v>
      </c>
      <c r="CB1317" s="65">
        <f t="shared" si="866"/>
        <v>0</v>
      </c>
      <c r="CC1317" s="65">
        <f t="shared" si="867"/>
        <v>0</v>
      </c>
      <c r="CD1317" s="65" t="str">
        <f t="shared" si="837"/>
        <v>Hiányos kitöltés! (B-oszlop üres)</v>
      </c>
      <c r="CE1317" s="66" t="str">
        <f t="shared" si="838"/>
        <v>Hiányos kitöltés! (B-oszlop üres)</v>
      </c>
      <c r="CF1317" s="65">
        <f t="shared" si="839"/>
        <v>0</v>
      </c>
      <c r="CG1317" s="65">
        <f t="shared" si="840"/>
        <v>0</v>
      </c>
      <c r="CH1317" s="65">
        <f t="shared" si="841"/>
        <v>0</v>
      </c>
    </row>
    <row r="1318" spans="1:86" ht="31.25" x14ac:dyDescent="0.25">
      <c r="A1318" s="54" t="str">
        <f t="shared" si="830"/>
        <v>Nincs VKR kiválasztva!</v>
      </c>
      <c r="B1318" s="68"/>
      <c r="C1318" s="55"/>
      <c r="D1318" s="47"/>
      <c r="E1318" s="47"/>
      <c r="F1318" s="56" t="str">
        <f>IF($G1318="","Nincs VKR kiválasztva!",INDEX(Osszesito!$C:$C,MATCH($G1318,Osszesito!$D:$D,0)))</f>
        <v>Nincs VKR kiválasztva!</v>
      </c>
      <c r="G1318" s="45"/>
      <c r="H1318" s="51" t="str">
        <f>IF($D1318="","",CONCATENATE($AY1318,"_",COUNTA($D$3:$D1318),"_FSZV_2026"))</f>
        <v/>
      </c>
      <c r="I1318" s="56" t="str">
        <f>IF($G1318="","Nincs VKR kiválasztva!",INDEX(Osszesito!$G:$G,MATCH($F1318,Osszesito!$C:$C,0)))</f>
        <v>Nincs VKR kiválasztva!</v>
      </c>
      <c r="J1318" s="56" t="str">
        <f>IF($G1318="","Nincs VKR kiválasztva!",INDEX(Osszesito!$F:$F,MATCH($F1318,Osszesito!$C:$C,0)))</f>
        <v>Nincs VKR kiválasztva!</v>
      </c>
      <c r="K1318" s="48" t="str">
        <f t="shared" si="868"/>
        <v>Nincs kitöltve a költség rész!</v>
      </c>
      <c r="L1318" s="49"/>
      <c r="M1318" s="49"/>
      <c r="N1318" s="60"/>
      <c r="O1318" s="60"/>
      <c r="P1318" s="90"/>
      <c r="R1318" s="62"/>
      <c r="S1318" s="62"/>
      <c r="T1318" s="62"/>
      <c r="U1318" s="62"/>
      <c r="V1318" s="62"/>
      <c r="W1318" s="62"/>
      <c r="X1318" s="62"/>
      <c r="Y1318" s="62"/>
      <c r="Z1318" s="62"/>
      <c r="AA1318" s="62"/>
      <c r="AB1318" s="62"/>
      <c r="AC1318" s="61">
        <f t="shared" si="831"/>
        <v>0</v>
      </c>
      <c r="AD1318" s="1" t="str">
        <f t="shared" si="832"/>
        <v>Nincs VKR kiválasztva!</v>
      </c>
      <c r="AF1318" s="60"/>
      <c r="AG1318" s="60"/>
      <c r="AH1318" s="60"/>
      <c r="AI1318" s="60"/>
      <c r="AJ1318" s="60"/>
      <c r="AK1318" s="60"/>
      <c r="AL1318" s="60"/>
      <c r="AM1318" s="60"/>
      <c r="AN1318" s="60"/>
      <c r="AO1318" s="60"/>
      <c r="AP1318" s="60"/>
      <c r="AQ1318" s="61">
        <f t="shared" si="833"/>
        <v>0</v>
      </c>
      <c r="AR1318" s="130" t="s">
        <v>36</v>
      </c>
      <c r="AS1318" s="1" t="str">
        <f t="shared" si="834"/>
        <v>Nincs VKR kiválasztva!</v>
      </c>
      <c r="AU1318" s="46"/>
      <c r="AV1318" s="46"/>
      <c r="AY1318" s="64" t="str">
        <f>IF($D1318="","",INDEX(Osszesito!$E:$E,MATCH($F1318,Osszesito!$C:$C,0)))</f>
        <v/>
      </c>
      <c r="AZ1318" s="64">
        <f t="shared" si="842"/>
        <v>0</v>
      </c>
      <c r="BA1318" s="65">
        <f t="shared" si="843"/>
        <v>0</v>
      </c>
      <c r="BB1318" s="65" t="str">
        <f t="shared" si="844"/>
        <v>x</v>
      </c>
      <c r="BC1318" s="65">
        <f t="shared" si="835"/>
        <v>0</v>
      </c>
      <c r="BD1318" s="65">
        <f t="shared" si="869"/>
        <v>0</v>
      </c>
      <c r="BE1318" s="65">
        <f t="shared" si="845"/>
        <v>0</v>
      </c>
      <c r="BF1318" s="64" t="str">
        <f t="shared" si="846"/>
        <v>A forrás egyenlő a költséggel (I.ütem).</v>
      </c>
      <c r="BG1318" s="65">
        <f t="shared" si="847"/>
        <v>0</v>
      </c>
      <c r="BH1318" s="65">
        <f t="shared" si="848"/>
        <v>0</v>
      </c>
      <c r="BI1318" s="65">
        <f t="shared" si="849"/>
        <v>0</v>
      </c>
      <c r="BJ1318" s="65">
        <f t="shared" si="850"/>
        <v>0</v>
      </c>
      <c r="BK1318" s="65">
        <f t="shared" si="836"/>
        <v>0</v>
      </c>
      <c r="BL1318" s="66" t="str">
        <f t="shared" si="870"/>
        <v>Nem hosszútávú a feladat.</v>
      </c>
      <c r="BM1318" s="67">
        <f t="shared" si="851"/>
        <v>1</v>
      </c>
      <c r="BN1318" s="67">
        <f t="shared" si="852"/>
        <v>0</v>
      </c>
      <c r="BO1318" s="67">
        <f t="shared" si="853"/>
        <v>1</v>
      </c>
      <c r="BP1318" s="67">
        <f t="shared" si="854"/>
        <v>0</v>
      </c>
      <c r="BQ1318" s="65">
        <f t="shared" si="855"/>
        <v>0</v>
      </c>
      <c r="BR1318" s="64" t="str">
        <f t="shared" si="856"/>
        <v>Nincs hosszútávú terv!</v>
      </c>
      <c r="BS1318" s="65">
        <f t="shared" si="857"/>
        <v>0</v>
      </c>
      <c r="BT1318" s="65">
        <f t="shared" si="858"/>
        <v>0</v>
      </c>
      <c r="BU1318" s="65">
        <f t="shared" si="859"/>
        <v>0</v>
      </c>
      <c r="BV1318" s="65">
        <f t="shared" si="860"/>
        <v>0</v>
      </c>
      <c r="BW1318" s="65">
        <f t="shared" si="861"/>
        <v>0</v>
      </c>
      <c r="BX1318" s="65">
        <f t="shared" si="862"/>
        <v>0</v>
      </c>
      <c r="BY1318" s="65">
        <f t="shared" si="863"/>
        <v>0</v>
      </c>
      <c r="BZ1318" s="65">
        <f t="shared" si="864"/>
        <v>0</v>
      </c>
      <c r="CA1318" s="65">
        <f t="shared" si="865"/>
        <v>0</v>
      </c>
      <c r="CB1318" s="65">
        <f t="shared" si="866"/>
        <v>0</v>
      </c>
      <c r="CC1318" s="65">
        <f t="shared" si="867"/>
        <v>0</v>
      </c>
      <c r="CD1318" s="65" t="str">
        <f t="shared" si="837"/>
        <v>Hiányos kitöltés! (B-oszlop üres)</v>
      </c>
      <c r="CE1318" s="66" t="str">
        <f t="shared" si="838"/>
        <v>Hiányos kitöltés! (B-oszlop üres)</v>
      </c>
      <c r="CF1318" s="65">
        <f t="shared" si="839"/>
        <v>0</v>
      </c>
      <c r="CG1318" s="65">
        <f t="shared" si="840"/>
        <v>0</v>
      </c>
      <c r="CH1318" s="65">
        <f t="shared" si="841"/>
        <v>0</v>
      </c>
    </row>
    <row r="1319" spans="1:86" ht="31.25" x14ac:dyDescent="0.25">
      <c r="A1319" s="54" t="str">
        <f t="shared" si="830"/>
        <v>Nincs VKR kiválasztva!</v>
      </c>
      <c r="B1319" s="68"/>
      <c r="C1319" s="55"/>
      <c r="D1319" s="47"/>
      <c r="E1319" s="47"/>
      <c r="F1319" s="56" t="str">
        <f>IF($G1319="","Nincs VKR kiválasztva!",INDEX(Osszesito!$C:$C,MATCH($G1319,Osszesito!$D:$D,0)))</f>
        <v>Nincs VKR kiválasztva!</v>
      </c>
      <c r="G1319" s="45"/>
      <c r="H1319" s="51" t="str">
        <f>IF($D1319="","",CONCATENATE($AY1319,"_",COUNTA($D$3:$D1319),"_FSZV_2026"))</f>
        <v/>
      </c>
      <c r="I1319" s="56" t="str">
        <f>IF($G1319="","Nincs VKR kiválasztva!",INDEX(Osszesito!$G:$G,MATCH($F1319,Osszesito!$C:$C,0)))</f>
        <v>Nincs VKR kiválasztva!</v>
      </c>
      <c r="J1319" s="56" t="str">
        <f>IF($G1319="","Nincs VKR kiválasztva!",INDEX(Osszesito!$F:$F,MATCH($F1319,Osszesito!$C:$C,0)))</f>
        <v>Nincs VKR kiválasztva!</v>
      </c>
      <c r="K1319" s="48" t="str">
        <f t="shared" si="868"/>
        <v>Nincs kitöltve a költség rész!</v>
      </c>
      <c r="L1319" s="49"/>
      <c r="M1319" s="49"/>
      <c r="N1319" s="60"/>
      <c r="O1319" s="60"/>
      <c r="P1319" s="90"/>
      <c r="R1319" s="62"/>
      <c r="S1319" s="62"/>
      <c r="T1319" s="62"/>
      <c r="U1319" s="62"/>
      <c r="V1319" s="62"/>
      <c r="W1319" s="62"/>
      <c r="X1319" s="62"/>
      <c r="Y1319" s="62"/>
      <c r="Z1319" s="62"/>
      <c r="AA1319" s="62"/>
      <c r="AB1319" s="62"/>
      <c r="AC1319" s="61">
        <f t="shared" si="831"/>
        <v>0</v>
      </c>
      <c r="AD1319" s="1" t="str">
        <f t="shared" si="832"/>
        <v>Nincs VKR kiválasztva!</v>
      </c>
      <c r="AF1319" s="60"/>
      <c r="AG1319" s="60"/>
      <c r="AH1319" s="60"/>
      <c r="AI1319" s="60"/>
      <c r="AJ1319" s="60"/>
      <c r="AK1319" s="60"/>
      <c r="AL1319" s="60"/>
      <c r="AM1319" s="60"/>
      <c r="AN1319" s="60"/>
      <c r="AO1319" s="60"/>
      <c r="AP1319" s="60"/>
      <c r="AQ1319" s="61">
        <f t="shared" si="833"/>
        <v>0</v>
      </c>
      <c r="AR1319" s="130" t="s">
        <v>36</v>
      </c>
      <c r="AS1319" s="1" t="str">
        <f t="shared" si="834"/>
        <v>Nincs VKR kiválasztva!</v>
      </c>
      <c r="AU1319" s="46"/>
      <c r="AV1319" s="46"/>
      <c r="AY1319" s="64" t="str">
        <f>IF($D1319="","",INDEX(Osszesito!$E:$E,MATCH($F1319,Osszesito!$C:$C,0)))</f>
        <v/>
      </c>
      <c r="AZ1319" s="64">
        <f t="shared" si="842"/>
        <v>0</v>
      </c>
      <c r="BA1319" s="65">
        <f t="shared" si="843"/>
        <v>0</v>
      </c>
      <c r="BB1319" s="65" t="str">
        <f t="shared" si="844"/>
        <v>x</v>
      </c>
      <c r="BC1319" s="65">
        <f t="shared" si="835"/>
        <v>0</v>
      </c>
      <c r="BD1319" s="65">
        <f t="shared" si="869"/>
        <v>0</v>
      </c>
      <c r="BE1319" s="65">
        <f t="shared" si="845"/>
        <v>0</v>
      </c>
      <c r="BF1319" s="64" t="str">
        <f t="shared" si="846"/>
        <v>A forrás egyenlő a költséggel (I.ütem).</v>
      </c>
      <c r="BG1319" s="65">
        <f t="shared" si="847"/>
        <v>0</v>
      </c>
      <c r="BH1319" s="65">
        <f t="shared" si="848"/>
        <v>0</v>
      </c>
      <c r="BI1319" s="65">
        <f t="shared" si="849"/>
        <v>0</v>
      </c>
      <c r="BJ1319" s="65">
        <f t="shared" si="850"/>
        <v>0</v>
      </c>
      <c r="BK1319" s="65">
        <f t="shared" si="836"/>
        <v>0</v>
      </c>
      <c r="BL1319" s="66" t="str">
        <f t="shared" si="870"/>
        <v>Nem hosszútávú a feladat.</v>
      </c>
      <c r="BM1319" s="67">
        <f t="shared" si="851"/>
        <v>1</v>
      </c>
      <c r="BN1319" s="67">
        <f t="shared" si="852"/>
        <v>0</v>
      </c>
      <c r="BO1319" s="67">
        <f t="shared" si="853"/>
        <v>1</v>
      </c>
      <c r="BP1319" s="67">
        <f t="shared" si="854"/>
        <v>0</v>
      </c>
      <c r="BQ1319" s="65">
        <f t="shared" si="855"/>
        <v>0</v>
      </c>
      <c r="BR1319" s="64" t="str">
        <f t="shared" si="856"/>
        <v>Nincs hosszútávú terv!</v>
      </c>
      <c r="BS1319" s="65">
        <f t="shared" si="857"/>
        <v>0</v>
      </c>
      <c r="BT1319" s="65">
        <f t="shared" si="858"/>
        <v>0</v>
      </c>
      <c r="BU1319" s="65">
        <f t="shared" si="859"/>
        <v>0</v>
      </c>
      <c r="BV1319" s="65">
        <f t="shared" si="860"/>
        <v>0</v>
      </c>
      <c r="BW1319" s="65">
        <f t="shared" si="861"/>
        <v>0</v>
      </c>
      <c r="BX1319" s="65">
        <f t="shared" si="862"/>
        <v>0</v>
      </c>
      <c r="BY1319" s="65">
        <f t="shared" si="863"/>
        <v>0</v>
      </c>
      <c r="BZ1319" s="65">
        <f t="shared" si="864"/>
        <v>0</v>
      </c>
      <c r="CA1319" s="65">
        <f t="shared" si="865"/>
        <v>0</v>
      </c>
      <c r="CB1319" s="65">
        <f t="shared" si="866"/>
        <v>0</v>
      </c>
      <c r="CC1319" s="65">
        <f t="shared" si="867"/>
        <v>0</v>
      </c>
      <c r="CD1319" s="65" t="str">
        <f t="shared" si="837"/>
        <v>Hiányos kitöltés! (B-oszlop üres)</v>
      </c>
      <c r="CE1319" s="66" t="str">
        <f t="shared" si="838"/>
        <v>Hiányos kitöltés! (B-oszlop üres)</v>
      </c>
      <c r="CF1319" s="65">
        <f t="shared" si="839"/>
        <v>0</v>
      </c>
      <c r="CG1319" s="65">
        <f t="shared" si="840"/>
        <v>0</v>
      </c>
      <c r="CH1319" s="65">
        <f t="shared" si="841"/>
        <v>0</v>
      </c>
    </row>
    <row r="1320" spans="1:86" ht="31.25" x14ac:dyDescent="0.25">
      <c r="A1320" s="54" t="str">
        <f t="shared" si="830"/>
        <v>Nincs VKR kiválasztva!</v>
      </c>
      <c r="B1320" s="68"/>
      <c r="C1320" s="55"/>
      <c r="D1320" s="47"/>
      <c r="E1320" s="47"/>
      <c r="F1320" s="56" t="str">
        <f>IF($G1320="","Nincs VKR kiválasztva!",INDEX(Osszesito!$C:$C,MATCH($G1320,Osszesito!$D:$D,0)))</f>
        <v>Nincs VKR kiválasztva!</v>
      </c>
      <c r="G1320" s="45"/>
      <c r="H1320" s="51" t="str">
        <f>IF($D1320="","",CONCATENATE($AY1320,"_",COUNTA($D$3:$D1320),"_FSZV_2026"))</f>
        <v/>
      </c>
      <c r="I1320" s="56" t="str">
        <f>IF($G1320="","Nincs VKR kiválasztva!",INDEX(Osszesito!$G:$G,MATCH($F1320,Osszesito!$C:$C,0)))</f>
        <v>Nincs VKR kiválasztva!</v>
      </c>
      <c r="J1320" s="56" t="str">
        <f>IF($G1320="","Nincs VKR kiválasztva!",INDEX(Osszesito!$F:$F,MATCH($F1320,Osszesito!$C:$C,0)))</f>
        <v>Nincs VKR kiválasztva!</v>
      </c>
      <c r="K1320" s="48" t="str">
        <f t="shared" si="868"/>
        <v>Nincs kitöltve a költség rész!</v>
      </c>
      <c r="L1320" s="49"/>
      <c r="M1320" s="49"/>
      <c r="N1320" s="60"/>
      <c r="O1320" s="60"/>
      <c r="P1320" s="90"/>
      <c r="R1320" s="62"/>
      <c r="S1320" s="62"/>
      <c r="T1320" s="62"/>
      <c r="U1320" s="62"/>
      <c r="V1320" s="62"/>
      <c r="W1320" s="62"/>
      <c r="X1320" s="62"/>
      <c r="Y1320" s="62"/>
      <c r="Z1320" s="62"/>
      <c r="AA1320" s="62"/>
      <c r="AB1320" s="62"/>
      <c r="AC1320" s="61">
        <f t="shared" si="831"/>
        <v>0</v>
      </c>
      <c r="AD1320" s="1" t="str">
        <f t="shared" si="832"/>
        <v>Nincs VKR kiválasztva!</v>
      </c>
      <c r="AF1320" s="60"/>
      <c r="AG1320" s="60"/>
      <c r="AH1320" s="60"/>
      <c r="AI1320" s="60"/>
      <c r="AJ1320" s="60"/>
      <c r="AK1320" s="60"/>
      <c r="AL1320" s="60"/>
      <c r="AM1320" s="60"/>
      <c r="AN1320" s="60"/>
      <c r="AO1320" s="60"/>
      <c r="AP1320" s="60"/>
      <c r="AQ1320" s="61">
        <f t="shared" si="833"/>
        <v>0</v>
      </c>
      <c r="AR1320" s="130" t="s">
        <v>36</v>
      </c>
      <c r="AS1320" s="1" t="str">
        <f t="shared" si="834"/>
        <v>Nincs VKR kiválasztva!</v>
      </c>
      <c r="AU1320" s="46"/>
      <c r="AV1320" s="46"/>
      <c r="AY1320" s="64" t="str">
        <f>IF($D1320="","",INDEX(Osszesito!$E:$E,MATCH($F1320,Osszesito!$C:$C,0)))</f>
        <v/>
      </c>
      <c r="AZ1320" s="64">
        <f t="shared" si="842"/>
        <v>0</v>
      </c>
      <c r="BA1320" s="65">
        <f t="shared" si="843"/>
        <v>0</v>
      </c>
      <c r="BB1320" s="65" t="str">
        <f t="shared" si="844"/>
        <v>x</v>
      </c>
      <c r="BC1320" s="65">
        <f t="shared" si="835"/>
        <v>0</v>
      </c>
      <c r="BD1320" s="65">
        <f t="shared" si="869"/>
        <v>0</v>
      </c>
      <c r="BE1320" s="65">
        <f t="shared" si="845"/>
        <v>0</v>
      </c>
      <c r="BF1320" s="64" t="str">
        <f t="shared" si="846"/>
        <v>A forrás egyenlő a költséggel (I.ütem).</v>
      </c>
      <c r="BG1320" s="65">
        <f t="shared" si="847"/>
        <v>0</v>
      </c>
      <c r="BH1320" s="65">
        <f t="shared" si="848"/>
        <v>0</v>
      </c>
      <c r="BI1320" s="65">
        <f t="shared" si="849"/>
        <v>0</v>
      </c>
      <c r="BJ1320" s="65">
        <f t="shared" si="850"/>
        <v>0</v>
      </c>
      <c r="BK1320" s="65">
        <f t="shared" si="836"/>
        <v>0</v>
      </c>
      <c r="BL1320" s="66" t="str">
        <f t="shared" si="870"/>
        <v>Nem hosszútávú a feladat.</v>
      </c>
      <c r="BM1320" s="67">
        <f t="shared" si="851"/>
        <v>1</v>
      </c>
      <c r="BN1320" s="67">
        <f t="shared" si="852"/>
        <v>0</v>
      </c>
      <c r="BO1320" s="67">
        <f t="shared" si="853"/>
        <v>1</v>
      </c>
      <c r="BP1320" s="67">
        <f t="shared" si="854"/>
        <v>0</v>
      </c>
      <c r="BQ1320" s="65">
        <f t="shared" si="855"/>
        <v>0</v>
      </c>
      <c r="BR1320" s="64" t="str">
        <f t="shared" si="856"/>
        <v>Nincs hosszútávú terv!</v>
      </c>
      <c r="BS1320" s="65">
        <f t="shared" si="857"/>
        <v>0</v>
      </c>
      <c r="BT1320" s="65">
        <f t="shared" si="858"/>
        <v>0</v>
      </c>
      <c r="BU1320" s="65">
        <f t="shared" si="859"/>
        <v>0</v>
      </c>
      <c r="BV1320" s="65">
        <f t="shared" si="860"/>
        <v>0</v>
      </c>
      <c r="BW1320" s="65">
        <f t="shared" si="861"/>
        <v>0</v>
      </c>
      <c r="BX1320" s="65">
        <f t="shared" si="862"/>
        <v>0</v>
      </c>
      <c r="BY1320" s="65">
        <f t="shared" si="863"/>
        <v>0</v>
      </c>
      <c r="BZ1320" s="65">
        <f t="shared" si="864"/>
        <v>0</v>
      </c>
      <c r="CA1320" s="65">
        <f t="shared" si="865"/>
        <v>0</v>
      </c>
      <c r="CB1320" s="65">
        <f t="shared" si="866"/>
        <v>0</v>
      </c>
      <c r="CC1320" s="65">
        <f t="shared" si="867"/>
        <v>0</v>
      </c>
      <c r="CD1320" s="65" t="str">
        <f t="shared" si="837"/>
        <v>Hiányos kitöltés! (B-oszlop üres)</v>
      </c>
      <c r="CE1320" s="66" t="str">
        <f t="shared" si="838"/>
        <v>Hiányos kitöltés! (B-oszlop üres)</v>
      </c>
      <c r="CF1320" s="65">
        <f t="shared" si="839"/>
        <v>0</v>
      </c>
      <c r="CG1320" s="65">
        <f t="shared" si="840"/>
        <v>0</v>
      </c>
      <c r="CH1320" s="65">
        <f t="shared" si="841"/>
        <v>0</v>
      </c>
    </row>
    <row r="1321" spans="1:86" ht="31.25" x14ac:dyDescent="0.25">
      <c r="A1321" s="54" t="str">
        <f t="shared" si="830"/>
        <v>Nincs VKR kiválasztva!</v>
      </c>
      <c r="B1321" s="68"/>
      <c r="C1321" s="55"/>
      <c r="D1321" s="47"/>
      <c r="E1321" s="47"/>
      <c r="F1321" s="56" t="str">
        <f>IF($G1321="","Nincs VKR kiválasztva!",INDEX(Osszesito!$C:$C,MATCH($G1321,Osszesito!$D:$D,0)))</f>
        <v>Nincs VKR kiválasztva!</v>
      </c>
      <c r="G1321" s="45"/>
      <c r="H1321" s="51" t="str">
        <f>IF($D1321="","",CONCATENATE($AY1321,"_",COUNTA($D$3:$D1321),"_FSZV_2026"))</f>
        <v/>
      </c>
      <c r="I1321" s="56" t="str">
        <f>IF($G1321="","Nincs VKR kiválasztva!",INDEX(Osszesito!$G:$G,MATCH($F1321,Osszesito!$C:$C,0)))</f>
        <v>Nincs VKR kiválasztva!</v>
      </c>
      <c r="J1321" s="56" t="str">
        <f>IF($G1321="","Nincs VKR kiválasztva!",INDEX(Osszesito!$F:$F,MATCH($F1321,Osszesito!$C:$C,0)))</f>
        <v>Nincs VKR kiválasztva!</v>
      </c>
      <c r="K1321" s="48" t="str">
        <f t="shared" si="868"/>
        <v>Nincs kitöltve a költség rész!</v>
      </c>
      <c r="L1321" s="49"/>
      <c r="M1321" s="49"/>
      <c r="N1321" s="60"/>
      <c r="O1321" s="60"/>
      <c r="P1321" s="90"/>
      <c r="R1321" s="62"/>
      <c r="S1321" s="62"/>
      <c r="T1321" s="62"/>
      <c r="U1321" s="62"/>
      <c r="V1321" s="62"/>
      <c r="W1321" s="62"/>
      <c r="X1321" s="62"/>
      <c r="Y1321" s="62"/>
      <c r="Z1321" s="62"/>
      <c r="AA1321" s="62"/>
      <c r="AB1321" s="62"/>
      <c r="AC1321" s="61">
        <f t="shared" si="831"/>
        <v>0</v>
      </c>
      <c r="AD1321" s="1" t="str">
        <f t="shared" si="832"/>
        <v>Nincs VKR kiválasztva!</v>
      </c>
      <c r="AF1321" s="60"/>
      <c r="AG1321" s="60"/>
      <c r="AH1321" s="60"/>
      <c r="AI1321" s="60"/>
      <c r="AJ1321" s="60"/>
      <c r="AK1321" s="60"/>
      <c r="AL1321" s="60"/>
      <c r="AM1321" s="60"/>
      <c r="AN1321" s="60"/>
      <c r="AO1321" s="60"/>
      <c r="AP1321" s="60"/>
      <c r="AQ1321" s="61">
        <f t="shared" si="833"/>
        <v>0</v>
      </c>
      <c r="AR1321" s="130" t="s">
        <v>36</v>
      </c>
      <c r="AS1321" s="1" t="str">
        <f t="shared" si="834"/>
        <v>Nincs VKR kiválasztva!</v>
      </c>
      <c r="AU1321" s="46"/>
      <c r="AV1321" s="46"/>
      <c r="AY1321" s="64" t="str">
        <f>IF($D1321="","",INDEX(Osszesito!$E:$E,MATCH($F1321,Osszesito!$C:$C,0)))</f>
        <v/>
      </c>
      <c r="AZ1321" s="64">
        <f t="shared" si="842"/>
        <v>0</v>
      </c>
      <c r="BA1321" s="65">
        <f t="shared" si="843"/>
        <v>0</v>
      </c>
      <c r="BB1321" s="65" t="str">
        <f t="shared" si="844"/>
        <v>x</v>
      </c>
      <c r="BC1321" s="65">
        <f t="shared" si="835"/>
        <v>0</v>
      </c>
      <c r="BD1321" s="65">
        <f t="shared" si="869"/>
        <v>0</v>
      </c>
      <c r="BE1321" s="65">
        <f t="shared" si="845"/>
        <v>0</v>
      </c>
      <c r="BF1321" s="64" t="str">
        <f t="shared" si="846"/>
        <v>A forrás egyenlő a költséggel (I.ütem).</v>
      </c>
      <c r="BG1321" s="65">
        <f t="shared" si="847"/>
        <v>0</v>
      </c>
      <c r="BH1321" s="65">
        <f t="shared" si="848"/>
        <v>0</v>
      </c>
      <c r="BI1321" s="65">
        <f t="shared" si="849"/>
        <v>0</v>
      </c>
      <c r="BJ1321" s="65">
        <f t="shared" si="850"/>
        <v>0</v>
      </c>
      <c r="BK1321" s="65">
        <f t="shared" si="836"/>
        <v>0</v>
      </c>
      <c r="BL1321" s="66" t="str">
        <f t="shared" si="870"/>
        <v>Nem hosszútávú a feladat.</v>
      </c>
      <c r="BM1321" s="67">
        <f t="shared" si="851"/>
        <v>1</v>
      </c>
      <c r="BN1321" s="67">
        <f t="shared" si="852"/>
        <v>0</v>
      </c>
      <c r="BO1321" s="67">
        <f t="shared" si="853"/>
        <v>1</v>
      </c>
      <c r="BP1321" s="67">
        <f t="shared" si="854"/>
        <v>0</v>
      </c>
      <c r="BQ1321" s="65">
        <f t="shared" si="855"/>
        <v>0</v>
      </c>
      <c r="BR1321" s="64" t="str">
        <f t="shared" si="856"/>
        <v>Nincs hosszútávú terv!</v>
      </c>
      <c r="BS1321" s="65">
        <f t="shared" si="857"/>
        <v>0</v>
      </c>
      <c r="BT1321" s="65">
        <f t="shared" si="858"/>
        <v>0</v>
      </c>
      <c r="BU1321" s="65">
        <f t="shared" si="859"/>
        <v>0</v>
      </c>
      <c r="BV1321" s="65">
        <f t="shared" si="860"/>
        <v>0</v>
      </c>
      <c r="BW1321" s="65">
        <f t="shared" si="861"/>
        <v>0</v>
      </c>
      <c r="BX1321" s="65">
        <f t="shared" si="862"/>
        <v>0</v>
      </c>
      <c r="BY1321" s="65">
        <f t="shared" si="863"/>
        <v>0</v>
      </c>
      <c r="BZ1321" s="65">
        <f t="shared" si="864"/>
        <v>0</v>
      </c>
      <c r="CA1321" s="65">
        <f t="shared" si="865"/>
        <v>0</v>
      </c>
      <c r="CB1321" s="65">
        <f t="shared" si="866"/>
        <v>0</v>
      </c>
      <c r="CC1321" s="65">
        <f t="shared" si="867"/>
        <v>0</v>
      </c>
      <c r="CD1321" s="65" t="str">
        <f t="shared" si="837"/>
        <v>Hiányos kitöltés! (B-oszlop üres)</v>
      </c>
      <c r="CE1321" s="66" t="str">
        <f t="shared" si="838"/>
        <v>Hiányos kitöltés! (B-oszlop üres)</v>
      </c>
      <c r="CF1321" s="65">
        <f t="shared" si="839"/>
        <v>0</v>
      </c>
      <c r="CG1321" s="65">
        <f t="shared" si="840"/>
        <v>0</v>
      </c>
      <c r="CH1321" s="65">
        <f t="shared" si="841"/>
        <v>0</v>
      </c>
    </row>
    <row r="1322" spans="1:86" ht="31.25" x14ac:dyDescent="0.25">
      <c r="A1322" s="54" t="str">
        <f t="shared" si="830"/>
        <v>Nincs VKR kiválasztva!</v>
      </c>
      <c r="B1322" s="68"/>
      <c r="C1322" s="55"/>
      <c r="D1322" s="47"/>
      <c r="E1322" s="47"/>
      <c r="F1322" s="56" t="str">
        <f>IF($G1322="","Nincs VKR kiválasztva!",INDEX(Osszesito!$C:$C,MATCH($G1322,Osszesito!$D:$D,0)))</f>
        <v>Nincs VKR kiválasztva!</v>
      </c>
      <c r="G1322" s="45"/>
      <c r="H1322" s="51" t="str">
        <f>IF($D1322="","",CONCATENATE($AY1322,"_",COUNTA($D$3:$D1322),"_FSZV_2026"))</f>
        <v/>
      </c>
      <c r="I1322" s="56" t="str">
        <f>IF($G1322="","Nincs VKR kiválasztva!",INDEX(Osszesito!$G:$G,MATCH($F1322,Osszesito!$C:$C,0)))</f>
        <v>Nincs VKR kiválasztva!</v>
      </c>
      <c r="J1322" s="56" t="str">
        <f>IF($G1322="","Nincs VKR kiválasztva!",INDEX(Osszesito!$F:$F,MATCH($F1322,Osszesito!$C:$C,0)))</f>
        <v>Nincs VKR kiválasztva!</v>
      </c>
      <c r="K1322" s="48" t="str">
        <f t="shared" si="868"/>
        <v>Nincs kitöltve a költség rész!</v>
      </c>
      <c r="L1322" s="49"/>
      <c r="M1322" s="49"/>
      <c r="N1322" s="60"/>
      <c r="O1322" s="60"/>
      <c r="P1322" s="90"/>
      <c r="R1322" s="62"/>
      <c r="S1322" s="62"/>
      <c r="T1322" s="62"/>
      <c r="U1322" s="62"/>
      <c r="V1322" s="62"/>
      <c r="W1322" s="62"/>
      <c r="X1322" s="62"/>
      <c r="Y1322" s="62"/>
      <c r="Z1322" s="62"/>
      <c r="AA1322" s="62"/>
      <c r="AB1322" s="62"/>
      <c r="AC1322" s="61">
        <f t="shared" si="831"/>
        <v>0</v>
      </c>
      <c r="AD1322" s="1" t="str">
        <f t="shared" si="832"/>
        <v>Nincs VKR kiválasztva!</v>
      </c>
      <c r="AF1322" s="60"/>
      <c r="AG1322" s="60"/>
      <c r="AH1322" s="60"/>
      <c r="AI1322" s="60"/>
      <c r="AJ1322" s="60"/>
      <c r="AK1322" s="60"/>
      <c r="AL1322" s="60"/>
      <c r="AM1322" s="60"/>
      <c r="AN1322" s="60"/>
      <c r="AO1322" s="60"/>
      <c r="AP1322" s="60"/>
      <c r="AQ1322" s="61">
        <f t="shared" si="833"/>
        <v>0</v>
      </c>
      <c r="AR1322" s="130" t="s">
        <v>36</v>
      </c>
      <c r="AS1322" s="1" t="str">
        <f t="shared" si="834"/>
        <v>Nincs VKR kiválasztva!</v>
      </c>
      <c r="AU1322" s="46"/>
      <c r="AV1322" s="46"/>
      <c r="AY1322" s="64" t="str">
        <f>IF($D1322="","",INDEX(Osszesito!$E:$E,MATCH($F1322,Osszesito!$C:$C,0)))</f>
        <v/>
      </c>
      <c r="AZ1322" s="64">
        <f t="shared" si="842"/>
        <v>0</v>
      </c>
      <c r="BA1322" s="65">
        <f t="shared" si="843"/>
        <v>0</v>
      </c>
      <c r="BB1322" s="65" t="str">
        <f t="shared" si="844"/>
        <v>x</v>
      </c>
      <c r="BC1322" s="65">
        <f t="shared" si="835"/>
        <v>0</v>
      </c>
      <c r="BD1322" s="65">
        <f t="shared" si="869"/>
        <v>0</v>
      </c>
      <c r="BE1322" s="65">
        <f t="shared" si="845"/>
        <v>0</v>
      </c>
      <c r="BF1322" s="64" t="str">
        <f t="shared" si="846"/>
        <v>A forrás egyenlő a költséggel (I.ütem).</v>
      </c>
      <c r="BG1322" s="65">
        <f t="shared" si="847"/>
        <v>0</v>
      </c>
      <c r="BH1322" s="65">
        <f t="shared" si="848"/>
        <v>0</v>
      </c>
      <c r="BI1322" s="65">
        <f t="shared" si="849"/>
        <v>0</v>
      </c>
      <c r="BJ1322" s="65">
        <f t="shared" si="850"/>
        <v>0</v>
      </c>
      <c r="BK1322" s="65">
        <f t="shared" si="836"/>
        <v>0</v>
      </c>
      <c r="BL1322" s="66" t="str">
        <f t="shared" si="870"/>
        <v>Nem hosszútávú a feladat.</v>
      </c>
      <c r="BM1322" s="67">
        <f t="shared" si="851"/>
        <v>1</v>
      </c>
      <c r="BN1322" s="67">
        <f t="shared" si="852"/>
        <v>0</v>
      </c>
      <c r="BO1322" s="67">
        <f t="shared" si="853"/>
        <v>1</v>
      </c>
      <c r="BP1322" s="67">
        <f t="shared" si="854"/>
        <v>0</v>
      </c>
      <c r="BQ1322" s="65">
        <f t="shared" si="855"/>
        <v>0</v>
      </c>
      <c r="BR1322" s="64" t="str">
        <f t="shared" si="856"/>
        <v>Nincs hosszútávú terv!</v>
      </c>
      <c r="BS1322" s="65">
        <f t="shared" si="857"/>
        <v>0</v>
      </c>
      <c r="BT1322" s="65">
        <f t="shared" si="858"/>
        <v>0</v>
      </c>
      <c r="BU1322" s="65">
        <f t="shared" si="859"/>
        <v>0</v>
      </c>
      <c r="BV1322" s="65">
        <f t="shared" si="860"/>
        <v>0</v>
      </c>
      <c r="BW1322" s="65">
        <f t="shared" si="861"/>
        <v>0</v>
      </c>
      <c r="BX1322" s="65">
        <f t="shared" si="862"/>
        <v>0</v>
      </c>
      <c r="BY1322" s="65">
        <f t="shared" si="863"/>
        <v>0</v>
      </c>
      <c r="BZ1322" s="65">
        <f t="shared" si="864"/>
        <v>0</v>
      </c>
      <c r="CA1322" s="65">
        <f t="shared" si="865"/>
        <v>0</v>
      </c>
      <c r="CB1322" s="65">
        <f t="shared" si="866"/>
        <v>0</v>
      </c>
      <c r="CC1322" s="65">
        <f t="shared" si="867"/>
        <v>0</v>
      </c>
      <c r="CD1322" s="65" t="str">
        <f t="shared" si="837"/>
        <v>Hiányos kitöltés! (B-oszlop üres)</v>
      </c>
      <c r="CE1322" s="66" t="str">
        <f t="shared" si="838"/>
        <v>Hiányos kitöltés! (B-oszlop üres)</v>
      </c>
      <c r="CF1322" s="65">
        <f t="shared" si="839"/>
        <v>0</v>
      </c>
      <c r="CG1322" s="65">
        <f t="shared" si="840"/>
        <v>0</v>
      </c>
      <c r="CH1322" s="65">
        <f t="shared" si="841"/>
        <v>0</v>
      </c>
    </row>
    <row r="1323" spans="1:86" ht="31.25" x14ac:dyDescent="0.25">
      <c r="A1323" s="54" t="str">
        <f t="shared" si="830"/>
        <v>Nincs VKR kiválasztva!</v>
      </c>
      <c r="B1323" s="68"/>
      <c r="C1323" s="55"/>
      <c r="D1323" s="47"/>
      <c r="E1323" s="47"/>
      <c r="F1323" s="56" t="str">
        <f>IF($G1323="","Nincs VKR kiválasztva!",INDEX(Osszesito!$C:$C,MATCH($G1323,Osszesito!$D:$D,0)))</f>
        <v>Nincs VKR kiválasztva!</v>
      </c>
      <c r="G1323" s="45"/>
      <c r="H1323" s="51" t="str">
        <f>IF($D1323="","",CONCATENATE($AY1323,"_",COUNTA($D$3:$D1323),"_FSZV_2026"))</f>
        <v/>
      </c>
      <c r="I1323" s="56" t="str">
        <f>IF($G1323="","Nincs VKR kiválasztva!",INDEX(Osszesito!$G:$G,MATCH($F1323,Osszesito!$C:$C,0)))</f>
        <v>Nincs VKR kiválasztva!</v>
      </c>
      <c r="J1323" s="56" t="str">
        <f>IF($G1323="","Nincs VKR kiválasztva!",INDEX(Osszesito!$F:$F,MATCH($F1323,Osszesito!$C:$C,0)))</f>
        <v>Nincs VKR kiválasztva!</v>
      </c>
      <c r="K1323" s="48" t="str">
        <f t="shared" si="868"/>
        <v>Nincs kitöltve a költség rész!</v>
      </c>
      <c r="L1323" s="49"/>
      <c r="M1323" s="49"/>
      <c r="N1323" s="60"/>
      <c r="O1323" s="60"/>
      <c r="P1323" s="90"/>
      <c r="R1323" s="62"/>
      <c r="S1323" s="62"/>
      <c r="T1323" s="62"/>
      <c r="U1323" s="62"/>
      <c r="V1323" s="62"/>
      <c r="W1323" s="62"/>
      <c r="X1323" s="62"/>
      <c r="Y1323" s="62"/>
      <c r="Z1323" s="62"/>
      <c r="AA1323" s="62"/>
      <c r="AB1323" s="62"/>
      <c r="AC1323" s="61">
        <f t="shared" si="831"/>
        <v>0</v>
      </c>
      <c r="AD1323" s="1" t="str">
        <f t="shared" si="832"/>
        <v>Nincs VKR kiválasztva!</v>
      </c>
      <c r="AF1323" s="60"/>
      <c r="AG1323" s="60"/>
      <c r="AH1323" s="60"/>
      <c r="AI1323" s="60"/>
      <c r="AJ1323" s="60"/>
      <c r="AK1323" s="60"/>
      <c r="AL1323" s="60"/>
      <c r="AM1323" s="60"/>
      <c r="AN1323" s="60"/>
      <c r="AO1323" s="60"/>
      <c r="AP1323" s="60"/>
      <c r="AQ1323" s="61">
        <f t="shared" si="833"/>
        <v>0</v>
      </c>
      <c r="AR1323" s="130" t="s">
        <v>36</v>
      </c>
      <c r="AS1323" s="1" t="str">
        <f t="shared" si="834"/>
        <v>Nincs VKR kiválasztva!</v>
      </c>
      <c r="AU1323" s="46"/>
      <c r="AV1323" s="46"/>
      <c r="AY1323" s="64" t="str">
        <f>IF($D1323="","",INDEX(Osszesito!$E:$E,MATCH($F1323,Osszesito!$C:$C,0)))</f>
        <v/>
      </c>
      <c r="AZ1323" s="64">
        <f t="shared" si="842"/>
        <v>0</v>
      </c>
      <c r="BA1323" s="65">
        <f t="shared" si="843"/>
        <v>0</v>
      </c>
      <c r="BB1323" s="65" t="str">
        <f t="shared" si="844"/>
        <v>x</v>
      </c>
      <c r="BC1323" s="65">
        <f t="shared" si="835"/>
        <v>0</v>
      </c>
      <c r="BD1323" s="65">
        <f t="shared" si="869"/>
        <v>0</v>
      </c>
      <c r="BE1323" s="65">
        <f t="shared" si="845"/>
        <v>0</v>
      </c>
      <c r="BF1323" s="64" t="str">
        <f t="shared" si="846"/>
        <v>A forrás egyenlő a költséggel (I.ütem).</v>
      </c>
      <c r="BG1323" s="65">
        <f t="shared" si="847"/>
        <v>0</v>
      </c>
      <c r="BH1323" s="65">
        <f t="shared" si="848"/>
        <v>0</v>
      </c>
      <c r="BI1323" s="65">
        <f t="shared" si="849"/>
        <v>0</v>
      </c>
      <c r="BJ1323" s="65">
        <f t="shared" si="850"/>
        <v>0</v>
      </c>
      <c r="BK1323" s="65">
        <f t="shared" si="836"/>
        <v>0</v>
      </c>
      <c r="BL1323" s="66" t="str">
        <f t="shared" si="870"/>
        <v>Nem hosszútávú a feladat.</v>
      </c>
      <c r="BM1323" s="67">
        <f t="shared" si="851"/>
        <v>1</v>
      </c>
      <c r="BN1323" s="67">
        <f t="shared" si="852"/>
        <v>0</v>
      </c>
      <c r="BO1323" s="67">
        <f t="shared" si="853"/>
        <v>1</v>
      </c>
      <c r="BP1323" s="67">
        <f t="shared" si="854"/>
        <v>0</v>
      </c>
      <c r="BQ1323" s="65">
        <f t="shared" si="855"/>
        <v>0</v>
      </c>
      <c r="BR1323" s="64" t="str">
        <f t="shared" si="856"/>
        <v>Nincs hosszútávú terv!</v>
      </c>
      <c r="BS1323" s="65">
        <f t="shared" si="857"/>
        <v>0</v>
      </c>
      <c r="BT1323" s="65">
        <f t="shared" si="858"/>
        <v>0</v>
      </c>
      <c r="BU1323" s="65">
        <f t="shared" si="859"/>
        <v>0</v>
      </c>
      <c r="BV1323" s="65">
        <f t="shared" si="860"/>
        <v>0</v>
      </c>
      <c r="BW1323" s="65">
        <f t="shared" si="861"/>
        <v>0</v>
      </c>
      <c r="BX1323" s="65">
        <f t="shared" si="862"/>
        <v>0</v>
      </c>
      <c r="BY1323" s="65">
        <f t="shared" si="863"/>
        <v>0</v>
      </c>
      <c r="BZ1323" s="65">
        <f t="shared" si="864"/>
        <v>0</v>
      </c>
      <c r="CA1323" s="65">
        <f t="shared" si="865"/>
        <v>0</v>
      </c>
      <c r="CB1323" s="65">
        <f t="shared" si="866"/>
        <v>0</v>
      </c>
      <c r="CC1323" s="65">
        <f t="shared" si="867"/>
        <v>0</v>
      </c>
      <c r="CD1323" s="65" t="str">
        <f t="shared" si="837"/>
        <v>Hiányos kitöltés! (B-oszlop üres)</v>
      </c>
      <c r="CE1323" s="66" t="str">
        <f t="shared" si="838"/>
        <v>Hiányos kitöltés! (B-oszlop üres)</v>
      </c>
      <c r="CF1323" s="65">
        <f t="shared" si="839"/>
        <v>0</v>
      </c>
      <c r="CG1323" s="65">
        <f t="shared" si="840"/>
        <v>0</v>
      </c>
      <c r="CH1323" s="65">
        <f t="shared" si="841"/>
        <v>0</v>
      </c>
    </row>
    <row r="1324" spans="1:86" ht="31.25" x14ac:dyDescent="0.25">
      <c r="A1324" s="54" t="str">
        <f t="shared" si="830"/>
        <v>Nincs VKR kiválasztva!</v>
      </c>
      <c r="B1324" s="68"/>
      <c r="C1324" s="55"/>
      <c r="D1324" s="47"/>
      <c r="E1324" s="47"/>
      <c r="F1324" s="56" t="str">
        <f>IF($G1324="","Nincs VKR kiválasztva!",INDEX(Osszesito!$C:$C,MATCH($G1324,Osszesito!$D:$D,0)))</f>
        <v>Nincs VKR kiválasztva!</v>
      </c>
      <c r="G1324" s="45"/>
      <c r="H1324" s="51" t="str">
        <f>IF($D1324="","",CONCATENATE($AY1324,"_",COUNTA($D$3:$D1324),"_FSZV_2026"))</f>
        <v/>
      </c>
      <c r="I1324" s="56" t="str">
        <f>IF($G1324="","Nincs VKR kiválasztva!",INDEX(Osszesito!$G:$G,MATCH($F1324,Osszesito!$C:$C,0)))</f>
        <v>Nincs VKR kiválasztva!</v>
      </c>
      <c r="J1324" s="56" t="str">
        <f>IF($G1324="","Nincs VKR kiválasztva!",INDEX(Osszesito!$F:$F,MATCH($F1324,Osszesito!$C:$C,0)))</f>
        <v>Nincs VKR kiválasztva!</v>
      </c>
      <c r="K1324" s="48" t="str">
        <f t="shared" si="868"/>
        <v>Nincs kitöltve a költség rész!</v>
      </c>
      <c r="L1324" s="49"/>
      <c r="M1324" s="49"/>
      <c r="N1324" s="60"/>
      <c r="O1324" s="60"/>
      <c r="P1324" s="90"/>
      <c r="R1324" s="62"/>
      <c r="S1324" s="62"/>
      <c r="T1324" s="62"/>
      <c r="U1324" s="62"/>
      <c r="V1324" s="62"/>
      <c r="W1324" s="62"/>
      <c r="X1324" s="62"/>
      <c r="Y1324" s="62"/>
      <c r="Z1324" s="62"/>
      <c r="AA1324" s="62"/>
      <c r="AB1324" s="62"/>
      <c r="AC1324" s="61">
        <f t="shared" si="831"/>
        <v>0</v>
      </c>
      <c r="AD1324" s="1" t="str">
        <f t="shared" si="832"/>
        <v>Nincs VKR kiválasztva!</v>
      </c>
      <c r="AF1324" s="60"/>
      <c r="AG1324" s="60"/>
      <c r="AH1324" s="60"/>
      <c r="AI1324" s="60"/>
      <c r="AJ1324" s="60"/>
      <c r="AK1324" s="60"/>
      <c r="AL1324" s="60"/>
      <c r="AM1324" s="60"/>
      <c r="AN1324" s="60"/>
      <c r="AO1324" s="60"/>
      <c r="AP1324" s="60"/>
      <c r="AQ1324" s="61">
        <f t="shared" si="833"/>
        <v>0</v>
      </c>
      <c r="AR1324" s="130" t="s">
        <v>36</v>
      </c>
      <c r="AS1324" s="1" t="str">
        <f t="shared" si="834"/>
        <v>Nincs VKR kiválasztva!</v>
      </c>
      <c r="AU1324" s="46"/>
      <c r="AV1324" s="46"/>
      <c r="AY1324" s="64" t="str">
        <f>IF($D1324="","",INDEX(Osszesito!$E:$E,MATCH($F1324,Osszesito!$C:$C,0)))</f>
        <v/>
      </c>
      <c r="AZ1324" s="64">
        <f t="shared" si="842"/>
        <v>0</v>
      </c>
      <c r="BA1324" s="65">
        <f t="shared" si="843"/>
        <v>0</v>
      </c>
      <c r="BB1324" s="65" t="str">
        <f t="shared" si="844"/>
        <v>x</v>
      </c>
      <c r="BC1324" s="65">
        <f t="shared" si="835"/>
        <v>0</v>
      </c>
      <c r="BD1324" s="65">
        <f t="shared" si="869"/>
        <v>0</v>
      </c>
      <c r="BE1324" s="65">
        <f t="shared" si="845"/>
        <v>0</v>
      </c>
      <c r="BF1324" s="64" t="str">
        <f t="shared" si="846"/>
        <v>A forrás egyenlő a költséggel (I.ütem).</v>
      </c>
      <c r="BG1324" s="65">
        <f t="shared" si="847"/>
        <v>0</v>
      </c>
      <c r="BH1324" s="65">
        <f t="shared" si="848"/>
        <v>0</v>
      </c>
      <c r="BI1324" s="65">
        <f t="shared" si="849"/>
        <v>0</v>
      </c>
      <c r="BJ1324" s="65">
        <f t="shared" si="850"/>
        <v>0</v>
      </c>
      <c r="BK1324" s="65">
        <f t="shared" si="836"/>
        <v>0</v>
      </c>
      <c r="BL1324" s="66" t="str">
        <f t="shared" si="870"/>
        <v>Nem hosszútávú a feladat.</v>
      </c>
      <c r="BM1324" s="67">
        <f t="shared" si="851"/>
        <v>1</v>
      </c>
      <c r="BN1324" s="67">
        <f t="shared" si="852"/>
        <v>0</v>
      </c>
      <c r="BO1324" s="67">
        <f t="shared" si="853"/>
        <v>1</v>
      </c>
      <c r="BP1324" s="67">
        <f t="shared" si="854"/>
        <v>0</v>
      </c>
      <c r="BQ1324" s="65">
        <f t="shared" si="855"/>
        <v>0</v>
      </c>
      <c r="BR1324" s="64" t="str">
        <f t="shared" si="856"/>
        <v>Nincs hosszútávú terv!</v>
      </c>
      <c r="BS1324" s="65">
        <f t="shared" si="857"/>
        <v>0</v>
      </c>
      <c r="BT1324" s="65">
        <f t="shared" si="858"/>
        <v>0</v>
      </c>
      <c r="BU1324" s="65">
        <f t="shared" si="859"/>
        <v>0</v>
      </c>
      <c r="BV1324" s="65">
        <f t="shared" si="860"/>
        <v>0</v>
      </c>
      <c r="BW1324" s="65">
        <f t="shared" si="861"/>
        <v>0</v>
      </c>
      <c r="BX1324" s="65">
        <f t="shared" si="862"/>
        <v>0</v>
      </c>
      <c r="BY1324" s="65">
        <f t="shared" si="863"/>
        <v>0</v>
      </c>
      <c r="BZ1324" s="65">
        <f t="shared" si="864"/>
        <v>0</v>
      </c>
      <c r="CA1324" s="65">
        <f t="shared" si="865"/>
        <v>0</v>
      </c>
      <c r="CB1324" s="65">
        <f t="shared" si="866"/>
        <v>0</v>
      </c>
      <c r="CC1324" s="65">
        <f t="shared" si="867"/>
        <v>0</v>
      </c>
      <c r="CD1324" s="65" t="str">
        <f t="shared" si="837"/>
        <v>Hiányos kitöltés! (B-oszlop üres)</v>
      </c>
      <c r="CE1324" s="66" t="str">
        <f t="shared" si="838"/>
        <v>Hiányos kitöltés! (B-oszlop üres)</v>
      </c>
      <c r="CF1324" s="65">
        <f t="shared" si="839"/>
        <v>0</v>
      </c>
      <c r="CG1324" s="65">
        <f t="shared" si="840"/>
        <v>0</v>
      </c>
      <c r="CH1324" s="65">
        <f t="shared" si="841"/>
        <v>0</v>
      </c>
    </row>
    <row r="1325" spans="1:86" ht="31.25" x14ac:dyDescent="0.25">
      <c r="A1325" s="54" t="str">
        <f t="shared" si="830"/>
        <v>Nincs VKR kiválasztva!</v>
      </c>
      <c r="B1325" s="68"/>
      <c r="C1325" s="55"/>
      <c r="D1325" s="47"/>
      <c r="E1325" s="47"/>
      <c r="F1325" s="56" t="str">
        <f>IF($G1325="","Nincs VKR kiválasztva!",INDEX(Osszesito!$C:$C,MATCH($G1325,Osszesito!$D:$D,0)))</f>
        <v>Nincs VKR kiválasztva!</v>
      </c>
      <c r="G1325" s="45"/>
      <c r="H1325" s="51" t="str">
        <f>IF($D1325="","",CONCATENATE($AY1325,"_",COUNTA($D$3:$D1325),"_FSZV_2026"))</f>
        <v/>
      </c>
      <c r="I1325" s="56" t="str">
        <f>IF($G1325="","Nincs VKR kiválasztva!",INDEX(Osszesito!$G:$G,MATCH($F1325,Osszesito!$C:$C,0)))</f>
        <v>Nincs VKR kiválasztva!</v>
      </c>
      <c r="J1325" s="56" t="str">
        <f>IF($G1325="","Nincs VKR kiválasztva!",INDEX(Osszesito!$F:$F,MATCH($F1325,Osszesito!$C:$C,0)))</f>
        <v>Nincs VKR kiválasztva!</v>
      </c>
      <c r="K1325" s="48" t="str">
        <f t="shared" si="868"/>
        <v>Nincs kitöltve a költség rész!</v>
      </c>
      <c r="L1325" s="49"/>
      <c r="M1325" s="49"/>
      <c r="N1325" s="60"/>
      <c r="O1325" s="60"/>
      <c r="P1325" s="90"/>
      <c r="R1325" s="62"/>
      <c r="S1325" s="62"/>
      <c r="T1325" s="62"/>
      <c r="U1325" s="62"/>
      <c r="V1325" s="62"/>
      <c r="W1325" s="62"/>
      <c r="X1325" s="62"/>
      <c r="Y1325" s="62"/>
      <c r="Z1325" s="62"/>
      <c r="AA1325" s="62"/>
      <c r="AB1325" s="62"/>
      <c r="AC1325" s="61">
        <f t="shared" si="831"/>
        <v>0</v>
      </c>
      <c r="AD1325" s="1" t="str">
        <f t="shared" si="832"/>
        <v>Nincs VKR kiválasztva!</v>
      </c>
      <c r="AF1325" s="60"/>
      <c r="AG1325" s="60"/>
      <c r="AH1325" s="60"/>
      <c r="AI1325" s="60"/>
      <c r="AJ1325" s="60"/>
      <c r="AK1325" s="60"/>
      <c r="AL1325" s="60"/>
      <c r="AM1325" s="60"/>
      <c r="AN1325" s="60"/>
      <c r="AO1325" s="60"/>
      <c r="AP1325" s="60"/>
      <c r="AQ1325" s="61">
        <f t="shared" si="833"/>
        <v>0</v>
      </c>
      <c r="AR1325" s="130" t="s">
        <v>36</v>
      </c>
      <c r="AS1325" s="1" t="str">
        <f t="shared" si="834"/>
        <v>Nincs VKR kiválasztva!</v>
      </c>
      <c r="AU1325" s="46"/>
      <c r="AV1325" s="46"/>
      <c r="AY1325" s="64" t="str">
        <f>IF($D1325="","",INDEX(Osszesito!$E:$E,MATCH($F1325,Osszesito!$C:$C,0)))</f>
        <v/>
      </c>
      <c r="AZ1325" s="64">
        <f t="shared" si="842"/>
        <v>0</v>
      </c>
      <c r="BA1325" s="65">
        <f t="shared" si="843"/>
        <v>0</v>
      </c>
      <c r="BB1325" s="65" t="str">
        <f t="shared" si="844"/>
        <v>x</v>
      </c>
      <c r="BC1325" s="65">
        <f t="shared" si="835"/>
        <v>0</v>
      </c>
      <c r="BD1325" s="65">
        <f t="shared" si="869"/>
        <v>0</v>
      </c>
      <c r="BE1325" s="65">
        <f t="shared" si="845"/>
        <v>0</v>
      </c>
      <c r="BF1325" s="64" t="str">
        <f t="shared" si="846"/>
        <v>A forrás egyenlő a költséggel (I.ütem).</v>
      </c>
      <c r="BG1325" s="65">
        <f t="shared" si="847"/>
        <v>0</v>
      </c>
      <c r="BH1325" s="65">
        <f t="shared" si="848"/>
        <v>0</v>
      </c>
      <c r="BI1325" s="65">
        <f t="shared" si="849"/>
        <v>0</v>
      </c>
      <c r="BJ1325" s="65">
        <f t="shared" si="850"/>
        <v>0</v>
      </c>
      <c r="BK1325" s="65">
        <f t="shared" si="836"/>
        <v>0</v>
      </c>
      <c r="BL1325" s="66" t="str">
        <f t="shared" si="870"/>
        <v>Nem hosszútávú a feladat.</v>
      </c>
      <c r="BM1325" s="67">
        <f t="shared" si="851"/>
        <v>1</v>
      </c>
      <c r="BN1325" s="67">
        <f t="shared" si="852"/>
        <v>0</v>
      </c>
      <c r="BO1325" s="67">
        <f t="shared" si="853"/>
        <v>1</v>
      </c>
      <c r="BP1325" s="67">
        <f t="shared" si="854"/>
        <v>0</v>
      </c>
      <c r="BQ1325" s="65">
        <f t="shared" si="855"/>
        <v>0</v>
      </c>
      <c r="BR1325" s="64" t="str">
        <f t="shared" si="856"/>
        <v>Nincs hosszútávú terv!</v>
      </c>
      <c r="BS1325" s="65">
        <f t="shared" si="857"/>
        <v>0</v>
      </c>
      <c r="BT1325" s="65">
        <f t="shared" si="858"/>
        <v>0</v>
      </c>
      <c r="BU1325" s="65">
        <f t="shared" si="859"/>
        <v>0</v>
      </c>
      <c r="BV1325" s="65">
        <f t="shared" si="860"/>
        <v>0</v>
      </c>
      <c r="BW1325" s="65">
        <f t="shared" si="861"/>
        <v>0</v>
      </c>
      <c r="BX1325" s="65">
        <f t="shared" si="862"/>
        <v>0</v>
      </c>
      <c r="BY1325" s="65">
        <f t="shared" si="863"/>
        <v>0</v>
      </c>
      <c r="BZ1325" s="65">
        <f t="shared" si="864"/>
        <v>0</v>
      </c>
      <c r="CA1325" s="65">
        <f t="shared" si="865"/>
        <v>0</v>
      </c>
      <c r="CB1325" s="65">
        <f t="shared" si="866"/>
        <v>0</v>
      </c>
      <c r="CC1325" s="65">
        <f t="shared" si="867"/>
        <v>0</v>
      </c>
      <c r="CD1325" s="65" t="str">
        <f t="shared" si="837"/>
        <v>Hiányos kitöltés! (B-oszlop üres)</v>
      </c>
      <c r="CE1325" s="66" t="str">
        <f t="shared" si="838"/>
        <v>Hiányos kitöltés! (B-oszlop üres)</v>
      </c>
      <c r="CF1325" s="65">
        <f t="shared" si="839"/>
        <v>0</v>
      </c>
      <c r="CG1325" s="65">
        <f t="shared" si="840"/>
        <v>0</v>
      </c>
      <c r="CH1325" s="65">
        <f t="shared" si="841"/>
        <v>0</v>
      </c>
    </row>
    <row r="1326" spans="1:86" ht="31.25" x14ac:dyDescent="0.25">
      <c r="A1326" s="54" t="str">
        <f t="shared" si="830"/>
        <v>Nincs VKR kiválasztva!</v>
      </c>
      <c r="B1326" s="68"/>
      <c r="C1326" s="55"/>
      <c r="D1326" s="47"/>
      <c r="E1326" s="47"/>
      <c r="F1326" s="56" t="str">
        <f>IF($G1326="","Nincs VKR kiválasztva!",INDEX(Osszesito!$C:$C,MATCH($G1326,Osszesito!$D:$D,0)))</f>
        <v>Nincs VKR kiválasztva!</v>
      </c>
      <c r="G1326" s="45"/>
      <c r="H1326" s="51" t="str">
        <f>IF($D1326="","",CONCATENATE($AY1326,"_",COUNTA($D$3:$D1326),"_FSZV_2026"))</f>
        <v/>
      </c>
      <c r="I1326" s="56" t="str">
        <f>IF($G1326="","Nincs VKR kiválasztva!",INDEX(Osszesito!$G:$G,MATCH($F1326,Osszesito!$C:$C,0)))</f>
        <v>Nincs VKR kiválasztva!</v>
      </c>
      <c r="J1326" s="56" t="str">
        <f>IF($G1326="","Nincs VKR kiválasztva!",INDEX(Osszesito!$F:$F,MATCH($F1326,Osszesito!$C:$C,0)))</f>
        <v>Nincs VKR kiválasztva!</v>
      </c>
      <c r="K1326" s="48" t="str">
        <f t="shared" si="868"/>
        <v>Nincs kitöltve a költség rész!</v>
      </c>
      <c r="L1326" s="49"/>
      <c r="M1326" s="49"/>
      <c r="N1326" s="60"/>
      <c r="O1326" s="60"/>
      <c r="P1326" s="90"/>
      <c r="R1326" s="62"/>
      <c r="S1326" s="62"/>
      <c r="T1326" s="62"/>
      <c r="U1326" s="62"/>
      <c r="V1326" s="62"/>
      <c r="W1326" s="62"/>
      <c r="X1326" s="62"/>
      <c r="Y1326" s="62"/>
      <c r="Z1326" s="62"/>
      <c r="AA1326" s="62"/>
      <c r="AB1326" s="62"/>
      <c r="AC1326" s="61">
        <f t="shared" si="831"/>
        <v>0</v>
      </c>
      <c r="AD1326" s="1" t="str">
        <f t="shared" si="832"/>
        <v>Nincs VKR kiválasztva!</v>
      </c>
      <c r="AF1326" s="60"/>
      <c r="AG1326" s="60"/>
      <c r="AH1326" s="60"/>
      <c r="AI1326" s="60"/>
      <c r="AJ1326" s="60"/>
      <c r="AK1326" s="60"/>
      <c r="AL1326" s="60"/>
      <c r="AM1326" s="60"/>
      <c r="AN1326" s="60"/>
      <c r="AO1326" s="60"/>
      <c r="AP1326" s="60"/>
      <c r="AQ1326" s="61">
        <f t="shared" si="833"/>
        <v>0</v>
      </c>
      <c r="AR1326" s="130" t="s">
        <v>36</v>
      </c>
      <c r="AS1326" s="1" t="str">
        <f t="shared" si="834"/>
        <v>Nincs VKR kiválasztva!</v>
      </c>
      <c r="AU1326" s="46"/>
      <c r="AV1326" s="46"/>
      <c r="AY1326" s="64" t="str">
        <f>IF($D1326="","",INDEX(Osszesito!$E:$E,MATCH($F1326,Osszesito!$C:$C,0)))</f>
        <v/>
      </c>
      <c r="AZ1326" s="64">
        <f t="shared" si="842"/>
        <v>0</v>
      </c>
      <c r="BA1326" s="65">
        <f t="shared" si="843"/>
        <v>0</v>
      </c>
      <c r="BB1326" s="65" t="str">
        <f t="shared" si="844"/>
        <v>x</v>
      </c>
      <c r="BC1326" s="65">
        <f t="shared" si="835"/>
        <v>0</v>
      </c>
      <c r="BD1326" s="65">
        <f t="shared" si="869"/>
        <v>0</v>
      </c>
      <c r="BE1326" s="65">
        <f t="shared" si="845"/>
        <v>0</v>
      </c>
      <c r="BF1326" s="64" t="str">
        <f t="shared" si="846"/>
        <v>A forrás egyenlő a költséggel (I.ütem).</v>
      </c>
      <c r="BG1326" s="65">
        <f t="shared" si="847"/>
        <v>0</v>
      </c>
      <c r="BH1326" s="65">
        <f t="shared" si="848"/>
        <v>0</v>
      </c>
      <c r="BI1326" s="65">
        <f t="shared" si="849"/>
        <v>0</v>
      </c>
      <c r="BJ1326" s="65">
        <f t="shared" si="850"/>
        <v>0</v>
      </c>
      <c r="BK1326" s="65">
        <f t="shared" si="836"/>
        <v>0</v>
      </c>
      <c r="BL1326" s="66" t="str">
        <f t="shared" si="870"/>
        <v>Nem hosszútávú a feladat.</v>
      </c>
      <c r="BM1326" s="67">
        <f t="shared" si="851"/>
        <v>1</v>
      </c>
      <c r="BN1326" s="67">
        <f t="shared" si="852"/>
        <v>0</v>
      </c>
      <c r="BO1326" s="67">
        <f t="shared" si="853"/>
        <v>1</v>
      </c>
      <c r="BP1326" s="67">
        <f t="shared" si="854"/>
        <v>0</v>
      </c>
      <c r="BQ1326" s="65">
        <f t="shared" si="855"/>
        <v>0</v>
      </c>
      <c r="BR1326" s="64" t="str">
        <f t="shared" si="856"/>
        <v>Nincs hosszútávú terv!</v>
      </c>
      <c r="BS1326" s="65">
        <f t="shared" si="857"/>
        <v>0</v>
      </c>
      <c r="BT1326" s="65">
        <f t="shared" si="858"/>
        <v>0</v>
      </c>
      <c r="BU1326" s="65">
        <f t="shared" si="859"/>
        <v>0</v>
      </c>
      <c r="BV1326" s="65">
        <f t="shared" si="860"/>
        <v>0</v>
      </c>
      <c r="BW1326" s="65">
        <f t="shared" si="861"/>
        <v>0</v>
      </c>
      <c r="BX1326" s="65">
        <f t="shared" si="862"/>
        <v>0</v>
      </c>
      <c r="BY1326" s="65">
        <f t="shared" si="863"/>
        <v>0</v>
      </c>
      <c r="BZ1326" s="65">
        <f t="shared" si="864"/>
        <v>0</v>
      </c>
      <c r="CA1326" s="65">
        <f t="shared" si="865"/>
        <v>0</v>
      </c>
      <c r="CB1326" s="65">
        <f t="shared" si="866"/>
        <v>0</v>
      </c>
      <c r="CC1326" s="65">
        <f t="shared" si="867"/>
        <v>0</v>
      </c>
      <c r="CD1326" s="65" t="str">
        <f t="shared" si="837"/>
        <v>Hiányos kitöltés! (B-oszlop üres)</v>
      </c>
      <c r="CE1326" s="66" t="str">
        <f t="shared" si="838"/>
        <v>Hiányos kitöltés! (B-oszlop üres)</v>
      </c>
      <c r="CF1326" s="65">
        <f t="shared" si="839"/>
        <v>0</v>
      </c>
      <c r="CG1326" s="65">
        <f t="shared" si="840"/>
        <v>0</v>
      </c>
      <c r="CH1326" s="65">
        <f t="shared" si="841"/>
        <v>0</v>
      </c>
    </row>
    <row r="1327" spans="1:86" ht="31.25" x14ac:dyDescent="0.25">
      <c r="A1327" s="54" t="str">
        <f t="shared" si="830"/>
        <v>Nincs VKR kiválasztva!</v>
      </c>
      <c r="B1327" s="68"/>
      <c r="C1327" s="55"/>
      <c r="D1327" s="47"/>
      <c r="E1327" s="47"/>
      <c r="F1327" s="56" t="str">
        <f>IF($G1327="","Nincs VKR kiválasztva!",INDEX(Osszesito!$C:$C,MATCH($G1327,Osszesito!$D:$D,0)))</f>
        <v>Nincs VKR kiválasztva!</v>
      </c>
      <c r="G1327" s="45"/>
      <c r="H1327" s="51" t="str">
        <f>IF($D1327="","",CONCATENATE($AY1327,"_",COUNTA($D$3:$D1327),"_FSZV_2026"))</f>
        <v/>
      </c>
      <c r="I1327" s="56" t="str">
        <f>IF($G1327="","Nincs VKR kiválasztva!",INDEX(Osszesito!$G:$G,MATCH($F1327,Osszesito!$C:$C,0)))</f>
        <v>Nincs VKR kiválasztva!</v>
      </c>
      <c r="J1327" s="56" t="str">
        <f>IF($G1327="","Nincs VKR kiválasztva!",INDEX(Osszesito!$F:$F,MATCH($F1327,Osszesito!$C:$C,0)))</f>
        <v>Nincs VKR kiválasztva!</v>
      </c>
      <c r="K1327" s="48" t="str">
        <f t="shared" si="868"/>
        <v>Nincs kitöltve a költség rész!</v>
      </c>
      <c r="L1327" s="49"/>
      <c r="M1327" s="49"/>
      <c r="N1327" s="60"/>
      <c r="O1327" s="60"/>
      <c r="P1327" s="90"/>
      <c r="R1327" s="62"/>
      <c r="S1327" s="62"/>
      <c r="T1327" s="62"/>
      <c r="U1327" s="62"/>
      <c r="V1327" s="62"/>
      <c r="W1327" s="62"/>
      <c r="X1327" s="62"/>
      <c r="Y1327" s="62"/>
      <c r="Z1327" s="62"/>
      <c r="AA1327" s="62"/>
      <c r="AB1327" s="62"/>
      <c r="AC1327" s="61">
        <f t="shared" si="831"/>
        <v>0</v>
      </c>
      <c r="AD1327" s="1" t="str">
        <f t="shared" si="832"/>
        <v>Nincs VKR kiválasztva!</v>
      </c>
      <c r="AF1327" s="60"/>
      <c r="AG1327" s="60"/>
      <c r="AH1327" s="60"/>
      <c r="AI1327" s="60"/>
      <c r="AJ1327" s="60"/>
      <c r="AK1327" s="60"/>
      <c r="AL1327" s="60"/>
      <c r="AM1327" s="60"/>
      <c r="AN1327" s="60"/>
      <c r="AO1327" s="60"/>
      <c r="AP1327" s="60"/>
      <c r="AQ1327" s="61">
        <f t="shared" si="833"/>
        <v>0</v>
      </c>
      <c r="AR1327" s="130" t="s">
        <v>36</v>
      </c>
      <c r="AS1327" s="1" t="str">
        <f t="shared" si="834"/>
        <v>Nincs VKR kiválasztva!</v>
      </c>
      <c r="AU1327" s="46"/>
      <c r="AV1327" s="46"/>
      <c r="AY1327" s="64" t="str">
        <f>IF($D1327="","",INDEX(Osszesito!$E:$E,MATCH($F1327,Osszesito!$C:$C,0)))</f>
        <v/>
      </c>
      <c r="AZ1327" s="64">
        <f t="shared" si="842"/>
        <v>0</v>
      </c>
      <c r="BA1327" s="65">
        <f t="shared" si="843"/>
        <v>0</v>
      </c>
      <c r="BB1327" s="65" t="str">
        <f t="shared" si="844"/>
        <v>x</v>
      </c>
      <c r="BC1327" s="65">
        <f t="shared" si="835"/>
        <v>0</v>
      </c>
      <c r="BD1327" s="65">
        <f t="shared" si="869"/>
        <v>0</v>
      </c>
      <c r="BE1327" s="65">
        <f t="shared" si="845"/>
        <v>0</v>
      </c>
      <c r="BF1327" s="64" t="str">
        <f t="shared" si="846"/>
        <v>A forrás egyenlő a költséggel (I.ütem).</v>
      </c>
      <c r="BG1327" s="65">
        <f t="shared" si="847"/>
        <v>0</v>
      </c>
      <c r="BH1327" s="65">
        <f t="shared" si="848"/>
        <v>0</v>
      </c>
      <c r="BI1327" s="65">
        <f t="shared" si="849"/>
        <v>0</v>
      </c>
      <c r="BJ1327" s="65">
        <f t="shared" si="850"/>
        <v>0</v>
      </c>
      <c r="BK1327" s="65">
        <f t="shared" si="836"/>
        <v>0</v>
      </c>
      <c r="BL1327" s="66" t="str">
        <f t="shared" si="870"/>
        <v>Nem hosszútávú a feladat.</v>
      </c>
      <c r="BM1327" s="67">
        <f t="shared" si="851"/>
        <v>1</v>
      </c>
      <c r="BN1327" s="67">
        <f t="shared" si="852"/>
        <v>0</v>
      </c>
      <c r="BO1327" s="67">
        <f t="shared" si="853"/>
        <v>1</v>
      </c>
      <c r="BP1327" s="67">
        <f t="shared" si="854"/>
        <v>0</v>
      </c>
      <c r="BQ1327" s="65">
        <f t="shared" si="855"/>
        <v>0</v>
      </c>
      <c r="BR1327" s="64" t="str">
        <f t="shared" si="856"/>
        <v>Nincs hosszútávú terv!</v>
      </c>
      <c r="BS1327" s="65">
        <f t="shared" si="857"/>
        <v>0</v>
      </c>
      <c r="BT1327" s="65">
        <f t="shared" si="858"/>
        <v>0</v>
      </c>
      <c r="BU1327" s="65">
        <f t="shared" si="859"/>
        <v>0</v>
      </c>
      <c r="BV1327" s="65">
        <f t="shared" si="860"/>
        <v>0</v>
      </c>
      <c r="BW1327" s="65">
        <f t="shared" si="861"/>
        <v>0</v>
      </c>
      <c r="BX1327" s="65">
        <f t="shared" si="862"/>
        <v>0</v>
      </c>
      <c r="BY1327" s="65">
        <f t="shared" si="863"/>
        <v>0</v>
      </c>
      <c r="BZ1327" s="65">
        <f t="shared" si="864"/>
        <v>0</v>
      </c>
      <c r="CA1327" s="65">
        <f t="shared" si="865"/>
        <v>0</v>
      </c>
      <c r="CB1327" s="65">
        <f t="shared" si="866"/>
        <v>0</v>
      </c>
      <c r="CC1327" s="65">
        <f t="shared" si="867"/>
        <v>0</v>
      </c>
      <c r="CD1327" s="65" t="str">
        <f t="shared" si="837"/>
        <v>Hiányos kitöltés! (B-oszlop üres)</v>
      </c>
      <c r="CE1327" s="66" t="str">
        <f t="shared" si="838"/>
        <v>Hiányos kitöltés! (B-oszlop üres)</v>
      </c>
      <c r="CF1327" s="65">
        <f t="shared" si="839"/>
        <v>0</v>
      </c>
      <c r="CG1327" s="65">
        <f t="shared" si="840"/>
        <v>0</v>
      </c>
      <c r="CH1327" s="65">
        <f t="shared" si="841"/>
        <v>0</v>
      </c>
    </row>
    <row r="1328" spans="1:86" ht="31.25" x14ac:dyDescent="0.25">
      <c r="A1328" s="54" t="str">
        <f t="shared" si="830"/>
        <v>Nincs VKR kiválasztva!</v>
      </c>
      <c r="B1328" s="68"/>
      <c r="C1328" s="55"/>
      <c r="D1328" s="47"/>
      <c r="E1328" s="47"/>
      <c r="F1328" s="56" t="str">
        <f>IF($G1328="","Nincs VKR kiválasztva!",INDEX(Osszesito!$C:$C,MATCH($G1328,Osszesito!$D:$D,0)))</f>
        <v>Nincs VKR kiválasztva!</v>
      </c>
      <c r="G1328" s="45"/>
      <c r="H1328" s="51" t="str">
        <f>IF($D1328="","",CONCATENATE($AY1328,"_",COUNTA($D$3:$D1328),"_FSZV_2026"))</f>
        <v/>
      </c>
      <c r="I1328" s="56" t="str">
        <f>IF($G1328="","Nincs VKR kiválasztva!",INDEX(Osszesito!$G:$G,MATCH($F1328,Osszesito!$C:$C,0)))</f>
        <v>Nincs VKR kiválasztva!</v>
      </c>
      <c r="J1328" s="56" t="str">
        <f>IF($G1328="","Nincs VKR kiválasztva!",INDEX(Osszesito!$F:$F,MATCH($F1328,Osszesito!$C:$C,0)))</f>
        <v>Nincs VKR kiválasztva!</v>
      </c>
      <c r="K1328" s="48" t="str">
        <f t="shared" si="868"/>
        <v>Nincs kitöltve a költség rész!</v>
      </c>
      <c r="L1328" s="49"/>
      <c r="M1328" s="49"/>
      <c r="N1328" s="60"/>
      <c r="O1328" s="60"/>
      <c r="P1328" s="90"/>
      <c r="R1328" s="62"/>
      <c r="S1328" s="62"/>
      <c r="T1328" s="62"/>
      <c r="U1328" s="62"/>
      <c r="V1328" s="62"/>
      <c r="W1328" s="62"/>
      <c r="X1328" s="62"/>
      <c r="Y1328" s="62"/>
      <c r="Z1328" s="62"/>
      <c r="AA1328" s="62"/>
      <c r="AB1328" s="62"/>
      <c r="AC1328" s="61">
        <f t="shared" si="831"/>
        <v>0</v>
      </c>
      <c r="AD1328" s="1" t="str">
        <f t="shared" si="832"/>
        <v>Nincs VKR kiválasztva!</v>
      </c>
      <c r="AF1328" s="60"/>
      <c r="AG1328" s="60"/>
      <c r="AH1328" s="60"/>
      <c r="AI1328" s="60"/>
      <c r="AJ1328" s="60"/>
      <c r="AK1328" s="60"/>
      <c r="AL1328" s="60"/>
      <c r="AM1328" s="60"/>
      <c r="AN1328" s="60"/>
      <c r="AO1328" s="60"/>
      <c r="AP1328" s="60"/>
      <c r="AQ1328" s="61">
        <f t="shared" si="833"/>
        <v>0</v>
      </c>
      <c r="AR1328" s="130" t="s">
        <v>36</v>
      </c>
      <c r="AS1328" s="1" t="str">
        <f t="shared" si="834"/>
        <v>Nincs VKR kiválasztva!</v>
      </c>
      <c r="AU1328" s="46"/>
      <c r="AV1328" s="46"/>
      <c r="AY1328" s="64" t="str">
        <f>IF($D1328="","",INDEX(Osszesito!$E:$E,MATCH($F1328,Osszesito!$C:$C,0)))</f>
        <v/>
      </c>
      <c r="AZ1328" s="64">
        <f t="shared" si="842"/>
        <v>0</v>
      </c>
      <c r="BA1328" s="65">
        <f t="shared" si="843"/>
        <v>0</v>
      </c>
      <c r="BB1328" s="65" t="str">
        <f t="shared" si="844"/>
        <v>x</v>
      </c>
      <c r="BC1328" s="65">
        <f t="shared" si="835"/>
        <v>0</v>
      </c>
      <c r="BD1328" s="65">
        <f t="shared" si="869"/>
        <v>0</v>
      </c>
      <c r="BE1328" s="65">
        <f t="shared" si="845"/>
        <v>0</v>
      </c>
      <c r="BF1328" s="64" t="str">
        <f t="shared" si="846"/>
        <v>A forrás egyenlő a költséggel (I.ütem).</v>
      </c>
      <c r="BG1328" s="65">
        <f t="shared" si="847"/>
        <v>0</v>
      </c>
      <c r="BH1328" s="65">
        <f t="shared" si="848"/>
        <v>0</v>
      </c>
      <c r="BI1328" s="65">
        <f t="shared" si="849"/>
        <v>0</v>
      </c>
      <c r="BJ1328" s="65">
        <f t="shared" si="850"/>
        <v>0</v>
      </c>
      <c r="BK1328" s="65">
        <f t="shared" si="836"/>
        <v>0</v>
      </c>
      <c r="BL1328" s="66" t="str">
        <f t="shared" si="870"/>
        <v>Nem hosszútávú a feladat.</v>
      </c>
      <c r="BM1328" s="67">
        <f t="shared" si="851"/>
        <v>1</v>
      </c>
      <c r="BN1328" s="67">
        <f t="shared" si="852"/>
        <v>0</v>
      </c>
      <c r="BO1328" s="67">
        <f t="shared" si="853"/>
        <v>1</v>
      </c>
      <c r="BP1328" s="67">
        <f t="shared" si="854"/>
        <v>0</v>
      </c>
      <c r="BQ1328" s="65">
        <f t="shared" si="855"/>
        <v>0</v>
      </c>
      <c r="BR1328" s="64" t="str">
        <f t="shared" si="856"/>
        <v>Nincs hosszútávú terv!</v>
      </c>
      <c r="BS1328" s="65">
        <f t="shared" si="857"/>
        <v>0</v>
      </c>
      <c r="BT1328" s="65">
        <f t="shared" si="858"/>
        <v>0</v>
      </c>
      <c r="BU1328" s="65">
        <f t="shared" si="859"/>
        <v>0</v>
      </c>
      <c r="BV1328" s="65">
        <f t="shared" si="860"/>
        <v>0</v>
      </c>
      <c r="BW1328" s="65">
        <f t="shared" si="861"/>
        <v>0</v>
      </c>
      <c r="BX1328" s="65">
        <f t="shared" si="862"/>
        <v>0</v>
      </c>
      <c r="BY1328" s="65">
        <f t="shared" si="863"/>
        <v>0</v>
      </c>
      <c r="BZ1328" s="65">
        <f t="shared" si="864"/>
        <v>0</v>
      </c>
      <c r="CA1328" s="65">
        <f t="shared" si="865"/>
        <v>0</v>
      </c>
      <c r="CB1328" s="65">
        <f t="shared" si="866"/>
        <v>0</v>
      </c>
      <c r="CC1328" s="65">
        <f t="shared" si="867"/>
        <v>0</v>
      </c>
      <c r="CD1328" s="65" t="str">
        <f t="shared" si="837"/>
        <v>Hiányos kitöltés! (B-oszlop üres)</v>
      </c>
      <c r="CE1328" s="66" t="str">
        <f t="shared" si="838"/>
        <v>Hiányos kitöltés! (B-oszlop üres)</v>
      </c>
      <c r="CF1328" s="65">
        <f t="shared" si="839"/>
        <v>0</v>
      </c>
      <c r="CG1328" s="65">
        <f t="shared" si="840"/>
        <v>0</v>
      </c>
      <c r="CH1328" s="65">
        <f t="shared" si="841"/>
        <v>0</v>
      </c>
    </row>
    <row r="1329" spans="1:86" ht="31.25" x14ac:dyDescent="0.25">
      <c r="A1329" s="54" t="str">
        <f t="shared" si="830"/>
        <v>Nincs VKR kiválasztva!</v>
      </c>
      <c r="B1329" s="68"/>
      <c r="C1329" s="55"/>
      <c r="D1329" s="47"/>
      <c r="E1329" s="47"/>
      <c r="F1329" s="56" t="str">
        <f>IF($G1329="","Nincs VKR kiválasztva!",INDEX(Osszesito!$C:$C,MATCH($G1329,Osszesito!$D:$D,0)))</f>
        <v>Nincs VKR kiválasztva!</v>
      </c>
      <c r="G1329" s="45"/>
      <c r="H1329" s="51" t="str">
        <f>IF($D1329="","",CONCATENATE($AY1329,"_",COUNTA($D$3:$D1329),"_FSZV_2026"))</f>
        <v/>
      </c>
      <c r="I1329" s="56" t="str">
        <f>IF($G1329="","Nincs VKR kiválasztva!",INDEX(Osszesito!$G:$G,MATCH($F1329,Osszesito!$C:$C,0)))</f>
        <v>Nincs VKR kiválasztva!</v>
      </c>
      <c r="J1329" s="56" t="str">
        <f>IF($G1329="","Nincs VKR kiválasztva!",INDEX(Osszesito!$F:$F,MATCH($F1329,Osszesito!$C:$C,0)))</f>
        <v>Nincs VKR kiválasztva!</v>
      </c>
      <c r="K1329" s="48" t="str">
        <f t="shared" si="868"/>
        <v>Nincs kitöltve a költség rész!</v>
      </c>
      <c r="L1329" s="49"/>
      <c r="M1329" s="49"/>
      <c r="N1329" s="60"/>
      <c r="O1329" s="60"/>
      <c r="P1329" s="90"/>
      <c r="R1329" s="62"/>
      <c r="S1329" s="62"/>
      <c r="T1329" s="62"/>
      <c r="U1329" s="62"/>
      <c r="V1329" s="62"/>
      <c r="W1329" s="62"/>
      <c r="X1329" s="62"/>
      <c r="Y1329" s="62"/>
      <c r="Z1329" s="62"/>
      <c r="AA1329" s="62"/>
      <c r="AB1329" s="62"/>
      <c r="AC1329" s="61">
        <f t="shared" si="831"/>
        <v>0</v>
      </c>
      <c r="AD1329" s="1" t="str">
        <f t="shared" si="832"/>
        <v>Nincs VKR kiválasztva!</v>
      </c>
      <c r="AF1329" s="60"/>
      <c r="AG1329" s="60"/>
      <c r="AH1329" s="60"/>
      <c r="AI1329" s="60"/>
      <c r="AJ1329" s="60"/>
      <c r="AK1329" s="60"/>
      <c r="AL1329" s="60"/>
      <c r="AM1329" s="60"/>
      <c r="AN1329" s="60"/>
      <c r="AO1329" s="60"/>
      <c r="AP1329" s="60"/>
      <c r="AQ1329" s="61">
        <f t="shared" si="833"/>
        <v>0</v>
      </c>
      <c r="AR1329" s="130" t="s">
        <v>36</v>
      </c>
      <c r="AS1329" s="1" t="str">
        <f t="shared" si="834"/>
        <v>Nincs VKR kiválasztva!</v>
      </c>
      <c r="AU1329" s="46"/>
      <c r="AV1329" s="46"/>
      <c r="AY1329" s="64" t="str">
        <f>IF($D1329="","",INDEX(Osszesito!$E:$E,MATCH($F1329,Osszesito!$C:$C,0)))</f>
        <v/>
      </c>
      <c r="AZ1329" s="64">
        <f t="shared" si="842"/>
        <v>0</v>
      </c>
      <c r="BA1329" s="65">
        <f t="shared" si="843"/>
        <v>0</v>
      </c>
      <c r="BB1329" s="65" t="str">
        <f t="shared" si="844"/>
        <v>x</v>
      </c>
      <c r="BC1329" s="65">
        <f t="shared" si="835"/>
        <v>0</v>
      </c>
      <c r="BD1329" s="65">
        <f t="shared" si="869"/>
        <v>0</v>
      </c>
      <c r="BE1329" s="65">
        <f t="shared" si="845"/>
        <v>0</v>
      </c>
      <c r="BF1329" s="64" t="str">
        <f t="shared" si="846"/>
        <v>A forrás egyenlő a költséggel (I.ütem).</v>
      </c>
      <c r="BG1329" s="65">
        <f t="shared" si="847"/>
        <v>0</v>
      </c>
      <c r="BH1329" s="65">
        <f t="shared" si="848"/>
        <v>0</v>
      </c>
      <c r="BI1329" s="65">
        <f t="shared" si="849"/>
        <v>0</v>
      </c>
      <c r="BJ1329" s="65">
        <f t="shared" si="850"/>
        <v>0</v>
      </c>
      <c r="BK1329" s="65">
        <f t="shared" si="836"/>
        <v>0</v>
      </c>
      <c r="BL1329" s="66" t="str">
        <f t="shared" si="870"/>
        <v>Nem hosszútávú a feladat.</v>
      </c>
      <c r="BM1329" s="67">
        <f t="shared" si="851"/>
        <v>1</v>
      </c>
      <c r="BN1329" s="67">
        <f t="shared" si="852"/>
        <v>0</v>
      </c>
      <c r="BO1329" s="67">
        <f t="shared" si="853"/>
        <v>1</v>
      </c>
      <c r="BP1329" s="67">
        <f t="shared" si="854"/>
        <v>0</v>
      </c>
      <c r="BQ1329" s="65">
        <f t="shared" si="855"/>
        <v>0</v>
      </c>
      <c r="BR1329" s="64" t="str">
        <f t="shared" si="856"/>
        <v>Nincs hosszútávú terv!</v>
      </c>
      <c r="BS1329" s="65">
        <f t="shared" si="857"/>
        <v>0</v>
      </c>
      <c r="BT1329" s="65">
        <f t="shared" si="858"/>
        <v>0</v>
      </c>
      <c r="BU1329" s="65">
        <f t="shared" si="859"/>
        <v>0</v>
      </c>
      <c r="BV1329" s="65">
        <f t="shared" si="860"/>
        <v>0</v>
      </c>
      <c r="BW1329" s="65">
        <f t="shared" si="861"/>
        <v>0</v>
      </c>
      <c r="BX1329" s="65">
        <f t="shared" si="862"/>
        <v>0</v>
      </c>
      <c r="BY1329" s="65">
        <f t="shared" si="863"/>
        <v>0</v>
      </c>
      <c r="BZ1329" s="65">
        <f t="shared" si="864"/>
        <v>0</v>
      </c>
      <c r="CA1329" s="65">
        <f t="shared" si="865"/>
        <v>0</v>
      </c>
      <c r="CB1329" s="65">
        <f t="shared" si="866"/>
        <v>0</v>
      </c>
      <c r="CC1329" s="65">
        <f t="shared" si="867"/>
        <v>0</v>
      </c>
      <c r="CD1329" s="65" t="str">
        <f t="shared" si="837"/>
        <v>Hiányos kitöltés! (B-oszlop üres)</v>
      </c>
      <c r="CE1329" s="66" t="str">
        <f t="shared" si="838"/>
        <v>Hiányos kitöltés! (B-oszlop üres)</v>
      </c>
      <c r="CF1329" s="65">
        <f t="shared" si="839"/>
        <v>0</v>
      </c>
      <c r="CG1329" s="65">
        <f t="shared" si="840"/>
        <v>0</v>
      </c>
      <c r="CH1329" s="65">
        <f t="shared" si="841"/>
        <v>0</v>
      </c>
    </row>
    <row r="1330" spans="1:86" ht="31.25" x14ac:dyDescent="0.25">
      <c r="A1330" s="54" t="str">
        <f t="shared" si="830"/>
        <v>Nincs VKR kiválasztva!</v>
      </c>
      <c r="B1330" s="68"/>
      <c r="C1330" s="55"/>
      <c r="D1330" s="47"/>
      <c r="E1330" s="47"/>
      <c r="F1330" s="56" t="str">
        <f>IF($G1330="","Nincs VKR kiválasztva!",INDEX(Osszesito!$C:$C,MATCH($G1330,Osszesito!$D:$D,0)))</f>
        <v>Nincs VKR kiválasztva!</v>
      </c>
      <c r="G1330" s="45"/>
      <c r="H1330" s="51" t="str">
        <f>IF($D1330="","",CONCATENATE($AY1330,"_",COUNTA($D$3:$D1330),"_FSZV_2026"))</f>
        <v/>
      </c>
      <c r="I1330" s="56" t="str">
        <f>IF($G1330="","Nincs VKR kiválasztva!",INDEX(Osszesito!$G:$G,MATCH($F1330,Osszesito!$C:$C,0)))</f>
        <v>Nincs VKR kiválasztva!</v>
      </c>
      <c r="J1330" s="56" t="str">
        <f>IF($G1330="","Nincs VKR kiválasztva!",INDEX(Osszesito!$F:$F,MATCH($F1330,Osszesito!$C:$C,0)))</f>
        <v>Nincs VKR kiválasztva!</v>
      </c>
      <c r="K1330" s="48" t="str">
        <f t="shared" si="868"/>
        <v>Nincs kitöltve a költség rész!</v>
      </c>
      <c r="L1330" s="49"/>
      <c r="M1330" s="49"/>
      <c r="N1330" s="60"/>
      <c r="O1330" s="60"/>
      <c r="P1330" s="90"/>
      <c r="R1330" s="62"/>
      <c r="S1330" s="62"/>
      <c r="T1330" s="62"/>
      <c r="U1330" s="62"/>
      <c r="V1330" s="62"/>
      <c r="W1330" s="62"/>
      <c r="X1330" s="62"/>
      <c r="Y1330" s="62"/>
      <c r="Z1330" s="62"/>
      <c r="AA1330" s="62"/>
      <c r="AB1330" s="62"/>
      <c r="AC1330" s="61">
        <f t="shared" si="831"/>
        <v>0</v>
      </c>
      <c r="AD1330" s="1" t="str">
        <f t="shared" si="832"/>
        <v>Nincs VKR kiválasztva!</v>
      </c>
      <c r="AF1330" s="60"/>
      <c r="AG1330" s="60"/>
      <c r="AH1330" s="60"/>
      <c r="AI1330" s="60"/>
      <c r="AJ1330" s="60"/>
      <c r="AK1330" s="60"/>
      <c r="AL1330" s="60"/>
      <c r="AM1330" s="60"/>
      <c r="AN1330" s="60"/>
      <c r="AO1330" s="60"/>
      <c r="AP1330" s="60"/>
      <c r="AQ1330" s="61">
        <f t="shared" si="833"/>
        <v>0</v>
      </c>
      <c r="AR1330" s="130" t="s">
        <v>36</v>
      </c>
      <c r="AS1330" s="1" t="str">
        <f t="shared" si="834"/>
        <v>Nincs VKR kiválasztva!</v>
      </c>
      <c r="AU1330" s="46"/>
      <c r="AV1330" s="46"/>
      <c r="AY1330" s="64" t="str">
        <f>IF($D1330="","",INDEX(Osszesito!$E:$E,MATCH($F1330,Osszesito!$C:$C,0)))</f>
        <v/>
      </c>
      <c r="AZ1330" s="64">
        <f t="shared" si="842"/>
        <v>0</v>
      </c>
      <c r="BA1330" s="65">
        <f t="shared" si="843"/>
        <v>0</v>
      </c>
      <c r="BB1330" s="65" t="str">
        <f t="shared" si="844"/>
        <v>x</v>
      </c>
      <c r="BC1330" s="65">
        <f t="shared" si="835"/>
        <v>0</v>
      </c>
      <c r="BD1330" s="65">
        <f t="shared" si="869"/>
        <v>0</v>
      </c>
      <c r="BE1330" s="65">
        <f t="shared" si="845"/>
        <v>0</v>
      </c>
      <c r="BF1330" s="64" t="str">
        <f t="shared" si="846"/>
        <v>A forrás egyenlő a költséggel (I.ütem).</v>
      </c>
      <c r="BG1330" s="65">
        <f t="shared" si="847"/>
        <v>0</v>
      </c>
      <c r="BH1330" s="65">
        <f t="shared" si="848"/>
        <v>0</v>
      </c>
      <c r="BI1330" s="65">
        <f t="shared" si="849"/>
        <v>0</v>
      </c>
      <c r="BJ1330" s="65">
        <f t="shared" si="850"/>
        <v>0</v>
      </c>
      <c r="BK1330" s="65">
        <f t="shared" si="836"/>
        <v>0</v>
      </c>
      <c r="BL1330" s="66" t="str">
        <f t="shared" si="870"/>
        <v>Nem hosszútávú a feladat.</v>
      </c>
      <c r="BM1330" s="67">
        <f t="shared" si="851"/>
        <v>1</v>
      </c>
      <c r="BN1330" s="67">
        <f t="shared" si="852"/>
        <v>0</v>
      </c>
      <c r="BO1330" s="67">
        <f t="shared" si="853"/>
        <v>1</v>
      </c>
      <c r="BP1330" s="67">
        <f t="shared" si="854"/>
        <v>0</v>
      </c>
      <c r="BQ1330" s="65">
        <f t="shared" si="855"/>
        <v>0</v>
      </c>
      <c r="BR1330" s="64" t="str">
        <f t="shared" si="856"/>
        <v>Nincs hosszútávú terv!</v>
      </c>
      <c r="BS1330" s="65">
        <f t="shared" si="857"/>
        <v>0</v>
      </c>
      <c r="BT1330" s="65">
        <f t="shared" si="858"/>
        <v>0</v>
      </c>
      <c r="BU1330" s="65">
        <f t="shared" si="859"/>
        <v>0</v>
      </c>
      <c r="BV1330" s="65">
        <f t="shared" si="860"/>
        <v>0</v>
      </c>
      <c r="BW1330" s="65">
        <f t="shared" si="861"/>
        <v>0</v>
      </c>
      <c r="BX1330" s="65">
        <f t="shared" si="862"/>
        <v>0</v>
      </c>
      <c r="BY1330" s="65">
        <f t="shared" si="863"/>
        <v>0</v>
      </c>
      <c r="BZ1330" s="65">
        <f t="shared" si="864"/>
        <v>0</v>
      </c>
      <c r="CA1330" s="65">
        <f t="shared" si="865"/>
        <v>0</v>
      </c>
      <c r="CB1330" s="65">
        <f t="shared" si="866"/>
        <v>0</v>
      </c>
      <c r="CC1330" s="65">
        <f t="shared" si="867"/>
        <v>0</v>
      </c>
      <c r="CD1330" s="65" t="str">
        <f t="shared" si="837"/>
        <v>Hiányos kitöltés! (B-oszlop üres)</v>
      </c>
      <c r="CE1330" s="66" t="str">
        <f t="shared" si="838"/>
        <v>Hiányos kitöltés! (B-oszlop üres)</v>
      </c>
      <c r="CF1330" s="65">
        <f t="shared" si="839"/>
        <v>0</v>
      </c>
      <c r="CG1330" s="65">
        <f t="shared" si="840"/>
        <v>0</v>
      </c>
      <c r="CH1330" s="65">
        <f t="shared" si="841"/>
        <v>0</v>
      </c>
    </row>
    <row r="1331" spans="1:86" ht="31.25" x14ac:dyDescent="0.25">
      <c r="A1331" s="54" t="str">
        <f t="shared" si="830"/>
        <v>Nincs VKR kiválasztva!</v>
      </c>
      <c r="B1331" s="68"/>
      <c r="C1331" s="55"/>
      <c r="D1331" s="47"/>
      <c r="E1331" s="47"/>
      <c r="F1331" s="56" t="str">
        <f>IF($G1331="","Nincs VKR kiválasztva!",INDEX(Osszesito!$C:$C,MATCH($G1331,Osszesito!$D:$D,0)))</f>
        <v>Nincs VKR kiválasztva!</v>
      </c>
      <c r="G1331" s="45"/>
      <c r="H1331" s="51" t="str">
        <f>IF($D1331="","",CONCATENATE($AY1331,"_",COUNTA($D$3:$D1331),"_FSZV_2026"))</f>
        <v/>
      </c>
      <c r="I1331" s="56" t="str">
        <f>IF($G1331="","Nincs VKR kiválasztva!",INDEX(Osszesito!$G:$G,MATCH($F1331,Osszesito!$C:$C,0)))</f>
        <v>Nincs VKR kiválasztva!</v>
      </c>
      <c r="J1331" s="56" t="str">
        <f>IF($G1331="","Nincs VKR kiválasztva!",INDEX(Osszesito!$F:$F,MATCH($F1331,Osszesito!$C:$C,0)))</f>
        <v>Nincs VKR kiválasztva!</v>
      </c>
      <c r="K1331" s="48" t="str">
        <f t="shared" si="868"/>
        <v>Nincs kitöltve a költség rész!</v>
      </c>
      <c r="L1331" s="49"/>
      <c r="M1331" s="49"/>
      <c r="N1331" s="60"/>
      <c r="O1331" s="60"/>
      <c r="P1331" s="90"/>
      <c r="R1331" s="62"/>
      <c r="S1331" s="62"/>
      <c r="T1331" s="62"/>
      <c r="U1331" s="62"/>
      <c r="V1331" s="62"/>
      <c r="W1331" s="62"/>
      <c r="X1331" s="62"/>
      <c r="Y1331" s="62"/>
      <c r="Z1331" s="62"/>
      <c r="AA1331" s="62"/>
      <c r="AB1331" s="62"/>
      <c r="AC1331" s="61">
        <f t="shared" si="831"/>
        <v>0</v>
      </c>
      <c r="AD1331" s="1" t="str">
        <f t="shared" si="832"/>
        <v>Nincs VKR kiválasztva!</v>
      </c>
      <c r="AF1331" s="60"/>
      <c r="AG1331" s="60"/>
      <c r="AH1331" s="60"/>
      <c r="AI1331" s="60"/>
      <c r="AJ1331" s="60"/>
      <c r="AK1331" s="60"/>
      <c r="AL1331" s="60"/>
      <c r="AM1331" s="60"/>
      <c r="AN1331" s="60"/>
      <c r="AO1331" s="60"/>
      <c r="AP1331" s="60"/>
      <c r="AQ1331" s="61">
        <f t="shared" si="833"/>
        <v>0</v>
      </c>
      <c r="AR1331" s="130" t="s">
        <v>36</v>
      </c>
      <c r="AS1331" s="1" t="str">
        <f t="shared" si="834"/>
        <v>Nincs VKR kiválasztva!</v>
      </c>
      <c r="AU1331" s="46"/>
      <c r="AV1331" s="46"/>
      <c r="AY1331" s="64" t="str">
        <f>IF($D1331="","",INDEX(Osszesito!$E:$E,MATCH($F1331,Osszesito!$C:$C,0)))</f>
        <v/>
      </c>
      <c r="AZ1331" s="64">
        <f t="shared" si="842"/>
        <v>0</v>
      </c>
      <c r="BA1331" s="65">
        <f t="shared" si="843"/>
        <v>0</v>
      </c>
      <c r="BB1331" s="65" t="str">
        <f t="shared" si="844"/>
        <v>x</v>
      </c>
      <c r="BC1331" s="65">
        <f t="shared" si="835"/>
        <v>0</v>
      </c>
      <c r="BD1331" s="65">
        <f t="shared" si="869"/>
        <v>0</v>
      </c>
      <c r="BE1331" s="65">
        <f t="shared" si="845"/>
        <v>0</v>
      </c>
      <c r="BF1331" s="64" t="str">
        <f t="shared" si="846"/>
        <v>A forrás egyenlő a költséggel (I.ütem).</v>
      </c>
      <c r="BG1331" s="65">
        <f t="shared" si="847"/>
        <v>0</v>
      </c>
      <c r="BH1331" s="65">
        <f t="shared" si="848"/>
        <v>0</v>
      </c>
      <c r="BI1331" s="65">
        <f t="shared" si="849"/>
        <v>0</v>
      </c>
      <c r="BJ1331" s="65">
        <f t="shared" si="850"/>
        <v>0</v>
      </c>
      <c r="BK1331" s="65">
        <f t="shared" si="836"/>
        <v>0</v>
      </c>
      <c r="BL1331" s="66" t="str">
        <f t="shared" si="870"/>
        <v>Nem hosszútávú a feladat.</v>
      </c>
      <c r="BM1331" s="67">
        <f t="shared" si="851"/>
        <v>1</v>
      </c>
      <c r="BN1331" s="67">
        <f t="shared" si="852"/>
        <v>0</v>
      </c>
      <c r="BO1331" s="67">
        <f t="shared" si="853"/>
        <v>1</v>
      </c>
      <c r="BP1331" s="67">
        <f t="shared" si="854"/>
        <v>0</v>
      </c>
      <c r="BQ1331" s="65">
        <f t="shared" si="855"/>
        <v>0</v>
      </c>
      <c r="BR1331" s="64" t="str">
        <f t="shared" si="856"/>
        <v>Nincs hosszútávú terv!</v>
      </c>
      <c r="BS1331" s="65">
        <f t="shared" si="857"/>
        <v>0</v>
      </c>
      <c r="BT1331" s="65">
        <f t="shared" si="858"/>
        <v>0</v>
      </c>
      <c r="BU1331" s="65">
        <f t="shared" si="859"/>
        <v>0</v>
      </c>
      <c r="BV1331" s="65">
        <f t="shared" si="860"/>
        <v>0</v>
      </c>
      <c r="BW1331" s="65">
        <f t="shared" si="861"/>
        <v>0</v>
      </c>
      <c r="BX1331" s="65">
        <f t="shared" si="862"/>
        <v>0</v>
      </c>
      <c r="BY1331" s="65">
        <f t="shared" si="863"/>
        <v>0</v>
      </c>
      <c r="BZ1331" s="65">
        <f t="shared" si="864"/>
        <v>0</v>
      </c>
      <c r="CA1331" s="65">
        <f t="shared" si="865"/>
        <v>0</v>
      </c>
      <c r="CB1331" s="65">
        <f t="shared" si="866"/>
        <v>0</v>
      </c>
      <c r="CC1331" s="65">
        <f t="shared" si="867"/>
        <v>0</v>
      </c>
      <c r="CD1331" s="65" t="str">
        <f t="shared" si="837"/>
        <v>Hiányos kitöltés! (B-oszlop üres)</v>
      </c>
      <c r="CE1331" s="66" t="str">
        <f t="shared" si="838"/>
        <v>Hiányos kitöltés! (B-oszlop üres)</v>
      </c>
      <c r="CF1331" s="65">
        <f t="shared" si="839"/>
        <v>0</v>
      </c>
      <c r="CG1331" s="65">
        <f t="shared" si="840"/>
        <v>0</v>
      </c>
      <c r="CH1331" s="65">
        <f t="shared" si="841"/>
        <v>0</v>
      </c>
    </row>
    <row r="1332" spans="1:86" ht="31.25" x14ac:dyDescent="0.25">
      <c r="A1332" s="54" t="str">
        <f t="shared" ref="A1332:A1395" si="871">IF($G1332="","Nincs VKR kiválasztva!",CE1332)</f>
        <v>Nincs VKR kiválasztva!</v>
      </c>
      <c r="B1332" s="68"/>
      <c r="C1332" s="55"/>
      <c r="D1332" s="47"/>
      <c r="E1332" s="47"/>
      <c r="F1332" s="56" t="str">
        <f>IF($G1332="","Nincs VKR kiválasztva!",INDEX(Osszesito!$C:$C,MATCH($G1332,Osszesito!$D:$D,0)))</f>
        <v>Nincs VKR kiválasztva!</v>
      </c>
      <c r="G1332" s="45"/>
      <c r="H1332" s="51" t="str">
        <f>IF($D1332="","",CONCATENATE($AY1332,"_",COUNTA($D$3:$D1332),"_FSZV_2026"))</f>
        <v/>
      </c>
      <c r="I1332" s="56" t="str">
        <f>IF($G1332="","Nincs VKR kiválasztva!",INDEX(Osszesito!$G:$G,MATCH($F1332,Osszesito!$C:$C,0)))</f>
        <v>Nincs VKR kiválasztva!</v>
      </c>
      <c r="J1332" s="56" t="str">
        <f>IF($G1332="","Nincs VKR kiválasztva!",INDEX(Osszesito!$F:$F,MATCH($F1332,Osszesito!$C:$C,0)))</f>
        <v>Nincs VKR kiválasztva!</v>
      </c>
      <c r="K1332" s="48" t="str">
        <f t="shared" si="868"/>
        <v>Nincs kitöltve a költség rész!</v>
      </c>
      <c r="L1332" s="49"/>
      <c r="M1332" s="49"/>
      <c r="N1332" s="60"/>
      <c r="O1332" s="60"/>
      <c r="P1332" s="90"/>
      <c r="R1332" s="62"/>
      <c r="S1332" s="62"/>
      <c r="T1332" s="62"/>
      <c r="U1332" s="62"/>
      <c r="V1332" s="62"/>
      <c r="W1332" s="62"/>
      <c r="X1332" s="62"/>
      <c r="Y1332" s="62"/>
      <c r="Z1332" s="62"/>
      <c r="AA1332" s="62"/>
      <c r="AB1332" s="62"/>
      <c r="AC1332" s="61">
        <f t="shared" ref="AC1332:AC1395" si="872">SUM(R1332:AB1332)</f>
        <v>0</v>
      </c>
      <c r="AD1332" s="1" t="str">
        <f t="shared" ref="AD1332:AD1395" si="873">IF($G1332="","Nincs VKR kiválasztva!",IF(BA1332=0,"Hiányos kitöltés!",BF1332))</f>
        <v>Nincs VKR kiválasztva!</v>
      </c>
      <c r="AF1332" s="60"/>
      <c r="AG1332" s="60"/>
      <c r="AH1332" s="60"/>
      <c r="AI1332" s="60"/>
      <c r="AJ1332" s="60"/>
      <c r="AK1332" s="60"/>
      <c r="AL1332" s="60"/>
      <c r="AM1332" s="60"/>
      <c r="AN1332" s="60"/>
      <c r="AO1332" s="60"/>
      <c r="AP1332" s="60"/>
      <c r="AQ1332" s="61">
        <f t="shared" ref="AQ1332:AQ1395" si="874">SUM(AF1332:AP1332)</f>
        <v>0</v>
      </c>
      <c r="AR1332" s="130" t="s">
        <v>36</v>
      </c>
      <c r="AS1332" s="1" t="str">
        <f t="shared" ref="AS1332:AS1395" si="875">IF($G1332="","Nincs VKR kiválasztva!",IF(BA1332=0,"Hiányos kitöltés!",IF(BB1332="R","Nincs hosszútávú terv!",BL1332)))</f>
        <v>Nincs VKR kiválasztva!</v>
      </c>
      <c r="AU1332" s="46"/>
      <c r="AV1332" s="46"/>
      <c r="AY1332" s="64" t="str">
        <f>IF($D1332="","",INDEX(Osszesito!$E:$E,MATCH($F1332,Osszesito!$C:$C,0)))</f>
        <v/>
      </c>
      <c r="AZ1332" s="64">
        <f t="shared" si="842"/>
        <v>0</v>
      </c>
      <c r="BA1332" s="65">
        <f t="shared" si="843"/>
        <v>0</v>
      </c>
      <c r="BB1332" s="65" t="str">
        <f t="shared" si="844"/>
        <v>x</v>
      </c>
      <c r="BC1332" s="65">
        <f t="shared" ref="BC1332:BC1395" si="876">IF(OR(BB1332="R",BB1332="RH"),1,0)</f>
        <v>0</v>
      </c>
      <c r="BD1332" s="65">
        <f t="shared" si="869"/>
        <v>0</v>
      </c>
      <c r="BE1332" s="65">
        <f t="shared" si="845"/>
        <v>0</v>
      </c>
      <c r="BF1332" s="64" t="str">
        <f t="shared" si="846"/>
        <v>A forrás egyenlő a költséggel (I.ütem).</v>
      </c>
      <c r="BG1332" s="65">
        <f t="shared" si="847"/>
        <v>0</v>
      </c>
      <c r="BH1332" s="65">
        <f t="shared" si="848"/>
        <v>0</v>
      </c>
      <c r="BI1332" s="65">
        <f t="shared" si="849"/>
        <v>0</v>
      </c>
      <c r="BJ1332" s="65">
        <f t="shared" si="850"/>
        <v>0</v>
      </c>
      <c r="BK1332" s="65">
        <f t="shared" ref="BK1332:BK1395" si="877">IF(AND($BJ1332=1,$O1332=$AQ1332),1,IF(AND($BJ1332=1,$O1332&gt;$AQ1332,AR1332="igen"),1,0))</f>
        <v>0</v>
      </c>
      <c r="BL1332" s="66" t="str">
        <f t="shared" si="870"/>
        <v>Nem hosszútávú a feladat.</v>
      </c>
      <c r="BM1332" s="67">
        <f t="shared" si="851"/>
        <v>1</v>
      </c>
      <c r="BN1332" s="67">
        <f t="shared" si="852"/>
        <v>0</v>
      </c>
      <c r="BO1332" s="67">
        <f t="shared" si="853"/>
        <v>1</v>
      </c>
      <c r="BP1332" s="67">
        <f t="shared" si="854"/>
        <v>0</v>
      </c>
      <c r="BQ1332" s="65">
        <f t="shared" si="855"/>
        <v>0</v>
      </c>
      <c r="BR1332" s="64" t="str">
        <f t="shared" si="856"/>
        <v>Nincs hosszútávú terv!</v>
      </c>
      <c r="BS1332" s="65">
        <f t="shared" si="857"/>
        <v>0</v>
      </c>
      <c r="BT1332" s="65">
        <f t="shared" si="858"/>
        <v>0</v>
      </c>
      <c r="BU1332" s="65">
        <f t="shared" si="859"/>
        <v>0</v>
      </c>
      <c r="BV1332" s="65">
        <f t="shared" si="860"/>
        <v>0</v>
      </c>
      <c r="BW1332" s="65">
        <f t="shared" si="861"/>
        <v>0</v>
      </c>
      <c r="BX1332" s="65">
        <f t="shared" si="862"/>
        <v>0</v>
      </c>
      <c r="BY1332" s="65">
        <f t="shared" si="863"/>
        <v>0</v>
      </c>
      <c r="BZ1332" s="65">
        <f t="shared" si="864"/>
        <v>0</v>
      </c>
      <c r="CA1332" s="65">
        <f t="shared" si="865"/>
        <v>0</v>
      </c>
      <c r="CB1332" s="65">
        <f t="shared" si="866"/>
        <v>0</v>
      </c>
      <c r="CC1332" s="65">
        <f t="shared" si="867"/>
        <v>0</v>
      </c>
      <c r="CD1332" s="65" t="str">
        <f t="shared" ref="CD1332:CD1395" si="878">IF(AND($BA1332=0,$BU1332=0),"Hiányos kitöltés! (B-oszlop üres)",IF(AND($BA1332=0,$BV1332=0),"Hiányos kitöltés! (C-oszlop üres)",IF(AND($BA1332=0,$BW1332=0),"Hiányos kitöltés! (D-oszlop üres)",IF(AND($BA1332=0,$BX1332=0),"Hiányos kitöltés! (E-oszlop üres)",IF(AND($BA1332=0,$BY1332=0),"Hiányos kitöltés! (L-oszlop üres)",IF(AND($BA1332=0,$BZ1332=0),"Hiányos kitöltés! (M-oszlop üres)",IF(AND($BA1332=0,$CA1332=0),"Hiányos kitöltés! (N-oszlop üres)",IF(AND($BA1332=0,$CB1332=0),"Hiányos kitöltés! (O-oszlop üres)",IF(AND($BA1332=0,$BG1332=0),"Hiányos kitöltés! (I.ütem forrása hiányos!","?")))))))))</f>
        <v>Hiányos kitöltés! (B-oszlop üres)</v>
      </c>
      <c r="CE1332" s="66" t="str">
        <f t="shared" ref="CE1332:CE1395" si="879">IF($BA1332=0,$CD1332,IF($BG1332=0,"I. ütem forrása nincs kitöltve!",IF($BJ1332=0,"II. ütem forrása nincs kitöltve!",IF($BD1332=1,"Költségek üteme nem megfelelő (az időtartam és a költség üteme eltér)!",IF(AND(BH1332=0,$BA1332=1,$BJ1332=1,$BD1332=1),"Kötelező cellák kitöltve, de az I. ütem forrása hibás!",IF(AND(BJ1332=0,$BA1332=1,$BJ1332=1,$BD1332=1),"Kötelező cellák kitöltve, de a II. ütem forrása hibás!",IF(AND($BO1332=1,$AZ1332&lt;30),"Nullás a rövidtávú feladat és rövid (hiányzik) a hozzá tartozó indoklás!",IF(AND($BP1332=1,$AZ1332&lt;30),"Nullás a hosszútávú feladat és rövid (hiányzik) a hozzá tartozó indoklás!",IF(AND(BN1332=1,C1332="1811_RENDKÍVÜLI"),"II. ütemre nem tervezhet Rendkívüli feladatot!",IF(BH1332=0,AD1332,IF(BK1332=0,AS1332,IF(AND(BC1332=1,$P1332&gt;$N1332),"EM rendelet 2. melléklet terhére elszámolt költség nem lehet nagyobb az I. ütemre tervezett tényleges költségnél!",IF($AC1332&gt;$N1332,"Többlet forrást jelölt meg az I. ütemnél! Kérjük, a többletet az 'Osszesito' fülön tüntesse fel!",IF($AQ1332&gt;$O1332,"Többlet forrást jelölt meg a II. ütemnél! Kérjük, a többletet az 'Osszesito' fülön tüntesse fel!","Kitöltés rendben!"))))))))))))))</f>
        <v>Hiányos kitöltés! (B-oszlop üres)</v>
      </c>
      <c r="CF1332" s="65">
        <f t="shared" ref="CF1332:CF1395" si="880">IF(A1332="Kitöltés rendben!",1,0)</f>
        <v>0</v>
      </c>
      <c r="CG1332" s="65">
        <f t="shared" ref="CG1332:CG1395" si="881">IF(AND($BB1332="R",$CF1332=1),1,IF(AND($BB1332="RH",$CF1332=1),1,0))</f>
        <v>0</v>
      </c>
      <c r="CH1332" s="65">
        <f t="shared" ref="CH1332:CH1395" si="882">IF(AND($BB1332="H",$CF1332=1),1,IF(AND($BB1332="RH",$CF1332=1),1,0))</f>
        <v>0</v>
      </c>
    </row>
    <row r="1333" spans="1:86" ht="31.25" x14ac:dyDescent="0.25">
      <c r="A1333" s="54" t="str">
        <f t="shared" si="871"/>
        <v>Nincs VKR kiválasztva!</v>
      </c>
      <c r="B1333" s="68"/>
      <c r="C1333" s="55"/>
      <c r="D1333" s="47"/>
      <c r="E1333" s="47"/>
      <c r="F1333" s="56" t="str">
        <f>IF($G1333="","Nincs VKR kiválasztva!",INDEX(Osszesito!$C:$C,MATCH($G1333,Osszesito!$D:$D,0)))</f>
        <v>Nincs VKR kiválasztva!</v>
      </c>
      <c r="G1333" s="45"/>
      <c r="H1333" s="51" t="str">
        <f>IF($D1333="","",CONCATENATE($AY1333,"_",COUNTA($D$3:$D1333),"_FSZV_2026"))</f>
        <v/>
      </c>
      <c r="I1333" s="56" t="str">
        <f>IF($G1333="","Nincs VKR kiválasztva!",INDEX(Osszesito!$G:$G,MATCH($F1333,Osszesito!$C:$C,0)))</f>
        <v>Nincs VKR kiválasztva!</v>
      </c>
      <c r="J1333" s="56" t="str">
        <f>IF($G1333="","Nincs VKR kiválasztva!",INDEX(Osszesito!$F:$F,MATCH($F1333,Osszesito!$C:$C,0)))</f>
        <v>Nincs VKR kiválasztva!</v>
      </c>
      <c r="K1333" s="48" t="str">
        <f t="shared" si="868"/>
        <v>Nincs kitöltve a költség rész!</v>
      </c>
      <c r="L1333" s="49"/>
      <c r="M1333" s="49"/>
      <c r="N1333" s="60"/>
      <c r="O1333" s="60"/>
      <c r="P1333" s="90"/>
      <c r="R1333" s="62"/>
      <c r="S1333" s="62"/>
      <c r="T1333" s="62"/>
      <c r="U1333" s="62"/>
      <c r="V1333" s="62"/>
      <c r="W1333" s="62"/>
      <c r="X1333" s="62"/>
      <c r="Y1333" s="62"/>
      <c r="Z1333" s="62"/>
      <c r="AA1333" s="62"/>
      <c r="AB1333" s="62"/>
      <c r="AC1333" s="61">
        <f t="shared" si="872"/>
        <v>0</v>
      </c>
      <c r="AD1333" s="1" t="str">
        <f t="shared" si="873"/>
        <v>Nincs VKR kiválasztva!</v>
      </c>
      <c r="AF1333" s="60"/>
      <c r="AG1333" s="60"/>
      <c r="AH1333" s="60"/>
      <c r="AI1333" s="60"/>
      <c r="AJ1333" s="60"/>
      <c r="AK1333" s="60"/>
      <c r="AL1333" s="60"/>
      <c r="AM1333" s="60"/>
      <c r="AN1333" s="60"/>
      <c r="AO1333" s="60"/>
      <c r="AP1333" s="60"/>
      <c r="AQ1333" s="61">
        <f t="shared" si="874"/>
        <v>0</v>
      </c>
      <c r="AR1333" s="130" t="s">
        <v>36</v>
      </c>
      <c r="AS1333" s="1" t="str">
        <f t="shared" si="875"/>
        <v>Nincs VKR kiválasztva!</v>
      </c>
      <c r="AU1333" s="46"/>
      <c r="AV1333" s="46"/>
      <c r="AY1333" s="64" t="str">
        <f>IF($D1333="","",INDEX(Osszesito!$E:$E,MATCH($F1333,Osszesito!$C:$C,0)))</f>
        <v/>
      </c>
      <c r="AZ1333" s="64">
        <f t="shared" si="842"/>
        <v>0</v>
      </c>
      <c r="BA1333" s="65">
        <f t="shared" si="843"/>
        <v>0</v>
      </c>
      <c r="BB1333" s="65" t="str">
        <f t="shared" si="844"/>
        <v>x</v>
      </c>
      <c r="BC1333" s="65">
        <f t="shared" si="876"/>
        <v>0</v>
      </c>
      <c r="BD1333" s="65">
        <f t="shared" si="869"/>
        <v>0</v>
      </c>
      <c r="BE1333" s="65">
        <f t="shared" si="845"/>
        <v>0</v>
      </c>
      <c r="BF1333" s="64" t="str">
        <f t="shared" si="846"/>
        <v>A forrás egyenlő a költséggel (I.ütem).</v>
      </c>
      <c r="BG1333" s="65">
        <f t="shared" si="847"/>
        <v>0</v>
      </c>
      <c r="BH1333" s="65">
        <f t="shared" si="848"/>
        <v>0</v>
      </c>
      <c r="BI1333" s="65">
        <f t="shared" si="849"/>
        <v>0</v>
      </c>
      <c r="BJ1333" s="65">
        <f t="shared" si="850"/>
        <v>0</v>
      </c>
      <c r="BK1333" s="65">
        <f t="shared" si="877"/>
        <v>0</v>
      </c>
      <c r="BL1333" s="66" t="str">
        <f t="shared" si="870"/>
        <v>Nem hosszútávú a feladat.</v>
      </c>
      <c r="BM1333" s="67">
        <f t="shared" si="851"/>
        <v>1</v>
      </c>
      <c r="BN1333" s="67">
        <f t="shared" si="852"/>
        <v>0</v>
      </c>
      <c r="BO1333" s="67">
        <f t="shared" si="853"/>
        <v>1</v>
      </c>
      <c r="BP1333" s="67">
        <f t="shared" si="854"/>
        <v>0</v>
      </c>
      <c r="BQ1333" s="65">
        <f t="shared" si="855"/>
        <v>0</v>
      </c>
      <c r="BR1333" s="64" t="str">
        <f t="shared" si="856"/>
        <v>Nincs hosszútávú terv!</v>
      </c>
      <c r="BS1333" s="65">
        <f t="shared" si="857"/>
        <v>0</v>
      </c>
      <c r="BT1333" s="65">
        <f t="shared" si="858"/>
        <v>0</v>
      </c>
      <c r="BU1333" s="65">
        <f t="shared" si="859"/>
        <v>0</v>
      </c>
      <c r="BV1333" s="65">
        <f t="shared" si="860"/>
        <v>0</v>
      </c>
      <c r="BW1333" s="65">
        <f t="shared" si="861"/>
        <v>0</v>
      </c>
      <c r="BX1333" s="65">
        <f t="shared" si="862"/>
        <v>0</v>
      </c>
      <c r="BY1333" s="65">
        <f t="shared" si="863"/>
        <v>0</v>
      </c>
      <c r="BZ1333" s="65">
        <f t="shared" si="864"/>
        <v>0</v>
      </c>
      <c r="CA1333" s="65">
        <f t="shared" si="865"/>
        <v>0</v>
      </c>
      <c r="CB1333" s="65">
        <f t="shared" si="866"/>
        <v>0</v>
      </c>
      <c r="CC1333" s="65">
        <f t="shared" si="867"/>
        <v>0</v>
      </c>
      <c r="CD1333" s="65" t="str">
        <f t="shared" si="878"/>
        <v>Hiányos kitöltés! (B-oszlop üres)</v>
      </c>
      <c r="CE1333" s="66" t="str">
        <f t="shared" si="879"/>
        <v>Hiányos kitöltés! (B-oszlop üres)</v>
      </c>
      <c r="CF1333" s="65">
        <f t="shared" si="880"/>
        <v>0</v>
      </c>
      <c r="CG1333" s="65">
        <f t="shared" si="881"/>
        <v>0</v>
      </c>
      <c r="CH1333" s="65">
        <f t="shared" si="882"/>
        <v>0</v>
      </c>
    </row>
    <row r="1334" spans="1:86" ht="31.25" x14ac:dyDescent="0.25">
      <c r="A1334" s="54" t="str">
        <f t="shared" si="871"/>
        <v>Nincs VKR kiválasztva!</v>
      </c>
      <c r="B1334" s="68"/>
      <c r="C1334" s="55"/>
      <c r="D1334" s="47"/>
      <c r="E1334" s="47"/>
      <c r="F1334" s="56" t="str">
        <f>IF($G1334="","Nincs VKR kiválasztva!",INDEX(Osszesito!$C:$C,MATCH($G1334,Osszesito!$D:$D,0)))</f>
        <v>Nincs VKR kiválasztva!</v>
      </c>
      <c r="G1334" s="45"/>
      <c r="H1334" s="51" t="str">
        <f>IF($D1334="","",CONCATENATE($AY1334,"_",COUNTA($D$3:$D1334),"_FSZV_2026"))</f>
        <v/>
      </c>
      <c r="I1334" s="56" t="str">
        <f>IF($G1334="","Nincs VKR kiválasztva!",INDEX(Osszesito!$G:$G,MATCH($F1334,Osszesito!$C:$C,0)))</f>
        <v>Nincs VKR kiválasztva!</v>
      </c>
      <c r="J1334" s="56" t="str">
        <f>IF($G1334="","Nincs VKR kiválasztva!",INDEX(Osszesito!$F:$F,MATCH($F1334,Osszesito!$C:$C,0)))</f>
        <v>Nincs VKR kiválasztva!</v>
      </c>
      <c r="K1334" s="48" t="str">
        <f t="shared" si="868"/>
        <v>Nincs kitöltve a költség rész!</v>
      </c>
      <c r="L1334" s="49"/>
      <c r="M1334" s="49"/>
      <c r="N1334" s="60"/>
      <c r="O1334" s="60"/>
      <c r="P1334" s="90"/>
      <c r="R1334" s="62"/>
      <c r="S1334" s="62"/>
      <c r="T1334" s="62"/>
      <c r="U1334" s="62"/>
      <c r="V1334" s="62"/>
      <c r="W1334" s="62"/>
      <c r="X1334" s="62"/>
      <c r="Y1334" s="62"/>
      <c r="Z1334" s="62"/>
      <c r="AA1334" s="62"/>
      <c r="AB1334" s="62"/>
      <c r="AC1334" s="61">
        <f t="shared" si="872"/>
        <v>0</v>
      </c>
      <c r="AD1334" s="1" t="str">
        <f t="shared" si="873"/>
        <v>Nincs VKR kiválasztva!</v>
      </c>
      <c r="AF1334" s="60"/>
      <c r="AG1334" s="60"/>
      <c r="AH1334" s="60"/>
      <c r="AI1334" s="60"/>
      <c r="AJ1334" s="60"/>
      <c r="AK1334" s="60"/>
      <c r="AL1334" s="60"/>
      <c r="AM1334" s="60"/>
      <c r="AN1334" s="60"/>
      <c r="AO1334" s="60"/>
      <c r="AP1334" s="60"/>
      <c r="AQ1334" s="61">
        <f t="shared" si="874"/>
        <v>0</v>
      </c>
      <c r="AR1334" s="130" t="s">
        <v>36</v>
      </c>
      <c r="AS1334" s="1" t="str">
        <f t="shared" si="875"/>
        <v>Nincs VKR kiválasztva!</v>
      </c>
      <c r="AU1334" s="46"/>
      <c r="AV1334" s="46"/>
      <c r="AY1334" s="64" t="str">
        <f>IF($D1334="","",INDEX(Osszesito!$E:$E,MATCH($F1334,Osszesito!$C:$C,0)))</f>
        <v/>
      </c>
      <c r="AZ1334" s="64">
        <f t="shared" si="842"/>
        <v>0</v>
      </c>
      <c r="BA1334" s="65">
        <f t="shared" si="843"/>
        <v>0</v>
      </c>
      <c r="BB1334" s="65" t="str">
        <f t="shared" si="844"/>
        <v>x</v>
      </c>
      <c r="BC1334" s="65">
        <f t="shared" si="876"/>
        <v>0</v>
      </c>
      <c r="BD1334" s="65">
        <f t="shared" si="869"/>
        <v>0</v>
      </c>
      <c r="BE1334" s="65">
        <f t="shared" si="845"/>
        <v>0</v>
      </c>
      <c r="BF1334" s="64" t="str">
        <f t="shared" si="846"/>
        <v>A forrás egyenlő a költséggel (I.ütem).</v>
      </c>
      <c r="BG1334" s="65">
        <f t="shared" si="847"/>
        <v>0</v>
      </c>
      <c r="BH1334" s="65">
        <f t="shared" si="848"/>
        <v>0</v>
      </c>
      <c r="BI1334" s="65">
        <f t="shared" si="849"/>
        <v>0</v>
      </c>
      <c r="BJ1334" s="65">
        <f t="shared" si="850"/>
        <v>0</v>
      </c>
      <c r="BK1334" s="65">
        <f t="shared" si="877"/>
        <v>0</v>
      </c>
      <c r="BL1334" s="66" t="str">
        <f t="shared" si="870"/>
        <v>Nem hosszútávú a feladat.</v>
      </c>
      <c r="BM1334" s="67">
        <f t="shared" si="851"/>
        <v>1</v>
      </c>
      <c r="BN1334" s="67">
        <f t="shared" si="852"/>
        <v>0</v>
      </c>
      <c r="BO1334" s="67">
        <f t="shared" si="853"/>
        <v>1</v>
      </c>
      <c r="BP1334" s="67">
        <f t="shared" si="854"/>
        <v>0</v>
      </c>
      <c r="BQ1334" s="65">
        <f t="shared" si="855"/>
        <v>0</v>
      </c>
      <c r="BR1334" s="64" t="str">
        <f t="shared" si="856"/>
        <v>Nincs hosszútávú terv!</v>
      </c>
      <c r="BS1334" s="65">
        <f t="shared" si="857"/>
        <v>0</v>
      </c>
      <c r="BT1334" s="65">
        <f t="shared" si="858"/>
        <v>0</v>
      </c>
      <c r="BU1334" s="65">
        <f t="shared" si="859"/>
        <v>0</v>
      </c>
      <c r="BV1334" s="65">
        <f t="shared" si="860"/>
        <v>0</v>
      </c>
      <c r="BW1334" s="65">
        <f t="shared" si="861"/>
        <v>0</v>
      </c>
      <c r="BX1334" s="65">
        <f t="shared" si="862"/>
        <v>0</v>
      </c>
      <c r="BY1334" s="65">
        <f t="shared" si="863"/>
        <v>0</v>
      </c>
      <c r="BZ1334" s="65">
        <f t="shared" si="864"/>
        <v>0</v>
      </c>
      <c r="CA1334" s="65">
        <f t="shared" si="865"/>
        <v>0</v>
      </c>
      <c r="CB1334" s="65">
        <f t="shared" si="866"/>
        <v>0</v>
      </c>
      <c r="CC1334" s="65">
        <f t="shared" si="867"/>
        <v>0</v>
      </c>
      <c r="CD1334" s="65" t="str">
        <f t="shared" si="878"/>
        <v>Hiányos kitöltés! (B-oszlop üres)</v>
      </c>
      <c r="CE1334" s="66" t="str">
        <f t="shared" si="879"/>
        <v>Hiányos kitöltés! (B-oszlop üres)</v>
      </c>
      <c r="CF1334" s="65">
        <f t="shared" si="880"/>
        <v>0</v>
      </c>
      <c r="CG1334" s="65">
        <f t="shared" si="881"/>
        <v>0</v>
      </c>
      <c r="CH1334" s="65">
        <f t="shared" si="882"/>
        <v>0</v>
      </c>
    </row>
    <row r="1335" spans="1:86" ht="31.25" x14ac:dyDescent="0.25">
      <c r="A1335" s="54" t="str">
        <f t="shared" si="871"/>
        <v>Nincs VKR kiválasztva!</v>
      </c>
      <c r="B1335" s="68"/>
      <c r="C1335" s="55"/>
      <c r="D1335" s="47"/>
      <c r="E1335" s="47"/>
      <c r="F1335" s="56" t="str">
        <f>IF($G1335="","Nincs VKR kiválasztva!",INDEX(Osszesito!$C:$C,MATCH($G1335,Osszesito!$D:$D,0)))</f>
        <v>Nincs VKR kiválasztva!</v>
      </c>
      <c r="G1335" s="45"/>
      <c r="H1335" s="51" t="str">
        <f>IF($D1335="","",CONCATENATE($AY1335,"_",COUNTA($D$3:$D1335),"_FSZV_2026"))</f>
        <v/>
      </c>
      <c r="I1335" s="56" t="str">
        <f>IF($G1335="","Nincs VKR kiválasztva!",INDEX(Osszesito!$G:$G,MATCH($F1335,Osszesito!$C:$C,0)))</f>
        <v>Nincs VKR kiválasztva!</v>
      </c>
      <c r="J1335" s="56" t="str">
        <f>IF($G1335="","Nincs VKR kiválasztva!",INDEX(Osszesito!$F:$F,MATCH($F1335,Osszesito!$C:$C,0)))</f>
        <v>Nincs VKR kiválasztva!</v>
      </c>
      <c r="K1335" s="48" t="str">
        <f t="shared" si="868"/>
        <v>Nincs kitöltve a költség rész!</v>
      </c>
      <c r="L1335" s="49"/>
      <c r="M1335" s="49"/>
      <c r="N1335" s="60"/>
      <c r="O1335" s="60"/>
      <c r="P1335" s="90"/>
      <c r="R1335" s="62"/>
      <c r="S1335" s="62"/>
      <c r="T1335" s="62"/>
      <c r="U1335" s="62"/>
      <c r="V1335" s="62"/>
      <c r="W1335" s="62"/>
      <c r="X1335" s="62"/>
      <c r="Y1335" s="62"/>
      <c r="Z1335" s="62"/>
      <c r="AA1335" s="62"/>
      <c r="AB1335" s="62"/>
      <c r="AC1335" s="61">
        <f t="shared" si="872"/>
        <v>0</v>
      </c>
      <c r="AD1335" s="1" t="str">
        <f t="shared" si="873"/>
        <v>Nincs VKR kiválasztva!</v>
      </c>
      <c r="AF1335" s="60"/>
      <c r="AG1335" s="60"/>
      <c r="AH1335" s="60"/>
      <c r="AI1335" s="60"/>
      <c r="AJ1335" s="60"/>
      <c r="AK1335" s="60"/>
      <c r="AL1335" s="60"/>
      <c r="AM1335" s="60"/>
      <c r="AN1335" s="60"/>
      <c r="AO1335" s="60"/>
      <c r="AP1335" s="60"/>
      <c r="AQ1335" s="61">
        <f t="shared" si="874"/>
        <v>0</v>
      </c>
      <c r="AR1335" s="130" t="s">
        <v>36</v>
      </c>
      <c r="AS1335" s="1" t="str">
        <f t="shared" si="875"/>
        <v>Nincs VKR kiválasztva!</v>
      </c>
      <c r="AU1335" s="46"/>
      <c r="AV1335" s="46"/>
      <c r="AY1335" s="64" t="str">
        <f>IF($D1335="","",INDEX(Osszesito!$E:$E,MATCH($F1335,Osszesito!$C:$C,0)))</f>
        <v/>
      </c>
      <c r="AZ1335" s="64">
        <f t="shared" si="842"/>
        <v>0</v>
      </c>
      <c r="BA1335" s="65">
        <f t="shared" si="843"/>
        <v>0</v>
      </c>
      <c r="BB1335" s="65" t="str">
        <f t="shared" si="844"/>
        <v>x</v>
      </c>
      <c r="BC1335" s="65">
        <f t="shared" si="876"/>
        <v>0</v>
      </c>
      <c r="BD1335" s="65">
        <f t="shared" si="869"/>
        <v>0</v>
      </c>
      <c r="BE1335" s="65">
        <f t="shared" si="845"/>
        <v>0</v>
      </c>
      <c r="BF1335" s="64" t="str">
        <f t="shared" si="846"/>
        <v>A forrás egyenlő a költséggel (I.ütem).</v>
      </c>
      <c r="BG1335" s="65">
        <f t="shared" si="847"/>
        <v>0</v>
      </c>
      <c r="BH1335" s="65">
        <f t="shared" si="848"/>
        <v>0</v>
      </c>
      <c r="BI1335" s="65">
        <f t="shared" si="849"/>
        <v>0</v>
      </c>
      <c r="BJ1335" s="65">
        <f t="shared" si="850"/>
        <v>0</v>
      </c>
      <c r="BK1335" s="65">
        <f t="shared" si="877"/>
        <v>0</v>
      </c>
      <c r="BL1335" s="66" t="str">
        <f t="shared" si="870"/>
        <v>Nem hosszútávú a feladat.</v>
      </c>
      <c r="BM1335" s="67">
        <f t="shared" si="851"/>
        <v>1</v>
      </c>
      <c r="BN1335" s="67">
        <f t="shared" si="852"/>
        <v>0</v>
      </c>
      <c r="BO1335" s="67">
        <f t="shared" si="853"/>
        <v>1</v>
      </c>
      <c r="BP1335" s="67">
        <f t="shared" si="854"/>
        <v>0</v>
      </c>
      <c r="BQ1335" s="65">
        <f t="shared" si="855"/>
        <v>0</v>
      </c>
      <c r="BR1335" s="64" t="str">
        <f t="shared" si="856"/>
        <v>Nincs hosszútávú terv!</v>
      </c>
      <c r="BS1335" s="65">
        <f t="shared" si="857"/>
        <v>0</v>
      </c>
      <c r="BT1335" s="65">
        <f t="shared" si="858"/>
        <v>0</v>
      </c>
      <c r="BU1335" s="65">
        <f t="shared" si="859"/>
        <v>0</v>
      </c>
      <c r="BV1335" s="65">
        <f t="shared" si="860"/>
        <v>0</v>
      </c>
      <c r="BW1335" s="65">
        <f t="shared" si="861"/>
        <v>0</v>
      </c>
      <c r="BX1335" s="65">
        <f t="shared" si="862"/>
        <v>0</v>
      </c>
      <c r="BY1335" s="65">
        <f t="shared" si="863"/>
        <v>0</v>
      </c>
      <c r="BZ1335" s="65">
        <f t="shared" si="864"/>
        <v>0</v>
      </c>
      <c r="CA1335" s="65">
        <f t="shared" si="865"/>
        <v>0</v>
      </c>
      <c r="CB1335" s="65">
        <f t="shared" si="866"/>
        <v>0</v>
      </c>
      <c r="CC1335" s="65">
        <f t="shared" si="867"/>
        <v>0</v>
      </c>
      <c r="CD1335" s="65" t="str">
        <f t="shared" si="878"/>
        <v>Hiányos kitöltés! (B-oszlop üres)</v>
      </c>
      <c r="CE1335" s="66" t="str">
        <f t="shared" si="879"/>
        <v>Hiányos kitöltés! (B-oszlop üres)</v>
      </c>
      <c r="CF1335" s="65">
        <f t="shared" si="880"/>
        <v>0</v>
      </c>
      <c r="CG1335" s="65">
        <f t="shared" si="881"/>
        <v>0</v>
      </c>
      <c r="CH1335" s="65">
        <f t="shared" si="882"/>
        <v>0</v>
      </c>
    </row>
    <row r="1336" spans="1:86" ht="31.25" x14ac:dyDescent="0.25">
      <c r="A1336" s="54" t="str">
        <f t="shared" si="871"/>
        <v>Nincs VKR kiválasztva!</v>
      </c>
      <c r="B1336" s="68"/>
      <c r="C1336" s="55"/>
      <c r="D1336" s="47"/>
      <c r="E1336" s="47"/>
      <c r="F1336" s="56" t="str">
        <f>IF($G1336="","Nincs VKR kiválasztva!",INDEX(Osszesito!$C:$C,MATCH($G1336,Osszesito!$D:$D,0)))</f>
        <v>Nincs VKR kiválasztva!</v>
      </c>
      <c r="G1336" s="45"/>
      <c r="H1336" s="51" t="str">
        <f>IF($D1336="","",CONCATENATE($AY1336,"_",COUNTA($D$3:$D1336),"_FSZV_2026"))</f>
        <v/>
      </c>
      <c r="I1336" s="56" t="str">
        <f>IF($G1336="","Nincs VKR kiválasztva!",INDEX(Osszesito!$G:$G,MATCH($F1336,Osszesito!$C:$C,0)))</f>
        <v>Nincs VKR kiválasztva!</v>
      </c>
      <c r="J1336" s="56" t="str">
        <f>IF($G1336="","Nincs VKR kiválasztva!",INDEX(Osszesito!$F:$F,MATCH($F1336,Osszesito!$C:$C,0)))</f>
        <v>Nincs VKR kiválasztva!</v>
      </c>
      <c r="K1336" s="48" t="str">
        <f t="shared" si="868"/>
        <v>Nincs kitöltve a költség rész!</v>
      </c>
      <c r="L1336" s="49"/>
      <c r="M1336" s="49"/>
      <c r="N1336" s="60"/>
      <c r="O1336" s="60"/>
      <c r="P1336" s="90"/>
      <c r="R1336" s="62"/>
      <c r="S1336" s="62"/>
      <c r="T1336" s="62"/>
      <c r="U1336" s="62"/>
      <c r="V1336" s="62"/>
      <c r="W1336" s="62"/>
      <c r="X1336" s="62"/>
      <c r="Y1336" s="62"/>
      <c r="Z1336" s="62"/>
      <c r="AA1336" s="62"/>
      <c r="AB1336" s="62"/>
      <c r="AC1336" s="61">
        <f t="shared" si="872"/>
        <v>0</v>
      </c>
      <c r="AD1336" s="1" t="str">
        <f t="shared" si="873"/>
        <v>Nincs VKR kiválasztva!</v>
      </c>
      <c r="AF1336" s="60"/>
      <c r="AG1336" s="60"/>
      <c r="AH1336" s="60"/>
      <c r="AI1336" s="60"/>
      <c r="AJ1336" s="60"/>
      <c r="AK1336" s="60"/>
      <c r="AL1336" s="60"/>
      <c r="AM1336" s="60"/>
      <c r="AN1336" s="60"/>
      <c r="AO1336" s="60"/>
      <c r="AP1336" s="60"/>
      <c r="AQ1336" s="61">
        <f t="shared" si="874"/>
        <v>0</v>
      </c>
      <c r="AR1336" s="130" t="s">
        <v>36</v>
      </c>
      <c r="AS1336" s="1" t="str">
        <f t="shared" si="875"/>
        <v>Nincs VKR kiválasztva!</v>
      </c>
      <c r="AU1336" s="46"/>
      <c r="AV1336" s="46"/>
      <c r="AY1336" s="64" t="str">
        <f>IF($D1336="","",INDEX(Osszesito!$E:$E,MATCH($F1336,Osszesito!$C:$C,0)))</f>
        <v/>
      </c>
      <c r="AZ1336" s="64">
        <f t="shared" si="842"/>
        <v>0</v>
      </c>
      <c r="BA1336" s="65">
        <f t="shared" si="843"/>
        <v>0</v>
      </c>
      <c r="BB1336" s="65" t="str">
        <f t="shared" si="844"/>
        <v>x</v>
      </c>
      <c r="BC1336" s="65">
        <f t="shared" si="876"/>
        <v>0</v>
      </c>
      <c r="BD1336" s="65">
        <f t="shared" si="869"/>
        <v>0</v>
      </c>
      <c r="BE1336" s="65">
        <f t="shared" si="845"/>
        <v>0</v>
      </c>
      <c r="BF1336" s="64" t="str">
        <f t="shared" si="846"/>
        <v>A forrás egyenlő a költséggel (I.ütem).</v>
      </c>
      <c r="BG1336" s="65">
        <f t="shared" si="847"/>
        <v>0</v>
      </c>
      <c r="BH1336" s="65">
        <f t="shared" si="848"/>
        <v>0</v>
      </c>
      <c r="BI1336" s="65">
        <f t="shared" si="849"/>
        <v>0</v>
      </c>
      <c r="BJ1336" s="65">
        <f t="shared" si="850"/>
        <v>0</v>
      </c>
      <c r="BK1336" s="65">
        <f t="shared" si="877"/>
        <v>0</v>
      </c>
      <c r="BL1336" s="66" t="str">
        <f t="shared" si="870"/>
        <v>Nem hosszútávú a feladat.</v>
      </c>
      <c r="BM1336" s="67">
        <f t="shared" si="851"/>
        <v>1</v>
      </c>
      <c r="BN1336" s="67">
        <f t="shared" si="852"/>
        <v>0</v>
      </c>
      <c r="BO1336" s="67">
        <f t="shared" si="853"/>
        <v>1</v>
      </c>
      <c r="BP1336" s="67">
        <f t="shared" si="854"/>
        <v>0</v>
      </c>
      <c r="BQ1336" s="65">
        <f t="shared" si="855"/>
        <v>0</v>
      </c>
      <c r="BR1336" s="64" t="str">
        <f t="shared" si="856"/>
        <v>Nincs hosszútávú terv!</v>
      </c>
      <c r="BS1336" s="65">
        <f t="shared" si="857"/>
        <v>0</v>
      </c>
      <c r="BT1336" s="65">
        <f t="shared" si="858"/>
        <v>0</v>
      </c>
      <c r="BU1336" s="65">
        <f t="shared" si="859"/>
        <v>0</v>
      </c>
      <c r="BV1336" s="65">
        <f t="shared" si="860"/>
        <v>0</v>
      </c>
      <c r="BW1336" s="65">
        <f t="shared" si="861"/>
        <v>0</v>
      </c>
      <c r="BX1336" s="65">
        <f t="shared" si="862"/>
        <v>0</v>
      </c>
      <c r="BY1336" s="65">
        <f t="shared" si="863"/>
        <v>0</v>
      </c>
      <c r="BZ1336" s="65">
        <f t="shared" si="864"/>
        <v>0</v>
      </c>
      <c r="CA1336" s="65">
        <f t="shared" si="865"/>
        <v>0</v>
      </c>
      <c r="CB1336" s="65">
        <f t="shared" si="866"/>
        <v>0</v>
      </c>
      <c r="CC1336" s="65">
        <f t="shared" si="867"/>
        <v>0</v>
      </c>
      <c r="CD1336" s="65" t="str">
        <f t="shared" si="878"/>
        <v>Hiányos kitöltés! (B-oszlop üres)</v>
      </c>
      <c r="CE1336" s="66" t="str">
        <f t="shared" si="879"/>
        <v>Hiányos kitöltés! (B-oszlop üres)</v>
      </c>
      <c r="CF1336" s="65">
        <f t="shared" si="880"/>
        <v>0</v>
      </c>
      <c r="CG1336" s="65">
        <f t="shared" si="881"/>
        <v>0</v>
      </c>
      <c r="CH1336" s="65">
        <f t="shared" si="882"/>
        <v>0</v>
      </c>
    </row>
    <row r="1337" spans="1:86" ht="31.25" x14ac:dyDescent="0.25">
      <c r="A1337" s="54" t="str">
        <f t="shared" si="871"/>
        <v>Nincs VKR kiválasztva!</v>
      </c>
      <c r="B1337" s="68"/>
      <c r="C1337" s="55"/>
      <c r="D1337" s="47"/>
      <c r="E1337" s="47"/>
      <c r="F1337" s="56" t="str">
        <f>IF($G1337="","Nincs VKR kiválasztva!",INDEX(Osszesito!$C:$C,MATCH($G1337,Osszesito!$D:$D,0)))</f>
        <v>Nincs VKR kiválasztva!</v>
      </c>
      <c r="G1337" s="45"/>
      <c r="H1337" s="51" t="str">
        <f>IF($D1337="","",CONCATENATE($AY1337,"_",COUNTA($D$3:$D1337),"_FSZV_2026"))</f>
        <v/>
      </c>
      <c r="I1337" s="56" t="str">
        <f>IF($G1337="","Nincs VKR kiválasztva!",INDEX(Osszesito!$G:$G,MATCH($F1337,Osszesito!$C:$C,0)))</f>
        <v>Nincs VKR kiválasztva!</v>
      </c>
      <c r="J1337" s="56" t="str">
        <f>IF($G1337="","Nincs VKR kiválasztva!",INDEX(Osszesito!$F:$F,MATCH($F1337,Osszesito!$C:$C,0)))</f>
        <v>Nincs VKR kiválasztva!</v>
      </c>
      <c r="K1337" s="48" t="str">
        <f t="shared" si="868"/>
        <v>Nincs kitöltve a költség rész!</v>
      </c>
      <c r="L1337" s="49"/>
      <c r="M1337" s="49"/>
      <c r="N1337" s="60"/>
      <c r="O1337" s="60"/>
      <c r="P1337" s="90"/>
      <c r="R1337" s="62"/>
      <c r="S1337" s="62"/>
      <c r="T1337" s="62"/>
      <c r="U1337" s="62"/>
      <c r="V1337" s="62"/>
      <c r="W1337" s="62"/>
      <c r="X1337" s="62"/>
      <c r="Y1337" s="62"/>
      <c r="Z1337" s="62"/>
      <c r="AA1337" s="62"/>
      <c r="AB1337" s="62"/>
      <c r="AC1337" s="61">
        <f t="shared" si="872"/>
        <v>0</v>
      </c>
      <c r="AD1337" s="1" t="str">
        <f t="shared" si="873"/>
        <v>Nincs VKR kiválasztva!</v>
      </c>
      <c r="AF1337" s="60"/>
      <c r="AG1337" s="60"/>
      <c r="AH1337" s="60"/>
      <c r="AI1337" s="60"/>
      <c r="AJ1337" s="60"/>
      <c r="AK1337" s="60"/>
      <c r="AL1337" s="60"/>
      <c r="AM1337" s="60"/>
      <c r="AN1337" s="60"/>
      <c r="AO1337" s="60"/>
      <c r="AP1337" s="60"/>
      <c r="AQ1337" s="61">
        <f t="shared" si="874"/>
        <v>0</v>
      </c>
      <c r="AR1337" s="130" t="s">
        <v>36</v>
      </c>
      <c r="AS1337" s="1" t="str">
        <f t="shared" si="875"/>
        <v>Nincs VKR kiválasztva!</v>
      </c>
      <c r="AU1337" s="46"/>
      <c r="AV1337" s="46"/>
      <c r="AY1337" s="64" t="str">
        <f>IF($D1337="","",INDEX(Osszesito!$E:$E,MATCH($F1337,Osszesito!$C:$C,0)))</f>
        <v/>
      </c>
      <c r="AZ1337" s="64">
        <f t="shared" si="842"/>
        <v>0</v>
      </c>
      <c r="BA1337" s="65">
        <f t="shared" si="843"/>
        <v>0</v>
      </c>
      <c r="BB1337" s="65" t="str">
        <f t="shared" si="844"/>
        <v>x</v>
      </c>
      <c r="BC1337" s="65">
        <f t="shared" si="876"/>
        <v>0</v>
      </c>
      <c r="BD1337" s="65">
        <f t="shared" si="869"/>
        <v>0</v>
      </c>
      <c r="BE1337" s="65">
        <f t="shared" si="845"/>
        <v>0</v>
      </c>
      <c r="BF1337" s="64" t="str">
        <f t="shared" si="846"/>
        <v>A forrás egyenlő a költséggel (I.ütem).</v>
      </c>
      <c r="BG1337" s="65">
        <f t="shared" si="847"/>
        <v>0</v>
      </c>
      <c r="BH1337" s="65">
        <f t="shared" si="848"/>
        <v>0</v>
      </c>
      <c r="BI1337" s="65">
        <f t="shared" si="849"/>
        <v>0</v>
      </c>
      <c r="BJ1337" s="65">
        <f t="shared" si="850"/>
        <v>0</v>
      </c>
      <c r="BK1337" s="65">
        <f t="shared" si="877"/>
        <v>0</v>
      </c>
      <c r="BL1337" s="66" t="str">
        <f t="shared" si="870"/>
        <v>Nem hosszútávú a feladat.</v>
      </c>
      <c r="BM1337" s="67">
        <f t="shared" si="851"/>
        <v>1</v>
      </c>
      <c r="BN1337" s="67">
        <f t="shared" si="852"/>
        <v>0</v>
      </c>
      <c r="BO1337" s="67">
        <f t="shared" si="853"/>
        <v>1</v>
      </c>
      <c r="BP1337" s="67">
        <f t="shared" si="854"/>
        <v>0</v>
      </c>
      <c r="BQ1337" s="65">
        <f t="shared" si="855"/>
        <v>0</v>
      </c>
      <c r="BR1337" s="64" t="str">
        <f t="shared" si="856"/>
        <v>Nincs hosszútávú terv!</v>
      </c>
      <c r="BS1337" s="65">
        <f t="shared" si="857"/>
        <v>0</v>
      </c>
      <c r="BT1337" s="65">
        <f t="shared" si="858"/>
        <v>0</v>
      </c>
      <c r="BU1337" s="65">
        <f t="shared" si="859"/>
        <v>0</v>
      </c>
      <c r="BV1337" s="65">
        <f t="shared" si="860"/>
        <v>0</v>
      </c>
      <c r="BW1337" s="65">
        <f t="shared" si="861"/>
        <v>0</v>
      </c>
      <c r="BX1337" s="65">
        <f t="shared" si="862"/>
        <v>0</v>
      </c>
      <c r="BY1337" s="65">
        <f t="shared" si="863"/>
        <v>0</v>
      </c>
      <c r="BZ1337" s="65">
        <f t="shared" si="864"/>
        <v>0</v>
      </c>
      <c r="CA1337" s="65">
        <f t="shared" si="865"/>
        <v>0</v>
      </c>
      <c r="CB1337" s="65">
        <f t="shared" si="866"/>
        <v>0</v>
      </c>
      <c r="CC1337" s="65">
        <f t="shared" si="867"/>
        <v>0</v>
      </c>
      <c r="CD1337" s="65" t="str">
        <f t="shared" si="878"/>
        <v>Hiányos kitöltés! (B-oszlop üres)</v>
      </c>
      <c r="CE1337" s="66" t="str">
        <f t="shared" si="879"/>
        <v>Hiányos kitöltés! (B-oszlop üres)</v>
      </c>
      <c r="CF1337" s="65">
        <f t="shared" si="880"/>
        <v>0</v>
      </c>
      <c r="CG1337" s="65">
        <f t="shared" si="881"/>
        <v>0</v>
      </c>
      <c r="CH1337" s="65">
        <f t="shared" si="882"/>
        <v>0</v>
      </c>
    </row>
    <row r="1338" spans="1:86" ht="31.25" x14ac:dyDescent="0.25">
      <c r="A1338" s="54" t="str">
        <f t="shared" si="871"/>
        <v>Nincs VKR kiválasztva!</v>
      </c>
      <c r="B1338" s="68"/>
      <c r="C1338" s="55"/>
      <c r="D1338" s="47"/>
      <c r="E1338" s="47"/>
      <c r="F1338" s="56" t="str">
        <f>IF($G1338="","Nincs VKR kiválasztva!",INDEX(Osszesito!$C:$C,MATCH($G1338,Osszesito!$D:$D,0)))</f>
        <v>Nincs VKR kiválasztva!</v>
      </c>
      <c r="G1338" s="45"/>
      <c r="H1338" s="51" t="str">
        <f>IF($D1338="","",CONCATENATE($AY1338,"_",COUNTA($D$3:$D1338),"_FSZV_2026"))</f>
        <v/>
      </c>
      <c r="I1338" s="56" t="str">
        <f>IF($G1338="","Nincs VKR kiválasztva!",INDEX(Osszesito!$G:$G,MATCH($F1338,Osszesito!$C:$C,0)))</f>
        <v>Nincs VKR kiválasztva!</v>
      </c>
      <c r="J1338" s="56" t="str">
        <f>IF($G1338="","Nincs VKR kiválasztva!",INDEX(Osszesito!$F:$F,MATCH($F1338,Osszesito!$C:$C,0)))</f>
        <v>Nincs VKR kiválasztva!</v>
      </c>
      <c r="K1338" s="48" t="str">
        <f t="shared" si="868"/>
        <v>Nincs kitöltve a költség rész!</v>
      </c>
      <c r="L1338" s="49"/>
      <c r="M1338" s="49"/>
      <c r="N1338" s="60"/>
      <c r="O1338" s="60"/>
      <c r="P1338" s="90"/>
      <c r="R1338" s="62"/>
      <c r="S1338" s="62"/>
      <c r="T1338" s="62"/>
      <c r="U1338" s="62"/>
      <c r="V1338" s="62"/>
      <c r="W1338" s="62"/>
      <c r="X1338" s="62"/>
      <c r="Y1338" s="62"/>
      <c r="Z1338" s="62"/>
      <c r="AA1338" s="62"/>
      <c r="AB1338" s="62"/>
      <c r="AC1338" s="61">
        <f t="shared" si="872"/>
        <v>0</v>
      </c>
      <c r="AD1338" s="1" t="str">
        <f t="shared" si="873"/>
        <v>Nincs VKR kiválasztva!</v>
      </c>
      <c r="AF1338" s="60"/>
      <c r="AG1338" s="60"/>
      <c r="AH1338" s="60"/>
      <c r="AI1338" s="60"/>
      <c r="AJ1338" s="60"/>
      <c r="AK1338" s="60"/>
      <c r="AL1338" s="60"/>
      <c r="AM1338" s="60"/>
      <c r="AN1338" s="60"/>
      <c r="AO1338" s="60"/>
      <c r="AP1338" s="60"/>
      <c r="AQ1338" s="61">
        <f t="shared" si="874"/>
        <v>0</v>
      </c>
      <c r="AR1338" s="130" t="s">
        <v>36</v>
      </c>
      <c r="AS1338" s="1" t="str">
        <f t="shared" si="875"/>
        <v>Nincs VKR kiválasztva!</v>
      </c>
      <c r="AU1338" s="46"/>
      <c r="AV1338" s="46"/>
      <c r="AY1338" s="64" t="str">
        <f>IF($D1338="","",INDEX(Osszesito!$E:$E,MATCH($F1338,Osszesito!$C:$C,0)))</f>
        <v/>
      </c>
      <c r="AZ1338" s="64">
        <f t="shared" si="842"/>
        <v>0</v>
      </c>
      <c r="BA1338" s="65">
        <f t="shared" si="843"/>
        <v>0</v>
      </c>
      <c r="BB1338" s="65" t="str">
        <f t="shared" si="844"/>
        <v>x</v>
      </c>
      <c r="BC1338" s="65">
        <f t="shared" si="876"/>
        <v>0</v>
      </c>
      <c r="BD1338" s="65">
        <f t="shared" si="869"/>
        <v>0</v>
      </c>
      <c r="BE1338" s="65">
        <f t="shared" si="845"/>
        <v>0</v>
      </c>
      <c r="BF1338" s="64" t="str">
        <f t="shared" si="846"/>
        <v>A forrás egyenlő a költséggel (I.ütem).</v>
      </c>
      <c r="BG1338" s="65">
        <f t="shared" si="847"/>
        <v>0</v>
      </c>
      <c r="BH1338" s="65">
        <f t="shared" si="848"/>
        <v>0</v>
      </c>
      <c r="BI1338" s="65">
        <f t="shared" si="849"/>
        <v>0</v>
      </c>
      <c r="BJ1338" s="65">
        <f t="shared" si="850"/>
        <v>0</v>
      </c>
      <c r="BK1338" s="65">
        <f t="shared" si="877"/>
        <v>0</v>
      </c>
      <c r="BL1338" s="66" t="str">
        <f t="shared" si="870"/>
        <v>Nem hosszútávú a feladat.</v>
      </c>
      <c r="BM1338" s="67">
        <f t="shared" si="851"/>
        <v>1</v>
      </c>
      <c r="BN1338" s="67">
        <f t="shared" si="852"/>
        <v>0</v>
      </c>
      <c r="BO1338" s="67">
        <f t="shared" si="853"/>
        <v>1</v>
      </c>
      <c r="BP1338" s="67">
        <f t="shared" si="854"/>
        <v>0</v>
      </c>
      <c r="BQ1338" s="65">
        <f t="shared" si="855"/>
        <v>0</v>
      </c>
      <c r="BR1338" s="64" t="str">
        <f t="shared" si="856"/>
        <v>Nincs hosszútávú terv!</v>
      </c>
      <c r="BS1338" s="65">
        <f t="shared" si="857"/>
        <v>0</v>
      </c>
      <c r="BT1338" s="65">
        <f t="shared" si="858"/>
        <v>0</v>
      </c>
      <c r="BU1338" s="65">
        <f t="shared" si="859"/>
        <v>0</v>
      </c>
      <c r="BV1338" s="65">
        <f t="shared" si="860"/>
        <v>0</v>
      </c>
      <c r="BW1338" s="65">
        <f t="shared" si="861"/>
        <v>0</v>
      </c>
      <c r="BX1338" s="65">
        <f t="shared" si="862"/>
        <v>0</v>
      </c>
      <c r="BY1338" s="65">
        <f t="shared" si="863"/>
        <v>0</v>
      </c>
      <c r="BZ1338" s="65">
        <f t="shared" si="864"/>
        <v>0</v>
      </c>
      <c r="CA1338" s="65">
        <f t="shared" si="865"/>
        <v>0</v>
      </c>
      <c r="CB1338" s="65">
        <f t="shared" si="866"/>
        <v>0</v>
      </c>
      <c r="CC1338" s="65">
        <f t="shared" si="867"/>
        <v>0</v>
      </c>
      <c r="CD1338" s="65" t="str">
        <f t="shared" si="878"/>
        <v>Hiányos kitöltés! (B-oszlop üres)</v>
      </c>
      <c r="CE1338" s="66" t="str">
        <f t="shared" si="879"/>
        <v>Hiányos kitöltés! (B-oszlop üres)</v>
      </c>
      <c r="CF1338" s="65">
        <f t="shared" si="880"/>
        <v>0</v>
      </c>
      <c r="CG1338" s="65">
        <f t="shared" si="881"/>
        <v>0</v>
      </c>
      <c r="CH1338" s="65">
        <f t="shared" si="882"/>
        <v>0</v>
      </c>
    </row>
    <row r="1339" spans="1:86" ht="31.25" x14ac:dyDescent="0.25">
      <c r="A1339" s="54" t="str">
        <f t="shared" si="871"/>
        <v>Nincs VKR kiválasztva!</v>
      </c>
      <c r="B1339" s="68"/>
      <c r="C1339" s="55"/>
      <c r="D1339" s="47"/>
      <c r="E1339" s="47"/>
      <c r="F1339" s="56" t="str">
        <f>IF($G1339="","Nincs VKR kiválasztva!",INDEX(Osszesito!$C:$C,MATCH($G1339,Osszesito!$D:$D,0)))</f>
        <v>Nincs VKR kiválasztva!</v>
      </c>
      <c r="G1339" s="45"/>
      <c r="H1339" s="51" t="str">
        <f>IF($D1339="","",CONCATENATE($AY1339,"_",COUNTA($D$3:$D1339),"_FSZV_2026"))</f>
        <v/>
      </c>
      <c r="I1339" s="56" t="str">
        <f>IF($G1339="","Nincs VKR kiválasztva!",INDEX(Osszesito!$G:$G,MATCH($F1339,Osszesito!$C:$C,0)))</f>
        <v>Nincs VKR kiválasztva!</v>
      </c>
      <c r="J1339" s="56" t="str">
        <f>IF($G1339="","Nincs VKR kiválasztva!",INDEX(Osszesito!$F:$F,MATCH($F1339,Osszesito!$C:$C,0)))</f>
        <v>Nincs VKR kiválasztva!</v>
      </c>
      <c r="K1339" s="48" t="str">
        <f t="shared" si="868"/>
        <v>Nincs kitöltve a költség rész!</v>
      </c>
      <c r="L1339" s="49"/>
      <c r="M1339" s="49"/>
      <c r="N1339" s="60"/>
      <c r="O1339" s="60"/>
      <c r="P1339" s="90"/>
      <c r="R1339" s="62"/>
      <c r="S1339" s="62"/>
      <c r="T1339" s="62"/>
      <c r="U1339" s="62"/>
      <c r="V1339" s="62"/>
      <c r="W1339" s="62"/>
      <c r="X1339" s="62"/>
      <c r="Y1339" s="62"/>
      <c r="Z1339" s="62"/>
      <c r="AA1339" s="62"/>
      <c r="AB1339" s="62"/>
      <c r="AC1339" s="61">
        <f t="shared" si="872"/>
        <v>0</v>
      </c>
      <c r="AD1339" s="1" t="str">
        <f t="shared" si="873"/>
        <v>Nincs VKR kiválasztva!</v>
      </c>
      <c r="AF1339" s="60"/>
      <c r="AG1339" s="60"/>
      <c r="AH1339" s="60"/>
      <c r="AI1339" s="60"/>
      <c r="AJ1339" s="60"/>
      <c r="AK1339" s="60"/>
      <c r="AL1339" s="60"/>
      <c r="AM1339" s="60"/>
      <c r="AN1339" s="60"/>
      <c r="AO1339" s="60"/>
      <c r="AP1339" s="60"/>
      <c r="AQ1339" s="61">
        <f t="shared" si="874"/>
        <v>0</v>
      </c>
      <c r="AR1339" s="130" t="s">
        <v>36</v>
      </c>
      <c r="AS1339" s="1" t="str">
        <f t="shared" si="875"/>
        <v>Nincs VKR kiválasztva!</v>
      </c>
      <c r="AU1339" s="46"/>
      <c r="AV1339" s="46"/>
      <c r="AY1339" s="64" t="str">
        <f>IF($D1339="","",INDEX(Osszesito!$E:$E,MATCH($F1339,Osszesito!$C:$C,0)))</f>
        <v/>
      </c>
      <c r="AZ1339" s="64">
        <f t="shared" si="842"/>
        <v>0</v>
      </c>
      <c r="BA1339" s="65">
        <f t="shared" si="843"/>
        <v>0</v>
      </c>
      <c r="BB1339" s="65" t="str">
        <f t="shared" si="844"/>
        <v>x</v>
      </c>
      <c r="BC1339" s="65">
        <f t="shared" si="876"/>
        <v>0</v>
      </c>
      <c r="BD1339" s="65">
        <f t="shared" si="869"/>
        <v>0</v>
      </c>
      <c r="BE1339" s="65">
        <f t="shared" si="845"/>
        <v>0</v>
      </c>
      <c r="BF1339" s="64" t="str">
        <f t="shared" si="846"/>
        <v>A forrás egyenlő a költséggel (I.ütem).</v>
      </c>
      <c r="BG1339" s="65">
        <f t="shared" si="847"/>
        <v>0</v>
      </c>
      <c r="BH1339" s="65">
        <f t="shared" si="848"/>
        <v>0</v>
      </c>
      <c r="BI1339" s="65">
        <f t="shared" si="849"/>
        <v>0</v>
      </c>
      <c r="BJ1339" s="65">
        <f t="shared" si="850"/>
        <v>0</v>
      </c>
      <c r="BK1339" s="65">
        <f t="shared" si="877"/>
        <v>0</v>
      </c>
      <c r="BL1339" s="66" t="str">
        <f t="shared" si="870"/>
        <v>Nem hosszútávú a feladat.</v>
      </c>
      <c r="BM1339" s="67">
        <f t="shared" si="851"/>
        <v>1</v>
      </c>
      <c r="BN1339" s="67">
        <f t="shared" si="852"/>
        <v>0</v>
      </c>
      <c r="BO1339" s="67">
        <f t="shared" si="853"/>
        <v>1</v>
      </c>
      <c r="BP1339" s="67">
        <f t="shared" si="854"/>
        <v>0</v>
      </c>
      <c r="BQ1339" s="65">
        <f t="shared" si="855"/>
        <v>0</v>
      </c>
      <c r="BR1339" s="64" t="str">
        <f t="shared" si="856"/>
        <v>Nincs hosszútávú terv!</v>
      </c>
      <c r="BS1339" s="65">
        <f t="shared" si="857"/>
        <v>0</v>
      </c>
      <c r="BT1339" s="65">
        <f t="shared" si="858"/>
        <v>0</v>
      </c>
      <c r="BU1339" s="65">
        <f t="shared" si="859"/>
        <v>0</v>
      </c>
      <c r="BV1339" s="65">
        <f t="shared" si="860"/>
        <v>0</v>
      </c>
      <c r="BW1339" s="65">
        <f t="shared" si="861"/>
        <v>0</v>
      </c>
      <c r="BX1339" s="65">
        <f t="shared" si="862"/>
        <v>0</v>
      </c>
      <c r="BY1339" s="65">
        <f t="shared" si="863"/>
        <v>0</v>
      </c>
      <c r="BZ1339" s="65">
        <f t="shared" si="864"/>
        <v>0</v>
      </c>
      <c r="CA1339" s="65">
        <f t="shared" si="865"/>
        <v>0</v>
      </c>
      <c r="CB1339" s="65">
        <f t="shared" si="866"/>
        <v>0</v>
      </c>
      <c r="CC1339" s="65">
        <f t="shared" si="867"/>
        <v>0</v>
      </c>
      <c r="CD1339" s="65" t="str">
        <f t="shared" si="878"/>
        <v>Hiányos kitöltés! (B-oszlop üres)</v>
      </c>
      <c r="CE1339" s="66" t="str">
        <f t="shared" si="879"/>
        <v>Hiányos kitöltés! (B-oszlop üres)</v>
      </c>
      <c r="CF1339" s="65">
        <f t="shared" si="880"/>
        <v>0</v>
      </c>
      <c r="CG1339" s="65">
        <f t="shared" si="881"/>
        <v>0</v>
      </c>
      <c r="CH1339" s="65">
        <f t="shared" si="882"/>
        <v>0</v>
      </c>
    </row>
    <row r="1340" spans="1:86" ht="31.25" x14ac:dyDescent="0.25">
      <c r="A1340" s="54" t="str">
        <f t="shared" si="871"/>
        <v>Nincs VKR kiválasztva!</v>
      </c>
      <c r="B1340" s="68"/>
      <c r="C1340" s="55"/>
      <c r="D1340" s="47"/>
      <c r="E1340" s="47"/>
      <c r="F1340" s="56" t="str">
        <f>IF($G1340="","Nincs VKR kiválasztva!",INDEX(Osszesito!$C:$C,MATCH($G1340,Osszesito!$D:$D,0)))</f>
        <v>Nincs VKR kiválasztva!</v>
      </c>
      <c r="G1340" s="45"/>
      <c r="H1340" s="51" t="str">
        <f>IF($D1340="","",CONCATENATE($AY1340,"_",COUNTA($D$3:$D1340),"_FSZV_2026"))</f>
        <v/>
      </c>
      <c r="I1340" s="56" t="str">
        <f>IF($G1340="","Nincs VKR kiválasztva!",INDEX(Osszesito!$G:$G,MATCH($F1340,Osszesito!$C:$C,0)))</f>
        <v>Nincs VKR kiválasztva!</v>
      </c>
      <c r="J1340" s="56" t="str">
        <f>IF($G1340="","Nincs VKR kiválasztva!",INDEX(Osszesito!$F:$F,MATCH($F1340,Osszesito!$C:$C,0)))</f>
        <v>Nincs VKR kiválasztva!</v>
      </c>
      <c r="K1340" s="48" t="str">
        <f t="shared" si="868"/>
        <v>Nincs kitöltve a költség rész!</v>
      </c>
      <c r="L1340" s="49"/>
      <c r="M1340" s="49"/>
      <c r="N1340" s="60"/>
      <c r="O1340" s="60"/>
      <c r="P1340" s="90"/>
      <c r="R1340" s="62"/>
      <c r="S1340" s="62"/>
      <c r="T1340" s="62"/>
      <c r="U1340" s="62"/>
      <c r="V1340" s="62"/>
      <c r="W1340" s="62"/>
      <c r="X1340" s="62"/>
      <c r="Y1340" s="62"/>
      <c r="Z1340" s="62"/>
      <c r="AA1340" s="62"/>
      <c r="AB1340" s="62"/>
      <c r="AC1340" s="61">
        <f t="shared" si="872"/>
        <v>0</v>
      </c>
      <c r="AD1340" s="1" t="str">
        <f t="shared" si="873"/>
        <v>Nincs VKR kiválasztva!</v>
      </c>
      <c r="AF1340" s="60"/>
      <c r="AG1340" s="60"/>
      <c r="AH1340" s="60"/>
      <c r="AI1340" s="60"/>
      <c r="AJ1340" s="60"/>
      <c r="AK1340" s="60"/>
      <c r="AL1340" s="60"/>
      <c r="AM1340" s="60"/>
      <c r="AN1340" s="60"/>
      <c r="AO1340" s="60"/>
      <c r="AP1340" s="60"/>
      <c r="AQ1340" s="61">
        <f t="shared" si="874"/>
        <v>0</v>
      </c>
      <c r="AR1340" s="130" t="s">
        <v>36</v>
      </c>
      <c r="AS1340" s="1" t="str">
        <f t="shared" si="875"/>
        <v>Nincs VKR kiválasztva!</v>
      </c>
      <c r="AU1340" s="46"/>
      <c r="AV1340" s="46"/>
      <c r="AY1340" s="64" t="str">
        <f>IF($D1340="","",INDEX(Osszesito!$E:$E,MATCH($F1340,Osszesito!$C:$C,0)))</f>
        <v/>
      </c>
      <c r="AZ1340" s="64">
        <f t="shared" si="842"/>
        <v>0</v>
      </c>
      <c r="BA1340" s="65">
        <f t="shared" si="843"/>
        <v>0</v>
      </c>
      <c r="BB1340" s="65" t="str">
        <f t="shared" si="844"/>
        <v>x</v>
      </c>
      <c r="BC1340" s="65">
        <f t="shared" si="876"/>
        <v>0</v>
      </c>
      <c r="BD1340" s="65">
        <f t="shared" si="869"/>
        <v>0</v>
      </c>
      <c r="BE1340" s="65">
        <f t="shared" si="845"/>
        <v>0</v>
      </c>
      <c r="BF1340" s="64" t="str">
        <f t="shared" si="846"/>
        <v>A forrás egyenlő a költséggel (I.ütem).</v>
      </c>
      <c r="BG1340" s="65">
        <f t="shared" si="847"/>
        <v>0</v>
      </c>
      <c r="BH1340" s="65">
        <f t="shared" si="848"/>
        <v>0</v>
      </c>
      <c r="BI1340" s="65">
        <f t="shared" si="849"/>
        <v>0</v>
      </c>
      <c r="BJ1340" s="65">
        <f t="shared" si="850"/>
        <v>0</v>
      </c>
      <c r="BK1340" s="65">
        <f t="shared" si="877"/>
        <v>0</v>
      </c>
      <c r="BL1340" s="66" t="str">
        <f t="shared" si="870"/>
        <v>Nem hosszútávú a feladat.</v>
      </c>
      <c r="BM1340" s="67">
        <f t="shared" si="851"/>
        <v>1</v>
      </c>
      <c r="BN1340" s="67">
        <f t="shared" si="852"/>
        <v>0</v>
      </c>
      <c r="BO1340" s="67">
        <f t="shared" si="853"/>
        <v>1</v>
      </c>
      <c r="BP1340" s="67">
        <f t="shared" si="854"/>
        <v>0</v>
      </c>
      <c r="BQ1340" s="65">
        <f t="shared" si="855"/>
        <v>0</v>
      </c>
      <c r="BR1340" s="64" t="str">
        <f t="shared" si="856"/>
        <v>Nincs hosszútávú terv!</v>
      </c>
      <c r="BS1340" s="65">
        <f t="shared" si="857"/>
        <v>0</v>
      </c>
      <c r="BT1340" s="65">
        <f t="shared" si="858"/>
        <v>0</v>
      </c>
      <c r="BU1340" s="65">
        <f t="shared" si="859"/>
        <v>0</v>
      </c>
      <c r="BV1340" s="65">
        <f t="shared" si="860"/>
        <v>0</v>
      </c>
      <c r="BW1340" s="65">
        <f t="shared" si="861"/>
        <v>0</v>
      </c>
      <c r="BX1340" s="65">
        <f t="shared" si="862"/>
        <v>0</v>
      </c>
      <c r="BY1340" s="65">
        <f t="shared" si="863"/>
        <v>0</v>
      </c>
      <c r="BZ1340" s="65">
        <f t="shared" si="864"/>
        <v>0</v>
      </c>
      <c r="CA1340" s="65">
        <f t="shared" si="865"/>
        <v>0</v>
      </c>
      <c r="CB1340" s="65">
        <f t="shared" si="866"/>
        <v>0</v>
      </c>
      <c r="CC1340" s="65">
        <f t="shared" si="867"/>
        <v>0</v>
      </c>
      <c r="CD1340" s="65" t="str">
        <f t="shared" si="878"/>
        <v>Hiányos kitöltés! (B-oszlop üres)</v>
      </c>
      <c r="CE1340" s="66" t="str">
        <f t="shared" si="879"/>
        <v>Hiányos kitöltés! (B-oszlop üres)</v>
      </c>
      <c r="CF1340" s="65">
        <f t="shared" si="880"/>
        <v>0</v>
      </c>
      <c r="CG1340" s="65">
        <f t="shared" si="881"/>
        <v>0</v>
      </c>
      <c r="CH1340" s="65">
        <f t="shared" si="882"/>
        <v>0</v>
      </c>
    </row>
    <row r="1341" spans="1:86" ht="31.25" x14ac:dyDescent="0.25">
      <c r="A1341" s="54" t="str">
        <f t="shared" si="871"/>
        <v>Nincs VKR kiválasztva!</v>
      </c>
      <c r="B1341" s="68"/>
      <c r="C1341" s="55"/>
      <c r="D1341" s="47"/>
      <c r="E1341" s="47"/>
      <c r="F1341" s="56" t="str">
        <f>IF($G1341="","Nincs VKR kiválasztva!",INDEX(Osszesito!$C:$C,MATCH($G1341,Osszesito!$D:$D,0)))</f>
        <v>Nincs VKR kiválasztva!</v>
      </c>
      <c r="G1341" s="45"/>
      <c r="H1341" s="51" t="str">
        <f>IF($D1341="","",CONCATENATE($AY1341,"_",COUNTA($D$3:$D1341),"_FSZV_2026"))</f>
        <v/>
      </c>
      <c r="I1341" s="56" t="str">
        <f>IF($G1341="","Nincs VKR kiválasztva!",INDEX(Osszesito!$G:$G,MATCH($F1341,Osszesito!$C:$C,0)))</f>
        <v>Nincs VKR kiválasztva!</v>
      </c>
      <c r="J1341" s="56" t="str">
        <f>IF($G1341="","Nincs VKR kiválasztva!",INDEX(Osszesito!$F:$F,MATCH($F1341,Osszesito!$C:$C,0)))</f>
        <v>Nincs VKR kiválasztva!</v>
      </c>
      <c r="K1341" s="48" t="str">
        <f t="shared" si="868"/>
        <v>Nincs kitöltve a költség rész!</v>
      </c>
      <c r="L1341" s="49"/>
      <c r="M1341" s="49"/>
      <c r="N1341" s="60"/>
      <c r="O1341" s="60"/>
      <c r="P1341" s="90"/>
      <c r="R1341" s="62"/>
      <c r="S1341" s="62"/>
      <c r="T1341" s="62"/>
      <c r="U1341" s="62"/>
      <c r="V1341" s="62"/>
      <c r="W1341" s="62"/>
      <c r="X1341" s="62"/>
      <c r="Y1341" s="62"/>
      <c r="Z1341" s="62"/>
      <c r="AA1341" s="62"/>
      <c r="AB1341" s="62"/>
      <c r="AC1341" s="61">
        <f t="shared" si="872"/>
        <v>0</v>
      </c>
      <c r="AD1341" s="1" t="str">
        <f t="shared" si="873"/>
        <v>Nincs VKR kiválasztva!</v>
      </c>
      <c r="AF1341" s="60"/>
      <c r="AG1341" s="60"/>
      <c r="AH1341" s="60"/>
      <c r="AI1341" s="60"/>
      <c r="AJ1341" s="60"/>
      <c r="AK1341" s="60"/>
      <c r="AL1341" s="60"/>
      <c r="AM1341" s="60"/>
      <c r="AN1341" s="60"/>
      <c r="AO1341" s="60"/>
      <c r="AP1341" s="60"/>
      <c r="AQ1341" s="61">
        <f t="shared" si="874"/>
        <v>0</v>
      </c>
      <c r="AR1341" s="130" t="s">
        <v>36</v>
      </c>
      <c r="AS1341" s="1" t="str">
        <f t="shared" si="875"/>
        <v>Nincs VKR kiválasztva!</v>
      </c>
      <c r="AU1341" s="46"/>
      <c r="AV1341" s="46"/>
      <c r="AY1341" s="64" t="str">
        <f>IF($D1341="","",INDEX(Osszesito!$E:$E,MATCH($F1341,Osszesito!$C:$C,0)))</f>
        <v/>
      </c>
      <c r="AZ1341" s="64">
        <f t="shared" si="842"/>
        <v>0</v>
      </c>
      <c r="BA1341" s="65">
        <f t="shared" si="843"/>
        <v>0</v>
      </c>
      <c r="BB1341" s="65" t="str">
        <f t="shared" si="844"/>
        <v>x</v>
      </c>
      <c r="BC1341" s="65">
        <f t="shared" si="876"/>
        <v>0</v>
      </c>
      <c r="BD1341" s="65">
        <f t="shared" si="869"/>
        <v>0</v>
      </c>
      <c r="BE1341" s="65">
        <f t="shared" si="845"/>
        <v>0</v>
      </c>
      <c r="BF1341" s="64" t="str">
        <f t="shared" si="846"/>
        <v>A forrás egyenlő a költséggel (I.ütem).</v>
      </c>
      <c r="BG1341" s="65">
        <f t="shared" si="847"/>
        <v>0</v>
      </c>
      <c r="BH1341" s="65">
        <f t="shared" si="848"/>
        <v>0</v>
      </c>
      <c r="BI1341" s="65">
        <f t="shared" si="849"/>
        <v>0</v>
      </c>
      <c r="BJ1341" s="65">
        <f t="shared" si="850"/>
        <v>0</v>
      </c>
      <c r="BK1341" s="65">
        <f t="shared" si="877"/>
        <v>0</v>
      </c>
      <c r="BL1341" s="66" t="str">
        <f t="shared" si="870"/>
        <v>Nem hosszútávú a feladat.</v>
      </c>
      <c r="BM1341" s="67">
        <f t="shared" si="851"/>
        <v>1</v>
      </c>
      <c r="BN1341" s="67">
        <f t="shared" si="852"/>
        <v>0</v>
      </c>
      <c r="BO1341" s="67">
        <f t="shared" si="853"/>
        <v>1</v>
      </c>
      <c r="BP1341" s="67">
        <f t="shared" si="854"/>
        <v>0</v>
      </c>
      <c r="BQ1341" s="65">
        <f t="shared" si="855"/>
        <v>0</v>
      </c>
      <c r="BR1341" s="64" t="str">
        <f t="shared" si="856"/>
        <v>Nincs hosszútávú terv!</v>
      </c>
      <c r="BS1341" s="65">
        <f t="shared" si="857"/>
        <v>0</v>
      </c>
      <c r="BT1341" s="65">
        <f t="shared" si="858"/>
        <v>0</v>
      </c>
      <c r="BU1341" s="65">
        <f t="shared" si="859"/>
        <v>0</v>
      </c>
      <c r="BV1341" s="65">
        <f t="shared" si="860"/>
        <v>0</v>
      </c>
      <c r="BW1341" s="65">
        <f t="shared" si="861"/>
        <v>0</v>
      </c>
      <c r="BX1341" s="65">
        <f t="shared" si="862"/>
        <v>0</v>
      </c>
      <c r="BY1341" s="65">
        <f t="shared" si="863"/>
        <v>0</v>
      </c>
      <c r="BZ1341" s="65">
        <f t="shared" si="864"/>
        <v>0</v>
      </c>
      <c r="CA1341" s="65">
        <f t="shared" si="865"/>
        <v>0</v>
      </c>
      <c r="CB1341" s="65">
        <f t="shared" si="866"/>
        <v>0</v>
      </c>
      <c r="CC1341" s="65">
        <f t="shared" si="867"/>
        <v>0</v>
      </c>
      <c r="CD1341" s="65" t="str">
        <f t="shared" si="878"/>
        <v>Hiányos kitöltés! (B-oszlop üres)</v>
      </c>
      <c r="CE1341" s="66" t="str">
        <f t="shared" si="879"/>
        <v>Hiányos kitöltés! (B-oszlop üres)</v>
      </c>
      <c r="CF1341" s="65">
        <f t="shared" si="880"/>
        <v>0</v>
      </c>
      <c r="CG1341" s="65">
        <f t="shared" si="881"/>
        <v>0</v>
      </c>
      <c r="CH1341" s="65">
        <f t="shared" si="882"/>
        <v>0</v>
      </c>
    </row>
    <row r="1342" spans="1:86" ht="31.25" x14ac:dyDescent="0.25">
      <c r="A1342" s="54" t="str">
        <f t="shared" si="871"/>
        <v>Nincs VKR kiválasztva!</v>
      </c>
      <c r="B1342" s="68"/>
      <c r="C1342" s="55"/>
      <c r="D1342" s="47"/>
      <c r="E1342" s="47"/>
      <c r="F1342" s="56" t="str">
        <f>IF($G1342="","Nincs VKR kiválasztva!",INDEX(Osszesito!$C:$C,MATCH($G1342,Osszesito!$D:$D,0)))</f>
        <v>Nincs VKR kiválasztva!</v>
      </c>
      <c r="G1342" s="45"/>
      <c r="H1342" s="51" t="str">
        <f>IF($D1342="","",CONCATENATE($AY1342,"_",COUNTA($D$3:$D1342),"_FSZV_2026"))</f>
        <v/>
      </c>
      <c r="I1342" s="56" t="str">
        <f>IF($G1342="","Nincs VKR kiválasztva!",INDEX(Osszesito!$G:$G,MATCH($F1342,Osszesito!$C:$C,0)))</f>
        <v>Nincs VKR kiválasztva!</v>
      </c>
      <c r="J1342" s="56" t="str">
        <f>IF($G1342="","Nincs VKR kiválasztva!",INDEX(Osszesito!$F:$F,MATCH($F1342,Osszesito!$C:$C,0)))</f>
        <v>Nincs VKR kiválasztva!</v>
      </c>
      <c r="K1342" s="48" t="str">
        <f t="shared" si="868"/>
        <v>Nincs kitöltve a költség rész!</v>
      </c>
      <c r="L1342" s="49"/>
      <c r="M1342" s="49"/>
      <c r="N1342" s="60"/>
      <c r="O1342" s="60"/>
      <c r="P1342" s="90"/>
      <c r="R1342" s="62"/>
      <c r="S1342" s="62"/>
      <c r="T1342" s="62"/>
      <c r="U1342" s="62"/>
      <c r="V1342" s="62"/>
      <c r="W1342" s="62"/>
      <c r="X1342" s="62"/>
      <c r="Y1342" s="62"/>
      <c r="Z1342" s="62"/>
      <c r="AA1342" s="62"/>
      <c r="AB1342" s="62"/>
      <c r="AC1342" s="61">
        <f t="shared" si="872"/>
        <v>0</v>
      </c>
      <c r="AD1342" s="1" t="str">
        <f t="shared" si="873"/>
        <v>Nincs VKR kiválasztva!</v>
      </c>
      <c r="AF1342" s="60"/>
      <c r="AG1342" s="60"/>
      <c r="AH1342" s="60"/>
      <c r="AI1342" s="60"/>
      <c r="AJ1342" s="60"/>
      <c r="AK1342" s="60"/>
      <c r="AL1342" s="60"/>
      <c r="AM1342" s="60"/>
      <c r="AN1342" s="60"/>
      <c r="AO1342" s="60"/>
      <c r="AP1342" s="60"/>
      <c r="AQ1342" s="61">
        <f t="shared" si="874"/>
        <v>0</v>
      </c>
      <c r="AR1342" s="130" t="s">
        <v>36</v>
      </c>
      <c r="AS1342" s="1" t="str">
        <f t="shared" si="875"/>
        <v>Nincs VKR kiválasztva!</v>
      </c>
      <c r="AU1342" s="46"/>
      <c r="AV1342" s="46"/>
      <c r="AY1342" s="64" t="str">
        <f>IF($D1342="","",INDEX(Osszesito!$E:$E,MATCH($F1342,Osszesito!$C:$C,0)))</f>
        <v/>
      </c>
      <c r="AZ1342" s="64">
        <f t="shared" si="842"/>
        <v>0</v>
      </c>
      <c r="BA1342" s="65">
        <f t="shared" si="843"/>
        <v>0</v>
      </c>
      <c r="BB1342" s="65" t="str">
        <f t="shared" si="844"/>
        <v>x</v>
      </c>
      <c r="BC1342" s="65">
        <f t="shared" si="876"/>
        <v>0</v>
      </c>
      <c r="BD1342" s="65">
        <f t="shared" si="869"/>
        <v>0</v>
      </c>
      <c r="BE1342" s="65">
        <f t="shared" si="845"/>
        <v>0</v>
      </c>
      <c r="BF1342" s="64" t="str">
        <f t="shared" si="846"/>
        <v>A forrás egyenlő a költséggel (I.ütem).</v>
      </c>
      <c r="BG1342" s="65">
        <f t="shared" si="847"/>
        <v>0</v>
      </c>
      <c r="BH1342" s="65">
        <f t="shared" si="848"/>
        <v>0</v>
      </c>
      <c r="BI1342" s="65">
        <f t="shared" si="849"/>
        <v>0</v>
      </c>
      <c r="BJ1342" s="65">
        <f t="shared" si="850"/>
        <v>0</v>
      </c>
      <c r="BK1342" s="65">
        <f t="shared" si="877"/>
        <v>0</v>
      </c>
      <c r="BL1342" s="66" t="str">
        <f t="shared" si="870"/>
        <v>Nem hosszútávú a feladat.</v>
      </c>
      <c r="BM1342" s="67">
        <f t="shared" si="851"/>
        <v>1</v>
      </c>
      <c r="BN1342" s="67">
        <f t="shared" si="852"/>
        <v>0</v>
      </c>
      <c r="BO1342" s="67">
        <f t="shared" si="853"/>
        <v>1</v>
      </c>
      <c r="BP1342" s="67">
        <f t="shared" si="854"/>
        <v>0</v>
      </c>
      <c r="BQ1342" s="65">
        <f t="shared" si="855"/>
        <v>0</v>
      </c>
      <c r="BR1342" s="64" t="str">
        <f t="shared" si="856"/>
        <v>Nincs hosszútávú terv!</v>
      </c>
      <c r="BS1342" s="65">
        <f t="shared" si="857"/>
        <v>0</v>
      </c>
      <c r="BT1342" s="65">
        <f t="shared" si="858"/>
        <v>0</v>
      </c>
      <c r="BU1342" s="65">
        <f t="shared" si="859"/>
        <v>0</v>
      </c>
      <c r="BV1342" s="65">
        <f t="shared" si="860"/>
        <v>0</v>
      </c>
      <c r="BW1342" s="65">
        <f t="shared" si="861"/>
        <v>0</v>
      </c>
      <c r="BX1342" s="65">
        <f t="shared" si="862"/>
        <v>0</v>
      </c>
      <c r="BY1342" s="65">
        <f t="shared" si="863"/>
        <v>0</v>
      </c>
      <c r="BZ1342" s="65">
        <f t="shared" si="864"/>
        <v>0</v>
      </c>
      <c r="CA1342" s="65">
        <f t="shared" si="865"/>
        <v>0</v>
      </c>
      <c r="CB1342" s="65">
        <f t="shared" si="866"/>
        <v>0</v>
      </c>
      <c r="CC1342" s="65">
        <f t="shared" si="867"/>
        <v>0</v>
      </c>
      <c r="CD1342" s="65" t="str">
        <f t="shared" si="878"/>
        <v>Hiányos kitöltés! (B-oszlop üres)</v>
      </c>
      <c r="CE1342" s="66" t="str">
        <f t="shared" si="879"/>
        <v>Hiányos kitöltés! (B-oszlop üres)</v>
      </c>
      <c r="CF1342" s="65">
        <f t="shared" si="880"/>
        <v>0</v>
      </c>
      <c r="CG1342" s="65">
        <f t="shared" si="881"/>
        <v>0</v>
      </c>
      <c r="CH1342" s="65">
        <f t="shared" si="882"/>
        <v>0</v>
      </c>
    </row>
    <row r="1343" spans="1:86" ht="31.25" x14ac:dyDescent="0.25">
      <c r="A1343" s="54" t="str">
        <f t="shared" si="871"/>
        <v>Nincs VKR kiválasztva!</v>
      </c>
      <c r="B1343" s="68"/>
      <c r="C1343" s="55"/>
      <c r="D1343" s="47"/>
      <c r="E1343" s="47"/>
      <c r="F1343" s="56" t="str">
        <f>IF($G1343="","Nincs VKR kiválasztva!",INDEX(Osszesito!$C:$C,MATCH($G1343,Osszesito!$D:$D,0)))</f>
        <v>Nincs VKR kiválasztva!</v>
      </c>
      <c r="G1343" s="45"/>
      <c r="H1343" s="51" t="str">
        <f>IF($D1343="","",CONCATENATE($AY1343,"_",COUNTA($D$3:$D1343),"_FSZV_2026"))</f>
        <v/>
      </c>
      <c r="I1343" s="56" t="str">
        <f>IF($G1343="","Nincs VKR kiválasztva!",INDEX(Osszesito!$G:$G,MATCH($F1343,Osszesito!$C:$C,0)))</f>
        <v>Nincs VKR kiválasztva!</v>
      </c>
      <c r="J1343" s="56" t="str">
        <f>IF($G1343="","Nincs VKR kiválasztva!",INDEX(Osszesito!$F:$F,MATCH($F1343,Osszesito!$C:$C,0)))</f>
        <v>Nincs VKR kiválasztva!</v>
      </c>
      <c r="K1343" s="48" t="str">
        <f t="shared" si="868"/>
        <v>Nincs kitöltve a költség rész!</v>
      </c>
      <c r="L1343" s="49"/>
      <c r="M1343" s="49"/>
      <c r="N1343" s="60"/>
      <c r="O1343" s="60"/>
      <c r="P1343" s="90"/>
      <c r="R1343" s="62"/>
      <c r="S1343" s="62"/>
      <c r="T1343" s="62"/>
      <c r="U1343" s="62"/>
      <c r="V1343" s="62"/>
      <c r="W1343" s="62"/>
      <c r="X1343" s="62"/>
      <c r="Y1343" s="62"/>
      <c r="Z1343" s="62"/>
      <c r="AA1343" s="62"/>
      <c r="AB1343" s="62"/>
      <c r="AC1343" s="61">
        <f t="shared" si="872"/>
        <v>0</v>
      </c>
      <c r="AD1343" s="1" t="str">
        <f t="shared" si="873"/>
        <v>Nincs VKR kiválasztva!</v>
      </c>
      <c r="AF1343" s="60"/>
      <c r="AG1343" s="60"/>
      <c r="AH1343" s="60"/>
      <c r="AI1343" s="60"/>
      <c r="AJ1343" s="60"/>
      <c r="AK1343" s="60"/>
      <c r="AL1343" s="60"/>
      <c r="AM1343" s="60"/>
      <c r="AN1343" s="60"/>
      <c r="AO1343" s="60"/>
      <c r="AP1343" s="60"/>
      <c r="AQ1343" s="61">
        <f t="shared" si="874"/>
        <v>0</v>
      </c>
      <c r="AR1343" s="130" t="s">
        <v>36</v>
      </c>
      <c r="AS1343" s="1" t="str">
        <f t="shared" si="875"/>
        <v>Nincs VKR kiválasztva!</v>
      </c>
      <c r="AU1343" s="46"/>
      <c r="AV1343" s="46"/>
      <c r="AY1343" s="64" t="str">
        <f>IF($D1343="","",INDEX(Osszesito!$E:$E,MATCH($F1343,Osszesito!$C:$C,0)))</f>
        <v/>
      </c>
      <c r="AZ1343" s="64">
        <f t="shared" si="842"/>
        <v>0</v>
      </c>
      <c r="BA1343" s="65">
        <f t="shared" si="843"/>
        <v>0</v>
      </c>
      <c r="BB1343" s="65" t="str">
        <f t="shared" si="844"/>
        <v>x</v>
      </c>
      <c r="BC1343" s="65">
        <f t="shared" si="876"/>
        <v>0</v>
      </c>
      <c r="BD1343" s="65">
        <f t="shared" si="869"/>
        <v>0</v>
      </c>
      <c r="BE1343" s="65">
        <f t="shared" si="845"/>
        <v>0</v>
      </c>
      <c r="BF1343" s="64" t="str">
        <f t="shared" si="846"/>
        <v>A forrás egyenlő a költséggel (I.ütem).</v>
      </c>
      <c r="BG1343" s="65">
        <f t="shared" si="847"/>
        <v>0</v>
      </c>
      <c r="BH1343" s="65">
        <f t="shared" si="848"/>
        <v>0</v>
      </c>
      <c r="BI1343" s="65">
        <f t="shared" si="849"/>
        <v>0</v>
      </c>
      <c r="BJ1343" s="65">
        <f t="shared" si="850"/>
        <v>0</v>
      </c>
      <c r="BK1343" s="65">
        <f t="shared" si="877"/>
        <v>0</v>
      </c>
      <c r="BL1343" s="66" t="str">
        <f t="shared" si="870"/>
        <v>Nem hosszútávú a feladat.</v>
      </c>
      <c r="BM1343" s="67">
        <f t="shared" si="851"/>
        <v>1</v>
      </c>
      <c r="BN1343" s="67">
        <f t="shared" si="852"/>
        <v>0</v>
      </c>
      <c r="BO1343" s="67">
        <f t="shared" si="853"/>
        <v>1</v>
      </c>
      <c r="BP1343" s="67">
        <f t="shared" si="854"/>
        <v>0</v>
      </c>
      <c r="BQ1343" s="65">
        <f t="shared" si="855"/>
        <v>0</v>
      </c>
      <c r="BR1343" s="64" t="str">
        <f t="shared" si="856"/>
        <v>Nincs hosszútávú terv!</v>
      </c>
      <c r="BS1343" s="65">
        <f t="shared" si="857"/>
        <v>0</v>
      </c>
      <c r="BT1343" s="65">
        <f t="shared" si="858"/>
        <v>0</v>
      </c>
      <c r="BU1343" s="65">
        <f t="shared" si="859"/>
        <v>0</v>
      </c>
      <c r="BV1343" s="65">
        <f t="shared" si="860"/>
        <v>0</v>
      </c>
      <c r="BW1343" s="65">
        <f t="shared" si="861"/>
        <v>0</v>
      </c>
      <c r="BX1343" s="65">
        <f t="shared" si="862"/>
        <v>0</v>
      </c>
      <c r="BY1343" s="65">
        <f t="shared" si="863"/>
        <v>0</v>
      </c>
      <c r="BZ1343" s="65">
        <f t="shared" si="864"/>
        <v>0</v>
      </c>
      <c r="CA1343" s="65">
        <f t="shared" si="865"/>
        <v>0</v>
      </c>
      <c r="CB1343" s="65">
        <f t="shared" si="866"/>
        <v>0</v>
      </c>
      <c r="CC1343" s="65">
        <f t="shared" si="867"/>
        <v>0</v>
      </c>
      <c r="CD1343" s="65" t="str">
        <f t="shared" si="878"/>
        <v>Hiányos kitöltés! (B-oszlop üres)</v>
      </c>
      <c r="CE1343" s="66" t="str">
        <f t="shared" si="879"/>
        <v>Hiányos kitöltés! (B-oszlop üres)</v>
      </c>
      <c r="CF1343" s="65">
        <f t="shared" si="880"/>
        <v>0</v>
      </c>
      <c r="CG1343" s="65">
        <f t="shared" si="881"/>
        <v>0</v>
      </c>
      <c r="CH1343" s="65">
        <f t="shared" si="882"/>
        <v>0</v>
      </c>
    </row>
    <row r="1344" spans="1:86" ht="31.25" x14ac:dyDescent="0.25">
      <c r="A1344" s="54" t="str">
        <f t="shared" si="871"/>
        <v>Nincs VKR kiválasztva!</v>
      </c>
      <c r="B1344" s="68"/>
      <c r="C1344" s="55"/>
      <c r="D1344" s="47"/>
      <c r="E1344" s="47"/>
      <c r="F1344" s="56" t="str">
        <f>IF($G1344="","Nincs VKR kiválasztva!",INDEX(Osszesito!$C:$C,MATCH($G1344,Osszesito!$D:$D,0)))</f>
        <v>Nincs VKR kiválasztva!</v>
      </c>
      <c r="G1344" s="45"/>
      <c r="H1344" s="51" t="str">
        <f>IF($D1344="","",CONCATENATE($AY1344,"_",COUNTA($D$3:$D1344),"_FSZV_2026"))</f>
        <v/>
      </c>
      <c r="I1344" s="56" t="str">
        <f>IF($G1344="","Nincs VKR kiválasztva!",INDEX(Osszesito!$G:$G,MATCH($F1344,Osszesito!$C:$C,0)))</f>
        <v>Nincs VKR kiválasztva!</v>
      </c>
      <c r="J1344" s="56" t="str">
        <f>IF($G1344="","Nincs VKR kiválasztva!",INDEX(Osszesito!$F:$F,MATCH($F1344,Osszesito!$C:$C,0)))</f>
        <v>Nincs VKR kiválasztva!</v>
      </c>
      <c r="K1344" s="48" t="str">
        <f t="shared" si="868"/>
        <v>Nincs kitöltve a költség rész!</v>
      </c>
      <c r="L1344" s="49"/>
      <c r="M1344" s="49"/>
      <c r="N1344" s="60"/>
      <c r="O1344" s="60"/>
      <c r="P1344" s="90"/>
      <c r="R1344" s="62"/>
      <c r="S1344" s="62"/>
      <c r="T1344" s="62"/>
      <c r="U1344" s="62"/>
      <c r="V1344" s="62"/>
      <c r="W1344" s="62"/>
      <c r="X1344" s="62"/>
      <c r="Y1344" s="62"/>
      <c r="Z1344" s="62"/>
      <c r="AA1344" s="62"/>
      <c r="AB1344" s="62"/>
      <c r="AC1344" s="61">
        <f t="shared" si="872"/>
        <v>0</v>
      </c>
      <c r="AD1344" s="1" t="str">
        <f t="shared" si="873"/>
        <v>Nincs VKR kiválasztva!</v>
      </c>
      <c r="AF1344" s="60"/>
      <c r="AG1344" s="60"/>
      <c r="AH1344" s="60"/>
      <c r="AI1344" s="60"/>
      <c r="AJ1344" s="60"/>
      <c r="AK1344" s="60"/>
      <c r="AL1344" s="60"/>
      <c r="AM1344" s="60"/>
      <c r="AN1344" s="60"/>
      <c r="AO1344" s="60"/>
      <c r="AP1344" s="60"/>
      <c r="AQ1344" s="61">
        <f t="shared" si="874"/>
        <v>0</v>
      </c>
      <c r="AR1344" s="130" t="s">
        <v>36</v>
      </c>
      <c r="AS1344" s="1" t="str">
        <f t="shared" si="875"/>
        <v>Nincs VKR kiválasztva!</v>
      </c>
      <c r="AU1344" s="46"/>
      <c r="AV1344" s="46"/>
      <c r="AY1344" s="64" t="str">
        <f>IF($D1344="","",INDEX(Osszesito!$E:$E,MATCH($F1344,Osszesito!$C:$C,0)))</f>
        <v/>
      </c>
      <c r="AZ1344" s="64">
        <f t="shared" si="842"/>
        <v>0</v>
      </c>
      <c r="BA1344" s="65">
        <f t="shared" si="843"/>
        <v>0</v>
      </c>
      <c r="BB1344" s="65" t="str">
        <f t="shared" si="844"/>
        <v>x</v>
      </c>
      <c r="BC1344" s="65">
        <f t="shared" si="876"/>
        <v>0</v>
      </c>
      <c r="BD1344" s="65">
        <f t="shared" si="869"/>
        <v>0</v>
      </c>
      <c r="BE1344" s="65">
        <f t="shared" si="845"/>
        <v>0</v>
      </c>
      <c r="BF1344" s="64" t="str">
        <f t="shared" si="846"/>
        <v>A forrás egyenlő a költséggel (I.ütem).</v>
      </c>
      <c r="BG1344" s="65">
        <f t="shared" si="847"/>
        <v>0</v>
      </c>
      <c r="BH1344" s="65">
        <f t="shared" si="848"/>
        <v>0</v>
      </c>
      <c r="BI1344" s="65">
        <f t="shared" si="849"/>
        <v>0</v>
      </c>
      <c r="BJ1344" s="65">
        <f t="shared" si="850"/>
        <v>0</v>
      </c>
      <c r="BK1344" s="65">
        <f t="shared" si="877"/>
        <v>0</v>
      </c>
      <c r="BL1344" s="66" t="str">
        <f t="shared" si="870"/>
        <v>Nem hosszútávú a feladat.</v>
      </c>
      <c r="BM1344" s="67">
        <f t="shared" si="851"/>
        <v>1</v>
      </c>
      <c r="BN1344" s="67">
        <f t="shared" si="852"/>
        <v>0</v>
      </c>
      <c r="BO1344" s="67">
        <f t="shared" si="853"/>
        <v>1</v>
      </c>
      <c r="BP1344" s="67">
        <f t="shared" si="854"/>
        <v>0</v>
      </c>
      <c r="BQ1344" s="65">
        <f t="shared" si="855"/>
        <v>0</v>
      </c>
      <c r="BR1344" s="64" t="str">
        <f t="shared" si="856"/>
        <v>Nincs hosszútávú terv!</v>
      </c>
      <c r="BS1344" s="65">
        <f t="shared" si="857"/>
        <v>0</v>
      </c>
      <c r="BT1344" s="65">
        <f t="shared" si="858"/>
        <v>0</v>
      </c>
      <c r="BU1344" s="65">
        <f t="shared" si="859"/>
        <v>0</v>
      </c>
      <c r="BV1344" s="65">
        <f t="shared" si="860"/>
        <v>0</v>
      </c>
      <c r="BW1344" s="65">
        <f t="shared" si="861"/>
        <v>0</v>
      </c>
      <c r="BX1344" s="65">
        <f t="shared" si="862"/>
        <v>0</v>
      </c>
      <c r="BY1344" s="65">
        <f t="shared" si="863"/>
        <v>0</v>
      </c>
      <c r="BZ1344" s="65">
        <f t="shared" si="864"/>
        <v>0</v>
      </c>
      <c r="CA1344" s="65">
        <f t="shared" si="865"/>
        <v>0</v>
      </c>
      <c r="CB1344" s="65">
        <f t="shared" si="866"/>
        <v>0</v>
      </c>
      <c r="CC1344" s="65">
        <f t="shared" si="867"/>
        <v>0</v>
      </c>
      <c r="CD1344" s="65" t="str">
        <f t="shared" si="878"/>
        <v>Hiányos kitöltés! (B-oszlop üres)</v>
      </c>
      <c r="CE1344" s="66" t="str">
        <f t="shared" si="879"/>
        <v>Hiányos kitöltés! (B-oszlop üres)</v>
      </c>
      <c r="CF1344" s="65">
        <f t="shared" si="880"/>
        <v>0</v>
      </c>
      <c r="CG1344" s="65">
        <f t="shared" si="881"/>
        <v>0</v>
      </c>
      <c r="CH1344" s="65">
        <f t="shared" si="882"/>
        <v>0</v>
      </c>
    </row>
    <row r="1345" spans="1:86" ht="31.25" x14ac:dyDescent="0.25">
      <c r="A1345" s="54" t="str">
        <f t="shared" si="871"/>
        <v>Nincs VKR kiválasztva!</v>
      </c>
      <c r="B1345" s="68"/>
      <c r="C1345" s="55"/>
      <c r="D1345" s="47"/>
      <c r="E1345" s="47"/>
      <c r="F1345" s="56" t="str">
        <f>IF($G1345="","Nincs VKR kiválasztva!",INDEX(Osszesito!$C:$C,MATCH($G1345,Osszesito!$D:$D,0)))</f>
        <v>Nincs VKR kiválasztva!</v>
      </c>
      <c r="G1345" s="45"/>
      <c r="H1345" s="51" t="str">
        <f>IF($D1345="","",CONCATENATE($AY1345,"_",COUNTA($D$3:$D1345),"_FSZV_2026"))</f>
        <v/>
      </c>
      <c r="I1345" s="56" t="str">
        <f>IF($G1345="","Nincs VKR kiválasztva!",INDEX(Osszesito!$G:$G,MATCH($F1345,Osszesito!$C:$C,0)))</f>
        <v>Nincs VKR kiválasztva!</v>
      </c>
      <c r="J1345" s="56" t="str">
        <f>IF($G1345="","Nincs VKR kiválasztva!",INDEX(Osszesito!$F:$F,MATCH($F1345,Osszesito!$C:$C,0)))</f>
        <v>Nincs VKR kiválasztva!</v>
      </c>
      <c r="K1345" s="48" t="str">
        <f t="shared" si="868"/>
        <v>Nincs kitöltve a költség rész!</v>
      </c>
      <c r="L1345" s="49"/>
      <c r="M1345" s="49"/>
      <c r="N1345" s="60"/>
      <c r="O1345" s="60"/>
      <c r="P1345" s="90"/>
      <c r="R1345" s="62"/>
      <c r="S1345" s="62"/>
      <c r="T1345" s="62"/>
      <c r="U1345" s="62"/>
      <c r="V1345" s="62"/>
      <c r="W1345" s="62"/>
      <c r="X1345" s="62"/>
      <c r="Y1345" s="62"/>
      <c r="Z1345" s="62"/>
      <c r="AA1345" s="62"/>
      <c r="AB1345" s="62"/>
      <c r="AC1345" s="61">
        <f t="shared" si="872"/>
        <v>0</v>
      </c>
      <c r="AD1345" s="1" t="str">
        <f t="shared" si="873"/>
        <v>Nincs VKR kiválasztva!</v>
      </c>
      <c r="AF1345" s="60"/>
      <c r="AG1345" s="60"/>
      <c r="AH1345" s="60"/>
      <c r="AI1345" s="60"/>
      <c r="AJ1345" s="60"/>
      <c r="AK1345" s="60"/>
      <c r="AL1345" s="60"/>
      <c r="AM1345" s="60"/>
      <c r="AN1345" s="60"/>
      <c r="AO1345" s="60"/>
      <c r="AP1345" s="60"/>
      <c r="AQ1345" s="61">
        <f t="shared" si="874"/>
        <v>0</v>
      </c>
      <c r="AR1345" s="130" t="s">
        <v>36</v>
      </c>
      <c r="AS1345" s="1" t="str">
        <f t="shared" si="875"/>
        <v>Nincs VKR kiválasztva!</v>
      </c>
      <c r="AU1345" s="46"/>
      <c r="AV1345" s="46"/>
      <c r="AY1345" s="64" t="str">
        <f>IF($D1345="","",INDEX(Osszesito!$E:$E,MATCH($F1345,Osszesito!$C:$C,0)))</f>
        <v/>
      </c>
      <c r="AZ1345" s="64">
        <f t="shared" si="842"/>
        <v>0</v>
      </c>
      <c r="BA1345" s="65">
        <f t="shared" si="843"/>
        <v>0</v>
      </c>
      <c r="BB1345" s="65" t="str">
        <f t="shared" si="844"/>
        <v>x</v>
      </c>
      <c r="BC1345" s="65">
        <f t="shared" si="876"/>
        <v>0</v>
      </c>
      <c r="BD1345" s="65">
        <f t="shared" si="869"/>
        <v>0</v>
      </c>
      <c r="BE1345" s="65">
        <f t="shared" si="845"/>
        <v>0</v>
      </c>
      <c r="BF1345" s="64" t="str">
        <f t="shared" si="846"/>
        <v>A forrás egyenlő a költséggel (I.ütem).</v>
      </c>
      <c r="BG1345" s="65">
        <f t="shared" si="847"/>
        <v>0</v>
      </c>
      <c r="BH1345" s="65">
        <f t="shared" si="848"/>
        <v>0</v>
      </c>
      <c r="BI1345" s="65">
        <f t="shared" si="849"/>
        <v>0</v>
      </c>
      <c r="BJ1345" s="65">
        <f t="shared" si="850"/>
        <v>0</v>
      </c>
      <c r="BK1345" s="65">
        <f t="shared" si="877"/>
        <v>0</v>
      </c>
      <c r="BL1345" s="66" t="str">
        <f t="shared" si="870"/>
        <v>Nem hosszútávú a feladat.</v>
      </c>
      <c r="BM1345" s="67">
        <f t="shared" si="851"/>
        <v>1</v>
      </c>
      <c r="BN1345" s="67">
        <f t="shared" si="852"/>
        <v>0</v>
      </c>
      <c r="BO1345" s="67">
        <f t="shared" si="853"/>
        <v>1</v>
      </c>
      <c r="BP1345" s="67">
        <f t="shared" si="854"/>
        <v>0</v>
      </c>
      <c r="BQ1345" s="65">
        <f t="shared" si="855"/>
        <v>0</v>
      </c>
      <c r="BR1345" s="64" t="str">
        <f t="shared" si="856"/>
        <v>Nincs hosszútávú terv!</v>
      </c>
      <c r="BS1345" s="65">
        <f t="shared" si="857"/>
        <v>0</v>
      </c>
      <c r="BT1345" s="65">
        <f t="shared" si="858"/>
        <v>0</v>
      </c>
      <c r="BU1345" s="65">
        <f t="shared" si="859"/>
        <v>0</v>
      </c>
      <c r="BV1345" s="65">
        <f t="shared" si="860"/>
        <v>0</v>
      </c>
      <c r="BW1345" s="65">
        <f t="shared" si="861"/>
        <v>0</v>
      </c>
      <c r="BX1345" s="65">
        <f t="shared" si="862"/>
        <v>0</v>
      </c>
      <c r="BY1345" s="65">
        <f t="shared" si="863"/>
        <v>0</v>
      </c>
      <c r="BZ1345" s="65">
        <f t="shared" si="864"/>
        <v>0</v>
      </c>
      <c r="CA1345" s="65">
        <f t="shared" si="865"/>
        <v>0</v>
      </c>
      <c r="CB1345" s="65">
        <f t="shared" si="866"/>
        <v>0</v>
      </c>
      <c r="CC1345" s="65">
        <f t="shared" si="867"/>
        <v>0</v>
      </c>
      <c r="CD1345" s="65" t="str">
        <f t="shared" si="878"/>
        <v>Hiányos kitöltés! (B-oszlop üres)</v>
      </c>
      <c r="CE1345" s="66" t="str">
        <f t="shared" si="879"/>
        <v>Hiányos kitöltés! (B-oszlop üres)</v>
      </c>
      <c r="CF1345" s="65">
        <f t="shared" si="880"/>
        <v>0</v>
      </c>
      <c r="CG1345" s="65">
        <f t="shared" si="881"/>
        <v>0</v>
      </c>
      <c r="CH1345" s="65">
        <f t="shared" si="882"/>
        <v>0</v>
      </c>
    </row>
    <row r="1346" spans="1:86" ht="31.25" x14ac:dyDescent="0.25">
      <c r="A1346" s="54" t="str">
        <f t="shared" si="871"/>
        <v>Nincs VKR kiválasztva!</v>
      </c>
      <c r="B1346" s="68"/>
      <c r="C1346" s="55"/>
      <c r="D1346" s="47"/>
      <c r="E1346" s="47"/>
      <c r="F1346" s="56" t="str">
        <f>IF($G1346="","Nincs VKR kiválasztva!",INDEX(Osszesito!$C:$C,MATCH($G1346,Osszesito!$D:$D,0)))</f>
        <v>Nincs VKR kiválasztva!</v>
      </c>
      <c r="G1346" s="45"/>
      <c r="H1346" s="51" t="str">
        <f>IF($D1346="","",CONCATENATE($AY1346,"_",COUNTA($D$3:$D1346),"_FSZV_2026"))</f>
        <v/>
      </c>
      <c r="I1346" s="56" t="str">
        <f>IF($G1346="","Nincs VKR kiválasztva!",INDEX(Osszesito!$G:$G,MATCH($F1346,Osszesito!$C:$C,0)))</f>
        <v>Nincs VKR kiválasztva!</v>
      </c>
      <c r="J1346" s="56" t="str">
        <f>IF($G1346="","Nincs VKR kiválasztva!",INDEX(Osszesito!$F:$F,MATCH($F1346,Osszesito!$C:$C,0)))</f>
        <v>Nincs VKR kiválasztva!</v>
      </c>
      <c r="K1346" s="48" t="str">
        <f t="shared" si="868"/>
        <v>Nincs kitöltve a költség rész!</v>
      </c>
      <c r="L1346" s="49"/>
      <c r="M1346" s="49"/>
      <c r="N1346" s="60"/>
      <c r="O1346" s="60"/>
      <c r="P1346" s="90"/>
      <c r="R1346" s="62"/>
      <c r="S1346" s="62"/>
      <c r="T1346" s="62"/>
      <c r="U1346" s="62"/>
      <c r="V1346" s="62"/>
      <c r="W1346" s="62"/>
      <c r="X1346" s="62"/>
      <c r="Y1346" s="62"/>
      <c r="Z1346" s="62"/>
      <c r="AA1346" s="62"/>
      <c r="AB1346" s="62"/>
      <c r="AC1346" s="61">
        <f t="shared" si="872"/>
        <v>0</v>
      </c>
      <c r="AD1346" s="1" t="str">
        <f t="shared" si="873"/>
        <v>Nincs VKR kiválasztva!</v>
      </c>
      <c r="AF1346" s="60"/>
      <c r="AG1346" s="60"/>
      <c r="AH1346" s="60"/>
      <c r="AI1346" s="60"/>
      <c r="AJ1346" s="60"/>
      <c r="AK1346" s="60"/>
      <c r="AL1346" s="60"/>
      <c r="AM1346" s="60"/>
      <c r="AN1346" s="60"/>
      <c r="AO1346" s="60"/>
      <c r="AP1346" s="60"/>
      <c r="AQ1346" s="61">
        <f t="shared" si="874"/>
        <v>0</v>
      </c>
      <c r="AR1346" s="130" t="s">
        <v>36</v>
      </c>
      <c r="AS1346" s="1" t="str">
        <f t="shared" si="875"/>
        <v>Nincs VKR kiválasztva!</v>
      </c>
      <c r="AU1346" s="46"/>
      <c r="AV1346" s="46"/>
      <c r="AY1346" s="64" t="str">
        <f>IF($D1346="","",INDEX(Osszesito!$E:$E,MATCH($F1346,Osszesito!$C:$C,0)))</f>
        <v/>
      </c>
      <c r="AZ1346" s="64">
        <f t="shared" si="842"/>
        <v>0</v>
      </c>
      <c r="BA1346" s="65">
        <f t="shared" si="843"/>
        <v>0</v>
      </c>
      <c r="BB1346" s="65" t="str">
        <f t="shared" si="844"/>
        <v>x</v>
      </c>
      <c r="BC1346" s="65">
        <f t="shared" si="876"/>
        <v>0</v>
      </c>
      <c r="BD1346" s="65">
        <f t="shared" si="869"/>
        <v>0</v>
      </c>
      <c r="BE1346" s="65">
        <f t="shared" si="845"/>
        <v>0</v>
      </c>
      <c r="BF1346" s="64" t="str">
        <f t="shared" si="846"/>
        <v>A forrás egyenlő a költséggel (I.ütem).</v>
      </c>
      <c r="BG1346" s="65">
        <f t="shared" si="847"/>
        <v>0</v>
      </c>
      <c r="BH1346" s="65">
        <f t="shared" si="848"/>
        <v>0</v>
      </c>
      <c r="BI1346" s="65">
        <f t="shared" si="849"/>
        <v>0</v>
      </c>
      <c r="BJ1346" s="65">
        <f t="shared" si="850"/>
        <v>0</v>
      </c>
      <c r="BK1346" s="65">
        <f t="shared" si="877"/>
        <v>0</v>
      </c>
      <c r="BL1346" s="66" t="str">
        <f t="shared" si="870"/>
        <v>Nem hosszútávú a feladat.</v>
      </c>
      <c r="BM1346" s="67">
        <f t="shared" si="851"/>
        <v>1</v>
      </c>
      <c r="BN1346" s="67">
        <f t="shared" si="852"/>
        <v>0</v>
      </c>
      <c r="BO1346" s="67">
        <f t="shared" si="853"/>
        <v>1</v>
      </c>
      <c r="BP1346" s="67">
        <f t="shared" si="854"/>
        <v>0</v>
      </c>
      <c r="BQ1346" s="65">
        <f t="shared" si="855"/>
        <v>0</v>
      </c>
      <c r="BR1346" s="64" t="str">
        <f t="shared" si="856"/>
        <v>Nincs hosszútávú terv!</v>
      </c>
      <c r="BS1346" s="65">
        <f t="shared" si="857"/>
        <v>0</v>
      </c>
      <c r="BT1346" s="65">
        <f t="shared" si="858"/>
        <v>0</v>
      </c>
      <c r="BU1346" s="65">
        <f t="shared" si="859"/>
        <v>0</v>
      </c>
      <c r="BV1346" s="65">
        <f t="shared" si="860"/>
        <v>0</v>
      </c>
      <c r="BW1346" s="65">
        <f t="shared" si="861"/>
        <v>0</v>
      </c>
      <c r="BX1346" s="65">
        <f t="shared" si="862"/>
        <v>0</v>
      </c>
      <c r="BY1346" s="65">
        <f t="shared" si="863"/>
        <v>0</v>
      </c>
      <c r="BZ1346" s="65">
        <f t="shared" si="864"/>
        <v>0</v>
      </c>
      <c r="CA1346" s="65">
        <f t="shared" si="865"/>
        <v>0</v>
      </c>
      <c r="CB1346" s="65">
        <f t="shared" si="866"/>
        <v>0</v>
      </c>
      <c r="CC1346" s="65">
        <f t="shared" si="867"/>
        <v>0</v>
      </c>
      <c r="CD1346" s="65" t="str">
        <f t="shared" si="878"/>
        <v>Hiányos kitöltés! (B-oszlop üres)</v>
      </c>
      <c r="CE1346" s="66" t="str">
        <f t="shared" si="879"/>
        <v>Hiányos kitöltés! (B-oszlop üres)</v>
      </c>
      <c r="CF1346" s="65">
        <f t="shared" si="880"/>
        <v>0</v>
      </c>
      <c r="CG1346" s="65">
        <f t="shared" si="881"/>
        <v>0</v>
      </c>
      <c r="CH1346" s="65">
        <f t="shared" si="882"/>
        <v>0</v>
      </c>
    </row>
    <row r="1347" spans="1:86" ht="31.25" x14ac:dyDescent="0.25">
      <c r="A1347" s="54" t="str">
        <f t="shared" si="871"/>
        <v>Nincs VKR kiválasztva!</v>
      </c>
      <c r="B1347" s="68"/>
      <c r="C1347" s="55"/>
      <c r="D1347" s="47"/>
      <c r="E1347" s="47"/>
      <c r="F1347" s="56" t="str">
        <f>IF($G1347="","Nincs VKR kiválasztva!",INDEX(Osszesito!$C:$C,MATCH($G1347,Osszesito!$D:$D,0)))</f>
        <v>Nincs VKR kiválasztva!</v>
      </c>
      <c r="G1347" s="45"/>
      <c r="H1347" s="51" t="str">
        <f>IF($D1347="","",CONCATENATE($AY1347,"_",COUNTA($D$3:$D1347),"_FSZV_2026"))</f>
        <v/>
      </c>
      <c r="I1347" s="56" t="str">
        <f>IF($G1347="","Nincs VKR kiválasztva!",INDEX(Osszesito!$G:$G,MATCH($F1347,Osszesito!$C:$C,0)))</f>
        <v>Nincs VKR kiválasztva!</v>
      </c>
      <c r="J1347" s="56" t="str">
        <f>IF($G1347="","Nincs VKR kiválasztva!",INDEX(Osszesito!$F:$F,MATCH($F1347,Osszesito!$C:$C,0)))</f>
        <v>Nincs VKR kiválasztva!</v>
      </c>
      <c r="K1347" s="48" t="str">
        <f t="shared" si="868"/>
        <v>Nincs kitöltve a költség rész!</v>
      </c>
      <c r="L1347" s="49"/>
      <c r="M1347" s="49"/>
      <c r="N1347" s="60"/>
      <c r="O1347" s="60"/>
      <c r="P1347" s="90"/>
      <c r="R1347" s="62"/>
      <c r="S1347" s="62"/>
      <c r="T1347" s="62"/>
      <c r="U1347" s="62"/>
      <c r="V1347" s="62"/>
      <c r="W1347" s="62"/>
      <c r="X1347" s="62"/>
      <c r="Y1347" s="62"/>
      <c r="Z1347" s="62"/>
      <c r="AA1347" s="62"/>
      <c r="AB1347" s="62"/>
      <c r="AC1347" s="61">
        <f t="shared" si="872"/>
        <v>0</v>
      </c>
      <c r="AD1347" s="1" t="str">
        <f t="shared" si="873"/>
        <v>Nincs VKR kiválasztva!</v>
      </c>
      <c r="AF1347" s="60"/>
      <c r="AG1347" s="60"/>
      <c r="AH1347" s="60"/>
      <c r="AI1347" s="60"/>
      <c r="AJ1347" s="60"/>
      <c r="AK1347" s="60"/>
      <c r="AL1347" s="60"/>
      <c r="AM1347" s="60"/>
      <c r="AN1347" s="60"/>
      <c r="AO1347" s="60"/>
      <c r="AP1347" s="60"/>
      <c r="AQ1347" s="61">
        <f t="shared" si="874"/>
        <v>0</v>
      </c>
      <c r="AR1347" s="130" t="s">
        <v>36</v>
      </c>
      <c r="AS1347" s="1" t="str">
        <f t="shared" si="875"/>
        <v>Nincs VKR kiválasztva!</v>
      </c>
      <c r="AU1347" s="46"/>
      <c r="AV1347" s="46"/>
      <c r="AY1347" s="64" t="str">
        <f>IF($D1347="","",INDEX(Osszesito!$E:$E,MATCH($F1347,Osszesito!$C:$C,0)))</f>
        <v/>
      </c>
      <c r="AZ1347" s="64">
        <f t="shared" si="842"/>
        <v>0</v>
      </c>
      <c r="BA1347" s="65">
        <f t="shared" si="843"/>
        <v>0</v>
      </c>
      <c r="BB1347" s="65" t="str">
        <f t="shared" si="844"/>
        <v>x</v>
      </c>
      <c r="BC1347" s="65">
        <f t="shared" si="876"/>
        <v>0</v>
      </c>
      <c r="BD1347" s="65">
        <f t="shared" si="869"/>
        <v>0</v>
      </c>
      <c r="BE1347" s="65">
        <f t="shared" si="845"/>
        <v>0</v>
      </c>
      <c r="BF1347" s="64" t="str">
        <f t="shared" si="846"/>
        <v>A forrás egyenlő a költséggel (I.ütem).</v>
      </c>
      <c r="BG1347" s="65">
        <f t="shared" si="847"/>
        <v>0</v>
      </c>
      <c r="BH1347" s="65">
        <f t="shared" si="848"/>
        <v>0</v>
      </c>
      <c r="BI1347" s="65">
        <f t="shared" si="849"/>
        <v>0</v>
      </c>
      <c r="BJ1347" s="65">
        <f t="shared" si="850"/>
        <v>0</v>
      </c>
      <c r="BK1347" s="65">
        <f t="shared" si="877"/>
        <v>0</v>
      </c>
      <c r="BL1347" s="66" t="str">
        <f t="shared" si="870"/>
        <v>Nem hosszútávú a feladat.</v>
      </c>
      <c r="BM1347" s="67">
        <f t="shared" si="851"/>
        <v>1</v>
      </c>
      <c r="BN1347" s="67">
        <f t="shared" si="852"/>
        <v>0</v>
      </c>
      <c r="BO1347" s="67">
        <f t="shared" si="853"/>
        <v>1</v>
      </c>
      <c r="BP1347" s="67">
        <f t="shared" si="854"/>
        <v>0</v>
      </c>
      <c r="BQ1347" s="65">
        <f t="shared" si="855"/>
        <v>0</v>
      </c>
      <c r="BR1347" s="64" t="str">
        <f t="shared" si="856"/>
        <v>Nincs hosszútávú terv!</v>
      </c>
      <c r="BS1347" s="65">
        <f t="shared" si="857"/>
        <v>0</v>
      </c>
      <c r="BT1347" s="65">
        <f t="shared" si="858"/>
        <v>0</v>
      </c>
      <c r="BU1347" s="65">
        <f t="shared" si="859"/>
        <v>0</v>
      </c>
      <c r="BV1347" s="65">
        <f t="shared" si="860"/>
        <v>0</v>
      </c>
      <c r="BW1347" s="65">
        <f t="shared" si="861"/>
        <v>0</v>
      </c>
      <c r="BX1347" s="65">
        <f t="shared" si="862"/>
        <v>0</v>
      </c>
      <c r="BY1347" s="65">
        <f t="shared" si="863"/>
        <v>0</v>
      </c>
      <c r="BZ1347" s="65">
        <f t="shared" si="864"/>
        <v>0</v>
      </c>
      <c r="CA1347" s="65">
        <f t="shared" si="865"/>
        <v>0</v>
      </c>
      <c r="CB1347" s="65">
        <f t="shared" si="866"/>
        <v>0</v>
      </c>
      <c r="CC1347" s="65">
        <f t="shared" si="867"/>
        <v>0</v>
      </c>
      <c r="CD1347" s="65" t="str">
        <f t="shared" si="878"/>
        <v>Hiányos kitöltés! (B-oszlop üres)</v>
      </c>
      <c r="CE1347" s="66" t="str">
        <f t="shared" si="879"/>
        <v>Hiányos kitöltés! (B-oszlop üres)</v>
      </c>
      <c r="CF1347" s="65">
        <f t="shared" si="880"/>
        <v>0</v>
      </c>
      <c r="CG1347" s="65">
        <f t="shared" si="881"/>
        <v>0</v>
      </c>
      <c r="CH1347" s="65">
        <f t="shared" si="882"/>
        <v>0</v>
      </c>
    </row>
    <row r="1348" spans="1:86" ht="31.25" x14ac:dyDescent="0.25">
      <c r="A1348" s="54" t="str">
        <f t="shared" si="871"/>
        <v>Nincs VKR kiválasztva!</v>
      </c>
      <c r="B1348" s="68"/>
      <c r="C1348" s="55"/>
      <c r="D1348" s="47"/>
      <c r="E1348" s="47"/>
      <c r="F1348" s="56" t="str">
        <f>IF($G1348="","Nincs VKR kiválasztva!",INDEX(Osszesito!$C:$C,MATCH($G1348,Osszesito!$D:$D,0)))</f>
        <v>Nincs VKR kiválasztva!</v>
      </c>
      <c r="G1348" s="45"/>
      <c r="H1348" s="51" t="str">
        <f>IF($D1348="","",CONCATENATE($AY1348,"_",COUNTA($D$3:$D1348),"_FSZV_2026"))</f>
        <v/>
      </c>
      <c r="I1348" s="56" t="str">
        <f>IF($G1348="","Nincs VKR kiválasztva!",INDEX(Osszesito!$G:$G,MATCH($F1348,Osszesito!$C:$C,0)))</f>
        <v>Nincs VKR kiválasztva!</v>
      </c>
      <c r="J1348" s="56" t="str">
        <f>IF($G1348="","Nincs VKR kiválasztva!",INDEX(Osszesito!$F:$F,MATCH($F1348,Osszesito!$C:$C,0)))</f>
        <v>Nincs VKR kiválasztva!</v>
      </c>
      <c r="K1348" s="48" t="str">
        <f t="shared" si="868"/>
        <v>Nincs kitöltve a költség rész!</v>
      </c>
      <c r="L1348" s="49"/>
      <c r="M1348" s="49"/>
      <c r="N1348" s="60"/>
      <c r="O1348" s="60"/>
      <c r="P1348" s="90"/>
      <c r="R1348" s="62"/>
      <c r="S1348" s="62"/>
      <c r="T1348" s="62"/>
      <c r="U1348" s="62"/>
      <c r="V1348" s="62"/>
      <c r="W1348" s="62"/>
      <c r="X1348" s="62"/>
      <c r="Y1348" s="62"/>
      <c r="Z1348" s="62"/>
      <c r="AA1348" s="62"/>
      <c r="AB1348" s="62"/>
      <c r="AC1348" s="61">
        <f t="shared" si="872"/>
        <v>0</v>
      </c>
      <c r="AD1348" s="1" t="str">
        <f t="shared" si="873"/>
        <v>Nincs VKR kiválasztva!</v>
      </c>
      <c r="AF1348" s="60"/>
      <c r="AG1348" s="60"/>
      <c r="AH1348" s="60"/>
      <c r="AI1348" s="60"/>
      <c r="AJ1348" s="60"/>
      <c r="AK1348" s="60"/>
      <c r="AL1348" s="60"/>
      <c r="AM1348" s="60"/>
      <c r="AN1348" s="60"/>
      <c r="AO1348" s="60"/>
      <c r="AP1348" s="60"/>
      <c r="AQ1348" s="61">
        <f t="shared" si="874"/>
        <v>0</v>
      </c>
      <c r="AR1348" s="130" t="s">
        <v>36</v>
      </c>
      <c r="AS1348" s="1" t="str">
        <f t="shared" si="875"/>
        <v>Nincs VKR kiválasztva!</v>
      </c>
      <c r="AU1348" s="46"/>
      <c r="AV1348" s="46"/>
      <c r="AY1348" s="64" t="str">
        <f>IF($D1348="","",INDEX(Osszesito!$E:$E,MATCH($F1348,Osszesito!$C:$C,0)))</f>
        <v/>
      </c>
      <c r="AZ1348" s="64">
        <f t="shared" ref="AZ1348:AZ1411" si="883">LEN($AU1348)</f>
        <v>0</v>
      </c>
      <c r="BA1348" s="65">
        <f t="shared" ref="BA1348:BA1411" si="884">IF(OR($B1348="",$C1348="",$D1348="",$E1348="",$F1348="",$L1348="",$M1348="",$N1348="",$O1348=""),0,1)</f>
        <v>0</v>
      </c>
      <c r="BB1348" s="65" t="str">
        <f t="shared" ref="BB1348:BB1411" si="885">IF($F1348="",0,IF(AND($L1348=2027,$M1348=2027),"R",IF(AND($L1348=2027,$M1348&gt;2027),"RH",IF(AND($L1348&gt;2027,$M1348&gt;2027),"H","x"))))</f>
        <v>x</v>
      </c>
      <c r="BC1348" s="65">
        <f t="shared" si="876"/>
        <v>0</v>
      </c>
      <c r="BD1348" s="65">
        <f t="shared" si="869"/>
        <v>0</v>
      </c>
      <c r="BE1348" s="65">
        <f t="shared" ref="BE1348:BE1411" si="886">IF($AC1348&lt;$N1348,1,IF($AC1348=$N1348,0))</f>
        <v>0</v>
      </c>
      <c r="BF1348" s="64" t="str">
        <f t="shared" ref="BF1348:BF1411" si="887">IF($L1348&gt;2027,"Nem rövidtávú a feladat.",IF($BE1348=1,"Az I. ütem nem lehet forráshiányos!",IF($AC1348&gt;$N1348,"Többlet forrást jelölt meg az I.ütemnél! Kérjük, a többletet az 'Osszesito' fülön tüntesse fel!",IF($AC1348=$N1348,"A forrás egyenlő a költséggel (I.ütem).",0))))</f>
        <v>A forrás egyenlő a költséggel (I.ütem).</v>
      </c>
      <c r="BG1348" s="65">
        <f t="shared" ref="BG1348:BG1411" si="888">IF(AND($R1348&lt;&gt;"",$S1348&lt;&gt;"",$T1348&lt;&gt;"",$U1348&lt;&gt;"",$V1348&lt;&gt;"",$W1348&lt;&gt;"",$X1348&lt;&gt;"",$Y1348&lt;&gt;"",$Z1348&lt;&gt;"",$AA1348&lt;&gt;"",$AB1348&lt;&gt;""),1,0)</f>
        <v>0</v>
      </c>
      <c r="BH1348" s="65">
        <f t="shared" ref="BH1348:BH1411" si="889">IF(AND($BG1348=1,$N1348=$AC1348),1,0)</f>
        <v>0</v>
      </c>
      <c r="BI1348" s="65">
        <f t="shared" ref="BI1348:BI1411" si="890">IF($AQ1348&lt;$O1348,1,0)</f>
        <v>0</v>
      </c>
      <c r="BJ1348" s="65">
        <f t="shared" ref="BJ1348:BJ1411" si="891">IF(AND($AF1348&lt;&gt;"",$AG1348&lt;&gt;"",$AH1348&lt;&gt;"",$AI1348&lt;&gt;"",$AJ1348&lt;&gt;"",$AK1348&lt;&gt;"",$AL1348&lt;&gt;"",$AM1348&lt;&gt;"",$AN1348&lt;&gt;"",$AO1348&lt;&gt;"",$AP1348&lt;&gt;""),1,0)</f>
        <v>0</v>
      </c>
      <c r="BK1348" s="65">
        <f t="shared" si="877"/>
        <v>0</v>
      </c>
      <c r="BL1348" s="66" t="str">
        <f t="shared" si="870"/>
        <v>Nem hosszútávú a feladat.</v>
      </c>
      <c r="BM1348" s="67">
        <f t="shared" ref="BM1348:BM1411" si="892">IF($M1348&lt;2028,1,0)</f>
        <v>1</v>
      </c>
      <c r="BN1348" s="67">
        <f t="shared" ref="BN1348:BN1411" si="893">IF($M1348&gt;2027,1,0)</f>
        <v>0</v>
      </c>
      <c r="BO1348" s="67">
        <f t="shared" ref="BO1348:BO1411" si="894">IF(AND($BM1348=1,$N1348=0),1,0)</f>
        <v>1</v>
      </c>
      <c r="BP1348" s="67">
        <f t="shared" ref="BP1348:BP1411" si="895">IF(AND($BN1348=1,$O1348=0),1,0)</f>
        <v>0</v>
      </c>
      <c r="BQ1348" s="65">
        <f t="shared" ref="BQ1348:BQ1411" si="896">IF(AND($BB1348="R",$N1348=0,$AZ1348&gt;29),1,IF(AND($BB1348="RH",$N1348=0,$AZ1348&gt;29),1,0))</f>
        <v>0</v>
      </c>
      <c r="BR1348" s="64" t="str">
        <f t="shared" ref="BR1348:BR1411" si="897">IF($BN1348=0,"Nincs hosszútávú terv!",IF(AND($BB1348="H",$O1348=0,$AZ1348=0),"Nullás a hosszútávú feladat és nincs hozzá indoklás!",IF(AND($BB1348="RH",$O1348=0,$AZ1348=0),"Nullás a hosszútávú feladat és nincs hozzá indoklás!",IF(AND($BB1348="R",$O1348=0,$AZ1348&lt;300),"Nullás a hosszútávú feladat és rövid hozzá az indoklás!",IF(AND($BB1348="RH",$O1348=0,$AZ1348&lt;300),"Nullás a hosszútávú feladat és rövid hozzá az indoklás!",0)))))</f>
        <v>Nincs hosszútávú terv!</v>
      </c>
      <c r="BS1348" s="65">
        <f t="shared" ref="BS1348:BS1411" si="898">IF(AND($BB1348="R",$N1348=0,$AZ1348&gt;29),1,IF(AND($BB1348="RH",$N1348=0,$AZ1348&gt;29),1,0))</f>
        <v>0</v>
      </c>
      <c r="BT1348" s="65">
        <f t="shared" ref="BT1348:BT1411" si="899">IF(AND($BB1348="H",$O1348=0,$AZ1348&gt;29),1,IF(AND($BB1348="RH",$O1348=0,$AZ1348&gt;29),1,0))</f>
        <v>0</v>
      </c>
      <c r="BU1348" s="65">
        <f t="shared" ref="BU1348:BU1411" si="900">IF($B1348="",0,1)</f>
        <v>0</v>
      </c>
      <c r="BV1348" s="65">
        <f t="shared" ref="BV1348:BV1411" si="901">IF($C1348="",0,1)</f>
        <v>0</v>
      </c>
      <c r="BW1348" s="65">
        <f t="shared" ref="BW1348:BW1411" si="902">IF($D1348="",0,1)</f>
        <v>0</v>
      </c>
      <c r="BX1348" s="65">
        <f t="shared" ref="BX1348:BX1411" si="903">IF($E1348="",0,1)</f>
        <v>0</v>
      </c>
      <c r="BY1348" s="65">
        <f t="shared" ref="BY1348:BY1411" si="904">IF($L1348="",0,1)</f>
        <v>0</v>
      </c>
      <c r="BZ1348" s="65">
        <f t="shared" ref="BZ1348:BZ1411" si="905">IF($M1348="",0,1)</f>
        <v>0</v>
      </c>
      <c r="CA1348" s="65">
        <f t="shared" ref="CA1348:CA1411" si="906">IF($N1348="",0,1)</f>
        <v>0</v>
      </c>
      <c r="CB1348" s="65">
        <f t="shared" ref="CB1348:CB1411" si="907">IF($O1348="",0,1)</f>
        <v>0</v>
      </c>
      <c r="CC1348" s="65">
        <f t="shared" ref="CC1348:CC1411" si="908">IF($P1348="",0,1)</f>
        <v>0</v>
      </c>
      <c r="CD1348" s="65" t="str">
        <f t="shared" si="878"/>
        <v>Hiányos kitöltés! (B-oszlop üres)</v>
      </c>
      <c r="CE1348" s="66" t="str">
        <f t="shared" si="879"/>
        <v>Hiányos kitöltés! (B-oszlop üres)</v>
      </c>
      <c r="CF1348" s="65">
        <f t="shared" si="880"/>
        <v>0</v>
      </c>
      <c r="CG1348" s="65">
        <f t="shared" si="881"/>
        <v>0</v>
      </c>
      <c r="CH1348" s="65">
        <f t="shared" si="882"/>
        <v>0</v>
      </c>
    </row>
    <row r="1349" spans="1:86" ht="31.25" x14ac:dyDescent="0.25">
      <c r="A1349" s="54" t="str">
        <f t="shared" si="871"/>
        <v>Nincs VKR kiválasztva!</v>
      </c>
      <c r="B1349" s="68"/>
      <c r="C1349" s="55"/>
      <c r="D1349" s="47"/>
      <c r="E1349" s="47"/>
      <c r="F1349" s="56" t="str">
        <f>IF($G1349="","Nincs VKR kiválasztva!",INDEX(Osszesito!$C:$C,MATCH($G1349,Osszesito!$D:$D,0)))</f>
        <v>Nincs VKR kiválasztva!</v>
      </c>
      <c r="G1349" s="45"/>
      <c r="H1349" s="51" t="str">
        <f>IF($D1349="","",CONCATENATE($AY1349,"_",COUNTA($D$3:$D1349),"_FSZV_2026"))</f>
        <v/>
      </c>
      <c r="I1349" s="56" t="str">
        <f>IF($G1349="","Nincs VKR kiválasztva!",INDEX(Osszesito!$G:$G,MATCH($F1349,Osszesito!$C:$C,0)))</f>
        <v>Nincs VKR kiválasztva!</v>
      </c>
      <c r="J1349" s="56" t="str">
        <f>IF($G1349="","Nincs VKR kiválasztva!",INDEX(Osszesito!$F:$F,MATCH($F1349,Osszesito!$C:$C,0)))</f>
        <v>Nincs VKR kiválasztva!</v>
      </c>
      <c r="K1349" s="48" t="str">
        <f t="shared" ref="K1349:K1412" si="909">IF(AND($N1349="",$O1349=""),"Nincs kitöltve a költség rész!",IF($N1349="","Az N-oszlop üres!",IF($O1349="","Az O-oszlop üres!",$N1349+$O1349)))</f>
        <v>Nincs kitöltve a költség rész!</v>
      </c>
      <c r="L1349" s="49"/>
      <c r="M1349" s="49"/>
      <c r="N1349" s="60"/>
      <c r="O1349" s="60"/>
      <c r="P1349" s="90"/>
      <c r="R1349" s="62"/>
      <c r="S1349" s="62"/>
      <c r="T1349" s="62"/>
      <c r="U1349" s="62"/>
      <c r="V1349" s="62"/>
      <c r="W1349" s="62"/>
      <c r="X1349" s="62"/>
      <c r="Y1349" s="62"/>
      <c r="Z1349" s="62"/>
      <c r="AA1349" s="62"/>
      <c r="AB1349" s="62"/>
      <c r="AC1349" s="61">
        <f t="shared" si="872"/>
        <v>0</v>
      </c>
      <c r="AD1349" s="1" t="str">
        <f t="shared" si="873"/>
        <v>Nincs VKR kiválasztva!</v>
      </c>
      <c r="AF1349" s="60"/>
      <c r="AG1349" s="60"/>
      <c r="AH1349" s="60"/>
      <c r="AI1349" s="60"/>
      <c r="AJ1349" s="60"/>
      <c r="AK1349" s="60"/>
      <c r="AL1349" s="60"/>
      <c r="AM1349" s="60"/>
      <c r="AN1349" s="60"/>
      <c r="AO1349" s="60"/>
      <c r="AP1349" s="60"/>
      <c r="AQ1349" s="61">
        <f t="shared" si="874"/>
        <v>0</v>
      </c>
      <c r="AR1349" s="130" t="s">
        <v>36</v>
      </c>
      <c r="AS1349" s="1" t="str">
        <f t="shared" si="875"/>
        <v>Nincs VKR kiválasztva!</v>
      </c>
      <c r="AU1349" s="46"/>
      <c r="AV1349" s="46"/>
      <c r="AY1349" s="64" t="str">
        <f>IF($D1349="","",INDEX(Osszesito!$E:$E,MATCH($F1349,Osszesito!$C:$C,0)))</f>
        <v/>
      </c>
      <c r="AZ1349" s="64">
        <f t="shared" si="883"/>
        <v>0</v>
      </c>
      <c r="BA1349" s="65">
        <f t="shared" si="884"/>
        <v>0</v>
      </c>
      <c r="BB1349" s="65" t="str">
        <f t="shared" si="885"/>
        <v>x</v>
      </c>
      <c r="BC1349" s="65">
        <f t="shared" si="876"/>
        <v>0</v>
      </c>
      <c r="BD1349" s="65">
        <f t="shared" ref="BD1349:BD1412" si="910">IF(AND($BB1349="R",$O1349&gt;0),1,IF(AND($BB1349="H",$N1349&gt;0),1,0))</f>
        <v>0</v>
      </c>
      <c r="BE1349" s="65">
        <f t="shared" si="886"/>
        <v>0</v>
      </c>
      <c r="BF1349" s="64" t="str">
        <f t="shared" si="887"/>
        <v>A forrás egyenlő a költséggel (I.ütem).</v>
      </c>
      <c r="BG1349" s="65">
        <f t="shared" si="888"/>
        <v>0</v>
      </c>
      <c r="BH1349" s="65">
        <f t="shared" si="889"/>
        <v>0</v>
      </c>
      <c r="BI1349" s="65">
        <f t="shared" si="890"/>
        <v>0</v>
      </c>
      <c r="BJ1349" s="65">
        <f t="shared" si="891"/>
        <v>0</v>
      </c>
      <c r="BK1349" s="65">
        <f t="shared" si="877"/>
        <v>0</v>
      </c>
      <c r="BL1349" s="66" t="str">
        <f t="shared" ref="BL1349:BL1412" si="911">IF($M1349&lt;2028,"Nem hosszútávú a feladat.",IF(AND($BI1349=1,$AR1349="nem"),"Forráshiányos a feladat? Jelölje az AR-oszlopban!",IF(AND($BI1349=0,$AR1349="igen"),"Forráshiányosnak jelölte a feladat az AR-oszlopban, de a forrás költség adatok alapnján nem az!",IF(AND($BI1349=1,$AR1349="igen"),"Forráshiányos a feladat!",IF($AQ1349&gt;$O1349,"Többlet forrást jelölt meg az II.ütemnél! Kérjük, a többletet az 'Osszesito' fülön tüntesse fel!",IF($AQ1349=$O1349,"A forrás egyenlő a költséggel (II.ütem).",0))))))</f>
        <v>Nem hosszútávú a feladat.</v>
      </c>
      <c r="BM1349" s="67">
        <f t="shared" si="892"/>
        <v>1</v>
      </c>
      <c r="BN1349" s="67">
        <f t="shared" si="893"/>
        <v>0</v>
      </c>
      <c r="BO1349" s="67">
        <f t="shared" si="894"/>
        <v>1</v>
      </c>
      <c r="BP1349" s="67">
        <f t="shared" si="895"/>
        <v>0</v>
      </c>
      <c r="BQ1349" s="65">
        <f t="shared" si="896"/>
        <v>0</v>
      </c>
      <c r="BR1349" s="64" t="str">
        <f t="shared" si="897"/>
        <v>Nincs hosszútávú terv!</v>
      </c>
      <c r="BS1349" s="65">
        <f t="shared" si="898"/>
        <v>0</v>
      </c>
      <c r="BT1349" s="65">
        <f t="shared" si="899"/>
        <v>0</v>
      </c>
      <c r="BU1349" s="65">
        <f t="shared" si="900"/>
        <v>0</v>
      </c>
      <c r="BV1349" s="65">
        <f t="shared" si="901"/>
        <v>0</v>
      </c>
      <c r="BW1349" s="65">
        <f t="shared" si="902"/>
        <v>0</v>
      </c>
      <c r="BX1349" s="65">
        <f t="shared" si="903"/>
        <v>0</v>
      </c>
      <c r="BY1349" s="65">
        <f t="shared" si="904"/>
        <v>0</v>
      </c>
      <c r="BZ1349" s="65">
        <f t="shared" si="905"/>
        <v>0</v>
      </c>
      <c r="CA1349" s="65">
        <f t="shared" si="906"/>
        <v>0</v>
      </c>
      <c r="CB1349" s="65">
        <f t="shared" si="907"/>
        <v>0</v>
      </c>
      <c r="CC1349" s="65">
        <f t="shared" si="908"/>
        <v>0</v>
      </c>
      <c r="CD1349" s="65" t="str">
        <f t="shared" si="878"/>
        <v>Hiányos kitöltés! (B-oszlop üres)</v>
      </c>
      <c r="CE1349" s="66" t="str">
        <f t="shared" si="879"/>
        <v>Hiányos kitöltés! (B-oszlop üres)</v>
      </c>
      <c r="CF1349" s="65">
        <f t="shared" si="880"/>
        <v>0</v>
      </c>
      <c r="CG1349" s="65">
        <f t="shared" si="881"/>
        <v>0</v>
      </c>
      <c r="CH1349" s="65">
        <f t="shared" si="882"/>
        <v>0</v>
      </c>
    </row>
    <row r="1350" spans="1:86" ht="31.25" x14ac:dyDescent="0.25">
      <c r="A1350" s="54" t="str">
        <f t="shared" si="871"/>
        <v>Nincs VKR kiválasztva!</v>
      </c>
      <c r="B1350" s="68"/>
      <c r="C1350" s="55"/>
      <c r="D1350" s="47"/>
      <c r="E1350" s="47"/>
      <c r="F1350" s="56" t="str">
        <f>IF($G1350="","Nincs VKR kiválasztva!",INDEX(Osszesito!$C:$C,MATCH($G1350,Osszesito!$D:$D,0)))</f>
        <v>Nincs VKR kiválasztva!</v>
      </c>
      <c r="G1350" s="45"/>
      <c r="H1350" s="51" t="str">
        <f>IF($D1350="","",CONCATENATE($AY1350,"_",COUNTA($D$3:$D1350),"_FSZV_2026"))</f>
        <v/>
      </c>
      <c r="I1350" s="56" t="str">
        <f>IF($G1350="","Nincs VKR kiválasztva!",INDEX(Osszesito!$G:$G,MATCH($F1350,Osszesito!$C:$C,0)))</f>
        <v>Nincs VKR kiválasztva!</v>
      </c>
      <c r="J1350" s="56" t="str">
        <f>IF($G1350="","Nincs VKR kiválasztva!",INDEX(Osszesito!$F:$F,MATCH($F1350,Osszesito!$C:$C,0)))</f>
        <v>Nincs VKR kiválasztva!</v>
      </c>
      <c r="K1350" s="48" t="str">
        <f t="shared" si="909"/>
        <v>Nincs kitöltve a költség rész!</v>
      </c>
      <c r="L1350" s="49"/>
      <c r="M1350" s="49"/>
      <c r="N1350" s="60"/>
      <c r="O1350" s="60"/>
      <c r="P1350" s="90"/>
      <c r="R1350" s="62"/>
      <c r="S1350" s="62"/>
      <c r="T1350" s="62"/>
      <c r="U1350" s="62"/>
      <c r="V1350" s="62"/>
      <c r="W1350" s="62"/>
      <c r="X1350" s="62"/>
      <c r="Y1350" s="62"/>
      <c r="Z1350" s="62"/>
      <c r="AA1350" s="62"/>
      <c r="AB1350" s="62"/>
      <c r="AC1350" s="61">
        <f t="shared" si="872"/>
        <v>0</v>
      </c>
      <c r="AD1350" s="1" t="str">
        <f t="shared" si="873"/>
        <v>Nincs VKR kiválasztva!</v>
      </c>
      <c r="AF1350" s="60"/>
      <c r="AG1350" s="60"/>
      <c r="AH1350" s="60"/>
      <c r="AI1350" s="60"/>
      <c r="AJ1350" s="60"/>
      <c r="AK1350" s="60"/>
      <c r="AL1350" s="60"/>
      <c r="AM1350" s="60"/>
      <c r="AN1350" s="60"/>
      <c r="AO1350" s="60"/>
      <c r="AP1350" s="60"/>
      <c r="AQ1350" s="61">
        <f t="shared" si="874"/>
        <v>0</v>
      </c>
      <c r="AR1350" s="130" t="s">
        <v>36</v>
      </c>
      <c r="AS1350" s="1" t="str">
        <f t="shared" si="875"/>
        <v>Nincs VKR kiválasztva!</v>
      </c>
      <c r="AU1350" s="46"/>
      <c r="AV1350" s="46"/>
      <c r="AY1350" s="64" t="str">
        <f>IF($D1350="","",INDEX(Osszesito!$E:$E,MATCH($F1350,Osszesito!$C:$C,0)))</f>
        <v/>
      </c>
      <c r="AZ1350" s="64">
        <f t="shared" si="883"/>
        <v>0</v>
      </c>
      <c r="BA1350" s="65">
        <f t="shared" si="884"/>
        <v>0</v>
      </c>
      <c r="BB1350" s="65" t="str">
        <f t="shared" si="885"/>
        <v>x</v>
      </c>
      <c r="BC1350" s="65">
        <f t="shared" si="876"/>
        <v>0</v>
      </c>
      <c r="BD1350" s="65">
        <f t="shared" si="910"/>
        <v>0</v>
      </c>
      <c r="BE1350" s="65">
        <f t="shared" si="886"/>
        <v>0</v>
      </c>
      <c r="BF1350" s="64" t="str">
        <f t="shared" si="887"/>
        <v>A forrás egyenlő a költséggel (I.ütem).</v>
      </c>
      <c r="BG1350" s="65">
        <f t="shared" si="888"/>
        <v>0</v>
      </c>
      <c r="BH1350" s="65">
        <f t="shared" si="889"/>
        <v>0</v>
      </c>
      <c r="BI1350" s="65">
        <f t="shared" si="890"/>
        <v>0</v>
      </c>
      <c r="BJ1350" s="65">
        <f t="shared" si="891"/>
        <v>0</v>
      </c>
      <c r="BK1350" s="65">
        <f t="shared" si="877"/>
        <v>0</v>
      </c>
      <c r="BL1350" s="66" t="str">
        <f t="shared" si="911"/>
        <v>Nem hosszútávú a feladat.</v>
      </c>
      <c r="BM1350" s="67">
        <f t="shared" si="892"/>
        <v>1</v>
      </c>
      <c r="BN1350" s="67">
        <f t="shared" si="893"/>
        <v>0</v>
      </c>
      <c r="BO1350" s="67">
        <f t="shared" si="894"/>
        <v>1</v>
      </c>
      <c r="BP1350" s="67">
        <f t="shared" si="895"/>
        <v>0</v>
      </c>
      <c r="BQ1350" s="65">
        <f t="shared" si="896"/>
        <v>0</v>
      </c>
      <c r="BR1350" s="64" t="str">
        <f t="shared" si="897"/>
        <v>Nincs hosszútávú terv!</v>
      </c>
      <c r="BS1350" s="65">
        <f t="shared" si="898"/>
        <v>0</v>
      </c>
      <c r="BT1350" s="65">
        <f t="shared" si="899"/>
        <v>0</v>
      </c>
      <c r="BU1350" s="65">
        <f t="shared" si="900"/>
        <v>0</v>
      </c>
      <c r="BV1350" s="65">
        <f t="shared" si="901"/>
        <v>0</v>
      </c>
      <c r="BW1350" s="65">
        <f t="shared" si="902"/>
        <v>0</v>
      </c>
      <c r="BX1350" s="65">
        <f t="shared" si="903"/>
        <v>0</v>
      </c>
      <c r="BY1350" s="65">
        <f t="shared" si="904"/>
        <v>0</v>
      </c>
      <c r="BZ1350" s="65">
        <f t="shared" si="905"/>
        <v>0</v>
      </c>
      <c r="CA1350" s="65">
        <f t="shared" si="906"/>
        <v>0</v>
      </c>
      <c r="CB1350" s="65">
        <f t="shared" si="907"/>
        <v>0</v>
      </c>
      <c r="CC1350" s="65">
        <f t="shared" si="908"/>
        <v>0</v>
      </c>
      <c r="CD1350" s="65" t="str">
        <f t="shared" si="878"/>
        <v>Hiányos kitöltés! (B-oszlop üres)</v>
      </c>
      <c r="CE1350" s="66" t="str">
        <f t="shared" si="879"/>
        <v>Hiányos kitöltés! (B-oszlop üres)</v>
      </c>
      <c r="CF1350" s="65">
        <f t="shared" si="880"/>
        <v>0</v>
      </c>
      <c r="CG1350" s="65">
        <f t="shared" si="881"/>
        <v>0</v>
      </c>
      <c r="CH1350" s="65">
        <f t="shared" si="882"/>
        <v>0</v>
      </c>
    </row>
    <row r="1351" spans="1:86" ht="31.25" x14ac:dyDescent="0.25">
      <c r="A1351" s="54" t="str">
        <f t="shared" si="871"/>
        <v>Nincs VKR kiválasztva!</v>
      </c>
      <c r="B1351" s="68"/>
      <c r="C1351" s="55"/>
      <c r="D1351" s="47"/>
      <c r="E1351" s="47"/>
      <c r="F1351" s="56" t="str">
        <f>IF($G1351="","Nincs VKR kiválasztva!",INDEX(Osszesito!$C:$C,MATCH($G1351,Osszesito!$D:$D,0)))</f>
        <v>Nincs VKR kiválasztva!</v>
      </c>
      <c r="G1351" s="45"/>
      <c r="H1351" s="51" t="str">
        <f>IF($D1351="","",CONCATENATE($AY1351,"_",COUNTA($D$3:$D1351),"_FSZV_2026"))</f>
        <v/>
      </c>
      <c r="I1351" s="56" t="str">
        <f>IF($G1351="","Nincs VKR kiválasztva!",INDEX(Osszesito!$G:$G,MATCH($F1351,Osszesito!$C:$C,0)))</f>
        <v>Nincs VKR kiválasztva!</v>
      </c>
      <c r="J1351" s="56" t="str">
        <f>IF($G1351="","Nincs VKR kiválasztva!",INDEX(Osszesito!$F:$F,MATCH($F1351,Osszesito!$C:$C,0)))</f>
        <v>Nincs VKR kiválasztva!</v>
      </c>
      <c r="K1351" s="48" t="str">
        <f t="shared" si="909"/>
        <v>Nincs kitöltve a költség rész!</v>
      </c>
      <c r="L1351" s="49"/>
      <c r="M1351" s="49"/>
      <c r="N1351" s="60"/>
      <c r="O1351" s="60"/>
      <c r="P1351" s="90"/>
      <c r="R1351" s="62"/>
      <c r="S1351" s="62"/>
      <c r="T1351" s="62"/>
      <c r="U1351" s="62"/>
      <c r="V1351" s="62"/>
      <c r="W1351" s="62"/>
      <c r="X1351" s="62"/>
      <c r="Y1351" s="62"/>
      <c r="Z1351" s="62"/>
      <c r="AA1351" s="62"/>
      <c r="AB1351" s="62"/>
      <c r="AC1351" s="61">
        <f t="shared" si="872"/>
        <v>0</v>
      </c>
      <c r="AD1351" s="1" t="str">
        <f t="shared" si="873"/>
        <v>Nincs VKR kiválasztva!</v>
      </c>
      <c r="AF1351" s="60"/>
      <c r="AG1351" s="60"/>
      <c r="AH1351" s="60"/>
      <c r="AI1351" s="60"/>
      <c r="AJ1351" s="60"/>
      <c r="AK1351" s="60"/>
      <c r="AL1351" s="60"/>
      <c r="AM1351" s="60"/>
      <c r="AN1351" s="60"/>
      <c r="AO1351" s="60"/>
      <c r="AP1351" s="60"/>
      <c r="AQ1351" s="61">
        <f t="shared" si="874"/>
        <v>0</v>
      </c>
      <c r="AR1351" s="130" t="s">
        <v>36</v>
      </c>
      <c r="AS1351" s="1" t="str">
        <f t="shared" si="875"/>
        <v>Nincs VKR kiválasztva!</v>
      </c>
      <c r="AU1351" s="46"/>
      <c r="AV1351" s="46"/>
      <c r="AY1351" s="64" t="str">
        <f>IF($D1351="","",INDEX(Osszesito!$E:$E,MATCH($F1351,Osszesito!$C:$C,0)))</f>
        <v/>
      </c>
      <c r="AZ1351" s="64">
        <f t="shared" si="883"/>
        <v>0</v>
      </c>
      <c r="BA1351" s="65">
        <f t="shared" si="884"/>
        <v>0</v>
      </c>
      <c r="BB1351" s="65" t="str">
        <f t="shared" si="885"/>
        <v>x</v>
      </c>
      <c r="BC1351" s="65">
        <f t="shared" si="876"/>
        <v>0</v>
      </c>
      <c r="BD1351" s="65">
        <f t="shared" si="910"/>
        <v>0</v>
      </c>
      <c r="BE1351" s="65">
        <f t="shared" si="886"/>
        <v>0</v>
      </c>
      <c r="BF1351" s="64" t="str">
        <f t="shared" si="887"/>
        <v>A forrás egyenlő a költséggel (I.ütem).</v>
      </c>
      <c r="BG1351" s="65">
        <f t="shared" si="888"/>
        <v>0</v>
      </c>
      <c r="BH1351" s="65">
        <f t="shared" si="889"/>
        <v>0</v>
      </c>
      <c r="BI1351" s="65">
        <f t="shared" si="890"/>
        <v>0</v>
      </c>
      <c r="BJ1351" s="65">
        <f t="shared" si="891"/>
        <v>0</v>
      </c>
      <c r="BK1351" s="65">
        <f t="shared" si="877"/>
        <v>0</v>
      </c>
      <c r="BL1351" s="66" t="str">
        <f t="shared" si="911"/>
        <v>Nem hosszútávú a feladat.</v>
      </c>
      <c r="BM1351" s="67">
        <f t="shared" si="892"/>
        <v>1</v>
      </c>
      <c r="BN1351" s="67">
        <f t="shared" si="893"/>
        <v>0</v>
      </c>
      <c r="BO1351" s="67">
        <f t="shared" si="894"/>
        <v>1</v>
      </c>
      <c r="BP1351" s="67">
        <f t="shared" si="895"/>
        <v>0</v>
      </c>
      <c r="BQ1351" s="65">
        <f t="shared" si="896"/>
        <v>0</v>
      </c>
      <c r="BR1351" s="64" t="str">
        <f t="shared" si="897"/>
        <v>Nincs hosszútávú terv!</v>
      </c>
      <c r="BS1351" s="65">
        <f t="shared" si="898"/>
        <v>0</v>
      </c>
      <c r="BT1351" s="65">
        <f t="shared" si="899"/>
        <v>0</v>
      </c>
      <c r="BU1351" s="65">
        <f t="shared" si="900"/>
        <v>0</v>
      </c>
      <c r="BV1351" s="65">
        <f t="shared" si="901"/>
        <v>0</v>
      </c>
      <c r="BW1351" s="65">
        <f t="shared" si="902"/>
        <v>0</v>
      </c>
      <c r="BX1351" s="65">
        <f t="shared" si="903"/>
        <v>0</v>
      </c>
      <c r="BY1351" s="65">
        <f t="shared" si="904"/>
        <v>0</v>
      </c>
      <c r="BZ1351" s="65">
        <f t="shared" si="905"/>
        <v>0</v>
      </c>
      <c r="CA1351" s="65">
        <f t="shared" si="906"/>
        <v>0</v>
      </c>
      <c r="CB1351" s="65">
        <f t="shared" si="907"/>
        <v>0</v>
      </c>
      <c r="CC1351" s="65">
        <f t="shared" si="908"/>
        <v>0</v>
      </c>
      <c r="CD1351" s="65" t="str">
        <f t="shared" si="878"/>
        <v>Hiányos kitöltés! (B-oszlop üres)</v>
      </c>
      <c r="CE1351" s="66" t="str">
        <f t="shared" si="879"/>
        <v>Hiányos kitöltés! (B-oszlop üres)</v>
      </c>
      <c r="CF1351" s="65">
        <f t="shared" si="880"/>
        <v>0</v>
      </c>
      <c r="CG1351" s="65">
        <f t="shared" si="881"/>
        <v>0</v>
      </c>
      <c r="CH1351" s="65">
        <f t="shared" si="882"/>
        <v>0</v>
      </c>
    </row>
    <row r="1352" spans="1:86" ht="31.25" x14ac:dyDescent="0.25">
      <c r="A1352" s="54" t="str">
        <f t="shared" si="871"/>
        <v>Nincs VKR kiválasztva!</v>
      </c>
      <c r="B1352" s="68"/>
      <c r="C1352" s="55"/>
      <c r="D1352" s="47"/>
      <c r="E1352" s="47"/>
      <c r="F1352" s="56" t="str">
        <f>IF($G1352="","Nincs VKR kiválasztva!",INDEX(Osszesito!$C:$C,MATCH($G1352,Osszesito!$D:$D,0)))</f>
        <v>Nincs VKR kiválasztva!</v>
      </c>
      <c r="G1352" s="45"/>
      <c r="H1352" s="51" t="str">
        <f>IF($D1352="","",CONCATENATE($AY1352,"_",COUNTA($D$3:$D1352),"_FSZV_2026"))</f>
        <v/>
      </c>
      <c r="I1352" s="56" t="str">
        <f>IF($G1352="","Nincs VKR kiválasztva!",INDEX(Osszesito!$G:$G,MATCH($F1352,Osszesito!$C:$C,0)))</f>
        <v>Nincs VKR kiválasztva!</v>
      </c>
      <c r="J1352" s="56" t="str">
        <f>IF($G1352="","Nincs VKR kiválasztva!",INDEX(Osszesito!$F:$F,MATCH($F1352,Osszesito!$C:$C,0)))</f>
        <v>Nincs VKR kiválasztva!</v>
      </c>
      <c r="K1352" s="48" t="str">
        <f t="shared" si="909"/>
        <v>Nincs kitöltve a költség rész!</v>
      </c>
      <c r="L1352" s="49"/>
      <c r="M1352" s="49"/>
      <c r="N1352" s="60"/>
      <c r="O1352" s="60"/>
      <c r="P1352" s="90"/>
      <c r="R1352" s="62"/>
      <c r="S1352" s="62"/>
      <c r="T1352" s="62"/>
      <c r="U1352" s="62"/>
      <c r="V1352" s="62"/>
      <c r="W1352" s="62"/>
      <c r="X1352" s="62"/>
      <c r="Y1352" s="62"/>
      <c r="Z1352" s="62"/>
      <c r="AA1352" s="62"/>
      <c r="AB1352" s="62"/>
      <c r="AC1352" s="61">
        <f t="shared" si="872"/>
        <v>0</v>
      </c>
      <c r="AD1352" s="1" t="str">
        <f t="shared" si="873"/>
        <v>Nincs VKR kiválasztva!</v>
      </c>
      <c r="AF1352" s="60"/>
      <c r="AG1352" s="60"/>
      <c r="AH1352" s="60"/>
      <c r="AI1352" s="60"/>
      <c r="AJ1352" s="60"/>
      <c r="AK1352" s="60"/>
      <c r="AL1352" s="60"/>
      <c r="AM1352" s="60"/>
      <c r="AN1352" s="60"/>
      <c r="AO1352" s="60"/>
      <c r="AP1352" s="60"/>
      <c r="AQ1352" s="61">
        <f t="shared" si="874"/>
        <v>0</v>
      </c>
      <c r="AR1352" s="130" t="s">
        <v>36</v>
      </c>
      <c r="AS1352" s="1" t="str">
        <f t="shared" si="875"/>
        <v>Nincs VKR kiválasztva!</v>
      </c>
      <c r="AU1352" s="46"/>
      <c r="AV1352" s="46"/>
      <c r="AY1352" s="64" t="str">
        <f>IF($D1352="","",INDEX(Osszesito!$E:$E,MATCH($F1352,Osszesito!$C:$C,0)))</f>
        <v/>
      </c>
      <c r="AZ1352" s="64">
        <f t="shared" si="883"/>
        <v>0</v>
      </c>
      <c r="BA1352" s="65">
        <f t="shared" si="884"/>
        <v>0</v>
      </c>
      <c r="BB1352" s="65" t="str">
        <f t="shared" si="885"/>
        <v>x</v>
      </c>
      <c r="BC1352" s="65">
        <f t="shared" si="876"/>
        <v>0</v>
      </c>
      <c r="BD1352" s="65">
        <f t="shared" si="910"/>
        <v>0</v>
      </c>
      <c r="BE1352" s="65">
        <f t="shared" si="886"/>
        <v>0</v>
      </c>
      <c r="BF1352" s="64" t="str">
        <f t="shared" si="887"/>
        <v>A forrás egyenlő a költséggel (I.ütem).</v>
      </c>
      <c r="BG1352" s="65">
        <f t="shared" si="888"/>
        <v>0</v>
      </c>
      <c r="BH1352" s="65">
        <f t="shared" si="889"/>
        <v>0</v>
      </c>
      <c r="BI1352" s="65">
        <f t="shared" si="890"/>
        <v>0</v>
      </c>
      <c r="BJ1352" s="65">
        <f t="shared" si="891"/>
        <v>0</v>
      </c>
      <c r="BK1352" s="65">
        <f t="shared" si="877"/>
        <v>0</v>
      </c>
      <c r="BL1352" s="66" t="str">
        <f t="shared" si="911"/>
        <v>Nem hosszútávú a feladat.</v>
      </c>
      <c r="BM1352" s="67">
        <f t="shared" si="892"/>
        <v>1</v>
      </c>
      <c r="BN1352" s="67">
        <f t="shared" si="893"/>
        <v>0</v>
      </c>
      <c r="BO1352" s="67">
        <f t="shared" si="894"/>
        <v>1</v>
      </c>
      <c r="BP1352" s="67">
        <f t="shared" si="895"/>
        <v>0</v>
      </c>
      <c r="BQ1352" s="65">
        <f t="shared" si="896"/>
        <v>0</v>
      </c>
      <c r="BR1352" s="64" t="str">
        <f t="shared" si="897"/>
        <v>Nincs hosszútávú terv!</v>
      </c>
      <c r="BS1352" s="65">
        <f t="shared" si="898"/>
        <v>0</v>
      </c>
      <c r="BT1352" s="65">
        <f t="shared" si="899"/>
        <v>0</v>
      </c>
      <c r="BU1352" s="65">
        <f t="shared" si="900"/>
        <v>0</v>
      </c>
      <c r="BV1352" s="65">
        <f t="shared" si="901"/>
        <v>0</v>
      </c>
      <c r="BW1352" s="65">
        <f t="shared" si="902"/>
        <v>0</v>
      </c>
      <c r="BX1352" s="65">
        <f t="shared" si="903"/>
        <v>0</v>
      </c>
      <c r="BY1352" s="65">
        <f t="shared" si="904"/>
        <v>0</v>
      </c>
      <c r="BZ1352" s="65">
        <f t="shared" si="905"/>
        <v>0</v>
      </c>
      <c r="CA1352" s="65">
        <f t="shared" si="906"/>
        <v>0</v>
      </c>
      <c r="CB1352" s="65">
        <f t="shared" si="907"/>
        <v>0</v>
      </c>
      <c r="CC1352" s="65">
        <f t="shared" si="908"/>
        <v>0</v>
      </c>
      <c r="CD1352" s="65" t="str">
        <f t="shared" si="878"/>
        <v>Hiányos kitöltés! (B-oszlop üres)</v>
      </c>
      <c r="CE1352" s="66" t="str">
        <f t="shared" si="879"/>
        <v>Hiányos kitöltés! (B-oszlop üres)</v>
      </c>
      <c r="CF1352" s="65">
        <f t="shared" si="880"/>
        <v>0</v>
      </c>
      <c r="CG1352" s="65">
        <f t="shared" si="881"/>
        <v>0</v>
      </c>
      <c r="CH1352" s="65">
        <f t="shared" si="882"/>
        <v>0</v>
      </c>
    </row>
    <row r="1353" spans="1:86" ht="31.25" x14ac:dyDescent="0.25">
      <c r="A1353" s="54" t="str">
        <f t="shared" si="871"/>
        <v>Nincs VKR kiválasztva!</v>
      </c>
      <c r="B1353" s="68"/>
      <c r="C1353" s="55"/>
      <c r="D1353" s="47"/>
      <c r="E1353" s="47"/>
      <c r="F1353" s="56" t="str">
        <f>IF($G1353="","Nincs VKR kiválasztva!",INDEX(Osszesito!$C:$C,MATCH($G1353,Osszesito!$D:$D,0)))</f>
        <v>Nincs VKR kiválasztva!</v>
      </c>
      <c r="G1353" s="45"/>
      <c r="H1353" s="51" t="str">
        <f>IF($D1353="","",CONCATENATE($AY1353,"_",COUNTA($D$3:$D1353),"_FSZV_2026"))</f>
        <v/>
      </c>
      <c r="I1353" s="56" t="str">
        <f>IF($G1353="","Nincs VKR kiválasztva!",INDEX(Osszesito!$G:$G,MATCH($F1353,Osszesito!$C:$C,0)))</f>
        <v>Nincs VKR kiválasztva!</v>
      </c>
      <c r="J1353" s="56" t="str">
        <f>IF($G1353="","Nincs VKR kiválasztva!",INDEX(Osszesito!$F:$F,MATCH($F1353,Osszesito!$C:$C,0)))</f>
        <v>Nincs VKR kiválasztva!</v>
      </c>
      <c r="K1353" s="48" t="str">
        <f t="shared" si="909"/>
        <v>Nincs kitöltve a költség rész!</v>
      </c>
      <c r="L1353" s="49"/>
      <c r="M1353" s="49"/>
      <c r="N1353" s="60"/>
      <c r="O1353" s="60"/>
      <c r="P1353" s="90"/>
      <c r="R1353" s="62"/>
      <c r="S1353" s="62"/>
      <c r="T1353" s="62"/>
      <c r="U1353" s="62"/>
      <c r="V1353" s="62"/>
      <c r="W1353" s="62"/>
      <c r="X1353" s="62"/>
      <c r="Y1353" s="62"/>
      <c r="Z1353" s="62"/>
      <c r="AA1353" s="62"/>
      <c r="AB1353" s="62"/>
      <c r="AC1353" s="61">
        <f t="shared" si="872"/>
        <v>0</v>
      </c>
      <c r="AD1353" s="1" t="str">
        <f t="shared" si="873"/>
        <v>Nincs VKR kiválasztva!</v>
      </c>
      <c r="AF1353" s="60"/>
      <c r="AG1353" s="60"/>
      <c r="AH1353" s="60"/>
      <c r="AI1353" s="60"/>
      <c r="AJ1353" s="60"/>
      <c r="AK1353" s="60"/>
      <c r="AL1353" s="60"/>
      <c r="AM1353" s="60"/>
      <c r="AN1353" s="60"/>
      <c r="AO1353" s="60"/>
      <c r="AP1353" s="60"/>
      <c r="AQ1353" s="61">
        <f t="shared" si="874"/>
        <v>0</v>
      </c>
      <c r="AR1353" s="130" t="s">
        <v>36</v>
      </c>
      <c r="AS1353" s="1" t="str">
        <f t="shared" si="875"/>
        <v>Nincs VKR kiválasztva!</v>
      </c>
      <c r="AU1353" s="46"/>
      <c r="AV1353" s="46"/>
      <c r="AY1353" s="64" t="str">
        <f>IF($D1353="","",INDEX(Osszesito!$E:$E,MATCH($F1353,Osszesito!$C:$C,0)))</f>
        <v/>
      </c>
      <c r="AZ1353" s="64">
        <f t="shared" si="883"/>
        <v>0</v>
      </c>
      <c r="BA1353" s="65">
        <f t="shared" si="884"/>
        <v>0</v>
      </c>
      <c r="BB1353" s="65" t="str">
        <f t="shared" si="885"/>
        <v>x</v>
      </c>
      <c r="BC1353" s="65">
        <f t="shared" si="876"/>
        <v>0</v>
      </c>
      <c r="BD1353" s="65">
        <f t="shared" si="910"/>
        <v>0</v>
      </c>
      <c r="BE1353" s="65">
        <f t="shared" si="886"/>
        <v>0</v>
      </c>
      <c r="BF1353" s="64" t="str">
        <f t="shared" si="887"/>
        <v>A forrás egyenlő a költséggel (I.ütem).</v>
      </c>
      <c r="BG1353" s="65">
        <f t="shared" si="888"/>
        <v>0</v>
      </c>
      <c r="BH1353" s="65">
        <f t="shared" si="889"/>
        <v>0</v>
      </c>
      <c r="BI1353" s="65">
        <f t="shared" si="890"/>
        <v>0</v>
      </c>
      <c r="BJ1353" s="65">
        <f t="shared" si="891"/>
        <v>0</v>
      </c>
      <c r="BK1353" s="65">
        <f t="shared" si="877"/>
        <v>0</v>
      </c>
      <c r="BL1353" s="66" t="str">
        <f t="shared" si="911"/>
        <v>Nem hosszútávú a feladat.</v>
      </c>
      <c r="BM1353" s="67">
        <f t="shared" si="892"/>
        <v>1</v>
      </c>
      <c r="BN1353" s="67">
        <f t="shared" si="893"/>
        <v>0</v>
      </c>
      <c r="BO1353" s="67">
        <f t="shared" si="894"/>
        <v>1</v>
      </c>
      <c r="BP1353" s="67">
        <f t="shared" si="895"/>
        <v>0</v>
      </c>
      <c r="BQ1353" s="65">
        <f t="shared" si="896"/>
        <v>0</v>
      </c>
      <c r="BR1353" s="64" t="str">
        <f t="shared" si="897"/>
        <v>Nincs hosszútávú terv!</v>
      </c>
      <c r="BS1353" s="65">
        <f t="shared" si="898"/>
        <v>0</v>
      </c>
      <c r="BT1353" s="65">
        <f t="shared" si="899"/>
        <v>0</v>
      </c>
      <c r="BU1353" s="65">
        <f t="shared" si="900"/>
        <v>0</v>
      </c>
      <c r="BV1353" s="65">
        <f t="shared" si="901"/>
        <v>0</v>
      </c>
      <c r="BW1353" s="65">
        <f t="shared" si="902"/>
        <v>0</v>
      </c>
      <c r="BX1353" s="65">
        <f t="shared" si="903"/>
        <v>0</v>
      </c>
      <c r="BY1353" s="65">
        <f t="shared" si="904"/>
        <v>0</v>
      </c>
      <c r="BZ1353" s="65">
        <f t="shared" si="905"/>
        <v>0</v>
      </c>
      <c r="CA1353" s="65">
        <f t="shared" si="906"/>
        <v>0</v>
      </c>
      <c r="CB1353" s="65">
        <f t="shared" si="907"/>
        <v>0</v>
      </c>
      <c r="CC1353" s="65">
        <f t="shared" si="908"/>
        <v>0</v>
      </c>
      <c r="CD1353" s="65" t="str">
        <f t="shared" si="878"/>
        <v>Hiányos kitöltés! (B-oszlop üres)</v>
      </c>
      <c r="CE1353" s="66" t="str">
        <f t="shared" si="879"/>
        <v>Hiányos kitöltés! (B-oszlop üres)</v>
      </c>
      <c r="CF1353" s="65">
        <f t="shared" si="880"/>
        <v>0</v>
      </c>
      <c r="CG1353" s="65">
        <f t="shared" si="881"/>
        <v>0</v>
      </c>
      <c r="CH1353" s="65">
        <f t="shared" si="882"/>
        <v>0</v>
      </c>
    </row>
    <row r="1354" spans="1:86" ht="31.25" x14ac:dyDescent="0.25">
      <c r="A1354" s="54" t="str">
        <f t="shared" si="871"/>
        <v>Nincs VKR kiválasztva!</v>
      </c>
      <c r="B1354" s="68"/>
      <c r="C1354" s="55"/>
      <c r="D1354" s="47"/>
      <c r="E1354" s="47"/>
      <c r="F1354" s="56" t="str">
        <f>IF($G1354="","Nincs VKR kiválasztva!",INDEX(Osszesito!$C:$C,MATCH($G1354,Osszesito!$D:$D,0)))</f>
        <v>Nincs VKR kiválasztva!</v>
      </c>
      <c r="G1354" s="45"/>
      <c r="H1354" s="51" t="str">
        <f>IF($D1354="","",CONCATENATE($AY1354,"_",COUNTA($D$3:$D1354),"_FSZV_2026"))</f>
        <v/>
      </c>
      <c r="I1354" s="56" t="str">
        <f>IF($G1354="","Nincs VKR kiválasztva!",INDEX(Osszesito!$G:$G,MATCH($F1354,Osszesito!$C:$C,0)))</f>
        <v>Nincs VKR kiválasztva!</v>
      </c>
      <c r="J1354" s="56" t="str">
        <f>IF($G1354="","Nincs VKR kiválasztva!",INDEX(Osszesito!$F:$F,MATCH($F1354,Osszesito!$C:$C,0)))</f>
        <v>Nincs VKR kiválasztva!</v>
      </c>
      <c r="K1354" s="48" t="str">
        <f t="shared" si="909"/>
        <v>Nincs kitöltve a költség rész!</v>
      </c>
      <c r="L1354" s="49"/>
      <c r="M1354" s="49"/>
      <c r="N1354" s="60"/>
      <c r="O1354" s="60"/>
      <c r="P1354" s="90"/>
      <c r="R1354" s="62"/>
      <c r="S1354" s="62"/>
      <c r="T1354" s="62"/>
      <c r="U1354" s="62"/>
      <c r="V1354" s="62"/>
      <c r="W1354" s="62"/>
      <c r="X1354" s="62"/>
      <c r="Y1354" s="62"/>
      <c r="Z1354" s="62"/>
      <c r="AA1354" s="62"/>
      <c r="AB1354" s="62"/>
      <c r="AC1354" s="61">
        <f t="shared" si="872"/>
        <v>0</v>
      </c>
      <c r="AD1354" s="1" t="str">
        <f t="shared" si="873"/>
        <v>Nincs VKR kiválasztva!</v>
      </c>
      <c r="AF1354" s="60"/>
      <c r="AG1354" s="60"/>
      <c r="AH1354" s="60"/>
      <c r="AI1354" s="60"/>
      <c r="AJ1354" s="60"/>
      <c r="AK1354" s="60"/>
      <c r="AL1354" s="60"/>
      <c r="AM1354" s="60"/>
      <c r="AN1354" s="60"/>
      <c r="AO1354" s="60"/>
      <c r="AP1354" s="60"/>
      <c r="AQ1354" s="61">
        <f t="shared" si="874"/>
        <v>0</v>
      </c>
      <c r="AR1354" s="130" t="s">
        <v>36</v>
      </c>
      <c r="AS1354" s="1" t="str">
        <f t="shared" si="875"/>
        <v>Nincs VKR kiválasztva!</v>
      </c>
      <c r="AU1354" s="46"/>
      <c r="AV1354" s="46"/>
      <c r="AY1354" s="64" t="str">
        <f>IF($D1354="","",INDEX(Osszesito!$E:$E,MATCH($F1354,Osszesito!$C:$C,0)))</f>
        <v/>
      </c>
      <c r="AZ1354" s="64">
        <f t="shared" si="883"/>
        <v>0</v>
      </c>
      <c r="BA1354" s="65">
        <f t="shared" si="884"/>
        <v>0</v>
      </c>
      <c r="BB1354" s="65" t="str">
        <f t="shared" si="885"/>
        <v>x</v>
      </c>
      <c r="BC1354" s="65">
        <f t="shared" si="876"/>
        <v>0</v>
      </c>
      <c r="BD1354" s="65">
        <f t="shared" si="910"/>
        <v>0</v>
      </c>
      <c r="BE1354" s="65">
        <f t="shared" si="886"/>
        <v>0</v>
      </c>
      <c r="BF1354" s="64" t="str">
        <f t="shared" si="887"/>
        <v>A forrás egyenlő a költséggel (I.ütem).</v>
      </c>
      <c r="BG1354" s="65">
        <f t="shared" si="888"/>
        <v>0</v>
      </c>
      <c r="BH1354" s="65">
        <f t="shared" si="889"/>
        <v>0</v>
      </c>
      <c r="BI1354" s="65">
        <f t="shared" si="890"/>
        <v>0</v>
      </c>
      <c r="BJ1354" s="65">
        <f t="shared" si="891"/>
        <v>0</v>
      </c>
      <c r="BK1354" s="65">
        <f t="shared" si="877"/>
        <v>0</v>
      </c>
      <c r="BL1354" s="66" t="str">
        <f t="shared" si="911"/>
        <v>Nem hosszútávú a feladat.</v>
      </c>
      <c r="BM1354" s="67">
        <f t="shared" si="892"/>
        <v>1</v>
      </c>
      <c r="BN1354" s="67">
        <f t="shared" si="893"/>
        <v>0</v>
      </c>
      <c r="BO1354" s="67">
        <f t="shared" si="894"/>
        <v>1</v>
      </c>
      <c r="BP1354" s="67">
        <f t="shared" si="895"/>
        <v>0</v>
      </c>
      <c r="BQ1354" s="65">
        <f t="shared" si="896"/>
        <v>0</v>
      </c>
      <c r="BR1354" s="64" t="str">
        <f t="shared" si="897"/>
        <v>Nincs hosszútávú terv!</v>
      </c>
      <c r="BS1354" s="65">
        <f t="shared" si="898"/>
        <v>0</v>
      </c>
      <c r="BT1354" s="65">
        <f t="shared" si="899"/>
        <v>0</v>
      </c>
      <c r="BU1354" s="65">
        <f t="shared" si="900"/>
        <v>0</v>
      </c>
      <c r="BV1354" s="65">
        <f t="shared" si="901"/>
        <v>0</v>
      </c>
      <c r="BW1354" s="65">
        <f t="shared" si="902"/>
        <v>0</v>
      </c>
      <c r="BX1354" s="65">
        <f t="shared" si="903"/>
        <v>0</v>
      </c>
      <c r="BY1354" s="65">
        <f t="shared" si="904"/>
        <v>0</v>
      </c>
      <c r="BZ1354" s="65">
        <f t="shared" si="905"/>
        <v>0</v>
      </c>
      <c r="CA1354" s="65">
        <f t="shared" si="906"/>
        <v>0</v>
      </c>
      <c r="CB1354" s="65">
        <f t="shared" si="907"/>
        <v>0</v>
      </c>
      <c r="CC1354" s="65">
        <f t="shared" si="908"/>
        <v>0</v>
      </c>
      <c r="CD1354" s="65" t="str">
        <f t="shared" si="878"/>
        <v>Hiányos kitöltés! (B-oszlop üres)</v>
      </c>
      <c r="CE1354" s="66" t="str">
        <f t="shared" si="879"/>
        <v>Hiányos kitöltés! (B-oszlop üres)</v>
      </c>
      <c r="CF1354" s="65">
        <f t="shared" si="880"/>
        <v>0</v>
      </c>
      <c r="CG1354" s="65">
        <f t="shared" si="881"/>
        <v>0</v>
      </c>
      <c r="CH1354" s="65">
        <f t="shared" si="882"/>
        <v>0</v>
      </c>
    </row>
    <row r="1355" spans="1:86" ht="31.25" x14ac:dyDescent="0.25">
      <c r="A1355" s="54" t="str">
        <f t="shared" si="871"/>
        <v>Nincs VKR kiválasztva!</v>
      </c>
      <c r="B1355" s="68"/>
      <c r="C1355" s="55"/>
      <c r="D1355" s="47"/>
      <c r="E1355" s="47"/>
      <c r="F1355" s="56" t="str">
        <f>IF($G1355="","Nincs VKR kiválasztva!",INDEX(Osszesito!$C:$C,MATCH($G1355,Osszesito!$D:$D,0)))</f>
        <v>Nincs VKR kiválasztva!</v>
      </c>
      <c r="G1355" s="45"/>
      <c r="H1355" s="51" t="str">
        <f>IF($D1355="","",CONCATENATE($AY1355,"_",COUNTA($D$3:$D1355),"_FSZV_2026"))</f>
        <v/>
      </c>
      <c r="I1355" s="56" t="str">
        <f>IF($G1355="","Nincs VKR kiválasztva!",INDEX(Osszesito!$G:$G,MATCH($F1355,Osszesito!$C:$C,0)))</f>
        <v>Nincs VKR kiválasztva!</v>
      </c>
      <c r="J1355" s="56" t="str">
        <f>IF($G1355="","Nincs VKR kiválasztva!",INDEX(Osszesito!$F:$F,MATCH($F1355,Osszesito!$C:$C,0)))</f>
        <v>Nincs VKR kiválasztva!</v>
      </c>
      <c r="K1355" s="48" t="str">
        <f t="shared" si="909"/>
        <v>Nincs kitöltve a költség rész!</v>
      </c>
      <c r="L1355" s="49"/>
      <c r="M1355" s="49"/>
      <c r="N1355" s="60"/>
      <c r="O1355" s="60"/>
      <c r="P1355" s="90"/>
      <c r="R1355" s="62"/>
      <c r="S1355" s="62"/>
      <c r="T1355" s="62"/>
      <c r="U1355" s="62"/>
      <c r="V1355" s="62"/>
      <c r="W1355" s="62"/>
      <c r="X1355" s="62"/>
      <c r="Y1355" s="62"/>
      <c r="Z1355" s="62"/>
      <c r="AA1355" s="62"/>
      <c r="AB1355" s="62"/>
      <c r="AC1355" s="61">
        <f t="shared" si="872"/>
        <v>0</v>
      </c>
      <c r="AD1355" s="1" t="str">
        <f t="shared" si="873"/>
        <v>Nincs VKR kiválasztva!</v>
      </c>
      <c r="AF1355" s="60"/>
      <c r="AG1355" s="60"/>
      <c r="AH1355" s="60"/>
      <c r="AI1355" s="60"/>
      <c r="AJ1355" s="60"/>
      <c r="AK1355" s="60"/>
      <c r="AL1355" s="60"/>
      <c r="AM1355" s="60"/>
      <c r="AN1355" s="60"/>
      <c r="AO1355" s="60"/>
      <c r="AP1355" s="60"/>
      <c r="AQ1355" s="61">
        <f t="shared" si="874"/>
        <v>0</v>
      </c>
      <c r="AR1355" s="130" t="s">
        <v>36</v>
      </c>
      <c r="AS1355" s="1" t="str">
        <f t="shared" si="875"/>
        <v>Nincs VKR kiválasztva!</v>
      </c>
      <c r="AU1355" s="46"/>
      <c r="AV1355" s="46"/>
      <c r="AY1355" s="64" t="str">
        <f>IF($D1355="","",INDEX(Osszesito!$E:$E,MATCH($F1355,Osszesito!$C:$C,0)))</f>
        <v/>
      </c>
      <c r="AZ1355" s="64">
        <f t="shared" si="883"/>
        <v>0</v>
      </c>
      <c r="BA1355" s="65">
        <f t="shared" si="884"/>
        <v>0</v>
      </c>
      <c r="BB1355" s="65" t="str">
        <f t="shared" si="885"/>
        <v>x</v>
      </c>
      <c r="BC1355" s="65">
        <f t="shared" si="876"/>
        <v>0</v>
      </c>
      <c r="BD1355" s="65">
        <f t="shared" si="910"/>
        <v>0</v>
      </c>
      <c r="BE1355" s="65">
        <f t="shared" si="886"/>
        <v>0</v>
      </c>
      <c r="BF1355" s="64" t="str">
        <f t="shared" si="887"/>
        <v>A forrás egyenlő a költséggel (I.ütem).</v>
      </c>
      <c r="BG1355" s="65">
        <f t="shared" si="888"/>
        <v>0</v>
      </c>
      <c r="BH1355" s="65">
        <f t="shared" si="889"/>
        <v>0</v>
      </c>
      <c r="BI1355" s="65">
        <f t="shared" si="890"/>
        <v>0</v>
      </c>
      <c r="BJ1355" s="65">
        <f t="shared" si="891"/>
        <v>0</v>
      </c>
      <c r="BK1355" s="65">
        <f t="shared" si="877"/>
        <v>0</v>
      </c>
      <c r="BL1355" s="66" t="str">
        <f t="shared" si="911"/>
        <v>Nem hosszútávú a feladat.</v>
      </c>
      <c r="BM1355" s="67">
        <f t="shared" si="892"/>
        <v>1</v>
      </c>
      <c r="BN1355" s="67">
        <f t="shared" si="893"/>
        <v>0</v>
      </c>
      <c r="BO1355" s="67">
        <f t="shared" si="894"/>
        <v>1</v>
      </c>
      <c r="BP1355" s="67">
        <f t="shared" si="895"/>
        <v>0</v>
      </c>
      <c r="BQ1355" s="65">
        <f t="shared" si="896"/>
        <v>0</v>
      </c>
      <c r="BR1355" s="64" t="str">
        <f t="shared" si="897"/>
        <v>Nincs hosszútávú terv!</v>
      </c>
      <c r="BS1355" s="65">
        <f t="shared" si="898"/>
        <v>0</v>
      </c>
      <c r="BT1355" s="65">
        <f t="shared" si="899"/>
        <v>0</v>
      </c>
      <c r="BU1355" s="65">
        <f t="shared" si="900"/>
        <v>0</v>
      </c>
      <c r="BV1355" s="65">
        <f t="shared" si="901"/>
        <v>0</v>
      </c>
      <c r="BW1355" s="65">
        <f t="shared" si="902"/>
        <v>0</v>
      </c>
      <c r="BX1355" s="65">
        <f t="shared" si="903"/>
        <v>0</v>
      </c>
      <c r="BY1355" s="65">
        <f t="shared" si="904"/>
        <v>0</v>
      </c>
      <c r="BZ1355" s="65">
        <f t="shared" si="905"/>
        <v>0</v>
      </c>
      <c r="CA1355" s="65">
        <f t="shared" si="906"/>
        <v>0</v>
      </c>
      <c r="CB1355" s="65">
        <f t="shared" si="907"/>
        <v>0</v>
      </c>
      <c r="CC1355" s="65">
        <f t="shared" si="908"/>
        <v>0</v>
      </c>
      <c r="CD1355" s="65" t="str">
        <f t="shared" si="878"/>
        <v>Hiányos kitöltés! (B-oszlop üres)</v>
      </c>
      <c r="CE1355" s="66" t="str">
        <f t="shared" si="879"/>
        <v>Hiányos kitöltés! (B-oszlop üres)</v>
      </c>
      <c r="CF1355" s="65">
        <f t="shared" si="880"/>
        <v>0</v>
      </c>
      <c r="CG1355" s="65">
        <f t="shared" si="881"/>
        <v>0</v>
      </c>
      <c r="CH1355" s="65">
        <f t="shared" si="882"/>
        <v>0</v>
      </c>
    </row>
    <row r="1356" spans="1:86" ht="31.25" x14ac:dyDescent="0.25">
      <c r="A1356" s="54" t="str">
        <f t="shared" si="871"/>
        <v>Nincs VKR kiválasztva!</v>
      </c>
      <c r="B1356" s="68"/>
      <c r="C1356" s="55"/>
      <c r="D1356" s="47"/>
      <c r="E1356" s="47"/>
      <c r="F1356" s="56" t="str">
        <f>IF($G1356="","Nincs VKR kiválasztva!",INDEX(Osszesito!$C:$C,MATCH($G1356,Osszesito!$D:$D,0)))</f>
        <v>Nincs VKR kiválasztva!</v>
      </c>
      <c r="G1356" s="45"/>
      <c r="H1356" s="51" t="str">
        <f>IF($D1356="","",CONCATENATE($AY1356,"_",COUNTA($D$3:$D1356),"_FSZV_2026"))</f>
        <v/>
      </c>
      <c r="I1356" s="56" t="str">
        <f>IF($G1356="","Nincs VKR kiválasztva!",INDEX(Osszesito!$G:$G,MATCH($F1356,Osszesito!$C:$C,0)))</f>
        <v>Nincs VKR kiválasztva!</v>
      </c>
      <c r="J1356" s="56" t="str">
        <f>IF($G1356="","Nincs VKR kiválasztva!",INDEX(Osszesito!$F:$F,MATCH($F1356,Osszesito!$C:$C,0)))</f>
        <v>Nincs VKR kiválasztva!</v>
      </c>
      <c r="K1356" s="48" t="str">
        <f t="shared" si="909"/>
        <v>Nincs kitöltve a költség rész!</v>
      </c>
      <c r="L1356" s="49"/>
      <c r="M1356" s="49"/>
      <c r="N1356" s="60"/>
      <c r="O1356" s="60"/>
      <c r="P1356" s="90"/>
      <c r="R1356" s="62"/>
      <c r="S1356" s="62"/>
      <c r="T1356" s="62"/>
      <c r="U1356" s="62"/>
      <c r="V1356" s="62"/>
      <c r="W1356" s="62"/>
      <c r="X1356" s="62"/>
      <c r="Y1356" s="62"/>
      <c r="Z1356" s="62"/>
      <c r="AA1356" s="62"/>
      <c r="AB1356" s="62"/>
      <c r="AC1356" s="61">
        <f t="shared" si="872"/>
        <v>0</v>
      </c>
      <c r="AD1356" s="1" t="str">
        <f t="shared" si="873"/>
        <v>Nincs VKR kiválasztva!</v>
      </c>
      <c r="AF1356" s="60"/>
      <c r="AG1356" s="60"/>
      <c r="AH1356" s="60"/>
      <c r="AI1356" s="60"/>
      <c r="AJ1356" s="60"/>
      <c r="AK1356" s="60"/>
      <c r="AL1356" s="60"/>
      <c r="AM1356" s="60"/>
      <c r="AN1356" s="60"/>
      <c r="AO1356" s="60"/>
      <c r="AP1356" s="60"/>
      <c r="AQ1356" s="61">
        <f t="shared" si="874"/>
        <v>0</v>
      </c>
      <c r="AR1356" s="130" t="s">
        <v>36</v>
      </c>
      <c r="AS1356" s="1" t="str">
        <f t="shared" si="875"/>
        <v>Nincs VKR kiválasztva!</v>
      </c>
      <c r="AU1356" s="46"/>
      <c r="AV1356" s="46"/>
      <c r="AY1356" s="64" t="str">
        <f>IF($D1356="","",INDEX(Osszesito!$E:$E,MATCH($F1356,Osszesito!$C:$C,0)))</f>
        <v/>
      </c>
      <c r="AZ1356" s="64">
        <f t="shared" si="883"/>
        <v>0</v>
      </c>
      <c r="BA1356" s="65">
        <f t="shared" si="884"/>
        <v>0</v>
      </c>
      <c r="BB1356" s="65" t="str">
        <f t="shared" si="885"/>
        <v>x</v>
      </c>
      <c r="BC1356" s="65">
        <f t="shared" si="876"/>
        <v>0</v>
      </c>
      <c r="BD1356" s="65">
        <f t="shared" si="910"/>
        <v>0</v>
      </c>
      <c r="BE1356" s="65">
        <f t="shared" si="886"/>
        <v>0</v>
      </c>
      <c r="BF1356" s="64" t="str">
        <f t="shared" si="887"/>
        <v>A forrás egyenlő a költséggel (I.ütem).</v>
      </c>
      <c r="BG1356" s="65">
        <f t="shared" si="888"/>
        <v>0</v>
      </c>
      <c r="BH1356" s="65">
        <f t="shared" si="889"/>
        <v>0</v>
      </c>
      <c r="BI1356" s="65">
        <f t="shared" si="890"/>
        <v>0</v>
      </c>
      <c r="BJ1356" s="65">
        <f t="shared" si="891"/>
        <v>0</v>
      </c>
      <c r="BK1356" s="65">
        <f t="shared" si="877"/>
        <v>0</v>
      </c>
      <c r="BL1356" s="66" t="str">
        <f t="shared" si="911"/>
        <v>Nem hosszútávú a feladat.</v>
      </c>
      <c r="BM1356" s="67">
        <f t="shared" si="892"/>
        <v>1</v>
      </c>
      <c r="BN1356" s="67">
        <f t="shared" si="893"/>
        <v>0</v>
      </c>
      <c r="BO1356" s="67">
        <f t="shared" si="894"/>
        <v>1</v>
      </c>
      <c r="BP1356" s="67">
        <f t="shared" si="895"/>
        <v>0</v>
      </c>
      <c r="BQ1356" s="65">
        <f t="shared" si="896"/>
        <v>0</v>
      </c>
      <c r="BR1356" s="64" t="str">
        <f t="shared" si="897"/>
        <v>Nincs hosszútávú terv!</v>
      </c>
      <c r="BS1356" s="65">
        <f t="shared" si="898"/>
        <v>0</v>
      </c>
      <c r="BT1356" s="65">
        <f t="shared" si="899"/>
        <v>0</v>
      </c>
      <c r="BU1356" s="65">
        <f t="shared" si="900"/>
        <v>0</v>
      </c>
      <c r="BV1356" s="65">
        <f t="shared" si="901"/>
        <v>0</v>
      </c>
      <c r="BW1356" s="65">
        <f t="shared" si="902"/>
        <v>0</v>
      </c>
      <c r="BX1356" s="65">
        <f t="shared" si="903"/>
        <v>0</v>
      </c>
      <c r="BY1356" s="65">
        <f t="shared" si="904"/>
        <v>0</v>
      </c>
      <c r="BZ1356" s="65">
        <f t="shared" si="905"/>
        <v>0</v>
      </c>
      <c r="CA1356" s="65">
        <f t="shared" si="906"/>
        <v>0</v>
      </c>
      <c r="CB1356" s="65">
        <f t="shared" si="907"/>
        <v>0</v>
      </c>
      <c r="CC1356" s="65">
        <f t="shared" si="908"/>
        <v>0</v>
      </c>
      <c r="CD1356" s="65" t="str">
        <f t="shared" si="878"/>
        <v>Hiányos kitöltés! (B-oszlop üres)</v>
      </c>
      <c r="CE1356" s="66" t="str">
        <f t="shared" si="879"/>
        <v>Hiányos kitöltés! (B-oszlop üres)</v>
      </c>
      <c r="CF1356" s="65">
        <f t="shared" si="880"/>
        <v>0</v>
      </c>
      <c r="CG1356" s="65">
        <f t="shared" si="881"/>
        <v>0</v>
      </c>
      <c r="CH1356" s="65">
        <f t="shared" si="882"/>
        <v>0</v>
      </c>
    </row>
    <row r="1357" spans="1:86" ht="31.25" x14ac:dyDescent="0.25">
      <c r="A1357" s="54" t="str">
        <f t="shared" si="871"/>
        <v>Nincs VKR kiválasztva!</v>
      </c>
      <c r="B1357" s="68"/>
      <c r="C1357" s="55"/>
      <c r="D1357" s="47"/>
      <c r="E1357" s="47"/>
      <c r="F1357" s="56" t="str">
        <f>IF($G1357="","Nincs VKR kiválasztva!",INDEX(Osszesito!$C:$C,MATCH($G1357,Osszesito!$D:$D,0)))</f>
        <v>Nincs VKR kiválasztva!</v>
      </c>
      <c r="G1357" s="45"/>
      <c r="H1357" s="51" t="str">
        <f>IF($D1357="","",CONCATENATE($AY1357,"_",COUNTA($D$3:$D1357),"_FSZV_2026"))</f>
        <v/>
      </c>
      <c r="I1357" s="56" t="str">
        <f>IF($G1357="","Nincs VKR kiválasztva!",INDEX(Osszesito!$G:$G,MATCH($F1357,Osszesito!$C:$C,0)))</f>
        <v>Nincs VKR kiválasztva!</v>
      </c>
      <c r="J1357" s="56" t="str">
        <f>IF($G1357="","Nincs VKR kiválasztva!",INDEX(Osszesito!$F:$F,MATCH($F1357,Osszesito!$C:$C,0)))</f>
        <v>Nincs VKR kiválasztva!</v>
      </c>
      <c r="K1357" s="48" t="str">
        <f t="shared" si="909"/>
        <v>Nincs kitöltve a költség rész!</v>
      </c>
      <c r="L1357" s="49"/>
      <c r="M1357" s="49"/>
      <c r="N1357" s="60"/>
      <c r="O1357" s="60"/>
      <c r="P1357" s="90"/>
      <c r="R1357" s="62"/>
      <c r="S1357" s="62"/>
      <c r="T1357" s="62"/>
      <c r="U1357" s="62"/>
      <c r="V1357" s="62"/>
      <c r="W1357" s="62"/>
      <c r="X1357" s="62"/>
      <c r="Y1357" s="62"/>
      <c r="Z1357" s="62"/>
      <c r="AA1357" s="62"/>
      <c r="AB1357" s="62"/>
      <c r="AC1357" s="61">
        <f t="shared" si="872"/>
        <v>0</v>
      </c>
      <c r="AD1357" s="1" t="str">
        <f t="shared" si="873"/>
        <v>Nincs VKR kiválasztva!</v>
      </c>
      <c r="AF1357" s="60"/>
      <c r="AG1357" s="60"/>
      <c r="AH1357" s="60"/>
      <c r="AI1357" s="60"/>
      <c r="AJ1357" s="60"/>
      <c r="AK1357" s="60"/>
      <c r="AL1357" s="60"/>
      <c r="AM1357" s="60"/>
      <c r="AN1357" s="60"/>
      <c r="AO1357" s="60"/>
      <c r="AP1357" s="60"/>
      <c r="AQ1357" s="61">
        <f t="shared" si="874"/>
        <v>0</v>
      </c>
      <c r="AR1357" s="130" t="s">
        <v>36</v>
      </c>
      <c r="AS1357" s="1" t="str">
        <f t="shared" si="875"/>
        <v>Nincs VKR kiválasztva!</v>
      </c>
      <c r="AU1357" s="46"/>
      <c r="AV1357" s="46"/>
      <c r="AY1357" s="64" t="str">
        <f>IF($D1357="","",INDEX(Osszesito!$E:$E,MATCH($F1357,Osszesito!$C:$C,0)))</f>
        <v/>
      </c>
      <c r="AZ1357" s="64">
        <f t="shared" si="883"/>
        <v>0</v>
      </c>
      <c r="BA1357" s="65">
        <f t="shared" si="884"/>
        <v>0</v>
      </c>
      <c r="BB1357" s="65" t="str">
        <f t="shared" si="885"/>
        <v>x</v>
      </c>
      <c r="BC1357" s="65">
        <f t="shared" si="876"/>
        <v>0</v>
      </c>
      <c r="BD1357" s="65">
        <f t="shared" si="910"/>
        <v>0</v>
      </c>
      <c r="BE1357" s="65">
        <f t="shared" si="886"/>
        <v>0</v>
      </c>
      <c r="BF1357" s="64" t="str">
        <f t="shared" si="887"/>
        <v>A forrás egyenlő a költséggel (I.ütem).</v>
      </c>
      <c r="BG1357" s="65">
        <f t="shared" si="888"/>
        <v>0</v>
      </c>
      <c r="BH1357" s="65">
        <f t="shared" si="889"/>
        <v>0</v>
      </c>
      <c r="BI1357" s="65">
        <f t="shared" si="890"/>
        <v>0</v>
      </c>
      <c r="BJ1357" s="65">
        <f t="shared" si="891"/>
        <v>0</v>
      </c>
      <c r="BK1357" s="65">
        <f t="shared" si="877"/>
        <v>0</v>
      </c>
      <c r="BL1357" s="66" t="str">
        <f t="shared" si="911"/>
        <v>Nem hosszútávú a feladat.</v>
      </c>
      <c r="BM1357" s="67">
        <f t="shared" si="892"/>
        <v>1</v>
      </c>
      <c r="BN1357" s="67">
        <f t="shared" si="893"/>
        <v>0</v>
      </c>
      <c r="BO1357" s="67">
        <f t="shared" si="894"/>
        <v>1</v>
      </c>
      <c r="BP1357" s="67">
        <f t="shared" si="895"/>
        <v>0</v>
      </c>
      <c r="BQ1357" s="65">
        <f t="shared" si="896"/>
        <v>0</v>
      </c>
      <c r="BR1357" s="64" t="str">
        <f t="shared" si="897"/>
        <v>Nincs hosszútávú terv!</v>
      </c>
      <c r="BS1357" s="65">
        <f t="shared" si="898"/>
        <v>0</v>
      </c>
      <c r="BT1357" s="65">
        <f t="shared" si="899"/>
        <v>0</v>
      </c>
      <c r="BU1357" s="65">
        <f t="shared" si="900"/>
        <v>0</v>
      </c>
      <c r="BV1357" s="65">
        <f t="shared" si="901"/>
        <v>0</v>
      </c>
      <c r="BW1357" s="65">
        <f t="shared" si="902"/>
        <v>0</v>
      </c>
      <c r="BX1357" s="65">
        <f t="shared" si="903"/>
        <v>0</v>
      </c>
      <c r="BY1357" s="65">
        <f t="shared" si="904"/>
        <v>0</v>
      </c>
      <c r="BZ1357" s="65">
        <f t="shared" si="905"/>
        <v>0</v>
      </c>
      <c r="CA1357" s="65">
        <f t="shared" si="906"/>
        <v>0</v>
      </c>
      <c r="CB1357" s="65">
        <f t="shared" si="907"/>
        <v>0</v>
      </c>
      <c r="CC1357" s="65">
        <f t="shared" si="908"/>
        <v>0</v>
      </c>
      <c r="CD1357" s="65" t="str">
        <f t="shared" si="878"/>
        <v>Hiányos kitöltés! (B-oszlop üres)</v>
      </c>
      <c r="CE1357" s="66" t="str">
        <f t="shared" si="879"/>
        <v>Hiányos kitöltés! (B-oszlop üres)</v>
      </c>
      <c r="CF1357" s="65">
        <f t="shared" si="880"/>
        <v>0</v>
      </c>
      <c r="CG1357" s="65">
        <f t="shared" si="881"/>
        <v>0</v>
      </c>
      <c r="CH1357" s="65">
        <f t="shared" si="882"/>
        <v>0</v>
      </c>
    </row>
    <row r="1358" spans="1:86" ht="31.25" x14ac:dyDescent="0.25">
      <c r="A1358" s="54" t="str">
        <f t="shared" si="871"/>
        <v>Nincs VKR kiválasztva!</v>
      </c>
      <c r="B1358" s="68"/>
      <c r="C1358" s="55"/>
      <c r="D1358" s="47"/>
      <c r="E1358" s="47"/>
      <c r="F1358" s="56" t="str">
        <f>IF($G1358="","Nincs VKR kiválasztva!",INDEX(Osszesito!$C:$C,MATCH($G1358,Osszesito!$D:$D,0)))</f>
        <v>Nincs VKR kiválasztva!</v>
      </c>
      <c r="G1358" s="45"/>
      <c r="H1358" s="51" t="str">
        <f>IF($D1358="","",CONCATENATE($AY1358,"_",COUNTA($D$3:$D1358),"_FSZV_2026"))</f>
        <v/>
      </c>
      <c r="I1358" s="56" t="str">
        <f>IF($G1358="","Nincs VKR kiválasztva!",INDEX(Osszesito!$G:$G,MATCH($F1358,Osszesito!$C:$C,0)))</f>
        <v>Nincs VKR kiválasztva!</v>
      </c>
      <c r="J1358" s="56" t="str">
        <f>IF($G1358="","Nincs VKR kiválasztva!",INDEX(Osszesito!$F:$F,MATCH($F1358,Osszesito!$C:$C,0)))</f>
        <v>Nincs VKR kiválasztva!</v>
      </c>
      <c r="K1358" s="48" t="str">
        <f t="shared" si="909"/>
        <v>Nincs kitöltve a költség rész!</v>
      </c>
      <c r="L1358" s="49"/>
      <c r="M1358" s="49"/>
      <c r="N1358" s="60"/>
      <c r="O1358" s="60"/>
      <c r="P1358" s="90"/>
      <c r="R1358" s="62"/>
      <c r="S1358" s="62"/>
      <c r="T1358" s="62"/>
      <c r="U1358" s="62"/>
      <c r="V1358" s="62"/>
      <c r="W1358" s="62"/>
      <c r="X1358" s="62"/>
      <c r="Y1358" s="62"/>
      <c r="Z1358" s="62"/>
      <c r="AA1358" s="62"/>
      <c r="AB1358" s="62"/>
      <c r="AC1358" s="61">
        <f t="shared" si="872"/>
        <v>0</v>
      </c>
      <c r="AD1358" s="1" t="str">
        <f t="shared" si="873"/>
        <v>Nincs VKR kiválasztva!</v>
      </c>
      <c r="AF1358" s="60"/>
      <c r="AG1358" s="60"/>
      <c r="AH1358" s="60"/>
      <c r="AI1358" s="60"/>
      <c r="AJ1358" s="60"/>
      <c r="AK1358" s="60"/>
      <c r="AL1358" s="60"/>
      <c r="AM1358" s="60"/>
      <c r="AN1358" s="60"/>
      <c r="AO1358" s="60"/>
      <c r="AP1358" s="60"/>
      <c r="AQ1358" s="61">
        <f t="shared" si="874"/>
        <v>0</v>
      </c>
      <c r="AR1358" s="130" t="s">
        <v>36</v>
      </c>
      <c r="AS1358" s="1" t="str">
        <f t="shared" si="875"/>
        <v>Nincs VKR kiválasztva!</v>
      </c>
      <c r="AU1358" s="46"/>
      <c r="AV1358" s="46"/>
      <c r="AY1358" s="64" t="str">
        <f>IF($D1358="","",INDEX(Osszesito!$E:$E,MATCH($F1358,Osszesito!$C:$C,0)))</f>
        <v/>
      </c>
      <c r="AZ1358" s="64">
        <f t="shared" si="883"/>
        <v>0</v>
      </c>
      <c r="BA1358" s="65">
        <f t="shared" si="884"/>
        <v>0</v>
      </c>
      <c r="BB1358" s="65" t="str">
        <f t="shared" si="885"/>
        <v>x</v>
      </c>
      <c r="BC1358" s="65">
        <f t="shared" si="876"/>
        <v>0</v>
      </c>
      <c r="BD1358" s="65">
        <f t="shared" si="910"/>
        <v>0</v>
      </c>
      <c r="BE1358" s="65">
        <f t="shared" si="886"/>
        <v>0</v>
      </c>
      <c r="BF1358" s="64" t="str">
        <f t="shared" si="887"/>
        <v>A forrás egyenlő a költséggel (I.ütem).</v>
      </c>
      <c r="BG1358" s="65">
        <f t="shared" si="888"/>
        <v>0</v>
      </c>
      <c r="BH1358" s="65">
        <f t="shared" si="889"/>
        <v>0</v>
      </c>
      <c r="BI1358" s="65">
        <f t="shared" si="890"/>
        <v>0</v>
      </c>
      <c r="BJ1358" s="65">
        <f t="shared" si="891"/>
        <v>0</v>
      </c>
      <c r="BK1358" s="65">
        <f t="shared" si="877"/>
        <v>0</v>
      </c>
      <c r="BL1358" s="66" t="str">
        <f t="shared" si="911"/>
        <v>Nem hosszútávú a feladat.</v>
      </c>
      <c r="BM1358" s="67">
        <f t="shared" si="892"/>
        <v>1</v>
      </c>
      <c r="BN1358" s="67">
        <f t="shared" si="893"/>
        <v>0</v>
      </c>
      <c r="BO1358" s="67">
        <f t="shared" si="894"/>
        <v>1</v>
      </c>
      <c r="BP1358" s="67">
        <f t="shared" si="895"/>
        <v>0</v>
      </c>
      <c r="BQ1358" s="65">
        <f t="shared" si="896"/>
        <v>0</v>
      </c>
      <c r="BR1358" s="64" t="str">
        <f t="shared" si="897"/>
        <v>Nincs hosszútávú terv!</v>
      </c>
      <c r="BS1358" s="65">
        <f t="shared" si="898"/>
        <v>0</v>
      </c>
      <c r="BT1358" s="65">
        <f t="shared" si="899"/>
        <v>0</v>
      </c>
      <c r="BU1358" s="65">
        <f t="shared" si="900"/>
        <v>0</v>
      </c>
      <c r="BV1358" s="65">
        <f t="shared" si="901"/>
        <v>0</v>
      </c>
      <c r="BW1358" s="65">
        <f t="shared" si="902"/>
        <v>0</v>
      </c>
      <c r="BX1358" s="65">
        <f t="shared" si="903"/>
        <v>0</v>
      </c>
      <c r="BY1358" s="65">
        <f t="shared" si="904"/>
        <v>0</v>
      </c>
      <c r="BZ1358" s="65">
        <f t="shared" si="905"/>
        <v>0</v>
      </c>
      <c r="CA1358" s="65">
        <f t="shared" si="906"/>
        <v>0</v>
      </c>
      <c r="CB1358" s="65">
        <f t="shared" si="907"/>
        <v>0</v>
      </c>
      <c r="CC1358" s="65">
        <f t="shared" si="908"/>
        <v>0</v>
      </c>
      <c r="CD1358" s="65" t="str">
        <f t="shared" si="878"/>
        <v>Hiányos kitöltés! (B-oszlop üres)</v>
      </c>
      <c r="CE1358" s="66" t="str">
        <f t="shared" si="879"/>
        <v>Hiányos kitöltés! (B-oszlop üres)</v>
      </c>
      <c r="CF1358" s="65">
        <f t="shared" si="880"/>
        <v>0</v>
      </c>
      <c r="CG1358" s="65">
        <f t="shared" si="881"/>
        <v>0</v>
      </c>
      <c r="CH1358" s="65">
        <f t="shared" si="882"/>
        <v>0</v>
      </c>
    </row>
    <row r="1359" spans="1:86" ht="31.25" x14ac:dyDescent="0.25">
      <c r="A1359" s="54" t="str">
        <f t="shared" si="871"/>
        <v>Nincs VKR kiválasztva!</v>
      </c>
      <c r="B1359" s="68"/>
      <c r="C1359" s="55"/>
      <c r="D1359" s="47"/>
      <c r="E1359" s="47"/>
      <c r="F1359" s="56" t="str">
        <f>IF($G1359="","Nincs VKR kiválasztva!",INDEX(Osszesito!$C:$C,MATCH($G1359,Osszesito!$D:$D,0)))</f>
        <v>Nincs VKR kiválasztva!</v>
      </c>
      <c r="G1359" s="45"/>
      <c r="H1359" s="51" t="str">
        <f>IF($D1359="","",CONCATENATE($AY1359,"_",COUNTA($D$3:$D1359),"_FSZV_2026"))</f>
        <v/>
      </c>
      <c r="I1359" s="56" t="str">
        <f>IF($G1359="","Nincs VKR kiválasztva!",INDEX(Osszesito!$G:$G,MATCH($F1359,Osszesito!$C:$C,0)))</f>
        <v>Nincs VKR kiválasztva!</v>
      </c>
      <c r="J1359" s="56" t="str">
        <f>IF($G1359="","Nincs VKR kiválasztva!",INDEX(Osszesito!$F:$F,MATCH($F1359,Osszesito!$C:$C,0)))</f>
        <v>Nincs VKR kiválasztva!</v>
      </c>
      <c r="K1359" s="48" t="str">
        <f t="shared" si="909"/>
        <v>Nincs kitöltve a költség rész!</v>
      </c>
      <c r="L1359" s="49"/>
      <c r="M1359" s="49"/>
      <c r="N1359" s="60"/>
      <c r="O1359" s="60"/>
      <c r="P1359" s="90"/>
      <c r="R1359" s="62"/>
      <c r="S1359" s="62"/>
      <c r="T1359" s="62"/>
      <c r="U1359" s="62"/>
      <c r="V1359" s="62"/>
      <c r="W1359" s="62"/>
      <c r="X1359" s="62"/>
      <c r="Y1359" s="62"/>
      <c r="Z1359" s="62"/>
      <c r="AA1359" s="62"/>
      <c r="AB1359" s="62"/>
      <c r="AC1359" s="61">
        <f t="shared" si="872"/>
        <v>0</v>
      </c>
      <c r="AD1359" s="1" t="str">
        <f t="shared" si="873"/>
        <v>Nincs VKR kiválasztva!</v>
      </c>
      <c r="AF1359" s="60"/>
      <c r="AG1359" s="60"/>
      <c r="AH1359" s="60"/>
      <c r="AI1359" s="60"/>
      <c r="AJ1359" s="60"/>
      <c r="AK1359" s="60"/>
      <c r="AL1359" s="60"/>
      <c r="AM1359" s="60"/>
      <c r="AN1359" s="60"/>
      <c r="AO1359" s="60"/>
      <c r="AP1359" s="60"/>
      <c r="AQ1359" s="61">
        <f t="shared" si="874"/>
        <v>0</v>
      </c>
      <c r="AR1359" s="130" t="s">
        <v>36</v>
      </c>
      <c r="AS1359" s="1" t="str">
        <f t="shared" si="875"/>
        <v>Nincs VKR kiválasztva!</v>
      </c>
      <c r="AU1359" s="46"/>
      <c r="AV1359" s="46"/>
      <c r="AY1359" s="64" t="str">
        <f>IF($D1359="","",INDEX(Osszesito!$E:$E,MATCH($F1359,Osszesito!$C:$C,0)))</f>
        <v/>
      </c>
      <c r="AZ1359" s="64">
        <f t="shared" si="883"/>
        <v>0</v>
      </c>
      <c r="BA1359" s="65">
        <f t="shared" si="884"/>
        <v>0</v>
      </c>
      <c r="BB1359" s="65" t="str">
        <f t="shared" si="885"/>
        <v>x</v>
      </c>
      <c r="BC1359" s="65">
        <f t="shared" si="876"/>
        <v>0</v>
      </c>
      <c r="BD1359" s="65">
        <f t="shared" si="910"/>
        <v>0</v>
      </c>
      <c r="BE1359" s="65">
        <f t="shared" si="886"/>
        <v>0</v>
      </c>
      <c r="BF1359" s="64" t="str">
        <f t="shared" si="887"/>
        <v>A forrás egyenlő a költséggel (I.ütem).</v>
      </c>
      <c r="BG1359" s="65">
        <f t="shared" si="888"/>
        <v>0</v>
      </c>
      <c r="BH1359" s="65">
        <f t="shared" si="889"/>
        <v>0</v>
      </c>
      <c r="BI1359" s="65">
        <f t="shared" si="890"/>
        <v>0</v>
      </c>
      <c r="BJ1359" s="65">
        <f t="shared" si="891"/>
        <v>0</v>
      </c>
      <c r="BK1359" s="65">
        <f t="shared" si="877"/>
        <v>0</v>
      </c>
      <c r="BL1359" s="66" t="str">
        <f t="shared" si="911"/>
        <v>Nem hosszútávú a feladat.</v>
      </c>
      <c r="BM1359" s="67">
        <f t="shared" si="892"/>
        <v>1</v>
      </c>
      <c r="BN1359" s="67">
        <f t="shared" si="893"/>
        <v>0</v>
      </c>
      <c r="BO1359" s="67">
        <f t="shared" si="894"/>
        <v>1</v>
      </c>
      <c r="BP1359" s="67">
        <f t="shared" si="895"/>
        <v>0</v>
      </c>
      <c r="BQ1359" s="65">
        <f t="shared" si="896"/>
        <v>0</v>
      </c>
      <c r="BR1359" s="64" t="str">
        <f t="shared" si="897"/>
        <v>Nincs hosszútávú terv!</v>
      </c>
      <c r="BS1359" s="65">
        <f t="shared" si="898"/>
        <v>0</v>
      </c>
      <c r="BT1359" s="65">
        <f t="shared" si="899"/>
        <v>0</v>
      </c>
      <c r="BU1359" s="65">
        <f t="shared" si="900"/>
        <v>0</v>
      </c>
      <c r="BV1359" s="65">
        <f t="shared" si="901"/>
        <v>0</v>
      </c>
      <c r="BW1359" s="65">
        <f t="shared" si="902"/>
        <v>0</v>
      </c>
      <c r="BX1359" s="65">
        <f t="shared" si="903"/>
        <v>0</v>
      </c>
      <c r="BY1359" s="65">
        <f t="shared" si="904"/>
        <v>0</v>
      </c>
      <c r="BZ1359" s="65">
        <f t="shared" si="905"/>
        <v>0</v>
      </c>
      <c r="CA1359" s="65">
        <f t="shared" si="906"/>
        <v>0</v>
      </c>
      <c r="CB1359" s="65">
        <f t="shared" si="907"/>
        <v>0</v>
      </c>
      <c r="CC1359" s="65">
        <f t="shared" si="908"/>
        <v>0</v>
      </c>
      <c r="CD1359" s="65" t="str">
        <f t="shared" si="878"/>
        <v>Hiányos kitöltés! (B-oszlop üres)</v>
      </c>
      <c r="CE1359" s="66" t="str">
        <f t="shared" si="879"/>
        <v>Hiányos kitöltés! (B-oszlop üres)</v>
      </c>
      <c r="CF1359" s="65">
        <f t="shared" si="880"/>
        <v>0</v>
      </c>
      <c r="CG1359" s="65">
        <f t="shared" si="881"/>
        <v>0</v>
      </c>
      <c r="CH1359" s="65">
        <f t="shared" si="882"/>
        <v>0</v>
      </c>
    </row>
    <row r="1360" spans="1:86" ht="31.25" x14ac:dyDescent="0.25">
      <c r="A1360" s="54" t="str">
        <f t="shared" si="871"/>
        <v>Nincs VKR kiválasztva!</v>
      </c>
      <c r="B1360" s="68"/>
      <c r="C1360" s="55"/>
      <c r="D1360" s="47"/>
      <c r="E1360" s="47"/>
      <c r="F1360" s="56" t="str">
        <f>IF($G1360="","Nincs VKR kiválasztva!",INDEX(Osszesito!$C:$C,MATCH($G1360,Osszesito!$D:$D,0)))</f>
        <v>Nincs VKR kiválasztva!</v>
      </c>
      <c r="G1360" s="45"/>
      <c r="H1360" s="51" t="str">
        <f>IF($D1360="","",CONCATENATE($AY1360,"_",COUNTA($D$3:$D1360),"_FSZV_2026"))</f>
        <v/>
      </c>
      <c r="I1360" s="56" t="str">
        <f>IF($G1360="","Nincs VKR kiválasztva!",INDEX(Osszesito!$G:$G,MATCH($F1360,Osszesito!$C:$C,0)))</f>
        <v>Nincs VKR kiválasztva!</v>
      </c>
      <c r="J1360" s="56" t="str">
        <f>IF($G1360="","Nincs VKR kiválasztva!",INDEX(Osszesito!$F:$F,MATCH($F1360,Osszesito!$C:$C,0)))</f>
        <v>Nincs VKR kiválasztva!</v>
      </c>
      <c r="K1360" s="48" t="str">
        <f t="shared" si="909"/>
        <v>Nincs kitöltve a költség rész!</v>
      </c>
      <c r="L1360" s="49"/>
      <c r="M1360" s="49"/>
      <c r="N1360" s="60"/>
      <c r="O1360" s="60"/>
      <c r="P1360" s="90"/>
      <c r="R1360" s="62"/>
      <c r="S1360" s="62"/>
      <c r="T1360" s="62"/>
      <c r="U1360" s="62"/>
      <c r="V1360" s="62"/>
      <c r="W1360" s="62"/>
      <c r="X1360" s="62"/>
      <c r="Y1360" s="62"/>
      <c r="Z1360" s="62"/>
      <c r="AA1360" s="62"/>
      <c r="AB1360" s="62"/>
      <c r="AC1360" s="61">
        <f t="shared" si="872"/>
        <v>0</v>
      </c>
      <c r="AD1360" s="1" t="str">
        <f t="shared" si="873"/>
        <v>Nincs VKR kiválasztva!</v>
      </c>
      <c r="AF1360" s="60"/>
      <c r="AG1360" s="60"/>
      <c r="AH1360" s="60"/>
      <c r="AI1360" s="60"/>
      <c r="AJ1360" s="60"/>
      <c r="AK1360" s="60"/>
      <c r="AL1360" s="60"/>
      <c r="AM1360" s="60"/>
      <c r="AN1360" s="60"/>
      <c r="AO1360" s="60"/>
      <c r="AP1360" s="60"/>
      <c r="AQ1360" s="61">
        <f t="shared" si="874"/>
        <v>0</v>
      </c>
      <c r="AR1360" s="130" t="s">
        <v>36</v>
      </c>
      <c r="AS1360" s="1" t="str">
        <f t="shared" si="875"/>
        <v>Nincs VKR kiválasztva!</v>
      </c>
      <c r="AU1360" s="46"/>
      <c r="AV1360" s="46"/>
      <c r="AY1360" s="64" t="str">
        <f>IF($D1360="","",INDEX(Osszesito!$E:$E,MATCH($F1360,Osszesito!$C:$C,0)))</f>
        <v/>
      </c>
      <c r="AZ1360" s="64">
        <f t="shared" si="883"/>
        <v>0</v>
      </c>
      <c r="BA1360" s="65">
        <f t="shared" si="884"/>
        <v>0</v>
      </c>
      <c r="BB1360" s="65" t="str">
        <f t="shared" si="885"/>
        <v>x</v>
      </c>
      <c r="BC1360" s="65">
        <f t="shared" si="876"/>
        <v>0</v>
      </c>
      <c r="BD1360" s="65">
        <f t="shared" si="910"/>
        <v>0</v>
      </c>
      <c r="BE1360" s="65">
        <f t="shared" si="886"/>
        <v>0</v>
      </c>
      <c r="BF1360" s="64" t="str">
        <f t="shared" si="887"/>
        <v>A forrás egyenlő a költséggel (I.ütem).</v>
      </c>
      <c r="BG1360" s="65">
        <f t="shared" si="888"/>
        <v>0</v>
      </c>
      <c r="BH1360" s="65">
        <f t="shared" si="889"/>
        <v>0</v>
      </c>
      <c r="BI1360" s="65">
        <f t="shared" si="890"/>
        <v>0</v>
      </c>
      <c r="BJ1360" s="65">
        <f t="shared" si="891"/>
        <v>0</v>
      </c>
      <c r="BK1360" s="65">
        <f t="shared" si="877"/>
        <v>0</v>
      </c>
      <c r="BL1360" s="66" t="str">
        <f t="shared" si="911"/>
        <v>Nem hosszútávú a feladat.</v>
      </c>
      <c r="BM1360" s="67">
        <f t="shared" si="892"/>
        <v>1</v>
      </c>
      <c r="BN1360" s="67">
        <f t="shared" si="893"/>
        <v>0</v>
      </c>
      <c r="BO1360" s="67">
        <f t="shared" si="894"/>
        <v>1</v>
      </c>
      <c r="BP1360" s="67">
        <f t="shared" si="895"/>
        <v>0</v>
      </c>
      <c r="BQ1360" s="65">
        <f t="shared" si="896"/>
        <v>0</v>
      </c>
      <c r="BR1360" s="64" t="str">
        <f t="shared" si="897"/>
        <v>Nincs hosszútávú terv!</v>
      </c>
      <c r="BS1360" s="65">
        <f t="shared" si="898"/>
        <v>0</v>
      </c>
      <c r="BT1360" s="65">
        <f t="shared" si="899"/>
        <v>0</v>
      </c>
      <c r="BU1360" s="65">
        <f t="shared" si="900"/>
        <v>0</v>
      </c>
      <c r="BV1360" s="65">
        <f t="shared" si="901"/>
        <v>0</v>
      </c>
      <c r="BW1360" s="65">
        <f t="shared" si="902"/>
        <v>0</v>
      </c>
      <c r="BX1360" s="65">
        <f t="shared" si="903"/>
        <v>0</v>
      </c>
      <c r="BY1360" s="65">
        <f t="shared" si="904"/>
        <v>0</v>
      </c>
      <c r="BZ1360" s="65">
        <f t="shared" si="905"/>
        <v>0</v>
      </c>
      <c r="CA1360" s="65">
        <f t="shared" si="906"/>
        <v>0</v>
      </c>
      <c r="CB1360" s="65">
        <f t="shared" si="907"/>
        <v>0</v>
      </c>
      <c r="CC1360" s="65">
        <f t="shared" si="908"/>
        <v>0</v>
      </c>
      <c r="CD1360" s="65" t="str">
        <f t="shared" si="878"/>
        <v>Hiányos kitöltés! (B-oszlop üres)</v>
      </c>
      <c r="CE1360" s="66" t="str">
        <f t="shared" si="879"/>
        <v>Hiányos kitöltés! (B-oszlop üres)</v>
      </c>
      <c r="CF1360" s="65">
        <f t="shared" si="880"/>
        <v>0</v>
      </c>
      <c r="CG1360" s="65">
        <f t="shared" si="881"/>
        <v>0</v>
      </c>
      <c r="CH1360" s="65">
        <f t="shared" si="882"/>
        <v>0</v>
      </c>
    </row>
    <row r="1361" spans="1:86" ht="31.25" x14ac:dyDescent="0.25">
      <c r="A1361" s="54" t="str">
        <f t="shared" si="871"/>
        <v>Nincs VKR kiválasztva!</v>
      </c>
      <c r="B1361" s="68"/>
      <c r="C1361" s="55"/>
      <c r="D1361" s="47"/>
      <c r="E1361" s="47"/>
      <c r="F1361" s="56" t="str">
        <f>IF($G1361="","Nincs VKR kiválasztva!",INDEX(Osszesito!$C:$C,MATCH($G1361,Osszesito!$D:$D,0)))</f>
        <v>Nincs VKR kiválasztva!</v>
      </c>
      <c r="G1361" s="45"/>
      <c r="H1361" s="51" t="str">
        <f>IF($D1361="","",CONCATENATE($AY1361,"_",COUNTA($D$3:$D1361),"_FSZV_2026"))</f>
        <v/>
      </c>
      <c r="I1361" s="56" t="str">
        <f>IF($G1361="","Nincs VKR kiválasztva!",INDEX(Osszesito!$G:$G,MATCH($F1361,Osszesito!$C:$C,0)))</f>
        <v>Nincs VKR kiválasztva!</v>
      </c>
      <c r="J1361" s="56" t="str">
        <f>IF($G1361="","Nincs VKR kiválasztva!",INDEX(Osszesito!$F:$F,MATCH($F1361,Osszesito!$C:$C,0)))</f>
        <v>Nincs VKR kiválasztva!</v>
      </c>
      <c r="K1361" s="48" t="str">
        <f t="shared" si="909"/>
        <v>Nincs kitöltve a költség rész!</v>
      </c>
      <c r="L1361" s="49"/>
      <c r="M1361" s="49"/>
      <c r="N1361" s="60"/>
      <c r="O1361" s="60"/>
      <c r="P1361" s="90"/>
      <c r="R1361" s="62"/>
      <c r="S1361" s="62"/>
      <c r="T1361" s="62"/>
      <c r="U1361" s="62"/>
      <c r="V1361" s="62"/>
      <c r="W1361" s="62"/>
      <c r="X1361" s="62"/>
      <c r="Y1361" s="62"/>
      <c r="Z1361" s="62"/>
      <c r="AA1361" s="62"/>
      <c r="AB1361" s="62"/>
      <c r="AC1361" s="61">
        <f t="shared" si="872"/>
        <v>0</v>
      </c>
      <c r="AD1361" s="1" t="str">
        <f t="shared" si="873"/>
        <v>Nincs VKR kiválasztva!</v>
      </c>
      <c r="AF1361" s="60"/>
      <c r="AG1361" s="60"/>
      <c r="AH1361" s="60"/>
      <c r="AI1361" s="60"/>
      <c r="AJ1361" s="60"/>
      <c r="AK1361" s="60"/>
      <c r="AL1361" s="60"/>
      <c r="AM1361" s="60"/>
      <c r="AN1361" s="60"/>
      <c r="AO1361" s="60"/>
      <c r="AP1361" s="60"/>
      <c r="AQ1361" s="61">
        <f t="shared" si="874"/>
        <v>0</v>
      </c>
      <c r="AR1361" s="130" t="s">
        <v>36</v>
      </c>
      <c r="AS1361" s="1" t="str">
        <f t="shared" si="875"/>
        <v>Nincs VKR kiválasztva!</v>
      </c>
      <c r="AU1361" s="46"/>
      <c r="AV1361" s="46"/>
      <c r="AY1361" s="64" t="str">
        <f>IF($D1361="","",INDEX(Osszesito!$E:$E,MATCH($F1361,Osszesito!$C:$C,0)))</f>
        <v/>
      </c>
      <c r="AZ1361" s="64">
        <f t="shared" si="883"/>
        <v>0</v>
      </c>
      <c r="BA1361" s="65">
        <f t="shared" si="884"/>
        <v>0</v>
      </c>
      <c r="BB1361" s="65" t="str">
        <f t="shared" si="885"/>
        <v>x</v>
      </c>
      <c r="BC1361" s="65">
        <f t="shared" si="876"/>
        <v>0</v>
      </c>
      <c r="BD1361" s="65">
        <f t="shared" si="910"/>
        <v>0</v>
      </c>
      <c r="BE1361" s="65">
        <f t="shared" si="886"/>
        <v>0</v>
      </c>
      <c r="BF1361" s="64" t="str">
        <f t="shared" si="887"/>
        <v>A forrás egyenlő a költséggel (I.ütem).</v>
      </c>
      <c r="BG1361" s="65">
        <f t="shared" si="888"/>
        <v>0</v>
      </c>
      <c r="BH1361" s="65">
        <f t="shared" si="889"/>
        <v>0</v>
      </c>
      <c r="BI1361" s="65">
        <f t="shared" si="890"/>
        <v>0</v>
      </c>
      <c r="BJ1361" s="65">
        <f t="shared" si="891"/>
        <v>0</v>
      </c>
      <c r="BK1361" s="65">
        <f t="shared" si="877"/>
        <v>0</v>
      </c>
      <c r="BL1361" s="66" t="str">
        <f t="shared" si="911"/>
        <v>Nem hosszútávú a feladat.</v>
      </c>
      <c r="BM1361" s="67">
        <f t="shared" si="892"/>
        <v>1</v>
      </c>
      <c r="BN1361" s="67">
        <f t="shared" si="893"/>
        <v>0</v>
      </c>
      <c r="BO1361" s="67">
        <f t="shared" si="894"/>
        <v>1</v>
      </c>
      <c r="BP1361" s="67">
        <f t="shared" si="895"/>
        <v>0</v>
      </c>
      <c r="BQ1361" s="65">
        <f t="shared" si="896"/>
        <v>0</v>
      </c>
      <c r="BR1361" s="64" t="str">
        <f t="shared" si="897"/>
        <v>Nincs hosszútávú terv!</v>
      </c>
      <c r="BS1361" s="65">
        <f t="shared" si="898"/>
        <v>0</v>
      </c>
      <c r="BT1361" s="65">
        <f t="shared" si="899"/>
        <v>0</v>
      </c>
      <c r="BU1361" s="65">
        <f t="shared" si="900"/>
        <v>0</v>
      </c>
      <c r="BV1361" s="65">
        <f t="shared" si="901"/>
        <v>0</v>
      </c>
      <c r="BW1361" s="65">
        <f t="shared" si="902"/>
        <v>0</v>
      </c>
      <c r="BX1361" s="65">
        <f t="shared" si="903"/>
        <v>0</v>
      </c>
      <c r="BY1361" s="65">
        <f t="shared" si="904"/>
        <v>0</v>
      </c>
      <c r="BZ1361" s="65">
        <f t="shared" si="905"/>
        <v>0</v>
      </c>
      <c r="CA1361" s="65">
        <f t="shared" si="906"/>
        <v>0</v>
      </c>
      <c r="CB1361" s="65">
        <f t="shared" si="907"/>
        <v>0</v>
      </c>
      <c r="CC1361" s="65">
        <f t="shared" si="908"/>
        <v>0</v>
      </c>
      <c r="CD1361" s="65" t="str">
        <f t="shared" si="878"/>
        <v>Hiányos kitöltés! (B-oszlop üres)</v>
      </c>
      <c r="CE1361" s="66" t="str">
        <f t="shared" si="879"/>
        <v>Hiányos kitöltés! (B-oszlop üres)</v>
      </c>
      <c r="CF1361" s="65">
        <f t="shared" si="880"/>
        <v>0</v>
      </c>
      <c r="CG1361" s="65">
        <f t="shared" si="881"/>
        <v>0</v>
      </c>
      <c r="CH1361" s="65">
        <f t="shared" si="882"/>
        <v>0</v>
      </c>
    </row>
    <row r="1362" spans="1:86" ht="31.25" x14ac:dyDescent="0.25">
      <c r="A1362" s="54" t="str">
        <f t="shared" si="871"/>
        <v>Nincs VKR kiválasztva!</v>
      </c>
      <c r="B1362" s="68"/>
      <c r="C1362" s="55"/>
      <c r="D1362" s="47"/>
      <c r="E1362" s="47"/>
      <c r="F1362" s="56" t="str">
        <f>IF($G1362="","Nincs VKR kiválasztva!",INDEX(Osszesito!$C:$C,MATCH($G1362,Osszesito!$D:$D,0)))</f>
        <v>Nincs VKR kiválasztva!</v>
      </c>
      <c r="G1362" s="45"/>
      <c r="H1362" s="51" t="str">
        <f>IF($D1362="","",CONCATENATE($AY1362,"_",COUNTA($D$3:$D1362),"_FSZV_2026"))</f>
        <v/>
      </c>
      <c r="I1362" s="56" t="str">
        <f>IF($G1362="","Nincs VKR kiválasztva!",INDEX(Osszesito!$G:$G,MATCH($F1362,Osszesito!$C:$C,0)))</f>
        <v>Nincs VKR kiválasztva!</v>
      </c>
      <c r="J1362" s="56" t="str">
        <f>IF($G1362="","Nincs VKR kiválasztva!",INDEX(Osszesito!$F:$F,MATCH($F1362,Osszesito!$C:$C,0)))</f>
        <v>Nincs VKR kiválasztva!</v>
      </c>
      <c r="K1362" s="48" t="str">
        <f t="shared" si="909"/>
        <v>Nincs kitöltve a költség rész!</v>
      </c>
      <c r="L1362" s="49"/>
      <c r="M1362" s="49"/>
      <c r="N1362" s="60"/>
      <c r="O1362" s="60"/>
      <c r="P1362" s="90"/>
      <c r="R1362" s="62"/>
      <c r="S1362" s="62"/>
      <c r="T1362" s="62"/>
      <c r="U1362" s="62"/>
      <c r="V1362" s="62"/>
      <c r="W1362" s="62"/>
      <c r="X1362" s="62"/>
      <c r="Y1362" s="62"/>
      <c r="Z1362" s="62"/>
      <c r="AA1362" s="62"/>
      <c r="AB1362" s="62"/>
      <c r="AC1362" s="61">
        <f t="shared" si="872"/>
        <v>0</v>
      </c>
      <c r="AD1362" s="1" t="str">
        <f t="shared" si="873"/>
        <v>Nincs VKR kiválasztva!</v>
      </c>
      <c r="AF1362" s="60"/>
      <c r="AG1362" s="60"/>
      <c r="AH1362" s="60"/>
      <c r="AI1362" s="60"/>
      <c r="AJ1362" s="60"/>
      <c r="AK1362" s="60"/>
      <c r="AL1362" s="60"/>
      <c r="AM1362" s="60"/>
      <c r="AN1362" s="60"/>
      <c r="AO1362" s="60"/>
      <c r="AP1362" s="60"/>
      <c r="AQ1362" s="61">
        <f t="shared" si="874"/>
        <v>0</v>
      </c>
      <c r="AR1362" s="130" t="s">
        <v>36</v>
      </c>
      <c r="AS1362" s="1" t="str">
        <f t="shared" si="875"/>
        <v>Nincs VKR kiválasztva!</v>
      </c>
      <c r="AU1362" s="46"/>
      <c r="AV1362" s="46"/>
      <c r="AY1362" s="64" t="str">
        <f>IF($D1362="","",INDEX(Osszesito!$E:$E,MATCH($F1362,Osszesito!$C:$C,0)))</f>
        <v/>
      </c>
      <c r="AZ1362" s="64">
        <f t="shared" si="883"/>
        <v>0</v>
      </c>
      <c r="BA1362" s="65">
        <f t="shared" si="884"/>
        <v>0</v>
      </c>
      <c r="BB1362" s="65" t="str">
        <f t="shared" si="885"/>
        <v>x</v>
      </c>
      <c r="BC1362" s="65">
        <f t="shared" si="876"/>
        <v>0</v>
      </c>
      <c r="BD1362" s="65">
        <f t="shared" si="910"/>
        <v>0</v>
      </c>
      <c r="BE1362" s="65">
        <f t="shared" si="886"/>
        <v>0</v>
      </c>
      <c r="BF1362" s="64" t="str">
        <f t="shared" si="887"/>
        <v>A forrás egyenlő a költséggel (I.ütem).</v>
      </c>
      <c r="BG1362" s="65">
        <f t="shared" si="888"/>
        <v>0</v>
      </c>
      <c r="BH1362" s="65">
        <f t="shared" si="889"/>
        <v>0</v>
      </c>
      <c r="BI1362" s="65">
        <f t="shared" si="890"/>
        <v>0</v>
      </c>
      <c r="BJ1362" s="65">
        <f t="shared" si="891"/>
        <v>0</v>
      </c>
      <c r="BK1362" s="65">
        <f t="shared" si="877"/>
        <v>0</v>
      </c>
      <c r="BL1362" s="66" t="str">
        <f t="shared" si="911"/>
        <v>Nem hosszútávú a feladat.</v>
      </c>
      <c r="BM1362" s="67">
        <f t="shared" si="892"/>
        <v>1</v>
      </c>
      <c r="BN1362" s="67">
        <f t="shared" si="893"/>
        <v>0</v>
      </c>
      <c r="BO1362" s="67">
        <f t="shared" si="894"/>
        <v>1</v>
      </c>
      <c r="BP1362" s="67">
        <f t="shared" si="895"/>
        <v>0</v>
      </c>
      <c r="BQ1362" s="65">
        <f t="shared" si="896"/>
        <v>0</v>
      </c>
      <c r="BR1362" s="64" t="str">
        <f t="shared" si="897"/>
        <v>Nincs hosszútávú terv!</v>
      </c>
      <c r="BS1362" s="65">
        <f t="shared" si="898"/>
        <v>0</v>
      </c>
      <c r="BT1362" s="65">
        <f t="shared" si="899"/>
        <v>0</v>
      </c>
      <c r="BU1362" s="65">
        <f t="shared" si="900"/>
        <v>0</v>
      </c>
      <c r="BV1362" s="65">
        <f t="shared" si="901"/>
        <v>0</v>
      </c>
      <c r="BW1362" s="65">
        <f t="shared" si="902"/>
        <v>0</v>
      </c>
      <c r="BX1362" s="65">
        <f t="shared" si="903"/>
        <v>0</v>
      </c>
      <c r="BY1362" s="65">
        <f t="shared" si="904"/>
        <v>0</v>
      </c>
      <c r="BZ1362" s="65">
        <f t="shared" si="905"/>
        <v>0</v>
      </c>
      <c r="CA1362" s="65">
        <f t="shared" si="906"/>
        <v>0</v>
      </c>
      <c r="CB1362" s="65">
        <f t="shared" si="907"/>
        <v>0</v>
      </c>
      <c r="CC1362" s="65">
        <f t="shared" si="908"/>
        <v>0</v>
      </c>
      <c r="CD1362" s="65" t="str">
        <f t="shared" si="878"/>
        <v>Hiányos kitöltés! (B-oszlop üres)</v>
      </c>
      <c r="CE1362" s="66" t="str">
        <f t="shared" si="879"/>
        <v>Hiányos kitöltés! (B-oszlop üres)</v>
      </c>
      <c r="CF1362" s="65">
        <f t="shared" si="880"/>
        <v>0</v>
      </c>
      <c r="CG1362" s="65">
        <f t="shared" si="881"/>
        <v>0</v>
      </c>
      <c r="CH1362" s="65">
        <f t="shared" si="882"/>
        <v>0</v>
      </c>
    </row>
    <row r="1363" spans="1:86" ht="31.25" x14ac:dyDescent="0.25">
      <c r="A1363" s="54" t="str">
        <f t="shared" si="871"/>
        <v>Nincs VKR kiválasztva!</v>
      </c>
      <c r="B1363" s="68"/>
      <c r="C1363" s="55"/>
      <c r="D1363" s="47"/>
      <c r="E1363" s="47"/>
      <c r="F1363" s="56" t="str">
        <f>IF($G1363="","Nincs VKR kiválasztva!",INDEX(Osszesito!$C:$C,MATCH($G1363,Osszesito!$D:$D,0)))</f>
        <v>Nincs VKR kiválasztva!</v>
      </c>
      <c r="G1363" s="45"/>
      <c r="H1363" s="51" t="str">
        <f>IF($D1363="","",CONCATENATE($AY1363,"_",COUNTA($D$3:$D1363),"_FSZV_2026"))</f>
        <v/>
      </c>
      <c r="I1363" s="56" t="str">
        <f>IF($G1363="","Nincs VKR kiválasztva!",INDEX(Osszesito!$G:$G,MATCH($F1363,Osszesito!$C:$C,0)))</f>
        <v>Nincs VKR kiválasztva!</v>
      </c>
      <c r="J1363" s="56" t="str">
        <f>IF($G1363="","Nincs VKR kiválasztva!",INDEX(Osszesito!$F:$F,MATCH($F1363,Osszesito!$C:$C,0)))</f>
        <v>Nincs VKR kiválasztva!</v>
      </c>
      <c r="K1363" s="48" t="str">
        <f t="shared" si="909"/>
        <v>Nincs kitöltve a költség rész!</v>
      </c>
      <c r="L1363" s="49"/>
      <c r="M1363" s="49"/>
      <c r="N1363" s="60"/>
      <c r="O1363" s="60"/>
      <c r="P1363" s="90"/>
      <c r="R1363" s="62"/>
      <c r="S1363" s="62"/>
      <c r="T1363" s="62"/>
      <c r="U1363" s="62"/>
      <c r="V1363" s="62"/>
      <c r="W1363" s="62"/>
      <c r="X1363" s="62"/>
      <c r="Y1363" s="62"/>
      <c r="Z1363" s="62"/>
      <c r="AA1363" s="62"/>
      <c r="AB1363" s="62"/>
      <c r="AC1363" s="61">
        <f t="shared" si="872"/>
        <v>0</v>
      </c>
      <c r="AD1363" s="1" t="str">
        <f t="shared" si="873"/>
        <v>Nincs VKR kiválasztva!</v>
      </c>
      <c r="AF1363" s="60"/>
      <c r="AG1363" s="60"/>
      <c r="AH1363" s="60"/>
      <c r="AI1363" s="60"/>
      <c r="AJ1363" s="60"/>
      <c r="AK1363" s="60"/>
      <c r="AL1363" s="60"/>
      <c r="AM1363" s="60"/>
      <c r="AN1363" s="60"/>
      <c r="AO1363" s="60"/>
      <c r="AP1363" s="60"/>
      <c r="AQ1363" s="61">
        <f t="shared" si="874"/>
        <v>0</v>
      </c>
      <c r="AR1363" s="130" t="s">
        <v>36</v>
      </c>
      <c r="AS1363" s="1" t="str">
        <f t="shared" si="875"/>
        <v>Nincs VKR kiválasztva!</v>
      </c>
      <c r="AU1363" s="46"/>
      <c r="AV1363" s="46"/>
      <c r="AY1363" s="64" t="str">
        <f>IF($D1363="","",INDEX(Osszesito!$E:$E,MATCH($F1363,Osszesito!$C:$C,0)))</f>
        <v/>
      </c>
      <c r="AZ1363" s="64">
        <f t="shared" si="883"/>
        <v>0</v>
      </c>
      <c r="BA1363" s="65">
        <f t="shared" si="884"/>
        <v>0</v>
      </c>
      <c r="BB1363" s="65" t="str">
        <f t="shared" si="885"/>
        <v>x</v>
      </c>
      <c r="BC1363" s="65">
        <f t="shared" si="876"/>
        <v>0</v>
      </c>
      <c r="BD1363" s="65">
        <f t="shared" si="910"/>
        <v>0</v>
      </c>
      <c r="BE1363" s="65">
        <f t="shared" si="886"/>
        <v>0</v>
      </c>
      <c r="BF1363" s="64" t="str">
        <f t="shared" si="887"/>
        <v>A forrás egyenlő a költséggel (I.ütem).</v>
      </c>
      <c r="BG1363" s="65">
        <f t="shared" si="888"/>
        <v>0</v>
      </c>
      <c r="BH1363" s="65">
        <f t="shared" si="889"/>
        <v>0</v>
      </c>
      <c r="BI1363" s="65">
        <f t="shared" si="890"/>
        <v>0</v>
      </c>
      <c r="BJ1363" s="65">
        <f t="shared" si="891"/>
        <v>0</v>
      </c>
      <c r="BK1363" s="65">
        <f t="shared" si="877"/>
        <v>0</v>
      </c>
      <c r="BL1363" s="66" t="str">
        <f t="shared" si="911"/>
        <v>Nem hosszútávú a feladat.</v>
      </c>
      <c r="BM1363" s="67">
        <f t="shared" si="892"/>
        <v>1</v>
      </c>
      <c r="BN1363" s="67">
        <f t="shared" si="893"/>
        <v>0</v>
      </c>
      <c r="BO1363" s="67">
        <f t="shared" si="894"/>
        <v>1</v>
      </c>
      <c r="BP1363" s="67">
        <f t="shared" si="895"/>
        <v>0</v>
      </c>
      <c r="BQ1363" s="65">
        <f t="shared" si="896"/>
        <v>0</v>
      </c>
      <c r="BR1363" s="64" t="str">
        <f t="shared" si="897"/>
        <v>Nincs hosszútávú terv!</v>
      </c>
      <c r="BS1363" s="65">
        <f t="shared" si="898"/>
        <v>0</v>
      </c>
      <c r="BT1363" s="65">
        <f t="shared" si="899"/>
        <v>0</v>
      </c>
      <c r="BU1363" s="65">
        <f t="shared" si="900"/>
        <v>0</v>
      </c>
      <c r="BV1363" s="65">
        <f t="shared" si="901"/>
        <v>0</v>
      </c>
      <c r="BW1363" s="65">
        <f t="shared" si="902"/>
        <v>0</v>
      </c>
      <c r="BX1363" s="65">
        <f t="shared" si="903"/>
        <v>0</v>
      </c>
      <c r="BY1363" s="65">
        <f t="shared" si="904"/>
        <v>0</v>
      </c>
      <c r="BZ1363" s="65">
        <f t="shared" si="905"/>
        <v>0</v>
      </c>
      <c r="CA1363" s="65">
        <f t="shared" si="906"/>
        <v>0</v>
      </c>
      <c r="CB1363" s="65">
        <f t="shared" si="907"/>
        <v>0</v>
      </c>
      <c r="CC1363" s="65">
        <f t="shared" si="908"/>
        <v>0</v>
      </c>
      <c r="CD1363" s="65" t="str">
        <f t="shared" si="878"/>
        <v>Hiányos kitöltés! (B-oszlop üres)</v>
      </c>
      <c r="CE1363" s="66" t="str">
        <f t="shared" si="879"/>
        <v>Hiányos kitöltés! (B-oszlop üres)</v>
      </c>
      <c r="CF1363" s="65">
        <f t="shared" si="880"/>
        <v>0</v>
      </c>
      <c r="CG1363" s="65">
        <f t="shared" si="881"/>
        <v>0</v>
      </c>
      <c r="CH1363" s="65">
        <f t="shared" si="882"/>
        <v>0</v>
      </c>
    </row>
    <row r="1364" spans="1:86" ht="31.25" x14ac:dyDescent="0.25">
      <c r="A1364" s="54" t="str">
        <f t="shared" si="871"/>
        <v>Nincs VKR kiválasztva!</v>
      </c>
      <c r="B1364" s="68"/>
      <c r="C1364" s="55"/>
      <c r="D1364" s="47"/>
      <c r="E1364" s="47"/>
      <c r="F1364" s="56" t="str">
        <f>IF($G1364="","Nincs VKR kiválasztva!",INDEX(Osszesito!$C:$C,MATCH($G1364,Osszesito!$D:$D,0)))</f>
        <v>Nincs VKR kiválasztva!</v>
      </c>
      <c r="G1364" s="45"/>
      <c r="H1364" s="51" t="str">
        <f>IF($D1364="","",CONCATENATE($AY1364,"_",COUNTA($D$3:$D1364),"_FSZV_2026"))</f>
        <v/>
      </c>
      <c r="I1364" s="56" t="str">
        <f>IF($G1364="","Nincs VKR kiválasztva!",INDEX(Osszesito!$G:$G,MATCH($F1364,Osszesito!$C:$C,0)))</f>
        <v>Nincs VKR kiválasztva!</v>
      </c>
      <c r="J1364" s="56" t="str">
        <f>IF($G1364="","Nincs VKR kiválasztva!",INDEX(Osszesito!$F:$F,MATCH($F1364,Osszesito!$C:$C,0)))</f>
        <v>Nincs VKR kiválasztva!</v>
      </c>
      <c r="K1364" s="48" t="str">
        <f t="shared" si="909"/>
        <v>Nincs kitöltve a költség rész!</v>
      </c>
      <c r="L1364" s="49"/>
      <c r="M1364" s="49"/>
      <c r="N1364" s="60"/>
      <c r="O1364" s="60"/>
      <c r="P1364" s="90"/>
      <c r="R1364" s="62"/>
      <c r="S1364" s="62"/>
      <c r="T1364" s="62"/>
      <c r="U1364" s="62"/>
      <c r="V1364" s="62"/>
      <c r="W1364" s="62"/>
      <c r="X1364" s="62"/>
      <c r="Y1364" s="62"/>
      <c r="Z1364" s="62"/>
      <c r="AA1364" s="62"/>
      <c r="AB1364" s="62"/>
      <c r="AC1364" s="61">
        <f t="shared" si="872"/>
        <v>0</v>
      </c>
      <c r="AD1364" s="1" t="str">
        <f t="shared" si="873"/>
        <v>Nincs VKR kiválasztva!</v>
      </c>
      <c r="AF1364" s="60"/>
      <c r="AG1364" s="60"/>
      <c r="AH1364" s="60"/>
      <c r="AI1364" s="60"/>
      <c r="AJ1364" s="60"/>
      <c r="AK1364" s="60"/>
      <c r="AL1364" s="60"/>
      <c r="AM1364" s="60"/>
      <c r="AN1364" s="60"/>
      <c r="AO1364" s="60"/>
      <c r="AP1364" s="60"/>
      <c r="AQ1364" s="61">
        <f t="shared" si="874"/>
        <v>0</v>
      </c>
      <c r="AR1364" s="130" t="s">
        <v>36</v>
      </c>
      <c r="AS1364" s="1" t="str">
        <f t="shared" si="875"/>
        <v>Nincs VKR kiválasztva!</v>
      </c>
      <c r="AU1364" s="46"/>
      <c r="AV1364" s="46"/>
      <c r="AY1364" s="64" t="str">
        <f>IF($D1364="","",INDEX(Osszesito!$E:$E,MATCH($F1364,Osszesito!$C:$C,0)))</f>
        <v/>
      </c>
      <c r="AZ1364" s="64">
        <f t="shared" si="883"/>
        <v>0</v>
      </c>
      <c r="BA1364" s="65">
        <f t="shared" si="884"/>
        <v>0</v>
      </c>
      <c r="BB1364" s="65" t="str">
        <f t="shared" si="885"/>
        <v>x</v>
      </c>
      <c r="BC1364" s="65">
        <f t="shared" si="876"/>
        <v>0</v>
      </c>
      <c r="BD1364" s="65">
        <f t="shared" si="910"/>
        <v>0</v>
      </c>
      <c r="BE1364" s="65">
        <f t="shared" si="886"/>
        <v>0</v>
      </c>
      <c r="BF1364" s="64" t="str">
        <f t="shared" si="887"/>
        <v>A forrás egyenlő a költséggel (I.ütem).</v>
      </c>
      <c r="BG1364" s="65">
        <f t="shared" si="888"/>
        <v>0</v>
      </c>
      <c r="BH1364" s="65">
        <f t="shared" si="889"/>
        <v>0</v>
      </c>
      <c r="BI1364" s="65">
        <f t="shared" si="890"/>
        <v>0</v>
      </c>
      <c r="BJ1364" s="65">
        <f t="shared" si="891"/>
        <v>0</v>
      </c>
      <c r="BK1364" s="65">
        <f t="shared" si="877"/>
        <v>0</v>
      </c>
      <c r="BL1364" s="66" t="str">
        <f t="shared" si="911"/>
        <v>Nem hosszútávú a feladat.</v>
      </c>
      <c r="BM1364" s="67">
        <f t="shared" si="892"/>
        <v>1</v>
      </c>
      <c r="BN1364" s="67">
        <f t="shared" si="893"/>
        <v>0</v>
      </c>
      <c r="BO1364" s="67">
        <f t="shared" si="894"/>
        <v>1</v>
      </c>
      <c r="BP1364" s="67">
        <f t="shared" si="895"/>
        <v>0</v>
      </c>
      <c r="BQ1364" s="65">
        <f t="shared" si="896"/>
        <v>0</v>
      </c>
      <c r="BR1364" s="64" t="str">
        <f t="shared" si="897"/>
        <v>Nincs hosszútávú terv!</v>
      </c>
      <c r="BS1364" s="65">
        <f t="shared" si="898"/>
        <v>0</v>
      </c>
      <c r="BT1364" s="65">
        <f t="shared" si="899"/>
        <v>0</v>
      </c>
      <c r="BU1364" s="65">
        <f t="shared" si="900"/>
        <v>0</v>
      </c>
      <c r="BV1364" s="65">
        <f t="shared" si="901"/>
        <v>0</v>
      </c>
      <c r="BW1364" s="65">
        <f t="shared" si="902"/>
        <v>0</v>
      </c>
      <c r="BX1364" s="65">
        <f t="shared" si="903"/>
        <v>0</v>
      </c>
      <c r="BY1364" s="65">
        <f t="shared" si="904"/>
        <v>0</v>
      </c>
      <c r="BZ1364" s="65">
        <f t="shared" si="905"/>
        <v>0</v>
      </c>
      <c r="CA1364" s="65">
        <f t="shared" si="906"/>
        <v>0</v>
      </c>
      <c r="CB1364" s="65">
        <f t="shared" si="907"/>
        <v>0</v>
      </c>
      <c r="CC1364" s="65">
        <f t="shared" si="908"/>
        <v>0</v>
      </c>
      <c r="CD1364" s="65" t="str">
        <f t="shared" si="878"/>
        <v>Hiányos kitöltés! (B-oszlop üres)</v>
      </c>
      <c r="CE1364" s="66" t="str">
        <f t="shared" si="879"/>
        <v>Hiányos kitöltés! (B-oszlop üres)</v>
      </c>
      <c r="CF1364" s="65">
        <f t="shared" si="880"/>
        <v>0</v>
      </c>
      <c r="CG1364" s="65">
        <f t="shared" si="881"/>
        <v>0</v>
      </c>
      <c r="CH1364" s="65">
        <f t="shared" si="882"/>
        <v>0</v>
      </c>
    </row>
    <row r="1365" spans="1:86" ht="31.25" x14ac:dyDescent="0.25">
      <c r="A1365" s="54" t="str">
        <f t="shared" si="871"/>
        <v>Nincs VKR kiválasztva!</v>
      </c>
      <c r="B1365" s="68"/>
      <c r="C1365" s="55"/>
      <c r="D1365" s="47"/>
      <c r="E1365" s="47"/>
      <c r="F1365" s="56" t="str">
        <f>IF($G1365="","Nincs VKR kiválasztva!",INDEX(Osszesito!$C:$C,MATCH($G1365,Osszesito!$D:$D,0)))</f>
        <v>Nincs VKR kiválasztva!</v>
      </c>
      <c r="G1365" s="45"/>
      <c r="H1365" s="51" t="str">
        <f>IF($D1365="","",CONCATENATE($AY1365,"_",COUNTA($D$3:$D1365),"_FSZV_2026"))</f>
        <v/>
      </c>
      <c r="I1365" s="56" t="str">
        <f>IF($G1365="","Nincs VKR kiválasztva!",INDEX(Osszesito!$G:$G,MATCH($F1365,Osszesito!$C:$C,0)))</f>
        <v>Nincs VKR kiválasztva!</v>
      </c>
      <c r="J1365" s="56" t="str">
        <f>IF($G1365="","Nincs VKR kiválasztva!",INDEX(Osszesito!$F:$F,MATCH($F1365,Osszesito!$C:$C,0)))</f>
        <v>Nincs VKR kiválasztva!</v>
      </c>
      <c r="K1365" s="48" t="str">
        <f t="shared" si="909"/>
        <v>Nincs kitöltve a költség rész!</v>
      </c>
      <c r="L1365" s="49"/>
      <c r="M1365" s="49"/>
      <c r="N1365" s="60"/>
      <c r="O1365" s="60"/>
      <c r="P1365" s="90"/>
      <c r="R1365" s="62"/>
      <c r="S1365" s="62"/>
      <c r="T1365" s="62"/>
      <c r="U1365" s="62"/>
      <c r="V1365" s="62"/>
      <c r="W1365" s="62"/>
      <c r="X1365" s="62"/>
      <c r="Y1365" s="62"/>
      <c r="Z1365" s="62"/>
      <c r="AA1365" s="62"/>
      <c r="AB1365" s="62"/>
      <c r="AC1365" s="61">
        <f t="shared" si="872"/>
        <v>0</v>
      </c>
      <c r="AD1365" s="1" t="str">
        <f t="shared" si="873"/>
        <v>Nincs VKR kiválasztva!</v>
      </c>
      <c r="AF1365" s="60"/>
      <c r="AG1365" s="60"/>
      <c r="AH1365" s="60"/>
      <c r="AI1365" s="60"/>
      <c r="AJ1365" s="60"/>
      <c r="AK1365" s="60"/>
      <c r="AL1365" s="60"/>
      <c r="AM1365" s="60"/>
      <c r="AN1365" s="60"/>
      <c r="AO1365" s="60"/>
      <c r="AP1365" s="60"/>
      <c r="AQ1365" s="61">
        <f t="shared" si="874"/>
        <v>0</v>
      </c>
      <c r="AR1365" s="130" t="s">
        <v>36</v>
      </c>
      <c r="AS1365" s="1" t="str">
        <f t="shared" si="875"/>
        <v>Nincs VKR kiválasztva!</v>
      </c>
      <c r="AU1365" s="46"/>
      <c r="AV1365" s="46"/>
      <c r="AY1365" s="64" t="str">
        <f>IF($D1365="","",INDEX(Osszesito!$E:$E,MATCH($F1365,Osszesito!$C:$C,0)))</f>
        <v/>
      </c>
      <c r="AZ1365" s="64">
        <f t="shared" si="883"/>
        <v>0</v>
      </c>
      <c r="BA1365" s="65">
        <f t="shared" si="884"/>
        <v>0</v>
      </c>
      <c r="BB1365" s="65" t="str">
        <f t="shared" si="885"/>
        <v>x</v>
      </c>
      <c r="BC1365" s="65">
        <f t="shared" si="876"/>
        <v>0</v>
      </c>
      <c r="BD1365" s="65">
        <f t="shared" si="910"/>
        <v>0</v>
      </c>
      <c r="BE1365" s="65">
        <f t="shared" si="886"/>
        <v>0</v>
      </c>
      <c r="BF1365" s="64" t="str">
        <f t="shared" si="887"/>
        <v>A forrás egyenlő a költséggel (I.ütem).</v>
      </c>
      <c r="BG1365" s="65">
        <f t="shared" si="888"/>
        <v>0</v>
      </c>
      <c r="BH1365" s="65">
        <f t="shared" si="889"/>
        <v>0</v>
      </c>
      <c r="BI1365" s="65">
        <f t="shared" si="890"/>
        <v>0</v>
      </c>
      <c r="BJ1365" s="65">
        <f t="shared" si="891"/>
        <v>0</v>
      </c>
      <c r="BK1365" s="65">
        <f t="shared" si="877"/>
        <v>0</v>
      </c>
      <c r="BL1365" s="66" t="str">
        <f t="shared" si="911"/>
        <v>Nem hosszútávú a feladat.</v>
      </c>
      <c r="BM1365" s="67">
        <f t="shared" si="892"/>
        <v>1</v>
      </c>
      <c r="BN1365" s="67">
        <f t="shared" si="893"/>
        <v>0</v>
      </c>
      <c r="BO1365" s="67">
        <f t="shared" si="894"/>
        <v>1</v>
      </c>
      <c r="BP1365" s="67">
        <f t="shared" si="895"/>
        <v>0</v>
      </c>
      <c r="BQ1365" s="65">
        <f t="shared" si="896"/>
        <v>0</v>
      </c>
      <c r="BR1365" s="64" t="str">
        <f t="shared" si="897"/>
        <v>Nincs hosszútávú terv!</v>
      </c>
      <c r="BS1365" s="65">
        <f t="shared" si="898"/>
        <v>0</v>
      </c>
      <c r="BT1365" s="65">
        <f t="shared" si="899"/>
        <v>0</v>
      </c>
      <c r="BU1365" s="65">
        <f t="shared" si="900"/>
        <v>0</v>
      </c>
      <c r="BV1365" s="65">
        <f t="shared" si="901"/>
        <v>0</v>
      </c>
      <c r="BW1365" s="65">
        <f t="shared" si="902"/>
        <v>0</v>
      </c>
      <c r="BX1365" s="65">
        <f t="shared" si="903"/>
        <v>0</v>
      </c>
      <c r="BY1365" s="65">
        <f t="shared" si="904"/>
        <v>0</v>
      </c>
      <c r="BZ1365" s="65">
        <f t="shared" si="905"/>
        <v>0</v>
      </c>
      <c r="CA1365" s="65">
        <f t="shared" si="906"/>
        <v>0</v>
      </c>
      <c r="CB1365" s="65">
        <f t="shared" si="907"/>
        <v>0</v>
      </c>
      <c r="CC1365" s="65">
        <f t="shared" si="908"/>
        <v>0</v>
      </c>
      <c r="CD1365" s="65" t="str">
        <f t="shared" si="878"/>
        <v>Hiányos kitöltés! (B-oszlop üres)</v>
      </c>
      <c r="CE1365" s="66" t="str">
        <f t="shared" si="879"/>
        <v>Hiányos kitöltés! (B-oszlop üres)</v>
      </c>
      <c r="CF1365" s="65">
        <f t="shared" si="880"/>
        <v>0</v>
      </c>
      <c r="CG1365" s="65">
        <f t="shared" si="881"/>
        <v>0</v>
      </c>
      <c r="CH1365" s="65">
        <f t="shared" si="882"/>
        <v>0</v>
      </c>
    </row>
    <row r="1366" spans="1:86" ht="31.25" x14ac:dyDescent="0.25">
      <c r="A1366" s="54" t="str">
        <f t="shared" si="871"/>
        <v>Nincs VKR kiválasztva!</v>
      </c>
      <c r="B1366" s="68"/>
      <c r="C1366" s="55"/>
      <c r="D1366" s="47"/>
      <c r="E1366" s="47"/>
      <c r="F1366" s="56" t="str">
        <f>IF($G1366="","Nincs VKR kiválasztva!",INDEX(Osszesito!$C:$C,MATCH($G1366,Osszesito!$D:$D,0)))</f>
        <v>Nincs VKR kiválasztva!</v>
      </c>
      <c r="G1366" s="45"/>
      <c r="H1366" s="51" t="str">
        <f>IF($D1366="","",CONCATENATE($AY1366,"_",COUNTA($D$3:$D1366),"_FSZV_2026"))</f>
        <v/>
      </c>
      <c r="I1366" s="56" t="str">
        <f>IF($G1366="","Nincs VKR kiválasztva!",INDEX(Osszesito!$G:$G,MATCH($F1366,Osszesito!$C:$C,0)))</f>
        <v>Nincs VKR kiválasztva!</v>
      </c>
      <c r="J1366" s="56" t="str">
        <f>IF($G1366="","Nincs VKR kiválasztva!",INDEX(Osszesito!$F:$F,MATCH($F1366,Osszesito!$C:$C,0)))</f>
        <v>Nincs VKR kiválasztva!</v>
      </c>
      <c r="K1366" s="48" t="str">
        <f t="shared" si="909"/>
        <v>Nincs kitöltve a költség rész!</v>
      </c>
      <c r="L1366" s="49"/>
      <c r="M1366" s="49"/>
      <c r="N1366" s="60"/>
      <c r="O1366" s="60"/>
      <c r="P1366" s="90"/>
      <c r="R1366" s="62"/>
      <c r="S1366" s="62"/>
      <c r="T1366" s="62"/>
      <c r="U1366" s="62"/>
      <c r="V1366" s="62"/>
      <c r="W1366" s="62"/>
      <c r="X1366" s="62"/>
      <c r="Y1366" s="62"/>
      <c r="Z1366" s="62"/>
      <c r="AA1366" s="62"/>
      <c r="AB1366" s="62"/>
      <c r="AC1366" s="61">
        <f t="shared" si="872"/>
        <v>0</v>
      </c>
      <c r="AD1366" s="1" t="str">
        <f t="shared" si="873"/>
        <v>Nincs VKR kiválasztva!</v>
      </c>
      <c r="AF1366" s="60"/>
      <c r="AG1366" s="60"/>
      <c r="AH1366" s="60"/>
      <c r="AI1366" s="60"/>
      <c r="AJ1366" s="60"/>
      <c r="AK1366" s="60"/>
      <c r="AL1366" s="60"/>
      <c r="AM1366" s="60"/>
      <c r="AN1366" s="60"/>
      <c r="AO1366" s="60"/>
      <c r="AP1366" s="60"/>
      <c r="AQ1366" s="61">
        <f t="shared" si="874"/>
        <v>0</v>
      </c>
      <c r="AR1366" s="130" t="s">
        <v>36</v>
      </c>
      <c r="AS1366" s="1" t="str">
        <f t="shared" si="875"/>
        <v>Nincs VKR kiválasztva!</v>
      </c>
      <c r="AU1366" s="46"/>
      <c r="AV1366" s="46"/>
      <c r="AY1366" s="64" t="str">
        <f>IF($D1366="","",INDEX(Osszesito!$E:$E,MATCH($F1366,Osszesito!$C:$C,0)))</f>
        <v/>
      </c>
      <c r="AZ1366" s="64">
        <f t="shared" si="883"/>
        <v>0</v>
      </c>
      <c r="BA1366" s="65">
        <f t="shared" si="884"/>
        <v>0</v>
      </c>
      <c r="BB1366" s="65" t="str">
        <f t="shared" si="885"/>
        <v>x</v>
      </c>
      <c r="BC1366" s="65">
        <f t="shared" si="876"/>
        <v>0</v>
      </c>
      <c r="BD1366" s="65">
        <f t="shared" si="910"/>
        <v>0</v>
      </c>
      <c r="BE1366" s="65">
        <f t="shared" si="886"/>
        <v>0</v>
      </c>
      <c r="BF1366" s="64" t="str">
        <f t="shared" si="887"/>
        <v>A forrás egyenlő a költséggel (I.ütem).</v>
      </c>
      <c r="BG1366" s="65">
        <f t="shared" si="888"/>
        <v>0</v>
      </c>
      <c r="BH1366" s="65">
        <f t="shared" si="889"/>
        <v>0</v>
      </c>
      <c r="BI1366" s="65">
        <f t="shared" si="890"/>
        <v>0</v>
      </c>
      <c r="BJ1366" s="65">
        <f t="shared" si="891"/>
        <v>0</v>
      </c>
      <c r="BK1366" s="65">
        <f t="shared" si="877"/>
        <v>0</v>
      </c>
      <c r="BL1366" s="66" t="str">
        <f t="shared" si="911"/>
        <v>Nem hosszútávú a feladat.</v>
      </c>
      <c r="BM1366" s="67">
        <f t="shared" si="892"/>
        <v>1</v>
      </c>
      <c r="BN1366" s="67">
        <f t="shared" si="893"/>
        <v>0</v>
      </c>
      <c r="BO1366" s="67">
        <f t="shared" si="894"/>
        <v>1</v>
      </c>
      <c r="BP1366" s="67">
        <f t="shared" si="895"/>
        <v>0</v>
      </c>
      <c r="BQ1366" s="65">
        <f t="shared" si="896"/>
        <v>0</v>
      </c>
      <c r="BR1366" s="64" t="str">
        <f t="shared" si="897"/>
        <v>Nincs hosszútávú terv!</v>
      </c>
      <c r="BS1366" s="65">
        <f t="shared" si="898"/>
        <v>0</v>
      </c>
      <c r="BT1366" s="65">
        <f t="shared" si="899"/>
        <v>0</v>
      </c>
      <c r="BU1366" s="65">
        <f t="shared" si="900"/>
        <v>0</v>
      </c>
      <c r="BV1366" s="65">
        <f t="shared" si="901"/>
        <v>0</v>
      </c>
      <c r="BW1366" s="65">
        <f t="shared" si="902"/>
        <v>0</v>
      </c>
      <c r="BX1366" s="65">
        <f t="shared" si="903"/>
        <v>0</v>
      </c>
      <c r="BY1366" s="65">
        <f t="shared" si="904"/>
        <v>0</v>
      </c>
      <c r="BZ1366" s="65">
        <f t="shared" si="905"/>
        <v>0</v>
      </c>
      <c r="CA1366" s="65">
        <f t="shared" si="906"/>
        <v>0</v>
      </c>
      <c r="CB1366" s="65">
        <f t="shared" si="907"/>
        <v>0</v>
      </c>
      <c r="CC1366" s="65">
        <f t="shared" si="908"/>
        <v>0</v>
      </c>
      <c r="CD1366" s="65" t="str">
        <f t="shared" si="878"/>
        <v>Hiányos kitöltés! (B-oszlop üres)</v>
      </c>
      <c r="CE1366" s="66" t="str">
        <f t="shared" si="879"/>
        <v>Hiányos kitöltés! (B-oszlop üres)</v>
      </c>
      <c r="CF1366" s="65">
        <f t="shared" si="880"/>
        <v>0</v>
      </c>
      <c r="CG1366" s="65">
        <f t="shared" si="881"/>
        <v>0</v>
      </c>
      <c r="CH1366" s="65">
        <f t="shared" si="882"/>
        <v>0</v>
      </c>
    </row>
    <row r="1367" spans="1:86" ht="31.25" x14ac:dyDescent="0.25">
      <c r="A1367" s="54" t="str">
        <f t="shared" si="871"/>
        <v>Nincs VKR kiválasztva!</v>
      </c>
      <c r="B1367" s="68"/>
      <c r="C1367" s="55"/>
      <c r="D1367" s="47"/>
      <c r="E1367" s="47"/>
      <c r="F1367" s="56" t="str">
        <f>IF($G1367="","Nincs VKR kiválasztva!",INDEX(Osszesito!$C:$C,MATCH($G1367,Osszesito!$D:$D,0)))</f>
        <v>Nincs VKR kiválasztva!</v>
      </c>
      <c r="G1367" s="45"/>
      <c r="H1367" s="51" t="str">
        <f>IF($D1367="","",CONCATENATE($AY1367,"_",COUNTA($D$3:$D1367),"_FSZV_2026"))</f>
        <v/>
      </c>
      <c r="I1367" s="56" t="str">
        <f>IF($G1367="","Nincs VKR kiválasztva!",INDEX(Osszesito!$G:$G,MATCH($F1367,Osszesito!$C:$C,0)))</f>
        <v>Nincs VKR kiválasztva!</v>
      </c>
      <c r="J1367" s="56" t="str">
        <f>IF($G1367="","Nincs VKR kiválasztva!",INDEX(Osszesito!$F:$F,MATCH($F1367,Osszesito!$C:$C,0)))</f>
        <v>Nincs VKR kiválasztva!</v>
      </c>
      <c r="K1367" s="48" t="str">
        <f t="shared" si="909"/>
        <v>Nincs kitöltve a költség rész!</v>
      </c>
      <c r="L1367" s="49"/>
      <c r="M1367" s="49"/>
      <c r="N1367" s="60"/>
      <c r="O1367" s="60"/>
      <c r="P1367" s="90"/>
      <c r="R1367" s="62"/>
      <c r="S1367" s="62"/>
      <c r="T1367" s="62"/>
      <c r="U1367" s="62"/>
      <c r="V1367" s="62"/>
      <c r="W1367" s="62"/>
      <c r="X1367" s="62"/>
      <c r="Y1367" s="62"/>
      <c r="Z1367" s="62"/>
      <c r="AA1367" s="62"/>
      <c r="AB1367" s="62"/>
      <c r="AC1367" s="61">
        <f t="shared" si="872"/>
        <v>0</v>
      </c>
      <c r="AD1367" s="1" t="str">
        <f t="shared" si="873"/>
        <v>Nincs VKR kiválasztva!</v>
      </c>
      <c r="AF1367" s="60"/>
      <c r="AG1367" s="60"/>
      <c r="AH1367" s="60"/>
      <c r="AI1367" s="60"/>
      <c r="AJ1367" s="60"/>
      <c r="AK1367" s="60"/>
      <c r="AL1367" s="60"/>
      <c r="AM1367" s="60"/>
      <c r="AN1367" s="60"/>
      <c r="AO1367" s="60"/>
      <c r="AP1367" s="60"/>
      <c r="AQ1367" s="61">
        <f t="shared" si="874"/>
        <v>0</v>
      </c>
      <c r="AR1367" s="130" t="s">
        <v>36</v>
      </c>
      <c r="AS1367" s="1" t="str">
        <f t="shared" si="875"/>
        <v>Nincs VKR kiválasztva!</v>
      </c>
      <c r="AU1367" s="46"/>
      <c r="AV1367" s="46"/>
      <c r="AY1367" s="64" t="str">
        <f>IF($D1367="","",INDEX(Osszesito!$E:$E,MATCH($F1367,Osszesito!$C:$C,0)))</f>
        <v/>
      </c>
      <c r="AZ1367" s="64">
        <f t="shared" si="883"/>
        <v>0</v>
      </c>
      <c r="BA1367" s="65">
        <f t="shared" si="884"/>
        <v>0</v>
      </c>
      <c r="BB1367" s="65" t="str">
        <f t="shared" si="885"/>
        <v>x</v>
      </c>
      <c r="BC1367" s="65">
        <f t="shared" si="876"/>
        <v>0</v>
      </c>
      <c r="BD1367" s="65">
        <f t="shared" si="910"/>
        <v>0</v>
      </c>
      <c r="BE1367" s="65">
        <f t="shared" si="886"/>
        <v>0</v>
      </c>
      <c r="BF1367" s="64" t="str">
        <f t="shared" si="887"/>
        <v>A forrás egyenlő a költséggel (I.ütem).</v>
      </c>
      <c r="BG1367" s="65">
        <f t="shared" si="888"/>
        <v>0</v>
      </c>
      <c r="BH1367" s="65">
        <f t="shared" si="889"/>
        <v>0</v>
      </c>
      <c r="BI1367" s="65">
        <f t="shared" si="890"/>
        <v>0</v>
      </c>
      <c r="BJ1367" s="65">
        <f t="shared" si="891"/>
        <v>0</v>
      </c>
      <c r="BK1367" s="65">
        <f t="shared" si="877"/>
        <v>0</v>
      </c>
      <c r="BL1367" s="66" t="str">
        <f t="shared" si="911"/>
        <v>Nem hosszútávú a feladat.</v>
      </c>
      <c r="BM1367" s="67">
        <f t="shared" si="892"/>
        <v>1</v>
      </c>
      <c r="BN1367" s="67">
        <f t="shared" si="893"/>
        <v>0</v>
      </c>
      <c r="BO1367" s="67">
        <f t="shared" si="894"/>
        <v>1</v>
      </c>
      <c r="BP1367" s="67">
        <f t="shared" si="895"/>
        <v>0</v>
      </c>
      <c r="BQ1367" s="65">
        <f t="shared" si="896"/>
        <v>0</v>
      </c>
      <c r="BR1367" s="64" t="str">
        <f t="shared" si="897"/>
        <v>Nincs hosszútávú terv!</v>
      </c>
      <c r="BS1367" s="65">
        <f t="shared" si="898"/>
        <v>0</v>
      </c>
      <c r="BT1367" s="65">
        <f t="shared" si="899"/>
        <v>0</v>
      </c>
      <c r="BU1367" s="65">
        <f t="shared" si="900"/>
        <v>0</v>
      </c>
      <c r="BV1367" s="65">
        <f t="shared" si="901"/>
        <v>0</v>
      </c>
      <c r="BW1367" s="65">
        <f t="shared" si="902"/>
        <v>0</v>
      </c>
      <c r="BX1367" s="65">
        <f t="shared" si="903"/>
        <v>0</v>
      </c>
      <c r="BY1367" s="65">
        <f t="shared" si="904"/>
        <v>0</v>
      </c>
      <c r="BZ1367" s="65">
        <f t="shared" si="905"/>
        <v>0</v>
      </c>
      <c r="CA1367" s="65">
        <f t="shared" si="906"/>
        <v>0</v>
      </c>
      <c r="CB1367" s="65">
        <f t="shared" si="907"/>
        <v>0</v>
      </c>
      <c r="CC1367" s="65">
        <f t="shared" si="908"/>
        <v>0</v>
      </c>
      <c r="CD1367" s="65" t="str">
        <f t="shared" si="878"/>
        <v>Hiányos kitöltés! (B-oszlop üres)</v>
      </c>
      <c r="CE1367" s="66" t="str">
        <f t="shared" si="879"/>
        <v>Hiányos kitöltés! (B-oszlop üres)</v>
      </c>
      <c r="CF1367" s="65">
        <f t="shared" si="880"/>
        <v>0</v>
      </c>
      <c r="CG1367" s="65">
        <f t="shared" si="881"/>
        <v>0</v>
      </c>
      <c r="CH1367" s="65">
        <f t="shared" si="882"/>
        <v>0</v>
      </c>
    </row>
    <row r="1368" spans="1:86" ht="31.25" x14ac:dyDescent="0.25">
      <c r="A1368" s="54" t="str">
        <f t="shared" si="871"/>
        <v>Nincs VKR kiválasztva!</v>
      </c>
      <c r="B1368" s="68"/>
      <c r="C1368" s="55"/>
      <c r="D1368" s="47"/>
      <c r="E1368" s="47"/>
      <c r="F1368" s="56" t="str">
        <f>IF($G1368="","Nincs VKR kiválasztva!",INDEX(Osszesito!$C:$C,MATCH($G1368,Osszesito!$D:$D,0)))</f>
        <v>Nincs VKR kiválasztva!</v>
      </c>
      <c r="G1368" s="45"/>
      <c r="H1368" s="51" t="str">
        <f>IF($D1368="","",CONCATENATE($AY1368,"_",COUNTA($D$3:$D1368),"_FSZV_2026"))</f>
        <v/>
      </c>
      <c r="I1368" s="56" t="str">
        <f>IF($G1368="","Nincs VKR kiválasztva!",INDEX(Osszesito!$G:$G,MATCH($F1368,Osszesito!$C:$C,0)))</f>
        <v>Nincs VKR kiválasztva!</v>
      </c>
      <c r="J1368" s="56" t="str">
        <f>IF($G1368="","Nincs VKR kiválasztva!",INDEX(Osszesito!$F:$F,MATCH($F1368,Osszesito!$C:$C,0)))</f>
        <v>Nincs VKR kiválasztva!</v>
      </c>
      <c r="K1368" s="48" t="str">
        <f t="shared" si="909"/>
        <v>Nincs kitöltve a költség rész!</v>
      </c>
      <c r="L1368" s="49"/>
      <c r="M1368" s="49"/>
      <c r="N1368" s="60"/>
      <c r="O1368" s="60"/>
      <c r="P1368" s="90"/>
      <c r="R1368" s="62"/>
      <c r="S1368" s="62"/>
      <c r="T1368" s="62"/>
      <c r="U1368" s="62"/>
      <c r="V1368" s="62"/>
      <c r="W1368" s="62"/>
      <c r="X1368" s="62"/>
      <c r="Y1368" s="62"/>
      <c r="Z1368" s="62"/>
      <c r="AA1368" s="62"/>
      <c r="AB1368" s="62"/>
      <c r="AC1368" s="61">
        <f t="shared" si="872"/>
        <v>0</v>
      </c>
      <c r="AD1368" s="1" t="str">
        <f t="shared" si="873"/>
        <v>Nincs VKR kiválasztva!</v>
      </c>
      <c r="AF1368" s="60"/>
      <c r="AG1368" s="60"/>
      <c r="AH1368" s="60"/>
      <c r="AI1368" s="60"/>
      <c r="AJ1368" s="60"/>
      <c r="AK1368" s="60"/>
      <c r="AL1368" s="60"/>
      <c r="AM1368" s="60"/>
      <c r="AN1368" s="60"/>
      <c r="AO1368" s="60"/>
      <c r="AP1368" s="60"/>
      <c r="AQ1368" s="61">
        <f t="shared" si="874"/>
        <v>0</v>
      </c>
      <c r="AR1368" s="130" t="s">
        <v>36</v>
      </c>
      <c r="AS1368" s="1" t="str">
        <f t="shared" si="875"/>
        <v>Nincs VKR kiválasztva!</v>
      </c>
      <c r="AU1368" s="46"/>
      <c r="AV1368" s="46"/>
      <c r="AY1368" s="64" t="str">
        <f>IF($D1368="","",INDEX(Osszesito!$E:$E,MATCH($F1368,Osszesito!$C:$C,0)))</f>
        <v/>
      </c>
      <c r="AZ1368" s="64">
        <f t="shared" si="883"/>
        <v>0</v>
      </c>
      <c r="BA1368" s="65">
        <f t="shared" si="884"/>
        <v>0</v>
      </c>
      <c r="BB1368" s="65" t="str">
        <f t="shared" si="885"/>
        <v>x</v>
      </c>
      <c r="BC1368" s="65">
        <f t="shared" si="876"/>
        <v>0</v>
      </c>
      <c r="BD1368" s="65">
        <f t="shared" si="910"/>
        <v>0</v>
      </c>
      <c r="BE1368" s="65">
        <f t="shared" si="886"/>
        <v>0</v>
      </c>
      <c r="BF1368" s="64" t="str">
        <f t="shared" si="887"/>
        <v>A forrás egyenlő a költséggel (I.ütem).</v>
      </c>
      <c r="BG1368" s="65">
        <f t="shared" si="888"/>
        <v>0</v>
      </c>
      <c r="BH1368" s="65">
        <f t="shared" si="889"/>
        <v>0</v>
      </c>
      <c r="BI1368" s="65">
        <f t="shared" si="890"/>
        <v>0</v>
      </c>
      <c r="BJ1368" s="65">
        <f t="shared" si="891"/>
        <v>0</v>
      </c>
      <c r="BK1368" s="65">
        <f t="shared" si="877"/>
        <v>0</v>
      </c>
      <c r="BL1368" s="66" t="str">
        <f t="shared" si="911"/>
        <v>Nem hosszútávú a feladat.</v>
      </c>
      <c r="BM1368" s="67">
        <f t="shared" si="892"/>
        <v>1</v>
      </c>
      <c r="BN1368" s="67">
        <f t="shared" si="893"/>
        <v>0</v>
      </c>
      <c r="BO1368" s="67">
        <f t="shared" si="894"/>
        <v>1</v>
      </c>
      <c r="BP1368" s="67">
        <f t="shared" si="895"/>
        <v>0</v>
      </c>
      <c r="BQ1368" s="65">
        <f t="shared" si="896"/>
        <v>0</v>
      </c>
      <c r="BR1368" s="64" t="str">
        <f t="shared" si="897"/>
        <v>Nincs hosszútávú terv!</v>
      </c>
      <c r="BS1368" s="65">
        <f t="shared" si="898"/>
        <v>0</v>
      </c>
      <c r="BT1368" s="65">
        <f t="shared" si="899"/>
        <v>0</v>
      </c>
      <c r="BU1368" s="65">
        <f t="shared" si="900"/>
        <v>0</v>
      </c>
      <c r="BV1368" s="65">
        <f t="shared" si="901"/>
        <v>0</v>
      </c>
      <c r="BW1368" s="65">
        <f t="shared" si="902"/>
        <v>0</v>
      </c>
      <c r="BX1368" s="65">
        <f t="shared" si="903"/>
        <v>0</v>
      </c>
      <c r="BY1368" s="65">
        <f t="shared" si="904"/>
        <v>0</v>
      </c>
      <c r="BZ1368" s="65">
        <f t="shared" si="905"/>
        <v>0</v>
      </c>
      <c r="CA1368" s="65">
        <f t="shared" si="906"/>
        <v>0</v>
      </c>
      <c r="CB1368" s="65">
        <f t="shared" si="907"/>
        <v>0</v>
      </c>
      <c r="CC1368" s="65">
        <f t="shared" si="908"/>
        <v>0</v>
      </c>
      <c r="CD1368" s="65" t="str">
        <f t="shared" si="878"/>
        <v>Hiányos kitöltés! (B-oszlop üres)</v>
      </c>
      <c r="CE1368" s="66" t="str">
        <f t="shared" si="879"/>
        <v>Hiányos kitöltés! (B-oszlop üres)</v>
      </c>
      <c r="CF1368" s="65">
        <f t="shared" si="880"/>
        <v>0</v>
      </c>
      <c r="CG1368" s="65">
        <f t="shared" si="881"/>
        <v>0</v>
      </c>
      <c r="CH1368" s="65">
        <f t="shared" si="882"/>
        <v>0</v>
      </c>
    </row>
    <row r="1369" spans="1:86" ht="31.25" x14ac:dyDescent="0.25">
      <c r="A1369" s="54" t="str">
        <f t="shared" si="871"/>
        <v>Nincs VKR kiválasztva!</v>
      </c>
      <c r="B1369" s="68"/>
      <c r="C1369" s="55"/>
      <c r="D1369" s="47"/>
      <c r="E1369" s="47"/>
      <c r="F1369" s="56" t="str">
        <f>IF($G1369="","Nincs VKR kiválasztva!",INDEX(Osszesito!$C:$C,MATCH($G1369,Osszesito!$D:$D,0)))</f>
        <v>Nincs VKR kiválasztva!</v>
      </c>
      <c r="G1369" s="45"/>
      <c r="H1369" s="51" t="str">
        <f>IF($D1369="","",CONCATENATE($AY1369,"_",COUNTA($D$3:$D1369),"_FSZV_2026"))</f>
        <v/>
      </c>
      <c r="I1369" s="56" t="str">
        <f>IF($G1369="","Nincs VKR kiválasztva!",INDEX(Osszesito!$G:$G,MATCH($F1369,Osszesito!$C:$C,0)))</f>
        <v>Nincs VKR kiválasztva!</v>
      </c>
      <c r="J1369" s="56" t="str">
        <f>IF($G1369="","Nincs VKR kiválasztva!",INDEX(Osszesito!$F:$F,MATCH($F1369,Osszesito!$C:$C,0)))</f>
        <v>Nincs VKR kiválasztva!</v>
      </c>
      <c r="K1369" s="48" t="str">
        <f t="shared" si="909"/>
        <v>Nincs kitöltve a költség rész!</v>
      </c>
      <c r="L1369" s="49"/>
      <c r="M1369" s="49"/>
      <c r="N1369" s="60"/>
      <c r="O1369" s="60"/>
      <c r="P1369" s="90"/>
      <c r="R1369" s="62"/>
      <c r="S1369" s="62"/>
      <c r="T1369" s="62"/>
      <c r="U1369" s="62"/>
      <c r="V1369" s="62"/>
      <c r="W1369" s="62"/>
      <c r="X1369" s="62"/>
      <c r="Y1369" s="62"/>
      <c r="Z1369" s="62"/>
      <c r="AA1369" s="62"/>
      <c r="AB1369" s="62"/>
      <c r="AC1369" s="61">
        <f t="shared" si="872"/>
        <v>0</v>
      </c>
      <c r="AD1369" s="1" t="str">
        <f t="shared" si="873"/>
        <v>Nincs VKR kiválasztva!</v>
      </c>
      <c r="AF1369" s="60"/>
      <c r="AG1369" s="60"/>
      <c r="AH1369" s="60"/>
      <c r="AI1369" s="60"/>
      <c r="AJ1369" s="60"/>
      <c r="AK1369" s="60"/>
      <c r="AL1369" s="60"/>
      <c r="AM1369" s="60"/>
      <c r="AN1369" s="60"/>
      <c r="AO1369" s="60"/>
      <c r="AP1369" s="60"/>
      <c r="AQ1369" s="61">
        <f t="shared" si="874"/>
        <v>0</v>
      </c>
      <c r="AR1369" s="130" t="s">
        <v>36</v>
      </c>
      <c r="AS1369" s="1" t="str">
        <f t="shared" si="875"/>
        <v>Nincs VKR kiválasztva!</v>
      </c>
      <c r="AU1369" s="46"/>
      <c r="AV1369" s="46"/>
      <c r="AY1369" s="64" t="str">
        <f>IF($D1369="","",INDEX(Osszesito!$E:$E,MATCH($F1369,Osszesito!$C:$C,0)))</f>
        <v/>
      </c>
      <c r="AZ1369" s="64">
        <f t="shared" si="883"/>
        <v>0</v>
      </c>
      <c r="BA1369" s="65">
        <f t="shared" si="884"/>
        <v>0</v>
      </c>
      <c r="BB1369" s="65" t="str">
        <f t="shared" si="885"/>
        <v>x</v>
      </c>
      <c r="BC1369" s="65">
        <f t="shared" si="876"/>
        <v>0</v>
      </c>
      <c r="BD1369" s="65">
        <f t="shared" si="910"/>
        <v>0</v>
      </c>
      <c r="BE1369" s="65">
        <f t="shared" si="886"/>
        <v>0</v>
      </c>
      <c r="BF1369" s="64" t="str">
        <f t="shared" si="887"/>
        <v>A forrás egyenlő a költséggel (I.ütem).</v>
      </c>
      <c r="BG1369" s="65">
        <f t="shared" si="888"/>
        <v>0</v>
      </c>
      <c r="BH1369" s="65">
        <f t="shared" si="889"/>
        <v>0</v>
      </c>
      <c r="BI1369" s="65">
        <f t="shared" si="890"/>
        <v>0</v>
      </c>
      <c r="BJ1369" s="65">
        <f t="shared" si="891"/>
        <v>0</v>
      </c>
      <c r="BK1369" s="65">
        <f t="shared" si="877"/>
        <v>0</v>
      </c>
      <c r="BL1369" s="66" t="str">
        <f t="shared" si="911"/>
        <v>Nem hosszútávú a feladat.</v>
      </c>
      <c r="BM1369" s="67">
        <f t="shared" si="892"/>
        <v>1</v>
      </c>
      <c r="BN1369" s="67">
        <f t="shared" si="893"/>
        <v>0</v>
      </c>
      <c r="BO1369" s="67">
        <f t="shared" si="894"/>
        <v>1</v>
      </c>
      <c r="BP1369" s="67">
        <f t="shared" si="895"/>
        <v>0</v>
      </c>
      <c r="BQ1369" s="65">
        <f t="shared" si="896"/>
        <v>0</v>
      </c>
      <c r="BR1369" s="64" t="str">
        <f t="shared" si="897"/>
        <v>Nincs hosszútávú terv!</v>
      </c>
      <c r="BS1369" s="65">
        <f t="shared" si="898"/>
        <v>0</v>
      </c>
      <c r="BT1369" s="65">
        <f t="shared" si="899"/>
        <v>0</v>
      </c>
      <c r="BU1369" s="65">
        <f t="shared" si="900"/>
        <v>0</v>
      </c>
      <c r="BV1369" s="65">
        <f t="shared" si="901"/>
        <v>0</v>
      </c>
      <c r="BW1369" s="65">
        <f t="shared" si="902"/>
        <v>0</v>
      </c>
      <c r="BX1369" s="65">
        <f t="shared" si="903"/>
        <v>0</v>
      </c>
      <c r="BY1369" s="65">
        <f t="shared" si="904"/>
        <v>0</v>
      </c>
      <c r="BZ1369" s="65">
        <f t="shared" si="905"/>
        <v>0</v>
      </c>
      <c r="CA1369" s="65">
        <f t="shared" si="906"/>
        <v>0</v>
      </c>
      <c r="CB1369" s="65">
        <f t="shared" si="907"/>
        <v>0</v>
      </c>
      <c r="CC1369" s="65">
        <f t="shared" si="908"/>
        <v>0</v>
      </c>
      <c r="CD1369" s="65" t="str">
        <f t="shared" si="878"/>
        <v>Hiányos kitöltés! (B-oszlop üres)</v>
      </c>
      <c r="CE1369" s="66" t="str">
        <f t="shared" si="879"/>
        <v>Hiányos kitöltés! (B-oszlop üres)</v>
      </c>
      <c r="CF1369" s="65">
        <f t="shared" si="880"/>
        <v>0</v>
      </c>
      <c r="CG1369" s="65">
        <f t="shared" si="881"/>
        <v>0</v>
      </c>
      <c r="CH1369" s="65">
        <f t="shared" si="882"/>
        <v>0</v>
      </c>
    </row>
    <row r="1370" spans="1:86" ht="31.25" x14ac:dyDescent="0.25">
      <c r="A1370" s="54" t="str">
        <f t="shared" si="871"/>
        <v>Nincs VKR kiválasztva!</v>
      </c>
      <c r="B1370" s="68"/>
      <c r="C1370" s="55"/>
      <c r="D1370" s="47"/>
      <c r="E1370" s="47"/>
      <c r="F1370" s="56" t="str">
        <f>IF($G1370="","Nincs VKR kiválasztva!",INDEX(Osszesito!$C:$C,MATCH($G1370,Osszesito!$D:$D,0)))</f>
        <v>Nincs VKR kiválasztva!</v>
      </c>
      <c r="G1370" s="45"/>
      <c r="H1370" s="51" t="str">
        <f>IF($D1370="","",CONCATENATE($AY1370,"_",COUNTA($D$3:$D1370),"_FSZV_2026"))</f>
        <v/>
      </c>
      <c r="I1370" s="56" t="str">
        <f>IF($G1370="","Nincs VKR kiválasztva!",INDEX(Osszesito!$G:$G,MATCH($F1370,Osszesito!$C:$C,0)))</f>
        <v>Nincs VKR kiválasztva!</v>
      </c>
      <c r="J1370" s="56" t="str">
        <f>IF($G1370="","Nincs VKR kiválasztva!",INDEX(Osszesito!$F:$F,MATCH($F1370,Osszesito!$C:$C,0)))</f>
        <v>Nincs VKR kiválasztva!</v>
      </c>
      <c r="K1370" s="48" t="str">
        <f t="shared" si="909"/>
        <v>Nincs kitöltve a költség rész!</v>
      </c>
      <c r="L1370" s="49"/>
      <c r="M1370" s="49"/>
      <c r="N1370" s="60"/>
      <c r="O1370" s="60"/>
      <c r="P1370" s="90"/>
      <c r="R1370" s="62"/>
      <c r="S1370" s="62"/>
      <c r="T1370" s="62"/>
      <c r="U1370" s="62"/>
      <c r="V1370" s="62"/>
      <c r="W1370" s="62"/>
      <c r="X1370" s="62"/>
      <c r="Y1370" s="62"/>
      <c r="Z1370" s="62"/>
      <c r="AA1370" s="62"/>
      <c r="AB1370" s="62"/>
      <c r="AC1370" s="61">
        <f t="shared" si="872"/>
        <v>0</v>
      </c>
      <c r="AD1370" s="1" t="str">
        <f t="shared" si="873"/>
        <v>Nincs VKR kiválasztva!</v>
      </c>
      <c r="AF1370" s="60"/>
      <c r="AG1370" s="60"/>
      <c r="AH1370" s="60"/>
      <c r="AI1370" s="60"/>
      <c r="AJ1370" s="60"/>
      <c r="AK1370" s="60"/>
      <c r="AL1370" s="60"/>
      <c r="AM1370" s="60"/>
      <c r="AN1370" s="60"/>
      <c r="AO1370" s="60"/>
      <c r="AP1370" s="60"/>
      <c r="AQ1370" s="61">
        <f t="shared" si="874"/>
        <v>0</v>
      </c>
      <c r="AR1370" s="130" t="s">
        <v>36</v>
      </c>
      <c r="AS1370" s="1" t="str">
        <f t="shared" si="875"/>
        <v>Nincs VKR kiválasztva!</v>
      </c>
      <c r="AU1370" s="46"/>
      <c r="AV1370" s="46"/>
      <c r="AY1370" s="64" t="str">
        <f>IF($D1370="","",INDEX(Osszesito!$E:$E,MATCH($F1370,Osszesito!$C:$C,0)))</f>
        <v/>
      </c>
      <c r="AZ1370" s="64">
        <f t="shared" si="883"/>
        <v>0</v>
      </c>
      <c r="BA1370" s="65">
        <f t="shared" si="884"/>
        <v>0</v>
      </c>
      <c r="BB1370" s="65" t="str">
        <f t="shared" si="885"/>
        <v>x</v>
      </c>
      <c r="BC1370" s="65">
        <f t="shared" si="876"/>
        <v>0</v>
      </c>
      <c r="BD1370" s="65">
        <f t="shared" si="910"/>
        <v>0</v>
      </c>
      <c r="BE1370" s="65">
        <f t="shared" si="886"/>
        <v>0</v>
      </c>
      <c r="BF1370" s="64" t="str">
        <f t="shared" si="887"/>
        <v>A forrás egyenlő a költséggel (I.ütem).</v>
      </c>
      <c r="BG1370" s="65">
        <f t="shared" si="888"/>
        <v>0</v>
      </c>
      <c r="BH1370" s="65">
        <f t="shared" si="889"/>
        <v>0</v>
      </c>
      <c r="BI1370" s="65">
        <f t="shared" si="890"/>
        <v>0</v>
      </c>
      <c r="BJ1370" s="65">
        <f t="shared" si="891"/>
        <v>0</v>
      </c>
      <c r="BK1370" s="65">
        <f t="shared" si="877"/>
        <v>0</v>
      </c>
      <c r="BL1370" s="66" t="str">
        <f t="shared" si="911"/>
        <v>Nem hosszútávú a feladat.</v>
      </c>
      <c r="BM1370" s="67">
        <f t="shared" si="892"/>
        <v>1</v>
      </c>
      <c r="BN1370" s="67">
        <f t="shared" si="893"/>
        <v>0</v>
      </c>
      <c r="BO1370" s="67">
        <f t="shared" si="894"/>
        <v>1</v>
      </c>
      <c r="BP1370" s="67">
        <f t="shared" si="895"/>
        <v>0</v>
      </c>
      <c r="BQ1370" s="65">
        <f t="shared" si="896"/>
        <v>0</v>
      </c>
      <c r="BR1370" s="64" t="str">
        <f t="shared" si="897"/>
        <v>Nincs hosszútávú terv!</v>
      </c>
      <c r="BS1370" s="65">
        <f t="shared" si="898"/>
        <v>0</v>
      </c>
      <c r="BT1370" s="65">
        <f t="shared" si="899"/>
        <v>0</v>
      </c>
      <c r="BU1370" s="65">
        <f t="shared" si="900"/>
        <v>0</v>
      </c>
      <c r="BV1370" s="65">
        <f t="shared" si="901"/>
        <v>0</v>
      </c>
      <c r="BW1370" s="65">
        <f t="shared" si="902"/>
        <v>0</v>
      </c>
      <c r="BX1370" s="65">
        <f t="shared" si="903"/>
        <v>0</v>
      </c>
      <c r="BY1370" s="65">
        <f t="shared" si="904"/>
        <v>0</v>
      </c>
      <c r="BZ1370" s="65">
        <f t="shared" si="905"/>
        <v>0</v>
      </c>
      <c r="CA1370" s="65">
        <f t="shared" si="906"/>
        <v>0</v>
      </c>
      <c r="CB1370" s="65">
        <f t="shared" si="907"/>
        <v>0</v>
      </c>
      <c r="CC1370" s="65">
        <f t="shared" si="908"/>
        <v>0</v>
      </c>
      <c r="CD1370" s="65" t="str">
        <f t="shared" si="878"/>
        <v>Hiányos kitöltés! (B-oszlop üres)</v>
      </c>
      <c r="CE1370" s="66" t="str">
        <f t="shared" si="879"/>
        <v>Hiányos kitöltés! (B-oszlop üres)</v>
      </c>
      <c r="CF1370" s="65">
        <f t="shared" si="880"/>
        <v>0</v>
      </c>
      <c r="CG1370" s="65">
        <f t="shared" si="881"/>
        <v>0</v>
      </c>
      <c r="CH1370" s="65">
        <f t="shared" si="882"/>
        <v>0</v>
      </c>
    </row>
    <row r="1371" spans="1:86" ht="31.25" x14ac:dyDescent="0.25">
      <c r="A1371" s="54" t="str">
        <f t="shared" si="871"/>
        <v>Nincs VKR kiválasztva!</v>
      </c>
      <c r="B1371" s="68"/>
      <c r="C1371" s="55"/>
      <c r="D1371" s="47"/>
      <c r="E1371" s="47"/>
      <c r="F1371" s="56" t="str">
        <f>IF($G1371="","Nincs VKR kiválasztva!",INDEX(Osszesito!$C:$C,MATCH($G1371,Osszesito!$D:$D,0)))</f>
        <v>Nincs VKR kiválasztva!</v>
      </c>
      <c r="G1371" s="45"/>
      <c r="H1371" s="51" t="str">
        <f>IF($D1371="","",CONCATENATE($AY1371,"_",COUNTA($D$3:$D1371),"_FSZV_2026"))</f>
        <v/>
      </c>
      <c r="I1371" s="56" t="str">
        <f>IF($G1371="","Nincs VKR kiválasztva!",INDEX(Osszesito!$G:$G,MATCH($F1371,Osszesito!$C:$C,0)))</f>
        <v>Nincs VKR kiválasztva!</v>
      </c>
      <c r="J1371" s="56" t="str">
        <f>IF($G1371="","Nincs VKR kiválasztva!",INDEX(Osszesito!$F:$F,MATCH($F1371,Osszesito!$C:$C,0)))</f>
        <v>Nincs VKR kiválasztva!</v>
      </c>
      <c r="K1371" s="48" t="str">
        <f t="shared" si="909"/>
        <v>Nincs kitöltve a költség rész!</v>
      </c>
      <c r="L1371" s="49"/>
      <c r="M1371" s="49"/>
      <c r="N1371" s="60"/>
      <c r="O1371" s="60"/>
      <c r="P1371" s="90"/>
      <c r="R1371" s="62"/>
      <c r="S1371" s="62"/>
      <c r="T1371" s="62"/>
      <c r="U1371" s="62"/>
      <c r="V1371" s="62"/>
      <c r="W1371" s="62"/>
      <c r="X1371" s="62"/>
      <c r="Y1371" s="62"/>
      <c r="Z1371" s="62"/>
      <c r="AA1371" s="62"/>
      <c r="AB1371" s="62"/>
      <c r="AC1371" s="61">
        <f t="shared" si="872"/>
        <v>0</v>
      </c>
      <c r="AD1371" s="1" t="str">
        <f t="shared" si="873"/>
        <v>Nincs VKR kiválasztva!</v>
      </c>
      <c r="AF1371" s="60"/>
      <c r="AG1371" s="60"/>
      <c r="AH1371" s="60"/>
      <c r="AI1371" s="60"/>
      <c r="AJ1371" s="60"/>
      <c r="AK1371" s="60"/>
      <c r="AL1371" s="60"/>
      <c r="AM1371" s="60"/>
      <c r="AN1371" s="60"/>
      <c r="AO1371" s="60"/>
      <c r="AP1371" s="60"/>
      <c r="AQ1371" s="61">
        <f t="shared" si="874"/>
        <v>0</v>
      </c>
      <c r="AR1371" s="130" t="s">
        <v>36</v>
      </c>
      <c r="AS1371" s="1" t="str">
        <f t="shared" si="875"/>
        <v>Nincs VKR kiválasztva!</v>
      </c>
      <c r="AU1371" s="46"/>
      <c r="AV1371" s="46"/>
      <c r="AY1371" s="64" t="str">
        <f>IF($D1371="","",INDEX(Osszesito!$E:$E,MATCH($F1371,Osszesito!$C:$C,0)))</f>
        <v/>
      </c>
      <c r="AZ1371" s="64">
        <f t="shared" si="883"/>
        <v>0</v>
      </c>
      <c r="BA1371" s="65">
        <f t="shared" si="884"/>
        <v>0</v>
      </c>
      <c r="BB1371" s="65" t="str">
        <f t="shared" si="885"/>
        <v>x</v>
      </c>
      <c r="BC1371" s="65">
        <f t="shared" si="876"/>
        <v>0</v>
      </c>
      <c r="BD1371" s="65">
        <f t="shared" si="910"/>
        <v>0</v>
      </c>
      <c r="BE1371" s="65">
        <f t="shared" si="886"/>
        <v>0</v>
      </c>
      <c r="BF1371" s="64" t="str">
        <f t="shared" si="887"/>
        <v>A forrás egyenlő a költséggel (I.ütem).</v>
      </c>
      <c r="BG1371" s="65">
        <f t="shared" si="888"/>
        <v>0</v>
      </c>
      <c r="BH1371" s="65">
        <f t="shared" si="889"/>
        <v>0</v>
      </c>
      <c r="BI1371" s="65">
        <f t="shared" si="890"/>
        <v>0</v>
      </c>
      <c r="BJ1371" s="65">
        <f t="shared" si="891"/>
        <v>0</v>
      </c>
      <c r="BK1371" s="65">
        <f t="shared" si="877"/>
        <v>0</v>
      </c>
      <c r="BL1371" s="66" t="str">
        <f t="shared" si="911"/>
        <v>Nem hosszútávú a feladat.</v>
      </c>
      <c r="BM1371" s="67">
        <f t="shared" si="892"/>
        <v>1</v>
      </c>
      <c r="BN1371" s="67">
        <f t="shared" si="893"/>
        <v>0</v>
      </c>
      <c r="BO1371" s="67">
        <f t="shared" si="894"/>
        <v>1</v>
      </c>
      <c r="BP1371" s="67">
        <f t="shared" si="895"/>
        <v>0</v>
      </c>
      <c r="BQ1371" s="65">
        <f t="shared" si="896"/>
        <v>0</v>
      </c>
      <c r="BR1371" s="64" t="str">
        <f t="shared" si="897"/>
        <v>Nincs hosszútávú terv!</v>
      </c>
      <c r="BS1371" s="65">
        <f t="shared" si="898"/>
        <v>0</v>
      </c>
      <c r="BT1371" s="65">
        <f t="shared" si="899"/>
        <v>0</v>
      </c>
      <c r="BU1371" s="65">
        <f t="shared" si="900"/>
        <v>0</v>
      </c>
      <c r="BV1371" s="65">
        <f t="shared" si="901"/>
        <v>0</v>
      </c>
      <c r="BW1371" s="65">
        <f t="shared" si="902"/>
        <v>0</v>
      </c>
      <c r="BX1371" s="65">
        <f t="shared" si="903"/>
        <v>0</v>
      </c>
      <c r="BY1371" s="65">
        <f t="shared" si="904"/>
        <v>0</v>
      </c>
      <c r="BZ1371" s="65">
        <f t="shared" si="905"/>
        <v>0</v>
      </c>
      <c r="CA1371" s="65">
        <f t="shared" si="906"/>
        <v>0</v>
      </c>
      <c r="CB1371" s="65">
        <f t="shared" si="907"/>
        <v>0</v>
      </c>
      <c r="CC1371" s="65">
        <f t="shared" si="908"/>
        <v>0</v>
      </c>
      <c r="CD1371" s="65" t="str">
        <f t="shared" si="878"/>
        <v>Hiányos kitöltés! (B-oszlop üres)</v>
      </c>
      <c r="CE1371" s="66" t="str">
        <f t="shared" si="879"/>
        <v>Hiányos kitöltés! (B-oszlop üres)</v>
      </c>
      <c r="CF1371" s="65">
        <f t="shared" si="880"/>
        <v>0</v>
      </c>
      <c r="CG1371" s="65">
        <f t="shared" si="881"/>
        <v>0</v>
      </c>
      <c r="CH1371" s="65">
        <f t="shared" si="882"/>
        <v>0</v>
      </c>
    </row>
    <row r="1372" spans="1:86" ht="31.25" x14ac:dyDescent="0.25">
      <c r="A1372" s="54" t="str">
        <f t="shared" si="871"/>
        <v>Nincs VKR kiválasztva!</v>
      </c>
      <c r="B1372" s="68"/>
      <c r="C1372" s="55"/>
      <c r="D1372" s="47"/>
      <c r="E1372" s="47"/>
      <c r="F1372" s="56" t="str">
        <f>IF($G1372="","Nincs VKR kiválasztva!",INDEX(Osszesito!$C:$C,MATCH($G1372,Osszesito!$D:$D,0)))</f>
        <v>Nincs VKR kiválasztva!</v>
      </c>
      <c r="G1372" s="45"/>
      <c r="H1372" s="51" t="str">
        <f>IF($D1372="","",CONCATENATE($AY1372,"_",COUNTA($D$3:$D1372),"_FSZV_2026"))</f>
        <v/>
      </c>
      <c r="I1372" s="56" t="str">
        <f>IF($G1372="","Nincs VKR kiválasztva!",INDEX(Osszesito!$G:$G,MATCH($F1372,Osszesito!$C:$C,0)))</f>
        <v>Nincs VKR kiválasztva!</v>
      </c>
      <c r="J1372" s="56" t="str">
        <f>IF($G1372="","Nincs VKR kiválasztva!",INDEX(Osszesito!$F:$F,MATCH($F1372,Osszesito!$C:$C,0)))</f>
        <v>Nincs VKR kiválasztva!</v>
      </c>
      <c r="K1372" s="48" t="str">
        <f t="shared" si="909"/>
        <v>Nincs kitöltve a költség rész!</v>
      </c>
      <c r="L1372" s="49"/>
      <c r="M1372" s="49"/>
      <c r="N1372" s="60"/>
      <c r="O1372" s="60"/>
      <c r="P1372" s="90"/>
      <c r="R1372" s="62"/>
      <c r="S1372" s="62"/>
      <c r="T1372" s="62"/>
      <c r="U1372" s="62"/>
      <c r="V1372" s="62"/>
      <c r="W1372" s="62"/>
      <c r="X1372" s="62"/>
      <c r="Y1372" s="62"/>
      <c r="Z1372" s="62"/>
      <c r="AA1372" s="62"/>
      <c r="AB1372" s="62"/>
      <c r="AC1372" s="61">
        <f t="shared" si="872"/>
        <v>0</v>
      </c>
      <c r="AD1372" s="1" t="str">
        <f t="shared" si="873"/>
        <v>Nincs VKR kiválasztva!</v>
      </c>
      <c r="AF1372" s="60"/>
      <c r="AG1372" s="60"/>
      <c r="AH1372" s="60"/>
      <c r="AI1372" s="60"/>
      <c r="AJ1372" s="60"/>
      <c r="AK1372" s="60"/>
      <c r="AL1372" s="60"/>
      <c r="AM1372" s="60"/>
      <c r="AN1372" s="60"/>
      <c r="AO1372" s="60"/>
      <c r="AP1372" s="60"/>
      <c r="AQ1372" s="61">
        <f t="shared" si="874"/>
        <v>0</v>
      </c>
      <c r="AR1372" s="130" t="s">
        <v>36</v>
      </c>
      <c r="AS1372" s="1" t="str">
        <f t="shared" si="875"/>
        <v>Nincs VKR kiválasztva!</v>
      </c>
      <c r="AU1372" s="46"/>
      <c r="AV1372" s="46"/>
      <c r="AY1372" s="64" t="str">
        <f>IF($D1372="","",INDEX(Osszesito!$E:$E,MATCH($F1372,Osszesito!$C:$C,0)))</f>
        <v/>
      </c>
      <c r="AZ1372" s="64">
        <f t="shared" si="883"/>
        <v>0</v>
      </c>
      <c r="BA1372" s="65">
        <f t="shared" si="884"/>
        <v>0</v>
      </c>
      <c r="BB1372" s="65" t="str">
        <f t="shared" si="885"/>
        <v>x</v>
      </c>
      <c r="BC1372" s="65">
        <f t="shared" si="876"/>
        <v>0</v>
      </c>
      <c r="BD1372" s="65">
        <f t="shared" si="910"/>
        <v>0</v>
      </c>
      <c r="BE1372" s="65">
        <f t="shared" si="886"/>
        <v>0</v>
      </c>
      <c r="BF1372" s="64" t="str">
        <f t="shared" si="887"/>
        <v>A forrás egyenlő a költséggel (I.ütem).</v>
      </c>
      <c r="BG1372" s="65">
        <f t="shared" si="888"/>
        <v>0</v>
      </c>
      <c r="BH1372" s="65">
        <f t="shared" si="889"/>
        <v>0</v>
      </c>
      <c r="BI1372" s="65">
        <f t="shared" si="890"/>
        <v>0</v>
      </c>
      <c r="BJ1372" s="65">
        <f t="shared" si="891"/>
        <v>0</v>
      </c>
      <c r="BK1372" s="65">
        <f t="shared" si="877"/>
        <v>0</v>
      </c>
      <c r="BL1372" s="66" t="str">
        <f t="shared" si="911"/>
        <v>Nem hosszútávú a feladat.</v>
      </c>
      <c r="BM1372" s="67">
        <f t="shared" si="892"/>
        <v>1</v>
      </c>
      <c r="BN1372" s="67">
        <f t="shared" si="893"/>
        <v>0</v>
      </c>
      <c r="BO1372" s="67">
        <f t="shared" si="894"/>
        <v>1</v>
      </c>
      <c r="BP1372" s="67">
        <f t="shared" si="895"/>
        <v>0</v>
      </c>
      <c r="BQ1372" s="65">
        <f t="shared" si="896"/>
        <v>0</v>
      </c>
      <c r="BR1372" s="64" t="str">
        <f t="shared" si="897"/>
        <v>Nincs hosszútávú terv!</v>
      </c>
      <c r="BS1372" s="65">
        <f t="shared" si="898"/>
        <v>0</v>
      </c>
      <c r="BT1372" s="65">
        <f t="shared" si="899"/>
        <v>0</v>
      </c>
      <c r="BU1372" s="65">
        <f t="shared" si="900"/>
        <v>0</v>
      </c>
      <c r="BV1372" s="65">
        <f t="shared" si="901"/>
        <v>0</v>
      </c>
      <c r="BW1372" s="65">
        <f t="shared" si="902"/>
        <v>0</v>
      </c>
      <c r="BX1372" s="65">
        <f t="shared" si="903"/>
        <v>0</v>
      </c>
      <c r="BY1372" s="65">
        <f t="shared" si="904"/>
        <v>0</v>
      </c>
      <c r="BZ1372" s="65">
        <f t="shared" si="905"/>
        <v>0</v>
      </c>
      <c r="CA1372" s="65">
        <f t="shared" si="906"/>
        <v>0</v>
      </c>
      <c r="CB1372" s="65">
        <f t="shared" si="907"/>
        <v>0</v>
      </c>
      <c r="CC1372" s="65">
        <f t="shared" si="908"/>
        <v>0</v>
      </c>
      <c r="CD1372" s="65" t="str">
        <f t="shared" si="878"/>
        <v>Hiányos kitöltés! (B-oszlop üres)</v>
      </c>
      <c r="CE1372" s="66" t="str">
        <f t="shared" si="879"/>
        <v>Hiányos kitöltés! (B-oszlop üres)</v>
      </c>
      <c r="CF1372" s="65">
        <f t="shared" si="880"/>
        <v>0</v>
      </c>
      <c r="CG1372" s="65">
        <f t="shared" si="881"/>
        <v>0</v>
      </c>
      <c r="CH1372" s="65">
        <f t="shared" si="882"/>
        <v>0</v>
      </c>
    </row>
    <row r="1373" spans="1:86" ht="31.25" x14ac:dyDescent="0.25">
      <c r="A1373" s="54" t="str">
        <f t="shared" si="871"/>
        <v>Nincs VKR kiválasztva!</v>
      </c>
      <c r="B1373" s="68"/>
      <c r="C1373" s="55"/>
      <c r="D1373" s="47"/>
      <c r="E1373" s="47"/>
      <c r="F1373" s="56" t="str">
        <f>IF($G1373="","Nincs VKR kiválasztva!",INDEX(Osszesito!$C:$C,MATCH($G1373,Osszesito!$D:$D,0)))</f>
        <v>Nincs VKR kiválasztva!</v>
      </c>
      <c r="G1373" s="45"/>
      <c r="H1373" s="51" t="str">
        <f>IF($D1373="","",CONCATENATE($AY1373,"_",COUNTA($D$3:$D1373),"_FSZV_2026"))</f>
        <v/>
      </c>
      <c r="I1373" s="56" t="str">
        <f>IF($G1373="","Nincs VKR kiválasztva!",INDEX(Osszesito!$G:$G,MATCH($F1373,Osszesito!$C:$C,0)))</f>
        <v>Nincs VKR kiválasztva!</v>
      </c>
      <c r="J1373" s="56" t="str">
        <f>IF($G1373="","Nincs VKR kiválasztva!",INDEX(Osszesito!$F:$F,MATCH($F1373,Osszesito!$C:$C,0)))</f>
        <v>Nincs VKR kiválasztva!</v>
      </c>
      <c r="K1373" s="48" t="str">
        <f t="shared" si="909"/>
        <v>Nincs kitöltve a költség rész!</v>
      </c>
      <c r="L1373" s="49"/>
      <c r="M1373" s="49"/>
      <c r="N1373" s="60"/>
      <c r="O1373" s="60"/>
      <c r="P1373" s="90"/>
      <c r="R1373" s="62"/>
      <c r="S1373" s="62"/>
      <c r="T1373" s="62"/>
      <c r="U1373" s="62"/>
      <c r="V1373" s="62"/>
      <c r="W1373" s="62"/>
      <c r="X1373" s="62"/>
      <c r="Y1373" s="62"/>
      <c r="Z1373" s="62"/>
      <c r="AA1373" s="62"/>
      <c r="AB1373" s="62"/>
      <c r="AC1373" s="61">
        <f t="shared" si="872"/>
        <v>0</v>
      </c>
      <c r="AD1373" s="1" t="str">
        <f t="shared" si="873"/>
        <v>Nincs VKR kiválasztva!</v>
      </c>
      <c r="AF1373" s="60"/>
      <c r="AG1373" s="60"/>
      <c r="AH1373" s="60"/>
      <c r="AI1373" s="60"/>
      <c r="AJ1373" s="60"/>
      <c r="AK1373" s="60"/>
      <c r="AL1373" s="60"/>
      <c r="AM1373" s="60"/>
      <c r="AN1373" s="60"/>
      <c r="AO1373" s="60"/>
      <c r="AP1373" s="60"/>
      <c r="AQ1373" s="61">
        <f t="shared" si="874"/>
        <v>0</v>
      </c>
      <c r="AR1373" s="130" t="s">
        <v>36</v>
      </c>
      <c r="AS1373" s="1" t="str">
        <f t="shared" si="875"/>
        <v>Nincs VKR kiválasztva!</v>
      </c>
      <c r="AU1373" s="46"/>
      <c r="AV1373" s="46"/>
      <c r="AY1373" s="64" t="str">
        <f>IF($D1373="","",INDEX(Osszesito!$E:$E,MATCH($F1373,Osszesito!$C:$C,0)))</f>
        <v/>
      </c>
      <c r="AZ1373" s="64">
        <f t="shared" si="883"/>
        <v>0</v>
      </c>
      <c r="BA1373" s="65">
        <f t="shared" si="884"/>
        <v>0</v>
      </c>
      <c r="BB1373" s="65" t="str">
        <f t="shared" si="885"/>
        <v>x</v>
      </c>
      <c r="BC1373" s="65">
        <f t="shared" si="876"/>
        <v>0</v>
      </c>
      <c r="BD1373" s="65">
        <f t="shared" si="910"/>
        <v>0</v>
      </c>
      <c r="BE1373" s="65">
        <f t="shared" si="886"/>
        <v>0</v>
      </c>
      <c r="BF1373" s="64" t="str">
        <f t="shared" si="887"/>
        <v>A forrás egyenlő a költséggel (I.ütem).</v>
      </c>
      <c r="BG1373" s="65">
        <f t="shared" si="888"/>
        <v>0</v>
      </c>
      <c r="BH1373" s="65">
        <f t="shared" si="889"/>
        <v>0</v>
      </c>
      <c r="BI1373" s="65">
        <f t="shared" si="890"/>
        <v>0</v>
      </c>
      <c r="BJ1373" s="65">
        <f t="shared" si="891"/>
        <v>0</v>
      </c>
      <c r="BK1373" s="65">
        <f t="shared" si="877"/>
        <v>0</v>
      </c>
      <c r="BL1373" s="66" t="str">
        <f t="shared" si="911"/>
        <v>Nem hosszútávú a feladat.</v>
      </c>
      <c r="BM1373" s="67">
        <f t="shared" si="892"/>
        <v>1</v>
      </c>
      <c r="BN1373" s="67">
        <f t="shared" si="893"/>
        <v>0</v>
      </c>
      <c r="BO1373" s="67">
        <f t="shared" si="894"/>
        <v>1</v>
      </c>
      <c r="BP1373" s="67">
        <f t="shared" si="895"/>
        <v>0</v>
      </c>
      <c r="BQ1373" s="65">
        <f t="shared" si="896"/>
        <v>0</v>
      </c>
      <c r="BR1373" s="64" t="str">
        <f t="shared" si="897"/>
        <v>Nincs hosszútávú terv!</v>
      </c>
      <c r="BS1373" s="65">
        <f t="shared" si="898"/>
        <v>0</v>
      </c>
      <c r="BT1373" s="65">
        <f t="shared" si="899"/>
        <v>0</v>
      </c>
      <c r="BU1373" s="65">
        <f t="shared" si="900"/>
        <v>0</v>
      </c>
      <c r="BV1373" s="65">
        <f t="shared" si="901"/>
        <v>0</v>
      </c>
      <c r="BW1373" s="65">
        <f t="shared" si="902"/>
        <v>0</v>
      </c>
      <c r="BX1373" s="65">
        <f t="shared" si="903"/>
        <v>0</v>
      </c>
      <c r="BY1373" s="65">
        <f t="shared" si="904"/>
        <v>0</v>
      </c>
      <c r="BZ1373" s="65">
        <f t="shared" si="905"/>
        <v>0</v>
      </c>
      <c r="CA1373" s="65">
        <f t="shared" si="906"/>
        <v>0</v>
      </c>
      <c r="CB1373" s="65">
        <f t="shared" si="907"/>
        <v>0</v>
      </c>
      <c r="CC1373" s="65">
        <f t="shared" si="908"/>
        <v>0</v>
      </c>
      <c r="CD1373" s="65" t="str">
        <f t="shared" si="878"/>
        <v>Hiányos kitöltés! (B-oszlop üres)</v>
      </c>
      <c r="CE1373" s="66" t="str">
        <f t="shared" si="879"/>
        <v>Hiányos kitöltés! (B-oszlop üres)</v>
      </c>
      <c r="CF1373" s="65">
        <f t="shared" si="880"/>
        <v>0</v>
      </c>
      <c r="CG1373" s="65">
        <f t="shared" si="881"/>
        <v>0</v>
      </c>
      <c r="CH1373" s="65">
        <f t="shared" si="882"/>
        <v>0</v>
      </c>
    </row>
    <row r="1374" spans="1:86" ht="31.25" x14ac:dyDescent="0.25">
      <c r="A1374" s="54" t="str">
        <f t="shared" si="871"/>
        <v>Nincs VKR kiválasztva!</v>
      </c>
      <c r="B1374" s="68"/>
      <c r="C1374" s="55"/>
      <c r="D1374" s="47"/>
      <c r="E1374" s="47"/>
      <c r="F1374" s="56" t="str">
        <f>IF($G1374="","Nincs VKR kiválasztva!",INDEX(Osszesito!$C:$C,MATCH($G1374,Osszesito!$D:$D,0)))</f>
        <v>Nincs VKR kiválasztva!</v>
      </c>
      <c r="G1374" s="45"/>
      <c r="H1374" s="51" t="str">
        <f>IF($D1374="","",CONCATENATE($AY1374,"_",COUNTA($D$3:$D1374),"_FSZV_2026"))</f>
        <v/>
      </c>
      <c r="I1374" s="56" t="str">
        <f>IF($G1374="","Nincs VKR kiválasztva!",INDEX(Osszesito!$G:$G,MATCH($F1374,Osszesito!$C:$C,0)))</f>
        <v>Nincs VKR kiválasztva!</v>
      </c>
      <c r="J1374" s="56" t="str">
        <f>IF($G1374="","Nincs VKR kiválasztva!",INDEX(Osszesito!$F:$F,MATCH($F1374,Osszesito!$C:$C,0)))</f>
        <v>Nincs VKR kiválasztva!</v>
      </c>
      <c r="K1374" s="48" t="str">
        <f t="shared" si="909"/>
        <v>Nincs kitöltve a költség rész!</v>
      </c>
      <c r="L1374" s="49"/>
      <c r="M1374" s="49"/>
      <c r="N1374" s="60"/>
      <c r="O1374" s="60"/>
      <c r="P1374" s="90"/>
      <c r="R1374" s="62"/>
      <c r="S1374" s="62"/>
      <c r="T1374" s="62"/>
      <c r="U1374" s="62"/>
      <c r="V1374" s="62"/>
      <c r="W1374" s="62"/>
      <c r="X1374" s="62"/>
      <c r="Y1374" s="62"/>
      <c r="Z1374" s="62"/>
      <c r="AA1374" s="62"/>
      <c r="AB1374" s="62"/>
      <c r="AC1374" s="61">
        <f t="shared" si="872"/>
        <v>0</v>
      </c>
      <c r="AD1374" s="1" t="str">
        <f t="shared" si="873"/>
        <v>Nincs VKR kiválasztva!</v>
      </c>
      <c r="AF1374" s="60"/>
      <c r="AG1374" s="60"/>
      <c r="AH1374" s="60"/>
      <c r="AI1374" s="60"/>
      <c r="AJ1374" s="60"/>
      <c r="AK1374" s="60"/>
      <c r="AL1374" s="60"/>
      <c r="AM1374" s="60"/>
      <c r="AN1374" s="60"/>
      <c r="AO1374" s="60"/>
      <c r="AP1374" s="60"/>
      <c r="AQ1374" s="61">
        <f t="shared" si="874"/>
        <v>0</v>
      </c>
      <c r="AR1374" s="130" t="s">
        <v>36</v>
      </c>
      <c r="AS1374" s="1" t="str">
        <f t="shared" si="875"/>
        <v>Nincs VKR kiválasztva!</v>
      </c>
      <c r="AU1374" s="46"/>
      <c r="AV1374" s="46"/>
      <c r="AY1374" s="64" t="str">
        <f>IF($D1374="","",INDEX(Osszesito!$E:$E,MATCH($F1374,Osszesito!$C:$C,0)))</f>
        <v/>
      </c>
      <c r="AZ1374" s="64">
        <f t="shared" si="883"/>
        <v>0</v>
      </c>
      <c r="BA1374" s="65">
        <f t="shared" si="884"/>
        <v>0</v>
      </c>
      <c r="BB1374" s="65" t="str">
        <f t="shared" si="885"/>
        <v>x</v>
      </c>
      <c r="BC1374" s="65">
        <f t="shared" si="876"/>
        <v>0</v>
      </c>
      <c r="BD1374" s="65">
        <f t="shared" si="910"/>
        <v>0</v>
      </c>
      <c r="BE1374" s="65">
        <f t="shared" si="886"/>
        <v>0</v>
      </c>
      <c r="BF1374" s="64" t="str">
        <f t="shared" si="887"/>
        <v>A forrás egyenlő a költséggel (I.ütem).</v>
      </c>
      <c r="BG1374" s="65">
        <f t="shared" si="888"/>
        <v>0</v>
      </c>
      <c r="BH1374" s="65">
        <f t="shared" si="889"/>
        <v>0</v>
      </c>
      <c r="BI1374" s="65">
        <f t="shared" si="890"/>
        <v>0</v>
      </c>
      <c r="BJ1374" s="65">
        <f t="shared" si="891"/>
        <v>0</v>
      </c>
      <c r="BK1374" s="65">
        <f t="shared" si="877"/>
        <v>0</v>
      </c>
      <c r="BL1374" s="66" t="str">
        <f t="shared" si="911"/>
        <v>Nem hosszútávú a feladat.</v>
      </c>
      <c r="BM1374" s="67">
        <f t="shared" si="892"/>
        <v>1</v>
      </c>
      <c r="BN1374" s="67">
        <f t="shared" si="893"/>
        <v>0</v>
      </c>
      <c r="BO1374" s="67">
        <f t="shared" si="894"/>
        <v>1</v>
      </c>
      <c r="BP1374" s="67">
        <f t="shared" si="895"/>
        <v>0</v>
      </c>
      <c r="BQ1374" s="65">
        <f t="shared" si="896"/>
        <v>0</v>
      </c>
      <c r="BR1374" s="64" t="str">
        <f t="shared" si="897"/>
        <v>Nincs hosszútávú terv!</v>
      </c>
      <c r="BS1374" s="65">
        <f t="shared" si="898"/>
        <v>0</v>
      </c>
      <c r="BT1374" s="65">
        <f t="shared" si="899"/>
        <v>0</v>
      </c>
      <c r="BU1374" s="65">
        <f t="shared" si="900"/>
        <v>0</v>
      </c>
      <c r="BV1374" s="65">
        <f t="shared" si="901"/>
        <v>0</v>
      </c>
      <c r="BW1374" s="65">
        <f t="shared" si="902"/>
        <v>0</v>
      </c>
      <c r="BX1374" s="65">
        <f t="shared" si="903"/>
        <v>0</v>
      </c>
      <c r="BY1374" s="65">
        <f t="shared" si="904"/>
        <v>0</v>
      </c>
      <c r="BZ1374" s="65">
        <f t="shared" si="905"/>
        <v>0</v>
      </c>
      <c r="CA1374" s="65">
        <f t="shared" si="906"/>
        <v>0</v>
      </c>
      <c r="CB1374" s="65">
        <f t="shared" si="907"/>
        <v>0</v>
      </c>
      <c r="CC1374" s="65">
        <f t="shared" si="908"/>
        <v>0</v>
      </c>
      <c r="CD1374" s="65" t="str">
        <f t="shared" si="878"/>
        <v>Hiányos kitöltés! (B-oszlop üres)</v>
      </c>
      <c r="CE1374" s="66" t="str">
        <f t="shared" si="879"/>
        <v>Hiányos kitöltés! (B-oszlop üres)</v>
      </c>
      <c r="CF1374" s="65">
        <f t="shared" si="880"/>
        <v>0</v>
      </c>
      <c r="CG1374" s="65">
        <f t="shared" si="881"/>
        <v>0</v>
      </c>
      <c r="CH1374" s="65">
        <f t="shared" si="882"/>
        <v>0</v>
      </c>
    </row>
    <row r="1375" spans="1:86" ht="31.25" x14ac:dyDescent="0.25">
      <c r="A1375" s="54" t="str">
        <f t="shared" si="871"/>
        <v>Nincs VKR kiválasztva!</v>
      </c>
      <c r="B1375" s="68"/>
      <c r="C1375" s="55"/>
      <c r="D1375" s="47"/>
      <c r="E1375" s="47"/>
      <c r="F1375" s="56" t="str">
        <f>IF($G1375="","Nincs VKR kiválasztva!",INDEX(Osszesito!$C:$C,MATCH($G1375,Osszesito!$D:$D,0)))</f>
        <v>Nincs VKR kiválasztva!</v>
      </c>
      <c r="G1375" s="45"/>
      <c r="H1375" s="51" t="str">
        <f>IF($D1375="","",CONCATENATE($AY1375,"_",COUNTA($D$3:$D1375),"_FSZV_2026"))</f>
        <v/>
      </c>
      <c r="I1375" s="56" t="str">
        <f>IF($G1375="","Nincs VKR kiválasztva!",INDEX(Osszesito!$G:$G,MATCH($F1375,Osszesito!$C:$C,0)))</f>
        <v>Nincs VKR kiválasztva!</v>
      </c>
      <c r="J1375" s="56" t="str">
        <f>IF($G1375="","Nincs VKR kiválasztva!",INDEX(Osszesito!$F:$F,MATCH($F1375,Osszesito!$C:$C,0)))</f>
        <v>Nincs VKR kiválasztva!</v>
      </c>
      <c r="K1375" s="48" t="str">
        <f t="shared" si="909"/>
        <v>Nincs kitöltve a költség rész!</v>
      </c>
      <c r="L1375" s="49"/>
      <c r="M1375" s="49"/>
      <c r="N1375" s="60"/>
      <c r="O1375" s="60"/>
      <c r="P1375" s="90"/>
      <c r="R1375" s="62"/>
      <c r="S1375" s="62"/>
      <c r="T1375" s="62"/>
      <c r="U1375" s="62"/>
      <c r="V1375" s="62"/>
      <c r="W1375" s="62"/>
      <c r="X1375" s="62"/>
      <c r="Y1375" s="62"/>
      <c r="Z1375" s="62"/>
      <c r="AA1375" s="62"/>
      <c r="AB1375" s="62"/>
      <c r="AC1375" s="61">
        <f t="shared" si="872"/>
        <v>0</v>
      </c>
      <c r="AD1375" s="1" t="str">
        <f t="shared" si="873"/>
        <v>Nincs VKR kiválasztva!</v>
      </c>
      <c r="AF1375" s="60"/>
      <c r="AG1375" s="60"/>
      <c r="AH1375" s="60"/>
      <c r="AI1375" s="60"/>
      <c r="AJ1375" s="60"/>
      <c r="AK1375" s="60"/>
      <c r="AL1375" s="60"/>
      <c r="AM1375" s="60"/>
      <c r="AN1375" s="60"/>
      <c r="AO1375" s="60"/>
      <c r="AP1375" s="60"/>
      <c r="AQ1375" s="61">
        <f t="shared" si="874"/>
        <v>0</v>
      </c>
      <c r="AR1375" s="130" t="s">
        <v>36</v>
      </c>
      <c r="AS1375" s="1" t="str">
        <f t="shared" si="875"/>
        <v>Nincs VKR kiválasztva!</v>
      </c>
      <c r="AU1375" s="46"/>
      <c r="AV1375" s="46"/>
      <c r="AY1375" s="64" t="str">
        <f>IF($D1375="","",INDEX(Osszesito!$E:$E,MATCH($F1375,Osszesito!$C:$C,0)))</f>
        <v/>
      </c>
      <c r="AZ1375" s="64">
        <f t="shared" si="883"/>
        <v>0</v>
      </c>
      <c r="BA1375" s="65">
        <f t="shared" si="884"/>
        <v>0</v>
      </c>
      <c r="BB1375" s="65" t="str">
        <f t="shared" si="885"/>
        <v>x</v>
      </c>
      <c r="BC1375" s="65">
        <f t="shared" si="876"/>
        <v>0</v>
      </c>
      <c r="BD1375" s="65">
        <f t="shared" si="910"/>
        <v>0</v>
      </c>
      <c r="BE1375" s="65">
        <f t="shared" si="886"/>
        <v>0</v>
      </c>
      <c r="BF1375" s="64" t="str">
        <f t="shared" si="887"/>
        <v>A forrás egyenlő a költséggel (I.ütem).</v>
      </c>
      <c r="BG1375" s="65">
        <f t="shared" si="888"/>
        <v>0</v>
      </c>
      <c r="BH1375" s="65">
        <f t="shared" si="889"/>
        <v>0</v>
      </c>
      <c r="BI1375" s="65">
        <f t="shared" si="890"/>
        <v>0</v>
      </c>
      <c r="BJ1375" s="65">
        <f t="shared" si="891"/>
        <v>0</v>
      </c>
      <c r="BK1375" s="65">
        <f t="shared" si="877"/>
        <v>0</v>
      </c>
      <c r="BL1375" s="66" t="str">
        <f t="shared" si="911"/>
        <v>Nem hosszútávú a feladat.</v>
      </c>
      <c r="BM1375" s="67">
        <f t="shared" si="892"/>
        <v>1</v>
      </c>
      <c r="BN1375" s="67">
        <f t="shared" si="893"/>
        <v>0</v>
      </c>
      <c r="BO1375" s="67">
        <f t="shared" si="894"/>
        <v>1</v>
      </c>
      <c r="BP1375" s="67">
        <f t="shared" si="895"/>
        <v>0</v>
      </c>
      <c r="BQ1375" s="65">
        <f t="shared" si="896"/>
        <v>0</v>
      </c>
      <c r="BR1375" s="64" t="str">
        <f t="shared" si="897"/>
        <v>Nincs hosszútávú terv!</v>
      </c>
      <c r="BS1375" s="65">
        <f t="shared" si="898"/>
        <v>0</v>
      </c>
      <c r="BT1375" s="65">
        <f t="shared" si="899"/>
        <v>0</v>
      </c>
      <c r="BU1375" s="65">
        <f t="shared" si="900"/>
        <v>0</v>
      </c>
      <c r="BV1375" s="65">
        <f t="shared" si="901"/>
        <v>0</v>
      </c>
      <c r="BW1375" s="65">
        <f t="shared" si="902"/>
        <v>0</v>
      </c>
      <c r="BX1375" s="65">
        <f t="shared" si="903"/>
        <v>0</v>
      </c>
      <c r="BY1375" s="65">
        <f t="shared" si="904"/>
        <v>0</v>
      </c>
      <c r="BZ1375" s="65">
        <f t="shared" si="905"/>
        <v>0</v>
      </c>
      <c r="CA1375" s="65">
        <f t="shared" si="906"/>
        <v>0</v>
      </c>
      <c r="CB1375" s="65">
        <f t="shared" si="907"/>
        <v>0</v>
      </c>
      <c r="CC1375" s="65">
        <f t="shared" si="908"/>
        <v>0</v>
      </c>
      <c r="CD1375" s="65" t="str">
        <f t="shared" si="878"/>
        <v>Hiányos kitöltés! (B-oszlop üres)</v>
      </c>
      <c r="CE1375" s="66" t="str">
        <f t="shared" si="879"/>
        <v>Hiányos kitöltés! (B-oszlop üres)</v>
      </c>
      <c r="CF1375" s="65">
        <f t="shared" si="880"/>
        <v>0</v>
      </c>
      <c r="CG1375" s="65">
        <f t="shared" si="881"/>
        <v>0</v>
      </c>
      <c r="CH1375" s="65">
        <f t="shared" si="882"/>
        <v>0</v>
      </c>
    </row>
    <row r="1376" spans="1:86" ht="31.25" x14ac:dyDescent="0.25">
      <c r="A1376" s="54" t="str">
        <f t="shared" si="871"/>
        <v>Nincs VKR kiválasztva!</v>
      </c>
      <c r="B1376" s="68"/>
      <c r="C1376" s="55"/>
      <c r="D1376" s="47"/>
      <c r="E1376" s="47"/>
      <c r="F1376" s="56" t="str">
        <f>IF($G1376="","Nincs VKR kiválasztva!",INDEX(Osszesito!$C:$C,MATCH($G1376,Osszesito!$D:$D,0)))</f>
        <v>Nincs VKR kiválasztva!</v>
      </c>
      <c r="G1376" s="45"/>
      <c r="H1376" s="51" t="str">
        <f>IF($D1376="","",CONCATENATE($AY1376,"_",COUNTA($D$3:$D1376),"_FSZV_2026"))</f>
        <v/>
      </c>
      <c r="I1376" s="56" t="str">
        <f>IF($G1376="","Nincs VKR kiválasztva!",INDEX(Osszesito!$G:$G,MATCH($F1376,Osszesito!$C:$C,0)))</f>
        <v>Nincs VKR kiválasztva!</v>
      </c>
      <c r="J1376" s="56" t="str">
        <f>IF($G1376="","Nincs VKR kiválasztva!",INDEX(Osszesito!$F:$F,MATCH($F1376,Osszesito!$C:$C,0)))</f>
        <v>Nincs VKR kiválasztva!</v>
      </c>
      <c r="K1376" s="48" t="str">
        <f t="shared" si="909"/>
        <v>Nincs kitöltve a költség rész!</v>
      </c>
      <c r="L1376" s="49"/>
      <c r="M1376" s="49"/>
      <c r="N1376" s="60"/>
      <c r="O1376" s="60"/>
      <c r="P1376" s="90"/>
      <c r="R1376" s="62"/>
      <c r="S1376" s="62"/>
      <c r="T1376" s="62"/>
      <c r="U1376" s="62"/>
      <c r="V1376" s="62"/>
      <c r="W1376" s="62"/>
      <c r="X1376" s="62"/>
      <c r="Y1376" s="62"/>
      <c r="Z1376" s="62"/>
      <c r="AA1376" s="62"/>
      <c r="AB1376" s="62"/>
      <c r="AC1376" s="61">
        <f t="shared" si="872"/>
        <v>0</v>
      </c>
      <c r="AD1376" s="1" t="str">
        <f t="shared" si="873"/>
        <v>Nincs VKR kiválasztva!</v>
      </c>
      <c r="AF1376" s="60"/>
      <c r="AG1376" s="60"/>
      <c r="AH1376" s="60"/>
      <c r="AI1376" s="60"/>
      <c r="AJ1376" s="60"/>
      <c r="AK1376" s="60"/>
      <c r="AL1376" s="60"/>
      <c r="AM1376" s="60"/>
      <c r="AN1376" s="60"/>
      <c r="AO1376" s="60"/>
      <c r="AP1376" s="60"/>
      <c r="AQ1376" s="61">
        <f t="shared" si="874"/>
        <v>0</v>
      </c>
      <c r="AR1376" s="130" t="s">
        <v>36</v>
      </c>
      <c r="AS1376" s="1" t="str">
        <f t="shared" si="875"/>
        <v>Nincs VKR kiválasztva!</v>
      </c>
      <c r="AU1376" s="46"/>
      <c r="AV1376" s="46"/>
      <c r="AY1376" s="64" t="str">
        <f>IF($D1376="","",INDEX(Osszesito!$E:$E,MATCH($F1376,Osszesito!$C:$C,0)))</f>
        <v/>
      </c>
      <c r="AZ1376" s="64">
        <f t="shared" si="883"/>
        <v>0</v>
      </c>
      <c r="BA1376" s="65">
        <f t="shared" si="884"/>
        <v>0</v>
      </c>
      <c r="BB1376" s="65" t="str">
        <f t="shared" si="885"/>
        <v>x</v>
      </c>
      <c r="BC1376" s="65">
        <f t="shared" si="876"/>
        <v>0</v>
      </c>
      <c r="BD1376" s="65">
        <f t="shared" si="910"/>
        <v>0</v>
      </c>
      <c r="BE1376" s="65">
        <f t="shared" si="886"/>
        <v>0</v>
      </c>
      <c r="BF1376" s="64" t="str">
        <f t="shared" si="887"/>
        <v>A forrás egyenlő a költséggel (I.ütem).</v>
      </c>
      <c r="BG1376" s="65">
        <f t="shared" si="888"/>
        <v>0</v>
      </c>
      <c r="BH1376" s="65">
        <f t="shared" si="889"/>
        <v>0</v>
      </c>
      <c r="BI1376" s="65">
        <f t="shared" si="890"/>
        <v>0</v>
      </c>
      <c r="BJ1376" s="65">
        <f t="shared" si="891"/>
        <v>0</v>
      </c>
      <c r="BK1376" s="65">
        <f t="shared" si="877"/>
        <v>0</v>
      </c>
      <c r="BL1376" s="66" t="str">
        <f t="shared" si="911"/>
        <v>Nem hosszútávú a feladat.</v>
      </c>
      <c r="BM1376" s="67">
        <f t="shared" si="892"/>
        <v>1</v>
      </c>
      <c r="BN1376" s="67">
        <f t="shared" si="893"/>
        <v>0</v>
      </c>
      <c r="BO1376" s="67">
        <f t="shared" si="894"/>
        <v>1</v>
      </c>
      <c r="BP1376" s="67">
        <f t="shared" si="895"/>
        <v>0</v>
      </c>
      <c r="BQ1376" s="65">
        <f t="shared" si="896"/>
        <v>0</v>
      </c>
      <c r="BR1376" s="64" t="str">
        <f t="shared" si="897"/>
        <v>Nincs hosszútávú terv!</v>
      </c>
      <c r="BS1376" s="65">
        <f t="shared" si="898"/>
        <v>0</v>
      </c>
      <c r="BT1376" s="65">
        <f t="shared" si="899"/>
        <v>0</v>
      </c>
      <c r="BU1376" s="65">
        <f t="shared" si="900"/>
        <v>0</v>
      </c>
      <c r="BV1376" s="65">
        <f t="shared" si="901"/>
        <v>0</v>
      </c>
      <c r="BW1376" s="65">
        <f t="shared" si="902"/>
        <v>0</v>
      </c>
      <c r="BX1376" s="65">
        <f t="shared" si="903"/>
        <v>0</v>
      </c>
      <c r="BY1376" s="65">
        <f t="shared" si="904"/>
        <v>0</v>
      </c>
      <c r="BZ1376" s="65">
        <f t="shared" si="905"/>
        <v>0</v>
      </c>
      <c r="CA1376" s="65">
        <f t="shared" si="906"/>
        <v>0</v>
      </c>
      <c r="CB1376" s="65">
        <f t="shared" si="907"/>
        <v>0</v>
      </c>
      <c r="CC1376" s="65">
        <f t="shared" si="908"/>
        <v>0</v>
      </c>
      <c r="CD1376" s="65" t="str">
        <f t="shared" si="878"/>
        <v>Hiányos kitöltés! (B-oszlop üres)</v>
      </c>
      <c r="CE1376" s="66" t="str">
        <f t="shared" si="879"/>
        <v>Hiányos kitöltés! (B-oszlop üres)</v>
      </c>
      <c r="CF1376" s="65">
        <f t="shared" si="880"/>
        <v>0</v>
      </c>
      <c r="CG1376" s="65">
        <f t="shared" si="881"/>
        <v>0</v>
      </c>
      <c r="CH1376" s="65">
        <f t="shared" si="882"/>
        <v>0</v>
      </c>
    </row>
    <row r="1377" spans="1:86" ht="31.25" x14ac:dyDescent="0.25">
      <c r="A1377" s="54" t="str">
        <f t="shared" si="871"/>
        <v>Nincs VKR kiválasztva!</v>
      </c>
      <c r="B1377" s="68"/>
      <c r="C1377" s="55"/>
      <c r="D1377" s="47"/>
      <c r="E1377" s="47"/>
      <c r="F1377" s="56" t="str">
        <f>IF($G1377="","Nincs VKR kiválasztva!",INDEX(Osszesito!$C:$C,MATCH($G1377,Osszesito!$D:$D,0)))</f>
        <v>Nincs VKR kiválasztva!</v>
      </c>
      <c r="G1377" s="45"/>
      <c r="H1377" s="51" t="str">
        <f>IF($D1377="","",CONCATENATE($AY1377,"_",COUNTA($D$3:$D1377),"_FSZV_2026"))</f>
        <v/>
      </c>
      <c r="I1377" s="56" t="str">
        <f>IF($G1377="","Nincs VKR kiválasztva!",INDEX(Osszesito!$G:$G,MATCH($F1377,Osszesito!$C:$C,0)))</f>
        <v>Nincs VKR kiválasztva!</v>
      </c>
      <c r="J1377" s="56" t="str">
        <f>IF($G1377="","Nincs VKR kiválasztva!",INDEX(Osszesito!$F:$F,MATCH($F1377,Osszesito!$C:$C,0)))</f>
        <v>Nincs VKR kiválasztva!</v>
      </c>
      <c r="K1377" s="48" t="str">
        <f t="shared" si="909"/>
        <v>Nincs kitöltve a költség rész!</v>
      </c>
      <c r="L1377" s="49"/>
      <c r="M1377" s="49"/>
      <c r="N1377" s="60"/>
      <c r="O1377" s="60"/>
      <c r="P1377" s="90"/>
      <c r="R1377" s="62"/>
      <c r="S1377" s="62"/>
      <c r="T1377" s="62"/>
      <c r="U1377" s="62"/>
      <c r="V1377" s="62"/>
      <c r="W1377" s="62"/>
      <c r="X1377" s="62"/>
      <c r="Y1377" s="62"/>
      <c r="Z1377" s="62"/>
      <c r="AA1377" s="62"/>
      <c r="AB1377" s="62"/>
      <c r="AC1377" s="61">
        <f t="shared" si="872"/>
        <v>0</v>
      </c>
      <c r="AD1377" s="1" t="str">
        <f t="shared" si="873"/>
        <v>Nincs VKR kiválasztva!</v>
      </c>
      <c r="AF1377" s="60"/>
      <c r="AG1377" s="60"/>
      <c r="AH1377" s="60"/>
      <c r="AI1377" s="60"/>
      <c r="AJ1377" s="60"/>
      <c r="AK1377" s="60"/>
      <c r="AL1377" s="60"/>
      <c r="AM1377" s="60"/>
      <c r="AN1377" s="60"/>
      <c r="AO1377" s="60"/>
      <c r="AP1377" s="60"/>
      <c r="AQ1377" s="61">
        <f t="shared" si="874"/>
        <v>0</v>
      </c>
      <c r="AR1377" s="130" t="s">
        <v>36</v>
      </c>
      <c r="AS1377" s="1" t="str">
        <f t="shared" si="875"/>
        <v>Nincs VKR kiválasztva!</v>
      </c>
      <c r="AU1377" s="46"/>
      <c r="AV1377" s="46"/>
      <c r="AY1377" s="64" t="str">
        <f>IF($D1377="","",INDEX(Osszesito!$E:$E,MATCH($F1377,Osszesito!$C:$C,0)))</f>
        <v/>
      </c>
      <c r="AZ1377" s="64">
        <f t="shared" si="883"/>
        <v>0</v>
      </c>
      <c r="BA1377" s="65">
        <f t="shared" si="884"/>
        <v>0</v>
      </c>
      <c r="BB1377" s="65" t="str">
        <f t="shared" si="885"/>
        <v>x</v>
      </c>
      <c r="BC1377" s="65">
        <f t="shared" si="876"/>
        <v>0</v>
      </c>
      <c r="BD1377" s="65">
        <f t="shared" si="910"/>
        <v>0</v>
      </c>
      <c r="BE1377" s="65">
        <f t="shared" si="886"/>
        <v>0</v>
      </c>
      <c r="BF1377" s="64" t="str">
        <f t="shared" si="887"/>
        <v>A forrás egyenlő a költséggel (I.ütem).</v>
      </c>
      <c r="BG1377" s="65">
        <f t="shared" si="888"/>
        <v>0</v>
      </c>
      <c r="BH1377" s="65">
        <f t="shared" si="889"/>
        <v>0</v>
      </c>
      <c r="BI1377" s="65">
        <f t="shared" si="890"/>
        <v>0</v>
      </c>
      <c r="BJ1377" s="65">
        <f t="shared" si="891"/>
        <v>0</v>
      </c>
      <c r="BK1377" s="65">
        <f t="shared" si="877"/>
        <v>0</v>
      </c>
      <c r="BL1377" s="66" t="str">
        <f t="shared" si="911"/>
        <v>Nem hosszútávú a feladat.</v>
      </c>
      <c r="BM1377" s="67">
        <f t="shared" si="892"/>
        <v>1</v>
      </c>
      <c r="BN1377" s="67">
        <f t="shared" si="893"/>
        <v>0</v>
      </c>
      <c r="BO1377" s="67">
        <f t="shared" si="894"/>
        <v>1</v>
      </c>
      <c r="BP1377" s="67">
        <f t="shared" si="895"/>
        <v>0</v>
      </c>
      <c r="BQ1377" s="65">
        <f t="shared" si="896"/>
        <v>0</v>
      </c>
      <c r="BR1377" s="64" t="str">
        <f t="shared" si="897"/>
        <v>Nincs hosszútávú terv!</v>
      </c>
      <c r="BS1377" s="65">
        <f t="shared" si="898"/>
        <v>0</v>
      </c>
      <c r="BT1377" s="65">
        <f t="shared" si="899"/>
        <v>0</v>
      </c>
      <c r="BU1377" s="65">
        <f t="shared" si="900"/>
        <v>0</v>
      </c>
      <c r="BV1377" s="65">
        <f t="shared" si="901"/>
        <v>0</v>
      </c>
      <c r="BW1377" s="65">
        <f t="shared" si="902"/>
        <v>0</v>
      </c>
      <c r="BX1377" s="65">
        <f t="shared" si="903"/>
        <v>0</v>
      </c>
      <c r="BY1377" s="65">
        <f t="shared" si="904"/>
        <v>0</v>
      </c>
      <c r="BZ1377" s="65">
        <f t="shared" si="905"/>
        <v>0</v>
      </c>
      <c r="CA1377" s="65">
        <f t="shared" si="906"/>
        <v>0</v>
      </c>
      <c r="CB1377" s="65">
        <f t="shared" si="907"/>
        <v>0</v>
      </c>
      <c r="CC1377" s="65">
        <f t="shared" si="908"/>
        <v>0</v>
      </c>
      <c r="CD1377" s="65" t="str">
        <f t="shared" si="878"/>
        <v>Hiányos kitöltés! (B-oszlop üres)</v>
      </c>
      <c r="CE1377" s="66" t="str">
        <f t="shared" si="879"/>
        <v>Hiányos kitöltés! (B-oszlop üres)</v>
      </c>
      <c r="CF1377" s="65">
        <f t="shared" si="880"/>
        <v>0</v>
      </c>
      <c r="CG1377" s="65">
        <f t="shared" si="881"/>
        <v>0</v>
      </c>
      <c r="CH1377" s="65">
        <f t="shared" si="882"/>
        <v>0</v>
      </c>
    </row>
    <row r="1378" spans="1:86" ht="31.25" x14ac:dyDescent="0.25">
      <c r="A1378" s="54" t="str">
        <f t="shared" si="871"/>
        <v>Nincs VKR kiválasztva!</v>
      </c>
      <c r="B1378" s="68"/>
      <c r="C1378" s="55"/>
      <c r="D1378" s="47"/>
      <c r="E1378" s="47"/>
      <c r="F1378" s="56" t="str">
        <f>IF($G1378="","Nincs VKR kiválasztva!",INDEX(Osszesito!$C:$C,MATCH($G1378,Osszesito!$D:$D,0)))</f>
        <v>Nincs VKR kiválasztva!</v>
      </c>
      <c r="G1378" s="45"/>
      <c r="H1378" s="51" t="str">
        <f>IF($D1378="","",CONCATENATE($AY1378,"_",COUNTA($D$3:$D1378),"_FSZV_2026"))</f>
        <v/>
      </c>
      <c r="I1378" s="56" t="str">
        <f>IF($G1378="","Nincs VKR kiválasztva!",INDEX(Osszesito!$G:$G,MATCH($F1378,Osszesito!$C:$C,0)))</f>
        <v>Nincs VKR kiválasztva!</v>
      </c>
      <c r="J1378" s="56" t="str">
        <f>IF($G1378="","Nincs VKR kiválasztva!",INDEX(Osszesito!$F:$F,MATCH($F1378,Osszesito!$C:$C,0)))</f>
        <v>Nincs VKR kiválasztva!</v>
      </c>
      <c r="K1378" s="48" t="str">
        <f t="shared" si="909"/>
        <v>Nincs kitöltve a költség rész!</v>
      </c>
      <c r="L1378" s="49"/>
      <c r="M1378" s="49"/>
      <c r="N1378" s="60"/>
      <c r="O1378" s="60"/>
      <c r="P1378" s="90"/>
      <c r="R1378" s="62"/>
      <c r="S1378" s="62"/>
      <c r="T1378" s="62"/>
      <c r="U1378" s="62"/>
      <c r="V1378" s="62"/>
      <c r="W1378" s="62"/>
      <c r="X1378" s="62"/>
      <c r="Y1378" s="62"/>
      <c r="Z1378" s="62"/>
      <c r="AA1378" s="62"/>
      <c r="AB1378" s="62"/>
      <c r="AC1378" s="61">
        <f t="shared" si="872"/>
        <v>0</v>
      </c>
      <c r="AD1378" s="1" t="str">
        <f t="shared" si="873"/>
        <v>Nincs VKR kiválasztva!</v>
      </c>
      <c r="AF1378" s="60"/>
      <c r="AG1378" s="60"/>
      <c r="AH1378" s="60"/>
      <c r="AI1378" s="60"/>
      <c r="AJ1378" s="60"/>
      <c r="AK1378" s="60"/>
      <c r="AL1378" s="60"/>
      <c r="AM1378" s="60"/>
      <c r="AN1378" s="60"/>
      <c r="AO1378" s="60"/>
      <c r="AP1378" s="60"/>
      <c r="AQ1378" s="61">
        <f t="shared" si="874"/>
        <v>0</v>
      </c>
      <c r="AR1378" s="130" t="s">
        <v>36</v>
      </c>
      <c r="AS1378" s="1" t="str">
        <f t="shared" si="875"/>
        <v>Nincs VKR kiválasztva!</v>
      </c>
      <c r="AU1378" s="46"/>
      <c r="AV1378" s="46"/>
      <c r="AY1378" s="64" t="str">
        <f>IF($D1378="","",INDEX(Osszesito!$E:$E,MATCH($F1378,Osszesito!$C:$C,0)))</f>
        <v/>
      </c>
      <c r="AZ1378" s="64">
        <f t="shared" si="883"/>
        <v>0</v>
      </c>
      <c r="BA1378" s="65">
        <f t="shared" si="884"/>
        <v>0</v>
      </c>
      <c r="BB1378" s="65" t="str">
        <f t="shared" si="885"/>
        <v>x</v>
      </c>
      <c r="BC1378" s="65">
        <f t="shared" si="876"/>
        <v>0</v>
      </c>
      <c r="BD1378" s="65">
        <f t="shared" si="910"/>
        <v>0</v>
      </c>
      <c r="BE1378" s="65">
        <f t="shared" si="886"/>
        <v>0</v>
      </c>
      <c r="BF1378" s="64" t="str">
        <f t="shared" si="887"/>
        <v>A forrás egyenlő a költséggel (I.ütem).</v>
      </c>
      <c r="BG1378" s="65">
        <f t="shared" si="888"/>
        <v>0</v>
      </c>
      <c r="BH1378" s="65">
        <f t="shared" si="889"/>
        <v>0</v>
      </c>
      <c r="BI1378" s="65">
        <f t="shared" si="890"/>
        <v>0</v>
      </c>
      <c r="BJ1378" s="65">
        <f t="shared" si="891"/>
        <v>0</v>
      </c>
      <c r="BK1378" s="65">
        <f t="shared" si="877"/>
        <v>0</v>
      </c>
      <c r="BL1378" s="66" t="str">
        <f t="shared" si="911"/>
        <v>Nem hosszútávú a feladat.</v>
      </c>
      <c r="BM1378" s="67">
        <f t="shared" si="892"/>
        <v>1</v>
      </c>
      <c r="BN1378" s="67">
        <f t="shared" si="893"/>
        <v>0</v>
      </c>
      <c r="BO1378" s="67">
        <f t="shared" si="894"/>
        <v>1</v>
      </c>
      <c r="BP1378" s="67">
        <f t="shared" si="895"/>
        <v>0</v>
      </c>
      <c r="BQ1378" s="65">
        <f t="shared" si="896"/>
        <v>0</v>
      </c>
      <c r="BR1378" s="64" t="str">
        <f t="shared" si="897"/>
        <v>Nincs hosszútávú terv!</v>
      </c>
      <c r="BS1378" s="65">
        <f t="shared" si="898"/>
        <v>0</v>
      </c>
      <c r="BT1378" s="65">
        <f t="shared" si="899"/>
        <v>0</v>
      </c>
      <c r="BU1378" s="65">
        <f t="shared" si="900"/>
        <v>0</v>
      </c>
      <c r="BV1378" s="65">
        <f t="shared" si="901"/>
        <v>0</v>
      </c>
      <c r="BW1378" s="65">
        <f t="shared" si="902"/>
        <v>0</v>
      </c>
      <c r="BX1378" s="65">
        <f t="shared" si="903"/>
        <v>0</v>
      </c>
      <c r="BY1378" s="65">
        <f t="shared" si="904"/>
        <v>0</v>
      </c>
      <c r="BZ1378" s="65">
        <f t="shared" si="905"/>
        <v>0</v>
      </c>
      <c r="CA1378" s="65">
        <f t="shared" si="906"/>
        <v>0</v>
      </c>
      <c r="CB1378" s="65">
        <f t="shared" si="907"/>
        <v>0</v>
      </c>
      <c r="CC1378" s="65">
        <f t="shared" si="908"/>
        <v>0</v>
      </c>
      <c r="CD1378" s="65" t="str">
        <f t="shared" si="878"/>
        <v>Hiányos kitöltés! (B-oszlop üres)</v>
      </c>
      <c r="CE1378" s="66" t="str">
        <f t="shared" si="879"/>
        <v>Hiányos kitöltés! (B-oszlop üres)</v>
      </c>
      <c r="CF1378" s="65">
        <f t="shared" si="880"/>
        <v>0</v>
      </c>
      <c r="CG1378" s="65">
        <f t="shared" si="881"/>
        <v>0</v>
      </c>
      <c r="CH1378" s="65">
        <f t="shared" si="882"/>
        <v>0</v>
      </c>
    </row>
    <row r="1379" spans="1:86" ht="31.25" x14ac:dyDescent="0.25">
      <c r="A1379" s="54" t="str">
        <f t="shared" si="871"/>
        <v>Nincs VKR kiválasztva!</v>
      </c>
      <c r="B1379" s="68"/>
      <c r="C1379" s="55"/>
      <c r="D1379" s="47"/>
      <c r="E1379" s="47"/>
      <c r="F1379" s="56" t="str">
        <f>IF($G1379="","Nincs VKR kiválasztva!",INDEX(Osszesito!$C:$C,MATCH($G1379,Osszesito!$D:$D,0)))</f>
        <v>Nincs VKR kiválasztva!</v>
      </c>
      <c r="G1379" s="45"/>
      <c r="H1379" s="51" t="str">
        <f>IF($D1379="","",CONCATENATE($AY1379,"_",COUNTA($D$3:$D1379),"_FSZV_2026"))</f>
        <v/>
      </c>
      <c r="I1379" s="56" t="str">
        <f>IF($G1379="","Nincs VKR kiválasztva!",INDEX(Osszesito!$G:$G,MATCH($F1379,Osszesito!$C:$C,0)))</f>
        <v>Nincs VKR kiválasztva!</v>
      </c>
      <c r="J1379" s="56" t="str">
        <f>IF($G1379="","Nincs VKR kiválasztva!",INDEX(Osszesito!$F:$F,MATCH($F1379,Osszesito!$C:$C,0)))</f>
        <v>Nincs VKR kiválasztva!</v>
      </c>
      <c r="K1379" s="48" t="str">
        <f t="shared" si="909"/>
        <v>Nincs kitöltve a költség rész!</v>
      </c>
      <c r="L1379" s="49"/>
      <c r="M1379" s="49"/>
      <c r="N1379" s="60"/>
      <c r="O1379" s="60"/>
      <c r="P1379" s="90"/>
      <c r="R1379" s="62"/>
      <c r="S1379" s="62"/>
      <c r="T1379" s="62"/>
      <c r="U1379" s="62"/>
      <c r="V1379" s="62"/>
      <c r="W1379" s="62"/>
      <c r="X1379" s="62"/>
      <c r="Y1379" s="62"/>
      <c r="Z1379" s="62"/>
      <c r="AA1379" s="62"/>
      <c r="AB1379" s="62"/>
      <c r="AC1379" s="61">
        <f t="shared" si="872"/>
        <v>0</v>
      </c>
      <c r="AD1379" s="1" t="str">
        <f t="shared" si="873"/>
        <v>Nincs VKR kiválasztva!</v>
      </c>
      <c r="AF1379" s="60"/>
      <c r="AG1379" s="60"/>
      <c r="AH1379" s="60"/>
      <c r="AI1379" s="60"/>
      <c r="AJ1379" s="60"/>
      <c r="AK1379" s="60"/>
      <c r="AL1379" s="60"/>
      <c r="AM1379" s="60"/>
      <c r="AN1379" s="60"/>
      <c r="AO1379" s="60"/>
      <c r="AP1379" s="60"/>
      <c r="AQ1379" s="61">
        <f t="shared" si="874"/>
        <v>0</v>
      </c>
      <c r="AR1379" s="130" t="s">
        <v>36</v>
      </c>
      <c r="AS1379" s="1" t="str">
        <f t="shared" si="875"/>
        <v>Nincs VKR kiválasztva!</v>
      </c>
      <c r="AU1379" s="46"/>
      <c r="AV1379" s="46"/>
      <c r="AY1379" s="64" t="str">
        <f>IF($D1379="","",INDEX(Osszesito!$E:$E,MATCH($F1379,Osszesito!$C:$C,0)))</f>
        <v/>
      </c>
      <c r="AZ1379" s="64">
        <f t="shared" si="883"/>
        <v>0</v>
      </c>
      <c r="BA1379" s="65">
        <f t="shared" si="884"/>
        <v>0</v>
      </c>
      <c r="BB1379" s="65" t="str">
        <f t="shared" si="885"/>
        <v>x</v>
      </c>
      <c r="BC1379" s="65">
        <f t="shared" si="876"/>
        <v>0</v>
      </c>
      <c r="BD1379" s="65">
        <f t="shared" si="910"/>
        <v>0</v>
      </c>
      <c r="BE1379" s="65">
        <f t="shared" si="886"/>
        <v>0</v>
      </c>
      <c r="BF1379" s="64" t="str">
        <f t="shared" si="887"/>
        <v>A forrás egyenlő a költséggel (I.ütem).</v>
      </c>
      <c r="BG1379" s="65">
        <f t="shared" si="888"/>
        <v>0</v>
      </c>
      <c r="BH1379" s="65">
        <f t="shared" si="889"/>
        <v>0</v>
      </c>
      <c r="BI1379" s="65">
        <f t="shared" si="890"/>
        <v>0</v>
      </c>
      <c r="BJ1379" s="65">
        <f t="shared" si="891"/>
        <v>0</v>
      </c>
      <c r="BK1379" s="65">
        <f t="shared" si="877"/>
        <v>0</v>
      </c>
      <c r="BL1379" s="66" t="str">
        <f t="shared" si="911"/>
        <v>Nem hosszútávú a feladat.</v>
      </c>
      <c r="BM1379" s="67">
        <f t="shared" si="892"/>
        <v>1</v>
      </c>
      <c r="BN1379" s="67">
        <f t="shared" si="893"/>
        <v>0</v>
      </c>
      <c r="BO1379" s="67">
        <f t="shared" si="894"/>
        <v>1</v>
      </c>
      <c r="BP1379" s="67">
        <f t="shared" si="895"/>
        <v>0</v>
      </c>
      <c r="BQ1379" s="65">
        <f t="shared" si="896"/>
        <v>0</v>
      </c>
      <c r="BR1379" s="64" t="str">
        <f t="shared" si="897"/>
        <v>Nincs hosszútávú terv!</v>
      </c>
      <c r="BS1379" s="65">
        <f t="shared" si="898"/>
        <v>0</v>
      </c>
      <c r="BT1379" s="65">
        <f t="shared" si="899"/>
        <v>0</v>
      </c>
      <c r="BU1379" s="65">
        <f t="shared" si="900"/>
        <v>0</v>
      </c>
      <c r="BV1379" s="65">
        <f t="shared" si="901"/>
        <v>0</v>
      </c>
      <c r="BW1379" s="65">
        <f t="shared" si="902"/>
        <v>0</v>
      </c>
      <c r="BX1379" s="65">
        <f t="shared" si="903"/>
        <v>0</v>
      </c>
      <c r="BY1379" s="65">
        <f t="shared" si="904"/>
        <v>0</v>
      </c>
      <c r="BZ1379" s="65">
        <f t="shared" si="905"/>
        <v>0</v>
      </c>
      <c r="CA1379" s="65">
        <f t="shared" si="906"/>
        <v>0</v>
      </c>
      <c r="CB1379" s="65">
        <f t="shared" si="907"/>
        <v>0</v>
      </c>
      <c r="CC1379" s="65">
        <f t="shared" si="908"/>
        <v>0</v>
      </c>
      <c r="CD1379" s="65" t="str">
        <f t="shared" si="878"/>
        <v>Hiányos kitöltés! (B-oszlop üres)</v>
      </c>
      <c r="CE1379" s="66" t="str">
        <f t="shared" si="879"/>
        <v>Hiányos kitöltés! (B-oszlop üres)</v>
      </c>
      <c r="CF1379" s="65">
        <f t="shared" si="880"/>
        <v>0</v>
      </c>
      <c r="CG1379" s="65">
        <f t="shared" si="881"/>
        <v>0</v>
      </c>
      <c r="CH1379" s="65">
        <f t="shared" si="882"/>
        <v>0</v>
      </c>
    </row>
    <row r="1380" spans="1:86" ht="31.25" x14ac:dyDescent="0.25">
      <c r="A1380" s="54" t="str">
        <f t="shared" si="871"/>
        <v>Nincs VKR kiválasztva!</v>
      </c>
      <c r="B1380" s="68"/>
      <c r="C1380" s="55"/>
      <c r="D1380" s="47"/>
      <c r="E1380" s="47"/>
      <c r="F1380" s="56" t="str">
        <f>IF($G1380="","Nincs VKR kiválasztva!",INDEX(Osszesito!$C:$C,MATCH($G1380,Osszesito!$D:$D,0)))</f>
        <v>Nincs VKR kiválasztva!</v>
      </c>
      <c r="G1380" s="45"/>
      <c r="H1380" s="51" t="str">
        <f>IF($D1380="","",CONCATENATE($AY1380,"_",COUNTA($D$3:$D1380),"_FSZV_2026"))</f>
        <v/>
      </c>
      <c r="I1380" s="56" t="str">
        <f>IF($G1380="","Nincs VKR kiválasztva!",INDEX(Osszesito!$G:$G,MATCH($F1380,Osszesito!$C:$C,0)))</f>
        <v>Nincs VKR kiválasztva!</v>
      </c>
      <c r="J1380" s="56" t="str">
        <f>IF($G1380="","Nincs VKR kiválasztva!",INDEX(Osszesito!$F:$F,MATCH($F1380,Osszesito!$C:$C,0)))</f>
        <v>Nincs VKR kiválasztva!</v>
      </c>
      <c r="K1380" s="48" t="str">
        <f t="shared" si="909"/>
        <v>Nincs kitöltve a költség rész!</v>
      </c>
      <c r="L1380" s="49"/>
      <c r="M1380" s="49"/>
      <c r="N1380" s="60"/>
      <c r="O1380" s="60"/>
      <c r="P1380" s="90"/>
      <c r="R1380" s="62"/>
      <c r="S1380" s="62"/>
      <c r="T1380" s="62"/>
      <c r="U1380" s="62"/>
      <c r="V1380" s="62"/>
      <c r="W1380" s="62"/>
      <c r="X1380" s="62"/>
      <c r="Y1380" s="62"/>
      <c r="Z1380" s="62"/>
      <c r="AA1380" s="62"/>
      <c r="AB1380" s="62"/>
      <c r="AC1380" s="61">
        <f t="shared" si="872"/>
        <v>0</v>
      </c>
      <c r="AD1380" s="1" t="str">
        <f t="shared" si="873"/>
        <v>Nincs VKR kiválasztva!</v>
      </c>
      <c r="AF1380" s="60"/>
      <c r="AG1380" s="60"/>
      <c r="AH1380" s="60"/>
      <c r="AI1380" s="60"/>
      <c r="AJ1380" s="60"/>
      <c r="AK1380" s="60"/>
      <c r="AL1380" s="60"/>
      <c r="AM1380" s="60"/>
      <c r="AN1380" s="60"/>
      <c r="AO1380" s="60"/>
      <c r="AP1380" s="60"/>
      <c r="AQ1380" s="61">
        <f t="shared" si="874"/>
        <v>0</v>
      </c>
      <c r="AR1380" s="130" t="s">
        <v>36</v>
      </c>
      <c r="AS1380" s="1" t="str">
        <f t="shared" si="875"/>
        <v>Nincs VKR kiválasztva!</v>
      </c>
      <c r="AU1380" s="46"/>
      <c r="AV1380" s="46"/>
      <c r="AY1380" s="64" t="str">
        <f>IF($D1380="","",INDEX(Osszesito!$E:$E,MATCH($F1380,Osszesito!$C:$C,0)))</f>
        <v/>
      </c>
      <c r="AZ1380" s="64">
        <f t="shared" si="883"/>
        <v>0</v>
      </c>
      <c r="BA1380" s="65">
        <f t="shared" si="884"/>
        <v>0</v>
      </c>
      <c r="BB1380" s="65" t="str">
        <f t="shared" si="885"/>
        <v>x</v>
      </c>
      <c r="BC1380" s="65">
        <f t="shared" si="876"/>
        <v>0</v>
      </c>
      <c r="BD1380" s="65">
        <f t="shared" si="910"/>
        <v>0</v>
      </c>
      <c r="BE1380" s="65">
        <f t="shared" si="886"/>
        <v>0</v>
      </c>
      <c r="BF1380" s="64" t="str">
        <f t="shared" si="887"/>
        <v>A forrás egyenlő a költséggel (I.ütem).</v>
      </c>
      <c r="BG1380" s="65">
        <f t="shared" si="888"/>
        <v>0</v>
      </c>
      <c r="BH1380" s="65">
        <f t="shared" si="889"/>
        <v>0</v>
      </c>
      <c r="BI1380" s="65">
        <f t="shared" si="890"/>
        <v>0</v>
      </c>
      <c r="BJ1380" s="65">
        <f t="shared" si="891"/>
        <v>0</v>
      </c>
      <c r="BK1380" s="65">
        <f t="shared" si="877"/>
        <v>0</v>
      </c>
      <c r="BL1380" s="66" t="str">
        <f t="shared" si="911"/>
        <v>Nem hosszútávú a feladat.</v>
      </c>
      <c r="BM1380" s="67">
        <f t="shared" si="892"/>
        <v>1</v>
      </c>
      <c r="BN1380" s="67">
        <f t="shared" si="893"/>
        <v>0</v>
      </c>
      <c r="BO1380" s="67">
        <f t="shared" si="894"/>
        <v>1</v>
      </c>
      <c r="BP1380" s="67">
        <f t="shared" si="895"/>
        <v>0</v>
      </c>
      <c r="BQ1380" s="65">
        <f t="shared" si="896"/>
        <v>0</v>
      </c>
      <c r="BR1380" s="64" t="str">
        <f t="shared" si="897"/>
        <v>Nincs hosszútávú terv!</v>
      </c>
      <c r="BS1380" s="65">
        <f t="shared" si="898"/>
        <v>0</v>
      </c>
      <c r="BT1380" s="65">
        <f t="shared" si="899"/>
        <v>0</v>
      </c>
      <c r="BU1380" s="65">
        <f t="shared" si="900"/>
        <v>0</v>
      </c>
      <c r="BV1380" s="65">
        <f t="shared" si="901"/>
        <v>0</v>
      </c>
      <c r="BW1380" s="65">
        <f t="shared" si="902"/>
        <v>0</v>
      </c>
      <c r="BX1380" s="65">
        <f t="shared" si="903"/>
        <v>0</v>
      </c>
      <c r="BY1380" s="65">
        <f t="shared" si="904"/>
        <v>0</v>
      </c>
      <c r="BZ1380" s="65">
        <f t="shared" si="905"/>
        <v>0</v>
      </c>
      <c r="CA1380" s="65">
        <f t="shared" si="906"/>
        <v>0</v>
      </c>
      <c r="CB1380" s="65">
        <f t="shared" si="907"/>
        <v>0</v>
      </c>
      <c r="CC1380" s="65">
        <f t="shared" si="908"/>
        <v>0</v>
      </c>
      <c r="CD1380" s="65" t="str">
        <f t="shared" si="878"/>
        <v>Hiányos kitöltés! (B-oszlop üres)</v>
      </c>
      <c r="CE1380" s="66" t="str">
        <f t="shared" si="879"/>
        <v>Hiányos kitöltés! (B-oszlop üres)</v>
      </c>
      <c r="CF1380" s="65">
        <f t="shared" si="880"/>
        <v>0</v>
      </c>
      <c r="CG1380" s="65">
        <f t="shared" si="881"/>
        <v>0</v>
      </c>
      <c r="CH1380" s="65">
        <f t="shared" si="882"/>
        <v>0</v>
      </c>
    </row>
    <row r="1381" spans="1:86" ht="31.25" x14ac:dyDescent="0.25">
      <c r="A1381" s="54" t="str">
        <f t="shared" si="871"/>
        <v>Nincs VKR kiválasztva!</v>
      </c>
      <c r="B1381" s="68"/>
      <c r="C1381" s="55"/>
      <c r="D1381" s="47"/>
      <c r="E1381" s="47"/>
      <c r="F1381" s="56" t="str">
        <f>IF($G1381="","Nincs VKR kiválasztva!",INDEX(Osszesito!$C:$C,MATCH($G1381,Osszesito!$D:$D,0)))</f>
        <v>Nincs VKR kiválasztva!</v>
      </c>
      <c r="G1381" s="45"/>
      <c r="H1381" s="51" t="str">
        <f>IF($D1381="","",CONCATENATE($AY1381,"_",COUNTA($D$3:$D1381),"_FSZV_2026"))</f>
        <v/>
      </c>
      <c r="I1381" s="56" t="str">
        <f>IF($G1381="","Nincs VKR kiválasztva!",INDEX(Osszesito!$G:$G,MATCH($F1381,Osszesito!$C:$C,0)))</f>
        <v>Nincs VKR kiválasztva!</v>
      </c>
      <c r="J1381" s="56" t="str">
        <f>IF($G1381="","Nincs VKR kiválasztva!",INDEX(Osszesito!$F:$F,MATCH($F1381,Osszesito!$C:$C,0)))</f>
        <v>Nincs VKR kiválasztva!</v>
      </c>
      <c r="K1381" s="48" t="str">
        <f t="shared" si="909"/>
        <v>Nincs kitöltve a költség rész!</v>
      </c>
      <c r="L1381" s="49"/>
      <c r="M1381" s="49"/>
      <c r="N1381" s="60"/>
      <c r="O1381" s="60"/>
      <c r="P1381" s="90"/>
      <c r="R1381" s="62"/>
      <c r="S1381" s="62"/>
      <c r="T1381" s="62"/>
      <c r="U1381" s="62"/>
      <c r="V1381" s="62"/>
      <c r="W1381" s="62"/>
      <c r="X1381" s="62"/>
      <c r="Y1381" s="62"/>
      <c r="Z1381" s="62"/>
      <c r="AA1381" s="62"/>
      <c r="AB1381" s="62"/>
      <c r="AC1381" s="61">
        <f t="shared" si="872"/>
        <v>0</v>
      </c>
      <c r="AD1381" s="1" t="str">
        <f t="shared" si="873"/>
        <v>Nincs VKR kiválasztva!</v>
      </c>
      <c r="AF1381" s="60"/>
      <c r="AG1381" s="60"/>
      <c r="AH1381" s="60"/>
      <c r="AI1381" s="60"/>
      <c r="AJ1381" s="60"/>
      <c r="AK1381" s="60"/>
      <c r="AL1381" s="60"/>
      <c r="AM1381" s="60"/>
      <c r="AN1381" s="60"/>
      <c r="AO1381" s="60"/>
      <c r="AP1381" s="60"/>
      <c r="AQ1381" s="61">
        <f t="shared" si="874"/>
        <v>0</v>
      </c>
      <c r="AR1381" s="130" t="s">
        <v>36</v>
      </c>
      <c r="AS1381" s="1" t="str">
        <f t="shared" si="875"/>
        <v>Nincs VKR kiválasztva!</v>
      </c>
      <c r="AU1381" s="46"/>
      <c r="AV1381" s="46"/>
      <c r="AY1381" s="64" t="str">
        <f>IF($D1381="","",INDEX(Osszesito!$E:$E,MATCH($F1381,Osszesito!$C:$C,0)))</f>
        <v/>
      </c>
      <c r="AZ1381" s="64">
        <f t="shared" si="883"/>
        <v>0</v>
      </c>
      <c r="BA1381" s="65">
        <f t="shared" si="884"/>
        <v>0</v>
      </c>
      <c r="BB1381" s="65" t="str">
        <f t="shared" si="885"/>
        <v>x</v>
      </c>
      <c r="BC1381" s="65">
        <f t="shared" si="876"/>
        <v>0</v>
      </c>
      <c r="BD1381" s="65">
        <f t="shared" si="910"/>
        <v>0</v>
      </c>
      <c r="BE1381" s="65">
        <f t="shared" si="886"/>
        <v>0</v>
      </c>
      <c r="BF1381" s="64" t="str">
        <f t="shared" si="887"/>
        <v>A forrás egyenlő a költséggel (I.ütem).</v>
      </c>
      <c r="BG1381" s="65">
        <f t="shared" si="888"/>
        <v>0</v>
      </c>
      <c r="BH1381" s="65">
        <f t="shared" si="889"/>
        <v>0</v>
      </c>
      <c r="BI1381" s="65">
        <f t="shared" si="890"/>
        <v>0</v>
      </c>
      <c r="BJ1381" s="65">
        <f t="shared" si="891"/>
        <v>0</v>
      </c>
      <c r="BK1381" s="65">
        <f t="shared" si="877"/>
        <v>0</v>
      </c>
      <c r="BL1381" s="66" t="str">
        <f t="shared" si="911"/>
        <v>Nem hosszútávú a feladat.</v>
      </c>
      <c r="BM1381" s="67">
        <f t="shared" si="892"/>
        <v>1</v>
      </c>
      <c r="BN1381" s="67">
        <f t="shared" si="893"/>
        <v>0</v>
      </c>
      <c r="BO1381" s="67">
        <f t="shared" si="894"/>
        <v>1</v>
      </c>
      <c r="BP1381" s="67">
        <f t="shared" si="895"/>
        <v>0</v>
      </c>
      <c r="BQ1381" s="65">
        <f t="shared" si="896"/>
        <v>0</v>
      </c>
      <c r="BR1381" s="64" t="str">
        <f t="shared" si="897"/>
        <v>Nincs hosszútávú terv!</v>
      </c>
      <c r="BS1381" s="65">
        <f t="shared" si="898"/>
        <v>0</v>
      </c>
      <c r="BT1381" s="65">
        <f t="shared" si="899"/>
        <v>0</v>
      </c>
      <c r="BU1381" s="65">
        <f t="shared" si="900"/>
        <v>0</v>
      </c>
      <c r="BV1381" s="65">
        <f t="shared" si="901"/>
        <v>0</v>
      </c>
      <c r="BW1381" s="65">
        <f t="shared" si="902"/>
        <v>0</v>
      </c>
      <c r="BX1381" s="65">
        <f t="shared" si="903"/>
        <v>0</v>
      </c>
      <c r="BY1381" s="65">
        <f t="shared" si="904"/>
        <v>0</v>
      </c>
      <c r="BZ1381" s="65">
        <f t="shared" si="905"/>
        <v>0</v>
      </c>
      <c r="CA1381" s="65">
        <f t="shared" si="906"/>
        <v>0</v>
      </c>
      <c r="CB1381" s="65">
        <f t="shared" si="907"/>
        <v>0</v>
      </c>
      <c r="CC1381" s="65">
        <f t="shared" si="908"/>
        <v>0</v>
      </c>
      <c r="CD1381" s="65" t="str">
        <f t="shared" si="878"/>
        <v>Hiányos kitöltés! (B-oszlop üres)</v>
      </c>
      <c r="CE1381" s="66" t="str">
        <f t="shared" si="879"/>
        <v>Hiányos kitöltés! (B-oszlop üres)</v>
      </c>
      <c r="CF1381" s="65">
        <f t="shared" si="880"/>
        <v>0</v>
      </c>
      <c r="CG1381" s="65">
        <f t="shared" si="881"/>
        <v>0</v>
      </c>
      <c r="CH1381" s="65">
        <f t="shared" si="882"/>
        <v>0</v>
      </c>
    </row>
    <row r="1382" spans="1:86" ht="31.25" x14ac:dyDescent="0.25">
      <c r="A1382" s="54" t="str">
        <f t="shared" si="871"/>
        <v>Nincs VKR kiválasztva!</v>
      </c>
      <c r="B1382" s="68"/>
      <c r="C1382" s="55"/>
      <c r="D1382" s="47"/>
      <c r="E1382" s="47"/>
      <c r="F1382" s="56" t="str">
        <f>IF($G1382="","Nincs VKR kiválasztva!",INDEX(Osszesito!$C:$C,MATCH($G1382,Osszesito!$D:$D,0)))</f>
        <v>Nincs VKR kiválasztva!</v>
      </c>
      <c r="G1382" s="45"/>
      <c r="H1382" s="51" t="str">
        <f>IF($D1382="","",CONCATENATE($AY1382,"_",COUNTA($D$3:$D1382),"_FSZV_2026"))</f>
        <v/>
      </c>
      <c r="I1382" s="56" t="str">
        <f>IF($G1382="","Nincs VKR kiválasztva!",INDEX(Osszesito!$G:$G,MATCH($F1382,Osszesito!$C:$C,0)))</f>
        <v>Nincs VKR kiválasztva!</v>
      </c>
      <c r="J1382" s="56" t="str">
        <f>IF($G1382="","Nincs VKR kiválasztva!",INDEX(Osszesito!$F:$F,MATCH($F1382,Osszesito!$C:$C,0)))</f>
        <v>Nincs VKR kiválasztva!</v>
      </c>
      <c r="K1382" s="48" t="str">
        <f t="shared" si="909"/>
        <v>Nincs kitöltve a költség rész!</v>
      </c>
      <c r="L1382" s="49"/>
      <c r="M1382" s="49"/>
      <c r="N1382" s="60"/>
      <c r="O1382" s="60"/>
      <c r="P1382" s="90"/>
      <c r="R1382" s="62"/>
      <c r="S1382" s="62"/>
      <c r="T1382" s="62"/>
      <c r="U1382" s="62"/>
      <c r="V1382" s="62"/>
      <c r="W1382" s="62"/>
      <c r="X1382" s="62"/>
      <c r="Y1382" s="62"/>
      <c r="Z1382" s="62"/>
      <c r="AA1382" s="62"/>
      <c r="AB1382" s="62"/>
      <c r="AC1382" s="61">
        <f t="shared" si="872"/>
        <v>0</v>
      </c>
      <c r="AD1382" s="1" t="str">
        <f t="shared" si="873"/>
        <v>Nincs VKR kiválasztva!</v>
      </c>
      <c r="AF1382" s="60"/>
      <c r="AG1382" s="60"/>
      <c r="AH1382" s="60"/>
      <c r="AI1382" s="60"/>
      <c r="AJ1382" s="60"/>
      <c r="AK1382" s="60"/>
      <c r="AL1382" s="60"/>
      <c r="AM1382" s="60"/>
      <c r="AN1382" s="60"/>
      <c r="AO1382" s="60"/>
      <c r="AP1382" s="60"/>
      <c r="AQ1382" s="61">
        <f t="shared" si="874"/>
        <v>0</v>
      </c>
      <c r="AR1382" s="130" t="s">
        <v>36</v>
      </c>
      <c r="AS1382" s="1" t="str">
        <f t="shared" si="875"/>
        <v>Nincs VKR kiválasztva!</v>
      </c>
      <c r="AU1382" s="46"/>
      <c r="AV1382" s="46"/>
      <c r="AY1382" s="64" t="str">
        <f>IF($D1382="","",INDEX(Osszesito!$E:$E,MATCH($F1382,Osszesito!$C:$C,0)))</f>
        <v/>
      </c>
      <c r="AZ1382" s="64">
        <f t="shared" si="883"/>
        <v>0</v>
      </c>
      <c r="BA1382" s="65">
        <f t="shared" si="884"/>
        <v>0</v>
      </c>
      <c r="BB1382" s="65" t="str">
        <f t="shared" si="885"/>
        <v>x</v>
      </c>
      <c r="BC1382" s="65">
        <f t="shared" si="876"/>
        <v>0</v>
      </c>
      <c r="BD1382" s="65">
        <f t="shared" si="910"/>
        <v>0</v>
      </c>
      <c r="BE1382" s="65">
        <f t="shared" si="886"/>
        <v>0</v>
      </c>
      <c r="BF1382" s="64" t="str">
        <f t="shared" si="887"/>
        <v>A forrás egyenlő a költséggel (I.ütem).</v>
      </c>
      <c r="BG1382" s="65">
        <f t="shared" si="888"/>
        <v>0</v>
      </c>
      <c r="BH1382" s="65">
        <f t="shared" si="889"/>
        <v>0</v>
      </c>
      <c r="BI1382" s="65">
        <f t="shared" si="890"/>
        <v>0</v>
      </c>
      <c r="BJ1382" s="65">
        <f t="shared" si="891"/>
        <v>0</v>
      </c>
      <c r="BK1382" s="65">
        <f t="shared" si="877"/>
        <v>0</v>
      </c>
      <c r="BL1382" s="66" t="str">
        <f t="shared" si="911"/>
        <v>Nem hosszútávú a feladat.</v>
      </c>
      <c r="BM1382" s="67">
        <f t="shared" si="892"/>
        <v>1</v>
      </c>
      <c r="BN1382" s="67">
        <f t="shared" si="893"/>
        <v>0</v>
      </c>
      <c r="BO1382" s="67">
        <f t="shared" si="894"/>
        <v>1</v>
      </c>
      <c r="BP1382" s="67">
        <f t="shared" si="895"/>
        <v>0</v>
      </c>
      <c r="BQ1382" s="65">
        <f t="shared" si="896"/>
        <v>0</v>
      </c>
      <c r="BR1382" s="64" t="str">
        <f t="shared" si="897"/>
        <v>Nincs hosszútávú terv!</v>
      </c>
      <c r="BS1382" s="65">
        <f t="shared" si="898"/>
        <v>0</v>
      </c>
      <c r="BT1382" s="65">
        <f t="shared" si="899"/>
        <v>0</v>
      </c>
      <c r="BU1382" s="65">
        <f t="shared" si="900"/>
        <v>0</v>
      </c>
      <c r="BV1382" s="65">
        <f t="shared" si="901"/>
        <v>0</v>
      </c>
      <c r="BW1382" s="65">
        <f t="shared" si="902"/>
        <v>0</v>
      </c>
      <c r="BX1382" s="65">
        <f t="shared" si="903"/>
        <v>0</v>
      </c>
      <c r="BY1382" s="65">
        <f t="shared" si="904"/>
        <v>0</v>
      </c>
      <c r="BZ1382" s="65">
        <f t="shared" si="905"/>
        <v>0</v>
      </c>
      <c r="CA1382" s="65">
        <f t="shared" si="906"/>
        <v>0</v>
      </c>
      <c r="CB1382" s="65">
        <f t="shared" si="907"/>
        <v>0</v>
      </c>
      <c r="CC1382" s="65">
        <f t="shared" si="908"/>
        <v>0</v>
      </c>
      <c r="CD1382" s="65" t="str">
        <f t="shared" si="878"/>
        <v>Hiányos kitöltés! (B-oszlop üres)</v>
      </c>
      <c r="CE1382" s="66" t="str">
        <f t="shared" si="879"/>
        <v>Hiányos kitöltés! (B-oszlop üres)</v>
      </c>
      <c r="CF1382" s="65">
        <f t="shared" si="880"/>
        <v>0</v>
      </c>
      <c r="CG1382" s="65">
        <f t="shared" si="881"/>
        <v>0</v>
      </c>
      <c r="CH1382" s="65">
        <f t="shared" si="882"/>
        <v>0</v>
      </c>
    </row>
    <row r="1383" spans="1:86" ht="31.25" x14ac:dyDescent="0.25">
      <c r="A1383" s="54" t="str">
        <f t="shared" si="871"/>
        <v>Nincs VKR kiválasztva!</v>
      </c>
      <c r="B1383" s="68"/>
      <c r="C1383" s="55"/>
      <c r="D1383" s="47"/>
      <c r="E1383" s="47"/>
      <c r="F1383" s="56" t="str">
        <f>IF($G1383="","Nincs VKR kiválasztva!",INDEX(Osszesito!$C:$C,MATCH($G1383,Osszesito!$D:$D,0)))</f>
        <v>Nincs VKR kiválasztva!</v>
      </c>
      <c r="G1383" s="45"/>
      <c r="H1383" s="51" t="str">
        <f>IF($D1383="","",CONCATENATE($AY1383,"_",COUNTA($D$3:$D1383),"_FSZV_2026"))</f>
        <v/>
      </c>
      <c r="I1383" s="56" t="str">
        <f>IF($G1383="","Nincs VKR kiválasztva!",INDEX(Osszesito!$G:$G,MATCH($F1383,Osszesito!$C:$C,0)))</f>
        <v>Nincs VKR kiválasztva!</v>
      </c>
      <c r="J1383" s="56" t="str">
        <f>IF($G1383="","Nincs VKR kiválasztva!",INDEX(Osszesito!$F:$F,MATCH($F1383,Osszesito!$C:$C,0)))</f>
        <v>Nincs VKR kiválasztva!</v>
      </c>
      <c r="K1383" s="48" t="str">
        <f t="shared" si="909"/>
        <v>Nincs kitöltve a költség rész!</v>
      </c>
      <c r="L1383" s="49"/>
      <c r="M1383" s="49"/>
      <c r="N1383" s="60"/>
      <c r="O1383" s="60"/>
      <c r="P1383" s="90"/>
      <c r="R1383" s="62"/>
      <c r="S1383" s="62"/>
      <c r="T1383" s="62"/>
      <c r="U1383" s="62"/>
      <c r="V1383" s="62"/>
      <c r="W1383" s="62"/>
      <c r="X1383" s="62"/>
      <c r="Y1383" s="62"/>
      <c r="Z1383" s="62"/>
      <c r="AA1383" s="62"/>
      <c r="AB1383" s="62"/>
      <c r="AC1383" s="61">
        <f t="shared" si="872"/>
        <v>0</v>
      </c>
      <c r="AD1383" s="1" t="str">
        <f t="shared" si="873"/>
        <v>Nincs VKR kiválasztva!</v>
      </c>
      <c r="AF1383" s="60"/>
      <c r="AG1383" s="60"/>
      <c r="AH1383" s="60"/>
      <c r="AI1383" s="60"/>
      <c r="AJ1383" s="60"/>
      <c r="AK1383" s="60"/>
      <c r="AL1383" s="60"/>
      <c r="AM1383" s="60"/>
      <c r="AN1383" s="60"/>
      <c r="AO1383" s="60"/>
      <c r="AP1383" s="60"/>
      <c r="AQ1383" s="61">
        <f t="shared" si="874"/>
        <v>0</v>
      </c>
      <c r="AR1383" s="130" t="s">
        <v>36</v>
      </c>
      <c r="AS1383" s="1" t="str">
        <f t="shared" si="875"/>
        <v>Nincs VKR kiválasztva!</v>
      </c>
      <c r="AU1383" s="46"/>
      <c r="AV1383" s="46"/>
      <c r="AY1383" s="64" t="str">
        <f>IF($D1383="","",INDEX(Osszesito!$E:$E,MATCH($F1383,Osszesito!$C:$C,0)))</f>
        <v/>
      </c>
      <c r="AZ1383" s="64">
        <f t="shared" si="883"/>
        <v>0</v>
      </c>
      <c r="BA1383" s="65">
        <f t="shared" si="884"/>
        <v>0</v>
      </c>
      <c r="BB1383" s="65" t="str">
        <f t="shared" si="885"/>
        <v>x</v>
      </c>
      <c r="BC1383" s="65">
        <f t="shared" si="876"/>
        <v>0</v>
      </c>
      <c r="BD1383" s="65">
        <f t="shared" si="910"/>
        <v>0</v>
      </c>
      <c r="BE1383" s="65">
        <f t="shared" si="886"/>
        <v>0</v>
      </c>
      <c r="BF1383" s="64" t="str">
        <f t="shared" si="887"/>
        <v>A forrás egyenlő a költséggel (I.ütem).</v>
      </c>
      <c r="BG1383" s="65">
        <f t="shared" si="888"/>
        <v>0</v>
      </c>
      <c r="BH1383" s="65">
        <f t="shared" si="889"/>
        <v>0</v>
      </c>
      <c r="BI1383" s="65">
        <f t="shared" si="890"/>
        <v>0</v>
      </c>
      <c r="BJ1383" s="65">
        <f t="shared" si="891"/>
        <v>0</v>
      </c>
      <c r="BK1383" s="65">
        <f t="shared" si="877"/>
        <v>0</v>
      </c>
      <c r="BL1383" s="66" t="str">
        <f t="shared" si="911"/>
        <v>Nem hosszútávú a feladat.</v>
      </c>
      <c r="BM1383" s="67">
        <f t="shared" si="892"/>
        <v>1</v>
      </c>
      <c r="BN1383" s="67">
        <f t="shared" si="893"/>
        <v>0</v>
      </c>
      <c r="BO1383" s="67">
        <f t="shared" si="894"/>
        <v>1</v>
      </c>
      <c r="BP1383" s="67">
        <f t="shared" si="895"/>
        <v>0</v>
      </c>
      <c r="BQ1383" s="65">
        <f t="shared" si="896"/>
        <v>0</v>
      </c>
      <c r="BR1383" s="64" t="str">
        <f t="shared" si="897"/>
        <v>Nincs hosszútávú terv!</v>
      </c>
      <c r="BS1383" s="65">
        <f t="shared" si="898"/>
        <v>0</v>
      </c>
      <c r="BT1383" s="65">
        <f t="shared" si="899"/>
        <v>0</v>
      </c>
      <c r="BU1383" s="65">
        <f t="shared" si="900"/>
        <v>0</v>
      </c>
      <c r="BV1383" s="65">
        <f t="shared" si="901"/>
        <v>0</v>
      </c>
      <c r="BW1383" s="65">
        <f t="shared" si="902"/>
        <v>0</v>
      </c>
      <c r="BX1383" s="65">
        <f t="shared" si="903"/>
        <v>0</v>
      </c>
      <c r="BY1383" s="65">
        <f t="shared" si="904"/>
        <v>0</v>
      </c>
      <c r="BZ1383" s="65">
        <f t="shared" si="905"/>
        <v>0</v>
      </c>
      <c r="CA1383" s="65">
        <f t="shared" si="906"/>
        <v>0</v>
      </c>
      <c r="CB1383" s="65">
        <f t="shared" si="907"/>
        <v>0</v>
      </c>
      <c r="CC1383" s="65">
        <f t="shared" si="908"/>
        <v>0</v>
      </c>
      <c r="CD1383" s="65" t="str">
        <f t="shared" si="878"/>
        <v>Hiányos kitöltés! (B-oszlop üres)</v>
      </c>
      <c r="CE1383" s="66" t="str">
        <f t="shared" si="879"/>
        <v>Hiányos kitöltés! (B-oszlop üres)</v>
      </c>
      <c r="CF1383" s="65">
        <f t="shared" si="880"/>
        <v>0</v>
      </c>
      <c r="CG1383" s="65">
        <f t="shared" si="881"/>
        <v>0</v>
      </c>
      <c r="CH1383" s="65">
        <f t="shared" si="882"/>
        <v>0</v>
      </c>
    </row>
    <row r="1384" spans="1:86" ht="31.25" x14ac:dyDescent="0.25">
      <c r="A1384" s="54" t="str">
        <f t="shared" si="871"/>
        <v>Nincs VKR kiválasztva!</v>
      </c>
      <c r="B1384" s="68"/>
      <c r="C1384" s="55"/>
      <c r="D1384" s="47"/>
      <c r="E1384" s="47"/>
      <c r="F1384" s="56" t="str">
        <f>IF($G1384="","Nincs VKR kiválasztva!",INDEX(Osszesito!$C:$C,MATCH($G1384,Osszesito!$D:$D,0)))</f>
        <v>Nincs VKR kiválasztva!</v>
      </c>
      <c r="G1384" s="45"/>
      <c r="H1384" s="51" t="str">
        <f>IF($D1384="","",CONCATENATE($AY1384,"_",COUNTA($D$3:$D1384),"_FSZV_2026"))</f>
        <v/>
      </c>
      <c r="I1384" s="56" t="str">
        <f>IF($G1384="","Nincs VKR kiválasztva!",INDEX(Osszesito!$G:$G,MATCH($F1384,Osszesito!$C:$C,0)))</f>
        <v>Nincs VKR kiválasztva!</v>
      </c>
      <c r="J1384" s="56" t="str">
        <f>IF($G1384="","Nincs VKR kiválasztva!",INDEX(Osszesito!$F:$F,MATCH($F1384,Osszesito!$C:$C,0)))</f>
        <v>Nincs VKR kiválasztva!</v>
      </c>
      <c r="K1384" s="48" t="str">
        <f t="shared" si="909"/>
        <v>Nincs kitöltve a költség rész!</v>
      </c>
      <c r="L1384" s="49"/>
      <c r="M1384" s="49"/>
      <c r="N1384" s="60"/>
      <c r="O1384" s="60"/>
      <c r="P1384" s="90"/>
      <c r="R1384" s="62"/>
      <c r="S1384" s="62"/>
      <c r="T1384" s="62"/>
      <c r="U1384" s="62"/>
      <c r="V1384" s="62"/>
      <c r="W1384" s="62"/>
      <c r="X1384" s="62"/>
      <c r="Y1384" s="62"/>
      <c r="Z1384" s="62"/>
      <c r="AA1384" s="62"/>
      <c r="AB1384" s="62"/>
      <c r="AC1384" s="61">
        <f t="shared" si="872"/>
        <v>0</v>
      </c>
      <c r="AD1384" s="1" t="str">
        <f t="shared" si="873"/>
        <v>Nincs VKR kiválasztva!</v>
      </c>
      <c r="AF1384" s="60"/>
      <c r="AG1384" s="60"/>
      <c r="AH1384" s="60"/>
      <c r="AI1384" s="60"/>
      <c r="AJ1384" s="60"/>
      <c r="AK1384" s="60"/>
      <c r="AL1384" s="60"/>
      <c r="AM1384" s="60"/>
      <c r="AN1384" s="60"/>
      <c r="AO1384" s="60"/>
      <c r="AP1384" s="60"/>
      <c r="AQ1384" s="61">
        <f t="shared" si="874"/>
        <v>0</v>
      </c>
      <c r="AR1384" s="130" t="s">
        <v>36</v>
      </c>
      <c r="AS1384" s="1" t="str">
        <f t="shared" si="875"/>
        <v>Nincs VKR kiválasztva!</v>
      </c>
      <c r="AU1384" s="46"/>
      <c r="AV1384" s="46"/>
      <c r="AY1384" s="64" t="str">
        <f>IF($D1384="","",INDEX(Osszesito!$E:$E,MATCH($F1384,Osszesito!$C:$C,0)))</f>
        <v/>
      </c>
      <c r="AZ1384" s="64">
        <f t="shared" si="883"/>
        <v>0</v>
      </c>
      <c r="BA1384" s="65">
        <f t="shared" si="884"/>
        <v>0</v>
      </c>
      <c r="BB1384" s="65" t="str">
        <f t="shared" si="885"/>
        <v>x</v>
      </c>
      <c r="BC1384" s="65">
        <f t="shared" si="876"/>
        <v>0</v>
      </c>
      <c r="BD1384" s="65">
        <f t="shared" si="910"/>
        <v>0</v>
      </c>
      <c r="BE1384" s="65">
        <f t="shared" si="886"/>
        <v>0</v>
      </c>
      <c r="BF1384" s="64" t="str">
        <f t="shared" si="887"/>
        <v>A forrás egyenlő a költséggel (I.ütem).</v>
      </c>
      <c r="BG1384" s="65">
        <f t="shared" si="888"/>
        <v>0</v>
      </c>
      <c r="BH1384" s="65">
        <f t="shared" si="889"/>
        <v>0</v>
      </c>
      <c r="BI1384" s="65">
        <f t="shared" si="890"/>
        <v>0</v>
      </c>
      <c r="BJ1384" s="65">
        <f t="shared" si="891"/>
        <v>0</v>
      </c>
      <c r="BK1384" s="65">
        <f t="shared" si="877"/>
        <v>0</v>
      </c>
      <c r="BL1384" s="66" t="str">
        <f t="shared" si="911"/>
        <v>Nem hosszútávú a feladat.</v>
      </c>
      <c r="BM1384" s="67">
        <f t="shared" si="892"/>
        <v>1</v>
      </c>
      <c r="BN1384" s="67">
        <f t="shared" si="893"/>
        <v>0</v>
      </c>
      <c r="BO1384" s="67">
        <f t="shared" si="894"/>
        <v>1</v>
      </c>
      <c r="BP1384" s="67">
        <f t="shared" si="895"/>
        <v>0</v>
      </c>
      <c r="BQ1384" s="65">
        <f t="shared" si="896"/>
        <v>0</v>
      </c>
      <c r="BR1384" s="64" t="str">
        <f t="shared" si="897"/>
        <v>Nincs hosszútávú terv!</v>
      </c>
      <c r="BS1384" s="65">
        <f t="shared" si="898"/>
        <v>0</v>
      </c>
      <c r="BT1384" s="65">
        <f t="shared" si="899"/>
        <v>0</v>
      </c>
      <c r="BU1384" s="65">
        <f t="shared" si="900"/>
        <v>0</v>
      </c>
      <c r="BV1384" s="65">
        <f t="shared" si="901"/>
        <v>0</v>
      </c>
      <c r="BW1384" s="65">
        <f t="shared" si="902"/>
        <v>0</v>
      </c>
      <c r="BX1384" s="65">
        <f t="shared" si="903"/>
        <v>0</v>
      </c>
      <c r="BY1384" s="65">
        <f t="shared" si="904"/>
        <v>0</v>
      </c>
      <c r="BZ1384" s="65">
        <f t="shared" si="905"/>
        <v>0</v>
      </c>
      <c r="CA1384" s="65">
        <f t="shared" si="906"/>
        <v>0</v>
      </c>
      <c r="CB1384" s="65">
        <f t="shared" si="907"/>
        <v>0</v>
      </c>
      <c r="CC1384" s="65">
        <f t="shared" si="908"/>
        <v>0</v>
      </c>
      <c r="CD1384" s="65" t="str">
        <f t="shared" si="878"/>
        <v>Hiányos kitöltés! (B-oszlop üres)</v>
      </c>
      <c r="CE1384" s="66" t="str">
        <f t="shared" si="879"/>
        <v>Hiányos kitöltés! (B-oszlop üres)</v>
      </c>
      <c r="CF1384" s="65">
        <f t="shared" si="880"/>
        <v>0</v>
      </c>
      <c r="CG1384" s="65">
        <f t="shared" si="881"/>
        <v>0</v>
      </c>
      <c r="CH1384" s="65">
        <f t="shared" si="882"/>
        <v>0</v>
      </c>
    </row>
    <row r="1385" spans="1:86" ht="31.25" x14ac:dyDescent="0.25">
      <c r="A1385" s="54" t="str">
        <f t="shared" si="871"/>
        <v>Nincs VKR kiválasztva!</v>
      </c>
      <c r="B1385" s="68"/>
      <c r="C1385" s="55"/>
      <c r="D1385" s="47"/>
      <c r="E1385" s="47"/>
      <c r="F1385" s="56" t="str">
        <f>IF($G1385="","Nincs VKR kiválasztva!",INDEX(Osszesito!$C:$C,MATCH($G1385,Osszesito!$D:$D,0)))</f>
        <v>Nincs VKR kiválasztva!</v>
      </c>
      <c r="G1385" s="45"/>
      <c r="H1385" s="51" t="str">
        <f>IF($D1385="","",CONCATENATE($AY1385,"_",COUNTA($D$3:$D1385),"_FSZV_2026"))</f>
        <v/>
      </c>
      <c r="I1385" s="56" t="str">
        <f>IF($G1385="","Nincs VKR kiválasztva!",INDEX(Osszesito!$G:$G,MATCH($F1385,Osszesito!$C:$C,0)))</f>
        <v>Nincs VKR kiválasztva!</v>
      </c>
      <c r="J1385" s="56" t="str">
        <f>IF($G1385="","Nincs VKR kiválasztva!",INDEX(Osszesito!$F:$F,MATCH($F1385,Osszesito!$C:$C,0)))</f>
        <v>Nincs VKR kiválasztva!</v>
      </c>
      <c r="K1385" s="48" t="str">
        <f t="shared" si="909"/>
        <v>Nincs kitöltve a költség rész!</v>
      </c>
      <c r="L1385" s="49"/>
      <c r="M1385" s="49"/>
      <c r="N1385" s="60"/>
      <c r="O1385" s="60"/>
      <c r="P1385" s="90"/>
      <c r="R1385" s="62"/>
      <c r="S1385" s="62"/>
      <c r="T1385" s="62"/>
      <c r="U1385" s="62"/>
      <c r="V1385" s="62"/>
      <c r="W1385" s="62"/>
      <c r="X1385" s="62"/>
      <c r="Y1385" s="62"/>
      <c r="Z1385" s="62"/>
      <c r="AA1385" s="62"/>
      <c r="AB1385" s="62"/>
      <c r="AC1385" s="61">
        <f t="shared" si="872"/>
        <v>0</v>
      </c>
      <c r="AD1385" s="1" t="str">
        <f t="shared" si="873"/>
        <v>Nincs VKR kiválasztva!</v>
      </c>
      <c r="AF1385" s="60"/>
      <c r="AG1385" s="60"/>
      <c r="AH1385" s="60"/>
      <c r="AI1385" s="60"/>
      <c r="AJ1385" s="60"/>
      <c r="AK1385" s="60"/>
      <c r="AL1385" s="60"/>
      <c r="AM1385" s="60"/>
      <c r="AN1385" s="60"/>
      <c r="AO1385" s="60"/>
      <c r="AP1385" s="60"/>
      <c r="AQ1385" s="61">
        <f t="shared" si="874"/>
        <v>0</v>
      </c>
      <c r="AR1385" s="130" t="s">
        <v>36</v>
      </c>
      <c r="AS1385" s="1" t="str">
        <f t="shared" si="875"/>
        <v>Nincs VKR kiválasztva!</v>
      </c>
      <c r="AU1385" s="46"/>
      <c r="AV1385" s="46"/>
      <c r="AY1385" s="64" t="str">
        <f>IF($D1385="","",INDEX(Osszesito!$E:$E,MATCH($F1385,Osszesito!$C:$C,0)))</f>
        <v/>
      </c>
      <c r="AZ1385" s="64">
        <f t="shared" si="883"/>
        <v>0</v>
      </c>
      <c r="BA1385" s="65">
        <f t="shared" si="884"/>
        <v>0</v>
      </c>
      <c r="BB1385" s="65" t="str">
        <f t="shared" si="885"/>
        <v>x</v>
      </c>
      <c r="BC1385" s="65">
        <f t="shared" si="876"/>
        <v>0</v>
      </c>
      <c r="BD1385" s="65">
        <f t="shared" si="910"/>
        <v>0</v>
      </c>
      <c r="BE1385" s="65">
        <f t="shared" si="886"/>
        <v>0</v>
      </c>
      <c r="BF1385" s="64" t="str">
        <f t="shared" si="887"/>
        <v>A forrás egyenlő a költséggel (I.ütem).</v>
      </c>
      <c r="BG1385" s="65">
        <f t="shared" si="888"/>
        <v>0</v>
      </c>
      <c r="BH1385" s="65">
        <f t="shared" si="889"/>
        <v>0</v>
      </c>
      <c r="BI1385" s="65">
        <f t="shared" si="890"/>
        <v>0</v>
      </c>
      <c r="BJ1385" s="65">
        <f t="shared" si="891"/>
        <v>0</v>
      </c>
      <c r="BK1385" s="65">
        <f t="shared" si="877"/>
        <v>0</v>
      </c>
      <c r="BL1385" s="66" t="str">
        <f t="shared" si="911"/>
        <v>Nem hosszútávú a feladat.</v>
      </c>
      <c r="BM1385" s="67">
        <f t="shared" si="892"/>
        <v>1</v>
      </c>
      <c r="BN1385" s="67">
        <f t="shared" si="893"/>
        <v>0</v>
      </c>
      <c r="BO1385" s="67">
        <f t="shared" si="894"/>
        <v>1</v>
      </c>
      <c r="BP1385" s="67">
        <f t="shared" si="895"/>
        <v>0</v>
      </c>
      <c r="BQ1385" s="65">
        <f t="shared" si="896"/>
        <v>0</v>
      </c>
      <c r="BR1385" s="64" t="str">
        <f t="shared" si="897"/>
        <v>Nincs hosszútávú terv!</v>
      </c>
      <c r="BS1385" s="65">
        <f t="shared" si="898"/>
        <v>0</v>
      </c>
      <c r="BT1385" s="65">
        <f t="shared" si="899"/>
        <v>0</v>
      </c>
      <c r="BU1385" s="65">
        <f t="shared" si="900"/>
        <v>0</v>
      </c>
      <c r="BV1385" s="65">
        <f t="shared" si="901"/>
        <v>0</v>
      </c>
      <c r="BW1385" s="65">
        <f t="shared" si="902"/>
        <v>0</v>
      </c>
      <c r="BX1385" s="65">
        <f t="shared" si="903"/>
        <v>0</v>
      </c>
      <c r="BY1385" s="65">
        <f t="shared" si="904"/>
        <v>0</v>
      </c>
      <c r="BZ1385" s="65">
        <f t="shared" si="905"/>
        <v>0</v>
      </c>
      <c r="CA1385" s="65">
        <f t="shared" si="906"/>
        <v>0</v>
      </c>
      <c r="CB1385" s="65">
        <f t="shared" si="907"/>
        <v>0</v>
      </c>
      <c r="CC1385" s="65">
        <f t="shared" si="908"/>
        <v>0</v>
      </c>
      <c r="CD1385" s="65" t="str">
        <f t="shared" si="878"/>
        <v>Hiányos kitöltés! (B-oszlop üres)</v>
      </c>
      <c r="CE1385" s="66" t="str">
        <f t="shared" si="879"/>
        <v>Hiányos kitöltés! (B-oszlop üres)</v>
      </c>
      <c r="CF1385" s="65">
        <f t="shared" si="880"/>
        <v>0</v>
      </c>
      <c r="CG1385" s="65">
        <f t="shared" si="881"/>
        <v>0</v>
      </c>
      <c r="CH1385" s="65">
        <f t="shared" si="882"/>
        <v>0</v>
      </c>
    </row>
    <row r="1386" spans="1:86" ht="31.25" x14ac:dyDescent="0.25">
      <c r="A1386" s="54" t="str">
        <f t="shared" si="871"/>
        <v>Nincs VKR kiválasztva!</v>
      </c>
      <c r="B1386" s="68"/>
      <c r="C1386" s="55"/>
      <c r="D1386" s="47"/>
      <c r="E1386" s="47"/>
      <c r="F1386" s="56" t="str">
        <f>IF($G1386="","Nincs VKR kiválasztva!",INDEX(Osszesito!$C:$C,MATCH($G1386,Osszesito!$D:$D,0)))</f>
        <v>Nincs VKR kiválasztva!</v>
      </c>
      <c r="G1386" s="45"/>
      <c r="H1386" s="51" t="str">
        <f>IF($D1386="","",CONCATENATE($AY1386,"_",COUNTA($D$3:$D1386),"_FSZV_2026"))</f>
        <v/>
      </c>
      <c r="I1386" s="56" t="str">
        <f>IF($G1386="","Nincs VKR kiválasztva!",INDEX(Osszesito!$G:$G,MATCH($F1386,Osszesito!$C:$C,0)))</f>
        <v>Nincs VKR kiválasztva!</v>
      </c>
      <c r="J1386" s="56" t="str">
        <f>IF($G1386="","Nincs VKR kiválasztva!",INDEX(Osszesito!$F:$F,MATCH($F1386,Osszesito!$C:$C,0)))</f>
        <v>Nincs VKR kiválasztva!</v>
      </c>
      <c r="K1386" s="48" t="str">
        <f t="shared" si="909"/>
        <v>Nincs kitöltve a költség rész!</v>
      </c>
      <c r="L1386" s="49"/>
      <c r="M1386" s="49"/>
      <c r="N1386" s="60"/>
      <c r="O1386" s="60"/>
      <c r="P1386" s="90"/>
      <c r="R1386" s="62"/>
      <c r="S1386" s="62"/>
      <c r="T1386" s="62"/>
      <c r="U1386" s="62"/>
      <c r="V1386" s="62"/>
      <c r="W1386" s="62"/>
      <c r="X1386" s="62"/>
      <c r="Y1386" s="62"/>
      <c r="Z1386" s="62"/>
      <c r="AA1386" s="62"/>
      <c r="AB1386" s="62"/>
      <c r="AC1386" s="61">
        <f t="shared" si="872"/>
        <v>0</v>
      </c>
      <c r="AD1386" s="1" t="str">
        <f t="shared" si="873"/>
        <v>Nincs VKR kiválasztva!</v>
      </c>
      <c r="AF1386" s="60"/>
      <c r="AG1386" s="60"/>
      <c r="AH1386" s="60"/>
      <c r="AI1386" s="60"/>
      <c r="AJ1386" s="60"/>
      <c r="AK1386" s="60"/>
      <c r="AL1386" s="60"/>
      <c r="AM1386" s="60"/>
      <c r="AN1386" s="60"/>
      <c r="AO1386" s="60"/>
      <c r="AP1386" s="60"/>
      <c r="AQ1386" s="61">
        <f t="shared" si="874"/>
        <v>0</v>
      </c>
      <c r="AR1386" s="130" t="s">
        <v>36</v>
      </c>
      <c r="AS1386" s="1" t="str">
        <f t="shared" si="875"/>
        <v>Nincs VKR kiválasztva!</v>
      </c>
      <c r="AU1386" s="46"/>
      <c r="AV1386" s="46"/>
      <c r="AY1386" s="64" t="str">
        <f>IF($D1386="","",INDEX(Osszesito!$E:$E,MATCH($F1386,Osszesito!$C:$C,0)))</f>
        <v/>
      </c>
      <c r="AZ1386" s="64">
        <f t="shared" si="883"/>
        <v>0</v>
      </c>
      <c r="BA1386" s="65">
        <f t="shared" si="884"/>
        <v>0</v>
      </c>
      <c r="BB1386" s="65" t="str">
        <f t="shared" si="885"/>
        <v>x</v>
      </c>
      <c r="BC1386" s="65">
        <f t="shared" si="876"/>
        <v>0</v>
      </c>
      <c r="BD1386" s="65">
        <f t="shared" si="910"/>
        <v>0</v>
      </c>
      <c r="BE1386" s="65">
        <f t="shared" si="886"/>
        <v>0</v>
      </c>
      <c r="BF1386" s="64" t="str">
        <f t="shared" si="887"/>
        <v>A forrás egyenlő a költséggel (I.ütem).</v>
      </c>
      <c r="BG1386" s="65">
        <f t="shared" si="888"/>
        <v>0</v>
      </c>
      <c r="BH1386" s="65">
        <f t="shared" si="889"/>
        <v>0</v>
      </c>
      <c r="BI1386" s="65">
        <f t="shared" si="890"/>
        <v>0</v>
      </c>
      <c r="BJ1386" s="65">
        <f t="shared" si="891"/>
        <v>0</v>
      </c>
      <c r="BK1386" s="65">
        <f t="shared" si="877"/>
        <v>0</v>
      </c>
      <c r="BL1386" s="66" t="str">
        <f t="shared" si="911"/>
        <v>Nem hosszútávú a feladat.</v>
      </c>
      <c r="BM1386" s="67">
        <f t="shared" si="892"/>
        <v>1</v>
      </c>
      <c r="BN1386" s="67">
        <f t="shared" si="893"/>
        <v>0</v>
      </c>
      <c r="BO1386" s="67">
        <f t="shared" si="894"/>
        <v>1</v>
      </c>
      <c r="BP1386" s="67">
        <f t="shared" si="895"/>
        <v>0</v>
      </c>
      <c r="BQ1386" s="65">
        <f t="shared" si="896"/>
        <v>0</v>
      </c>
      <c r="BR1386" s="64" t="str">
        <f t="shared" si="897"/>
        <v>Nincs hosszútávú terv!</v>
      </c>
      <c r="BS1386" s="65">
        <f t="shared" si="898"/>
        <v>0</v>
      </c>
      <c r="BT1386" s="65">
        <f t="shared" si="899"/>
        <v>0</v>
      </c>
      <c r="BU1386" s="65">
        <f t="shared" si="900"/>
        <v>0</v>
      </c>
      <c r="BV1386" s="65">
        <f t="shared" si="901"/>
        <v>0</v>
      </c>
      <c r="BW1386" s="65">
        <f t="shared" si="902"/>
        <v>0</v>
      </c>
      <c r="BX1386" s="65">
        <f t="shared" si="903"/>
        <v>0</v>
      </c>
      <c r="BY1386" s="65">
        <f t="shared" si="904"/>
        <v>0</v>
      </c>
      <c r="BZ1386" s="65">
        <f t="shared" si="905"/>
        <v>0</v>
      </c>
      <c r="CA1386" s="65">
        <f t="shared" si="906"/>
        <v>0</v>
      </c>
      <c r="CB1386" s="65">
        <f t="shared" si="907"/>
        <v>0</v>
      </c>
      <c r="CC1386" s="65">
        <f t="shared" si="908"/>
        <v>0</v>
      </c>
      <c r="CD1386" s="65" t="str">
        <f t="shared" si="878"/>
        <v>Hiányos kitöltés! (B-oszlop üres)</v>
      </c>
      <c r="CE1386" s="66" t="str">
        <f t="shared" si="879"/>
        <v>Hiányos kitöltés! (B-oszlop üres)</v>
      </c>
      <c r="CF1386" s="65">
        <f t="shared" si="880"/>
        <v>0</v>
      </c>
      <c r="CG1386" s="65">
        <f t="shared" si="881"/>
        <v>0</v>
      </c>
      <c r="CH1386" s="65">
        <f t="shared" si="882"/>
        <v>0</v>
      </c>
    </row>
    <row r="1387" spans="1:86" ht="31.25" x14ac:dyDescent="0.25">
      <c r="A1387" s="54" t="str">
        <f t="shared" si="871"/>
        <v>Nincs VKR kiválasztva!</v>
      </c>
      <c r="B1387" s="68"/>
      <c r="C1387" s="55"/>
      <c r="D1387" s="47"/>
      <c r="E1387" s="47"/>
      <c r="F1387" s="56" t="str">
        <f>IF($G1387="","Nincs VKR kiválasztva!",INDEX(Osszesito!$C:$C,MATCH($G1387,Osszesito!$D:$D,0)))</f>
        <v>Nincs VKR kiválasztva!</v>
      </c>
      <c r="G1387" s="45"/>
      <c r="H1387" s="51" t="str">
        <f>IF($D1387="","",CONCATENATE($AY1387,"_",COUNTA($D$3:$D1387),"_FSZV_2026"))</f>
        <v/>
      </c>
      <c r="I1387" s="56" t="str">
        <f>IF($G1387="","Nincs VKR kiválasztva!",INDEX(Osszesito!$G:$G,MATCH($F1387,Osszesito!$C:$C,0)))</f>
        <v>Nincs VKR kiválasztva!</v>
      </c>
      <c r="J1387" s="56" t="str">
        <f>IF($G1387="","Nincs VKR kiválasztva!",INDEX(Osszesito!$F:$F,MATCH($F1387,Osszesito!$C:$C,0)))</f>
        <v>Nincs VKR kiválasztva!</v>
      </c>
      <c r="K1387" s="48" t="str">
        <f t="shared" si="909"/>
        <v>Nincs kitöltve a költség rész!</v>
      </c>
      <c r="L1387" s="49"/>
      <c r="M1387" s="49"/>
      <c r="N1387" s="60"/>
      <c r="O1387" s="60"/>
      <c r="P1387" s="90"/>
      <c r="R1387" s="62"/>
      <c r="S1387" s="62"/>
      <c r="T1387" s="62"/>
      <c r="U1387" s="62"/>
      <c r="V1387" s="62"/>
      <c r="W1387" s="62"/>
      <c r="X1387" s="62"/>
      <c r="Y1387" s="62"/>
      <c r="Z1387" s="62"/>
      <c r="AA1387" s="62"/>
      <c r="AB1387" s="62"/>
      <c r="AC1387" s="61">
        <f t="shared" si="872"/>
        <v>0</v>
      </c>
      <c r="AD1387" s="1" t="str">
        <f t="shared" si="873"/>
        <v>Nincs VKR kiválasztva!</v>
      </c>
      <c r="AF1387" s="60"/>
      <c r="AG1387" s="60"/>
      <c r="AH1387" s="60"/>
      <c r="AI1387" s="60"/>
      <c r="AJ1387" s="60"/>
      <c r="AK1387" s="60"/>
      <c r="AL1387" s="60"/>
      <c r="AM1387" s="60"/>
      <c r="AN1387" s="60"/>
      <c r="AO1387" s="60"/>
      <c r="AP1387" s="60"/>
      <c r="AQ1387" s="61">
        <f t="shared" si="874"/>
        <v>0</v>
      </c>
      <c r="AR1387" s="130" t="s">
        <v>36</v>
      </c>
      <c r="AS1387" s="1" t="str">
        <f t="shared" si="875"/>
        <v>Nincs VKR kiválasztva!</v>
      </c>
      <c r="AU1387" s="46"/>
      <c r="AV1387" s="46"/>
      <c r="AY1387" s="64" t="str">
        <f>IF($D1387="","",INDEX(Osszesito!$E:$E,MATCH($F1387,Osszesito!$C:$C,0)))</f>
        <v/>
      </c>
      <c r="AZ1387" s="64">
        <f t="shared" si="883"/>
        <v>0</v>
      </c>
      <c r="BA1387" s="65">
        <f t="shared" si="884"/>
        <v>0</v>
      </c>
      <c r="BB1387" s="65" t="str">
        <f t="shared" si="885"/>
        <v>x</v>
      </c>
      <c r="BC1387" s="65">
        <f t="shared" si="876"/>
        <v>0</v>
      </c>
      <c r="BD1387" s="65">
        <f t="shared" si="910"/>
        <v>0</v>
      </c>
      <c r="BE1387" s="65">
        <f t="shared" si="886"/>
        <v>0</v>
      </c>
      <c r="BF1387" s="64" t="str">
        <f t="shared" si="887"/>
        <v>A forrás egyenlő a költséggel (I.ütem).</v>
      </c>
      <c r="BG1387" s="65">
        <f t="shared" si="888"/>
        <v>0</v>
      </c>
      <c r="BH1387" s="65">
        <f t="shared" si="889"/>
        <v>0</v>
      </c>
      <c r="BI1387" s="65">
        <f t="shared" si="890"/>
        <v>0</v>
      </c>
      <c r="BJ1387" s="65">
        <f t="shared" si="891"/>
        <v>0</v>
      </c>
      <c r="BK1387" s="65">
        <f t="shared" si="877"/>
        <v>0</v>
      </c>
      <c r="BL1387" s="66" t="str">
        <f t="shared" si="911"/>
        <v>Nem hosszútávú a feladat.</v>
      </c>
      <c r="BM1387" s="67">
        <f t="shared" si="892"/>
        <v>1</v>
      </c>
      <c r="BN1387" s="67">
        <f t="shared" si="893"/>
        <v>0</v>
      </c>
      <c r="BO1387" s="67">
        <f t="shared" si="894"/>
        <v>1</v>
      </c>
      <c r="BP1387" s="67">
        <f t="shared" si="895"/>
        <v>0</v>
      </c>
      <c r="BQ1387" s="65">
        <f t="shared" si="896"/>
        <v>0</v>
      </c>
      <c r="BR1387" s="64" t="str">
        <f t="shared" si="897"/>
        <v>Nincs hosszútávú terv!</v>
      </c>
      <c r="BS1387" s="65">
        <f t="shared" si="898"/>
        <v>0</v>
      </c>
      <c r="BT1387" s="65">
        <f t="shared" si="899"/>
        <v>0</v>
      </c>
      <c r="BU1387" s="65">
        <f t="shared" si="900"/>
        <v>0</v>
      </c>
      <c r="BV1387" s="65">
        <f t="shared" si="901"/>
        <v>0</v>
      </c>
      <c r="BW1387" s="65">
        <f t="shared" si="902"/>
        <v>0</v>
      </c>
      <c r="BX1387" s="65">
        <f t="shared" si="903"/>
        <v>0</v>
      </c>
      <c r="BY1387" s="65">
        <f t="shared" si="904"/>
        <v>0</v>
      </c>
      <c r="BZ1387" s="65">
        <f t="shared" si="905"/>
        <v>0</v>
      </c>
      <c r="CA1387" s="65">
        <f t="shared" si="906"/>
        <v>0</v>
      </c>
      <c r="CB1387" s="65">
        <f t="shared" si="907"/>
        <v>0</v>
      </c>
      <c r="CC1387" s="65">
        <f t="shared" si="908"/>
        <v>0</v>
      </c>
      <c r="CD1387" s="65" t="str">
        <f t="shared" si="878"/>
        <v>Hiányos kitöltés! (B-oszlop üres)</v>
      </c>
      <c r="CE1387" s="66" t="str">
        <f t="shared" si="879"/>
        <v>Hiányos kitöltés! (B-oszlop üres)</v>
      </c>
      <c r="CF1387" s="65">
        <f t="shared" si="880"/>
        <v>0</v>
      </c>
      <c r="CG1387" s="65">
        <f t="shared" si="881"/>
        <v>0</v>
      </c>
      <c r="CH1387" s="65">
        <f t="shared" si="882"/>
        <v>0</v>
      </c>
    </row>
    <row r="1388" spans="1:86" ht="31.25" x14ac:dyDescent="0.25">
      <c r="A1388" s="54" t="str">
        <f t="shared" si="871"/>
        <v>Nincs VKR kiválasztva!</v>
      </c>
      <c r="B1388" s="68"/>
      <c r="C1388" s="55"/>
      <c r="D1388" s="47"/>
      <c r="E1388" s="47"/>
      <c r="F1388" s="56" t="str">
        <f>IF($G1388="","Nincs VKR kiválasztva!",INDEX(Osszesito!$C:$C,MATCH($G1388,Osszesito!$D:$D,0)))</f>
        <v>Nincs VKR kiválasztva!</v>
      </c>
      <c r="G1388" s="45"/>
      <c r="H1388" s="51" t="str">
        <f>IF($D1388="","",CONCATENATE($AY1388,"_",COUNTA($D$3:$D1388),"_FSZV_2026"))</f>
        <v/>
      </c>
      <c r="I1388" s="56" t="str">
        <f>IF($G1388="","Nincs VKR kiválasztva!",INDEX(Osszesito!$G:$G,MATCH($F1388,Osszesito!$C:$C,0)))</f>
        <v>Nincs VKR kiválasztva!</v>
      </c>
      <c r="J1388" s="56" t="str">
        <f>IF($G1388="","Nincs VKR kiválasztva!",INDEX(Osszesito!$F:$F,MATCH($F1388,Osszesito!$C:$C,0)))</f>
        <v>Nincs VKR kiválasztva!</v>
      </c>
      <c r="K1388" s="48" t="str">
        <f t="shared" si="909"/>
        <v>Nincs kitöltve a költség rész!</v>
      </c>
      <c r="L1388" s="49"/>
      <c r="M1388" s="49"/>
      <c r="N1388" s="60"/>
      <c r="O1388" s="60"/>
      <c r="P1388" s="90"/>
      <c r="R1388" s="62"/>
      <c r="S1388" s="62"/>
      <c r="T1388" s="62"/>
      <c r="U1388" s="62"/>
      <c r="V1388" s="62"/>
      <c r="W1388" s="62"/>
      <c r="X1388" s="62"/>
      <c r="Y1388" s="62"/>
      <c r="Z1388" s="62"/>
      <c r="AA1388" s="62"/>
      <c r="AB1388" s="62"/>
      <c r="AC1388" s="61">
        <f t="shared" si="872"/>
        <v>0</v>
      </c>
      <c r="AD1388" s="1" t="str">
        <f t="shared" si="873"/>
        <v>Nincs VKR kiválasztva!</v>
      </c>
      <c r="AF1388" s="60"/>
      <c r="AG1388" s="60"/>
      <c r="AH1388" s="60"/>
      <c r="AI1388" s="60"/>
      <c r="AJ1388" s="60"/>
      <c r="AK1388" s="60"/>
      <c r="AL1388" s="60"/>
      <c r="AM1388" s="60"/>
      <c r="AN1388" s="60"/>
      <c r="AO1388" s="60"/>
      <c r="AP1388" s="60"/>
      <c r="AQ1388" s="61">
        <f t="shared" si="874"/>
        <v>0</v>
      </c>
      <c r="AR1388" s="130" t="s">
        <v>36</v>
      </c>
      <c r="AS1388" s="1" t="str">
        <f t="shared" si="875"/>
        <v>Nincs VKR kiválasztva!</v>
      </c>
      <c r="AU1388" s="46"/>
      <c r="AV1388" s="46"/>
      <c r="AY1388" s="64" t="str">
        <f>IF($D1388="","",INDEX(Osszesito!$E:$E,MATCH($F1388,Osszesito!$C:$C,0)))</f>
        <v/>
      </c>
      <c r="AZ1388" s="64">
        <f t="shared" si="883"/>
        <v>0</v>
      </c>
      <c r="BA1388" s="65">
        <f t="shared" si="884"/>
        <v>0</v>
      </c>
      <c r="BB1388" s="65" t="str">
        <f t="shared" si="885"/>
        <v>x</v>
      </c>
      <c r="BC1388" s="65">
        <f t="shared" si="876"/>
        <v>0</v>
      </c>
      <c r="BD1388" s="65">
        <f t="shared" si="910"/>
        <v>0</v>
      </c>
      <c r="BE1388" s="65">
        <f t="shared" si="886"/>
        <v>0</v>
      </c>
      <c r="BF1388" s="64" t="str">
        <f t="shared" si="887"/>
        <v>A forrás egyenlő a költséggel (I.ütem).</v>
      </c>
      <c r="BG1388" s="65">
        <f t="shared" si="888"/>
        <v>0</v>
      </c>
      <c r="BH1388" s="65">
        <f t="shared" si="889"/>
        <v>0</v>
      </c>
      <c r="BI1388" s="65">
        <f t="shared" si="890"/>
        <v>0</v>
      </c>
      <c r="BJ1388" s="65">
        <f t="shared" si="891"/>
        <v>0</v>
      </c>
      <c r="BK1388" s="65">
        <f t="shared" si="877"/>
        <v>0</v>
      </c>
      <c r="BL1388" s="66" t="str">
        <f t="shared" si="911"/>
        <v>Nem hosszútávú a feladat.</v>
      </c>
      <c r="BM1388" s="67">
        <f t="shared" si="892"/>
        <v>1</v>
      </c>
      <c r="BN1388" s="67">
        <f t="shared" si="893"/>
        <v>0</v>
      </c>
      <c r="BO1388" s="67">
        <f t="shared" si="894"/>
        <v>1</v>
      </c>
      <c r="BP1388" s="67">
        <f t="shared" si="895"/>
        <v>0</v>
      </c>
      <c r="BQ1388" s="65">
        <f t="shared" si="896"/>
        <v>0</v>
      </c>
      <c r="BR1388" s="64" t="str">
        <f t="shared" si="897"/>
        <v>Nincs hosszútávú terv!</v>
      </c>
      <c r="BS1388" s="65">
        <f t="shared" si="898"/>
        <v>0</v>
      </c>
      <c r="BT1388" s="65">
        <f t="shared" si="899"/>
        <v>0</v>
      </c>
      <c r="BU1388" s="65">
        <f t="shared" si="900"/>
        <v>0</v>
      </c>
      <c r="BV1388" s="65">
        <f t="shared" si="901"/>
        <v>0</v>
      </c>
      <c r="BW1388" s="65">
        <f t="shared" si="902"/>
        <v>0</v>
      </c>
      <c r="BX1388" s="65">
        <f t="shared" si="903"/>
        <v>0</v>
      </c>
      <c r="BY1388" s="65">
        <f t="shared" si="904"/>
        <v>0</v>
      </c>
      <c r="BZ1388" s="65">
        <f t="shared" si="905"/>
        <v>0</v>
      </c>
      <c r="CA1388" s="65">
        <f t="shared" si="906"/>
        <v>0</v>
      </c>
      <c r="CB1388" s="65">
        <f t="shared" si="907"/>
        <v>0</v>
      </c>
      <c r="CC1388" s="65">
        <f t="shared" si="908"/>
        <v>0</v>
      </c>
      <c r="CD1388" s="65" t="str">
        <f t="shared" si="878"/>
        <v>Hiányos kitöltés! (B-oszlop üres)</v>
      </c>
      <c r="CE1388" s="66" t="str">
        <f t="shared" si="879"/>
        <v>Hiányos kitöltés! (B-oszlop üres)</v>
      </c>
      <c r="CF1388" s="65">
        <f t="shared" si="880"/>
        <v>0</v>
      </c>
      <c r="CG1388" s="65">
        <f t="shared" si="881"/>
        <v>0</v>
      </c>
      <c r="CH1388" s="65">
        <f t="shared" si="882"/>
        <v>0</v>
      </c>
    </row>
    <row r="1389" spans="1:86" ht="31.25" x14ac:dyDescent="0.25">
      <c r="A1389" s="54" t="str">
        <f t="shared" si="871"/>
        <v>Nincs VKR kiválasztva!</v>
      </c>
      <c r="B1389" s="68"/>
      <c r="C1389" s="55"/>
      <c r="D1389" s="47"/>
      <c r="E1389" s="47"/>
      <c r="F1389" s="56" t="str">
        <f>IF($G1389="","Nincs VKR kiválasztva!",INDEX(Osszesito!$C:$C,MATCH($G1389,Osszesito!$D:$D,0)))</f>
        <v>Nincs VKR kiválasztva!</v>
      </c>
      <c r="G1389" s="45"/>
      <c r="H1389" s="51" t="str">
        <f>IF($D1389="","",CONCATENATE($AY1389,"_",COUNTA($D$3:$D1389),"_FSZV_2026"))</f>
        <v/>
      </c>
      <c r="I1389" s="56" t="str">
        <f>IF($G1389="","Nincs VKR kiválasztva!",INDEX(Osszesito!$G:$G,MATCH($F1389,Osszesito!$C:$C,0)))</f>
        <v>Nincs VKR kiválasztva!</v>
      </c>
      <c r="J1389" s="56" t="str">
        <f>IF($G1389="","Nincs VKR kiválasztva!",INDEX(Osszesito!$F:$F,MATCH($F1389,Osszesito!$C:$C,0)))</f>
        <v>Nincs VKR kiválasztva!</v>
      </c>
      <c r="K1389" s="48" t="str">
        <f t="shared" si="909"/>
        <v>Nincs kitöltve a költség rész!</v>
      </c>
      <c r="L1389" s="49"/>
      <c r="M1389" s="49"/>
      <c r="N1389" s="60"/>
      <c r="O1389" s="60"/>
      <c r="P1389" s="90"/>
      <c r="R1389" s="62"/>
      <c r="S1389" s="62"/>
      <c r="T1389" s="62"/>
      <c r="U1389" s="62"/>
      <c r="V1389" s="62"/>
      <c r="W1389" s="62"/>
      <c r="X1389" s="62"/>
      <c r="Y1389" s="62"/>
      <c r="Z1389" s="62"/>
      <c r="AA1389" s="62"/>
      <c r="AB1389" s="62"/>
      <c r="AC1389" s="61">
        <f t="shared" si="872"/>
        <v>0</v>
      </c>
      <c r="AD1389" s="1" t="str">
        <f t="shared" si="873"/>
        <v>Nincs VKR kiválasztva!</v>
      </c>
      <c r="AF1389" s="60"/>
      <c r="AG1389" s="60"/>
      <c r="AH1389" s="60"/>
      <c r="AI1389" s="60"/>
      <c r="AJ1389" s="60"/>
      <c r="AK1389" s="60"/>
      <c r="AL1389" s="60"/>
      <c r="AM1389" s="60"/>
      <c r="AN1389" s="60"/>
      <c r="AO1389" s="60"/>
      <c r="AP1389" s="60"/>
      <c r="AQ1389" s="61">
        <f t="shared" si="874"/>
        <v>0</v>
      </c>
      <c r="AR1389" s="130" t="s">
        <v>36</v>
      </c>
      <c r="AS1389" s="1" t="str">
        <f t="shared" si="875"/>
        <v>Nincs VKR kiválasztva!</v>
      </c>
      <c r="AU1389" s="46"/>
      <c r="AV1389" s="46"/>
      <c r="AY1389" s="64" t="str">
        <f>IF($D1389="","",INDEX(Osszesito!$E:$E,MATCH($F1389,Osszesito!$C:$C,0)))</f>
        <v/>
      </c>
      <c r="AZ1389" s="64">
        <f t="shared" si="883"/>
        <v>0</v>
      </c>
      <c r="BA1389" s="65">
        <f t="shared" si="884"/>
        <v>0</v>
      </c>
      <c r="BB1389" s="65" t="str">
        <f t="shared" si="885"/>
        <v>x</v>
      </c>
      <c r="BC1389" s="65">
        <f t="shared" si="876"/>
        <v>0</v>
      </c>
      <c r="BD1389" s="65">
        <f t="shared" si="910"/>
        <v>0</v>
      </c>
      <c r="BE1389" s="65">
        <f t="shared" si="886"/>
        <v>0</v>
      </c>
      <c r="BF1389" s="64" t="str">
        <f t="shared" si="887"/>
        <v>A forrás egyenlő a költséggel (I.ütem).</v>
      </c>
      <c r="BG1389" s="65">
        <f t="shared" si="888"/>
        <v>0</v>
      </c>
      <c r="BH1389" s="65">
        <f t="shared" si="889"/>
        <v>0</v>
      </c>
      <c r="BI1389" s="65">
        <f t="shared" si="890"/>
        <v>0</v>
      </c>
      <c r="BJ1389" s="65">
        <f t="shared" si="891"/>
        <v>0</v>
      </c>
      <c r="BK1389" s="65">
        <f t="shared" si="877"/>
        <v>0</v>
      </c>
      <c r="BL1389" s="66" t="str">
        <f t="shared" si="911"/>
        <v>Nem hosszútávú a feladat.</v>
      </c>
      <c r="BM1389" s="67">
        <f t="shared" si="892"/>
        <v>1</v>
      </c>
      <c r="BN1389" s="67">
        <f t="shared" si="893"/>
        <v>0</v>
      </c>
      <c r="BO1389" s="67">
        <f t="shared" si="894"/>
        <v>1</v>
      </c>
      <c r="BP1389" s="67">
        <f t="shared" si="895"/>
        <v>0</v>
      </c>
      <c r="BQ1389" s="65">
        <f t="shared" si="896"/>
        <v>0</v>
      </c>
      <c r="BR1389" s="64" t="str">
        <f t="shared" si="897"/>
        <v>Nincs hosszútávú terv!</v>
      </c>
      <c r="BS1389" s="65">
        <f t="shared" si="898"/>
        <v>0</v>
      </c>
      <c r="BT1389" s="65">
        <f t="shared" si="899"/>
        <v>0</v>
      </c>
      <c r="BU1389" s="65">
        <f t="shared" si="900"/>
        <v>0</v>
      </c>
      <c r="BV1389" s="65">
        <f t="shared" si="901"/>
        <v>0</v>
      </c>
      <c r="BW1389" s="65">
        <f t="shared" si="902"/>
        <v>0</v>
      </c>
      <c r="BX1389" s="65">
        <f t="shared" si="903"/>
        <v>0</v>
      </c>
      <c r="BY1389" s="65">
        <f t="shared" si="904"/>
        <v>0</v>
      </c>
      <c r="BZ1389" s="65">
        <f t="shared" si="905"/>
        <v>0</v>
      </c>
      <c r="CA1389" s="65">
        <f t="shared" si="906"/>
        <v>0</v>
      </c>
      <c r="CB1389" s="65">
        <f t="shared" si="907"/>
        <v>0</v>
      </c>
      <c r="CC1389" s="65">
        <f t="shared" si="908"/>
        <v>0</v>
      </c>
      <c r="CD1389" s="65" t="str">
        <f t="shared" si="878"/>
        <v>Hiányos kitöltés! (B-oszlop üres)</v>
      </c>
      <c r="CE1389" s="66" t="str">
        <f t="shared" si="879"/>
        <v>Hiányos kitöltés! (B-oszlop üres)</v>
      </c>
      <c r="CF1389" s="65">
        <f t="shared" si="880"/>
        <v>0</v>
      </c>
      <c r="CG1389" s="65">
        <f t="shared" si="881"/>
        <v>0</v>
      </c>
      <c r="CH1389" s="65">
        <f t="shared" si="882"/>
        <v>0</v>
      </c>
    </row>
    <row r="1390" spans="1:86" ht="31.25" x14ac:dyDescent="0.25">
      <c r="A1390" s="54" t="str">
        <f t="shared" si="871"/>
        <v>Nincs VKR kiválasztva!</v>
      </c>
      <c r="B1390" s="68"/>
      <c r="C1390" s="55"/>
      <c r="D1390" s="47"/>
      <c r="E1390" s="47"/>
      <c r="F1390" s="56" t="str">
        <f>IF($G1390="","Nincs VKR kiválasztva!",INDEX(Osszesito!$C:$C,MATCH($G1390,Osszesito!$D:$D,0)))</f>
        <v>Nincs VKR kiválasztva!</v>
      </c>
      <c r="G1390" s="45"/>
      <c r="H1390" s="51" t="str">
        <f>IF($D1390="","",CONCATENATE($AY1390,"_",COUNTA($D$3:$D1390),"_FSZV_2026"))</f>
        <v/>
      </c>
      <c r="I1390" s="56" t="str">
        <f>IF($G1390="","Nincs VKR kiválasztva!",INDEX(Osszesito!$G:$G,MATCH($F1390,Osszesito!$C:$C,0)))</f>
        <v>Nincs VKR kiválasztva!</v>
      </c>
      <c r="J1390" s="56" t="str">
        <f>IF($G1390="","Nincs VKR kiválasztva!",INDEX(Osszesito!$F:$F,MATCH($F1390,Osszesito!$C:$C,0)))</f>
        <v>Nincs VKR kiválasztva!</v>
      </c>
      <c r="K1390" s="48" t="str">
        <f t="shared" si="909"/>
        <v>Nincs kitöltve a költség rész!</v>
      </c>
      <c r="L1390" s="49"/>
      <c r="M1390" s="49"/>
      <c r="N1390" s="60"/>
      <c r="O1390" s="60"/>
      <c r="P1390" s="90"/>
      <c r="R1390" s="62"/>
      <c r="S1390" s="62"/>
      <c r="T1390" s="62"/>
      <c r="U1390" s="62"/>
      <c r="V1390" s="62"/>
      <c r="W1390" s="62"/>
      <c r="X1390" s="62"/>
      <c r="Y1390" s="62"/>
      <c r="Z1390" s="62"/>
      <c r="AA1390" s="62"/>
      <c r="AB1390" s="62"/>
      <c r="AC1390" s="61">
        <f t="shared" si="872"/>
        <v>0</v>
      </c>
      <c r="AD1390" s="1" t="str">
        <f t="shared" si="873"/>
        <v>Nincs VKR kiválasztva!</v>
      </c>
      <c r="AF1390" s="60"/>
      <c r="AG1390" s="60"/>
      <c r="AH1390" s="60"/>
      <c r="AI1390" s="60"/>
      <c r="AJ1390" s="60"/>
      <c r="AK1390" s="60"/>
      <c r="AL1390" s="60"/>
      <c r="AM1390" s="60"/>
      <c r="AN1390" s="60"/>
      <c r="AO1390" s="60"/>
      <c r="AP1390" s="60"/>
      <c r="AQ1390" s="61">
        <f t="shared" si="874"/>
        <v>0</v>
      </c>
      <c r="AR1390" s="130" t="s">
        <v>36</v>
      </c>
      <c r="AS1390" s="1" t="str">
        <f t="shared" si="875"/>
        <v>Nincs VKR kiválasztva!</v>
      </c>
      <c r="AU1390" s="46"/>
      <c r="AV1390" s="46"/>
      <c r="AY1390" s="64" t="str">
        <f>IF($D1390="","",INDEX(Osszesito!$E:$E,MATCH($F1390,Osszesito!$C:$C,0)))</f>
        <v/>
      </c>
      <c r="AZ1390" s="64">
        <f t="shared" si="883"/>
        <v>0</v>
      </c>
      <c r="BA1390" s="65">
        <f t="shared" si="884"/>
        <v>0</v>
      </c>
      <c r="BB1390" s="65" t="str">
        <f t="shared" si="885"/>
        <v>x</v>
      </c>
      <c r="BC1390" s="65">
        <f t="shared" si="876"/>
        <v>0</v>
      </c>
      <c r="BD1390" s="65">
        <f t="shared" si="910"/>
        <v>0</v>
      </c>
      <c r="BE1390" s="65">
        <f t="shared" si="886"/>
        <v>0</v>
      </c>
      <c r="BF1390" s="64" t="str">
        <f t="shared" si="887"/>
        <v>A forrás egyenlő a költséggel (I.ütem).</v>
      </c>
      <c r="BG1390" s="65">
        <f t="shared" si="888"/>
        <v>0</v>
      </c>
      <c r="BH1390" s="65">
        <f t="shared" si="889"/>
        <v>0</v>
      </c>
      <c r="BI1390" s="65">
        <f t="shared" si="890"/>
        <v>0</v>
      </c>
      <c r="BJ1390" s="65">
        <f t="shared" si="891"/>
        <v>0</v>
      </c>
      <c r="BK1390" s="65">
        <f t="shared" si="877"/>
        <v>0</v>
      </c>
      <c r="BL1390" s="66" t="str">
        <f t="shared" si="911"/>
        <v>Nem hosszútávú a feladat.</v>
      </c>
      <c r="BM1390" s="67">
        <f t="shared" si="892"/>
        <v>1</v>
      </c>
      <c r="BN1390" s="67">
        <f t="shared" si="893"/>
        <v>0</v>
      </c>
      <c r="BO1390" s="67">
        <f t="shared" si="894"/>
        <v>1</v>
      </c>
      <c r="BP1390" s="67">
        <f t="shared" si="895"/>
        <v>0</v>
      </c>
      <c r="BQ1390" s="65">
        <f t="shared" si="896"/>
        <v>0</v>
      </c>
      <c r="BR1390" s="64" t="str">
        <f t="shared" si="897"/>
        <v>Nincs hosszútávú terv!</v>
      </c>
      <c r="BS1390" s="65">
        <f t="shared" si="898"/>
        <v>0</v>
      </c>
      <c r="BT1390" s="65">
        <f t="shared" si="899"/>
        <v>0</v>
      </c>
      <c r="BU1390" s="65">
        <f t="shared" si="900"/>
        <v>0</v>
      </c>
      <c r="BV1390" s="65">
        <f t="shared" si="901"/>
        <v>0</v>
      </c>
      <c r="BW1390" s="65">
        <f t="shared" si="902"/>
        <v>0</v>
      </c>
      <c r="BX1390" s="65">
        <f t="shared" si="903"/>
        <v>0</v>
      </c>
      <c r="BY1390" s="65">
        <f t="shared" si="904"/>
        <v>0</v>
      </c>
      <c r="BZ1390" s="65">
        <f t="shared" si="905"/>
        <v>0</v>
      </c>
      <c r="CA1390" s="65">
        <f t="shared" si="906"/>
        <v>0</v>
      </c>
      <c r="CB1390" s="65">
        <f t="shared" si="907"/>
        <v>0</v>
      </c>
      <c r="CC1390" s="65">
        <f t="shared" si="908"/>
        <v>0</v>
      </c>
      <c r="CD1390" s="65" t="str">
        <f t="shared" si="878"/>
        <v>Hiányos kitöltés! (B-oszlop üres)</v>
      </c>
      <c r="CE1390" s="66" t="str">
        <f t="shared" si="879"/>
        <v>Hiányos kitöltés! (B-oszlop üres)</v>
      </c>
      <c r="CF1390" s="65">
        <f t="shared" si="880"/>
        <v>0</v>
      </c>
      <c r="CG1390" s="65">
        <f t="shared" si="881"/>
        <v>0</v>
      </c>
      <c r="CH1390" s="65">
        <f t="shared" si="882"/>
        <v>0</v>
      </c>
    </row>
    <row r="1391" spans="1:86" ht="31.25" x14ac:dyDescent="0.25">
      <c r="A1391" s="54" t="str">
        <f t="shared" si="871"/>
        <v>Nincs VKR kiválasztva!</v>
      </c>
      <c r="B1391" s="68"/>
      <c r="C1391" s="55"/>
      <c r="D1391" s="47"/>
      <c r="E1391" s="47"/>
      <c r="F1391" s="56" t="str">
        <f>IF($G1391="","Nincs VKR kiválasztva!",INDEX(Osszesito!$C:$C,MATCH($G1391,Osszesito!$D:$D,0)))</f>
        <v>Nincs VKR kiválasztva!</v>
      </c>
      <c r="G1391" s="45"/>
      <c r="H1391" s="51" t="str">
        <f>IF($D1391="","",CONCATENATE($AY1391,"_",COUNTA($D$3:$D1391),"_FSZV_2026"))</f>
        <v/>
      </c>
      <c r="I1391" s="56" t="str">
        <f>IF($G1391="","Nincs VKR kiválasztva!",INDEX(Osszesito!$G:$G,MATCH($F1391,Osszesito!$C:$C,0)))</f>
        <v>Nincs VKR kiválasztva!</v>
      </c>
      <c r="J1391" s="56" t="str">
        <f>IF($G1391="","Nincs VKR kiválasztva!",INDEX(Osszesito!$F:$F,MATCH($F1391,Osszesito!$C:$C,0)))</f>
        <v>Nincs VKR kiválasztva!</v>
      </c>
      <c r="K1391" s="48" t="str">
        <f t="shared" si="909"/>
        <v>Nincs kitöltve a költség rész!</v>
      </c>
      <c r="L1391" s="49"/>
      <c r="M1391" s="49"/>
      <c r="N1391" s="60"/>
      <c r="O1391" s="60"/>
      <c r="P1391" s="90"/>
      <c r="R1391" s="62"/>
      <c r="S1391" s="62"/>
      <c r="T1391" s="62"/>
      <c r="U1391" s="62"/>
      <c r="V1391" s="62"/>
      <c r="W1391" s="62"/>
      <c r="X1391" s="62"/>
      <c r="Y1391" s="62"/>
      <c r="Z1391" s="62"/>
      <c r="AA1391" s="62"/>
      <c r="AB1391" s="62"/>
      <c r="AC1391" s="61">
        <f t="shared" si="872"/>
        <v>0</v>
      </c>
      <c r="AD1391" s="1" t="str">
        <f t="shared" si="873"/>
        <v>Nincs VKR kiválasztva!</v>
      </c>
      <c r="AF1391" s="60"/>
      <c r="AG1391" s="60"/>
      <c r="AH1391" s="60"/>
      <c r="AI1391" s="60"/>
      <c r="AJ1391" s="60"/>
      <c r="AK1391" s="60"/>
      <c r="AL1391" s="60"/>
      <c r="AM1391" s="60"/>
      <c r="AN1391" s="60"/>
      <c r="AO1391" s="60"/>
      <c r="AP1391" s="60"/>
      <c r="AQ1391" s="61">
        <f t="shared" si="874"/>
        <v>0</v>
      </c>
      <c r="AR1391" s="130" t="s">
        <v>36</v>
      </c>
      <c r="AS1391" s="1" t="str">
        <f t="shared" si="875"/>
        <v>Nincs VKR kiválasztva!</v>
      </c>
      <c r="AU1391" s="46"/>
      <c r="AV1391" s="46"/>
      <c r="AY1391" s="64" t="str">
        <f>IF($D1391="","",INDEX(Osszesito!$E:$E,MATCH($F1391,Osszesito!$C:$C,0)))</f>
        <v/>
      </c>
      <c r="AZ1391" s="64">
        <f t="shared" si="883"/>
        <v>0</v>
      </c>
      <c r="BA1391" s="65">
        <f t="shared" si="884"/>
        <v>0</v>
      </c>
      <c r="BB1391" s="65" t="str">
        <f t="shared" si="885"/>
        <v>x</v>
      </c>
      <c r="BC1391" s="65">
        <f t="shared" si="876"/>
        <v>0</v>
      </c>
      <c r="BD1391" s="65">
        <f t="shared" si="910"/>
        <v>0</v>
      </c>
      <c r="BE1391" s="65">
        <f t="shared" si="886"/>
        <v>0</v>
      </c>
      <c r="BF1391" s="64" t="str">
        <f t="shared" si="887"/>
        <v>A forrás egyenlő a költséggel (I.ütem).</v>
      </c>
      <c r="BG1391" s="65">
        <f t="shared" si="888"/>
        <v>0</v>
      </c>
      <c r="BH1391" s="65">
        <f t="shared" si="889"/>
        <v>0</v>
      </c>
      <c r="BI1391" s="65">
        <f t="shared" si="890"/>
        <v>0</v>
      </c>
      <c r="BJ1391" s="65">
        <f t="shared" si="891"/>
        <v>0</v>
      </c>
      <c r="BK1391" s="65">
        <f t="shared" si="877"/>
        <v>0</v>
      </c>
      <c r="BL1391" s="66" t="str">
        <f t="shared" si="911"/>
        <v>Nem hosszútávú a feladat.</v>
      </c>
      <c r="BM1391" s="67">
        <f t="shared" si="892"/>
        <v>1</v>
      </c>
      <c r="BN1391" s="67">
        <f t="shared" si="893"/>
        <v>0</v>
      </c>
      <c r="BO1391" s="67">
        <f t="shared" si="894"/>
        <v>1</v>
      </c>
      <c r="BP1391" s="67">
        <f t="shared" si="895"/>
        <v>0</v>
      </c>
      <c r="BQ1391" s="65">
        <f t="shared" si="896"/>
        <v>0</v>
      </c>
      <c r="BR1391" s="64" t="str">
        <f t="shared" si="897"/>
        <v>Nincs hosszútávú terv!</v>
      </c>
      <c r="BS1391" s="65">
        <f t="shared" si="898"/>
        <v>0</v>
      </c>
      <c r="BT1391" s="65">
        <f t="shared" si="899"/>
        <v>0</v>
      </c>
      <c r="BU1391" s="65">
        <f t="shared" si="900"/>
        <v>0</v>
      </c>
      <c r="BV1391" s="65">
        <f t="shared" si="901"/>
        <v>0</v>
      </c>
      <c r="BW1391" s="65">
        <f t="shared" si="902"/>
        <v>0</v>
      </c>
      <c r="BX1391" s="65">
        <f t="shared" si="903"/>
        <v>0</v>
      </c>
      <c r="BY1391" s="65">
        <f t="shared" si="904"/>
        <v>0</v>
      </c>
      <c r="BZ1391" s="65">
        <f t="shared" si="905"/>
        <v>0</v>
      </c>
      <c r="CA1391" s="65">
        <f t="shared" si="906"/>
        <v>0</v>
      </c>
      <c r="CB1391" s="65">
        <f t="shared" si="907"/>
        <v>0</v>
      </c>
      <c r="CC1391" s="65">
        <f t="shared" si="908"/>
        <v>0</v>
      </c>
      <c r="CD1391" s="65" t="str">
        <f t="shared" si="878"/>
        <v>Hiányos kitöltés! (B-oszlop üres)</v>
      </c>
      <c r="CE1391" s="66" t="str">
        <f t="shared" si="879"/>
        <v>Hiányos kitöltés! (B-oszlop üres)</v>
      </c>
      <c r="CF1391" s="65">
        <f t="shared" si="880"/>
        <v>0</v>
      </c>
      <c r="CG1391" s="65">
        <f t="shared" si="881"/>
        <v>0</v>
      </c>
      <c r="CH1391" s="65">
        <f t="shared" si="882"/>
        <v>0</v>
      </c>
    </row>
    <row r="1392" spans="1:86" ht="31.25" x14ac:dyDescent="0.25">
      <c r="A1392" s="54" t="str">
        <f t="shared" si="871"/>
        <v>Nincs VKR kiválasztva!</v>
      </c>
      <c r="B1392" s="68"/>
      <c r="C1392" s="55"/>
      <c r="D1392" s="47"/>
      <c r="E1392" s="47"/>
      <c r="F1392" s="56" t="str">
        <f>IF($G1392="","Nincs VKR kiválasztva!",INDEX(Osszesito!$C:$C,MATCH($G1392,Osszesito!$D:$D,0)))</f>
        <v>Nincs VKR kiválasztva!</v>
      </c>
      <c r="G1392" s="45"/>
      <c r="H1392" s="51" t="str">
        <f>IF($D1392="","",CONCATENATE($AY1392,"_",COUNTA($D$3:$D1392),"_FSZV_2026"))</f>
        <v/>
      </c>
      <c r="I1392" s="56" t="str">
        <f>IF($G1392="","Nincs VKR kiválasztva!",INDEX(Osszesito!$G:$G,MATCH($F1392,Osszesito!$C:$C,0)))</f>
        <v>Nincs VKR kiválasztva!</v>
      </c>
      <c r="J1392" s="56" t="str">
        <f>IF($G1392="","Nincs VKR kiválasztva!",INDEX(Osszesito!$F:$F,MATCH($F1392,Osszesito!$C:$C,0)))</f>
        <v>Nincs VKR kiválasztva!</v>
      </c>
      <c r="K1392" s="48" t="str">
        <f t="shared" si="909"/>
        <v>Nincs kitöltve a költség rész!</v>
      </c>
      <c r="L1392" s="49"/>
      <c r="M1392" s="49"/>
      <c r="N1392" s="60"/>
      <c r="O1392" s="60"/>
      <c r="P1392" s="90"/>
      <c r="R1392" s="62"/>
      <c r="S1392" s="62"/>
      <c r="T1392" s="62"/>
      <c r="U1392" s="62"/>
      <c r="V1392" s="62"/>
      <c r="W1392" s="62"/>
      <c r="X1392" s="62"/>
      <c r="Y1392" s="62"/>
      <c r="Z1392" s="62"/>
      <c r="AA1392" s="62"/>
      <c r="AB1392" s="62"/>
      <c r="AC1392" s="61">
        <f t="shared" si="872"/>
        <v>0</v>
      </c>
      <c r="AD1392" s="1" t="str">
        <f t="shared" si="873"/>
        <v>Nincs VKR kiválasztva!</v>
      </c>
      <c r="AF1392" s="60"/>
      <c r="AG1392" s="60"/>
      <c r="AH1392" s="60"/>
      <c r="AI1392" s="60"/>
      <c r="AJ1392" s="60"/>
      <c r="AK1392" s="60"/>
      <c r="AL1392" s="60"/>
      <c r="AM1392" s="60"/>
      <c r="AN1392" s="60"/>
      <c r="AO1392" s="60"/>
      <c r="AP1392" s="60"/>
      <c r="AQ1392" s="61">
        <f t="shared" si="874"/>
        <v>0</v>
      </c>
      <c r="AR1392" s="130" t="s">
        <v>36</v>
      </c>
      <c r="AS1392" s="1" t="str">
        <f t="shared" si="875"/>
        <v>Nincs VKR kiválasztva!</v>
      </c>
      <c r="AU1392" s="46"/>
      <c r="AV1392" s="46"/>
      <c r="AY1392" s="64" t="str">
        <f>IF($D1392="","",INDEX(Osszesito!$E:$E,MATCH($F1392,Osszesito!$C:$C,0)))</f>
        <v/>
      </c>
      <c r="AZ1392" s="64">
        <f t="shared" si="883"/>
        <v>0</v>
      </c>
      <c r="BA1392" s="65">
        <f t="shared" si="884"/>
        <v>0</v>
      </c>
      <c r="BB1392" s="65" t="str">
        <f t="shared" si="885"/>
        <v>x</v>
      </c>
      <c r="BC1392" s="65">
        <f t="shared" si="876"/>
        <v>0</v>
      </c>
      <c r="BD1392" s="65">
        <f t="shared" si="910"/>
        <v>0</v>
      </c>
      <c r="BE1392" s="65">
        <f t="shared" si="886"/>
        <v>0</v>
      </c>
      <c r="BF1392" s="64" t="str">
        <f t="shared" si="887"/>
        <v>A forrás egyenlő a költséggel (I.ütem).</v>
      </c>
      <c r="BG1392" s="65">
        <f t="shared" si="888"/>
        <v>0</v>
      </c>
      <c r="BH1392" s="65">
        <f t="shared" si="889"/>
        <v>0</v>
      </c>
      <c r="BI1392" s="65">
        <f t="shared" si="890"/>
        <v>0</v>
      </c>
      <c r="BJ1392" s="65">
        <f t="shared" si="891"/>
        <v>0</v>
      </c>
      <c r="BK1392" s="65">
        <f t="shared" si="877"/>
        <v>0</v>
      </c>
      <c r="BL1392" s="66" t="str">
        <f t="shared" si="911"/>
        <v>Nem hosszútávú a feladat.</v>
      </c>
      <c r="BM1392" s="67">
        <f t="shared" si="892"/>
        <v>1</v>
      </c>
      <c r="BN1392" s="67">
        <f t="shared" si="893"/>
        <v>0</v>
      </c>
      <c r="BO1392" s="67">
        <f t="shared" si="894"/>
        <v>1</v>
      </c>
      <c r="BP1392" s="67">
        <f t="shared" si="895"/>
        <v>0</v>
      </c>
      <c r="BQ1392" s="65">
        <f t="shared" si="896"/>
        <v>0</v>
      </c>
      <c r="BR1392" s="64" t="str">
        <f t="shared" si="897"/>
        <v>Nincs hosszútávú terv!</v>
      </c>
      <c r="BS1392" s="65">
        <f t="shared" si="898"/>
        <v>0</v>
      </c>
      <c r="BT1392" s="65">
        <f t="shared" si="899"/>
        <v>0</v>
      </c>
      <c r="BU1392" s="65">
        <f t="shared" si="900"/>
        <v>0</v>
      </c>
      <c r="BV1392" s="65">
        <f t="shared" si="901"/>
        <v>0</v>
      </c>
      <c r="BW1392" s="65">
        <f t="shared" si="902"/>
        <v>0</v>
      </c>
      <c r="BX1392" s="65">
        <f t="shared" si="903"/>
        <v>0</v>
      </c>
      <c r="BY1392" s="65">
        <f t="shared" si="904"/>
        <v>0</v>
      </c>
      <c r="BZ1392" s="65">
        <f t="shared" si="905"/>
        <v>0</v>
      </c>
      <c r="CA1392" s="65">
        <f t="shared" si="906"/>
        <v>0</v>
      </c>
      <c r="CB1392" s="65">
        <f t="shared" si="907"/>
        <v>0</v>
      </c>
      <c r="CC1392" s="65">
        <f t="shared" si="908"/>
        <v>0</v>
      </c>
      <c r="CD1392" s="65" t="str">
        <f t="shared" si="878"/>
        <v>Hiányos kitöltés! (B-oszlop üres)</v>
      </c>
      <c r="CE1392" s="66" t="str">
        <f t="shared" si="879"/>
        <v>Hiányos kitöltés! (B-oszlop üres)</v>
      </c>
      <c r="CF1392" s="65">
        <f t="shared" si="880"/>
        <v>0</v>
      </c>
      <c r="CG1392" s="65">
        <f t="shared" si="881"/>
        <v>0</v>
      </c>
      <c r="CH1392" s="65">
        <f t="shared" si="882"/>
        <v>0</v>
      </c>
    </row>
    <row r="1393" spans="1:86" ht="31.25" x14ac:dyDescent="0.25">
      <c r="A1393" s="54" t="str">
        <f t="shared" si="871"/>
        <v>Nincs VKR kiválasztva!</v>
      </c>
      <c r="B1393" s="68"/>
      <c r="C1393" s="55"/>
      <c r="D1393" s="47"/>
      <c r="E1393" s="47"/>
      <c r="F1393" s="56" t="str">
        <f>IF($G1393="","Nincs VKR kiválasztva!",INDEX(Osszesito!$C:$C,MATCH($G1393,Osszesito!$D:$D,0)))</f>
        <v>Nincs VKR kiválasztva!</v>
      </c>
      <c r="G1393" s="45"/>
      <c r="H1393" s="51" t="str">
        <f>IF($D1393="","",CONCATENATE($AY1393,"_",COUNTA($D$3:$D1393),"_FSZV_2026"))</f>
        <v/>
      </c>
      <c r="I1393" s="56" t="str">
        <f>IF($G1393="","Nincs VKR kiválasztva!",INDEX(Osszesito!$G:$G,MATCH($F1393,Osszesito!$C:$C,0)))</f>
        <v>Nincs VKR kiválasztva!</v>
      </c>
      <c r="J1393" s="56" t="str">
        <f>IF($G1393="","Nincs VKR kiválasztva!",INDEX(Osszesito!$F:$F,MATCH($F1393,Osszesito!$C:$C,0)))</f>
        <v>Nincs VKR kiválasztva!</v>
      </c>
      <c r="K1393" s="48" t="str">
        <f t="shared" si="909"/>
        <v>Nincs kitöltve a költség rész!</v>
      </c>
      <c r="L1393" s="49"/>
      <c r="M1393" s="49"/>
      <c r="N1393" s="60"/>
      <c r="O1393" s="60"/>
      <c r="P1393" s="90"/>
      <c r="R1393" s="62"/>
      <c r="S1393" s="62"/>
      <c r="T1393" s="62"/>
      <c r="U1393" s="62"/>
      <c r="V1393" s="62"/>
      <c r="W1393" s="62"/>
      <c r="X1393" s="62"/>
      <c r="Y1393" s="62"/>
      <c r="Z1393" s="62"/>
      <c r="AA1393" s="62"/>
      <c r="AB1393" s="62"/>
      <c r="AC1393" s="61">
        <f t="shared" si="872"/>
        <v>0</v>
      </c>
      <c r="AD1393" s="1" t="str">
        <f t="shared" si="873"/>
        <v>Nincs VKR kiválasztva!</v>
      </c>
      <c r="AF1393" s="60"/>
      <c r="AG1393" s="60"/>
      <c r="AH1393" s="60"/>
      <c r="AI1393" s="60"/>
      <c r="AJ1393" s="60"/>
      <c r="AK1393" s="60"/>
      <c r="AL1393" s="60"/>
      <c r="AM1393" s="60"/>
      <c r="AN1393" s="60"/>
      <c r="AO1393" s="60"/>
      <c r="AP1393" s="60"/>
      <c r="AQ1393" s="61">
        <f t="shared" si="874"/>
        <v>0</v>
      </c>
      <c r="AR1393" s="130" t="s">
        <v>36</v>
      </c>
      <c r="AS1393" s="1" t="str">
        <f t="shared" si="875"/>
        <v>Nincs VKR kiválasztva!</v>
      </c>
      <c r="AU1393" s="46"/>
      <c r="AV1393" s="46"/>
      <c r="AY1393" s="64" t="str">
        <f>IF($D1393="","",INDEX(Osszesito!$E:$E,MATCH($F1393,Osszesito!$C:$C,0)))</f>
        <v/>
      </c>
      <c r="AZ1393" s="64">
        <f t="shared" si="883"/>
        <v>0</v>
      </c>
      <c r="BA1393" s="65">
        <f t="shared" si="884"/>
        <v>0</v>
      </c>
      <c r="BB1393" s="65" t="str">
        <f t="shared" si="885"/>
        <v>x</v>
      </c>
      <c r="BC1393" s="65">
        <f t="shared" si="876"/>
        <v>0</v>
      </c>
      <c r="BD1393" s="65">
        <f t="shared" si="910"/>
        <v>0</v>
      </c>
      <c r="BE1393" s="65">
        <f t="shared" si="886"/>
        <v>0</v>
      </c>
      <c r="BF1393" s="64" t="str">
        <f t="shared" si="887"/>
        <v>A forrás egyenlő a költséggel (I.ütem).</v>
      </c>
      <c r="BG1393" s="65">
        <f t="shared" si="888"/>
        <v>0</v>
      </c>
      <c r="BH1393" s="65">
        <f t="shared" si="889"/>
        <v>0</v>
      </c>
      <c r="BI1393" s="65">
        <f t="shared" si="890"/>
        <v>0</v>
      </c>
      <c r="BJ1393" s="65">
        <f t="shared" si="891"/>
        <v>0</v>
      </c>
      <c r="BK1393" s="65">
        <f t="shared" si="877"/>
        <v>0</v>
      </c>
      <c r="BL1393" s="66" t="str">
        <f t="shared" si="911"/>
        <v>Nem hosszútávú a feladat.</v>
      </c>
      <c r="BM1393" s="67">
        <f t="shared" si="892"/>
        <v>1</v>
      </c>
      <c r="BN1393" s="67">
        <f t="shared" si="893"/>
        <v>0</v>
      </c>
      <c r="BO1393" s="67">
        <f t="shared" si="894"/>
        <v>1</v>
      </c>
      <c r="BP1393" s="67">
        <f t="shared" si="895"/>
        <v>0</v>
      </c>
      <c r="BQ1393" s="65">
        <f t="shared" si="896"/>
        <v>0</v>
      </c>
      <c r="BR1393" s="64" t="str">
        <f t="shared" si="897"/>
        <v>Nincs hosszútávú terv!</v>
      </c>
      <c r="BS1393" s="65">
        <f t="shared" si="898"/>
        <v>0</v>
      </c>
      <c r="BT1393" s="65">
        <f t="shared" si="899"/>
        <v>0</v>
      </c>
      <c r="BU1393" s="65">
        <f t="shared" si="900"/>
        <v>0</v>
      </c>
      <c r="BV1393" s="65">
        <f t="shared" si="901"/>
        <v>0</v>
      </c>
      <c r="BW1393" s="65">
        <f t="shared" si="902"/>
        <v>0</v>
      </c>
      <c r="BX1393" s="65">
        <f t="shared" si="903"/>
        <v>0</v>
      </c>
      <c r="BY1393" s="65">
        <f t="shared" si="904"/>
        <v>0</v>
      </c>
      <c r="BZ1393" s="65">
        <f t="shared" si="905"/>
        <v>0</v>
      </c>
      <c r="CA1393" s="65">
        <f t="shared" si="906"/>
        <v>0</v>
      </c>
      <c r="CB1393" s="65">
        <f t="shared" si="907"/>
        <v>0</v>
      </c>
      <c r="CC1393" s="65">
        <f t="shared" si="908"/>
        <v>0</v>
      </c>
      <c r="CD1393" s="65" t="str">
        <f t="shared" si="878"/>
        <v>Hiányos kitöltés! (B-oszlop üres)</v>
      </c>
      <c r="CE1393" s="66" t="str">
        <f t="shared" si="879"/>
        <v>Hiányos kitöltés! (B-oszlop üres)</v>
      </c>
      <c r="CF1393" s="65">
        <f t="shared" si="880"/>
        <v>0</v>
      </c>
      <c r="CG1393" s="65">
        <f t="shared" si="881"/>
        <v>0</v>
      </c>
      <c r="CH1393" s="65">
        <f t="shared" si="882"/>
        <v>0</v>
      </c>
    </row>
    <row r="1394" spans="1:86" ht="31.25" x14ac:dyDescent="0.25">
      <c r="A1394" s="54" t="str">
        <f t="shared" si="871"/>
        <v>Nincs VKR kiválasztva!</v>
      </c>
      <c r="B1394" s="68"/>
      <c r="C1394" s="55"/>
      <c r="D1394" s="47"/>
      <c r="E1394" s="47"/>
      <c r="F1394" s="56" t="str">
        <f>IF($G1394="","Nincs VKR kiválasztva!",INDEX(Osszesito!$C:$C,MATCH($G1394,Osszesito!$D:$D,0)))</f>
        <v>Nincs VKR kiválasztva!</v>
      </c>
      <c r="G1394" s="45"/>
      <c r="H1394" s="51" t="str">
        <f>IF($D1394="","",CONCATENATE($AY1394,"_",COUNTA($D$3:$D1394),"_FSZV_2026"))</f>
        <v/>
      </c>
      <c r="I1394" s="56" t="str">
        <f>IF($G1394="","Nincs VKR kiválasztva!",INDEX(Osszesito!$G:$G,MATCH($F1394,Osszesito!$C:$C,0)))</f>
        <v>Nincs VKR kiválasztva!</v>
      </c>
      <c r="J1394" s="56" t="str">
        <f>IF($G1394="","Nincs VKR kiválasztva!",INDEX(Osszesito!$F:$F,MATCH($F1394,Osszesito!$C:$C,0)))</f>
        <v>Nincs VKR kiválasztva!</v>
      </c>
      <c r="K1394" s="48" t="str">
        <f t="shared" si="909"/>
        <v>Nincs kitöltve a költség rész!</v>
      </c>
      <c r="L1394" s="49"/>
      <c r="M1394" s="49"/>
      <c r="N1394" s="60"/>
      <c r="O1394" s="60"/>
      <c r="P1394" s="90"/>
      <c r="R1394" s="62"/>
      <c r="S1394" s="62"/>
      <c r="T1394" s="62"/>
      <c r="U1394" s="62"/>
      <c r="V1394" s="62"/>
      <c r="W1394" s="62"/>
      <c r="X1394" s="62"/>
      <c r="Y1394" s="62"/>
      <c r="Z1394" s="62"/>
      <c r="AA1394" s="62"/>
      <c r="AB1394" s="62"/>
      <c r="AC1394" s="61">
        <f t="shared" si="872"/>
        <v>0</v>
      </c>
      <c r="AD1394" s="1" t="str">
        <f t="shared" si="873"/>
        <v>Nincs VKR kiválasztva!</v>
      </c>
      <c r="AF1394" s="60"/>
      <c r="AG1394" s="60"/>
      <c r="AH1394" s="60"/>
      <c r="AI1394" s="60"/>
      <c r="AJ1394" s="60"/>
      <c r="AK1394" s="60"/>
      <c r="AL1394" s="60"/>
      <c r="AM1394" s="60"/>
      <c r="AN1394" s="60"/>
      <c r="AO1394" s="60"/>
      <c r="AP1394" s="60"/>
      <c r="AQ1394" s="61">
        <f t="shared" si="874"/>
        <v>0</v>
      </c>
      <c r="AR1394" s="130" t="s">
        <v>36</v>
      </c>
      <c r="AS1394" s="1" t="str">
        <f t="shared" si="875"/>
        <v>Nincs VKR kiválasztva!</v>
      </c>
      <c r="AU1394" s="46"/>
      <c r="AV1394" s="46"/>
      <c r="AY1394" s="64" t="str">
        <f>IF($D1394="","",INDEX(Osszesito!$E:$E,MATCH($F1394,Osszesito!$C:$C,0)))</f>
        <v/>
      </c>
      <c r="AZ1394" s="64">
        <f t="shared" si="883"/>
        <v>0</v>
      </c>
      <c r="BA1394" s="65">
        <f t="shared" si="884"/>
        <v>0</v>
      </c>
      <c r="BB1394" s="65" t="str">
        <f t="shared" si="885"/>
        <v>x</v>
      </c>
      <c r="BC1394" s="65">
        <f t="shared" si="876"/>
        <v>0</v>
      </c>
      <c r="BD1394" s="65">
        <f t="shared" si="910"/>
        <v>0</v>
      </c>
      <c r="BE1394" s="65">
        <f t="shared" si="886"/>
        <v>0</v>
      </c>
      <c r="BF1394" s="64" t="str">
        <f t="shared" si="887"/>
        <v>A forrás egyenlő a költséggel (I.ütem).</v>
      </c>
      <c r="BG1394" s="65">
        <f t="shared" si="888"/>
        <v>0</v>
      </c>
      <c r="BH1394" s="65">
        <f t="shared" si="889"/>
        <v>0</v>
      </c>
      <c r="BI1394" s="65">
        <f t="shared" si="890"/>
        <v>0</v>
      </c>
      <c r="BJ1394" s="65">
        <f t="shared" si="891"/>
        <v>0</v>
      </c>
      <c r="BK1394" s="65">
        <f t="shared" si="877"/>
        <v>0</v>
      </c>
      <c r="BL1394" s="66" t="str">
        <f t="shared" si="911"/>
        <v>Nem hosszútávú a feladat.</v>
      </c>
      <c r="BM1394" s="67">
        <f t="shared" si="892"/>
        <v>1</v>
      </c>
      <c r="BN1394" s="67">
        <f t="shared" si="893"/>
        <v>0</v>
      </c>
      <c r="BO1394" s="67">
        <f t="shared" si="894"/>
        <v>1</v>
      </c>
      <c r="BP1394" s="67">
        <f t="shared" si="895"/>
        <v>0</v>
      </c>
      <c r="BQ1394" s="65">
        <f t="shared" si="896"/>
        <v>0</v>
      </c>
      <c r="BR1394" s="64" t="str">
        <f t="shared" si="897"/>
        <v>Nincs hosszútávú terv!</v>
      </c>
      <c r="BS1394" s="65">
        <f t="shared" si="898"/>
        <v>0</v>
      </c>
      <c r="BT1394" s="65">
        <f t="shared" si="899"/>
        <v>0</v>
      </c>
      <c r="BU1394" s="65">
        <f t="shared" si="900"/>
        <v>0</v>
      </c>
      <c r="BV1394" s="65">
        <f t="shared" si="901"/>
        <v>0</v>
      </c>
      <c r="BW1394" s="65">
        <f t="shared" si="902"/>
        <v>0</v>
      </c>
      <c r="BX1394" s="65">
        <f t="shared" si="903"/>
        <v>0</v>
      </c>
      <c r="BY1394" s="65">
        <f t="shared" si="904"/>
        <v>0</v>
      </c>
      <c r="BZ1394" s="65">
        <f t="shared" si="905"/>
        <v>0</v>
      </c>
      <c r="CA1394" s="65">
        <f t="shared" si="906"/>
        <v>0</v>
      </c>
      <c r="CB1394" s="65">
        <f t="shared" si="907"/>
        <v>0</v>
      </c>
      <c r="CC1394" s="65">
        <f t="shared" si="908"/>
        <v>0</v>
      </c>
      <c r="CD1394" s="65" t="str">
        <f t="shared" si="878"/>
        <v>Hiányos kitöltés! (B-oszlop üres)</v>
      </c>
      <c r="CE1394" s="66" t="str">
        <f t="shared" si="879"/>
        <v>Hiányos kitöltés! (B-oszlop üres)</v>
      </c>
      <c r="CF1394" s="65">
        <f t="shared" si="880"/>
        <v>0</v>
      </c>
      <c r="CG1394" s="65">
        <f t="shared" si="881"/>
        <v>0</v>
      </c>
      <c r="CH1394" s="65">
        <f t="shared" si="882"/>
        <v>0</v>
      </c>
    </row>
    <row r="1395" spans="1:86" ht="31.25" x14ac:dyDescent="0.25">
      <c r="A1395" s="54" t="str">
        <f t="shared" si="871"/>
        <v>Nincs VKR kiválasztva!</v>
      </c>
      <c r="B1395" s="68"/>
      <c r="C1395" s="55"/>
      <c r="D1395" s="47"/>
      <c r="E1395" s="47"/>
      <c r="F1395" s="56" t="str">
        <f>IF($G1395="","Nincs VKR kiválasztva!",INDEX(Osszesito!$C:$C,MATCH($G1395,Osszesito!$D:$D,0)))</f>
        <v>Nincs VKR kiválasztva!</v>
      </c>
      <c r="G1395" s="45"/>
      <c r="H1395" s="51" t="str">
        <f>IF($D1395="","",CONCATENATE($AY1395,"_",COUNTA($D$3:$D1395),"_FSZV_2026"))</f>
        <v/>
      </c>
      <c r="I1395" s="56" t="str">
        <f>IF($G1395="","Nincs VKR kiválasztva!",INDEX(Osszesito!$G:$G,MATCH($F1395,Osszesito!$C:$C,0)))</f>
        <v>Nincs VKR kiválasztva!</v>
      </c>
      <c r="J1395" s="56" t="str">
        <f>IF($G1395="","Nincs VKR kiválasztva!",INDEX(Osszesito!$F:$F,MATCH($F1395,Osszesito!$C:$C,0)))</f>
        <v>Nincs VKR kiválasztva!</v>
      </c>
      <c r="K1395" s="48" t="str">
        <f t="shared" si="909"/>
        <v>Nincs kitöltve a költség rész!</v>
      </c>
      <c r="L1395" s="49"/>
      <c r="M1395" s="49"/>
      <c r="N1395" s="60"/>
      <c r="O1395" s="60"/>
      <c r="P1395" s="90"/>
      <c r="R1395" s="62"/>
      <c r="S1395" s="62"/>
      <c r="T1395" s="62"/>
      <c r="U1395" s="62"/>
      <c r="V1395" s="62"/>
      <c r="W1395" s="62"/>
      <c r="X1395" s="62"/>
      <c r="Y1395" s="62"/>
      <c r="Z1395" s="62"/>
      <c r="AA1395" s="62"/>
      <c r="AB1395" s="62"/>
      <c r="AC1395" s="61">
        <f t="shared" si="872"/>
        <v>0</v>
      </c>
      <c r="AD1395" s="1" t="str">
        <f t="shared" si="873"/>
        <v>Nincs VKR kiválasztva!</v>
      </c>
      <c r="AF1395" s="60"/>
      <c r="AG1395" s="60"/>
      <c r="AH1395" s="60"/>
      <c r="AI1395" s="60"/>
      <c r="AJ1395" s="60"/>
      <c r="AK1395" s="60"/>
      <c r="AL1395" s="60"/>
      <c r="AM1395" s="60"/>
      <c r="AN1395" s="60"/>
      <c r="AO1395" s="60"/>
      <c r="AP1395" s="60"/>
      <c r="AQ1395" s="61">
        <f t="shared" si="874"/>
        <v>0</v>
      </c>
      <c r="AR1395" s="130" t="s">
        <v>36</v>
      </c>
      <c r="AS1395" s="1" t="str">
        <f t="shared" si="875"/>
        <v>Nincs VKR kiválasztva!</v>
      </c>
      <c r="AU1395" s="46"/>
      <c r="AV1395" s="46"/>
      <c r="AY1395" s="64" t="str">
        <f>IF($D1395="","",INDEX(Osszesito!$E:$E,MATCH($F1395,Osszesito!$C:$C,0)))</f>
        <v/>
      </c>
      <c r="AZ1395" s="64">
        <f t="shared" si="883"/>
        <v>0</v>
      </c>
      <c r="BA1395" s="65">
        <f t="shared" si="884"/>
        <v>0</v>
      </c>
      <c r="BB1395" s="65" t="str">
        <f t="shared" si="885"/>
        <v>x</v>
      </c>
      <c r="BC1395" s="65">
        <f t="shared" si="876"/>
        <v>0</v>
      </c>
      <c r="BD1395" s="65">
        <f t="shared" si="910"/>
        <v>0</v>
      </c>
      <c r="BE1395" s="65">
        <f t="shared" si="886"/>
        <v>0</v>
      </c>
      <c r="BF1395" s="64" t="str">
        <f t="shared" si="887"/>
        <v>A forrás egyenlő a költséggel (I.ütem).</v>
      </c>
      <c r="BG1395" s="65">
        <f t="shared" si="888"/>
        <v>0</v>
      </c>
      <c r="BH1395" s="65">
        <f t="shared" si="889"/>
        <v>0</v>
      </c>
      <c r="BI1395" s="65">
        <f t="shared" si="890"/>
        <v>0</v>
      </c>
      <c r="BJ1395" s="65">
        <f t="shared" si="891"/>
        <v>0</v>
      </c>
      <c r="BK1395" s="65">
        <f t="shared" si="877"/>
        <v>0</v>
      </c>
      <c r="BL1395" s="66" t="str">
        <f t="shared" si="911"/>
        <v>Nem hosszútávú a feladat.</v>
      </c>
      <c r="BM1395" s="67">
        <f t="shared" si="892"/>
        <v>1</v>
      </c>
      <c r="BN1395" s="67">
        <f t="shared" si="893"/>
        <v>0</v>
      </c>
      <c r="BO1395" s="67">
        <f t="shared" si="894"/>
        <v>1</v>
      </c>
      <c r="BP1395" s="67">
        <f t="shared" si="895"/>
        <v>0</v>
      </c>
      <c r="BQ1395" s="65">
        <f t="shared" si="896"/>
        <v>0</v>
      </c>
      <c r="BR1395" s="64" t="str">
        <f t="shared" si="897"/>
        <v>Nincs hosszútávú terv!</v>
      </c>
      <c r="BS1395" s="65">
        <f t="shared" si="898"/>
        <v>0</v>
      </c>
      <c r="BT1395" s="65">
        <f t="shared" si="899"/>
        <v>0</v>
      </c>
      <c r="BU1395" s="65">
        <f t="shared" si="900"/>
        <v>0</v>
      </c>
      <c r="BV1395" s="65">
        <f t="shared" si="901"/>
        <v>0</v>
      </c>
      <c r="BW1395" s="65">
        <f t="shared" si="902"/>
        <v>0</v>
      </c>
      <c r="BX1395" s="65">
        <f t="shared" si="903"/>
        <v>0</v>
      </c>
      <c r="BY1395" s="65">
        <f t="shared" si="904"/>
        <v>0</v>
      </c>
      <c r="BZ1395" s="65">
        <f t="shared" si="905"/>
        <v>0</v>
      </c>
      <c r="CA1395" s="65">
        <f t="shared" si="906"/>
        <v>0</v>
      </c>
      <c r="CB1395" s="65">
        <f t="shared" si="907"/>
        <v>0</v>
      </c>
      <c r="CC1395" s="65">
        <f t="shared" si="908"/>
        <v>0</v>
      </c>
      <c r="CD1395" s="65" t="str">
        <f t="shared" si="878"/>
        <v>Hiányos kitöltés! (B-oszlop üres)</v>
      </c>
      <c r="CE1395" s="66" t="str">
        <f t="shared" si="879"/>
        <v>Hiányos kitöltés! (B-oszlop üres)</v>
      </c>
      <c r="CF1395" s="65">
        <f t="shared" si="880"/>
        <v>0</v>
      </c>
      <c r="CG1395" s="65">
        <f t="shared" si="881"/>
        <v>0</v>
      </c>
      <c r="CH1395" s="65">
        <f t="shared" si="882"/>
        <v>0</v>
      </c>
    </row>
    <row r="1396" spans="1:86" ht="31.25" x14ac:dyDescent="0.25">
      <c r="A1396" s="54" t="str">
        <f t="shared" ref="A1396:A1459" si="912">IF($G1396="","Nincs VKR kiválasztva!",CE1396)</f>
        <v>Nincs VKR kiválasztva!</v>
      </c>
      <c r="B1396" s="68"/>
      <c r="C1396" s="55"/>
      <c r="D1396" s="47"/>
      <c r="E1396" s="47"/>
      <c r="F1396" s="56" t="str">
        <f>IF($G1396="","Nincs VKR kiválasztva!",INDEX(Osszesito!$C:$C,MATCH($G1396,Osszesito!$D:$D,0)))</f>
        <v>Nincs VKR kiválasztva!</v>
      </c>
      <c r="G1396" s="45"/>
      <c r="H1396" s="51" t="str">
        <f>IF($D1396="","",CONCATENATE($AY1396,"_",COUNTA($D$3:$D1396),"_FSZV_2026"))</f>
        <v/>
      </c>
      <c r="I1396" s="56" t="str">
        <f>IF($G1396="","Nincs VKR kiválasztva!",INDEX(Osszesito!$G:$G,MATCH($F1396,Osszesito!$C:$C,0)))</f>
        <v>Nincs VKR kiválasztva!</v>
      </c>
      <c r="J1396" s="56" t="str">
        <f>IF($G1396="","Nincs VKR kiválasztva!",INDEX(Osszesito!$F:$F,MATCH($F1396,Osszesito!$C:$C,0)))</f>
        <v>Nincs VKR kiválasztva!</v>
      </c>
      <c r="K1396" s="48" t="str">
        <f t="shared" si="909"/>
        <v>Nincs kitöltve a költség rész!</v>
      </c>
      <c r="L1396" s="49"/>
      <c r="M1396" s="49"/>
      <c r="N1396" s="60"/>
      <c r="O1396" s="60"/>
      <c r="P1396" s="90"/>
      <c r="R1396" s="62"/>
      <c r="S1396" s="62"/>
      <c r="T1396" s="62"/>
      <c r="U1396" s="62"/>
      <c r="V1396" s="62"/>
      <c r="W1396" s="62"/>
      <c r="X1396" s="62"/>
      <c r="Y1396" s="62"/>
      <c r="Z1396" s="62"/>
      <c r="AA1396" s="62"/>
      <c r="AB1396" s="62"/>
      <c r="AC1396" s="61">
        <f t="shared" ref="AC1396:AC1459" si="913">SUM(R1396:AB1396)</f>
        <v>0</v>
      </c>
      <c r="AD1396" s="1" t="str">
        <f t="shared" ref="AD1396:AD1459" si="914">IF($G1396="","Nincs VKR kiválasztva!",IF(BA1396=0,"Hiányos kitöltés!",BF1396))</f>
        <v>Nincs VKR kiválasztva!</v>
      </c>
      <c r="AF1396" s="60"/>
      <c r="AG1396" s="60"/>
      <c r="AH1396" s="60"/>
      <c r="AI1396" s="60"/>
      <c r="AJ1396" s="60"/>
      <c r="AK1396" s="60"/>
      <c r="AL1396" s="60"/>
      <c r="AM1396" s="60"/>
      <c r="AN1396" s="60"/>
      <c r="AO1396" s="60"/>
      <c r="AP1396" s="60"/>
      <c r="AQ1396" s="61">
        <f t="shared" ref="AQ1396:AQ1459" si="915">SUM(AF1396:AP1396)</f>
        <v>0</v>
      </c>
      <c r="AR1396" s="130" t="s">
        <v>36</v>
      </c>
      <c r="AS1396" s="1" t="str">
        <f t="shared" ref="AS1396:AS1459" si="916">IF($G1396="","Nincs VKR kiválasztva!",IF(BA1396=0,"Hiányos kitöltés!",IF(BB1396="R","Nincs hosszútávú terv!",BL1396)))</f>
        <v>Nincs VKR kiválasztva!</v>
      </c>
      <c r="AU1396" s="46"/>
      <c r="AV1396" s="46"/>
      <c r="AY1396" s="64" t="str">
        <f>IF($D1396="","",INDEX(Osszesito!$E:$E,MATCH($F1396,Osszesito!$C:$C,0)))</f>
        <v/>
      </c>
      <c r="AZ1396" s="64">
        <f t="shared" si="883"/>
        <v>0</v>
      </c>
      <c r="BA1396" s="65">
        <f t="shared" si="884"/>
        <v>0</v>
      </c>
      <c r="BB1396" s="65" t="str">
        <f t="shared" si="885"/>
        <v>x</v>
      </c>
      <c r="BC1396" s="65">
        <f t="shared" ref="BC1396:BC1459" si="917">IF(OR(BB1396="R",BB1396="RH"),1,0)</f>
        <v>0</v>
      </c>
      <c r="BD1396" s="65">
        <f t="shared" si="910"/>
        <v>0</v>
      </c>
      <c r="BE1396" s="65">
        <f t="shared" si="886"/>
        <v>0</v>
      </c>
      <c r="BF1396" s="64" t="str">
        <f t="shared" si="887"/>
        <v>A forrás egyenlő a költséggel (I.ütem).</v>
      </c>
      <c r="BG1396" s="65">
        <f t="shared" si="888"/>
        <v>0</v>
      </c>
      <c r="BH1396" s="65">
        <f t="shared" si="889"/>
        <v>0</v>
      </c>
      <c r="BI1396" s="65">
        <f t="shared" si="890"/>
        <v>0</v>
      </c>
      <c r="BJ1396" s="65">
        <f t="shared" si="891"/>
        <v>0</v>
      </c>
      <c r="BK1396" s="65">
        <f t="shared" ref="BK1396:BK1459" si="918">IF(AND($BJ1396=1,$O1396=$AQ1396),1,IF(AND($BJ1396=1,$O1396&gt;$AQ1396,AR1396="igen"),1,0))</f>
        <v>0</v>
      </c>
      <c r="BL1396" s="66" t="str">
        <f t="shared" si="911"/>
        <v>Nem hosszútávú a feladat.</v>
      </c>
      <c r="BM1396" s="67">
        <f t="shared" si="892"/>
        <v>1</v>
      </c>
      <c r="BN1396" s="67">
        <f t="shared" si="893"/>
        <v>0</v>
      </c>
      <c r="BO1396" s="67">
        <f t="shared" si="894"/>
        <v>1</v>
      </c>
      <c r="BP1396" s="67">
        <f t="shared" si="895"/>
        <v>0</v>
      </c>
      <c r="BQ1396" s="65">
        <f t="shared" si="896"/>
        <v>0</v>
      </c>
      <c r="BR1396" s="64" t="str">
        <f t="shared" si="897"/>
        <v>Nincs hosszútávú terv!</v>
      </c>
      <c r="BS1396" s="65">
        <f t="shared" si="898"/>
        <v>0</v>
      </c>
      <c r="BT1396" s="65">
        <f t="shared" si="899"/>
        <v>0</v>
      </c>
      <c r="BU1396" s="65">
        <f t="shared" si="900"/>
        <v>0</v>
      </c>
      <c r="BV1396" s="65">
        <f t="shared" si="901"/>
        <v>0</v>
      </c>
      <c r="BW1396" s="65">
        <f t="shared" si="902"/>
        <v>0</v>
      </c>
      <c r="BX1396" s="65">
        <f t="shared" si="903"/>
        <v>0</v>
      </c>
      <c r="BY1396" s="65">
        <f t="shared" si="904"/>
        <v>0</v>
      </c>
      <c r="BZ1396" s="65">
        <f t="shared" si="905"/>
        <v>0</v>
      </c>
      <c r="CA1396" s="65">
        <f t="shared" si="906"/>
        <v>0</v>
      </c>
      <c r="CB1396" s="65">
        <f t="shared" si="907"/>
        <v>0</v>
      </c>
      <c r="CC1396" s="65">
        <f t="shared" si="908"/>
        <v>0</v>
      </c>
      <c r="CD1396" s="65" t="str">
        <f t="shared" ref="CD1396:CD1459" si="919">IF(AND($BA1396=0,$BU1396=0),"Hiányos kitöltés! (B-oszlop üres)",IF(AND($BA1396=0,$BV1396=0),"Hiányos kitöltés! (C-oszlop üres)",IF(AND($BA1396=0,$BW1396=0),"Hiányos kitöltés! (D-oszlop üres)",IF(AND($BA1396=0,$BX1396=0),"Hiányos kitöltés! (E-oszlop üres)",IF(AND($BA1396=0,$BY1396=0),"Hiányos kitöltés! (L-oszlop üres)",IF(AND($BA1396=0,$BZ1396=0),"Hiányos kitöltés! (M-oszlop üres)",IF(AND($BA1396=0,$CA1396=0),"Hiányos kitöltés! (N-oszlop üres)",IF(AND($BA1396=0,$CB1396=0),"Hiányos kitöltés! (O-oszlop üres)",IF(AND($BA1396=0,$BG1396=0),"Hiányos kitöltés! (I.ütem forrása hiányos!","?")))))))))</f>
        <v>Hiányos kitöltés! (B-oszlop üres)</v>
      </c>
      <c r="CE1396" s="66" t="str">
        <f t="shared" ref="CE1396:CE1459" si="920">IF($BA1396=0,$CD1396,IF($BG1396=0,"I. ütem forrása nincs kitöltve!",IF($BJ1396=0,"II. ütem forrása nincs kitöltve!",IF($BD1396=1,"Költségek üteme nem megfelelő (az időtartam és a költség üteme eltér)!",IF(AND(BH1396=0,$BA1396=1,$BJ1396=1,$BD1396=1),"Kötelező cellák kitöltve, de az I. ütem forrása hibás!",IF(AND(BJ1396=0,$BA1396=1,$BJ1396=1,$BD1396=1),"Kötelező cellák kitöltve, de a II. ütem forrása hibás!",IF(AND($BO1396=1,$AZ1396&lt;30),"Nullás a rövidtávú feladat és rövid (hiányzik) a hozzá tartozó indoklás!",IF(AND($BP1396=1,$AZ1396&lt;30),"Nullás a hosszútávú feladat és rövid (hiányzik) a hozzá tartozó indoklás!",IF(AND(BN1396=1,C1396="1811_RENDKÍVÜLI"),"II. ütemre nem tervezhet Rendkívüli feladatot!",IF(BH1396=0,AD1396,IF(BK1396=0,AS1396,IF(AND(BC1396=1,$P1396&gt;$N1396),"EM rendelet 2. melléklet terhére elszámolt költség nem lehet nagyobb az I. ütemre tervezett tényleges költségnél!",IF($AC1396&gt;$N1396,"Többlet forrást jelölt meg az I. ütemnél! Kérjük, a többletet az 'Osszesito' fülön tüntesse fel!",IF($AQ1396&gt;$O1396,"Többlet forrást jelölt meg a II. ütemnél! Kérjük, a többletet az 'Osszesito' fülön tüntesse fel!","Kitöltés rendben!"))))))))))))))</f>
        <v>Hiányos kitöltés! (B-oszlop üres)</v>
      </c>
      <c r="CF1396" s="65">
        <f t="shared" ref="CF1396:CF1459" si="921">IF(A1396="Kitöltés rendben!",1,0)</f>
        <v>0</v>
      </c>
      <c r="CG1396" s="65">
        <f t="shared" ref="CG1396:CG1459" si="922">IF(AND($BB1396="R",$CF1396=1),1,IF(AND($BB1396="RH",$CF1396=1),1,0))</f>
        <v>0</v>
      </c>
      <c r="CH1396" s="65">
        <f t="shared" ref="CH1396:CH1459" si="923">IF(AND($BB1396="H",$CF1396=1),1,IF(AND($BB1396="RH",$CF1396=1),1,0))</f>
        <v>0</v>
      </c>
    </row>
    <row r="1397" spans="1:86" ht="31.25" x14ac:dyDescent="0.25">
      <c r="A1397" s="54" t="str">
        <f t="shared" si="912"/>
        <v>Nincs VKR kiválasztva!</v>
      </c>
      <c r="B1397" s="68"/>
      <c r="C1397" s="55"/>
      <c r="D1397" s="47"/>
      <c r="E1397" s="47"/>
      <c r="F1397" s="56" t="str">
        <f>IF($G1397="","Nincs VKR kiválasztva!",INDEX(Osszesito!$C:$C,MATCH($G1397,Osszesito!$D:$D,0)))</f>
        <v>Nincs VKR kiválasztva!</v>
      </c>
      <c r="G1397" s="45"/>
      <c r="H1397" s="51" t="str">
        <f>IF($D1397="","",CONCATENATE($AY1397,"_",COUNTA($D$3:$D1397),"_FSZV_2026"))</f>
        <v/>
      </c>
      <c r="I1397" s="56" t="str">
        <f>IF($G1397="","Nincs VKR kiválasztva!",INDEX(Osszesito!$G:$G,MATCH($F1397,Osszesito!$C:$C,0)))</f>
        <v>Nincs VKR kiválasztva!</v>
      </c>
      <c r="J1397" s="56" t="str">
        <f>IF($G1397="","Nincs VKR kiválasztva!",INDEX(Osszesito!$F:$F,MATCH($F1397,Osszesito!$C:$C,0)))</f>
        <v>Nincs VKR kiválasztva!</v>
      </c>
      <c r="K1397" s="48" t="str">
        <f t="shared" si="909"/>
        <v>Nincs kitöltve a költség rész!</v>
      </c>
      <c r="L1397" s="49"/>
      <c r="M1397" s="49"/>
      <c r="N1397" s="60"/>
      <c r="O1397" s="60"/>
      <c r="P1397" s="90"/>
      <c r="R1397" s="62"/>
      <c r="S1397" s="62"/>
      <c r="T1397" s="62"/>
      <c r="U1397" s="62"/>
      <c r="V1397" s="62"/>
      <c r="W1397" s="62"/>
      <c r="X1397" s="62"/>
      <c r="Y1397" s="62"/>
      <c r="Z1397" s="62"/>
      <c r="AA1397" s="62"/>
      <c r="AB1397" s="62"/>
      <c r="AC1397" s="61">
        <f t="shared" si="913"/>
        <v>0</v>
      </c>
      <c r="AD1397" s="1" t="str">
        <f t="shared" si="914"/>
        <v>Nincs VKR kiválasztva!</v>
      </c>
      <c r="AF1397" s="60"/>
      <c r="AG1397" s="60"/>
      <c r="AH1397" s="60"/>
      <c r="AI1397" s="60"/>
      <c r="AJ1397" s="60"/>
      <c r="AK1397" s="60"/>
      <c r="AL1397" s="60"/>
      <c r="AM1397" s="60"/>
      <c r="AN1397" s="60"/>
      <c r="AO1397" s="60"/>
      <c r="AP1397" s="60"/>
      <c r="AQ1397" s="61">
        <f t="shared" si="915"/>
        <v>0</v>
      </c>
      <c r="AR1397" s="130" t="s">
        <v>36</v>
      </c>
      <c r="AS1397" s="1" t="str">
        <f t="shared" si="916"/>
        <v>Nincs VKR kiválasztva!</v>
      </c>
      <c r="AU1397" s="46"/>
      <c r="AV1397" s="46"/>
      <c r="AY1397" s="64" t="str">
        <f>IF($D1397="","",INDEX(Osszesito!$E:$E,MATCH($F1397,Osszesito!$C:$C,0)))</f>
        <v/>
      </c>
      <c r="AZ1397" s="64">
        <f t="shared" si="883"/>
        <v>0</v>
      </c>
      <c r="BA1397" s="65">
        <f t="shared" si="884"/>
        <v>0</v>
      </c>
      <c r="BB1397" s="65" t="str">
        <f t="shared" si="885"/>
        <v>x</v>
      </c>
      <c r="BC1397" s="65">
        <f t="shared" si="917"/>
        <v>0</v>
      </c>
      <c r="BD1397" s="65">
        <f t="shared" si="910"/>
        <v>0</v>
      </c>
      <c r="BE1397" s="65">
        <f t="shared" si="886"/>
        <v>0</v>
      </c>
      <c r="BF1397" s="64" t="str">
        <f t="shared" si="887"/>
        <v>A forrás egyenlő a költséggel (I.ütem).</v>
      </c>
      <c r="BG1397" s="65">
        <f t="shared" si="888"/>
        <v>0</v>
      </c>
      <c r="BH1397" s="65">
        <f t="shared" si="889"/>
        <v>0</v>
      </c>
      <c r="BI1397" s="65">
        <f t="shared" si="890"/>
        <v>0</v>
      </c>
      <c r="BJ1397" s="65">
        <f t="shared" si="891"/>
        <v>0</v>
      </c>
      <c r="BK1397" s="65">
        <f t="shared" si="918"/>
        <v>0</v>
      </c>
      <c r="BL1397" s="66" t="str">
        <f t="shared" si="911"/>
        <v>Nem hosszútávú a feladat.</v>
      </c>
      <c r="BM1397" s="67">
        <f t="shared" si="892"/>
        <v>1</v>
      </c>
      <c r="BN1397" s="67">
        <f t="shared" si="893"/>
        <v>0</v>
      </c>
      <c r="BO1397" s="67">
        <f t="shared" si="894"/>
        <v>1</v>
      </c>
      <c r="BP1397" s="67">
        <f t="shared" si="895"/>
        <v>0</v>
      </c>
      <c r="BQ1397" s="65">
        <f t="shared" si="896"/>
        <v>0</v>
      </c>
      <c r="BR1397" s="64" t="str">
        <f t="shared" si="897"/>
        <v>Nincs hosszútávú terv!</v>
      </c>
      <c r="BS1397" s="65">
        <f t="shared" si="898"/>
        <v>0</v>
      </c>
      <c r="BT1397" s="65">
        <f t="shared" si="899"/>
        <v>0</v>
      </c>
      <c r="BU1397" s="65">
        <f t="shared" si="900"/>
        <v>0</v>
      </c>
      <c r="BV1397" s="65">
        <f t="shared" si="901"/>
        <v>0</v>
      </c>
      <c r="BW1397" s="65">
        <f t="shared" si="902"/>
        <v>0</v>
      </c>
      <c r="BX1397" s="65">
        <f t="shared" si="903"/>
        <v>0</v>
      </c>
      <c r="BY1397" s="65">
        <f t="shared" si="904"/>
        <v>0</v>
      </c>
      <c r="BZ1397" s="65">
        <f t="shared" si="905"/>
        <v>0</v>
      </c>
      <c r="CA1397" s="65">
        <f t="shared" si="906"/>
        <v>0</v>
      </c>
      <c r="CB1397" s="65">
        <f t="shared" si="907"/>
        <v>0</v>
      </c>
      <c r="CC1397" s="65">
        <f t="shared" si="908"/>
        <v>0</v>
      </c>
      <c r="CD1397" s="65" t="str">
        <f t="shared" si="919"/>
        <v>Hiányos kitöltés! (B-oszlop üres)</v>
      </c>
      <c r="CE1397" s="66" t="str">
        <f t="shared" si="920"/>
        <v>Hiányos kitöltés! (B-oszlop üres)</v>
      </c>
      <c r="CF1397" s="65">
        <f t="shared" si="921"/>
        <v>0</v>
      </c>
      <c r="CG1397" s="65">
        <f t="shared" si="922"/>
        <v>0</v>
      </c>
      <c r="CH1397" s="65">
        <f t="shared" si="923"/>
        <v>0</v>
      </c>
    </row>
    <row r="1398" spans="1:86" ht="31.25" x14ac:dyDescent="0.25">
      <c r="A1398" s="54" t="str">
        <f t="shared" si="912"/>
        <v>Nincs VKR kiválasztva!</v>
      </c>
      <c r="B1398" s="68"/>
      <c r="C1398" s="55"/>
      <c r="D1398" s="47"/>
      <c r="E1398" s="47"/>
      <c r="F1398" s="56" t="str">
        <f>IF($G1398="","Nincs VKR kiválasztva!",INDEX(Osszesito!$C:$C,MATCH($G1398,Osszesito!$D:$D,0)))</f>
        <v>Nincs VKR kiválasztva!</v>
      </c>
      <c r="G1398" s="45"/>
      <c r="H1398" s="51" t="str">
        <f>IF($D1398="","",CONCATENATE($AY1398,"_",COUNTA($D$3:$D1398),"_FSZV_2026"))</f>
        <v/>
      </c>
      <c r="I1398" s="56" t="str">
        <f>IF($G1398="","Nincs VKR kiválasztva!",INDEX(Osszesito!$G:$G,MATCH($F1398,Osszesito!$C:$C,0)))</f>
        <v>Nincs VKR kiválasztva!</v>
      </c>
      <c r="J1398" s="56" t="str">
        <f>IF($G1398="","Nincs VKR kiválasztva!",INDEX(Osszesito!$F:$F,MATCH($F1398,Osszesito!$C:$C,0)))</f>
        <v>Nincs VKR kiválasztva!</v>
      </c>
      <c r="K1398" s="48" t="str">
        <f t="shared" si="909"/>
        <v>Nincs kitöltve a költség rész!</v>
      </c>
      <c r="L1398" s="49"/>
      <c r="M1398" s="49"/>
      <c r="N1398" s="60"/>
      <c r="O1398" s="60"/>
      <c r="P1398" s="90"/>
      <c r="R1398" s="62"/>
      <c r="S1398" s="62"/>
      <c r="T1398" s="62"/>
      <c r="U1398" s="62"/>
      <c r="V1398" s="62"/>
      <c r="W1398" s="62"/>
      <c r="X1398" s="62"/>
      <c r="Y1398" s="62"/>
      <c r="Z1398" s="62"/>
      <c r="AA1398" s="62"/>
      <c r="AB1398" s="62"/>
      <c r="AC1398" s="61">
        <f t="shared" si="913"/>
        <v>0</v>
      </c>
      <c r="AD1398" s="1" t="str">
        <f t="shared" si="914"/>
        <v>Nincs VKR kiválasztva!</v>
      </c>
      <c r="AF1398" s="60"/>
      <c r="AG1398" s="60"/>
      <c r="AH1398" s="60"/>
      <c r="AI1398" s="60"/>
      <c r="AJ1398" s="60"/>
      <c r="AK1398" s="60"/>
      <c r="AL1398" s="60"/>
      <c r="AM1398" s="60"/>
      <c r="AN1398" s="60"/>
      <c r="AO1398" s="60"/>
      <c r="AP1398" s="60"/>
      <c r="AQ1398" s="61">
        <f t="shared" si="915"/>
        <v>0</v>
      </c>
      <c r="AR1398" s="130" t="s">
        <v>36</v>
      </c>
      <c r="AS1398" s="1" t="str">
        <f t="shared" si="916"/>
        <v>Nincs VKR kiválasztva!</v>
      </c>
      <c r="AU1398" s="46"/>
      <c r="AV1398" s="46"/>
      <c r="AY1398" s="64" t="str">
        <f>IF($D1398="","",INDEX(Osszesito!$E:$E,MATCH($F1398,Osszesito!$C:$C,0)))</f>
        <v/>
      </c>
      <c r="AZ1398" s="64">
        <f t="shared" si="883"/>
        <v>0</v>
      </c>
      <c r="BA1398" s="65">
        <f t="shared" si="884"/>
        <v>0</v>
      </c>
      <c r="BB1398" s="65" t="str">
        <f t="shared" si="885"/>
        <v>x</v>
      </c>
      <c r="BC1398" s="65">
        <f t="shared" si="917"/>
        <v>0</v>
      </c>
      <c r="BD1398" s="65">
        <f t="shared" si="910"/>
        <v>0</v>
      </c>
      <c r="BE1398" s="65">
        <f t="shared" si="886"/>
        <v>0</v>
      </c>
      <c r="BF1398" s="64" t="str">
        <f t="shared" si="887"/>
        <v>A forrás egyenlő a költséggel (I.ütem).</v>
      </c>
      <c r="BG1398" s="65">
        <f t="shared" si="888"/>
        <v>0</v>
      </c>
      <c r="BH1398" s="65">
        <f t="shared" si="889"/>
        <v>0</v>
      </c>
      <c r="BI1398" s="65">
        <f t="shared" si="890"/>
        <v>0</v>
      </c>
      <c r="BJ1398" s="65">
        <f t="shared" si="891"/>
        <v>0</v>
      </c>
      <c r="BK1398" s="65">
        <f t="shared" si="918"/>
        <v>0</v>
      </c>
      <c r="BL1398" s="66" t="str">
        <f t="shared" si="911"/>
        <v>Nem hosszútávú a feladat.</v>
      </c>
      <c r="BM1398" s="67">
        <f t="shared" si="892"/>
        <v>1</v>
      </c>
      <c r="BN1398" s="67">
        <f t="shared" si="893"/>
        <v>0</v>
      </c>
      <c r="BO1398" s="67">
        <f t="shared" si="894"/>
        <v>1</v>
      </c>
      <c r="BP1398" s="67">
        <f t="shared" si="895"/>
        <v>0</v>
      </c>
      <c r="BQ1398" s="65">
        <f t="shared" si="896"/>
        <v>0</v>
      </c>
      <c r="BR1398" s="64" t="str">
        <f t="shared" si="897"/>
        <v>Nincs hosszútávú terv!</v>
      </c>
      <c r="BS1398" s="65">
        <f t="shared" si="898"/>
        <v>0</v>
      </c>
      <c r="BT1398" s="65">
        <f t="shared" si="899"/>
        <v>0</v>
      </c>
      <c r="BU1398" s="65">
        <f t="shared" si="900"/>
        <v>0</v>
      </c>
      <c r="BV1398" s="65">
        <f t="shared" si="901"/>
        <v>0</v>
      </c>
      <c r="BW1398" s="65">
        <f t="shared" si="902"/>
        <v>0</v>
      </c>
      <c r="BX1398" s="65">
        <f t="shared" si="903"/>
        <v>0</v>
      </c>
      <c r="BY1398" s="65">
        <f t="shared" si="904"/>
        <v>0</v>
      </c>
      <c r="BZ1398" s="65">
        <f t="shared" si="905"/>
        <v>0</v>
      </c>
      <c r="CA1398" s="65">
        <f t="shared" si="906"/>
        <v>0</v>
      </c>
      <c r="CB1398" s="65">
        <f t="shared" si="907"/>
        <v>0</v>
      </c>
      <c r="CC1398" s="65">
        <f t="shared" si="908"/>
        <v>0</v>
      </c>
      <c r="CD1398" s="65" t="str">
        <f t="shared" si="919"/>
        <v>Hiányos kitöltés! (B-oszlop üres)</v>
      </c>
      <c r="CE1398" s="66" t="str">
        <f t="shared" si="920"/>
        <v>Hiányos kitöltés! (B-oszlop üres)</v>
      </c>
      <c r="CF1398" s="65">
        <f t="shared" si="921"/>
        <v>0</v>
      </c>
      <c r="CG1398" s="65">
        <f t="shared" si="922"/>
        <v>0</v>
      </c>
      <c r="CH1398" s="65">
        <f t="shared" si="923"/>
        <v>0</v>
      </c>
    </row>
    <row r="1399" spans="1:86" ht="31.25" x14ac:dyDescent="0.25">
      <c r="A1399" s="54" t="str">
        <f t="shared" si="912"/>
        <v>Nincs VKR kiválasztva!</v>
      </c>
      <c r="B1399" s="68"/>
      <c r="C1399" s="55"/>
      <c r="D1399" s="47"/>
      <c r="E1399" s="47"/>
      <c r="F1399" s="56" t="str">
        <f>IF($G1399="","Nincs VKR kiválasztva!",INDEX(Osszesito!$C:$C,MATCH($G1399,Osszesito!$D:$D,0)))</f>
        <v>Nincs VKR kiválasztva!</v>
      </c>
      <c r="G1399" s="45"/>
      <c r="H1399" s="51" t="str">
        <f>IF($D1399="","",CONCATENATE($AY1399,"_",COUNTA($D$3:$D1399),"_FSZV_2026"))</f>
        <v/>
      </c>
      <c r="I1399" s="56" t="str">
        <f>IF($G1399="","Nincs VKR kiválasztva!",INDEX(Osszesito!$G:$G,MATCH($F1399,Osszesito!$C:$C,0)))</f>
        <v>Nincs VKR kiválasztva!</v>
      </c>
      <c r="J1399" s="56" t="str">
        <f>IF($G1399="","Nincs VKR kiválasztva!",INDEX(Osszesito!$F:$F,MATCH($F1399,Osszesito!$C:$C,0)))</f>
        <v>Nincs VKR kiválasztva!</v>
      </c>
      <c r="K1399" s="48" t="str">
        <f t="shared" si="909"/>
        <v>Nincs kitöltve a költség rész!</v>
      </c>
      <c r="L1399" s="49"/>
      <c r="M1399" s="49"/>
      <c r="N1399" s="60"/>
      <c r="O1399" s="60"/>
      <c r="P1399" s="90"/>
      <c r="R1399" s="62"/>
      <c r="S1399" s="62"/>
      <c r="T1399" s="62"/>
      <c r="U1399" s="62"/>
      <c r="V1399" s="62"/>
      <c r="W1399" s="62"/>
      <c r="X1399" s="62"/>
      <c r="Y1399" s="62"/>
      <c r="Z1399" s="62"/>
      <c r="AA1399" s="62"/>
      <c r="AB1399" s="62"/>
      <c r="AC1399" s="61">
        <f t="shared" si="913"/>
        <v>0</v>
      </c>
      <c r="AD1399" s="1" t="str">
        <f t="shared" si="914"/>
        <v>Nincs VKR kiválasztva!</v>
      </c>
      <c r="AF1399" s="60"/>
      <c r="AG1399" s="60"/>
      <c r="AH1399" s="60"/>
      <c r="AI1399" s="60"/>
      <c r="AJ1399" s="60"/>
      <c r="AK1399" s="60"/>
      <c r="AL1399" s="60"/>
      <c r="AM1399" s="60"/>
      <c r="AN1399" s="60"/>
      <c r="AO1399" s="60"/>
      <c r="AP1399" s="60"/>
      <c r="AQ1399" s="61">
        <f t="shared" si="915"/>
        <v>0</v>
      </c>
      <c r="AR1399" s="130" t="s">
        <v>36</v>
      </c>
      <c r="AS1399" s="1" t="str">
        <f t="shared" si="916"/>
        <v>Nincs VKR kiválasztva!</v>
      </c>
      <c r="AU1399" s="46"/>
      <c r="AV1399" s="46"/>
      <c r="AY1399" s="64" t="str">
        <f>IF($D1399="","",INDEX(Osszesito!$E:$E,MATCH($F1399,Osszesito!$C:$C,0)))</f>
        <v/>
      </c>
      <c r="AZ1399" s="64">
        <f t="shared" si="883"/>
        <v>0</v>
      </c>
      <c r="BA1399" s="65">
        <f t="shared" si="884"/>
        <v>0</v>
      </c>
      <c r="BB1399" s="65" t="str">
        <f t="shared" si="885"/>
        <v>x</v>
      </c>
      <c r="BC1399" s="65">
        <f t="shared" si="917"/>
        <v>0</v>
      </c>
      <c r="BD1399" s="65">
        <f t="shared" si="910"/>
        <v>0</v>
      </c>
      <c r="BE1399" s="65">
        <f t="shared" si="886"/>
        <v>0</v>
      </c>
      <c r="BF1399" s="64" t="str">
        <f t="shared" si="887"/>
        <v>A forrás egyenlő a költséggel (I.ütem).</v>
      </c>
      <c r="BG1399" s="65">
        <f t="shared" si="888"/>
        <v>0</v>
      </c>
      <c r="BH1399" s="65">
        <f t="shared" si="889"/>
        <v>0</v>
      </c>
      <c r="BI1399" s="65">
        <f t="shared" si="890"/>
        <v>0</v>
      </c>
      <c r="BJ1399" s="65">
        <f t="shared" si="891"/>
        <v>0</v>
      </c>
      <c r="BK1399" s="65">
        <f t="shared" si="918"/>
        <v>0</v>
      </c>
      <c r="BL1399" s="66" t="str">
        <f t="shared" si="911"/>
        <v>Nem hosszútávú a feladat.</v>
      </c>
      <c r="BM1399" s="67">
        <f t="shared" si="892"/>
        <v>1</v>
      </c>
      <c r="BN1399" s="67">
        <f t="shared" si="893"/>
        <v>0</v>
      </c>
      <c r="BO1399" s="67">
        <f t="shared" si="894"/>
        <v>1</v>
      </c>
      <c r="BP1399" s="67">
        <f t="shared" si="895"/>
        <v>0</v>
      </c>
      <c r="BQ1399" s="65">
        <f t="shared" si="896"/>
        <v>0</v>
      </c>
      <c r="BR1399" s="64" t="str">
        <f t="shared" si="897"/>
        <v>Nincs hosszútávú terv!</v>
      </c>
      <c r="BS1399" s="65">
        <f t="shared" si="898"/>
        <v>0</v>
      </c>
      <c r="BT1399" s="65">
        <f t="shared" si="899"/>
        <v>0</v>
      </c>
      <c r="BU1399" s="65">
        <f t="shared" si="900"/>
        <v>0</v>
      </c>
      <c r="BV1399" s="65">
        <f t="shared" si="901"/>
        <v>0</v>
      </c>
      <c r="BW1399" s="65">
        <f t="shared" si="902"/>
        <v>0</v>
      </c>
      <c r="BX1399" s="65">
        <f t="shared" si="903"/>
        <v>0</v>
      </c>
      <c r="BY1399" s="65">
        <f t="shared" si="904"/>
        <v>0</v>
      </c>
      <c r="BZ1399" s="65">
        <f t="shared" si="905"/>
        <v>0</v>
      </c>
      <c r="CA1399" s="65">
        <f t="shared" si="906"/>
        <v>0</v>
      </c>
      <c r="CB1399" s="65">
        <f t="shared" si="907"/>
        <v>0</v>
      </c>
      <c r="CC1399" s="65">
        <f t="shared" si="908"/>
        <v>0</v>
      </c>
      <c r="CD1399" s="65" t="str">
        <f t="shared" si="919"/>
        <v>Hiányos kitöltés! (B-oszlop üres)</v>
      </c>
      <c r="CE1399" s="66" t="str">
        <f t="shared" si="920"/>
        <v>Hiányos kitöltés! (B-oszlop üres)</v>
      </c>
      <c r="CF1399" s="65">
        <f t="shared" si="921"/>
        <v>0</v>
      </c>
      <c r="CG1399" s="65">
        <f t="shared" si="922"/>
        <v>0</v>
      </c>
      <c r="CH1399" s="65">
        <f t="shared" si="923"/>
        <v>0</v>
      </c>
    </row>
    <row r="1400" spans="1:86" ht="31.25" x14ac:dyDescent="0.25">
      <c r="A1400" s="54" t="str">
        <f t="shared" si="912"/>
        <v>Nincs VKR kiválasztva!</v>
      </c>
      <c r="B1400" s="68"/>
      <c r="C1400" s="55"/>
      <c r="D1400" s="47"/>
      <c r="E1400" s="47"/>
      <c r="F1400" s="56" t="str">
        <f>IF($G1400="","Nincs VKR kiválasztva!",INDEX(Osszesito!$C:$C,MATCH($G1400,Osszesito!$D:$D,0)))</f>
        <v>Nincs VKR kiválasztva!</v>
      </c>
      <c r="G1400" s="45"/>
      <c r="H1400" s="51" t="str">
        <f>IF($D1400="","",CONCATENATE($AY1400,"_",COUNTA($D$3:$D1400),"_FSZV_2026"))</f>
        <v/>
      </c>
      <c r="I1400" s="56" t="str">
        <f>IF($G1400="","Nincs VKR kiválasztva!",INDEX(Osszesito!$G:$G,MATCH($F1400,Osszesito!$C:$C,0)))</f>
        <v>Nincs VKR kiválasztva!</v>
      </c>
      <c r="J1400" s="56" t="str">
        <f>IF($G1400="","Nincs VKR kiválasztva!",INDEX(Osszesito!$F:$F,MATCH($F1400,Osszesito!$C:$C,0)))</f>
        <v>Nincs VKR kiválasztva!</v>
      </c>
      <c r="K1400" s="48" t="str">
        <f t="shared" si="909"/>
        <v>Nincs kitöltve a költség rész!</v>
      </c>
      <c r="L1400" s="49"/>
      <c r="M1400" s="49"/>
      <c r="N1400" s="60"/>
      <c r="O1400" s="60"/>
      <c r="P1400" s="90"/>
      <c r="R1400" s="62"/>
      <c r="S1400" s="62"/>
      <c r="T1400" s="62"/>
      <c r="U1400" s="62"/>
      <c r="V1400" s="62"/>
      <c r="W1400" s="62"/>
      <c r="X1400" s="62"/>
      <c r="Y1400" s="62"/>
      <c r="Z1400" s="62"/>
      <c r="AA1400" s="62"/>
      <c r="AB1400" s="62"/>
      <c r="AC1400" s="61">
        <f t="shared" si="913"/>
        <v>0</v>
      </c>
      <c r="AD1400" s="1" t="str">
        <f t="shared" si="914"/>
        <v>Nincs VKR kiválasztva!</v>
      </c>
      <c r="AF1400" s="60"/>
      <c r="AG1400" s="60"/>
      <c r="AH1400" s="60"/>
      <c r="AI1400" s="60"/>
      <c r="AJ1400" s="60"/>
      <c r="AK1400" s="60"/>
      <c r="AL1400" s="60"/>
      <c r="AM1400" s="60"/>
      <c r="AN1400" s="60"/>
      <c r="AO1400" s="60"/>
      <c r="AP1400" s="60"/>
      <c r="AQ1400" s="61">
        <f t="shared" si="915"/>
        <v>0</v>
      </c>
      <c r="AR1400" s="130" t="s">
        <v>36</v>
      </c>
      <c r="AS1400" s="1" t="str">
        <f t="shared" si="916"/>
        <v>Nincs VKR kiválasztva!</v>
      </c>
      <c r="AU1400" s="46"/>
      <c r="AV1400" s="46"/>
      <c r="AY1400" s="64" t="str">
        <f>IF($D1400="","",INDEX(Osszesito!$E:$E,MATCH($F1400,Osszesito!$C:$C,0)))</f>
        <v/>
      </c>
      <c r="AZ1400" s="64">
        <f t="shared" si="883"/>
        <v>0</v>
      </c>
      <c r="BA1400" s="65">
        <f t="shared" si="884"/>
        <v>0</v>
      </c>
      <c r="BB1400" s="65" t="str">
        <f t="shared" si="885"/>
        <v>x</v>
      </c>
      <c r="BC1400" s="65">
        <f t="shared" si="917"/>
        <v>0</v>
      </c>
      <c r="BD1400" s="65">
        <f t="shared" si="910"/>
        <v>0</v>
      </c>
      <c r="BE1400" s="65">
        <f t="shared" si="886"/>
        <v>0</v>
      </c>
      <c r="BF1400" s="64" t="str">
        <f t="shared" si="887"/>
        <v>A forrás egyenlő a költséggel (I.ütem).</v>
      </c>
      <c r="BG1400" s="65">
        <f t="shared" si="888"/>
        <v>0</v>
      </c>
      <c r="BH1400" s="65">
        <f t="shared" si="889"/>
        <v>0</v>
      </c>
      <c r="BI1400" s="65">
        <f t="shared" si="890"/>
        <v>0</v>
      </c>
      <c r="BJ1400" s="65">
        <f t="shared" si="891"/>
        <v>0</v>
      </c>
      <c r="BK1400" s="65">
        <f t="shared" si="918"/>
        <v>0</v>
      </c>
      <c r="BL1400" s="66" t="str">
        <f t="shared" si="911"/>
        <v>Nem hosszútávú a feladat.</v>
      </c>
      <c r="BM1400" s="67">
        <f t="shared" si="892"/>
        <v>1</v>
      </c>
      <c r="BN1400" s="67">
        <f t="shared" si="893"/>
        <v>0</v>
      </c>
      <c r="BO1400" s="67">
        <f t="shared" si="894"/>
        <v>1</v>
      </c>
      <c r="BP1400" s="67">
        <f t="shared" si="895"/>
        <v>0</v>
      </c>
      <c r="BQ1400" s="65">
        <f t="shared" si="896"/>
        <v>0</v>
      </c>
      <c r="BR1400" s="64" t="str">
        <f t="shared" si="897"/>
        <v>Nincs hosszútávú terv!</v>
      </c>
      <c r="BS1400" s="65">
        <f t="shared" si="898"/>
        <v>0</v>
      </c>
      <c r="BT1400" s="65">
        <f t="shared" si="899"/>
        <v>0</v>
      </c>
      <c r="BU1400" s="65">
        <f t="shared" si="900"/>
        <v>0</v>
      </c>
      <c r="BV1400" s="65">
        <f t="shared" si="901"/>
        <v>0</v>
      </c>
      <c r="BW1400" s="65">
        <f t="shared" si="902"/>
        <v>0</v>
      </c>
      <c r="BX1400" s="65">
        <f t="shared" si="903"/>
        <v>0</v>
      </c>
      <c r="BY1400" s="65">
        <f t="shared" si="904"/>
        <v>0</v>
      </c>
      <c r="BZ1400" s="65">
        <f t="shared" si="905"/>
        <v>0</v>
      </c>
      <c r="CA1400" s="65">
        <f t="shared" si="906"/>
        <v>0</v>
      </c>
      <c r="CB1400" s="65">
        <f t="shared" si="907"/>
        <v>0</v>
      </c>
      <c r="CC1400" s="65">
        <f t="shared" si="908"/>
        <v>0</v>
      </c>
      <c r="CD1400" s="65" t="str">
        <f t="shared" si="919"/>
        <v>Hiányos kitöltés! (B-oszlop üres)</v>
      </c>
      <c r="CE1400" s="66" t="str">
        <f t="shared" si="920"/>
        <v>Hiányos kitöltés! (B-oszlop üres)</v>
      </c>
      <c r="CF1400" s="65">
        <f t="shared" si="921"/>
        <v>0</v>
      </c>
      <c r="CG1400" s="65">
        <f t="shared" si="922"/>
        <v>0</v>
      </c>
      <c r="CH1400" s="65">
        <f t="shared" si="923"/>
        <v>0</v>
      </c>
    </row>
    <row r="1401" spans="1:86" ht="31.25" x14ac:dyDescent="0.25">
      <c r="A1401" s="54" t="str">
        <f t="shared" si="912"/>
        <v>Nincs VKR kiválasztva!</v>
      </c>
      <c r="B1401" s="68"/>
      <c r="C1401" s="55"/>
      <c r="D1401" s="47"/>
      <c r="E1401" s="47"/>
      <c r="F1401" s="56" t="str">
        <f>IF($G1401="","Nincs VKR kiválasztva!",INDEX(Osszesito!$C:$C,MATCH($G1401,Osszesito!$D:$D,0)))</f>
        <v>Nincs VKR kiválasztva!</v>
      </c>
      <c r="G1401" s="45"/>
      <c r="H1401" s="51" t="str">
        <f>IF($D1401="","",CONCATENATE($AY1401,"_",COUNTA($D$3:$D1401),"_FSZV_2026"))</f>
        <v/>
      </c>
      <c r="I1401" s="56" t="str">
        <f>IF($G1401="","Nincs VKR kiválasztva!",INDEX(Osszesito!$G:$G,MATCH($F1401,Osszesito!$C:$C,0)))</f>
        <v>Nincs VKR kiválasztva!</v>
      </c>
      <c r="J1401" s="56" t="str">
        <f>IF($G1401="","Nincs VKR kiválasztva!",INDEX(Osszesito!$F:$F,MATCH($F1401,Osszesito!$C:$C,0)))</f>
        <v>Nincs VKR kiválasztva!</v>
      </c>
      <c r="K1401" s="48" t="str">
        <f t="shared" si="909"/>
        <v>Nincs kitöltve a költség rész!</v>
      </c>
      <c r="L1401" s="49"/>
      <c r="M1401" s="49"/>
      <c r="N1401" s="60"/>
      <c r="O1401" s="60"/>
      <c r="P1401" s="90"/>
      <c r="R1401" s="62"/>
      <c r="S1401" s="62"/>
      <c r="T1401" s="62"/>
      <c r="U1401" s="62"/>
      <c r="V1401" s="62"/>
      <c r="W1401" s="62"/>
      <c r="X1401" s="62"/>
      <c r="Y1401" s="62"/>
      <c r="Z1401" s="62"/>
      <c r="AA1401" s="62"/>
      <c r="AB1401" s="62"/>
      <c r="AC1401" s="61">
        <f t="shared" si="913"/>
        <v>0</v>
      </c>
      <c r="AD1401" s="1" t="str">
        <f t="shared" si="914"/>
        <v>Nincs VKR kiválasztva!</v>
      </c>
      <c r="AF1401" s="60"/>
      <c r="AG1401" s="60"/>
      <c r="AH1401" s="60"/>
      <c r="AI1401" s="60"/>
      <c r="AJ1401" s="60"/>
      <c r="AK1401" s="60"/>
      <c r="AL1401" s="60"/>
      <c r="AM1401" s="60"/>
      <c r="AN1401" s="60"/>
      <c r="AO1401" s="60"/>
      <c r="AP1401" s="60"/>
      <c r="AQ1401" s="61">
        <f t="shared" si="915"/>
        <v>0</v>
      </c>
      <c r="AR1401" s="130" t="s">
        <v>36</v>
      </c>
      <c r="AS1401" s="1" t="str">
        <f t="shared" si="916"/>
        <v>Nincs VKR kiválasztva!</v>
      </c>
      <c r="AU1401" s="46"/>
      <c r="AV1401" s="46"/>
      <c r="AY1401" s="64" t="str">
        <f>IF($D1401="","",INDEX(Osszesito!$E:$E,MATCH($F1401,Osszesito!$C:$C,0)))</f>
        <v/>
      </c>
      <c r="AZ1401" s="64">
        <f t="shared" si="883"/>
        <v>0</v>
      </c>
      <c r="BA1401" s="65">
        <f t="shared" si="884"/>
        <v>0</v>
      </c>
      <c r="BB1401" s="65" t="str">
        <f t="shared" si="885"/>
        <v>x</v>
      </c>
      <c r="BC1401" s="65">
        <f t="shared" si="917"/>
        <v>0</v>
      </c>
      <c r="BD1401" s="65">
        <f t="shared" si="910"/>
        <v>0</v>
      </c>
      <c r="BE1401" s="65">
        <f t="shared" si="886"/>
        <v>0</v>
      </c>
      <c r="BF1401" s="64" t="str">
        <f t="shared" si="887"/>
        <v>A forrás egyenlő a költséggel (I.ütem).</v>
      </c>
      <c r="BG1401" s="65">
        <f t="shared" si="888"/>
        <v>0</v>
      </c>
      <c r="BH1401" s="65">
        <f t="shared" si="889"/>
        <v>0</v>
      </c>
      <c r="BI1401" s="65">
        <f t="shared" si="890"/>
        <v>0</v>
      </c>
      <c r="BJ1401" s="65">
        <f t="shared" si="891"/>
        <v>0</v>
      </c>
      <c r="BK1401" s="65">
        <f t="shared" si="918"/>
        <v>0</v>
      </c>
      <c r="BL1401" s="66" t="str">
        <f t="shared" si="911"/>
        <v>Nem hosszútávú a feladat.</v>
      </c>
      <c r="BM1401" s="67">
        <f t="shared" si="892"/>
        <v>1</v>
      </c>
      <c r="BN1401" s="67">
        <f t="shared" si="893"/>
        <v>0</v>
      </c>
      <c r="BO1401" s="67">
        <f t="shared" si="894"/>
        <v>1</v>
      </c>
      <c r="BP1401" s="67">
        <f t="shared" si="895"/>
        <v>0</v>
      </c>
      <c r="BQ1401" s="65">
        <f t="shared" si="896"/>
        <v>0</v>
      </c>
      <c r="BR1401" s="64" t="str">
        <f t="shared" si="897"/>
        <v>Nincs hosszútávú terv!</v>
      </c>
      <c r="BS1401" s="65">
        <f t="shared" si="898"/>
        <v>0</v>
      </c>
      <c r="BT1401" s="65">
        <f t="shared" si="899"/>
        <v>0</v>
      </c>
      <c r="BU1401" s="65">
        <f t="shared" si="900"/>
        <v>0</v>
      </c>
      <c r="BV1401" s="65">
        <f t="shared" si="901"/>
        <v>0</v>
      </c>
      <c r="BW1401" s="65">
        <f t="shared" si="902"/>
        <v>0</v>
      </c>
      <c r="BX1401" s="65">
        <f t="shared" si="903"/>
        <v>0</v>
      </c>
      <c r="BY1401" s="65">
        <f t="shared" si="904"/>
        <v>0</v>
      </c>
      <c r="BZ1401" s="65">
        <f t="shared" si="905"/>
        <v>0</v>
      </c>
      <c r="CA1401" s="65">
        <f t="shared" si="906"/>
        <v>0</v>
      </c>
      <c r="CB1401" s="65">
        <f t="shared" si="907"/>
        <v>0</v>
      </c>
      <c r="CC1401" s="65">
        <f t="shared" si="908"/>
        <v>0</v>
      </c>
      <c r="CD1401" s="65" t="str">
        <f t="shared" si="919"/>
        <v>Hiányos kitöltés! (B-oszlop üres)</v>
      </c>
      <c r="CE1401" s="66" t="str">
        <f t="shared" si="920"/>
        <v>Hiányos kitöltés! (B-oszlop üres)</v>
      </c>
      <c r="CF1401" s="65">
        <f t="shared" si="921"/>
        <v>0</v>
      </c>
      <c r="CG1401" s="65">
        <f t="shared" si="922"/>
        <v>0</v>
      </c>
      <c r="CH1401" s="65">
        <f t="shared" si="923"/>
        <v>0</v>
      </c>
    </row>
    <row r="1402" spans="1:86" ht="31.25" x14ac:dyDescent="0.25">
      <c r="A1402" s="54" t="str">
        <f t="shared" si="912"/>
        <v>Nincs VKR kiválasztva!</v>
      </c>
      <c r="B1402" s="68"/>
      <c r="C1402" s="55"/>
      <c r="D1402" s="47"/>
      <c r="E1402" s="47"/>
      <c r="F1402" s="56" t="str">
        <f>IF($G1402="","Nincs VKR kiválasztva!",INDEX(Osszesito!$C:$C,MATCH($G1402,Osszesito!$D:$D,0)))</f>
        <v>Nincs VKR kiválasztva!</v>
      </c>
      <c r="G1402" s="45"/>
      <c r="H1402" s="51" t="str">
        <f>IF($D1402="","",CONCATENATE($AY1402,"_",COUNTA($D$3:$D1402),"_FSZV_2026"))</f>
        <v/>
      </c>
      <c r="I1402" s="56" t="str">
        <f>IF($G1402="","Nincs VKR kiválasztva!",INDEX(Osszesito!$G:$G,MATCH($F1402,Osszesito!$C:$C,0)))</f>
        <v>Nincs VKR kiválasztva!</v>
      </c>
      <c r="J1402" s="56" t="str">
        <f>IF($G1402="","Nincs VKR kiválasztva!",INDEX(Osszesito!$F:$F,MATCH($F1402,Osszesito!$C:$C,0)))</f>
        <v>Nincs VKR kiválasztva!</v>
      </c>
      <c r="K1402" s="48" t="str">
        <f t="shared" si="909"/>
        <v>Nincs kitöltve a költség rész!</v>
      </c>
      <c r="L1402" s="49"/>
      <c r="M1402" s="49"/>
      <c r="N1402" s="60"/>
      <c r="O1402" s="60"/>
      <c r="P1402" s="90"/>
      <c r="R1402" s="62"/>
      <c r="S1402" s="62"/>
      <c r="T1402" s="62"/>
      <c r="U1402" s="62"/>
      <c r="V1402" s="62"/>
      <c r="W1402" s="62"/>
      <c r="X1402" s="62"/>
      <c r="Y1402" s="62"/>
      <c r="Z1402" s="62"/>
      <c r="AA1402" s="62"/>
      <c r="AB1402" s="62"/>
      <c r="AC1402" s="61">
        <f t="shared" si="913"/>
        <v>0</v>
      </c>
      <c r="AD1402" s="1" t="str">
        <f t="shared" si="914"/>
        <v>Nincs VKR kiválasztva!</v>
      </c>
      <c r="AF1402" s="60"/>
      <c r="AG1402" s="60"/>
      <c r="AH1402" s="60"/>
      <c r="AI1402" s="60"/>
      <c r="AJ1402" s="60"/>
      <c r="AK1402" s="60"/>
      <c r="AL1402" s="60"/>
      <c r="AM1402" s="60"/>
      <c r="AN1402" s="60"/>
      <c r="AO1402" s="60"/>
      <c r="AP1402" s="60"/>
      <c r="AQ1402" s="61">
        <f t="shared" si="915"/>
        <v>0</v>
      </c>
      <c r="AR1402" s="130" t="s">
        <v>36</v>
      </c>
      <c r="AS1402" s="1" t="str">
        <f t="shared" si="916"/>
        <v>Nincs VKR kiválasztva!</v>
      </c>
      <c r="AU1402" s="46"/>
      <c r="AV1402" s="46"/>
      <c r="AY1402" s="64" t="str">
        <f>IF($D1402="","",INDEX(Osszesito!$E:$E,MATCH($F1402,Osszesito!$C:$C,0)))</f>
        <v/>
      </c>
      <c r="AZ1402" s="64">
        <f t="shared" si="883"/>
        <v>0</v>
      </c>
      <c r="BA1402" s="65">
        <f t="shared" si="884"/>
        <v>0</v>
      </c>
      <c r="BB1402" s="65" t="str">
        <f t="shared" si="885"/>
        <v>x</v>
      </c>
      <c r="BC1402" s="65">
        <f t="shared" si="917"/>
        <v>0</v>
      </c>
      <c r="BD1402" s="65">
        <f t="shared" si="910"/>
        <v>0</v>
      </c>
      <c r="BE1402" s="65">
        <f t="shared" si="886"/>
        <v>0</v>
      </c>
      <c r="BF1402" s="64" t="str">
        <f t="shared" si="887"/>
        <v>A forrás egyenlő a költséggel (I.ütem).</v>
      </c>
      <c r="BG1402" s="65">
        <f t="shared" si="888"/>
        <v>0</v>
      </c>
      <c r="BH1402" s="65">
        <f t="shared" si="889"/>
        <v>0</v>
      </c>
      <c r="BI1402" s="65">
        <f t="shared" si="890"/>
        <v>0</v>
      </c>
      <c r="BJ1402" s="65">
        <f t="shared" si="891"/>
        <v>0</v>
      </c>
      <c r="BK1402" s="65">
        <f t="shared" si="918"/>
        <v>0</v>
      </c>
      <c r="BL1402" s="66" t="str">
        <f t="shared" si="911"/>
        <v>Nem hosszútávú a feladat.</v>
      </c>
      <c r="BM1402" s="67">
        <f t="shared" si="892"/>
        <v>1</v>
      </c>
      <c r="BN1402" s="67">
        <f t="shared" si="893"/>
        <v>0</v>
      </c>
      <c r="BO1402" s="67">
        <f t="shared" si="894"/>
        <v>1</v>
      </c>
      <c r="BP1402" s="67">
        <f t="shared" si="895"/>
        <v>0</v>
      </c>
      <c r="BQ1402" s="65">
        <f t="shared" si="896"/>
        <v>0</v>
      </c>
      <c r="BR1402" s="64" t="str">
        <f t="shared" si="897"/>
        <v>Nincs hosszútávú terv!</v>
      </c>
      <c r="BS1402" s="65">
        <f t="shared" si="898"/>
        <v>0</v>
      </c>
      <c r="BT1402" s="65">
        <f t="shared" si="899"/>
        <v>0</v>
      </c>
      <c r="BU1402" s="65">
        <f t="shared" si="900"/>
        <v>0</v>
      </c>
      <c r="BV1402" s="65">
        <f t="shared" si="901"/>
        <v>0</v>
      </c>
      <c r="BW1402" s="65">
        <f t="shared" si="902"/>
        <v>0</v>
      </c>
      <c r="BX1402" s="65">
        <f t="shared" si="903"/>
        <v>0</v>
      </c>
      <c r="BY1402" s="65">
        <f t="shared" si="904"/>
        <v>0</v>
      </c>
      <c r="BZ1402" s="65">
        <f t="shared" si="905"/>
        <v>0</v>
      </c>
      <c r="CA1402" s="65">
        <f t="shared" si="906"/>
        <v>0</v>
      </c>
      <c r="CB1402" s="65">
        <f t="shared" si="907"/>
        <v>0</v>
      </c>
      <c r="CC1402" s="65">
        <f t="shared" si="908"/>
        <v>0</v>
      </c>
      <c r="CD1402" s="65" t="str">
        <f t="shared" si="919"/>
        <v>Hiányos kitöltés! (B-oszlop üres)</v>
      </c>
      <c r="CE1402" s="66" t="str">
        <f t="shared" si="920"/>
        <v>Hiányos kitöltés! (B-oszlop üres)</v>
      </c>
      <c r="CF1402" s="65">
        <f t="shared" si="921"/>
        <v>0</v>
      </c>
      <c r="CG1402" s="65">
        <f t="shared" si="922"/>
        <v>0</v>
      </c>
      <c r="CH1402" s="65">
        <f t="shared" si="923"/>
        <v>0</v>
      </c>
    </row>
    <row r="1403" spans="1:86" ht="31.25" x14ac:dyDescent="0.25">
      <c r="A1403" s="54" t="str">
        <f t="shared" si="912"/>
        <v>Nincs VKR kiválasztva!</v>
      </c>
      <c r="B1403" s="68"/>
      <c r="C1403" s="55"/>
      <c r="D1403" s="47"/>
      <c r="E1403" s="47"/>
      <c r="F1403" s="56" t="str">
        <f>IF($G1403="","Nincs VKR kiválasztva!",INDEX(Osszesito!$C:$C,MATCH($G1403,Osszesito!$D:$D,0)))</f>
        <v>Nincs VKR kiválasztva!</v>
      </c>
      <c r="G1403" s="45"/>
      <c r="H1403" s="51" t="str">
        <f>IF($D1403="","",CONCATENATE($AY1403,"_",COUNTA($D$3:$D1403),"_FSZV_2026"))</f>
        <v/>
      </c>
      <c r="I1403" s="56" t="str">
        <f>IF($G1403="","Nincs VKR kiválasztva!",INDEX(Osszesito!$G:$G,MATCH($F1403,Osszesito!$C:$C,0)))</f>
        <v>Nincs VKR kiválasztva!</v>
      </c>
      <c r="J1403" s="56" t="str">
        <f>IF($G1403="","Nincs VKR kiválasztva!",INDEX(Osszesito!$F:$F,MATCH($F1403,Osszesito!$C:$C,0)))</f>
        <v>Nincs VKR kiválasztva!</v>
      </c>
      <c r="K1403" s="48" t="str">
        <f t="shared" si="909"/>
        <v>Nincs kitöltve a költség rész!</v>
      </c>
      <c r="L1403" s="49"/>
      <c r="M1403" s="49"/>
      <c r="N1403" s="60"/>
      <c r="O1403" s="60"/>
      <c r="P1403" s="90"/>
      <c r="R1403" s="62"/>
      <c r="S1403" s="62"/>
      <c r="T1403" s="62"/>
      <c r="U1403" s="62"/>
      <c r="V1403" s="62"/>
      <c r="W1403" s="62"/>
      <c r="X1403" s="62"/>
      <c r="Y1403" s="62"/>
      <c r="Z1403" s="62"/>
      <c r="AA1403" s="62"/>
      <c r="AB1403" s="62"/>
      <c r="AC1403" s="61">
        <f t="shared" si="913"/>
        <v>0</v>
      </c>
      <c r="AD1403" s="1" t="str">
        <f t="shared" si="914"/>
        <v>Nincs VKR kiválasztva!</v>
      </c>
      <c r="AF1403" s="60"/>
      <c r="AG1403" s="60"/>
      <c r="AH1403" s="60"/>
      <c r="AI1403" s="60"/>
      <c r="AJ1403" s="60"/>
      <c r="AK1403" s="60"/>
      <c r="AL1403" s="60"/>
      <c r="AM1403" s="60"/>
      <c r="AN1403" s="60"/>
      <c r="AO1403" s="60"/>
      <c r="AP1403" s="60"/>
      <c r="AQ1403" s="61">
        <f t="shared" si="915"/>
        <v>0</v>
      </c>
      <c r="AR1403" s="130" t="s">
        <v>36</v>
      </c>
      <c r="AS1403" s="1" t="str">
        <f t="shared" si="916"/>
        <v>Nincs VKR kiválasztva!</v>
      </c>
      <c r="AU1403" s="46"/>
      <c r="AV1403" s="46"/>
      <c r="AY1403" s="64" t="str">
        <f>IF($D1403="","",INDEX(Osszesito!$E:$E,MATCH($F1403,Osszesito!$C:$C,0)))</f>
        <v/>
      </c>
      <c r="AZ1403" s="64">
        <f t="shared" si="883"/>
        <v>0</v>
      </c>
      <c r="BA1403" s="65">
        <f t="shared" si="884"/>
        <v>0</v>
      </c>
      <c r="BB1403" s="65" t="str">
        <f t="shared" si="885"/>
        <v>x</v>
      </c>
      <c r="BC1403" s="65">
        <f t="shared" si="917"/>
        <v>0</v>
      </c>
      <c r="BD1403" s="65">
        <f t="shared" si="910"/>
        <v>0</v>
      </c>
      <c r="BE1403" s="65">
        <f t="shared" si="886"/>
        <v>0</v>
      </c>
      <c r="BF1403" s="64" t="str">
        <f t="shared" si="887"/>
        <v>A forrás egyenlő a költséggel (I.ütem).</v>
      </c>
      <c r="BG1403" s="65">
        <f t="shared" si="888"/>
        <v>0</v>
      </c>
      <c r="BH1403" s="65">
        <f t="shared" si="889"/>
        <v>0</v>
      </c>
      <c r="BI1403" s="65">
        <f t="shared" si="890"/>
        <v>0</v>
      </c>
      <c r="BJ1403" s="65">
        <f t="shared" si="891"/>
        <v>0</v>
      </c>
      <c r="BK1403" s="65">
        <f t="shared" si="918"/>
        <v>0</v>
      </c>
      <c r="BL1403" s="66" t="str">
        <f t="shared" si="911"/>
        <v>Nem hosszútávú a feladat.</v>
      </c>
      <c r="BM1403" s="67">
        <f t="shared" si="892"/>
        <v>1</v>
      </c>
      <c r="BN1403" s="67">
        <f t="shared" si="893"/>
        <v>0</v>
      </c>
      <c r="BO1403" s="67">
        <f t="shared" si="894"/>
        <v>1</v>
      </c>
      <c r="BP1403" s="67">
        <f t="shared" si="895"/>
        <v>0</v>
      </c>
      <c r="BQ1403" s="65">
        <f t="shared" si="896"/>
        <v>0</v>
      </c>
      <c r="BR1403" s="64" t="str">
        <f t="shared" si="897"/>
        <v>Nincs hosszútávú terv!</v>
      </c>
      <c r="BS1403" s="65">
        <f t="shared" si="898"/>
        <v>0</v>
      </c>
      <c r="BT1403" s="65">
        <f t="shared" si="899"/>
        <v>0</v>
      </c>
      <c r="BU1403" s="65">
        <f t="shared" si="900"/>
        <v>0</v>
      </c>
      <c r="BV1403" s="65">
        <f t="shared" si="901"/>
        <v>0</v>
      </c>
      <c r="BW1403" s="65">
        <f t="shared" si="902"/>
        <v>0</v>
      </c>
      <c r="BX1403" s="65">
        <f t="shared" si="903"/>
        <v>0</v>
      </c>
      <c r="BY1403" s="65">
        <f t="shared" si="904"/>
        <v>0</v>
      </c>
      <c r="BZ1403" s="65">
        <f t="shared" si="905"/>
        <v>0</v>
      </c>
      <c r="CA1403" s="65">
        <f t="shared" si="906"/>
        <v>0</v>
      </c>
      <c r="CB1403" s="65">
        <f t="shared" si="907"/>
        <v>0</v>
      </c>
      <c r="CC1403" s="65">
        <f t="shared" si="908"/>
        <v>0</v>
      </c>
      <c r="CD1403" s="65" t="str">
        <f t="shared" si="919"/>
        <v>Hiányos kitöltés! (B-oszlop üres)</v>
      </c>
      <c r="CE1403" s="66" t="str">
        <f t="shared" si="920"/>
        <v>Hiányos kitöltés! (B-oszlop üres)</v>
      </c>
      <c r="CF1403" s="65">
        <f t="shared" si="921"/>
        <v>0</v>
      </c>
      <c r="CG1403" s="65">
        <f t="shared" si="922"/>
        <v>0</v>
      </c>
      <c r="CH1403" s="65">
        <f t="shared" si="923"/>
        <v>0</v>
      </c>
    </row>
    <row r="1404" spans="1:86" ht="31.25" x14ac:dyDescent="0.25">
      <c r="A1404" s="54" t="str">
        <f t="shared" si="912"/>
        <v>Nincs VKR kiválasztva!</v>
      </c>
      <c r="B1404" s="68"/>
      <c r="C1404" s="55"/>
      <c r="D1404" s="47"/>
      <c r="E1404" s="47"/>
      <c r="F1404" s="56" t="str">
        <f>IF($G1404="","Nincs VKR kiválasztva!",INDEX(Osszesito!$C:$C,MATCH($G1404,Osszesito!$D:$D,0)))</f>
        <v>Nincs VKR kiválasztva!</v>
      </c>
      <c r="G1404" s="45"/>
      <c r="H1404" s="51" t="str">
        <f>IF($D1404="","",CONCATENATE($AY1404,"_",COUNTA($D$3:$D1404),"_FSZV_2026"))</f>
        <v/>
      </c>
      <c r="I1404" s="56" t="str">
        <f>IF($G1404="","Nincs VKR kiválasztva!",INDEX(Osszesito!$G:$G,MATCH($F1404,Osszesito!$C:$C,0)))</f>
        <v>Nincs VKR kiválasztva!</v>
      </c>
      <c r="J1404" s="56" t="str">
        <f>IF($G1404="","Nincs VKR kiválasztva!",INDEX(Osszesito!$F:$F,MATCH($F1404,Osszesito!$C:$C,0)))</f>
        <v>Nincs VKR kiválasztva!</v>
      </c>
      <c r="K1404" s="48" t="str">
        <f t="shared" si="909"/>
        <v>Nincs kitöltve a költség rész!</v>
      </c>
      <c r="L1404" s="49"/>
      <c r="M1404" s="49"/>
      <c r="N1404" s="60"/>
      <c r="O1404" s="60"/>
      <c r="P1404" s="90"/>
      <c r="R1404" s="62"/>
      <c r="S1404" s="62"/>
      <c r="T1404" s="62"/>
      <c r="U1404" s="62"/>
      <c r="V1404" s="62"/>
      <c r="W1404" s="62"/>
      <c r="X1404" s="62"/>
      <c r="Y1404" s="62"/>
      <c r="Z1404" s="62"/>
      <c r="AA1404" s="62"/>
      <c r="AB1404" s="62"/>
      <c r="AC1404" s="61">
        <f t="shared" si="913"/>
        <v>0</v>
      </c>
      <c r="AD1404" s="1" t="str">
        <f t="shared" si="914"/>
        <v>Nincs VKR kiválasztva!</v>
      </c>
      <c r="AF1404" s="60"/>
      <c r="AG1404" s="60"/>
      <c r="AH1404" s="60"/>
      <c r="AI1404" s="60"/>
      <c r="AJ1404" s="60"/>
      <c r="AK1404" s="60"/>
      <c r="AL1404" s="60"/>
      <c r="AM1404" s="60"/>
      <c r="AN1404" s="60"/>
      <c r="AO1404" s="60"/>
      <c r="AP1404" s="60"/>
      <c r="AQ1404" s="61">
        <f t="shared" si="915"/>
        <v>0</v>
      </c>
      <c r="AR1404" s="130" t="s">
        <v>36</v>
      </c>
      <c r="AS1404" s="1" t="str">
        <f t="shared" si="916"/>
        <v>Nincs VKR kiválasztva!</v>
      </c>
      <c r="AU1404" s="46"/>
      <c r="AV1404" s="46"/>
      <c r="AY1404" s="64" t="str">
        <f>IF($D1404="","",INDEX(Osszesito!$E:$E,MATCH($F1404,Osszesito!$C:$C,0)))</f>
        <v/>
      </c>
      <c r="AZ1404" s="64">
        <f t="shared" si="883"/>
        <v>0</v>
      </c>
      <c r="BA1404" s="65">
        <f t="shared" si="884"/>
        <v>0</v>
      </c>
      <c r="BB1404" s="65" t="str">
        <f t="shared" si="885"/>
        <v>x</v>
      </c>
      <c r="BC1404" s="65">
        <f t="shared" si="917"/>
        <v>0</v>
      </c>
      <c r="BD1404" s="65">
        <f t="shared" si="910"/>
        <v>0</v>
      </c>
      <c r="BE1404" s="65">
        <f t="shared" si="886"/>
        <v>0</v>
      </c>
      <c r="BF1404" s="64" t="str">
        <f t="shared" si="887"/>
        <v>A forrás egyenlő a költséggel (I.ütem).</v>
      </c>
      <c r="BG1404" s="65">
        <f t="shared" si="888"/>
        <v>0</v>
      </c>
      <c r="BH1404" s="65">
        <f t="shared" si="889"/>
        <v>0</v>
      </c>
      <c r="BI1404" s="65">
        <f t="shared" si="890"/>
        <v>0</v>
      </c>
      <c r="BJ1404" s="65">
        <f t="shared" si="891"/>
        <v>0</v>
      </c>
      <c r="BK1404" s="65">
        <f t="shared" si="918"/>
        <v>0</v>
      </c>
      <c r="BL1404" s="66" t="str">
        <f t="shared" si="911"/>
        <v>Nem hosszútávú a feladat.</v>
      </c>
      <c r="BM1404" s="67">
        <f t="shared" si="892"/>
        <v>1</v>
      </c>
      <c r="BN1404" s="67">
        <f t="shared" si="893"/>
        <v>0</v>
      </c>
      <c r="BO1404" s="67">
        <f t="shared" si="894"/>
        <v>1</v>
      </c>
      <c r="BP1404" s="67">
        <f t="shared" si="895"/>
        <v>0</v>
      </c>
      <c r="BQ1404" s="65">
        <f t="shared" si="896"/>
        <v>0</v>
      </c>
      <c r="BR1404" s="64" t="str">
        <f t="shared" si="897"/>
        <v>Nincs hosszútávú terv!</v>
      </c>
      <c r="BS1404" s="65">
        <f t="shared" si="898"/>
        <v>0</v>
      </c>
      <c r="BT1404" s="65">
        <f t="shared" si="899"/>
        <v>0</v>
      </c>
      <c r="BU1404" s="65">
        <f t="shared" si="900"/>
        <v>0</v>
      </c>
      <c r="BV1404" s="65">
        <f t="shared" si="901"/>
        <v>0</v>
      </c>
      <c r="BW1404" s="65">
        <f t="shared" si="902"/>
        <v>0</v>
      </c>
      <c r="BX1404" s="65">
        <f t="shared" si="903"/>
        <v>0</v>
      </c>
      <c r="BY1404" s="65">
        <f t="shared" si="904"/>
        <v>0</v>
      </c>
      <c r="BZ1404" s="65">
        <f t="shared" si="905"/>
        <v>0</v>
      </c>
      <c r="CA1404" s="65">
        <f t="shared" si="906"/>
        <v>0</v>
      </c>
      <c r="CB1404" s="65">
        <f t="shared" si="907"/>
        <v>0</v>
      </c>
      <c r="CC1404" s="65">
        <f t="shared" si="908"/>
        <v>0</v>
      </c>
      <c r="CD1404" s="65" t="str">
        <f t="shared" si="919"/>
        <v>Hiányos kitöltés! (B-oszlop üres)</v>
      </c>
      <c r="CE1404" s="66" t="str">
        <f t="shared" si="920"/>
        <v>Hiányos kitöltés! (B-oszlop üres)</v>
      </c>
      <c r="CF1404" s="65">
        <f t="shared" si="921"/>
        <v>0</v>
      </c>
      <c r="CG1404" s="65">
        <f t="shared" si="922"/>
        <v>0</v>
      </c>
      <c r="CH1404" s="65">
        <f t="shared" si="923"/>
        <v>0</v>
      </c>
    </row>
    <row r="1405" spans="1:86" ht="31.25" x14ac:dyDescent="0.25">
      <c r="A1405" s="54" t="str">
        <f t="shared" si="912"/>
        <v>Nincs VKR kiválasztva!</v>
      </c>
      <c r="B1405" s="68"/>
      <c r="C1405" s="55"/>
      <c r="D1405" s="47"/>
      <c r="E1405" s="47"/>
      <c r="F1405" s="56" t="str">
        <f>IF($G1405="","Nincs VKR kiválasztva!",INDEX(Osszesito!$C:$C,MATCH($G1405,Osszesito!$D:$D,0)))</f>
        <v>Nincs VKR kiválasztva!</v>
      </c>
      <c r="G1405" s="45"/>
      <c r="H1405" s="51" t="str">
        <f>IF($D1405="","",CONCATENATE($AY1405,"_",COUNTA($D$3:$D1405),"_FSZV_2026"))</f>
        <v/>
      </c>
      <c r="I1405" s="56" t="str">
        <f>IF($G1405="","Nincs VKR kiválasztva!",INDEX(Osszesito!$G:$G,MATCH($F1405,Osszesito!$C:$C,0)))</f>
        <v>Nincs VKR kiválasztva!</v>
      </c>
      <c r="J1405" s="56" t="str">
        <f>IF($G1405="","Nincs VKR kiválasztva!",INDEX(Osszesito!$F:$F,MATCH($F1405,Osszesito!$C:$C,0)))</f>
        <v>Nincs VKR kiválasztva!</v>
      </c>
      <c r="K1405" s="48" t="str">
        <f t="shared" si="909"/>
        <v>Nincs kitöltve a költség rész!</v>
      </c>
      <c r="L1405" s="49"/>
      <c r="M1405" s="49"/>
      <c r="N1405" s="60"/>
      <c r="O1405" s="60"/>
      <c r="P1405" s="90"/>
      <c r="R1405" s="62"/>
      <c r="S1405" s="62"/>
      <c r="T1405" s="62"/>
      <c r="U1405" s="62"/>
      <c r="V1405" s="62"/>
      <c r="W1405" s="62"/>
      <c r="X1405" s="62"/>
      <c r="Y1405" s="62"/>
      <c r="Z1405" s="62"/>
      <c r="AA1405" s="62"/>
      <c r="AB1405" s="62"/>
      <c r="AC1405" s="61">
        <f t="shared" si="913"/>
        <v>0</v>
      </c>
      <c r="AD1405" s="1" t="str">
        <f t="shared" si="914"/>
        <v>Nincs VKR kiválasztva!</v>
      </c>
      <c r="AF1405" s="60"/>
      <c r="AG1405" s="60"/>
      <c r="AH1405" s="60"/>
      <c r="AI1405" s="60"/>
      <c r="AJ1405" s="60"/>
      <c r="AK1405" s="60"/>
      <c r="AL1405" s="60"/>
      <c r="AM1405" s="60"/>
      <c r="AN1405" s="60"/>
      <c r="AO1405" s="60"/>
      <c r="AP1405" s="60"/>
      <c r="AQ1405" s="61">
        <f t="shared" si="915"/>
        <v>0</v>
      </c>
      <c r="AR1405" s="130" t="s">
        <v>36</v>
      </c>
      <c r="AS1405" s="1" t="str">
        <f t="shared" si="916"/>
        <v>Nincs VKR kiválasztva!</v>
      </c>
      <c r="AU1405" s="46"/>
      <c r="AV1405" s="46"/>
      <c r="AY1405" s="64" t="str">
        <f>IF($D1405="","",INDEX(Osszesito!$E:$E,MATCH($F1405,Osszesito!$C:$C,0)))</f>
        <v/>
      </c>
      <c r="AZ1405" s="64">
        <f t="shared" si="883"/>
        <v>0</v>
      </c>
      <c r="BA1405" s="65">
        <f t="shared" si="884"/>
        <v>0</v>
      </c>
      <c r="BB1405" s="65" t="str">
        <f t="shared" si="885"/>
        <v>x</v>
      </c>
      <c r="BC1405" s="65">
        <f t="shared" si="917"/>
        <v>0</v>
      </c>
      <c r="BD1405" s="65">
        <f t="shared" si="910"/>
        <v>0</v>
      </c>
      <c r="BE1405" s="65">
        <f t="shared" si="886"/>
        <v>0</v>
      </c>
      <c r="BF1405" s="64" t="str">
        <f t="shared" si="887"/>
        <v>A forrás egyenlő a költséggel (I.ütem).</v>
      </c>
      <c r="BG1405" s="65">
        <f t="shared" si="888"/>
        <v>0</v>
      </c>
      <c r="BH1405" s="65">
        <f t="shared" si="889"/>
        <v>0</v>
      </c>
      <c r="BI1405" s="65">
        <f t="shared" si="890"/>
        <v>0</v>
      </c>
      <c r="BJ1405" s="65">
        <f t="shared" si="891"/>
        <v>0</v>
      </c>
      <c r="BK1405" s="65">
        <f t="shared" si="918"/>
        <v>0</v>
      </c>
      <c r="BL1405" s="66" t="str">
        <f t="shared" si="911"/>
        <v>Nem hosszútávú a feladat.</v>
      </c>
      <c r="BM1405" s="67">
        <f t="shared" si="892"/>
        <v>1</v>
      </c>
      <c r="BN1405" s="67">
        <f t="shared" si="893"/>
        <v>0</v>
      </c>
      <c r="BO1405" s="67">
        <f t="shared" si="894"/>
        <v>1</v>
      </c>
      <c r="BP1405" s="67">
        <f t="shared" si="895"/>
        <v>0</v>
      </c>
      <c r="BQ1405" s="65">
        <f t="shared" si="896"/>
        <v>0</v>
      </c>
      <c r="BR1405" s="64" t="str">
        <f t="shared" si="897"/>
        <v>Nincs hosszútávú terv!</v>
      </c>
      <c r="BS1405" s="65">
        <f t="shared" si="898"/>
        <v>0</v>
      </c>
      <c r="BT1405" s="65">
        <f t="shared" si="899"/>
        <v>0</v>
      </c>
      <c r="BU1405" s="65">
        <f t="shared" si="900"/>
        <v>0</v>
      </c>
      <c r="BV1405" s="65">
        <f t="shared" si="901"/>
        <v>0</v>
      </c>
      <c r="BW1405" s="65">
        <f t="shared" si="902"/>
        <v>0</v>
      </c>
      <c r="BX1405" s="65">
        <f t="shared" si="903"/>
        <v>0</v>
      </c>
      <c r="BY1405" s="65">
        <f t="shared" si="904"/>
        <v>0</v>
      </c>
      <c r="BZ1405" s="65">
        <f t="shared" si="905"/>
        <v>0</v>
      </c>
      <c r="CA1405" s="65">
        <f t="shared" si="906"/>
        <v>0</v>
      </c>
      <c r="CB1405" s="65">
        <f t="shared" si="907"/>
        <v>0</v>
      </c>
      <c r="CC1405" s="65">
        <f t="shared" si="908"/>
        <v>0</v>
      </c>
      <c r="CD1405" s="65" t="str">
        <f t="shared" si="919"/>
        <v>Hiányos kitöltés! (B-oszlop üres)</v>
      </c>
      <c r="CE1405" s="66" t="str">
        <f t="shared" si="920"/>
        <v>Hiányos kitöltés! (B-oszlop üres)</v>
      </c>
      <c r="CF1405" s="65">
        <f t="shared" si="921"/>
        <v>0</v>
      </c>
      <c r="CG1405" s="65">
        <f t="shared" si="922"/>
        <v>0</v>
      </c>
      <c r="CH1405" s="65">
        <f t="shared" si="923"/>
        <v>0</v>
      </c>
    </row>
    <row r="1406" spans="1:86" ht="31.25" x14ac:dyDescent="0.25">
      <c r="A1406" s="54" t="str">
        <f t="shared" si="912"/>
        <v>Nincs VKR kiválasztva!</v>
      </c>
      <c r="B1406" s="68"/>
      <c r="C1406" s="55"/>
      <c r="D1406" s="47"/>
      <c r="E1406" s="47"/>
      <c r="F1406" s="56" t="str">
        <f>IF($G1406="","Nincs VKR kiválasztva!",INDEX(Osszesito!$C:$C,MATCH($G1406,Osszesito!$D:$D,0)))</f>
        <v>Nincs VKR kiválasztva!</v>
      </c>
      <c r="G1406" s="45"/>
      <c r="H1406" s="51" t="str">
        <f>IF($D1406="","",CONCATENATE($AY1406,"_",COUNTA($D$3:$D1406),"_FSZV_2026"))</f>
        <v/>
      </c>
      <c r="I1406" s="56" t="str">
        <f>IF($G1406="","Nincs VKR kiválasztva!",INDEX(Osszesito!$G:$G,MATCH($F1406,Osszesito!$C:$C,0)))</f>
        <v>Nincs VKR kiválasztva!</v>
      </c>
      <c r="J1406" s="56" t="str">
        <f>IF($G1406="","Nincs VKR kiválasztva!",INDEX(Osszesito!$F:$F,MATCH($F1406,Osszesito!$C:$C,0)))</f>
        <v>Nincs VKR kiválasztva!</v>
      </c>
      <c r="K1406" s="48" t="str">
        <f t="shared" si="909"/>
        <v>Nincs kitöltve a költség rész!</v>
      </c>
      <c r="L1406" s="49"/>
      <c r="M1406" s="49"/>
      <c r="N1406" s="60"/>
      <c r="O1406" s="60"/>
      <c r="P1406" s="90"/>
      <c r="R1406" s="62"/>
      <c r="S1406" s="62"/>
      <c r="T1406" s="62"/>
      <c r="U1406" s="62"/>
      <c r="V1406" s="62"/>
      <c r="W1406" s="62"/>
      <c r="X1406" s="62"/>
      <c r="Y1406" s="62"/>
      <c r="Z1406" s="62"/>
      <c r="AA1406" s="62"/>
      <c r="AB1406" s="62"/>
      <c r="AC1406" s="61">
        <f t="shared" si="913"/>
        <v>0</v>
      </c>
      <c r="AD1406" s="1" t="str">
        <f t="shared" si="914"/>
        <v>Nincs VKR kiválasztva!</v>
      </c>
      <c r="AF1406" s="60"/>
      <c r="AG1406" s="60"/>
      <c r="AH1406" s="60"/>
      <c r="AI1406" s="60"/>
      <c r="AJ1406" s="60"/>
      <c r="AK1406" s="60"/>
      <c r="AL1406" s="60"/>
      <c r="AM1406" s="60"/>
      <c r="AN1406" s="60"/>
      <c r="AO1406" s="60"/>
      <c r="AP1406" s="60"/>
      <c r="AQ1406" s="61">
        <f t="shared" si="915"/>
        <v>0</v>
      </c>
      <c r="AR1406" s="130" t="s">
        <v>36</v>
      </c>
      <c r="AS1406" s="1" t="str">
        <f t="shared" si="916"/>
        <v>Nincs VKR kiválasztva!</v>
      </c>
      <c r="AU1406" s="46"/>
      <c r="AV1406" s="46"/>
      <c r="AY1406" s="64" t="str">
        <f>IF($D1406="","",INDEX(Osszesito!$E:$E,MATCH($F1406,Osszesito!$C:$C,0)))</f>
        <v/>
      </c>
      <c r="AZ1406" s="64">
        <f t="shared" si="883"/>
        <v>0</v>
      </c>
      <c r="BA1406" s="65">
        <f t="shared" si="884"/>
        <v>0</v>
      </c>
      <c r="BB1406" s="65" t="str">
        <f t="shared" si="885"/>
        <v>x</v>
      </c>
      <c r="BC1406" s="65">
        <f t="shared" si="917"/>
        <v>0</v>
      </c>
      <c r="BD1406" s="65">
        <f t="shared" si="910"/>
        <v>0</v>
      </c>
      <c r="BE1406" s="65">
        <f t="shared" si="886"/>
        <v>0</v>
      </c>
      <c r="BF1406" s="64" t="str">
        <f t="shared" si="887"/>
        <v>A forrás egyenlő a költséggel (I.ütem).</v>
      </c>
      <c r="BG1406" s="65">
        <f t="shared" si="888"/>
        <v>0</v>
      </c>
      <c r="BH1406" s="65">
        <f t="shared" si="889"/>
        <v>0</v>
      </c>
      <c r="BI1406" s="65">
        <f t="shared" si="890"/>
        <v>0</v>
      </c>
      <c r="BJ1406" s="65">
        <f t="shared" si="891"/>
        <v>0</v>
      </c>
      <c r="BK1406" s="65">
        <f t="shared" si="918"/>
        <v>0</v>
      </c>
      <c r="BL1406" s="66" t="str">
        <f t="shared" si="911"/>
        <v>Nem hosszútávú a feladat.</v>
      </c>
      <c r="BM1406" s="67">
        <f t="shared" si="892"/>
        <v>1</v>
      </c>
      <c r="BN1406" s="67">
        <f t="shared" si="893"/>
        <v>0</v>
      </c>
      <c r="BO1406" s="67">
        <f t="shared" si="894"/>
        <v>1</v>
      </c>
      <c r="BP1406" s="67">
        <f t="shared" si="895"/>
        <v>0</v>
      </c>
      <c r="BQ1406" s="65">
        <f t="shared" si="896"/>
        <v>0</v>
      </c>
      <c r="BR1406" s="64" t="str">
        <f t="shared" si="897"/>
        <v>Nincs hosszútávú terv!</v>
      </c>
      <c r="BS1406" s="65">
        <f t="shared" si="898"/>
        <v>0</v>
      </c>
      <c r="BT1406" s="65">
        <f t="shared" si="899"/>
        <v>0</v>
      </c>
      <c r="BU1406" s="65">
        <f t="shared" si="900"/>
        <v>0</v>
      </c>
      <c r="BV1406" s="65">
        <f t="shared" si="901"/>
        <v>0</v>
      </c>
      <c r="BW1406" s="65">
        <f t="shared" si="902"/>
        <v>0</v>
      </c>
      <c r="BX1406" s="65">
        <f t="shared" si="903"/>
        <v>0</v>
      </c>
      <c r="BY1406" s="65">
        <f t="shared" si="904"/>
        <v>0</v>
      </c>
      <c r="BZ1406" s="65">
        <f t="shared" si="905"/>
        <v>0</v>
      </c>
      <c r="CA1406" s="65">
        <f t="shared" si="906"/>
        <v>0</v>
      </c>
      <c r="CB1406" s="65">
        <f t="shared" si="907"/>
        <v>0</v>
      </c>
      <c r="CC1406" s="65">
        <f t="shared" si="908"/>
        <v>0</v>
      </c>
      <c r="CD1406" s="65" t="str">
        <f t="shared" si="919"/>
        <v>Hiányos kitöltés! (B-oszlop üres)</v>
      </c>
      <c r="CE1406" s="66" t="str">
        <f t="shared" si="920"/>
        <v>Hiányos kitöltés! (B-oszlop üres)</v>
      </c>
      <c r="CF1406" s="65">
        <f t="shared" si="921"/>
        <v>0</v>
      </c>
      <c r="CG1406" s="65">
        <f t="shared" si="922"/>
        <v>0</v>
      </c>
      <c r="CH1406" s="65">
        <f t="shared" si="923"/>
        <v>0</v>
      </c>
    </row>
    <row r="1407" spans="1:86" ht="31.25" x14ac:dyDescent="0.25">
      <c r="A1407" s="54" t="str">
        <f t="shared" si="912"/>
        <v>Nincs VKR kiválasztva!</v>
      </c>
      <c r="B1407" s="68"/>
      <c r="C1407" s="55"/>
      <c r="D1407" s="47"/>
      <c r="E1407" s="47"/>
      <c r="F1407" s="56" t="str">
        <f>IF($G1407="","Nincs VKR kiválasztva!",INDEX(Osszesito!$C:$C,MATCH($G1407,Osszesito!$D:$D,0)))</f>
        <v>Nincs VKR kiválasztva!</v>
      </c>
      <c r="G1407" s="45"/>
      <c r="H1407" s="51" t="str">
        <f>IF($D1407="","",CONCATENATE($AY1407,"_",COUNTA($D$3:$D1407),"_FSZV_2026"))</f>
        <v/>
      </c>
      <c r="I1407" s="56" t="str">
        <f>IF($G1407="","Nincs VKR kiválasztva!",INDEX(Osszesito!$G:$G,MATCH($F1407,Osszesito!$C:$C,0)))</f>
        <v>Nincs VKR kiválasztva!</v>
      </c>
      <c r="J1407" s="56" t="str">
        <f>IF($G1407="","Nincs VKR kiválasztva!",INDEX(Osszesito!$F:$F,MATCH($F1407,Osszesito!$C:$C,0)))</f>
        <v>Nincs VKR kiválasztva!</v>
      </c>
      <c r="K1407" s="48" t="str">
        <f t="shared" si="909"/>
        <v>Nincs kitöltve a költség rész!</v>
      </c>
      <c r="L1407" s="49"/>
      <c r="M1407" s="49"/>
      <c r="N1407" s="60"/>
      <c r="O1407" s="60"/>
      <c r="P1407" s="90"/>
      <c r="R1407" s="62"/>
      <c r="S1407" s="62"/>
      <c r="T1407" s="62"/>
      <c r="U1407" s="62"/>
      <c r="V1407" s="62"/>
      <c r="W1407" s="62"/>
      <c r="X1407" s="62"/>
      <c r="Y1407" s="62"/>
      <c r="Z1407" s="62"/>
      <c r="AA1407" s="62"/>
      <c r="AB1407" s="62"/>
      <c r="AC1407" s="61">
        <f t="shared" si="913"/>
        <v>0</v>
      </c>
      <c r="AD1407" s="1" t="str">
        <f t="shared" si="914"/>
        <v>Nincs VKR kiválasztva!</v>
      </c>
      <c r="AF1407" s="60"/>
      <c r="AG1407" s="60"/>
      <c r="AH1407" s="60"/>
      <c r="AI1407" s="60"/>
      <c r="AJ1407" s="60"/>
      <c r="AK1407" s="60"/>
      <c r="AL1407" s="60"/>
      <c r="AM1407" s="60"/>
      <c r="AN1407" s="60"/>
      <c r="AO1407" s="60"/>
      <c r="AP1407" s="60"/>
      <c r="AQ1407" s="61">
        <f t="shared" si="915"/>
        <v>0</v>
      </c>
      <c r="AR1407" s="130" t="s">
        <v>36</v>
      </c>
      <c r="AS1407" s="1" t="str">
        <f t="shared" si="916"/>
        <v>Nincs VKR kiválasztva!</v>
      </c>
      <c r="AU1407" s="46"/>
      <c r="AV1407" s="46"/>
      <c r="AY1407" s="64" t="str">
        <f>IF($D1407="","",INDEX(Osszesito!$E:$E,MATCH($F1407,Osszesito!$C:$C,0)))</f>
        <v/>
      </c>
      <c r="AZ1407" s="64">
        <f t="shared" si="883"/>
        <v>0</v>
      </c>
      <c r="BA1407" s="65">
        <f t="shared" si="884"/>
        <v>0</v>
      </c>
      <c r="BB1407" s="65" t="str">
        <f t="shared" si="885"/>
        <v>x</v>
      </c>
      <c r="BC1407" s="65">
        <f t="shared" si="917"/>
        <v>0</v>
      </c>
      <c r="BD1407" s="65">
        <f t="shared" si="910"/>
        <v>0</v>
      </c>
      <c r="BE1407" s="65">
        <f t="shared" si="886"/>
        <v>0</v>
      </c>
      <c r="BF1407" s="64" t="str">
        <f t="shared" si="887"/>
        <v>A forrás egyenlő a költséggel (I.ütem).</v>
      </c>
      <c r="BG1407" s="65">
        <f t="shared" si="888"/>
        <v>0</v>
      </c>
      <c r="BH1407" s="65">
        <f t="shared" si="889"/>
        <v>0</v>
      </c>
      <c r="BI1407" s="65">
        <f t="shared" si="890"/>
        <v>0</v>
      </c>
      <c r="BJ1407" s="65">
        <f t="shared" si="891"/>
        <v>0</v>
      </c>
      <c r="BK1407" s="65">
        <f t="shared" si="918"/>
        <v>0</v>
      </c>
      <c r="BL1407" s="66" t="str">
        <f t="shared" si="911"/>
        <v>Nem hosszútávú a feladat.</v>
      </c>
      <c r="BM1407" s="67">
        <f t="shared" si="892"/>
        <v>1</v>
      </c>
      <c r="BN1407" s="67">
        <f t="shared" si="893"/>
        <v>0</v>
      </c>
      <c r="BO1407" s="67">
        <f t="shared" si="894"/>
        <v>1</v>
      </c>
      <c r="BP1407" s="67">
        <f t="shared" si="895"/>
        <v>0</v>
      </c>
      <c r="BQ1407" s="65">
        <f t="shared" si="896"/>
        <v>0</v>
      </c>
      <c r="BR1407" s="64" t="str">
        <f t="shared" si="897"/>
        <v>Nincs hosszútávú terv!</v>
      </c>
      <c r="BS1407" s="65">
        <f t="shared" si="898"/>
        <v>0</v>
      </c>
      <c r="BT1407" s="65">
        <f t="shared" si="899"/>
        <v>0</v>
      </c>
      <c r="BU1407" s="65">
        <f t="shared" si="900"/>
        <v>0</v>
      </c>
      <c r="BV1407" s="65">
        <f t="shared" si="901"/>
        <v>0</v>
      </c>
      <c r="BW1407" s="65">
        <f t="shared" si="902"/>
        <v>0</v>
      </c>
      <c r="BX1407" s="65">
        <f t="shared" si="903"/>
        <v>0</v>
      </c>
      <c r="BY1407" s="65">
        <f t="shared" si="904"/>
        <v>0</v>
      </c>
      <c r="BZ1407" s="65">
        <f t="shared" si="905"/>
        <v>0</v>
      </c>
      <c r="CA1407" s="65">
        <f t="shared" si="906"/>
        <v>0</v>
      </c>
      <c r="CB1407" s="65">
        <f t="shared" si="907"/>
        <v>0</v>
      </c>
      <c r="CC1407" s="65">
        <f t="shared" si="908"/>
        <v>0</v>
      </c>
      <c r="CD1407" s="65" t="str">
        <f t="shared" si="919"/>
        <v>Hiányos kitöltés! (B-oszlop üres)</v>
      </c>
      <c r="CE1407" s="66" t="str">
        <f t="shared" si="920"/>
        <v>Hiányos kitöltés! (B-oszlop üres)</v>
      </c>
      <c r="CF1407" s="65">
        <f t="shared" si="921"/>
        <v>0</v>
      </c>
      <c r="CG1407" s="65">
        <f t="shared" si="922"/>
        <v>0</v>
      </c>
      <c r="CH1407" s="65">
        <f t="shared" si="923"/>
        <v>0</v>
      </c>
    </row>
    <row r="1408" spans="1:86" ht="31.25" x14ac:dyDescent="0.25">
      <c r="A1408" s="54" t="str">
        <f t="shared" si="912"/>
        <v>Nincs VKR kiválasztva!</v>
      </c>
      <c r="B1408" s="68"/>
      <c r="C1408" s="55"/>
      <c r="D1408" s="47"/>
      <c r="E1408" s="47"/>
      <c r="F1408" s="56" t="str">
        <f>IF($G1408="","Nincs VKR kiválasztva!",INDEX(Osszesito!$C:$C,MATCH($G1408,Osszesito!$D:$D,0)))</f>
        <v>Nincs VKR kiválasztva!</v>
      </c>
      <c r="G1408" s="45"/>
      <c r="H1408" s="51" t="str">
        <f>IF($D1408="","",CONCATENATE($AY1408,"_",COUNTA($D$3:$D1408),"_FSZV_2026"))</f>
        <v/>
      </c>
      <c r="I1408" s="56" t="str">
        <f>IF($G1408="","Nincs VKR kiválasztva!",INDEX(Osszesito!$G:$G,MATCH($F1408,Osszesito!$C:$C,0)))</f>
        <v>Nincs VKR kiválasztva!</v>
      </c>
      <c r="J1408" s="56" t="str">
        <f>IF($G1408="","Nincs VKR kiválasztva!",INDEX(Osszesito!$F:$F,MATCH($F1408,Osszesito!$C:$C,0)))</f>
        <v>Nincs VKR kiválasztva!</v>
      </c>
      <c r="K1408" s="48" t="str">
        <f t="shared" si="909"/>
        <v>Nincs kitöltve a költség rész!</v>
      </c>
      <c r="L1408" s="49"/>
      <c r="M1408" s="49"/>
      <c r="N1408" s="60"/>
      <c r="O1408" s="60"/>
      <c r="P1408" s="90"/>
      <c r="R1408" s="62"/>
      <c r="S1408" s="62"/>
      <c r="T1408" s="62"/>
      <c r="U1408" s="62"/>
      <c r="V1408" s="62"/>
      <c r="W1408" s="62"/>
      <c r="X1408" s="62"/>
      <c r="Y1408" s="62"/>
      <c r="Z1408" s="62"/>
      <c r="AA1408" s="62"/>
      <c r="AB1408" s="62"/>
      <c r="AC1408" s="61">
        <f t="shared" si="913"/>
        <v>0</v>
      </c>
      <c r="AD1408" s="1" t="str">
        <f t="shared" si="914"/>
        <v>Nincs VKR kiválasztva!</v>
      </c>
      <c r="AF1408" s="60"/>
      <c r="AG1408" s="60"/>
      <c r="AH1408" s="60"/>
      <c r="AI1408" s="60"/>
      <c r="AJ1408" s="60"/>
      <c r="AK1408" s="60"/>
      <c r="AL1408" s="60"/>
      <c r="AM1408" s="60"/>
      <c r="AN1408" s="60"/>
      <c r="AO1408" s="60"/>
      <c r="AP1408" s="60"/>
      <c r="AQ1408" s="61">
        <f t="shared" si="915"/>
        <v>0</v>
      </c>
      <c r="AR1408" s="130" t="s">
        <v>36</v>
      </c>
      <c r="AS1408" s="1" t="str">
        <f t="shared" si="916"/>
        <v>Nincs VKR kiválasztva!</v>
      </c>
      <c r="AU1408" s="46"/>
      <c r="AV1408" s="46"/>
      <c r="AY1408" s="64" t="str">
        <f>IF($D1408="","",INDEX(Osszesito!$E:$E,MATCH($F1408,Osszesito!$C:$C,0)))</f>
        <v/>
      </c>
      <c r="AZ1408" s="64">
        <f t="shared" si="883"/>
        <v>0</v>
      </c>
      <c r="BA1408" s="65">
        <f t="shared" si="884"/>
        <v>0</v>
      </c>
      <c r="BB1408" s="65" t="str">
        <f t="shared" si="885"/>
        <v>x</v>
      </c>
      <c r="BC1408" s="65">
        <f t="shared" si="917"/>
        <v>0</v>
      </c>
      <c r="BD1408" s="65">
        <f t="shared" si="910"/>
        <v>0</v>
      </c>
      <c r="BE1408" s="65">
        <f t="shared" si="886"/>
        <v>0</v>
      </c>
      <c r="BF1408" s="64" t="str">
        <f t="shared" si="887"/>
        <v>A forrás egyenlő a költséggel (I.ütem).</v>
      </c>
      <c r="BG1408" s="65">
        <f t="shared" si="888"/>
        <v>0</v>
      </c>
      <c r="BH1408" s="65">
        <f t="shared" si="889"/>
        <v>0</v>
      </c>
      <c r="BI1408" s="65">
        <f t="shared" si="890"/>
        <v>0</v>
      </c>
      <c r="BJ1408" s="65">
        <f t="shared" si="891"/>
        <v>0</v>
      </c>
      <c r="BK1408" s="65">
        <f t="shared" si="918"/>
        <v>0</v>
      </c>
      <c r="BL1408" s="66" t="str">
        <f t="shared" si="911"/>
        <v>Nem hosszútávú a feladat.</v>
      </c>
      <c r="BM1408" s="67">
        <f t="shared" si="892"/>
        <v>1</v>
      </c>
      <c r="BN1408" s="67">
        <f t="shared" si="893"/>
        <v>0</v>
      </c>
      <c r="BO1408" s="67">
        <f t="shared" si="894"/>
        <v>1</v>
      </c>
      <c r="BP1408" s="67">
        <f t="shared" si="895"/>
        <v>0</v>
      </c>
      <c r="BQ1408" s="65">
        <f t="shared" si="896"/>
        <v>0</v>
      </c>
      <c r="BR1408" s="64" t="str">
        <f t="shared" si="897"/>
        <v>Nincs hosszútávú terv!</v>
      </c>
      <c r="BS1408" s="65">
        <f t="shared" si="898"/>
        <v>0</v>
      </c>
      <c r="BT1408" s="65">
        <f t="shared" si="899"/>
        <v>0</v>
      </c>
      <c r="BU1408" s="65">
        <f t="shared" si="900"/>
        <v>0</v>
      </c>
      <c r="BV1408" s="65">
        <f t="shared" si="901"/>
        <v>0</v>
      </c>
      <c r="BW1408" s="65">
        <f t="shared" si="902"/>
        <v>0</v>
      </c>
      <c r="BX1408" s="65">
        <f t="shared" si="903"/>
        <v>0</v>
      </c>
      <c r="BY1408" s="65">
        <f t="shared" si="904"/>
        <v>0</v>
      </c>
      <c r="BZ1408" s="65">
        <f t="shared" si="905"/>
        <v>0</v>
      </c>
      <c r="CA1408" s="65">
        <f t="shared" si="906"/>
        <v>0</v>
      </c>
      <c r="CB1408" s="65">
        <f t="shared" si="907"/>
        <v>0</v>
      </c>
      <c r="CC1408" s="65">
        <f t="shared" si="908"/>
        <v>0</v>
      </c>
      <c r="CD1408" s="65" t="str">
        <f t="shared" si="919"/>
        <v>Hiányos kitöltés! (B-oszlop üres)</v>
      </c>
      <c r="CE1408" s="66" t="str">
        <f t="shared" si="920"/>
        <v>Hiányos kitöltés! (B-oszlop üres)</v>
      </c>
      <c r="CF1408" s="65">
        <f t="shared" si="921"/>
        <v>0</v>
      </c>
      <c r="CG1408" s="65">
        <f t="shared" si="922"/>
        <v>0</v>
      </c>
      <c r="CH1408" s="65">
        <f t="shared" si="923"/>
        <v>0</v>
      </c>
    </row>
    <row r="1409" spans="1:86" ht="31.25" x14ac:dyDescent="0.25">
      <c r="A1409" s="54" t="str">
        <f t="shared" si="912"/>
        <v>Nincs VKR kiválasztva!</v>
      </c>
      <c r="B1409" s="68"/>
      <c r="C1409" s="55"/>
      <c r="D1409" s="47"/>
      <c r="E1409" s="47"/>
      <c r="F1409" s="56" t="str">
        <f>IF($G1409="","Nincs VKR kiválasztva!",INDEX(Osszesito!$C:$C,MATCH($G1409,Osszesito!$D:$D,0)))</f>
        <v>Nincs VKR kiválasztva!</v>
      </c>
      <c r="G1409" s="45"/>
      <c r="H1409" s="51" t="str">
        <f>IF($D1409="","",CONCATENATE($AY1409,"_",COUNTA($D$3:$D1409),"_FSZV_2026"))</f>
        <v/>
      </c>
      <c r="I1409" s="56" t="str">
        <f>IF($G1409="","Nincs VKR kiválasztva!",INDEX(Osszesito!$G:$G,MATCH($F1409,Osszesito!$C:$C,0)))</f>
        <v>Nincs VKR kiválasztva!</v>
      </c>
      <c r="J1409" s="56" t="str">
        <f>IF($G1409="","Nincs VKR kiválasztva!",INDEX(Osszesito!$F:$F,MATCH($F1409,Osszesito!$C:$C,0)))</f>
        <v>Nincs VKR kiválasztva!</v>
      </c>
      <c r="K1409" s="48" t="str">
        <f t="shared" si="909"/>
        <v>Nincs kitöltve a költség rész!</v>
      </c>
      <c r="L1409" s="49"/>
      <c r="M1409" s="49"/>
      <c r="N1409" s="60"/>
      <c r="O1409" s="60"/>
      <c r="P1409" s="90"/>
      <c r="R1409" s="62"/>
      <c r="S1409" s="62"/>
      <c r="T1409" s="62"/>
      <c r="U1409" s="62"/>
      <c r="V1409" s="62"/>
      <c r="W1409" s="62"/>
      <c r="X1409" s="62"/>
      <c r="Y1409" s="62"/>
      <c r="Z1409" s="62"/>
      <c r="AA1409" s="62"/>
      <c r="AB1409" s="62"/>
      <c r="AC1409" s="61">
        <f t="shared" si="913"/>
        <v>0</v>
      </c>
      <c r="AD1409" s="1" t="str">
        <f t="shared" si="914"/>
        <v>Nincs VKR kiválasztva!</v>
      </c>
      <c r="AF1409" s="60"/>
      <c r="AG1409" s="60"/>
      <c r="AH1409" s="60"/>
      <c r="AI1409" s="60"/>
      <c r="AJ1409" s="60"/>
      <c r="AK1409" s="60"/>
      <c r="AL1409" s="60"/>
      <c r="AM1409" s="60"/>
      <c r="AN1409" s="60"/>
      <c r="AO1409" s="60"/>
      <c r="AP1409" s="60"/>
      <c r="AQ1409" s="61">
        <f t="shared" si="915"/>
        <v>0</v>
      </c>
      <c r="AR1409" s="130" t="s">
        <v>36</v>
      </c>
      <c r="AS1409" s="1" t="str">
        <f t="shared" si="916"/>
        <v>Nincs VKR kiválasztva!</v>
      </c>
      <c r="AU1409" s="46"/>
      <c r="AV1409" s="46"/>
      <c r="AY1409" s="64" t="str">
        <f>IF($D1409="","",INDEX(Osszesito!$E:$E,MATCH($F1409,Osszesito!$C:$C,0)))</f>
        <v/>
      </c>
      <c r="AZ1409" s="64">
        <f t="shared" si="883"/>
        <v>0</v>
      </c>
      <c r="BA1409" s="65">
        <f t="shared" si="884"/>
        <v>0</v>
      </c>
      <c r="BB1409" s="65" t="str">
        <f t="shared" si="885"/>
        <v>x</v>
      </c>
      <c r="BC1409" s="65">
        <f t="shared" si="917"/>
        <v>0</v>
      </c>
      <c r="BD1409" s="65">
        <f t="shared" si="910"/>
        <v>0</v>
      </c>
      <c r="BE1409" s="65">
        <f t="shared" si="886"/>
        <v>0</v>
      </c>
      <c r="BF1409" s="64" t="str">
        <f t="shared" si="887"/>
        <v>A forrás egyenlő a költséggel (I.ütem).</v>
      </c>
      <c r="BG1409" s="65">
        <f t="shared" si="888"/>
        <v>0</v>
      </c>
      <c r="BH1409" s="65">
        <f t="shared" si="889"/>
        <v>0</v>
      </c>
      <c r="BI1409" s="65">
        <f t="shared" si="890"/>
        <v>0</v>
      </c>
      <c r="BJ1409" s="65">
        <f t="shared" si="891"/>
        <v>0</v>
      </c>
      <c r="BK1409" s="65">
        <f t="shared" si="918"/>
        <v>0</v>
      </c>
      <c r="BL1409" s="66" t="str">
        <f t="shared" si="911"/>
        <v>Nem hosszútávú a feladat.</v>
      </c>
      <c r="BM1409" s="67">
        <f t="shared" si="892"/>
        <v>1</v>
      </c>
      <c r="BN1409" s="67">
        <f t="shared" si="893"/>
        <v>0</v>
      </c>
      <c r="BO1409" s="67">
        <f t="shared" si="894"/>
        <v>1</v>
      </c>
      <c r="BP1409" s="67">
        <f t="shared" si="895"/>
        <v>0</v>
      </c>
      <c r="BQ1409" s="65">
        <f t="shared" si="896"/>
        <v>0</v>
      </c>
      <c r="BR1409" s="64" t="str">
        <f t="shared" si="897"/>
        <v>Nincs hosszútávú terv!</v>
      </c>
      <c r="BS1409" s="65">
        <f t="shared" si="898"/>
        <v>0</v>
      </c>
      <c r="BT1409" s="65">
        <f t="shared" si="899"/>
        <v>0</v>
      </c>
      <c r="BU1409" s="65">
        <f t="shared" si="900"/>
        <v>0</v>
      </c>
      <c r="BV1409" s="65">
        <f t="shared" si="901"/>
        <v>0</v>
      </c>
      <c r="BW1409" s="65">
        <f t="shared" si="902"/>
        <v>0</v>
      </c>
      <c r="BX1409" s="65">
        <f t="shared" si="903"/>
        <v>0</v>
      </c>
      <c r="BY1409" s="65">
        <f t="shared" si="904"/>
        <v>0</v>
      </c>
      <c r="BZ1409" s="65">
        <f t="shared" si="905"/>
        <v>0</v>
      </c>
      <c r="CA1409" s="65">
        <f t="shared" si="906"/>
        <v>0</v>
      </c>
      <c r="CB1409" s="65">
        <f t="shared" si="907"/>
        <v>0</v>
      </c>
      <c r="CC1409" s="65">
        <f t="shared" si="908"/>
        <v>0</v>
      </c>
      <c r="CD1409" s="65" t="str">
        <f t="shared" si="919"/>
        <v>Hiányos kitöltés! (B-oszlop üres)</v>
      </c>
      <c r="CE1409" s="66" t="str">
        <f t="shared" si="920"/>
        <v>Hiányos kitöltés! (B-oszlop üres)</v>
      </c>
      <c r="CF1409" s="65">
        <f t="shared" si="921"/>
        <v>0</v>
      </c>
      <c r="CG1409" s="65">
        <f t="shared" si="922"/>
        <v>0</v>
      </c>
      <c r="CH1409" s="65">
        <f t="shared" si="923"/>
        <v>0</v>
      </c>
    </row>
    <row r="1410" spans="1:86" ht="31.25" x14ac:dyDescent="0.25">
      <c r="A1410" s="54" t="str">
        <f t="shared" si="912"/>
        <v>Nincs VKR kiválasztva!</v>
      </c>
      <c r="B1410" s="68"/>
      <c r="C1410" s="55"/>
      <c r="D1410" s="47"/>
      <c r="E1410" s="47"/>
      <c r="F1410" s="56" t="str">
        <f>IF($G1410="","Nincs VKR kiválasztva!",INDEX(Osszesito!$C:$C,MATCH($G1410,Osszesito!$D:$D,0)))</f>
        <v>Nincs VKR kiválasztva!</v>
      </c>
      <c r="G1410" s="45"/>
      <c r="H1410" s="51" t="str">
        <f>IF($D1410="","",CONCATENATE($AY1410,"_",COUNTA($D$3:$D1410),"_FSZV_2026"))</f>
        <v/>
      </c>
      <c r="I1410" s="56" t="str">
        <f>IF($G1410="","Nincs VKR kiválasztva!",INDEX(Osszesito!$G:$G,MATCH($F1410,Osszesito!$C:$C,0)))</f>
        <v>Nincs VKR kiválasztva!</v>
      </c>
      <c r="J1410" s="56" t="str">
        <f>IF($G1410="","Nincs VKR kiválasztva!",INDEX(Osszesito!$F:$F,MATCH($F1410,Osszesito!$C:$C,0)))</f>
        <v>Nincs VKR kiválasztva!</v>
      </c>
      <c r="K1410" s="48" t="str">
        <f t="shared" si="909"/>
        <v>Nincs kitöltve a költség rész!</v>
      </c>
      <c r="L1410" s="49"/>
      <c r="M1410" s="49"/>
      <c r="N1410" s="60"/>
      <c r="O1410" s="60"/>
      <c r="P1410" s="90"/>
      <c r="R1410" s="62"/>
      <c r="S1410" s="62"/>
      <c r="T1410" s="62"/>
      <c r="U1410" s="62"/>
      <c r="V1410" s="62"/>
      <c r="W1410" s="62"/>
      <c r="X1410" s="62"/>
      <c r="Y1410" s="62"/>
      <c r="Z1410" s="62"/>
      <c r="AA1410" s="62"/>
      <c r="AB1410" s="62"/>
      <c r="AC1410" s="61">
        <f t="shared" si="913"/>
        <v>0</v>
      </c>
      <c r="AD1410" s="1" t="str">
        <f t="shared" si="914"/>
        <v>Nincs VKR kiválasztva!</v>
      </c>
      <c r="AF1410" s="60"/>
      <c r="AG1410" s="60"/>
      <c r="AH1410" s="60"/>
      <c r="AI1410" s="60"/>
      <c r="AJ1410" s="60"/>
      <c r="AK1410" s="60"/>
      <c r="AL1410" s="60"/>
      <c r="AM1410" s="60"/>
      <c r="AN1410" s="60"/>
      <c r="AO1410" s="60"/>
      <c r="AP1410" s="60"/>
      <c r="AQ1410" s="61">
        <f t="shared" si="915"/>
        <v>0</v>
      </c>
      <c r="AR1410" s="130" t="s">
        <v>36</v>
      </c>
      <c r="AS1410" s="1" t="str">
        <f t="shared" si="916"/>
        <v>Nincs VKR kiválasztva!</v>
      </c>
      <c r="AU1410" s="46"/>
      <c r="AV1410" s="46"/>
      <c r="AY1410" s="64" t="str">
        <f>IF($D1410="","",INDEX(Osszesito!$E:$E,MATCH($F1410,Osszesito!$C:$C,0)))</f>
        <v/>
      </c>
      <c r="AZ1410" s="64">
        <f t="shared" si="883"/>
        <v>0</v>
      </c>
      <c r="BA1410" s="65">
        <f t="shared" si="884"/>
        <v>0</v>
      </c>
      <c r="BB1410" s="65" t="str">
        <f t="shared" si="885"/>
        <v>x</v>
      </c>
      <c r="BC1410" s="65">
        <f t="shared" si="917"/>
        <v>0</v>
      </c>
      <c r="BD1410" s="65">
        <f t="shared" si="910"/>
        <v>0</v>
      </c>
      <c r="BE1410" s="65">
        <f t="shared" si="886"/>
        <v>0</v>
      </c>
      <c r="BF1410" s="64" t="str">
        <f t="shared" si="887"/>
        <v>A forrás egyenlő a költséggel (I.ütem).</v>
      </c>
      <c r="BG1410" s="65">
        <f t="shared" si="888"/>
        <v>0</v>
      </c>
      <c r="BH1410" s="65">
        <f t="shared" si="889"/>
        <v>0</v>
      </c>
      <c r="BI1410" s="65">
        <f t="shared" si="890"/>
        <v>0</v>
      </c>
      <c r="BJ1410" s="65">
        <f t="shared" si="891"/>
        <v>0</v>
      </c>
      <c r="BK1410" s="65">
        <f t="shared" si="918"/>
        <v>0</v>
      </c>
      <c r="BL1410" s="66" t="str">
        <f t="shared" si="911"/>
        <v>Nem hosszútávú a feladat.</v>
      </c>
      <c r="BM1410" s="67">
        <f t="shared" si="892"/>
        <v>1</v>
      </c>
      <c r="BN1410" s="67">
        <f t="shared" si="893"/>
        <v>0</v>
      </c>
      <c r="BO1410" s="67">
        <f t="shared" si="894"/>
        <v>1</v>
      </c>
      <c r="BP1410" s="67">
        <f t="shared" si="895"/>
        <v>0</v>
      </c>
      <c r="BQ1410" s="65">
        <f t="shared" si="896"/>
        <v>0</v>
      </c>
      <c r="BR1410" s="64" t="str">
        <f t="shared" si="897"/>
        <v>Nincs hosszútávú terv!</v>
      </c>
      <c r="BS1410" s="65">
        <f t="shared" si="898"/>
        <v>0</v>
      </c>
      <c r="BT1410" s="65">
        <f t="shared" si="899"/>
        <v>0</v>
      </c>
      <c r="BU1410" s="65">
        <f t="shared" si="900"/>
        <v>0</v>
      </c>
      <c r="BV1410" s="65">
        <f t="shared" si="901"/>
        <v>0</v>
      </c>
      <c r="BW1410" s="65">
        <f t="shared" si="902"/>
        <v>0</v>
      </c>
      <c r="BX1410" s="65">
        <f t="shared" si="903"/>
        <v>0</v>
      </c>
      <c r="BY1410" s="65">
        <f t="shared" si="904"/>
        <v>0</v>
      </c>
      <c r="BZ1410" s="65">
        <f t="shared" si="905"/>
        <v>0</v>
      </c>
      <c r="CA1410" s="65">
        <f t="shared" si="906"/>
        <v>0</v>
      </c>
      <c r="CB1410" s="65">
        <f t="shared" si="907"/>
        <v>0</v>
      </c>
      <c r="CC1410" s="65">
        <f t="shared" si="908"/>
        <v>0</v>
      </c>
      <c r="CD1410" s="65" t="str">
        <f t="shared" si="919"/>
        <v>Hiányos kitöltés! (B-oszlop üres)</v>
      </c>
      <c r="CE1410" s="66" t="str">
        <f t="shared" si="920"/>
        <v>Hiányos kitöltés! (B-oszlop üres)</v>
      </c>
      <c r="CF1410" s="65">
        <f t="shared" si="921"/>
        <v>0</v>
      </c>
      <c r="CG1410" s="65">
        <f t="shared" si="922"/>
        <v>0</v>
      </c>
      <c r="CH1410" s="65">
        <f t="shared" si="923"/>
        <v>0</v>
      </c>
    </row>
    <row r="1411" spans="1:86" ht="31.25" x14ac:dyDescent="0.25">
      <c r="A1411" s="54" t="str">
        <f t="shared" si="912"/>
        <v>Nincs VKR kiválasztva!</v>
      </c>
      <c r="B1411" s="68"/>
      <c r="C1411" s="55"/>
      <c r="D1411" s="47"/>
      <c r="E1411" s="47"/>
      <c r="F1411" s="56" t="str">
        <f>IF($G1411="","Nincs VKR kiválasztva!",INDEX(Osszesito!$C:$C,MATCH($G1411,Osszesito!$D:$D,0)))</f>
        <v>Nincs VKR kiválasztva!</v>
      </c>
      <c r="G1411" s="45"/>
      <c r="H1411" s="51" t="str">
        <f>IF($D1411="","",CONCATENATE($AY1411,"_",COUNTA($D$3:$D1411),"_FSZV_2026"))</f>
        <v/>
      </c>
      <c r="I1411" s="56" t="str">
        <f>IF($G1411="","Nincs VKR kiválasztva!",INDEX(Osszesito!$G:$G,MATCH($F1411,Osszesito!$C:$C,0)))</f>
        <v>Nincs VKR kiválasztva!</v>
      </c>
      <c r="J1411" s="56" t="str">
        <f>IF($G1411="","Nincs VKR kiválasztva!",INDEX(Osszesito!$F:$F,MATCH($F1411,Osszesito!$C:$C,0)))</f>
        <v>Nincs VKR kiválasztva!</v>
      </c>
      <c r="K1411" s="48" t="str">
        <f t="shared" si="909"/>
        <v>Nincs kitöltve a költség rész!</v>
      </c>
      <c r="L1411" s="49"/>
      <c r="M1411" s="49"/>
      <c r="N1411" s="60"/>
      <c r="O1411" s="60"/>
      <c r="P1411" s="90"/>
      <c r="R1411" s="62"/>
      <c r="S1411" s="62"/>
      <c r="T1411" s="62"/>
      <c r="U1411" s="62"/>
      <c r="V1411" s="62"/>
      <c r="W1411" s="62"/>
      <c r="X1411" s="62"/>
      <c r="Y1411" s="62"/>
      <c r="Z1411" s="62"/>
      <c r="AA1411" s="62"/>
      <c r="AB1411" s="62"/>
      <c r="AC1411" s="61">
        <f t="shared" si="913"/>
        <v>0</v>
      </c>
      <c r="AD1411" s="1" t="str">
        <f t="shared" si="914"/>
        <v>Nincs VKR kiválasztva!</v>
      </c>
      <c r="AF1411" s="60"/>
      <c r="AG1411" s="60"/>
      <c r="AH1411" s="60"/>
      <c r="AI1411" s="60"/>
      <c r="AJ1411" s="60"/>
      <c r="AK1411" s="60"/>
      <c r="AL1411" s="60"/>
      <c r="AM1411" s="60"/>
      <c r="AN1411" s="60"/>
      <c r="AO1411" s="60"/>
      <c r="AP1411" s="60"/>
      <c r="AQ1411" s="61">
        <f t="shared" si="915"/>
        <v>0</v>
      </c>
      <c r="AR1411" s="130" t="s">
        <v>36</v>
      </c>
      <c r="AS1411" s="1" t="str">
        <f t="shared" si="916"/>
        <v>Nincs VKR kiválasztva!</v>
      </c>
      <c r="AU1411" s="46"/>
      <c r="AV1411" s="46"/>
      <c r="AY1411" s="64" t="str">
        <f>IF($D1411="","",INDEX(Osszesito!$E:$E,MATCH($F1411,Osszesito!$C:$C,0)))</f>
        <v/>
      </c>
      <c r="AZ1411" s="64">
        <f t="shared" si="883"/>
        <v>0</v>
      </c>
      <c r="BA1411" s="65">
        <f t="shared" si="884"/>
        <v>0</v>
      </c>
      <c r="BB1411" s="65" t="str">
        <f t="shared" si="885"/>
        <v>x</v>
      </c>
      <c r="BC1411" s="65">
        <f t="shared" si="917"/>
        <v>0</v>
      </c>
      <c r="BD1411" s="65">
        <f t="shared" si="910"/>
        <v>0</v>
      </c>
      <c r="BE1411" s="65">
        <f t="shared" si="886"/>
        <v>0</v>
      </c>
      <c r="BF1411" s="64" t="str">
        <f t="shared" si="887"/>
        <v>A forrás egyenlő a költséggel (I.ütem).</v>
      </c>
      <c r="BG1411" s="65">
        <f t="shared" si="888"/>
        <v>0</v>
      </c>
      <c r="BH1411" s="65">
        <f t="shared" si="889"/>
        <v>0</v>
      </c>
      <c r="BI1411" s="65">
        <f t="shared" si="890"/>
        <v>0</v>
      </c>
      <c r="BJ1411" s="65">
        <f t="shared" si="891"/>
        <v>0</v>
      </c>
      <c r="BK1411" s="65">
        <f t="shared" si="918"/>
        <v>0</v>
      </c>
      <c r="BL1411" s="66" t="str">
        <f t="shared" si="911"/>
        <v>Nem hosszútávú a feladat.</v>
      </c>
      <c r="BM1411" s="67">
        <f t="shared" si="892"/>
        <v>1</v>
      </c>
      <c r="BN1411" s="67">
        <f t="shared" si="893"/>
        <v>0</v>
      </c>
      <c r="BO1411" s="67">
        <f t="shared" si="894"/>
        <v>1</v>
      </c>
      <c r="BP1411" s="67">
        <f t="shared" si="895"/>
        <v>0</v>
      </c>
      <c r="BQ1411" s="65">
        <f t="shared" si="896"/>
        <v>0</v>
      </c>
      <c r="BR1411" s="64" t="str">
        <f t="shared" si="897"/>
        <v>Nincs hosszútávú terv!</v>
      </c>
      <c r="BS1411" s="65">
        <f t="shared" si="898"/>
        <v>0</v>
      </c>
      <c r="BT1411" s="65">
        <f t="shared" si="899"/>
        <v>0</v>
      </c>
      <c r="BU1411" s="65">
        <f t="shared" si="900"/>
        <v>0</v>
      </c>
      <c r="BV1411" s="65">
        <f t="shared" si="901"/>
        <v>0</v>
      </c>
      <c r="BW1411" s="65">
        <f t="shared" si="902"/>
        <v>0</v>
      </c>
      <c r="BX1411" s="65">
        <f t="shared" si="903"/>
        <v>0</v>
      </c>
      <c r="BY1411" s="65">
        <f t="shared" si="904"/>
        <v>0</v>
      </c>
      <c r="BZ1411" s="65">
        <f t="shared" si="905"/>
        <v>0</v>
      </c>
      <c r="CA1411" s="65">
        <f t="shared" si="906"/>
        <v>0</v>
      </c>
      <c r="CB1411" s="65">
        <f t="shared" si="907"/>
        <v>0</v>
      </c>
      <c r="CC1411" s="65">
        <f t="shared" si="908"/>
        <v>0</v>
      </c>
      <c r="CD1411" s="65" t="str">
        <f t="shared" si="919"/>
        <v>Hiányos kitöltés! (B-oszlop üres)</v>
      </c>
      <c r="CE1411" s="66" t="str">
        <f t="shared" si="920"/>
        <v>Hiányos kitöltés! (B-oszlop üres)</v>
      </c>
      <c r="CF1411" s="65">
        <f t="shared" si="921"/>
        <v>0</v>
      </c>
      <c r="CG1411" s="65">
        <f t="shared" si="922"/>
        <v>0</v>
      </c>
      <c r="CH1411" s="65">
        <f t="shared" si="923"/>
        <v>0</v>
      </c>
    </row>
    <row r="1412" spans="1:86" ht="31.25" x14ac:dyDescent="0.25">
      <c r="A1412" s="54" t="str">
        <f t="shared" si="912"/>
        <v>Nincs VKR kiválasztva!</v>
      </c>
      <c r="B1412" s="68"/>
      <c r="C1412" s="55"/>
      <c r="D1412" s="47"/>
      <c r="E1412" s="47"/>
      <c r="F1412" s="56" t="str">
        <f>IF($G1412="","Nincs VKR kiválasztva!",INDEX(Osszesito!$C:$C,MATCH($G1412,Osszesito!$D:$D,0)))</f>
        <v>Nincs VKR kiválasztva!</v>
      </c>
      <c r="G1412" s="45"/>
      <c r="H1412" s="51" t="str">
        <f>IF($D1412="","",CONCATENATE($AY1412,"_",COUNTA($D$3:$D1412),"_FSZV_2026"))</f>
        <v/>
      </c>
      <c r="I1412" s="56" t="str">
        <f>IF($G1412="","Nincs VKR kiválasztva!",INDEX(Osszesito!$G:$G,MATCH($F1412,Osszesito!$C:$C,0)))</f>
        <v>Nincs VKR kiválasztva!</v>
      </c>
      <c r="J1412" s="56" t="str">
        <f>IF($G1412="","Nincs VKR kiválasztva!",INDEX(Osszesito!$F:$F,MATCH($F1412,Osszesito!$C:$C,0)))</f>
        <v>Nincs VKR kiválasztva!</v>
      </c>
      <c r="K1412" s="48" t="str">
        <f t="shared" si="909"/>
        <v>Nincs kitöltve a költség rész!</v>
      </c>
      <c r="L1412" s="49"/>
      <c r="M1412" s="49"/>
      <c r="N1412" s="60"/>
      <c r="O1412" s="60"/>
      <c r="P1412" s="90"/>
      <c r="R1412" s="62"/>
      <c r="S1412" s="62"/>
      <c r="T1412" s="62"/>
      <c r="U1412" s="62"/>
      <c r="V1412" s="62"/>
      <c r="W1412" s="62"/>
      <c r="X1412" s="62"/>
      <c r="Y1412" s="62"/>
      <c r="Z1412" s="62"/>
      <c r="AA1412" s="62"/>
      <c r="AB1412" s="62"/>
      <c r="AC1412" s="61">
        <f t="shared" si="913"/>
        <v>0</v>
      </c>
      <c r="AD1412" s="1" t="str">
        <f t="shared" si="914"/>
        <v>Nincs VKR kiválasztva!</v>
      </c>
      <c r="AF1412" s="60"/>
      <c r="AG1412" s="60"/>
      <c r="AH1412" s="60"/>
      <c r="AI1412" s="60"/>
      <c r="AJ1412" s="60"/>
      <c r="AK1412" s="60"/>
      <c r="AL1412" s="60"/>
      <c r="AM1412" s="60"/>
      <c r="AN1412" s="60"/>
      <c r="AO1412" s="60"/>
      <c r="AP1412" s="60"/>
      <c r="AQ1412" s="61">
        <f t="shared" si="915"/>
        <v>0</v>
      </c>
      <c r="AR1412" s="130" t="s">
        <v>36</v>
      </c>
      <c r="AS1412" s="1" t="str">
        <f t="shared" si="916"/>
        <v>Nincs VKR kiválasztva!</v>
      </c>
      <c r="AU1412" s="46"/>
      <c r="AV1412" s="46"/>
      <c r="AY1412" s="64" t="str">
        <f>IF($D1412="","",INDEX(Osszesito!$E:$E,MATCH($F1412,Osszesito!$C:$C,0)))</f>
        <v/>
      </c>
      <c r="AZ1412" s="64">
        <f t="shared" ref="AZ1412:AZ1475" si="924">LEN($AU1412)</f>
        <v>0</v>
      </c>
      <c r="BA1412" s="65">
        <f t="shared" ref="BA1412:BA1475" si="925">IF(OR($B1412="",$C1412="",$D1412="",$E1412="",$F1412="",$L1412="",$M1412="",$N1412="",$O1412=""),0,1)</f>
        <v>0</v>
      </c>
      <c r="BB1412" s="65" t="str">
        <f t="shared" ref="BB1412:BB1475" si="926">IF($F1412="",0,IF(AND($L1412=2027,$M1412=2027),"R",IF(AND($L1412=2027,$M1412&gt;2027),"RH",IF(AND($L1412&gt;2027,$M1412&gt;2027),"H","x"))))</f>
        <v>x</v>
      </c>
      <c r="BC1412" s="65">
        <f t="shared" si="917"/>
        <v>0</v>
      </c>
      <c r="BD1412" s="65">
        <f t="shared" si="910"/>
        <v>0</v>
      </c>
      <c r="BE1412" s="65">
        <f t="shared" ref="BE1412:BE1475" si="927">IF($AC1412&lt;$N1412,1,IF($AC1412=$N1412,0))</f>
        <v>0</v>
      </c>
      <c r="BF1412" s="64" t="str">
        <f t="shared" ref="BF1412:BF1475" si="928">IF($L1412&gt;2027,"Nem rövidtávú a feladat.",IF($BE1412=1,"Az I. ütem nem lehet forráshiányos!",IF($AC1412&gt;$N1412,"Többlet forrást jelölt meg az I.ütemnél! Kérjük, a többletet az 'Osszesito' fülön tüntesse fel!",IF($AC1412=$N1412,"A forrás egyenlő a költséggel (I.ütem).",0))))</f>
        <v>A forrás egyenlő a költséggel (I.ütem).</v>
      </c>
      <c r="BG1412" s="65">
        <f t="shared" ref="BG1412:BG1475" si="929">IF(AND($R1412&lt;&gt;"",$S1412&lt;&gt;"",$T1412&lt;&gt;"",$U1412&lt;&gt;"",$V1412&lt;&gt;"",$W1412&lt;&gt;"",$X1412&lt;&gt;"",$Y1412&lt;&gt;"",$Z1412&lt;&gt;"",$AA1412&lt;&gt;"",$AB1412&lt;&gt;""),1,0)</f>
        <v>0</v>
      </c>
      <c r="BH1412" s="65">
        <f t="shared" ref="BH1412:BH1475" si="930">IF(AND($BG1412=1,$N1412=$AC1412),1,0)</f>
        <v>0</v>
      </c>
      <c r="BI1412" s="65">
        <f t="shared" ref="BI1412:BI1475" si="931">IF($AQ1412&lt;$O1412,1,0)</f>
        <v>0</v>
      </c>
      <c r="BJ1412" s="65">
        <f t="shared" ref="BJ1412:BJ1475" si="932">IF(AND($AF1412&lt;&gt;"",$AG1412&lt;&gt;"",$AH1412&lt;&gt;"",$AI1412&lt;&gt;"",$AJ1412&lt;&gt;"",$AK1412&lt;&gt;"",$AL1412&lt;&gt;"",$AM1412&lt;&gt;"",$AN1412&lt;&gt;"",$AO1412&lt;&gt;"",$AP1412&lt;&gt;""),1,0)</f>
        <v>0</v>
      </c>
      <c r="BK1412" s="65">
        <f t="shared" si="918"/>
        <v>0</v>
      </c>
      <c r="BL1412" s="66" t="str">
        <f t="shared" si="911"/>
        <v>Nem hosszútávú a feladat.</v>
      </c>
      <c r="BM1412" s="67">
        <f t="shared" ref="BM1412:BM1475" si="933">IF($M1412&lt;2028,1,0)</f>
        <v>1</v>
      </c>
      <c r="BN1412" s="67">
        <f t="shared" ref="BN1412:BN1475" si="934">IF($M1412&gt;2027,1,0)</f>
        <v>0</v>
      </c>
      <c r="BO1412" s="67">
        <f t="shared" ref="BO1412:BO1475" si="935">IF(AND($BM1412=1,$N1412=0),1,0)</f>
        <v>1</v>
      </c>
      <c r="BP1412" s="67">
        <f t="shared" ref="BP1412:BP1475" si="936">IF(AND($BN1412=1,$O1412=0),1,0)</f>
        <v>0</v>
      </c>
      <c r="BQ1412" s="65">
        <f t="shared" ref="BQ1412:BQ1475" si="937">IF(AND($BB1412="R",$N1412=0,$AZ1412&gt;29),1,IF(AND($BB1412="RH",$N1412=0,$AZ1412&gt;29),1,0))</f>
        <v>0</v>
      </c>
      <c r="BR1412" s="64" t="str">
        <f t="shared" ref="BR1412:BR1475" si="938">IF($BN1412=0,"Nincs hosszútávú terv!",IF(AND($BB1412="H",$O1412=0,$AZ1412=0),"Nullás a hosszútávú feladat és nincs hozzá indoklás!",IF(AND($BB1412="RH",$O1412=0,$AZ1412=0),"Nullás a hosszútávú feladat és nincs hozzá indoklás!",IF(AND($BB1412="R",$O1412=0,$AZ1412&lt;300),"Nullás a hosszútávú feladat és rövid hozzá az indoklás!",IF(AND($BB1412="RH",$O1412=0,$AZ1412&lt;300),"Nullás a hosszútávú feladat és rövid hozzá az indoklás!",0)))))</f>
        <v>Nincs hosszútávú terv!</v>
      </c>
      <c r="BS1412" s="65">
        <f t="shared" ref="BS1412:BS1475" si="939">IF(AND($BB1412="R",$N1412=0,$AZ1412&gt;29),1,IF(AND($BB1412="RH",$N1412=0,$AZ1412&gt;29),1,0))</f>
        <v>0</v>
      </c>
      <c r="BT1412" s="65">
        <f t="shared" ref="BT1412:BT1475" si="940">IF(AND($BB1412="H",$O1412=0,$AZ1412&gt;29),1,IF(AND($BB1412="RH",$O1412=0,$AZ1412&gt;29),1,0))</f>
        <v>0</v>
      </c>
      <c r="BU1412" s="65">
        <f t="shared" ref="BU1412:BU1475" si="941">IF($B1412="",0,1)</f>
        <v>0</v>
      </c>
      <c r="BV1412" s="65">
        <f t="shared" ref="BV1412:BV1475" si="942">IF($C1412="",0,1)</f>
        <v>0</v>
      </c>
      <c r="BW1412" s="65">
        <f t="shared" ref="BW1412:BW1475" si="943">IF($D1412="",0,1)</f>
        <v>0</v>
      </c>
      <c r="BX1412" s="65">
        <f t="shared" ref="BX1412:BX1475" si="944">IF($E1412="",0,1)</f>
        <v>0</v>
      </c>
      <c r="BY1412" s="65">
        <f t="shared" ref="BY1412:BY1475" si="945">IF($L1412="",0,1)</f>
        <v>0</v>
      </c>
      <c r="BZ1412" s="65">
        <f t="shared" ref="BZ1412:BZ1475" si="946">IF($M1412="",0,1)</f>
        <v>0</v>
      </c>
      <c r="CA1412" s="65">
        <f t="shared" ref="CA1412:CA1475" si="947">IF($N1412="",0,1)</f>
        <v>0</v>
      </c>
      <c r="CB1412" s="65">
        <f t="shared" ref="CB1412:CB1475" si="948">IF($O1412="",0,1)</f>
        <v>0</v>
      </c>
      <c r="CC1412" s="65">
        <f t="shared" ref="CC1412:CC1475" si="949">IF($P1412="",0,1)</f>
        <v>0</v>
      </c>
      <c r="CD1412" s="65" t="str">
        <f t="shared" si="919"/>
        <v>Hiányos kitöltés! (B-oszlop üres)</v>
      </c>
      <c r="CE1412" s="66" t="str">
        <f t="shared" si="920"/>
        <v>Hiányos kitöltés! (B-oszlop üres)</v>
      </c>
      <c r="CF1412" s="65">
        <f t="shared" si="921"/>
        <v>0</v>
      </c>
      <c r="CG1412" s="65">
        <f t="shared" si="922"/>
        <v>0</v>
      </c>
      <c r="CH1412" s="65">
        <f t="shared" si="923"/>
        <v>0</v>
      </c>
    </row>
    <row r="1413" spans="1:86" ht="31.25" x14ac:dyDescent="0.25">
      <c r="A1413" s="54" t="str">
        <f t="shared" si="912"/>
        <v>Nincs VKR kiválasztva!</v>
      </c>
      <c r="B1413" s="68"/>
      <c r="C1413" s="55"/>
      <c r="D1413" s="47"/>
      <c r="E1413" s="47"/>
      <c r="F1413" s="56" t="str">
        <f>IF($G1413="","Nincs VKR kiválasztva!",INDEX(Osszesito!$C:$C,MATCH($G1413,Osszesito!$D:$D,0)))</f>
        <v>Nincs VKR kiválasztva!</v>
      </c>
      <c r="G1413" s="45"/>
      <c r="H1413" s="51" t="str">
        <f>IF($D1413="","",CONCATENATE($AY1413,"_",COUNTA($D$3:$D1413),"_FSZV_2026"))</f>
        <v/>
      </c>
      <c r="I1413" s="56" t="str">
        <f>IF($G1413="","Nincs VKR kiválasztva!",INDEX(Osszesito!$G:$G,MATCH($F1413,Osszesito!$C:$C,0)))</f>
        <v>Nincs VKR kiválasztva!</v>
      </c>
      <c r="J1413" s="56" t="str">
        <f>IF($G1413="","Nincs VKR kiválasztva!",INDEX(Osszesito!$F:$F,MATCH($F1413,Osszesito!$C:$C,0)))</f>
        <v>Nincs VKR kiválasztva!</v>
      </c>
      <c r="K1413" s="48" t="str">
        <f t="shared" ref="K1413:K1476" si="950">IF(AND($N1413="",$O1413=""),"Nincs kitöltve a költség rész!",IF($N1413="","Az N-oszlop üres!",IF($O1413="","Az O-oszlop üres!",$N1413+$O1413)))</f>
        <v>Nincs kitöltve a költség rész!</v>
      </c>
      <c r="L1413" s="49"/>
      <c r="M1413" s="49"/>
      <c r="N1413" s="60"/>
      <c r="O1413" s="60"/>
      <c r="P1413" s="90"/>
      <c r="R1413" s="62"/>
      <c r="S1413" s="62"/>
      <c r="T1413" s="62"/>
      <c r="U1413" s="62"/>
      <c r="V1413" s="62"/>
      <c r="W1413" s="62"/>
      <c r="X1413" s="62"/>
      <c r="Y1413" s="62"/>
      <c r="Z1413" s="62"/>
      <c r="AA1413" s="62"/>
      <c r="AB1413" s="62"/>
      <c r="AC1413" s="61">
        <f t="shared" si="913"/>
        <v>0</v>
      </c>
      <c r="AD1413" s="1" t="str">
        <f t="shared" si="914"/>
        <v>Nincs VKR kiválasztva!</v>
      </c>
      <c r="AF1413" s="60"/>
      <c r="AG1413" s="60"/>
      <c r="AH1413" s="60"/>
      <c r="AI1413" s="60"/>
      <c r="AJ1413" s="60"/>
      <c r="AK1413" s="60"/>
      <c r="AL1413" s="60"/>
      <c r="AM1413" s="60"/>
      <c r="AN1413" s="60"/>
      <c r="AO1413" s="60"/>
      <c r="AP1413" s="60"/>
      <c r="AQ1413" s="61">
        <f t="shared" si="915"/>
        <v>0</v>
      </c>
      <c r="AR1413" s="130" t="s">
        <v>36</v>
      </c>
      <c r="AS1413" s="1" t="str">
        <f t="shared" si="916"/>
        <v>Nincs VKR kiválasztva!</v>
      </c>
      <c r="AU1413" s="46"/>
      <c r="AV1413" s="46"/>
      <c r="AY1413" s="64" t="str">
        <f>IF($D1413="","",INDEX(Osszesito!$E:$E,MATCH($F1413,Osszesito!$C:$C,0)))</f>
        <v/>
      </c>
      <c r="AZ1413" s="64">
        <f t="shared" si="924"/>
        <v>0</v>
      </c>
      <c r="BA1413" s="65">
        <f t="shared" si="925"/>
        <v>0</v>
      </c>
      <c r="BB1413" s="65" t="str">
        <f t="shared" si="926"/>
        <v>x</v>
      </c>
      <c r="BC1413" s="65">
        <f t="shared" si="917"/>
        <v>0</v>
      </c>
      <c r="BD1413" s="65">
        <f t="shared" ref="BD1413:BD1476" si="951">IF(AND($BB1413="R",$O1413&gt;0),1,IF(AND($BB1413="H",$N1413&gt;0),1,0))</f>
        <v>0</v>
      </c>
      <c r="BE1413" s="65">
        <f t="shared" si="927"/>
        <v>0</v>
      </c>
      <c r="BF1413" s="64" t="str">
        <f t="shared" si="928"/>
        <v>A forrás egyenlő a költséggel (I.ütem).</v>
      </c>
      <c r="BG1413" s="65">
        <f t="shared" si="929"/>
        <v>0</v>
      </c>
      <c r="BH1413" s="65">
        <f t="shared" si="930"/>
        <v>0</v>
      </c>
      <c r="BI1413" s="65">
        <f t="shared" si="931"/>
        <v>0</v>
      </c>
      <c r="BJ1413" s="65">
        <f t="shared" si="932"/>
        <v>0</v>
      </c>
      <c r="BK1413" s="65">
        <f t="shared" si="918"/>
        <v>0</v>
      </c>
      <c r="BL1413" s="66" t="str">
        <f t="shared" ref="BL1413:BL1476" si="952">IF($M1413&lt;2028,"Nem hosszútávú a feladat.",IF(AND($BI1413=1,$AR1413="nem"),"Forráshiányos a feladat? Jelölje az AR-oszlopban!",IF(AND($BI1413=0,$AR1413="igen"),"Forráshiányosnak jelölte a feladat az AR-oszlopban, de a forrás költség adatok alapnján nem az!",IF(AND($BI1413=1,$AR1413="igen"),"Forráshiányos a feladat!",IF($AQ1413&gt;$O1413,"Többlet forrást jelölt meg az II.ütemnél! Kérjük, a többletet az 'Osszesito' fülön tüntesse fel!",IF($AQ1413=$O1413,"A forrás egyenlő a költséggel (II.ütem).",0))))))</f>
        <v>Nem hosszútávú a feladat.</v>
      </c>
      <c r="BM1413" s="67">
        <f t="shared" si="933"/>
        <v>1</v>
      </c>
      <c r="BN1413" s="67">
        <f t="shared" si="934"/>
        <v>0</v>
      </c>
      <c r="BO1413" s="67">
        <f t="shared" si="935"/>
        <v>1</v>
      </c>
      <c r="BP1413" s="67">
        <f t="shared" si="936"/>
        <v>0</v>
      </c>
      <c r="BQ1413" s="65">
        <f t="shared" si="937"/>
        <v>0</v>
      </c>
      <c r="BR1413" s="64" t="str">
        <f t="shared" si="938"/>
        <v>Nincs hosszútávú terv!</v>
      </c>
      <c r="BS1413" s="65">
        <f t="shared" si="939"/>
        <v>0</v>
      </c>
      <c r="BT1413" s="65">
        <f t="shared" si="940"/>
        <v>0</v>
      </c>
      <c r="BU1413" s="65">
        <f t="shared" si="941"/>
        <v>0</v>
      </c>
      <c r="BV1413" s="65">
        <f t="shared" si="942"/>
        <v>0</v>
      </c>
      <c r="BW1413" s="65">
        <f t="shared" si="943"/>
        <v>0</v>
      </c>
      <c r="BX1413" s="65">
        <f t="shared" si="944"/>
        <v>0</v>
      </c>
      <c r="BY1413" s="65">
        <f t="shared" si="945"/>
        <v>0</v>
      </c>
      <c r="BZ1413" s="65">
        <f t="shared" si="946"/>
        <v>0</v>
      </c>
      <c r="CA1413" s="65">
        <f t="shared" si="947"/>
        <v>0</v>
      </c>
      <c r="CB1413" s="65">
        <f t="shared" si="948"/>
        <v>0</v>
      </c>
      <c r="CC1413" s="65">
        <f t="shared" si="949"/>
        <v>0</v>
      </c>
      <c r="CD1413" s="65" t="str">
        <f t="shared" si="919"/>
        <v>Hiányos kitöltés! (B-oszlop üres)</v>
      </c>
      <c r="CE1413" s="66" t="str">
        <f t="shared" si="920"/>
        <v>Hiányos kitöltés! (B-oszlop üres)</v>
      </c>
      <c r="CF1413" s="65">
        <f t="shared" si="921"/>
        <v>0</v>
      </c>
      <c r="CG1413" s="65">
        <f t="shared" si="922"/>
        <v>0</v>
      </c>
      <c r="CH1413" s="65">
        <f t="shared" si="923"/>
        <v>0</v>
      </c>
    </row>
    <row r="1414" spans="1:86" ht="31.25" x14ac:dyDescent="0.25">
      <c r="A1414" s="54" t="str">
        <f t="shared" si="912"/>
        <v>Nincs VKR kiválasztva!</v>
      </c>
      <c r="B1414" s="68"/>
      <c r="C1414" s="55"/>
      <c r="D1414" s="47"/>
      <c r="E1414" s="47"/>
      <c r="F1414" s="56" t="str">
        <f>IF($G1414="","Nincs VKR kiválasztva!",INDEX(Osszesito!$C:$C,MATCH($G1414,Osszesito!$D:$D,0)))</f>
        <v>Nincs VKR kiválasztva!</v>
      </c>
      <c r="G1414" s="45"/>
      <c r="H1414" s="51" t="str">
        <f>IF($D1414="","",CONCATENATE($AY1414,"_",COUNTA($D$3:$D1414),"_FSZV_2026"))</f>
        <v/>
      </c>
      <c r="I1414" s="56" t="str">
        <f>IF($G1414="","Nincs VKR kiválasztva!",INDEX(Osszesito!$G:$G,MATCH($F1414,Osszesito!$C:$C,0)))</f>
        <v>Nincs VKR kiválasztva!</v>
      </c>
      <c r="J1414" s="56" t="str">
        <f>IF($G1414="","Nincs VKR kiválasztva!",INDEX(Osszesito!$F:$F,MATCH($F1414,Osszesito!$C:$C,0)))</f>
        <v>Nincs VKR kiválasztva!</v>
      </c>
      <c r="K1414" s="48" t="str">
        <f t="shared" si="950"/>
        <v>Nincs kitöltve a költség rész!</v>
      </c>
      <c r="L1414" s="49"/>
      <c r="M1414" s="49"/>
      <c r="N1414" s="60"/>
      <c r="O1414" s="60"/>
      <c r="P1414" s="90"/>
      <c r="R1414" s="62"/>
      <c r="S1414" s="62"/>
      <c r="T1414" s="62"/>
      <c r="U1414" s="62"/>
      <c r="V1414" s="62"/>
      <c r="W1414" s="62"/>
      <c r="X1414" s="62"/>
      <c r="Y1414" s="62"/>
      <c r="Z1414" s="62"/>
      <c r="AA1414" s="62"/>
      <c r="AB1414" s="62"/>
      <c r="AC1414" s="61">
        <f t="shared" si="913"/>
        <v>0</v>
      </c>
      <c r="AD1414" s="1" t="str">
        <f t="shared" si="914"/>
        <v>Nincs VKR kiválasztva!</v>
      </c>
      <c r="AF1414" s="60"/>
      <c r="AG1414" s="60"/>
      <c r="AH1414" s="60"/>
      <c r="AI1414" s="60"/>
      <c r="AJ1414" s="60"/>
      <c r="AK1414" s="60"/>
      <c r="AL1414" s="60"/>
      <c r="AM1414" s="60"/>
      <c r="AN1414" s="60"/>
      <c r="AO1414" s="60"/>
      <c r="AP1414" s="60"/>
      <c r="AQ1414" s="61">
        <f t="shared" si="915"/>
        <v>0</v>
      </c>
      <c r="AR1414" s="130" t="s">
        <v>36</v>
      </c>
      <c r="AS1414" s="1" t="str">
        <f t="shared" si="916"/>
        <v>Nincs VKR kiválasztva!</v>
      </c>
      <c r="AU1414" s="46"/>
      <c r="AV1414" s="46"/>
      <c r="AY1414" s="64" t="str">
        <f>IF($D1414="","",INDEX(Osszesito!$E:$E,MATCH($F1414,Osszesito!$C:$C,0)))</f>
        <v/>
      </c>
      <c r="AZ1414" s="64">
        <f t="shared" si="924"/>
        <v>0</v>
      </c>
      <c r="BA1414" s="65">
        <f t="shared" si="925"/>
        <v>0</v>
      </c>
      <c r="BB1414" s="65" t="str">
        <f t="shared" si="926"/>
        <v>x</v>
      </c>
      <c r="BC1414" s="65">
        <f t="shared" si="917"/>
        <v>0</v>
      </c>
      <c r="BD1414" s="65">
        <f t="shared" si="951"/>
        <v>0</v>
      </c>
      <c r="BE1414" s="65">
        <f t="shared" si="927"/>
        <v>0</v>
      </c>
      <c r="BF1414" s="64" t="str">
        <f t="shared" si="928"/>
        <v>A forrás egyenlő a költséggel (I.ütem).</v>
      </c>
      <c r="BG1414" s="65">
        <f t="shared" si="929"/>
        <v>0</v>
      </c>
      <c r="BH1414" s="65">
        <f t="shared" si="930"/>
        <v>0</v>
      </c>
      <c r="BI1414" s="65">
        <f t="shared" si="931"/>
        <v>0</v>
      </c>
      <c r="BJ1414" s="65">
        <f t="shared" si="932"/>
        <v>0</v>
      </c>
      <c r="BK1414" s="65">
        <f t="shared" si="918"/>
        <v>0</v>
      </c>
      <c r="BL1414" s="66" t="str">
        <f t="shared" si="952"/>
        <v>Nem hosszútávú a feladat.</v>
      </c>
      <c r="BM1414" s="67">
        <f t="shared" si="933"/>
        <v>1</v>
      </c>
      <c r="BN1414" s="67">
        <f t="shared" si="934"/>
        <v>0</v>
      </c>
      <c r="BO1414" s="67">
        <f t="shared" si="935"/>
        <v>1</v>
      </c>
      <c r="BP1414" s="67">
        <f t="shared" si="936"/>
        <v>0</v>
      </c>
      <c r="BQ1414" s="65">
        <f t="shared" si="937"/>
        <v>0</v>
      </c>
      <c r="BR1414" s="64" t="str">
        <f t="shared" si="938"/>
        <v>Nincs hosszútávú terv!</v>
      </c>
      <c r="BS1414" s="65">
        <f t="shared" si="939"/>
        <v>0</v>
      </c>
      <c r="BT1414" s="65">
        <f t="shared" si="940"/>
        <v>0</v>
      </c>
      <c r="BU1414" s="65">
        <f t="shared" si="941"/>
        <v>0</v>
      </c>
      <c r="BV1414" s="65">
        <f t="shared" si="942"/>
        <v>0</v>
      </c>
      <c r="BW1414" s="65">
        <f t="shared" si="943"/>
        <v>0</v>
      </c>
      <c r="BX1414" s="65">
        <f t="shared" si="944"/>
        <v>0</v>
      </c>
      <c r="BY1414" s="65">
        <f t="shared" si="945"/>
        <v>0</v>
      </c>
      <c r="BZ1414" s="65">
        <f t="shared" si="946"/>
        <v>0</v>
      </c>
      <c r="CA1414" s="65">
        <f t="shared" si="947"/>
        <v>0</v>
      </c>
      <c r="CB1414" s="65">
        <f t="shared" si="948"/>
        <v>0</v>
      </c>
      <c r="CC1414" s="65">
        <f t="shared" si="949"/>
        <v>0</v>
      </c>
      <c r="CD1414" s="65" t="str">
        <f t="shared" si="919"/>
        <v>Hiányos kitöltés! (B-oszlop üres)</v>
      </c>
      <c r="CE1414" s="66" t="str">
        <f t="shared" si="920"/>
        <v>Hiányos kitöltés! (B-oszlop üres)</v>
      </c>
      <c r="CF1414" s="65">
        <f t="shared" si="921"/>
        <v>0</v>
      </c>
      <c r="CG1414" s="65">
        <f t="shared" si="922"/>
        <v>0</v>
      </c>
      <c r="CH1414" s="65">
        <f t="shared" si="923"/>
        <v>0</v>
      </c>
    </row>
    <row r="1415" spans="1:86" ht="31.25" x14ac:dyDescent="0.25">
      <c r="A1415" s="54" t="str">
        <f t="shared" si="912"/>
        <v>Nincs VKR kiválasztva!</v>
      </c>
      <c r="B1415" s="68"/>
      <c r="C1415" s="55"/>
      <c r="D1415" s="47"/>
      <c r="E1415" s="47"/>
      <c r="F1415" s="56" t="str">
        <f>IF($G1415="","Nincs VKR kiválasztva!",INDEX(Osszesito!$C:$C,MATCH($G1415,Osszesito!$D:$D,0)))</f>
        <v>Nincs VKR kiválasztva!</v>
      </c>
      <c r="G1415" s="45"/>
      <c r="H1415" s="51" t="str">
        <f>IF($D1415="","",CONCATENATE($AY1415,"_",COUNTA($D$3:$D1415),"_FSZV_2026"))</f>
        <v/>
      </c>
      <c r="I1415" s="56" t="str">
        <f>IF($G1415="","Nincs VKR kiválasztva!",INDEX(Osszesito!$G:$G,MATCH($F1415,Osszesito!$C:$C,0)))</f>
        <v>Nincs VKR kiválasztva!</v>
      </c>
      <c r="J1415" s="56" t="str">
        <f>IF($G1415="","Nincs VKR kiválasztva!",INDEX(Osszesito!$F:$F,MATCH($F1415,Osszesito!$C:$C,0)))</f>
        <v>Nincs VKR kiválasztva!</v>
      </c>
      <c r="K1415" s="48" t="str">
        <f t="shared" si="950"/>
        <v>Nincs kitöltve a költség rész!</v>
      </c>
      <c r="L1415" s="49"/>
      <c r="M1415" s="49"/>
      <c r="N1415" s="60"/>
      <c r="O1415" s="60"/>
      <c r="P1415" s="90"/>
      <c r="R1415" s="62"/>
      <c r="S1415" s="62"/>
      <c r="T1415" s="62"/>
      <c r="U1415" s="62"/>
      <c r="V1415" s="62"/>
      <c r="W1415" s="62"/>
      <c r="X1415" s="62"/>
      <c r="Y1415" s="62"/>
      <c r="Z1415" s="62"/>
      <c r="AA1415" s="62"/>
      <c r="AB1415" s="62"/>
      <c r="AC1415" s="61">
        <f t="shared" si="913"/>
        <v>0</v>
      </c>
      <c r="AD1415" s="1" t="str">
        <f t="shared" si="914"/>
        <v>Nincs VKR kiválasztva!</v>
      </c>
      <c r="AF1415" s="60"/>
      <c r="AG1415" s="60"/>
      <c r="AH1415" s="60"/>
      <c r="AI1415" s="60"/>
      <c r="AJ1415" s="60"/>
      <c r="AK1415" s="60"/>
      <c r="AL1415" s="60"/>
      <c r="AM1415" s="60"/>
      <c r="AN1415" s="60"/>
      <c r="AO1415" s="60"/>
      <c r="AP1415" s="60"/>
      <c r="AQ1415" s="61">
        <f t="shared" si="915"/>
        <v>0</v>
      </c>
      <c r="AR1415" s="130" t="s">
        <v>36</v>
      </c>
      <c r="AS1415" s="1" t="str">
        <f t="shared" si="916"/>
        <v>Nincs VKR kiválasztva!</v>
      </c>
      <c r="AU1415" s="46"/>
      <c r="AV1415" s="46"/>
      <c r="AY1415" s="64" t="str">
        <f>IF($D1415="","",INDEX(Osszesito!$E:$E,MATCH($F1415,Osszesito!$C:$C,0)))</f>
        <v/>
      </c>
      <c r="AZ1415" s="64">
        <f t="shared" si="924"/>
        <v>0</v>
      </c>
      <c r="BA1415" s="65">
        <f t="shared" si="925"/>
        <v>0</v>
      </c>
      <c r="BB1415" s="65" t="str">
        <f t="shared" si="926"/>
        <v>x</v>
      </c>
      <c r="BC1415" s="65">
        <f t="shared" si="917"/>
        <v>0</v>
      </c>
      <c r="BD1415" s="65">
        <f t="shared" si="951"/>
        <v>0</v>
      </c>
      <c r="BE1415" s="65">
        <f t="shared" si="927"/>
        <v>0</v>
      </c>
      <c r="BF1415" s="64" t="str">
        <f t="shared" si="928"/>
        <v>A forrás egyenlő a költséggel (I.ütem).</v>
      </c>
      <c r="BG1415" s="65">
        <f t="shared" si="929"/>
        <v>0</v>
      </c>
      <c r="BH1415" s="65">
        <f t="shared" si="930"/>
        <v>0</v>
      </c>
      <c r="BI1415" s="65">
        <f t="shared" si="931"/>
        <v>0</v>
      </c>
      <c r="BJ1415" s="65">
        <f t="shared" si="932"/>
        <v>0</v>
      </c>
      <c r="BK1415" s="65">
        <f t="shared" si="918"/>
        <v>0</v>
      </c>
      <c r="BL1415" s="66" t="str">
        <f t="shared" si="952"/>
        <v>Nem hosszútávú a feladat.</v>
      </c>
      <c r="BM1415" s="67">
        <f t="shared" si="933"/>
        <v>1</v>
      </c>
      <c r="BN1415" s="67">
        <f t="shared" si="934"/>
        <v>0</v>
      </c>
      <c r="BO1415" s="67">
        <f t="shared" si="935"/>
        <v>1</v>
      </c>
      <c r="BP1415" s="67">
        <f t="shared" si="936"/>
        <v>0</v>
      </c>
      <c r="BQ1415" s="65">
        <f t="shared" si="937"/>
        <v>0</v>
      </c>
      <c r="BR1415" s="64" t="str">
        <f t="shared" si="938"/>
        <v>Nincs hosszútávú terv!</v>
      </c>
      <c r="BS1415" s="65">
        <f t="shared" si="939"/>
        <v>0</v>
      </c>
      <c r="BT1415" s="65">
        <f t="shared" si="940"/>
        <v>0</v>
      </c>
      <c r="BU1415" s="65">
        <f t="shared" si="941"/>
        <v>0</v>
      </c>
      <c r="BV1415" s="65">
        <f t="shared" si="942"/>
        <v>0</v>
      </c>
      <c r="BW1415" s="65">
        <f t="shared" si="943"/>
        <v>0</v>
      </c>
      <c r="BX1415" s="65">
        <f t="shared" si="944"/>
        <v>0</v>
      </c>
      <c r="BY1415" s="65">
        <f t="shared" si="945"/>
        <v>0</v>
      </c>
      <c r="BZ1415" s="65">
        <f t="shared" si="946"/>
        <v>0</v>
      </c>
      <c r="CA1415" s="65">
        <f t="shared" si="947"/>
        <v>0</v>
      </c>
      <c r="CB1415" s="65">
        <f t="shared" si="948"/>
        <v>0</v>
      </c>
      <c r="CC1415" s="65">
        <f t="shared" si="949"/>
        <v>0</v>
      </c>
      <c r="CD1415" s="65" t="str">
        <f t="shared" si="919"/>
        <v>Hiányos kitöltés! (B-oszlop üres)</v>
      </c>
      <c r="CE1415" s="66" t="str">
        <f t="shared" si="920"/>
        <v>Hiányos kitöltés! (B-oszlop üres)</v>
      </c>
      <c r="CF1415" s="65">
        <f t="shared" si="921"/>
        <v>0</v>
      </c>
      <c r="CG1415" s="65">
        <f t="shared" si="922"/>
        <v>0</v>
      </c>
      <c r="CH1415" s="65">
        <f t="shared" si="923"/>
        <v>0</v>
      </c>
    </row>
    <row r="1416" spans="1:86" ht="31.25" x14ac:dyDescent="0.25">
      <c r="A1416" s="54" t="str">
        <f t="shared" si="912"/>
        <v>Nincs VKR kiválasztva!</v>
      </c>
      <c r="B1416" s="68"/>
      <c r="C1416" s="55"/>
      <c r="D1416" s="47"/>
      <c r="E1416" s="47"/>
      <c r="F1416" s="56" t="str">
        <f>IF($G1416="","Nincs VKR kiválasztva!",INDEX(Osszesito!$C:$C,MATCH($G1416,Osszesito!$D:$D,0)))</f>
        <v>Nincs VKR kiválasztva!</v>
      </c>
      <c r="G1416" s="45"/>
      <c r="H1416" s="51" t="str">
        <f>IF($D1416="","",CONCATENATE($AY1416,"_",COUNTA($D$3:$D1416),"_FSZV_2026"))</f>
        <v/>
      </c>
      <c r="I1416" s="56" t="str">
        <f>IF($G1416="","Nincs VKR kiválasztva!",INDEX(Osszesito!$G:$G,MATCH($F1416,Osszesito!$C:$C,0)))</f>
        <v>Nincs VKR kiválasztva!</v>
      </c>
      <c r="J1416" s="56" t="str">
        <f>IF($G1416="","Nincs VKR kiválasztva!",INDEX(Osszesito!$F:$F,MATCH($F1416,Osszesito!$C:$C,0)))</f>
        <v>Nincs VKR kiválasztva!</v>
      </c>
      <c r="K1416" s="48" t="str">
        <f t="shared" si="950"/>
        <v>Nincs kitöltve a költség rész!</v>
      </c>
      <c r="L1416" s="49"/>
      <c r="M1416" s="49"/>
      <c r="N1416" s="60"/>
      <c r="O1416" s="60"/>
      <c r="P1416" s="90"/>
      <c r="R1416" s="62"/>
      <c r="S1416" s="62"/>
      <c r="T1416" s="62"/>
      <c r="U1416" s="62"/>
      <c r="V1416" s="62"/>
      <c r="W1416" s="62"/>
      <c r="X1416" s="62"/>
      <c r="Y1416" s="62"/>
      <c r="Z1416" s="62"/>
      <c r="AA1416" s="62"/>
      <c r="AB1416" s="62"/>
      <c r="AC1416" s="61">
        <f t="shared" si="913"/>
        <v>0</v>
      </c>
      <c r="AD1416" s="1" t="str">
        <f t="shared" si="914"/>
        <v>Nincs VKR kiválasztva!</v>
      </c>
      <c r="AF1416" s="60"/>
      <c r="AG1416" s="60"/>
      <c r="AH1416" s="60"/>
      <c r="AI1416" s="60"/>
      <c r="AJ1416" s="60"/>
      <c r="AK1416" s="60"/>
      <c r="AL1416" s="60"/>
      <c r="AM1416" s="60"/>
      <c r="AN1416" s="60"/>
      <c r="AO1416" s="60"/>
      <c r="AP1416" s="60"/>
      <c r="AQ1416" s="61">
        <f t="shared" si="915"/>
        <v>0</v>
      </c>
      <c r="AR1416" s="130" t="s">
        <v>36</v>
      </c>
      <c r="AS1416" s="1" t="str">
        <f t="shared" si="916"/>
        <v>Nincs VKR kiválasztva!</v>
      </c>
      <c r="AU1416" s="46"/>
      <c r="AV1416" s="46"/>
      <c r="AY1416" s="64" t="str">
        <f>IF($D1416="","",INDEX(Osszesito!$E:$E,MATCH($F1416,Osszesito!$C:$C,0)))</f>
        <v/>
      </c>
      <c r="AZ1416" s="64">
        <f t="shared" si="924"/>
        <v>0</v>
      </c>
      <c r="BA1416" s="65">
        <f t="shared" si="925"/>
        <v>0</v>
      </c>
      <c r="BB1416" s="65" t="str">
        <f t="shared" si="926"/>
        <v>x</v>
      </c>
      <c r="BC1416" s="65">
        <f t="shared" si="917"/>
        <v>0</v>
      </c>
      <c r="BD1416" s="65">
        <f t="shared" si="951"/>
        <v>0</v>
      </c>
      <c r="BE1416" s="65">
        <f t="shared" si="927"/>
        <v>0</v>
      </c>
      <c r="BF1416" s="64" t="str">
        <f t="shared" si="928"/>
        <v>A forrás egyenlő a költséggel (I.ütem).</v>
      </c>
      <c r="BG1416" s="65">
        <f t="shared" si="929"/>
        <v>0</v>
      </c>
      <c r="BH1416" s="65">
        <f t="shared" si="930"/>
        <v>0</v>
      </c>
      <c r="BI1416" s="65">
        <f t="shared" si="931"/>
        <v>0</v>
      </c>
      <c r="BJ1416" s="65">
        <f t="shared" si="932"/>
        <v>0</v>
      </c>
      <c r="BK1416" s="65">
        <f t="shared" si="918"/>
        <v>0</v>
      </c>
      <c r="BL1416" s="66" t="str">
        <f t="shared" si="952"/>
        <v>Nem hosszútávú a feladat.</v>
      </c>
      <c r="BM1416" s="67">
        <f t="shared" si="933"/>
        <v>1</v>
      </c>
      <c r="BN1416" s="67">
        <f t="shared" si="934"/>
        <v>0</v>
      </c>
      <c r="BO1416" s="67">
        <f t="shared" si="935"/>
        <v>1</v>
      </c>
      <c r="BP1416" s="67">
        <f t="shared" si="936"/>
        <v>0</v>
      </c>
      <c r="BQ1416" s="65">
        <f t="shared" si="937"/>
        <v>0</v>
      </c>
      <c r="BR1416" s="64" t="str">
        <f t="shared" si="938"/>
        <v>Nincs hosszútávú terv!</v>
      </c>
      <c r="BS1416" s="65">
        <f t="shared" si="939"/>
        <v>0</v>
      </c>
      <c r="BT1416" s="65">
        <f t="shared" si="940"/>
        <v>0</v>
      </c>
      <c r="BU1416" s="65">
        <f t="shared" si="941"/>
        <v>0</v>
      </c>
      <c r="BV1416" s="65">
        <f t="shared" si="942"/>
        <v>0</v>
      </c>
      <c r="BW1416" s="65">
        <f t="shared" si="943"/>
        <v>0</v>
      </c>
      <c r="BX1416" s="65">
        <f t="shared" si="944"/>
        <v>0</v>
      </c>
      <c r="BY1416" s="65">
        <f t="shared" si="945"/>
        <v>0</v>
      </c>
      <c r="BZ1416" s="65">
        <f t="shared" si="946"/>
        <v>0</v>
      </c>
      <c r="CA1416" s="65">
        <f t="shared" si="947"/>
        <v>0</v>
      </c>
      <c r="CB1416" s="65">
        <f t="shared" si="948"/>
        <v>0</v>
      </c>
      <c r="CC1416" s="65">
        <f t="shared" si="949"/>
        <v>0</v>
      </c>
      <c r="CD1416" s="65" t="str">
        <f t="shared" si="919"/>
        <v>Hiányos kitöltés! (B-oszlop üres)</v>
      </c>
      <c r="CE1416" s="66" t="str">
        <f t="shared" si="920"/>
        <v>Hiányos kitöltés! (B-oszlop üres)</v>
      </c>
      <c r="CF1416" s="65">
        <f t="shared" si="921"/>
        <v>0</v>
      </c>
      <c r="CG1416" s="65">
        <f t="shared" si="922"/>
        <v>0</v>
      </c>
      <c r="CH1416" s="65">
        <f t="shared" si="923"/>
        <v>0</v>
      </c>
    </row>
    <row r="1417" spans="1:86" ht="31.25" x14ac:dyDescent="0.25">
      <c r="A1417" s="54" t="str">
        <f t="shared" si="912"/>
        <v>Nincs VKR kiválasztva!</v>
      </c>
      <c r="B1417" s="68"/>
      <c r="C1417" s="55"/>
      <c r="D1417" s="47"/>
      <c r="E1417" s="47"/>
      <c r="F1417" s="56" t="str">
        <f>IF($G1417="","Nincs VKR kiválasztva!",INDEX(Osszesito!$C:$C,MATCH($G1417,Osszesito!$D:$D,0)))</f>
        <v>Nincs VKR kiválasztva!</v>
      </c>
      <c r="G1417" s="45"/>
      <c r="H1417" s="51" t="str">
        <f>IF($D1417="","",CONCATENATE($AY1417,"_",COUNTA($D$3:$D1417),"_FSZV_2026"))</f>
        <v/>
      </c>
      <c r="I1417" s="56" t="str">
        <f>IF($G1417="","Nincs VKR kiválasztva!",INDEX(Osszesito!$G:$G,MATCH($F1417,Osszesito!$C:$C,0)))</f>
        <v>Nincs VKR kiválasztva!</v>
      </c>
      <c r="J1417" s="56" t="str">
        <f>IF($G1417="","Nincs VKR kiválasztva!",INDEX(Osszesito!$F:$F,MATCH($F1417,Osszesito!$C:$C,0)))</f>
        <v>Nincs VKR kiválasztva!</v>
      </c>
      <c r="K1417" s="48" t="str">
        <f t="shared" si="950"/>
        <v>Nincs kitöltve a költség rész!</v>
      </c>
      <c r="L1417" s="49"/>
      <c r="M1417" s="49"/>
      <c r="N1417" s="60"/>
      <c r="O1417" s="60"/>
      <c r="P1417" s="90"/>
      <c r="R1417" s="62"/>
      <c r="S1417" s="62"/>
      <c r="T1417" s="62"/>
      <c r="U1417" s="62"/>
      <c r="V1417" s="62"/>
      <c r="W1417" s="62"/>
      <c r="X1417" s="62"/>
      <c r="Y1417" s="62"/>
      <c r="Z1417" s="62"/>
      <c r="AA1417" s="62"/>
      <c r="AB1417" s="62"/>
      <c r="AC1417" s="61">
        <f t="shared" si="913"/>
        <v>0</v>
      </c>
      <c r="AD1417" s="1" t="str">
        <f t="shared" si="914"/>
        <v>Nincs VKR kiválasztva!</v>
      </c>
      <c r="AF1417" s="60"/>
      <c r="AG1417" s="60"/>
      <c r="AH1417" s="60"/>
      <c r="AI1417" s="60"/>
      <c r="AJ1417" s="60"/>
      <c r="AK1417" s="60"/>
      <c r="AL1417" s="60"/>
      <c r="AM1417" s="60"/>
      <c r="AN1417" s="60"/>
      <c r="AO1417" s="60"/>
      <c r="AP1417" s="60"/>
      <c r="AQ1417" s="61">
        <f t="shared" si="915"/>
        <v>0</v>
      </c>
      <c r="AR1417" s="130" t="s">
        <v>36</v>
      </c>
      <c r="AS1417" s="1" t="str">
        <f t="shared" si="916"/>
        <v>Nincs VKR kiválasztva!</v>
      </c>
      <c r="AU1417" s="46"/>
      <c r="AV1417" s="46"/>
      <c r="AY1417" s="64" t="str">
        <f>IF($D1417="","",INDEX(Osszesito!$E:$E,MATCH($F1417,Osszesito!$C:$C,0)))</f>
        <v/>
      </c>
      <c r="AZ1417" s="64">
        <f t="shared" si="924"/>
        <v>0</v>
      </c>
      <c r="BA1417" s="65">
        <f t="shared" si="925"/>
        <v>0</v>
      </c>
      <c r="BB1417" s="65" t="str">
        <f t="shared" si="926"/>
        <v>x</v>
      </c>
      <c r="BC1417" s="65">
        <f t="shared" si="917"/>
        <v>0</v>
      </c>
      <c r="BD1417" s="65">
        <f t="shared" si="951"/>
        <v>0</v>
      </c>
      <c r="BE1417" s="65">
        <f t="shared" si="927"/>
        <v>0</v>
      </c>
      <c r="BF1417" s="64" t="str">
        <f t="shared" si="928"/>
        <v>A forrás egyenlő a költséggel (I.ütem).</v>
      </c>
      <c r="BG1417" s="65">
        <f t="shared" si="929"/>
        <v>0</v>
      </c>
      <c r="BH1417" s="65">
        <f t="shared" si="930"/>
        <v>0</v>
      </c>
      <c r="BI1417" s="65">
        <f t="shared" si="931"/>
        <v>0</v>
      </c>
      <c r="BJ1417" s="65">
        <f t="shared" si="932"/>
        <v>0</v>
      </c>
      <c r="BK1417" s="65">
        <f t="shared" si="918"/>
        <v>0</v>
      </c>
      <c r="BL1417" s="66" t="str">
        <f t="shared" si="952"/>
        <v>Nem hosszútávú a feladat.</v>
      </c>
      <c r="BM1417" s="67">
        <f t="shared" si="933"/>
        <v>1</v>
      </c>
      <c r="BN1417" s="67">
        <f t="shared" si="934"/>
        <v>0</v>
      </c>
      <c r="BO1417" s="67">
        <f t="shared" si="935"/>
        <v>1</v>
      </c>
      <c r="BP1417" s="67">
        <f t="shared" si="936"/>
        <v>0</v>
      </c>
      <c r="BQ1417" s="65">
        <f t="shared" si="937"/>
        <v>0</v>
      </c>
      <c r="BR1417" s="64" t="str">
        <f t="shared" si="938"/>
        <v>Nincs hosszútávú terv!</v>
      </c>
      <c r="BS1417" s="65">
        <f t="shared" si="939"/>
        <v>0</v>
      </c>
      <c r="BT1417" s="65">
        <f t="shared" si="940"/>
        <v>0</v>
      </c>
      <c r="BU1417" s="65">
        <f t="shared" si="941"/>
        <v>0</v>
      </c>
      <c r="BV1417" s="65">
        <f t="shared" si="942"/>
        <v>0</v>
      </c>
      <c r="BW1417" s="65">
        <f t="shared" si="943"/>
        <v>0</v>
      </c>
      <c r="BX1417" s="65">
        <f t="shared" si="944"/>
        <v>0</v>
      </c>
      <c r="BY1417" s="65">
        <f t="shared" si="945"/>
        <v>0</v>
      </c>
      <c r="BZ1417" s="65">
        <f t="shared" si="946"/>
        <v>0</v>
      </c>
      <c r="CA1417" s="65">
        <f t="shared" si="947"/>
        <v>0</v>
      </c>
      <c r="CB1417" s="65">
        <f t="shared" si="948"/>
        <v>0</v>
      </c>
      <c r="CC1417" s="65">
        <f t="shared" si="949"/>
        <v>0</v>
      </c>
      <c r="CD1417" s="65" t="str">
        <f t="shared" si="919"/>
        <v>Hiányos kitöltés! (B-oszlop üres)</v>
      </c>
      <c r="CE1417" s="66" t="str">
        <f t="shared" si="920"/>
        <v>Hiányos kitöltés! (B-oszlop üres)</v>
      </c>
      <c r="CF1417" s="65">
        <f t="shared" si="921"/>
        <v>0</v>
      </c>
      <c r="CG1417" s="65">
        <f t="shared" si="922"/>
        <v>0</v>
      </c>
      <c r="CH1417" s="65">
        <f t="shared" si="923"/>
        <v>0</v>
      </c>
    </row>
    <row r="1418" spans="1:86" ht="31.25" x14ac:dyDescent="0.25">
      <c r="A1418" s="54" t="str">
        <f t="shared" si="912"/>
        <v>Nincs VKR kiválasztva!</v>
      </c>
      <c r="B1418" s="68"/>
      <c r="C1418" s="55"/>
      <c r="D1418" s="47"/>
      <c r="E1418" s="47"/>
      <c r="F1418" s="56" t="str">
        <f>IF($G1418="","Nincs VKR kiválasztva!",INDEX(Osszesito!$C:$C,MATCH($G1418,Osszesito!$D:$D,0)))</f>
        <v>Nincs VKR kiválasztva!</v>
      </c>
      <c r="G1418" s="45"/>
      <c r="H1418" s="51" t="str">
        <f>IF($D1418="","",CONCATENATE($AY1418,"_",COUNTA($D$3:$D1418),"_FSZV_2026"))</f>
        <v/>
      </c>
      <c r="I1418" s="56" t="str">
        <f>IF($G1418="","Nincs VKR kiválasztva!",INDEX(Osszesito!$G:$G,MATCH($F1418,Osszesito!$C:$C,0)))</f>
        <v>Nincs VKR kiválasztva!</v>
      </c>
      <c r="J1418" s="56" t="str">
        <f>IF($G1418="","Nincs VKR kiválasztva!",INDEX(Osszesito!$F:$F,MATCH($F1418,Osszesito!$C:$C,0)))</f>
        <v>Nincs VKR kiválasztva!</v>
      </c>
      <c r="K1418" s="48" t="str">
        <f t="shared" si="950"/>
        <v>Nincs kitöltve a költség rész!</v>
      </c>
      <c r="L1418" s="49"/>
      <c r="M1418" s="49"/>
      <c r="N1418" s="60"/>
      <c r="O1418" s="60"/>
      <c r="P1418" s="90"/>
      <c r="R1418" s="62"/>
      <c r="S1418" s="62"/>
      <c r="T1418" s="62"/>
      <c r="U1418" s="62"/>
      <c r="V1418" s="62"/>
      <c r="W1418" s="62"/>
      <c r="X1418" s="62"/>
      <c r="Y1418" s="62"/>
      <c r="Z1418" s="62"/>
      <c r="AA1418" s="62"/>
      <c r="AB1418" s="62"/>
      <c r="AC1418" s="61">
        <f t="shared" si="913"/>
        <v>0</v>
      </c>
      <c r="AD1418" s="1" t="str">
        <f t="shared" si="914"/>
        <v>Nincs VKR kiválasztva!</v>
      </c>
      <c r="AF1418" s="60"/>
      <c r="AG1418" s="60"/>
      <c r="AH1418" s="60"/>
      <c r="AI1418" s="60"/>
      <c r="AJ1418" s="60"/>
      <c r="AK1418" s="60"/>
      <c r="AL1418" s="60"/>
      <c r="AM1418" s="60"/>
      <c r="AN1418" s="60"/>
      <c r="AO1418" s="60"/>
      <c r="AP1418" s="60"/>
      <c r="AQ1418" s="61">
        <f t="shared" si="915"/>
        <v>0</v>
      </c>
      <c r="AR1418" s="130" t="s">
        <v>36</v>
      </c>
      <c r="AS1418" s="1" t="str">
        <f t="shared" si="916"/>
        <v>Nincs VKR kiválasztva!</v>
      </c>
      <c r="AU1418" s="46"/>
      <c r="AV1418" s="46"/>
      <c r="AY1418" s="64" t="str">
        <f>IF($D1418="","",INDEX(Osszesito!$E:$E,MATCH($F1418,Osszesito!$C:$C,0)))</f>
        <v/>
      </c>
      <c r="AZ1418" s="64">
        <f t="shared" si="924"/>
        <v>0</v>
      </c>
      <c r="BA1418" s="65">
        <f t="shared" si="925"/>
        <v>0</v>
      </c>
      <c r="BB1418" s="65" t="str">
        <f t="shared" si="926"/>
        <v>x</v>
      </c>
      <c r="BC1418" s="65">
        <f t="shared" si="917"/>
        <v>0</v>
      </c>
      <c r="BD1418" s="65">
        <f t="shared" si="951"/>
        <v>0</v>
      </c>
      <c r="BE1418" s="65">
        <f t="shared" si="927"/>
        <v>0</v>
      </c>
      <c r="BF1418" s="64" t="str">
        <f t="shared" si="928"/>
        <v>A forrás egyenlő a költséggel (I.ütem).</v>
      </c>
      <c r="BG1418" s="65">
        <f t="shared" si="929"/>
        <v>0</v>
      </c>
      <c r="BH1418" s="65">
        <f t="shared" si="930"/>
        <v>0</v>
      </c>
      <c r="BI1418" s="65">
        <f t="shared" si="931"/>
        <v>0</v>
      </c>
      <c r="BJ1418" s="65">
        <f t="shared" si="932"/>
        <v>0</v>
      </c>
      <c r="BK1418" s="65">
        <f t="shared" si="918"/>
        <v>0</v>
      </c>
      <c r="BL1418" s="66" t="str">
        <f t="shared" si="952"/>
        <v>Nem hosszútávú a feladat.</v>
      </c>
      <c r="BM1418" s="67">
        <f t="shared" si="933"/>
        <v>1</v>
      </c>
      <c r="BN1418" s="67">
        <f t="shared" si="934"/>
        <v>0</v>
      </c>
      <c r="BO1418" s="67">
        <f t="shared" si="935"/>
        <v>1</v>
      </c>
      <c r="BP1418" s="67">
        <f t="shared" si="936"/>
        <v>0</v>
      </c>
      <c r="BQ1418" s="65">
        <f t="shared" si="937"/>
        <v>0</v>
      </c>
      <c r="BR1418" s="64" t="str">
        <f t="shared" si="938"/>
        <v>Nincs hosszútávú terv!</v>
      </c>
      <c r="BS1418" s="65">
        <f t="shared" si="939"/>
        <v>0</v>
      </c>
      <c r="BT1418" s="65">
        <f t="shared" si="940"/>
        <v>0</v>
      </c>
      <c r="BU1418" s="65">
        <f t="shared" si="941"/>
        <v>0</v>
      </c>
      <c r="BV1418" s="65">
        <f t="shared" si="942"/>
        <v>0</v>
      </c>
      <c r="BW1418" s="65">
        <f t="shared" si="943"/>
        <v>0</v>
      </c>
      <c r="BX1418" s="65">
        <f t="shared" si="944"/>
        <v>0</v>
      </c>
      <c r="BY1418" s="65">
        <f t="shared" si="945"/>
        <v>0</v>
      </c>
      <c r="BZ1418" s="65">
        <f t="shared" si="946"/>
        <v>0</v>
      </c>
      <c r="CA1418" s="65">
        <f t="shared" si="947"/>
        <v>0</v>
      </c>
      <c r="CB1418" s="65">
        <f t="shared" si="948"/>
        <v>0</v>
      </c>
      <c r="CC1418" s="65">
        <f t="shared" si="949"/>
        <v>0</v>
      </c>
      <c r="CD1418" s="65" t="str">
        <f t="shared" si="919"/>
        <v>Hiányos kitöltés! (B-oszlop üres)</v>
      </c>
      <c r="CE1418" s="66" t="str">
        <f t="shared" si="920"/>
        <v>Hiányos kitöltés! (B-oszlop üres)</v>
      </c>
      <c r="CF1418" s="65">
        <f t="shared" si="921"/>
        <v>0</v>
      </c>
      <c r="CG1418" s="65">
        <f t="shared" si="922"/>
        <v>0</v>
      </c>
      <c r="CH1418" s="65">
        <f t="shared" si="923"/>
        <v>0</v>
      </c>
    </row>
    <row r="1419" spans="1:86" ht="31.25" x14ac:dyDescent="0.25">
      <c r="A1419" s="54" t="str">
        <f t="shared" si="912"/>
        <v>Nincs VKR kiválasztva!</v>
      </c>
      <c r="B1419" s="68"/>
      <c r="C1419" s="55"/>
      <c r="D1419" s="47"/>
      <c r="E1419" s="47"/>
      <c r="F1419" s="56" t="str">
        <f>IF($G1419="","Nincs VKR kiválasztva!",INDEX(Osszesito!$C:$C,MATCH($G1419,Osszesito!$D:$D,0)))</f>
        <v>Nincs VKR kiválasztva!</v>
      </c>
      <c r="G1419" s="45"/>
      <c r="H1419" s="51" t="str">
        <f>IF($D1419="","",CONCATENATE($AY1419,"_",COUNTA($D$3:$D1419),"_FSZV_2026"))</f>
        <v/>
      </c>
      <c r="I1419" s="56" t="str">
        <f>IF($G1419="","Nincs VKR kiválasztva!",INDEX(Osszesito!$G:$G,MATCH($F1419,Osszesito!$C:$C,0)))</f>
        <v>Nincs VKR kiválasztva!</v>
      </c>
      <c r="J1419" s="56" t="str">
        <f>IF($G1419="","Nincs VKR kiválasztva!",INDEX(Osszesito!$F:$F,MATCH($F1419,Osszesito!$C:$C,0)))</f>
        <v>Nincs VKR kiválasztva!</v>
      </c>
      <c r="K1419" s="48" t="str">
        <f t="shared" si="950"/>
        <v>Nincs kitöltve a költség rész!</v>
      </c>
      <c r="L1419" s="49"/>
      <c r="M1419" s="49"/>
      <c r="N1419" s="60"/>
      <c r="O1419" s="60"/>
      <c r="P1419" s="90"/>
      <c r="R1419" s="62"/>
      <c r="S1419" s="62"/>
      <c r="T1419" s="62"/>
      <c r="U1419" s="62"/>
      <c r="V1419" s="62"/>
      <c r="W1419" s="62"/>
      <c r="X1419" s="62"/>
      <c r="Y1419" s="62"/>
      <c r="Z1419" s="62"/>
      <c r="AA1419" s="62"/>
      <c r="AB1419" s="62"/>
      <c r="AC1419" s="61">
        <f t="shared" si="913"/>
        <v>0</v>
      </c>
      <c r="AD1419" s="1" t="str">
        <f t="shared" si="914"/>
        <v>Nincs VKR kiválasztva!</v>
      </c>
      <c r="AF1419" s="60"/>
      <c r="AG1419" s="60"/>
      <c r="AH1419" s="60"/>
      <c r="AI1419" s="60"/>
      <c r="AJ1419" s="60"/>
      <c r="AK1419" s="60"/>
      <c r="AL1419" s="60"/>
      <c r="AM1419" s="60"/>
      <c r="AN1419" s="60"/>
      <c r="AO1419" s="60"/>
      <c r="AP1419" s="60"/>
      <c r="AQ1419" s="61">
        <f t="shared" si="915"/>
        <v>0</v>
      </c>
      <c r="AR1419" s="130" t="s">
        <v>36</v>
      </c>
      <c r="AS1419" s="1" t="str">
        <f t="shared" si="916"/>
        <v>Nincs VKR kiválasztva!</v>
      </c>
      <c r="AU1419" s="46"/>
      <c r="AV1419" s="46"/>
      <c r="AY1419" s="64" t="str">
        <f>IF($D1419="","",INDEX(Osszesito!$E:$E,MATCH($F1419,Osszesito!$C:$C,0)))</f>
        <v/>
      </c>
      <c r="AZ1419" s="64">
        <f t="shared" si="924"/>
        <v>0</v>
      </c>
      <c r="BA1419" s="65">
        <f t="shared" si="925"/>
        <v>0</v>
      </c>
      <c r="BB1419" s="65" t="str">
        <f t="shared" si="926"/>
        <v>x</v>
      </c>
      <c r="BC1419" s="65">
        <f t="shared" si="917"/>
        <v>0</v>
      </c>
      <c r="BD1419" s="65">
        <f t="shared" si="951"/>
        <v>0</v>
      </c>
      <c r="BE1419" s="65">
        <f t="shared" si="927"/>
        <v>0</v>
      </c>
      <c r="BF1419" s="64" t="str">
        <f t="shared" si="928"/>
        <v>A forrás egyenlő a költséggel (I.ütem).</v>
      </c>
      <c r="BG1419" s="65">
        <f t="shared" si="929"/>
        <v>0</v>
      </c>
      <c r="BH1419" s="65">
        <f t="shared" si="930"/>
        <v>0</v>
      </c>
      <c r="BI1419" s="65">
        <f t="shared" si="931"/>
        <v>0</v>
      </c>
      <c r="BJ1419" s="65">
        <f t="shared" si="932"/>
        <v>0</v>
      </c>
      <c r="BK1419" s="65">
        <f t="shared" si="918"/>
        <v>0</v>
      </c>
      <c r="BL1419" s="66" t="str">
        <f t="shared" si="952"/>
        <v>Nem hosszútávú a feladat.</v>
      </c>
      <c r="BM1419" s="67">
        <f t="shared" si="933"/>
        <v>1</v>
      </c>
      <c r="BN1419" s="67">
        <f t="shared" si="934"/>
        <v>0</v>
      </c>
      <c r="BO1419" s="67">
        <f t="shared" si="935"/>
        <v>1</v>
      </c>
      <c r="BP1419" s="67">
        <f t="shared" si="936"/>
        <v>0</v>
      </c>
      <c r="BQ1419" s="65">
        <f t="shared" si="937"/>
        <v>0</v>
      </c>
      <c r="BR1419" s="64" t="str">
        <f t="shared" si="938"/>
        <v>Nincs hosszútávú terv!</v>
      </c>
      <c r="BS1419" s="65">
        <f t="shared" si="939"/>
        <v>0</v>
      </c>
      <c r="BT1419" s="65">
        <f t="shared" si="940"/>
        <v>0</v>
      </c>
      <c r="BU1419" s="65">
        <f t="shared" si="941"/>
        <v>0</v>
      </c>
      <c r="BV1419" s="65">
        <f t="shared" si="942"/>
        <v>0</v>
      </c>
      <c r="BW1419" s="65">
        <f t="shared" si="943"/>
        <v>0</v>
      </c>
      <c r="BX1419" s="65">
        <f t="shared" si="944"/>
        <v>0</v>
      </c>
      <c r="BY1419" s="65">
        <f t="shared" si="945"/>
        <v>0</v>
      </c>
      <c r="BZ1419" s="65">
        <f t="shared" si="946"/>
        <v>0</v>
      </c>
      <c r="CA1419" s="65">
        <f t="shared" si="947"/>
        <v>0</v>
      </c>
      <c r="CB1419" s="65">
        <f t="shared" si="948"/>
        <v>0</v>
      </c>
      <c r="CC1419" s="65">
        <f t="shared" si="949"/>
        <v>0</v>
      </c>
      <c r="CD1419" s="65" t="str">
        <f t="shared" si="919"/>
        <v>Hiányos kitöltés! (B-oszlop üres)</v>
      </c>
      <c r="CE1419" s="66" t="str">
        <f t="shared" si="920"/>
        <v>Hiányos kitöltés! (B-oszlop üres)</v>
      </c>
      <c r="CF1419" s="65">
        <f t="shared" si="921"/>
        <v>0</v>
      </c>
      <c r="CG1419" s="65">
        <f t="shared" si="922"/>
        <v>0</v>
      </c>
      <c r="CH1419" s="65">
        <f t="shared" si="923"/>
        <v>0</v>
      </c>
    </row>
    <row r="1420" spans="1:86" ht="31.25" x14ac:dyDescent="0.25">
      <c r="A1420" s="54" t="str">
        <f t="shared" si="912"/>
        <v>Nincs VKR kiválasztva!</v>
      </c>
      <c r="B1420" s="68"/>
      <c r="C1420" s="55"/>
      <c r="D1420" s="47"/>
      <c r="E1420" s="47"/>
      <c r="F1420" s="56" t="str">
        <f>IF($G1420="","Nincs VKR kiválasztva!",INDEX(Osszesito!$C:$C,MATCH($G1420,Osszesito!$D:$D,0)))</f>
        <v>Nincs VKR kiválasztva!</v>
      </c>
      <c r="G1420" s="45"/>
      <c r="H1420" s="51" t="str">
        <f>IF($D1420="","",CONCATENATE($AY1420,"_",COUNTA($D$3:$D1420),"_FSZV_2026"))</f>
        <v/>
      </c>
      <c r="I1420" s="56" t="str">
        <f>IF($G1420="","Nincs VKR kiválasztva!",INDEX(Osszesito!$G:$G,MATCH($F1420,Osszesito!$C:$C,0)))</f>
        <v>Nincs VKR kiválasztva!</v>
      </c>
      <c r="J1420" s="56" t="str">
        <f>IF($G1420="","Nincs VKR kiválasztva!",INDEX(Osszesito!$F:$F,MATCH($F1420,Osszesito!$C:$C,0)))</f>
        <v>Nincs VKR kiválasztva!</v>
      </c>
      <c r="K1420" s="48" t="str">
        <f t="shared" si="950"/>
        <v>Nincs kitöltve a költség rész!</v>
      </c>
      <c r="L1420" s="49"/>
      <c r="M1420" s="49"/>
      <c r="N1420" s="60"/>
      <c r="O1420" s="60"/>
      <c r="P1420" s="90"/>
      <c r="R1420" s="62"/>
      <c r="S1420" s="62"/>
      <c r="T1420" s="62"/>
      <c r="U1420" s="62"/>
      <c r="V1420" s="62"/>
      <c r="W1420" s="62"/>
      <c r="X1420" s="62"/>
      <c r="Y1420" s="62"/>
      <c r="Z1420" s="62"/>
      <c r="AA1420" s="62"/>
      <c r="AB1420" s="62"/>
      <c r="AC1420" s="61">
        <f t="shared" si="913"/>
        <v>0</v>
      </c>
      <c r="AD1420" s="1" t="str">
        <f t="shared" si="914"/>
        <v>Nincs VKR kiválasztva!</v>
      </c>
      <c r="AF1420" s="60"/>
      <c r="AG1420" s="60"/>
      <c r="AH1420" s="60"/>
      <c r="AI1420" s="60"/>
      <c r="AJ1420" s="60"/>
      <c r="AK1420" s="60"/>
      <c r="AL1420" s="60"/>
      <c r="AM1420" s="60"/>
      <c r="AN1420" s="60"/>
      <c r="AO1420" s="60"/>
      <c r="AP1420" s="60"/>
      <c r="AQ1420" s="61">
        <f t="shared" si="915"/>
        <v>0</v>
      </c>
      <c r="AR1420" s="130" t="s">
        <v>36</v>
      </c>
      <c r="AS1420" s="1" t="str">
        <f t="shared" si="916"/>
        <v>Nincs VKR kiválasztva!</v>
      </c>
      <c r="AU1420" s="46"/>
      <c r="AV1420" s="46"/>
      <c r="AY1420" s="64" t="str">
        <f>IF($D1420="","",INDEX(Osszesito!$E:$E,MATCH($F1420,Osszesito!$C:$C,0)))</f>
        <v/>
      </c>
      <c r="AZ1420" s="64">
        <f t="shared" si="924"/>
        <v>0</v>
      </c>
      <c r="BA1420" s="65">
        <f t="shared" si="925"/>
        <v>0</v>
      </c>
      <c r="BB1420" s="65" t="str">
        <f t="shared" si="926"/>
        <v>x</v>
      </c>
      <c r="BC1420" s="65">
        <f t="shared" si="917"/>
        <v>0</v>
      </c>
      <c r="BD1420" s="65">
        <f t="shared" si="951"/>
        <v>0</v>
      </c>
      <c r="BE1420" s="65">
        <f t="shared" si="927"/>
        <v>0</v>
      </c>
      <c r="BF1420" s="64" t="str">
        <f t="shared" si="928"/>
        <v>A forrás egyenlő a költséggel (I.ütem).</v>
      </c>
      <c r="BG1420" s="65">
        <f t="shared" si="929"/>
        <v>0</v>
      </c>
      <c r="BH1420" s="65">
        <f t="shared" si="930"/>
        <v>0</v>
      </c>
      <c r="BI1420" s="65">
        <f t="shared" si="931"/>
        <v>0</v>
      </c>
      <c r="BJ1420" s="65">
        <f t="shared" si="932"/>
        <v>0</v>
      </c>
      <c r="BK1420" s="65">
        <f t="shared" si="918"/>
        <v>0</v>
      </c>
      <c r="BL1420" s="66" t="str">
        <f t="shared" si="952"/>
        <v>Nem hosszútávú a feladat.</v>
      </c>
      <c r="BM1420" s="67">
        <f t="shared" si="933"/>
        <v>1</v>
      </c>
      <c r="BN1420" s="67">
        <f t="shared" si="934"/>
        <v>0</v>
      </c>
      <c r="BO1420" s="67">
        <f t="shared" si="935"/>
        <v>1</v>
      </c>
      <c r="BP1420" s="67">
        <f t="shared" si="936"/>
        <v>0</v>
      </c>
      <c r="BQ1420" s="65">
        <f t="shared" si="937"/>
        <v>0</v>
      </c>
      <c r="BR1420" s="64" t="str">
        <f t="shared" si="938"/>
        <v>Nincs hosszútávú terv!</v>
      </c>
      <c r="BS1420" s="65">
        <f t="shared" si="939"/>
        <v>0</v>
      </c>
      <c r="BT1420" s="65">
        <f t="shared" si="940"/>
        <v>0</v>
      </c>
      <c r="BU1420" s="65">
        <f t="shared" si="941"/>
        <v>0</v>
      </c>
      <c r="BV1420" s="65">
        <f t="shared" si="942"/>
        <v>0</v>
      </c>
      <c r="BW1420" s="65">
        <f t="shared" si="943"/>
        <v>0</v>
      </c>
      <c r="BX1420" s="65">
        <f t="shared" si="944"/>
        <v>0</v>
      </c>
      <c r="BY1420" s="65">
        <f t="shared" si="945"/>
        <v>0</v>
      </c>
      <c r="BZ1420" s="65">
        <f t="shared" si="946"/>
        <v>0</v>
      </c>
      <c r="CA1420" s="65">
        <f t="shared" si="947"/>
        <v>0</v>
      </c>
      <c r="CB1420" s="65">
        <f t="shared" si="948"/>
        <v>0</v>
      </c>
      <c r="CC1420" s="65">
        <f t="shared" si="949"/>
        <v>0</v>
      </c>
      <c r="CD1420" s="65" t="str">
        <f t="shared" si="919"/>
        <v>Hiányos kitöltés! (B-oszlop üres)</v>
      </c>
      <c r="CE1420" s="66" t="str">
        <f t="shared" si="920"/>
        <v>Hiányos kitöltés! (B-oszlop üres)</v>
      </c>
      <c r="CF1420" s="65">
        <f t="shared" si="921"/>
        <v>0</v>
      </c>
      <c r="CG1420" s="65">
        <f t="shared" si="922"/>
        <v>0</v>
      </c>
      <c r="CH1420" s="65">
        <f t="shared" si="923"/>
        <v>0</v>
      </c>
    </row>
    <row r="1421" spans="1:86" ht="31.25" x14ac:dyDescent="0.25">
      <c r="A1421" s="54" t="str">
        <f t="shared" si="912"/>
        <v>Nincs VKR kiválasztva!</v>
      </c>
      <c r="B1421" s="68"/>
      <c r="C1421" s="55"/>
      <c r="D1421" s="47"/>
      <c r="E1421" s="47"/>
      <c r="F1421" s="56" t="str">
        <f>IF($G1421="","Nincs VKR kiválasztva!",INDEX(Osszesito!$C:$C,MATCH($G1421,Osszesito!$D:$D,0)))</f>
        <v>Nincs VKR kiválasztva!</v>
      </c>
      <c r="G1421" s="45"/>
      <c r="H1421" s="51" t="str">
        <f>IF($D1421="","",CONCATENATE($AY1421,"_",COUNTA($D$3:$D1421),"_FSZV_2026"))</f>
        <v/>
      </c>
      <c r="I1421" s="56" t="str">
        <f>IF($G1421="","Nincs VKR kiválasztva!",INDEX(Osszesito!$G:$G,MATCH($F1421,Osszesito!$C:$C,0)))</f>
        <v>Nincs VKR kiválasztva!</v>
      </c>
      <c r="J1421" s="56" t="str">
        <f>IF($G1421="","Nincs VKR kiválasztva!",INDEX(Osszesito!$F:$F,MATCH($F1421,Osszesito!$C:$C,0)))</f>
        <v>Nincs VKR kiválasztva!</v>
      </c>
      <c r="K1421" s="48" t="str">
        <f t="shared" si="950"/>
        <v>Nincs kitöltve a költség rész!</v>
      </c>
      <c r="L1421" s="49"/>
      <c r="M1421" s="49"/>
      <c r="N1421" s="60"/>
      <c r="O1421" s="60"/>
      <c r="P1421" s="90"/>
      <c r="R1421" s="62"/>
      <c r="S1421" s="62"/>
      <c r="T1421" s="62"/>
      <c r="U1421" s="62"/>
      <c r="V1421" s="62"/>
      <c r="W1421" s="62"/>
      <c r="X1421" s="62"/>
      <c r="Y1421" s="62"/>
      <c r="Z1421" s="62"/>
      <c r="AA1421" s="62"/>
      <c r="AB1421" s="62"/>
      <c r="AC1421" s="61">
        <f t="shared" si="913"/>
        <v>0</v>
      </c>
      <c r="AD1421" s="1" t="str">
        <f t="shared" si="914"/>
        <v>Nincs VKR kiválasztva!</v>
      </c>
      <c r="AF1421" s="60"/>
      <c r="AG1421" s="60"/>
      <c r="AH1421" s="60"/>
      <c r="AI1421" s="60"/>
      <c r="AJ1421" s="60"/>
      <c r="AK1421" s="60"/>
      <c r="AL1421" s="60"/>
      <c r="AM1421" s="60"/>
      <c r="AN1421" s="60"/>
      <c r="AO1421" s="60"/>
      <c r="AP1421" s="60"/>
      <c r="AQ1421" s="61">
        <f t="shared" si="915"/>
        <v>0</v>
      </c>
      <c r="AR1421" s="130" t="s">
        <v>36</v>
      </c>
      <c r="AS1421" s="1" t="str">
        <f t="shared" si="916"/>
        <v>Nincs VKR kiválasztva!</v>
      </c>
      <c r="AU1421" s="46"/>
      <c r="AV1421" s="46"/>
      <c r="AY1421" s="64" t="str">
        <f>IF($D1421="","",INDEX(Osszesito!$E:$E,MATCH($F1421,Osszesito!$C:$C,0)))</f>
        <v/>
      </c>
      <c r="AZ1421" s="64">
        <f t="shared" si="924"/>
        <v>0</v>
      </c>
      <c r="BA1421" s="65">
        <f t="shared" si="925"/>
        <v>0</v>
      </c>
      <c r="BB1421" s="65" t="str">
        <f t="shared" si="926"/>
        <v>x</v>
      </c>
      <c r="BC1421" s="65">
        <f t="shared" si="917"/>
        <v>0</v>
      </c>
      <c r="BD1421" s="65">
        <f t="shared" si="951"/>
        <v>0</v>
      </c>
      <c r="BE1421" s="65">
        <f t="shared" si="927"/>
        <v>0</v>
      </c>
      <c r="BF1421" s="64" t="str">
        <f t="shared" si="928"/>
        <v>A forrás egyenlő a költséggel (I.ütem).</v>
      </c>
      <c r="BG1421" s="65">
        <f t="shared" si="929"/>
        <v>0</v>
      </c>
      <c r="BH1421" s="65">
        <f t="shared" si="930"/>
        <v>0</v>
      </c>
      <c r="BI1421" s="65">
        <f t="shared" si="931"/>
        <v>0</v>
      </c>
      <c r="BJ1421" s="65">
        <f t="shared" si="932"/>
        <v>0</v>
      </c>
      <c r="BK1421" s="65">
        <f t="shared" si="918"/>
        <v>0</v>
      </c>
      <c r="BL1421" s="66" t="str">
        <f t="shared" si="952"/>
        <v>Nem hosszútávú a feladat.</v>
      </c>
      <c r="BM1421" s="67">
        <f t="shared" si="933"/>
        <v>1</v>
      </c>
      <c r="BN1421" s="67">
        <f t="shared" si="934"/>
        <v>0</v>
      </c>
      <c r="BO1421" s="67">
        <f t="shared" si="935"/>
        <v>1</v>
      </c>
      <c r="BP1421" s="67">
        <f t="shared" si="936"/>
        <v>0</v>
      </c>
      <c r="BQ1421" s="65">
        <f t="shared" si="937"/>
        <v>0</v>
      </c>
      <c r="BR1421" s="64" t="str">
        <f t="shared" si="938"/>
        <v>Nincs hosszútávú terv!</v>
      </c>
      <c r="BS1421" s="65">
        <f t="shared" si="939"/>
        <v>0</v>
      </c>
      <c r="BT1421" s="65">
        <f t="shared" si="940"/>
        <v>0</v>
      </c>
      <c r="BU1421" s="65">
        <f t="shared" si="941"/>
        <v>0</v>
      </c>
      <c r="BV1421" s="65">
        <f t="shared" si="942"/>
        <v>0</v>
      </c>
      <c r="BW1421" s="65">
        <f t="shared" si="943"/>
        <v>0</v>
      </c>
      <c r="BX1421" s="65">
        <f t="shared" si="944"/>
        <v>0</v>
      </c>
      <c r="BY1421" s="65">
        <f t="shared" si="945"/>
        <v>0</v>
      </c>
      <c r="BZ1421" s="65">
        <f t="shared" si="946"/>
        <v>0</v>
      </c>
      <c r="CA1421" s="65">
        <f t="shared" si="947"/>
        <v>0</v>
      </c>
      <c r="CB1421" s="65">
        <f t="shared" si="948"/>
        <v>0</v>
      </c>
      <c r="CC1421" s="65">
        <f t="shared" si="949"/>
        <v>0</v>
      </c>
      <c r="CD1421" s="65" t="str">
        <f t="shared" si="919"/>
        <v>Hiányos kitöltés! (B-oszlop üres)</v>
      </c>
      <c r="CE1421" s="66" t="str">
        <f t="shared" si="920"/>
        <v>Hiányos kitöltés! (B-oszlop üres)</v>
      </c>
      <c r="CF1421" s="65">
        <f t="shared" si="921"/>
        <v>0</v>
      </c>
      <c r="CG1421" s="65">
        <f t="shared" si="922"/>
        <v>0</v>
      </c>
      <c r="CH1421" s="65">
        <f t="shared" si="923"/>
        <v>0</v>
      </c>
    </row>
    <row r="1422" spans="1:86" ht="31.25" x14ac:dyDescent="0.25">
      <c r="A1422" s="54" t="str">
        <f t="shared" si="912"/>
        <v>Nincs VKR kiválasztva!</v>
      </c>
      <c r="B1422" s="68"/>
      <c r="C1422" s="55"/>
      <c r="D1422" s="47"/>
      <c r="E1422" s="47"/>
      <c r="F1422" s="56" t="str">
        <f>IF($G1422="","Nincs VKR kiválasztva!",INDEX(Osszesito!$C:$C,MATCH($G1422,Osszesito!$D:$D,0)))</f>
        <v>Nincs VKR kiválasztva!</v>
      </c>
      <c r="G1422" s="45"/>
      <c r="H1422" s="51" t="str">
        <f>IF($D1422="","",CONCATENATE($AY1422,"_",COUNTA($D$3:$D1422),"_FSZV_2026"))</f>
        <v/>
      </c>
      <c r="I1422" s="56" t="str">
        <f>IF($G1422="","Nincs VKR kiválasztva!",INDEX(Osszesito!$G:$G,MATCH($F1422,Osszesito!$C:$C,0)))</f>
        <v>Nincs VKR kiválasztva!</v>
      </c>
      <c r="J1422" s="56" t="str">
        <f>IF($G1422="","Nincs VKR kiválasztva!",INDEX(Osszesito!$F:$F,MATCH($F1422,Osszesito!$C:$C,0)))</f>
        <v>Nincs VKR kiválasztva!</v>
      </c>
      <c r="K1422" s="48" t="str">
        <f t="shared" si="950"/>
        <v>Nincs kitöltve a költség rész!</v>
      </c>
      <c r="L1422" s="49"/>
      <c r="M1422" s="49"/>
      <c r="N1422" s="60"/>
      <c r="O1422" s="60"/>
      <c r="P1422" s="90"/>
      <c r="R1422" s="62"/>
      <c r="S1422" s="62"/>
      <c r="T1422" s="62"/>
      <c r="U1422" s="62"/>
      <c r="V1422" s="62"/>
      <c r="W1422" s="62"/>
      <c r="X1422" s="62"/>
      <c r="Y1422" s="62"/>
      <c r="Z1422" s="62"/>
      <c r="AA1422" s="62"/>
      <c r="AB1422" s="62"/>
      <c r="AC1422" s="61">
        <f t="shared" si="913"/>
        <v>0</v>
      </c>
      <c r="AD1422" s="1" t="str">
        <f t="shared" si="914"/>
        <v>Nincs VKR kiválasztva!</v>
      </c>
      <c r="AF1422" s="60"/>
      <c r="AG1422" s="60"/>
      <c r="AH1422" s="60"/>
      <c r="AI1422" s="60"/>
      <c r="AJ1422" s="60"/>
      <c r="AK1422" s="60"/>
      <c r="AL1422" s="60"/>
      <c r="AM1422" s="60"/>
      <c r="AN1422" s="60"/>
      <c r="AO1422" s="60"/>
      <c r="AP1422" s="60"/>
      <c r="AQ1422" s="61">
        <f t="shared" si="915"/>
        <v>0</v>
      </c>
      <c r="AR1422" s="130" t="s">
        <v>36</v>
      </c>
      <c r="AS1422" s="1" t="str">
        <f t="shared" si="916"/>
        <v>Nincs VKR kiválasztva!</v>
      </c>
      <c r="AU1422" s="46"/>
      <c r="AV1422" s="46"/>
      <c r="AY1422" s="64" t="str">
        <f>IF($D1422="","",INDEX(Osszesito!$E:$E,MATCH($F1422,Osszesito!$C:$C,0)))</f>
        <v/>
      </c>
      <c r="AZ1422" s="64">
        <f t="shared" si="924"/>
        <v>0</v>
      </c>
      <c r="BA1422" s="65">
        <f t="shared" si="925"/>
        <v>0</v>
      </c>
      <c r="BB1422" s="65" t="str">
        <f t="shared" si="926"/>
        <v>x</v>
      </c>
      <c r="BC1422" s="65">
        <f t="shared" si="917"/>
        <v>0</v>
      </c>
      <c r="BD1422" s="65">
        <f t="shared" si="951"/>
        <v>0</v>
      </c>
      <c r="BE1422" s="65">
        <f t="shared" si="927"/>
        <v>0</v>
      </c>
      <c r="BF1422" s="64" t="str">
        <f t="shared" si="928"/>
        <v>A forrás egyenlő a költséggel (I.ütem).</v>
      </c>
      <c r="BG1422" s="65">
        <f t="shared" si="929"/>
        <v>0</v>
      </c>
      <c r="BH1422" s="65">
        <f t="shared" si="930"/>
        <v>0</v>
      </c>
      <c r="BI1422" s="65">
        <f t="shared" si="931"/>
        <v>0</v>
      </c>
      <c r="BJ1422" s="65">
        <f t="shared" si="932"/>
        <v>0</v>
      </c>
      <c r="BK1422" s="65">
        <f t="shared" si="918"/>
        <v>0</v>
      </c>
      <c r="BL1422" s="66" t="str">
        <f t="shared" si="952"/>
        <v>Nem hosszútávú a feladat.</v>
      </c>
      <c r="BM1422" s="67">
        <f t="shared" si="933"/>
        <v>1</v>
      </c>
      <c r="BN1422" s="67">
        <f t="shared" si="934"/>
        <v>0</v>
      </c>
      <c r="BO1422" s="67">
        <f t="shared" si="935"/>
        <v>1</v>
      </c>
      <c r="BP1422" s="67">
        <f t="shared" si="936"/>
        <v>0</v>
      </c>
      <c r="BQ1422" s="65">
        <f t="shared" si="937"/>
        <v>0</v>
      </c>
      <c r="BR1422" s="64" t="str">
        <f t="shared" si="938"/>
        <v>Nincs hosszútávú terv!</v>
      </c>
      <c r="BS1422" s="65">
        <f t="shared" si="939"/>
        <v>0</v>
      </c>
      <c r="BT1422" s="65">
        <f t="shared" si="940"/>
        <v>0</v>
      </c>
      <c r="BU1422" s="65">
        <f t="shared" si="941"/>
        <v>0</v>
      </c>
      <c r="BV1422" s="65">
        <f t="shared" si="942"/>
        <v>0</v>
      </c>
      <c r="BW1422" s="65">
        <f t="shared" si="943"/>
        <v>0</v>
      </c>
      <c r="BX1422" s="65">
        <f t="shared" si="944"/>
        <v>0</v>
      </c>
      <c r="BY1422" s="65">
        <f t="shared" si="945"/>
        <v>0</v>
      </c>
      <c r="BZ1422" s="65">
        <f t="shared" si="946"/>
        <v>0</v>
      </c>
      <c r="CA1422" s="65">
        <f t="shared" si="947"/>
        <v>0</v>
      </c>
      <c r="CB1422" s="65">
        <f t="shared" si="948"/>
        <v>0</v>
      </c>
      <c r="CC1422" s="65">
        <f t="shared" si="949"/>
        <v>0</v>
      </c>
      <c r="CD1422" s="65" t="str">
        <f t="shared" si="919"/>
        <v>Hiányos kitöltés! (B-oszlop üres)</v>
      </c>
      <c r="CE1422" s="66" t="str">
        <f t="shared" si="920"/>
        <v>Hiányos kitöltés! (B-oszlop üres)</v>
      </c>
      <c r="CF1422" s="65">
        <f t="shared" si="921"/>
        <v>0</v>
      </c>
      <c r="CG1422" s="65">
        <f t="shared" si="922"/>
        <v>0</v>
      </c>
      <c r="CH1422" s="65">
        <f t="shared" si="923"/>
        <v>0</v>
      </c>
    </row>
    <row r="1423" spans="1:86" ht="31.25" x14ac:dyDescent="0.25">
      <c r="A1423" s="54" t="str">
        <f t="shared" si="912"/>
        <v>Nincs VKR kiválasztva!</v>
      </c>
      <c r="B1423" s="68"/>
      <c r="C1423" s="55"/>
      <c r="D1423" s="47"/>
      <c r="E1423" s="47"/>
      <c r="F1423" s="56" t="str">
        <f>IF($G1423="","Nincs VKR kiválasztva!",INDEX(Osszesito!$C:$C,MATCH($G1423,Osszesito!$D:$D,0)))</f>
        <v>Nincs VKR kiválasztva!</v>
      </c>
      <c r="G1423" s="45"/>
      <c r="H1423" s="51" t="str">
        <f>IF($D1423="","",CONCATENATE($AY1423,"_",COUNTA($D$3:$D1423),"_FSZV_2026"))</f>
        <v/>
      </c>
      <c r="I1423" s="56" t="str">
        <f>IF($G1423="","Nincs VKR kiválasztva!",INDEX(Osszesito!$G:$G,MATCH($F1423,Osszesito!$C:$C,0)))</f>
        <v>Nincs VKR kiválasztva!</v>
      </c>
      <c r="J1423" s="56" t="str">
        <f>IF($G1423="","Nincs VKR kiválasztva!",INDEX(Osszesito!$F:$F,MATCH($F1423,Osszesito!$C:$C,0)))</f>
        <v>Nincs VKR kiválasztva!</v>
      </c>
      <c r="K1423" s="48" t="str">
        <f t="shared" si="950"/>
        <v>Nincs kitöltve a költség rész!</v>
      </c>
      <c r="L1423" s="49"/>
      <c r="M1423" s="49"/>
      <c r="N1423" s="60"/>
      <c r="O1423" s="60"/>
      <c r="P1423" s="90"/>
      <c r="R1423" s="62"/>
      <c r="S1423" s="62"/>
      <c r="T1423" s="62"/>
      <c r="U1423" s="62"/>
      <c r="V1423" s="62"/>
      <c r="W1423" s="62"/>
      <c r="X1423" s="62"/>
      <c r="Y1423" s="62"/>
      <c r="Z1423" s="62"/>
      <c r="AA1423" s="62"/>
      <c r="AB1423" s="62"/>
      <c r="AC1423" s="61">
        <f t="shared" si="913"/>
        <v>0</v>
      </c>
      <c r="AD1423" s="1" t="str">
        <f t="shared" si="914"/>
        <v>Nincs VKR kiválasztva!</v>
      </c>
      <c r="AF1423" s="60"/>
      <c r="AG1423" s="60"/>
      <c r="AH1423" s="60"/>
      <c r="AI1423" s="60"/>
      <c r="AJ1423" s="60"/>
      <c r="AK1423" s="60"/>
      <c r="AL1423" s="60"/>
      <c r="AM1423" s="60"/>
      <c r="AN1423" s="60"/>
      <c r="AO1423" s="60"/>
      <c r="AP1423" s="60"/>
      <c r="AQ1423" s="61">
        <f t="shared" si="915"/>
        <v>0</v>
      </c>
      <c r="AR1423" s="130" t="s">
        <v>36</v>
      </c>
      <c r="AS1423" s="1" t="str">
        <f t="shared" si="916"/>
        <v>Nincs VKR kiválasztva!</v>
      </c>
      <c r="AU1423" s="46"/>
      <c r="AV1423" s="46"/>
      <c r="AY1423" s="64" t="str">
        <f>IF($D1423="","",INDEX(Osszesito!$E:$E,MATCH($F1423,Osszesito!$C:$C,0)))</f>
        <v/>
      </c>
      <c r="AZ1423" s="64">
        <f t="shared" si="924"/>
        <v>0</v>
      </c>
      <c r="BA1423" s="65">
        <f t="shared" si="925"/>
        <v>0</v>
      </c>
      <c r="BB1423" s="65" t="str">
        <f t="shared" si="926"/>
        <v>x</v>
      </c>
      <c r="BC1423" s="65">
        <f t="shared" si="917"/>
        <v>0</v>
      </c>
      <c r="BD1423" s="65">
        <f t="shared" si="951"/>
        <v>0</v>
      </c>
      <c r="BE1423" s="65">
        <f t="shared" si="927"/>
        <v>0</v>
      </c>
      <c r="BF1423" s="64" t="str">
        <f t="shared" si="928"/>
        <v>A forrás egyenlő a költséggel (I.ütem).</v>
      </c>
      <c r="BG1423" s="65">
        <f t="shared" si="929"/>
        <v>0</v>
      </c>
      <c r="BH1423" s="65">
        <f t="shared" si="930"/>
        <v>0</v>
      </c>
      <c r="BI1423" s="65">
        <f t="shared" si="931"/>
        <v>0</v>
      </c>
      <c r="BJ1423" s="65">
        <f t="shared" si="932"/>
        <v>0</v>
      </c>
      <c r="BK1423" s="65">
        <f t="shared" si="918"/>
        <v>0</v>
      </c>
      <c r="BL1423" s="66" t="str">
        <f t="shared" si="952"/>
        <v>Nem hosszútávú a feladat.</v>
      </c>
      <c r="BM1423" s="67">
        <f t="shared" si="933"/>
        <v>1</v>
      </c>
      <c r="BN1423" s="67">
        <f t="shared" si="934"/>
        <v>0</v>
      </c>
      <c r="BO1423" s="67">
        <f t="shared" si="935"/>
        <v>1</v>
      </c>
      <c r="BP1423" s="67">
        <f t="shared" si="936"/>
        <v>0</v>
      </c>
      <c r="BQ1423" s="65">
        <f t="shared" si="937"/>
        <v>0</v>
      </c>
      <c r="BR1423" s="64" t="str">
        <f t="shared" si="938"/>
        <v>Nincs hosszútávú terv!</v>
      </c>
      <c r="BS1423" s="65">
        <f t="shared" si="939"/>
        <v>0</v>
      </c>
      <c r="BT1423" s="65">
        <f t="shared" si="940"/>
        <v>0</v>
      </c>
      <c r="BU1423" s="65">
        <f t="shared" si="941"/>
        <v>0</v>
      </c>
      <c r="BV1423" s="65">
        <f t="shared" si="942"/>
        <v>0</v>
      </c>
      <c r="BW1423" s="65">
        <f t="shared" si="943"/>
        <v>0</v>
      </c>
      <c r="BX1423" s="65">
        <f t="shared" si="944"/>
        <v>0</v>
      </c>
      <c r="BY1423" s="65">
        <f t="shared" si="945"/>
        <v>0</v>
      </c>
      <c r="BZ1423" s="65">
        <f t="shared" si="946"/>
        <v>0</v>
      </c>
      <c r="CA1423" s="65">
        <f t="shared" si="947"/>
        <v>0</v>
      </c>
      <c r="CB1423" s="65">
        <f t="shared" si="948"/>
        <v>0</v>
      </c>
      <c r="CC1423" s="65">
        <f t="shared" si="949"/>
        <v>0</v>
      </c>
      <c r="CD1423" s="65" t="str">
        <f t="shared" si="919"/>
        <v>Hiányos kitöltés! (B-oszlop üres)</v>
      </c>
      <c r="CE1423" s="66" t="str">
        <f t="shared" si="920"/>
        <v>Hiányos kitöltés! (B-oszlop üres)</v>
      </c>
      <c r="CF1423" s="65">
        <f t="shared" si="921"/>
        <v>0</v>
      </c>
      <c r="CG1423" s="65">
        <f t="shared" si="922"/>
        <v>0</v>
      </c>
      <c r="CH1423" s="65">
        <f t="shared" si="923"/>
        <v>0</v>
      </c>
    </row>
    <row r="1424" spans="1:86" ht="31.25" x14ac:dyDescent="0.25">
      <c r="A1424" s="54" t="str">
        <f t="shared" si="912"/>
        <v>Nincs VKR kiválasztva!</v>
      </c>
      <c r="B1424" s="68"/>
      <c r="C1424" s="55"/>
      <c r="D1424" s="47"/>
      <c r="E1424" s="47"/>
      <c r="F1424" s="56" t="str">
        <f>IF($G1424="","Nincs VKR kiválasztva!",INDEX(Osszesito!$C:$C,MATCH($G1424,Osszesito!$D:$D,0)))</f>
        <v>Nincs VKR kiválasztva!</v>
      </c>
      <c r="G1424" s="45"/>
      <c r="H1424" s="51" t="str">
        <f>IF($D1424="","",CONCATENATE($AY1424,"_",COUNTA($D$3:$D1424),"_FSZV_2026"))</f>
        <v/>
      </c>
      <c r="I1424" s="56" t="str">
        <f>IF($G1424="","Nincs VKR kiválasztva!",INDEX(Osszesito!$G:$G,MATCH($F1424,Osszesito!$C:$C,0)))</f>
        <v>Nincs VKR kiválasztva!</v>
      </c>
      <c r="J1424" s="56" t="str">
        <f>IF($G1424="","Nincs VKR kiválasztva!",INDEX(Osszesito!$F:$F,MATCH($F1424,Osszesito!$C:$C,0)))</f>
        <v>Nincs VKR kiválasztva!</v>
      </c>
      <c r="K1424" s="48" t="str">
        <f t="shared" si="950"/>
        <v>Nincs kitöltve a költség rész!</v>
      </c>
      <c r="L1424" s="49"/>
      <c r="M1424" s="49"/>
      <c r="N1424" s="60"/>
      <c r="O1424" s="60"/>
      <c r="P1424" s="90"/>
      <c r="R1424" s="62"/>
      <c r="S1424" s="62"/>
      <c r="T1424" s="62"/>
      <c r="U1424" s="62"/>
      <c r="V1424" s="62"/>
      <c r="W1424" s="62"/>
      <c r="X1424" s="62"/>
      <c r="Y1424" s="62"/>
      <c r="Z1424" s="62"/>
      <c r="AA1424" s="62"/>
      <c r="AB1424" s="62"/>
      <c r="AC1424" s="61">
        <f t="shared" si="913"/>
        <v>0</v>
      </c>
      <c r="AD1424" s="1" t="str">
        <f t="shared" si="914"/>
        <v>Nincs VKR kiválasztva!</v>
      </c>
      <c r="AF1424" s="60"/>
      <c r="AG1424" s="60"/>
      <c r="AH1424" s="60"/>
      <c r="AI1424" s="60"/>
      <c r="AJ1424" s="60"/>
      <c r="AK1424" s="60"/>
      <c r="AL1424" s="60"/>
      <c r="AM1424" s="60"/>
      <c r="AN1424" s="60"/>
      <c r="AO1424" s="60"/>
      <c r="AP1424" s="60"/>
      <c r="AQ1424" s="61">
        <f t="shared" si="915"/>
        <v>0</v>
      </c>
      <c r="AR1424" s="130" t="s">
        <v>36</v>
      </c>
      <c r="AS1424" s="1" t="str">
        <f t="shared" si="916"/>
        <v>Nincs VKR kiválasztva!</v>
      </c>
      <c r="AU1424" s="46"/>
      <c r="AV1424" s="46"/>
      <c r="AY1424" s="64" t="str">
        <f>IF($D1424="","",INDEX(Osszesito!$E:$E,MATCH($F1424,Osszesito!$C:$C,0)))</f>
        <v/>
      </c>
      <c r="AZ1424" s="64">
        <f t="shared" si="924"/>
        <v>0</v>
      </c>
      <c r="BA1424" s="65">
        <f t="shared" si="925"/>
        <v>0</v>
      </c>
      <c r="BB1424" s="65" t="str">
        <f t="shared" si="926"/>
        <v>x</v>
      </c>
      <c r="BC1424" s="65">
        <f t="shared" si="917"/>
        <v>0</v>
      </c>
      <c r="BD1424" s="65">
        <f t="shared" si="951"/>
        <v>0</v>
      </c>
      <c r="BE1424" s="65">
        <f t="shared" si="927"/>
        <v>0</v>
      </c>
      <c r="BF1424" s="64" t="str">
        <f t="shared" si="928"/>
        <v>A forrás egyenlő a költséggel (I.ütem).</v>
      </c>
      <c r="BG1424" s="65">
        <f t="shared" si="929"/>
        <v>0</v>
      </c>
      <c r="BH1424" s="65">
        <f t="shared" si="930"/>
        <v>0</v>
      </c>
      <c r="BI1424" s="65">
        <f t="shared" si="931"/>
        <v>0</v>
      </c>
      <c r="BJ1424" s="65">
        <f t="shared" si="932"/>
        <v>0</v>
      </c>
      <c r="BK1424" s="65">
        <f t="shared" si="918"/>
        <v>0</v>
      </c>
      <c r="BL1424" s="66" t="str">
        <f t="shared" si="952"/>
        <v>Nem hosszútávú a feladat.</v>
      </c>
      <c r="BM1424" s="67">
        <f t="shared" si="933"/>
        <v>1</v>
      </c>
      <c r="BN1424" s="67">
        <f t="shared" si="934"/>
        <v>0</v>
      </c>
      <c r="BO1424" s="67">
        <f t="shared" si="935"/>
        <v>1</v>
      </c>
      <c r="BP1424" s="67">
        <f t="shared" si="936"/>
        <v>0</v>
      </c>
      <c r="BQ1424" s="65">
        <f t="shared" si="937"/>
        <v>0</v>
      </c>
      <c r="BR1424" s="64" t="str">
        <f t="shared" si="938"/>
        <v>Nincs hosszútávú terv!</v>
      </c>
      <c r="BS1424" s="65">
        <f t="shared" si="939"/>
        <v>0</v>
      </c>
      <c r="BT1424" s="65">
        <f t="shared" si="940"/>
        <v>0</v>
      </c>
      <c r="BU1424" s="65">
        <f t="shared" si="941"/>
        <v>0</v>
      </c>
      <c r="BV1424" s="65">
        <f t="shared" si="942"/>
        <v>0</v>
      </c>
      <c r="BW1424" s="65">
        <f t="shared" si="943"/>
        <v>0</v>
      </c>
      <c r="BX1424" s="65">
        <f t="shared" si="944"/>
        <v>0</v>
      </c>
      <c r="BY1424" s="65">
        <f t="shared" si="945"/>
        <v>0</v>
      </c>
      <c r="BZ1424" s="65">
        <f t="shared" si="946"/>
        <v>0</v>
      </c>
      <c r="CA1424" s="65">
        <f t="shared" si="947"/>
        <v>0</v>
      </c>
      <c r="CB1424" s="65">
        <f t="shared" si="948"/>
        <v>0</v>
      </c>
      <c r="CC1424" s="65">
        <f t="shared" si="949"/>
        <v>0</v>
      </c>
      <c r="CD1424" s="65" t="str">
        <f t="shared" si="919"/>
        <v>Hiányos kitöltés! (B-oszlop üres)</v>
      </c>
      <c r="CE1424" s="66" t="str">
        <f t="shared" si="920"/>
        <v>Hiányos kitöltés! (B-oszlop üres)</v>
      </c>
      <c r="CF1424" s="65">
        <f t="shared" si="921"/>
        <v>0</v>
      </c>
      <c r="CG1424" s="65">
        <f t="shared" si="922"/>
        <v>0</v>
      </c>
      <c r="CH1424" s="65">
        <f t="shared" si="923"/>
        <v>0</v>
      </c>
    </row>
    <row r="1425" spans="1:86" ht="31.25" x14ac:dyDescent="0.25">
      <c r="A1425" s="54" t="str">
        <f t="shared" si="912"/>
        <v>Nincs VKR kiválasztva!</v>
      </c>
      <c r="B1425" s="68"/>
      <c r="C1425" s="55"/>
      <c r="D1425" s="47"/>
      <c r="E1425" s="47"/>
      <c r="F1425" s="56" t="str">
        <f>IF($G1425="","Nincs VKR kiválasztva!",INDEX(Osszesito!$C:$C,MATCH($G1425,Osszesito!$D:$D,0)))</f>
        <v>Nincs VKR kiválasztva!</v>
      </c>
      <c r="G1425" s="45"/>
      <c r="H1425" s="51" t="str">
        <f>IF($D1425="","",CONCATENATE($AY1425,"_",COUNTA($D$3:$D1425),"_FSZV_2026"))</f>
        <v/>
      </c>
      <c r="I1425" s="56" t="str">
        <f>IF($G1425="","Nincs VKR kiválasztva!",INDEX(Osszesito!$G:$G,MATCH($F1425,Osszesito!$C:$C,0)))</f>
        <v>Nincs VKR kiválasztva!</v>
      </c>
      <c r="J1425" s="56" t="str">
        <f>IF($G1425="","Nincs VKR kiválasztva!",INDEX(Osszesito!$F:$F,MATCH($F1425,Osszesito!$C:$C,0)))</f>
        <v>Nincs VKR kiválasztva!</v>
      </c>
      <c r="K1425" s="48" t="str">
        <f t="shared" si="950"/>
        <v>Nincs kitöltve a költség rész!</v>
      </c>
      <c r="L1425" s="49"/>
      <c r="M1425" s="49"/>
      <c r="N1425" s="60"/>
      <c r="O1425" s="60"/>
      <c r="P1425" s="90"/>
      <c r="R1425" s="62"/>
      <c r="S1425" s="62"/>
      <c r="T1425" s="62"/>
      <c r="U1425" s="62"/>
      <c r="V1425" s="62"/>
      <c r="W1425" s="62"/>
      <c r="X1425" s="62"/>
      <c r="Y1425" s="62"/>
      <c r="Z1425" s="62"/>
      <c r="AA1425" s="62"/>
      <c r="AB1425" s="62"/>
      <c r="AC1425" s="61">
        <f t="shared" si="913"/>
        <v>0</v>
      </c>
      <c r="AD1425" s="1" t="str">
        <f t="shared" si="914"/>
        <v>Nincs VKR kiválasztva!</v>
      </c>
      <c r="AF1425" s="60"/>
      <c r="AG1425" s="60"/>
      <c r="AH1425" s="60"/>
      <c r="AI1425" s="60"/>
      <c r="AJ1425" s="60"/>
      <c r="AK1425" s="60"/>
      <c r="AL1425" s="60"/>
      <c r="AM1425" s="60"/>
      <c r="AN1425" s="60"/>
      <c r="AO1425" s="60"/>
      <c r="AP1425" s="60"/>
      <c r="AQ1425" s="61">
        <f t="shared" si="915"/>
        <v>0</v>
      </c>
      <c r="AR1425" s="130" t="s">
        <v>36</v>
      </c>
      <c r="AS1425" s="1" t="str">
        <f t="shared" si="916"/>
        <v>Nincs VKR kiválasztva!</v>
      </c>
      <c r="AU1425" s="46"/>
      <c r="AV1425" s="46"/>
      <c r="AY1425" s="64" t="str">
        <f>IF($D1425="","",INDEX(Osszesito!$E:$E,MATCH($F1425,Osszesito!$C:$C,0)))</f>
        <v/>
      </c>
      <c r="AZ1425" s="64">
        <f t="shared" si="924"/>
        <v>0</v>
      </c>
      <c r="BA1425" s="65">
        <f t="shared" si="925"/>
        <v>0</v>
      </c>
      <c r="BB1425" s="65" t="str">
        <f t="shared" si="926"/>
        <v>x</v>
      </c>
      <c r="BC1425" s="65">
        <f t="shared" si="917"/>
        <v>0</v>
      </c>
      <c r="BD1425" s="65">
        <f t="shared" si="951"/>
        <v>0</v>
      </c>
      <c r="BE1425" s="65">
        <f t="shared" si="927"/>
        <v>0</v>
      </c>
      <c r="BF1425" s="64" t="str">
        <f t="shared" si="928"/>
        <v>A forrás egyenlő a költséggel (I.ütem).</v>
      </c>
      <c r="BG1425" s="65">
        <f t="shared" si="929"/>
        <v>0</v>
      </c>
      <c r="BH1425" s="65">
        <f t="shared" si="930"/>
        <v>0</v>
      </c>
      <c r="BI1425" s="65">
        <f t="shared" si="931"/>
        <v>0</v>
      </c>
      <c r="BJ1425" s="65">
        <f t="shared" si="932"/>
        <v>0</v>
      </c>
      <c r="BK1425" s="65">
        <f t="shared" si="918"/>
        <v>0</v>
      </c>
      <c r="BL1425" s="66" t="str">
        <f t="shared" si="952"/>
        <v>Nem hosszútávú a feladat.</v>
      </c>
      <c r="BM1425" s="67">
        <f t="shared" si="933"/>
        <v>1</v>
      </c>
      <c r="BN1425" s="67">
        <f t="shared" si="934"/>
        <v>0</v>
      </c>
      <c r="BO1425" s="67">
        <f t="shared" si="935"/>
        <v>1</v>
      </c>
      <c r="BP1425" s="67">
        <f t="shared" si="936"/>
        <v>0</v>
      </c>
      <c r="BQ1425" s="65">
        <f t="shared" si="937"/>
        <v>0</v>
      </c>
      <c r="BR1425" s="64" t="str">
        <f t="shared" si="938"/>
        <v>Nincs hosszútávú terv!</v>
      </c>
      <c r="BS1425" s="65">
        <f t="shared" si="939"/>
        <v>0</v>
      </c>
      <c r="BT1425" s="65">
        <f t="shared" si="940"/>
        <v>0</v>
      </c>
      <c r="BU1425" s="65">
        <f t="shared" si="941"/>
        <v>0</v>
      </c>
      <c r="BV1425" s="65">
        <f t="shared" si="942"/>
        <v>0</v>
      </c>
      <c r="BW1425" s="65">
        <f t="shared" si="943"/>
        <v>0</v>
      </c>
      <c r="BX1425" s="65">
        <f t="shared" si="944"/>
        <v>0</v>
      </c>
      <c r="BY1425" s="65">
        <f t="shared" si="945"/>
        <v>0</v>
      </c>
      <c r="BZ1425" s="65">
        <f t="shared" si="946"/>
        <v>0</v>
      </c>
      <c r="CA1425" s="65">
        <f t="shared" si="947"/>
        <v>0</v>
      </c>
      <c r="CB1425" s="65">
        <f t="shared" si="948"/>
        <v>0</v>
      </c>
      <c r="CC1425" s="65">
        <f t="shared" si="949"/>
        <v>0</v>
      </c>
      <c r="CD1425" s="65" t="str">
        <f t="shared" si="919"/>
        <v>Hiányos kitöltés! (B-oszlop üres)</v>
      </c>
      <c r="CE1425" s="66" t="str">
        <f t="shared" si="920"/>
        <v>Hiányos kitöltés! (B-oszlop üres)</v>
      </c>
      <c r="CF1425" s="65">
        <f t="shared" si="921"/>
        <v>0</v>
      </c>
      <c r="CG1425" s="65">
        <f t="shared" si="922"/>
        <v>0</v>
      </c>
      <c r="CH1425" s="65">
        <f t="shared" si="923"/>
        <v>0</v>
      </c>
    </row>
    <row r="1426" spans="1:86" ht="31.25" x14ac:dyDescent="0.25">
      <c r="A1426" s="54" t="str">
        <f t="shared" si="912"/>
        <v>Nincs VKR kiválasztva!</v>
      </c>
      <c r="B1426" s="68"/>
      <c r="C1426" s="55"/>
      <c r="D1426" s="47"/>
      <c r="E1426" s="47"/>
      <c r="F1426" s="56" t="str">
        <f>IF($G1426="","Nincs VKR kiválasztva!",INDEX(Osszesito!$C:$C,MATCH($G1426,Osszesito!$D:$D,0)))</f>
        <v>Nincs VKR kiválasztva!</v>
      </c>
      <c r="G1426" s="45"/>
      <c r="H1426" s="51" t="str">
        <f>IF($D1426="","",CONCATENATE($AY1426,"_",COUNTA($D$3:$D1426),"_FSZV_2026"))</f>
        <v/>
      </c>
      <c r="I1426" s="56" t="str">
        <f>IF($G1426="","Nincs VKR kiválasztva!",INDEX(Osszesito!$G:$G,MATCH($F1426,Osszesito!$C:$C,0)))</f>
        <v>Nincs VKR kiválasztva!</v>
      </c>
      <c r="J1426" s="56" t="str">
        <f>IF($G1426="","Nincs VKR kiválasztva!",INDEX(Osszesito!$F:$F,MATCH($F1426,Osszesito!$C:$C,0)))</f>
        <v>Nincs VKR kiválasztva!</v>
      </c>
      <c r="K1426" s="48" t="str">
        <f t="shared" si="950"/>
        <v>Nincs kitöltve a költség rész!</v>
      </c>
      <c r="L1426" s="49"/>
      <c r="M1426" s="49"/>
      <c r="N1426" s="60"/>
      <c r="O1426" s="60"/>
      <c r="P1426" s="90"/>
      <c r="R1426" s="62"/>
      <c r="S1426" s="62"/>
      <c r="T1426" s="62"/>
      <c r="U1426" s="62"/>
      <c r="V1426" s="62"/>
      <c r="W1426" s="62"/>
      <c r="X1426" s="62"/>
      <c r="Y1426" s="62"/>
      <c r="Z1426" s="62"/>
      <c r="AA1426" s="62"/>
      <c r="AB1426" s="62"/>
      <c r="AC1426" s="61">
        <f t="shared" si="913"/>
        <v>0</v>
      </c>
      <c r="AD1426" s="1" t="str">
        <f t="shared" si="914"/>
        <v>Nincs VKR kiválasztva!</v>
      </c>
      <c r="AF1426" s="60"/>
      <c r="AG1426" s="60"/>
      <c r="AH1426" s="60"/>
      <c r="AI1426" s="60"/>
      <c r="AJ1426" s="60"/>
      <c r="AK1426" s="60"/>
      <c r="AL1426" s="60"/>
      <c r="AM1426" s="60"/>
      <c r="AN1426" s="60"/>
      <c r="AO1426" s="60"/>
      <c r="AP1426" s="60"/>
      <c r="AQ1426" s="61">
        <f t="shared" si="915"/>
        <v>0</v>
      </c>
      <c r="AR1426" s="130" t="s">
        <v>36</v>
      </c>
      <c r="AS1426" s="1" t="str">
        <f t="shared" si="916"/>
        <v>Nincs VKR kiválasztva!</v>
      </c>
      <c r="AU1426" s="46"/>
      <c r="AV1426" s="46"/>
      <c r="AY1426" s="64" t="str">
        <f>IF($D1426="","",INDEX(Osszesito!$E:$E,MATCH($F1426,Osszesito!$C:$C,0)))</f>
        <v/>
      </c>
      <c r="AZ1426" s="64">
        <f t="shared" si="924"/>
        <v>0</v>
      </c>
      <c r="BA1426" s="65">
        <f t="shared" si="925"/>
        <v>0</v>
      </c>
      <c r="BB1426" s="65" t="str">
        <f t="shared" si="926"/>
        <v>x</v>
      </c>
      <c r="BC1426" s="65">
        <f t="shared" si="917"/>
        <v>0</v>
      </c>
      <c r="BD1426" s="65">
        <f t="shared" si="951"/>
        <v>0</v>
      </c>
      <c r="BE1426" s="65">
        <f t="shared" si="927"/>
        <v>0</v>
      </c>
      <c r="BF1426" s="64" t="str">
        <f t="shared" si="928"/>
        <v>A forrás egyenlő a költséggel (I.ütem).</v>
      </c>
      <c r="BG1426" s="65">
        <f t="shared" si="929"/>
        <v>0</v>
      </c>
      <c r="BH1426" s="65">
        <f t="shared" si="930"/>
        <v>0</v>
      </c>
      <c r="BI1426" s="65">
        <f t="shared" si="931"/>
        <v>0</v>
      </c>
      <c r="BJ1426" s="65">
        <f t="shared" si="932"/>
        <v>0</v>
      </c>
      <c r="BK1426" s="65">
        <f t="shared" si="918"/>
        <v>0</v>
      </c>
      <c r="BL1426" s="66" t="str">
        <f t="shared" si="952"/>
        <v>Nem hosszútávú a feladat.</v>
      </c>
      <c r="BM1426" s="67">
        <f t="shared" si="933"/>
        <v>1</v>
      </c>
      <c r="BN1426" s="67">
        <f t="shared" si="934"/>
        <v>0</v>
      </c>
      <c r="BO1426" s="67">
        <f t="shared" si="935"/>
        <v>1</v>
      </c>
      <c r="BP1426" s="67">
        <f t="shared" si="936"/>
        <v>0</v>
      </c>
      <c r="BQ1426" s="65">
        <f t="shared" si="937"/>
        <v>0</v>
      </c>
      <c r="BR1426" s="64" t="str">
        <f t="shared" si="938"/>
        <v>Nincs hosszútávú terv!</v>
      </c>
      <c r="BS1426" s="65">
        <f t="shared" si="939"/>
        <v>0</v>
      </c>
      <c r="BT1426" s="65">
        <f t="shared" si="940"/>
        <v>0</v>
      </c>
      <c r="BU1426" s="65">
        <f t="shared" si="941"/>
        <v>0</v>
      </c>
      <c r="BV1426" s="65">
        <f t="shared" si="942"/>
        <v>0</v>
      </c>
      <c r="BW1426" s="65">
        <f t="shared" si="943"/>
        <v>0</v>
      </c>
      <c r="BX1426" s="65">
        <f t="shared" si="944"/>
        <v>0</v>
      </c>
      <c r="BY1426" s="65">
        <f t="shared" si="945"/>
        <v>0</v>
      </c>
      <c r="BZ1426" s="65">
        <f t="shared" si="946"/>
        <v>0</v>
      </c>
      <c r="CA1426" s="65">
        <f t="shared" si="947"/>
        <v>0</v>
      </c>
      <c r="CB1426" s="65">
        <f t="shared" si="948"/>
        <v>0</v>
      </c>
      <c r="CC1426" s="65">
        <f t="shared" si="949"/>
        <v>0</v>
      </c>
      <c r="CD1426" s="65" t="str">
        <f t="shared" si="919"/>
        <v>Hiányos kitöltés! (B-oszlop üres)</v>
      </c>
      <c r="CE1426" s="66" t="str">
        <f t="shared" si="920"/>
        <v>Hiányos kitöltés! (B-oszlop üres)</v>
      </c>
      <c r="CF1426" s="65">
        <f t="shared" si="921"/>
        <v>0</v>
      </c>
      <c r="CG1426" s="65">
        <f t="shared" si="922"/>
        <v>0</v>
      </c>
      <c r="CH1426" s="65">
        <f t="shared" si="923"/>
        <v>0</v>
      </c>
    </row>
    <row r="1427" spans="1:86" ht="31.25" x14ac:dyDescent="0.25">
      <c r="A1427" s="54" t="str">
        <f t="shared" si="912"/>
        <v>Nincs VKR kiválasztva!</v>
      </c>
      <c r="B1427" s="68"/>
      <c r="C1427" s="55"/>
      <c r="D1427" s="47"/>
      <c r="E1427" s="47"/>
      <c r="F1427" s="56" t="str">
        <f>IF($G1427="","Nincs VKR kiválasztva!",INDEX(Osszesito!$C:$C,MATCH($G1427,Osszesito!$D:$D,0)))</f>
        <v>Nincs VKR kiválasztva!</v>
      </c>
      <c r="G1427" s="45"/>
      <c r="H1427" s="51" t="str">
        <f>IF($D1427="","",CONCATENATE($AY1427,"_",COUNTA($D$3:$D1427),"_FSZV_2026"))</f>
        <v/>
      </c>
      <c r="I1427" s="56" t="str">
        <f>IF($G1427="","Nincs VKR kiválasztva!",INDEX(Osszesito!$G:$G,MATCH($F1427,Osszesito!$C:$C,0)))</f>
        <v>Nincs VKR kiválasztva!</v>
      </c>
      <c r="J1427" s="56" t="str">
        <f>IF($G1427="","Nincs VKR kiválasztva!",INDEX(Osszesito!$F:$F,MATCH($F1427,Osszesito!$C:$C,0)))</f>
        <v>Nincs VKR kiválasztva!</v>
      </c>
      <c r="K1427" s="48" t="str">
        <f t="shared" si="950"/>
        <v>Nincs kitöltve a költség rész!</v>
      </c>
      <c r="L1427" s="49"/>
      <c r="M1427" s="49"/>
      <c r="N1427" s="60"/>
      <c r="O1427" s="60"/>
      <c r="P1427" s="90"/>
      <c r="R1427" s="62"/>
      <c r="S1427" s="62"/>
      <c r="T1427" s="62"/>
      <c r="U1427" s="62"/>
      <c r="V1427" s="62"/>
      <c r="W1427" s="62"/>
      <c r="X1427" s="62"/>
      <c r="Y1427" s="62"/>
      <c r="Z1427" s="62"/>
      <c r="AA1427" s="62"/>
      <c r="AB1427" s="62"/>
      <c r="AC1427" s="61">
        <f t="shared" si="913"/>
        <v>0</v>
      </c>
      <c r="AD1427" s="1" t="str">
        <f t="shared" si="914"/>
        <v>Nincs VKR kiválasztva!</v>
      </c>
      <c r="AF1427" s="60"/>
      <c r="AG1427" s="60"/>
      <c r="AH1427" s="60"/>
      <c r="AI1427" s="60"/>
      <c r="AJ1427" s="60"/>
      <c r="AK1427" s="60"/>
      <c r="AL1427" s="60"/>
      <c r="AM1427" s="60"/>
      <c r="AN1427" s="60"/>
      <c r="AO1427" s="60"/>
      <c r="AP1427" s="60"/>
      <c r="AQ1427" s="61">
        <f t="shared" si="915"/>
        <v>0</v>
      </c>
      <c r="AR1427" s="130" t="s">
        <v>36</v>
      </c>
      <c r="AS1427" s="1" t="str">
        <f t="shared" si="916"/>
        <v>Nincs VKR kiválasztva!</v>
      </c>
      <c r="AU1427" s="46"/>
      <c r="AV1427" s="46"/>
      <c r="AY1427" s="64" t="str">
        <f>IF($D1427="","",INDEX(Osszesito!$E:$E,MATCH($F1427,Osszesito!$C:$C,0)))</f>
        <v/>
      </c>
      <c r="AZ1427" s="64">
        <f t="shared" si="924"/>
        <v>0</v>
      </c>
      <c r="BA1427" s="65">
        <f t="shared" si="925"/>
        <v>0</v>
      </c>
      <c r="BB1427" s="65" t="str">
        <f t="shared" si="926"/>
        <v>x</v>
      </c>
      <c r="BC1427" s="65">
        <f t="shared" si="917"/>
        <v>0</v>
      </c>
      <c r="BD1427" s="65">
        <f t="shared" si="951"/>
        <v>0</v>
      </c>
      <c r="BE1427" s="65">
        <f t="shared" si="927"/>
        <v>0</v>
      </c>
      <c r="BF1427" s="64" t="str">
        <f t="shared" si="928"/>
        <v>A forrás egyenlő a költséggel (I.ütem).</v>
      </c>
      <c r="BG1427" s="65">
        <f t="shared" si="929"/>
        <v>0</v>
      </c>
      <c r="BH1427" s="65">
        <f t="shared" si="930"/>
        <v>0</v>
      </c>
      <c r="BI1427" s="65">
        <f t="shared" si="931"/>
        <v>0</v>
      </c>
      <c r="BJ1427" s="65">
        <f t="shared" si="932"/>
        <v>0</v>
      </c>
      <c r="BK1427" s="65">
        <f t="shared" si="918"/>
        <v>0</v>
      </c>
      <c r="BL1427" s="66" t="str">
        <f t="shared" si="952"/>
        <v>Nem hosszútávú a feladat.</v>
      </c>
      <c r="BM1427" s="67">
        <f t="shared" si="933"/>
        <v>1</v>
      </c>
      <c r="BN1427" s="67">
        <f t="shared" si="934"/>
        <v>0</v>
      </c>
      <c r="BO1427" s="67">
        <f t="shared" si="935"/>
        <v>1</v>
      </c>
      <c r="BP1427" s="67">
        <f t="shared" si="936"/>
        <v>0</v>
      </c>
      <c r="BQ1427" s="65">
        <f t="shared" si="937"/>
        <v>0</v>
      </c>
      <c r="BR1427" s="64" t="str">
        <f t="shared" si="938"/>
        <v>Nincs hosszútávú terv!</v>
      </c>
      <c r="BS1427" s="65">
        <f t="shared" si="939"/>
        <v>0</v>
      </c>
      <c r="BT1427" s="65">
        <f t="shared" si="940"/>
        <v>0</v>
      </c>
      <c r="BU1427" s="65">
        <f t="shared" si="941"/>
        <v>0</v>
      </c>
      <c r="BV1427" s="65">
        <f t="shared" si="942"/>
        <v>0</v>
      </c>
      <c r="BW1427" s="65">
        <f t="shared" si="943"/>
        <v>0</v>
      </c>
      <c r="BX1427" s="65">
        <f t="shared" si="944"/>
        <v>0</v>
      </c>
      <c r="BY1427" s="65">
        <f t="shared" si="945"/>
        <v>0</v>
      </c>
      <c r="BZ1427" s="65">
        <f t="shared" si="946"/>
        <v>0</v>
      </c>
      <c r="CA1427" s="65">
        <f t="shared" si="947"/>
        <v>0</v>
      </c>
      <c r="CB1427" s="65">
        <f t="shared" si="948"/>
        <v>0</v>
      </c>
      <c r="CC1427" s="65">
        <f t="shared" si="949"/>
        <v>0</v>
      </c>
      <c r="CD1427" s="65" t="str">
        <f t="shared" si="919"/>
        <v>Hiányos kitöltés! (B-oszlop üres)</v>
      </c>
      <c r="CE1427" s="66" t="str">
        <f t="shared" si="920"/>
        <v>Hiányos kitöltés! (B-oszlop üres)</v>
      </c>
      <c r="CF1427" s="65">
        <f t="shared" si="921"/>
        <v>0</v>
      </c>
      <c r="CG1427" s="65">
        <f t="shared" si="922"/>
        <v>0</v>
      </c>
      <c r="CH1427" s="65">
        <f t="shared" si="923"/>
        <v>0</v>
      </c>
    </row>
    <row r="1428" spans="1:86" ht="31.25" x14ac:dyDescent="0.25">
      <c r="A1428" s="54" t="str">
        <f t="shared" si="912"/>
        <v>Nincs VKR kiválasztva!</v>
      </c>
      <c r="B1428" s="68"/>
      <c r="C1428" s="55"/>
      <c r="D1428" s="47"/>
      <c r="E1428" s="47"/>
      <c r="F1428" s="56" t="str">
        <f>IF($G1428="","Nincs VKR kiválasztva!",INDEX(Osszesito!$C:$C,MATCH($G1428,Osszesito!$D:$D,0)))</f>
        <v>Nincs VKR kiválasztva!</v>
      </c>
      <c r="G1428" s="45"/>
      <c r="H1428" s="51" t="str">
        <f>IF($D1428="","",CONCATENATE($AY1428,"_",COUNTA($D$3:$D1428),"_FSZV_2026"))</f>
        <v/>
      </c>
      <c r="I1428" s="56" t="str">
        <f>IF($G1428="","Nincs VKR kiválasztva!",INDEX(Osszesito!$G:$G,MATCH($F1428,Osszesito!$C:$C,0)))</f>
        <v>Nincs VKR kiválasztva!</v>
      </c>
      <c r="J1428" s="56" t="str">
        <f>IF($G1428="","Nincs VKR kiválasztva!",INDEX(Osszesito!$F:$F,MATCH($F1428,Osszesito!$C:$C,0)))</f>
        <v>Nincs VKR kiválasztva!</v>
      </c>
      <c r="K1428" s="48" t="str">
        <f t="shared" si="950"/>
        <v>Nincs kitöltve a költség rész!</v>
      </c>
      <c r="L1428" s="49"/>
      <c r="M1428" s="49"/>
      <c r="N1428" s="60"/>
      <c r="O1428" s="60"/>
      <c r="P1428" s="90"/>
      <c r="R1428" s="62"/>
      <c r="S1428" s="62"/>
      <c r="T1428" s="62"/>
      <c r="U1428" s="62"/>
      <c r="V1428" s="62"/>
      <c r="W1428" s="62"/>
      <c r="X1428" s="62"/>
      <c r="Y1428" s="62"/>
      <c r="Z1428" s="62"/>
      <c r="AA1428" s="62"/>
      <c r="AB1428" s="62"/>
      <c r="AC1428" s="61">
        <f t="shared" si="913"/>
        <v>0</v>
      </c>
      <c r="AD1428" s="1" t="str">
        <f t="shared" si="914"/>
        <v>Nincs VKR kiválasztva!</v>
      </c>
      <c r="AF1428" s="60"/>
      <c r="AG1428" s="60"/>
      <c r="AH1428" s="60"/>
      <c r="AI1428" s="60"/>
      <c r="AJ1428" s="60"/>
      <c r="AK1428" s="60"/>
      <c r="AL1428" s="60"/>
      <c r="AM1428" s="60"/>
      <c r="AN1428" s="60"/>
      <c r="AO1428" s="60"/>
      <c r="AP1428" s="60"/>
      <c r="AQ1428" s="61">
        <f t="shared" si="915"/>
        <v>0</v>
      </c>
      <c r="AR1428" s="130" t="s">
        <v>36</v>
      </c>
      <c r="AS1428" s="1" t="str">
        <f t="shared" si="916"/>
        <v>Nincs VKR kiválasztva!</v>
      </c>
      <c r="AU1428" s="46"/>
      <c r="AV1428" s="46"/>
      <c r="AY1428" s="64" t="str">
        <f>IF($D1428="","",INDEX(Osszesito!$E:$E,MATCH($F1428,Osszesito!$C:$C,0)))</f>
        <v/>
      </c>
      <c r="AZ1428" s="64">
        <f t="shared" si="924"/>
        <v>0</v>
      </c>
      <c r="BA1428" s="65">
        <f t="shared" si="925"/>
        <v>0</v>
      </c>
      <c r="BB1428" s="65" t="str">
        <f t="shared" si="926"/>
        <v>x</v>
      </c>
      <c r="BC1428" s="65">
        <f t="shared" si="917"/>
        <v>0</v>
      </c>
      <c r="BD1428" s="65">
        <f t="shared" si="951"/>
        <v>0</v>
      </c>
      <c r="BE1428" s="65">
        <f t="shared" si="927"/>
        <v>0</v>
      </c>
      <c r="BF1428" s="64" t="str">
        <f t="shared" si="928"/>
        <v>A forrás egyenlő a költséggel (I.ütem).</v>
      </c>
      <c r="BG1428" s="65">
        <f t="shared" si="929"/>
        <v>0</v>
      </c>
      <c r="BH1428" s="65">
        <f t="shared" si="930"/>
        <v>0</v>
      </c>
      <c r="BI1428" s="65">
        <f t="shared" si="931"/>
        <v>0</v>
      </c>
      <c r="BJ1428" s="65">
        <f t="shared" si="932"/>
        <v>0</v>
      </c>
      <c r="BK1428" s="65">
        <f t="shared" si="918"/>
        <v>0</v>
      </c>
      <c r="BL1428" s="66" t="str">
        <f t="shared" si="952"/>
        <v>Nem hosszútávú a feladat.</v>
      </c>
      <c r="BM1428" s="67">
        <f t="shared" si="933"/>
        <v>1</v>
      </c>
      <c r="BN1428" s="67">
        <f t="shared" si="934"/>
        <v>0</v>
      </c>
      <c r="BO1428" s="67">
        <f t="shared" si="935"/>
        <v>1</v>
      </c>
      <c r="BP1428" s="67">
        <f t="shared" si="936"/>
        <v>0</v>
      </c>
      <c r="BQ1428" s="65">
        <f t="shared" si="937"/>
        <v>0</v>
      </c>
      <c r="BR1428" s="64" t="str">
        <f t="shared" si="938"/>
        <v>Nincs hosszútávú terv!</v>
      </c>
      <c r="BS1428" s="65">
        <f t="shared" si="939"/>
        <v>0</v>
      </c>
      <c r="BT1428" s="65">
        <f t="shared" si="940"/>
        <v>0</v>
      </c>
      <c r="BU1428" s="65">
        <f t="shared" si="941"/>
        <v>0</v>
      </c>
      <c r="BV1428" s="65">
        <f t="shared" si="942"/>
        <v>0</v>
      </c>
      <c r="BW1428" s="65">
        <f t="shared" si="943"/>
        <v>0</v>
      </c>
      <c r="BX1428" s="65">
        <f t="shared" si="944"/>
        <v>0</v>
      </c>
      <c r="BY1428" s="65">
        <f t="shared" si="945"/>
        <v>0</v>
      </c>
      <c r="BZ1428" s="65">
        <f t="shared" si="946"/>
        <v>0</v>
      </c>
      <c r="CA1428" s="65">
        <f t="shared" si="947"/>
        <v>0</v>
      </c>
      <c r="CB1428" s="65">
        <f t="shared" si="948"/>
        <v>0</v>
      </c>
      <c r="CC1428" s="65">
        <f t="shared" si="949"/>
        <v>0</v>
      </c>
      <c r="CD1428" s="65" t="str">
        <f t="shared" si="919"/>
        <v>Hiányos kitöltés! (B-oszlop üres)</v>
      </c>
      <c r="CE1428" s="66" t="str">
        <f t="shared" si="920"/>
        <v>Hiányos kitöltés! (B-oszlop üres)</v>
      </c>
      <c r="CF1428" s="65">
        <f t="shared" si="921"/>
        <v>0</v>
      </c>
      <c r="CG1428" s="65">
        <f t="shared" si="922"/>
        <v>0</v>
      </c>
      <c r="CH1428" s="65">
        <f t="shared" si="923"/>
        <v>0</v>
      </c>
    </row>
    <row r="1429" spans="1:86" ht="31.25" x14ac:dyDescent="0.25">
      <c r="A1429" s="54" t="str">
        <f t="shared" si="912"/>
        <v>Nincs VKR kiválasztva!</v>
      </c>
      <c r="B1429" s="68"/>
      <c r="C1429" s="55"/>
      <c r="D1429" s="47"/>
      <c r="E1429" s="47"/>
      <c r="F1429" s="56" t="str">
        <f>IF($G1429="","Nincs VKR kiválasztva!",INDEX(Osszesito!$C:$C,MATCH($G1429,Osszesito!$D:$D,0)))</f>
        <v>Nincs VKR kiválasztva!</v>
      </c>
      <c r="G1429" s="45"/>
      <c r="H1429" s="51" t="str">
        <f>IF($D1429="","",CONCATENATE($AY1429,"_",COUNTA($D$3:$D1429),"_FSZV_2026"))</f>
        <v/>
      </c>
      <c r="I1429" s="56" t="str">
        <f>IF($G1429="","Nincs VKR kiválasztva!",INDEX(Osszesito!$G:$G,MATCH($F1429,Osszesito!$C:$C,0)))</f>
        <v>Nincs VKR kiválasztva!</v>
      </c>
      <c r="J1429" s="56" t="str">
        <f>IF($G1429="","Nincs VKR kiválasztva!",INDEX(Osszesito!$F:$F,MATCH($F1429,Osszesito!$C:$C,0)))</f>
        <v>Nincs VKR kiválasztva!</v>
      </c>
      <c r="K1429" s="48" t="str">
        <f t="shared" si="950"/>
        <v>Nincs kitöltve a költség rész!</v>
      </c>
      <c r="L1429" s="49"/>
      <c r="M1429" s="49"/>
      <c r="N1429" s="60"/>
      <c r="O1429" s="60"/>
      <c r="P1429" s="90"/>
      <c r="R1429" s="62"/>
      <c r="S1429" s="62"/>
      <c r="T1429" s="62"/>
      <c r="U1429" s="62"/>
      <c r="V1429" s="62"/>
      <c r="W1429" s="62"/>
      <c r="X1429" s="62"/>
      <c r="Y1429" s="62"/>
      <c r="Z1429" s="62"/>
      <c r="AA1429" s="62"/>
      <c r="AB1429" s="62"/>
      <c r="AC1429" s="61">
        <f t="shared" si="913"/>
        <v>0</v>
      </c>
      <c r="AD1429" s="1" t="str">
        <f t="shared" si="914"/>
        <v>Nincs VKR kiválasztva!</v>
      </c>
      <c r="AF1429" s="60"/>
      <c r="AG1429" s="60"/>
      <c r="AH1429" s="60"/>
      <c r="AI1429" s="60"/>
      <c r="AJ1429" s="60"/>
      <c r="AK1429" s="60"/>
      <c r="AL1429" s="60"/>
      <c r="AM1429" s="60"/>
      <c r="AN1429" s="60"/>
      <c r="AO1429" s="60"/>
      <c r="AP1429" s="60"/>
      <c r="AQ1429" s="61">
        <f t="shared" si="915"/>
        <v>0</v>
      </c>
      <c r="AR1429" s="130" t="s">
        <v>36</v>
      </c>
      <c r="AS1429" s="1" t="str">
        <f t="shared" si="916"/>
        <v>Nincs VKR kiválasztva!</v>
      </c>
      <c r="AU1429" s="46"/>
      <c r="AV1429" s="46"/>
      <c r="AY1429" s="64" t="str">
        <f>IF($D1429="","",INDEX(Osszesito!$E:$E,MATCH($F1429,Osszesito!$C:$C,0)))</f>
        <v/>
      </c>
      <c r="AZ1429" s="64">
        <f t="shared" si="924"/>
        <v>0</v>
      </c>
      <c r="BA1429" s="65">
        <f t="shared" si="925"/>
        <v>0</v>
      </c>
      <c r="BB1429" s="65" t="str">
        <f t="shared" si="926"/>
        <v>x</v>
      </c>
      <c r="BC1429" s="65">
        <f t="shared" si="917"/>
        <v>0</v>
      </c>
      <c r="BD1429" s="65">
        <f t="shared" si="951"/>
        <v>0</v>
      </c>
      <c r="BE1429" s="65">
        <f t="shared" si="927"/>
        <v>0</v>
      </c>
      <c r="BF1429" s="64" t="str">
        <f t="shared" si="928"/>
        <v>A forrás egyenlő a költséggel (I.ütem).</v>
      </c>
      <c r="BG1429" s="65">
        <f t="shared" si="929"/>
        <v>0</v>
      </c>
      <c r="BH1429" s="65">
        <f t="shared" si="930"/>
        <v>0</v>
      </c>
      <c r="BI1429" s="65">
        <f t="shared" si="931"/>
        <v>0</v>
      </c>
      <c r="BJ1429" s="65">
        <f t="shared" si="932"/>
        <v>0</v>
      </c>
      <c r="BK1429" s="65">
        <f t="shared" si="918"/>
        <v>0</v>
      </c>
      <c r="BL1429" s="66" t="str">
        <f t="shared" si="952"/>
        <v>Nem hosszútávú a feladat.</v>
      </c>
      <c r="BM1429" s="67">
        <f t="shared" si="933"/>
        <v>1</v>
      </c>
      <c r="BN1429" s="67">
        <f t="shared" si="934"/>
        <v>0</v>
      </c>
      <c r="BO1429" s="67">
        <f t="shared" si="935"/>
        <v>1</v>
      </c>
      <c r="BP1429" s="67">
        <f t="shared" si="936"/>
        <v>0</v>
      </c>
      <c r="BQ1429" s="65">
        <f t="shared" si="937"/>
        <v>0</v>
      </c>
      <c r="BR1429" s="64" t="str">
        <f t="shared" si="938"/>
        <v>Nincs hosszútávú terv!</v>
      </c>
      <c r="BS1429" s="65">
        <f t="shared" si="939"/>
        <v>0</v>
      </c>
      <c r="BT1429" s="65">
        <f t="shared" si="940"/>
        <v>0</v>
      </c>
      <c r="BU1429" s="65">
        <f t="shared" si="941"/>
        <v>0</v>
      </c>
      <c r="BV1429" s="65">
        <f t="shared" si="942"/>
        <v>0</v>
      </c>
      <c r="BW1429" s="65">
        <f t="shared" si="943"/>
        <v>0</v>
      </c>
      <c r="BX1429" s="65">
        <f t="shared" si="944"/>
        <v>0</v>
      </c>
      <c r="BY1429" s="65">
        <f t="shared" si="945"/>
        <v>0</v>
      </c>
      <c r="BZ1429" s="65">
        <f t="shared" si="946"/>
        <v>0</v>
      </c>
      <c r="CA1429" s="65">
        <f t="shared" si="947"/>
        <v>0</v>
      </c>
      <c r="CB1429" s="65">
        <f t="shared" si="948"/>
        <v>0</v>
      </c>
      <c r="CC1429" s="65">
        <f t="shared" si="949"/>
        <v>0</v>
      </c>
      <c r="CD1429" s="65" t="str">
        <f t="shared" si="919"/>
        <v>Hiányos kitöltés! (B-oszlop üres)</v>
      </c>
      <c r="CE1429" s="66" t="str">
        <f t="shared" si="920"/>
        <v>Hiányos kitöltés! (B-oszlop üres)</v>
      </c>
      <c r="CF1429" s="65">
        <f t="shared" si="921"/>
        <v>0</v>
      </c>
      <c r="CG1429" s="65">
        <f t="shared" si="922"/>
        <v>0</v>
      </c>
      <c r="CH1429" s="65">
        <f t="shared" si="923"/>
        <v>0</v>
      </c>
    </row>
    <row r="1430" spans="1:86" ht="31.25" x14ac:dyDescent="0.25">
      <c r="A1430" s="54" t="str">
        <f t="shared" si="912"/>
        <v>Nincs VKR kiválasztva!</v>
      </c>
      <c r="B1430" s="68"/>
      <c r="C1430" s="55"/>
      <c r="D1430" s="47"/>
      <c r="E1430" s="47"/>
      <c r="F1430" s="56" t="str">
        <f>IF($G1430="","Nincs VKR kiválasztva!",INDEX(Osszesito!$C:$C,MATCH($G1430,Osszesito!$D:$D,0)))</f>
        <v>Nincs VKR kiválasztva!</v>
      </c>
      <c r="G1430" s="45"/>
      <c r="H1430" s="51" t="str">
        <f>IF($D1430="","",CONCATENATE($AY1430,"_",COUNTA($D$3:$D1430),"_FSZV_2026"))</f>
        <v/>
      </c>
      <c r="I1430" s="56" t="str">
        <f>IF($G1430="","Nincs VKR kiválasztva!",INDEX(Osszesito!$G:$G,MATCH($F1430,Osszesito!$C:$C,0)))</f>
        <v>Nincs VKR kiválasztva!</v>
      </c>
      <c r="J1430" s="56" t="str">
        <f>IF($G1430="","Nincs VKR kiválasztva!",INDEX(Osszesito!$F:$F,MATCH($F1430,Osszesito!$C:$C,0)))</f>
        <v>Nincs VKR kiválasztva!</v>
      </c>
      <c r="K1430" s="48" t="str">
        <f t="shared" si="950"/>
        <v>Nincs kitöltve a költség rész!</v>
      </c>
      <c r="L1430" s="49"/>
      <c r="M1430" s="49"/>
      <c r="N1430" s="60"/>
      <c r="O1430" s="60"/>
      <c r="P1430" s="90"/>
      <c r="R1430" s="62"/>
      <c r="S1430" s="62"/>
      <c r="T1430" s="62"/>
      <c r="U1430" s="62"/>
      <c r="V1430" s="62"/>
      <c r="W1430" s="62"/>
      <c r="X1430" s="62"/>
      <c r="Y1430" s="62"/>
      <c r="Z1430" s="62"/>
      <c r="AA1430" s="62"/>
      <c r="AB1430" s="62"/>
      <c r="AC1430" s="61">
        <f t="shared" si="913"/>
        <v>0</v>
      </c>
      <c r="AD1430" s="1" t="str">
        <f t="shared" si="914"/>
        <v>Nincs VKR kiválasztva!</v>
      </c>
      <c r="AF1430" s="60"/>
      <c r="AG1430" s="60"/>
      <c r="AH1430" s="60"/>
      <c r="AI1430" s="60"/>
      <c r="AJ1430" s="60"/>
      <c r="AK1430" s="60"/>
      <c r="AL1430" s="60"/>
      <c r="AM1430" s="60"/>
      <c r="AN1430" s="60"/>
      <c r="AO1430" s="60"/>
      <c r="AP1430" s="60"/>
      <c r="AQ1430" s="61">
        <f t="shared" si="915"/>
        <v>0</v>
      </c>
      <c r="AR1430" s="130" t="s">
        <v>36</v>
      </c>
      <c r="AS1430" s="1" t="str">
        <f t="shared" si="916"/>
        <v>Nincs VKR kiválasztva!</v>
      </c>
      <c r="AU1430" s="46"/>
      <c r="AV1430" s="46"/>
      <c r="AY1430" s="64" t="str">
        <f>IF($D1430="","",INDEX(Osszesito!$E:$E,MATCH($F1430,Osszesito!$C:$C,0)))</f>
        <v/>
      </c>
      <c r="AZ1430" s="64">
        <f t="shared" si="924"/>
        <v>0</v>
      </c>
      <c r="BA1430" s="65">
        <f t="shared" si="925"/>
        <v>0</v>
      </c>
      <c r="BB1430" s="65" t="str">
        <f t="shared" si="926"/>
        <v>x</v>
      </c>
      <c r="BC1430" s="65">
        <f t="shared" si="917"/>
        <v>0</v>
      </c>
      <c r="BD1430" s="65">
        <f t="shared" si="951"/>
        <v>0</v>
      </c>
      <c r="BE1430" s="65">
        <f t="shared" si="927"/>
        <v>0</v>
      </c>
      <c r="BF1430" s="64" t="str">
        <f t="shared" si="928"/>
        <v>A forrás egyenlő a költséggel (I.ütem).</v>
      </c>
      <c r="BG1430" s="65">
        <f t="shared" si="929"/>
        <v>0</v>
      </c>
      <c r="BH1430" s="65">
        <f t="shared" si="930"/>
        <v>0</v>
      </c>
      <c r="BI1430" s="65">
        <f t="shared" si="931"/>
        <v>0</v>
      </c>
      <c r="BJ1430" s="65">
        <f t="shared" si="932"/>
        <v>0</v>
      </c>
      <c r="BK1430" s="65">
        <f t="shared" si="918"/>
        <v>0</v>
      </c>
      <c r="BL1430" s="66" t="str">
        <f t="shared" si="952"/>
        <v>Nem hosszútávú a feladat.</v>
      </c>
      <c r="BM1430" s="67">
        <f t="shared" si="933"/>
        <v>1</v>
      </c>
      <c r="BN1430" s="67">
        <f t="shared" si="934"/>
        <v>0</v>
      </c>
      <c r="BO1430" s="67">
        <f t="shared" si="935"/>
        <v>1</v>
      </c>
      <c r="BP1430" s="67">
        <f t="shared" si="936"/>
        <v>0</v>
      </c>
      <c r="BQ1430" s="65">
        <f t="shared" si="937"/>
        <v>0</v>
      </c>
      <c r="BR1430" s="64" t="str">
        <f t="shared" si="938"/>
        <v>Nincs hosszútávú terv!</v>
      </c>
      <c r="BS1430" s="65">
        <f t="shared" si="939"/>
        <v>0</v>
      </c>
      <c r="BT1430" s="65">
        <f t="shared" si="940"/>
        <v>0</v>
      </c>
      <c r="BU1430" s="65">
        <f t="shared" si="941"/>
        <v>0</v>
      </c>
      <c r="BV1430" s="65">
        <f t="shared" si="942"/>
        <v>0</v>
      </c>
      <c r="BW1430" s="65">
        <f t="shared" si="943"/>
        <v>0</v>
      </c>
      <c r="BX1430" s="65">
        <f t="shared" si="944"/>
        <v>0</v>
      </c>
      <c r="BY1430" s="65">
        <f t="shared" si="945"/>
        <v>0</v>
      </c>
      <c r="BZ1430" s="65">
        <f t="shared" si="946"/>
        <v>0</v>
      </c>
      <c r="CA1430" s="65">
        <f t="shared" si="947"/>
        <v>0</v>
      </c>
      <c r="CB1430" s="65">
        <f t="shared" si="948"/>
        <v>0</v>
      </c>
      <c r="CC1430" s="65">
        <f t="shared" si="949"/>
        <v>0</v>
      </c>
      <c r="CD1430" s="65" t="str">
        <f t="shared" si="919"/>
        <v>Hiányos kitöltés! (B-oszlop üres)</v>
      </c>
      <c r="CE1430" s="66" t="str">
        <f t="shared" si="920"/>
        <v>Hiányos kitöltés! (B-oszlop üres)</v>
      </c>
      <c r="CF1430" s="65">
        <f t="shared" si="921"/>
        <v>0</v>
      </c>
      <c r="CG1430" s="65">
        <f t="shared" si="922"/>
        <v>0</v>
      </c>
      <c r="CH1430" s="65">
        <f t="shared" si="923"/>
        <v>0</v>
      </c>
    </row>
    <row r="1431" spans="1:86" ht="31.25" x14ac:dyDescent="0.25">
      <c r="A1431" s="54" t="str">
        <f t="shared" si="912"/>
        <v>Nincs VKR kiválasztva!</v>
      </c>
      <c r="B1431" s="68"/>
      <c r="C1431" s="55"/>
      <c r="D1431" s="47"/>
      <c r="E1431" s="47"/>
      <c r="F1431" s="56" t="str">
        <f>IF($G1431="","Nincs VKR kiválasztva!",INDEX(Osszesito!$C:$C,MATCH($G1431,Osszesito!$D:$D,0)))</f>
        <v>Nincs VKR kiválasztva!</v>
      </c>
      <c r="G1431" s="45"/>
      <c r="H1431" s="51" t="str">
        <f>IF($D1431="","",CONCATENATE($AY1431,"_",COUNTA($D$3:$D1431),"_FSZV_2026"))</f>
        <v/>
      </c>
      <c r="I1431" s="56" t="str">
        <f>IF($G1431="","Nincs VKR kiválasztva!",INDEX(Osszesito!$G:$G,MATCH($F1431,Osszesito!$C:$C,0)))</f>
        <v>Nincs VKR kiválasztva!</v>
      </c>
      <c r="J1431" s="56" t="str">
        <f>IF($G1431="","Nincs VKR kiválasztva!",INDEX(Osszesito!$F:$F,MATCH($F1431,Osszesito!$C:$C,0)))</f>
        <v>Nincs VKR kiválasztva!</v>
      </c>
      <c r="K1431" s="48" t="str">
        <f t="shared" si="950"/>
        <v>Nincs kitöltve a költség rész!</v>
      </c>
      <c r="L1431" s="49"/>
      <c r="M1431" s="49"/>
      <c r="N1431" s="60"/>
      <c r="O1431" s="60"/>
      <c r="P1431" s="90"/>
      <c r="R1431" s="62"/>
      <c r="S1431" s="62"/>
      <c r="T1431" s="62"/>
      <c r="U1431" s="62"/>
      <c r="V1431" s="62"/>
      <c r="W1431" s="62"/>
      <c r="X1431" s="62"/>
      <c r="Y1431" s="62"/>
      <c r="Z1431" s="62"/>
      <c r="AA1431" s="62"/>
      <c r="AB1431" s="62"/>
      <c r="AC1431" s="61">
        <f t="shared" si="913"/>
        <v>0</v>
      </c>
      <c r="AD1431" s="1" t="str">
        <f t="shared" si="914"/>
        <v>Nincs VKR kiválasztva!</v>
      </c>
      <c r="AF1431" s="60"/>
      <c r="AG1431" s="60"/>
      <c r="AH1431" s="60"/>
      <c r="AI1431" s="60"/>
      <c r="AJ1431" s="60"/>
      <c r="AK1431" s="60"/>
      <c r="AL1431" s="60"/>
      <c r="AM1431" s="60"/>
      <c r="AN1431" s="60"/>
      <c r="AO1431" s="60"/>
      <c r="AP1431" s="60"/>
      <c r="AQ1431" s="61">
        <f t="shared" si="915"/>
        <v>0</v>
      </c>
      <c r="AR1431" s="130" t="s">
        <v>36</v>
      </c>
      <c r="AS1431" s="1" t="str">
        <f t="shared" si="916"/>
        <v>Nincs VKR kiválasztva!</v>
      </c>
      <c r="AU1431" s="46"/>
      <c r="AV1431" s="46"/>
      <c r="AY1431" s="64" t="str">
        <f>IF($D1431="","",INDEX(Osszesito!$E:$E,MATCH($F1431,Osszesito!$C:$C,0)))</f>
        <v/>
      </c>
      <c r="AZ1431" s="64">
        <f t="shared" si="924"/>
        <v>0</v>
      </c>
      <c r="BA1431" s="65">
        <f t="shared" si="925"/>
        <v>0</v>
      </c>
      <c r="BB1431" s="65" t="str">
        <f t="shared" si="926"/>
        <v>x</v>
      </c>
      <c r="BC1431" s="65">
        <f t="shared" si="917"/>
        <v>0</v>
      </c>
      <c r="BD1431" s="65">
        <f t="shared" si="951"/>
        <v>0</v>
      </c>
      <c r="BE1431" s="65">
        <f t="shared" si="927"/>
        <v>0</v>
      </c>
      <c r="BF1431" s="64" t="str">
        <f t="shared" si="928"/>
        <v>A forrás egyenlő a költséggel (I.ütem).</v>
      </c>
      <c r="BG1431" s="65">
        <f t="shared" si="929"/>
        <v>0</v>
      </c>
      <c r="BH1431" s="65">
        <f t="shared" si="930"/>
        <v>0</v>
      </c>
      <c r="BI1431" s="65">
        <f t="shared" si="931"/>
        <v>0</v>
      </c>
      <c r="BJ1431" s="65">
        <f t="shared" si="932"/>
        <v>0</v>
      </c>
      <c r="BK1431" s="65">
        <f t="shared" si="918"/>
        <v>0</v>
      </c>
      <c r="BL1431" s="66" t="str">
        <f t="shared" si="952"/>
        <v>Nem hosszútávú a feladat.</v>
      </c>
      <c r="BM1431" s="67">
        <f t="shared" si="933"/>
        <v>1</v>
      </c>
      <c r="BN1431" s="67">
        <f t="shared" si="934"/>
        <v>0</v>
      </c>
      <c r="BO1431" s="67">
        <f t="shared" si="935"/>
        <v>1</v>
      </c>
      <c r="BP1431" s="67">
        <f t="shared" si="936"/>
        <v>0</v>
      </c>
      <c r="BQ1431" s="65">
        <f t="shared" si="937"/>
        <v>0</v>
      </c>
      <c r="BR1431" s="64" t="str">
        <f t="shared" si="938"/>
        <v>Nincs hosszútávú terv!</v>
      </c>
      <c r="BS1431" s="65">
        <f t="shared" si="939"/>
        <v>0</v>
      </c>
      <c r="BT1431" s="65">
        <f t="shared" si="940"/>
        <v>0</v>
      </c>
      <c r="BU1431" s="65">
        <f t="shared" si="941"/>
        <v>0</v>
      </c>
      <c r="BV1431" s="65">
        <f t="shared" si="942"/>
        <v>0</v>
      </c>
      <c r="BW1431" s="65">
        <f t="shared" si="943"/>
        <v>0</v>
      </c>
      <c r="BX1431" s="65">
        <f t="shared" si="944"/>
        <v>0</v>
      </c>
      <c r="BY1431" s="65">
        <f t="shared" si="945"/>
        <v>0</v>
      </c>
      <c r="BZ1431" s="65">
        <f t="shared" si="946"/>
        <v>0</v>
      </c>
      <c r="CA1431" s="65">
        <f t="shared" si="947"/>
        <v>0</v>
      </c>
      <c r="CB1431" s="65">
        <f t="shared" si="948"/>
        <v>0</v>
      </c>
      <c r="CC1431" s="65">
        <f t="shared" si="949"/>
        <v>0</v>
      </c>
      <c r="CD1431" s="65" t="str">
        <f t="shared" si="919"/>
        <v>Hiányos kitöltés! (B-oszlop üres)</v>
      </c>
      <c r="CE1431" s="66" t="str">
        <f t="shared" si="920"/>
        <v>Hiányos kitöltés! (B-oszlop üres)</v>
      </c>
      <c r="CF1431" s="65">
        <f t="shared" si="921"/>
        <v>0</v>
      </c>
      <c r="CG1431" s="65">
        <f t="shared" si="922"/>
        <v>0</v>
      </c>
      <c r="CH1431" s="65">
        <f t="shared" si="923"/>
        <v>0</v>
      </c>
    </row>
    <row r="1432" spans="1:86" ht="31.25" x14ac:dyDescent="0.25">
      <c r="A1432" s="54" t="str">
        <f t="shared" si="912"/>
        <v>Nincs VKR kiválasztva!</v>
      </c>
      <c r="B1432" s="68"/>
      <c r="C1432" s="55"/>
      <c r="D1432" s="47"/>
      <c r="E1432" s="47"/>
      <c r="F1432" s="56" t="str">
        <f>IF($G1432="","Nincs VKR kiválasztva!",INDEX(Osszesito!$C:$C,MATCH($G1432,Osszesito!$D:$D,0)))</f>
        <v>Nincs VKR kiválasztva!</v>
      </c>
      <c r="G1432" s="45"/>
      <c r="H1432" s="51" t="str">
        <f>IF($D1432="","",CONCATENATE($AY1432,"_",COUNTA($D$3:$D1432),"_FSZV_2026"))</f>
        <v/>
      </c>
      <c r="I1432" s="56" t="str">
        <f>IF($G1432="","Nincs VKR kiválasztva!",INDEX(Osszesito!$G:$G,MATCH($F1432,Osszesito!$C:$C,0)))</f>
        <v>Nincs VKR kiválasztva!</v>
      </c>
      <c r="J1432" s="56" t="str">
        <f>IF($G1432="","Nincs VKR kiválasztva!",INDEX(Osszesito!$F:$F,MATCH($F1432,Osszesito!$C:$C,0)))</f>
        <v>Nincs VKR kiválasztva!</v>
      </c>
      <c r="K1432" s="48" t="str">
        <f t="shared" si="950"/>
        <v>Nincs kitöltve a költség rész!</v>
      </c>
      <c r="L1432" s="49"/>
      <c r="M1432" s="49"/>
      <c r="N1432" s="60"/>
      <c r="O1432" s="60"/>
      <c r="P1432" s="90"/>
      <c r="R1432" s="62"/>
      <c r="S1432" s="62"/>
      <c r="T1432" s="62"/>
      <c r="U1432" s="62"/>
      <c r="V1432" s="62"/>
      <c r="W1432" s="62"/>
      <c r="X1432" s="62"/>
      <c r="Y1432" s="62"/>
      <c r="Z1432" s="62"/>
      <c r="AA1432" s="62"/>
      <c r="AB1432" s="62"/>
      <c r="AC1432" s="61">
        <f t="shared" si="913"/>
        <v>0</v>
      </c>
      <c r="AD1432" s="1" t="str">
        <f t="shared" si="914"/>
        <v>Nincs VKR kiválasztva!</v>
      </c>
      <c r="AF1432" s="60"/>
      <c r="AG1432" s="60"/>
      <c r="AH1432" s="60"/>
      <c r="AI1432" s="60"/>
      <c r="AJ1432" s="60"/>
      <c r="AK1432" s="60"/>
      <c r="AL1432" s="60"/>
      <c r="AM1432" s="60"/>
      <c r="AN1432" s="60"/>
      <c r="AO1432" s="60"/>
      <c r="AP1432" s="60"/>
      <c r="AQ1432" s="61">
        <f t="shared" si="915"/>
        <v>0</v>
      </c>
      <c r="AR1432" s="130" t="s">
        <v>36</v>
      </c>
      <c r="AS1432" s="1" t="str">
        <f t="shared" si="916"/>
        <v>Nincs VKR kiválasztva!</v>
      </c>
      <c r="AU1432" s="46"/>
      <c r="AV1432" s="46"/>
      <c r="AY1432" s="64" t="str">
        <f>IF($D1432="","",INDEX(Osszesito!$E:$E,MATCH($F1432,Osszesito!$C:$C,0)))</f>
        <v/>
      </c>
      <c r="AZ1432" s="64">
        <f t="shared" si="924"/>
        <v>0</v>
      </c>
      <c r="BA1432" s="65">
        <f t="shared" si="925"/>
        <v>0</v>
      </c>
      <c r="BB1432" s="65" t="str">
        <f t="shared" si="926"/>
        <v>x</v>
      </c>
      <c r="BC1432" s="65">
        <f t="shared" si="917"/>
        <v>0</v>
      </c>
      <c r="BD1432" s="65">
        <f t="shared" si="951"/>
        <v>0</v>
      </c>
      <c r="BE1432" s="65">
        <f t="shared" si="927"/>
        <v>0</v>
      </c>
      <c r="BF1432" s="64" t="str">
        <f t="shared" si="928"/>
        <v>A forrás egyenlő a költséggel (I.ütem).</v>
      </c>
      <c r="BG1432" s="65">
        <f t="shared" si="929"/>
        <v>0</v>
      </c>
      <c r="BH1432" s="65">
        <f t="shared" si="930"/>
        <v>0</v>
      </c>
      <c r="BI1432" s="65">
        <f t="shared" si="931"/>
        <v>0</v>
      </c>
      <c r="BJ1432" s="65">
        <f t="shared" si="932"/>
        <v>0</v>
      </c>
      <c r="BK1432" s="65">
        <f t="shared" si="918"/>
        <v>0</v>
      </c>
      <c r="BL1432" s="66" t="str">
        <f t="shared" si="952"/>
        <v>Nem hosszútávú a feladat.</v>
      </c>
      <c r="BM1432" s="67">
        <f t="shared" si="933"/>
        <v>1</v>
      </c>
      <c r="BN1432" s="67">
        <f t="shared" si="934"/>
        <v>0</v>
      </c>
      <c r="BO1432" s="67">
        <f t="shared" si="935"/>
        <v>1</v>
      </c>
      <c r="BP1432" s="67">
        <f t="shared" si="936"/>
        <v>0</v>
      </c>
      <c r="BQ1432" s="65">
        <f t="shared" si="937"/>
        <v>0</v>
      </c>
      <c r="BR1432" s="64" t="str">
        <f t="shared" si="938"/>
        <v>Nincs hosszútávú terv!</v>
      </c>
      <c r="BS1432" s="65">
        <f t="shared" si="939"/>
        <v>0</v>
      </c>
      <c r="BT1432" s="65">
        <f t="shared" si="940"/>
        <v>0</v>
      </c>
      <c r="BU1432" s="65">
        <f t="shared" si="941"/>
        <v>0</v>
      </c>
      <c r="BV1432" s="65">
        <f t="shared" si="942"/>
        <v>0</v>
      </c>
      <c r="BW1432" s="65">
        <f t="shared" si="943"/>
        <v>0</v>
      </c>
      <c r="BX1432" s="65">
        <f t="shared" si="944"/>
        <v>0</v>
      </c>
      <c r="BY1432" s="65">
        <f t="shared" si="945"/>
        <v>0</v>
      </c>
      <c r="BZ1432" s="65">
        <f t="shared" si="946"/>
        <v>0</v>
      </c>
      <c r="CA1432" s="65">
        <f t="shared" si="947"/>
        <v>0</v>
      </c>
      <c r="CB1432" s="65">
        <f t="shared" si="948"/>
        <v>0</v>
      </c>
      <c r="CC1432" s="65">
        <f t="shared" si="949"/>
        <v>0</v>
      </c>
      <c r="CD1432" s="65" t="str">
        <f t="shared" si="919"/>
        <v>Hiányos kitöltés! (B-oszlop üres)</v>
      </c>
      <c r="CE1432" s="66" t="str">
        <f t="shared" si="920"/>
        <v>Hiányos kitöltés! (B-oszlop üres)</v>
      </c>
      <c r="CF1432" s="65">
        <f t="shared" si="921"/>
        <v>0</v>
      </c>
      <c r="CG1432" s="65">
        <f t="shared" si="922"/>
        <v>0</v>
      </c>
      <c r="CH1432" s="65">
        <f t="shared" si="923"/>
        <v>0</v>
      </c>
    </row>
    <row r="1433" spans="1:86" ht="31.25" x14ac:dyDescent="0.25">
      <c r="A1433" s="54" t="str">
        <f t="shared" si="912"/>
        <v>Nincs VKR kiválasztva!</v>
      </c>
      <c r="B1433" s="68"/>
      <c r="C1433" s="55"/>
      <c r="D1433" s="47"/>
      <c r="E1433" s="47"/>
      <c r="F1433" s="56" t="str">
        <f>IF($G1433="","Nincs VKR kiválasztva!",INDEX(Osszesito!$C:$C,MATCH($G1433,Osszesito!$D:$D,0)))</f>
        <v>Nincs VKR kiválasztva!</v>
      </c>
      <c r="G1433" s="45"/>
      <c r="H1433" s="51" t="str">
        <f>IF($D1433="","",CONCATENATE($AY1433,"_",COUNTA($D$3:$D1433),"_FSZV_2026"))</f>
        <v/>
      </c>
      <c r="I1433" s="56" t="str">
        <f>IF($G1433="","Nincs VKR kiválasztva!",INDEX(Osszesito!$G:$G,MATCH($F1433,Osszesito!$C:$C,0)))</f>
        <v>Nincs VKR kiválasztva!</v>
      </c>
      <c r="J1433" s="56" t="str">
        <f>IF($G1433="","Nincs VKR kiválasztva!",INDEX(Osszesito!$F:$F,MATCH($F1433,Osszesito!$C:$C,0)))</f>
        <v>Nincs VKR kiválasztva!</v>
      </c>
      <c r="K1433" s="48" t="str">
        <f t="shared" si="950"/>
        <v>Nincs kitöltve a költség rész!</v>
      </c>
      <c r="L1433" s="49"/>
      <c r="M1433" s="49"/>
      <c r="N1433" s="60"/>
      <c r="O1433" s="60"/>
      <c r="P1433" s="90"/>
      <c r="R1433" s="62"/>
      <c r="S1433" s="62"/>
      <c r="T1433" s="62"/>
      <c r="U1433" s="62"/>
      <c r="V1433" s="62"/>
      <c r="W1433" s="62"/>
      <c r="X1433" s="62"/>
      <c r="Y1433" s="62"/>
      <c r="Z1433" s="62"/>
      <c r="AA1433" s="62"/>
      <c r="AB1433" s="62"/>
      <c r="AC1433" s="61">
        <f t="shared" si="913"/>
        <v>0</v>
      </c>
      <c r="AD1433" s="1" t="str">
        <f t="shared" si="914"/>
        <v>Nincs VKR kiválasztva!</v>
      </c>
      <c r="AF1433" s="60"/>
      <c r="AG1433" s="60"/>
      <c r="AH1433" s="60"/>
      <c r="AI1433" s="60"/>
      <c r="AJ1433" s="60"/>
      <c r="AK1433" s="60"/>
      <c r="AL1433" s="60"/>
      <c r="AM1433" s="60"/>
      <c r="AN1433" s="60"/>
      <c r="AO1433" s="60"/>
      <c r="AP1433" s="60"/>
      <c r="AQ1433" s="61">
        <f t="shared" si="915"/>
        <v>0</v>
      </c>
      <c r="AR1433" s="130" t="s">
        <v>36</v>
      </c>
      <c r="AS1433" s="1" t="str">
        <f t="shared" si="916"/>
        <v>Nincs VKR kiválasztva!</v>
      </c>
      <c r="AU1433" s="46"/>
      <c r="AV1433" s="46"/>
      <c r="AY1433" s="64" t="str">
        <f>IF($D1433="","",INDEX(Osszesito!$E:$E,MATCH($F1433,Osszesito!$C:$C,0)))</f>
        <v/>
      </c>
      <c r="AZ1433" s="64">
        <f t="shared" si="924"/>
        <v>0</v>
      </c>
      <c r="BA1433" s="65">
        <f t="shared" si="925"/>
        <v>0</v>
      </c>
      <c r="BB1433" s="65" t="str">
        <f t="shared" si="926"/>
        <v>x</v>
      </c>
      <c r="BC1433" s="65">
        <f t="shared" si="917"/>
        <v>0</v>
      </c>
      <c r="BD1433" s="65">
        <f t="shared" si="951"/>
        <v>0</v>
      </c>
      <c r="BE1433" s="65">
        <f t="shared" si="927"/>
        <v>0</v>
      </c>
      <c r="BF1433" s="64" t="str">
        <f t="shared" si="928"/>
        <v>A forrás egyenlő a költséggel (I.ütem).</v>
      </c>
      <c r="BG1433" s="65">
        <f t="shared" si="929"/>
        <v>0</v>
      </c>
      <c r="BH1433" s="65">
        <f t="shared" si="930"/>
        <v>0</v>
      </c>
      <c r="BI1433" s="65">
        <f t="shared" si="931"/>
        <v>0</v>
      </c>
      <c r="BJ1433" s="65">
        <f t="shared" si="932"/>
        <v>0</v>
      </c>
      <c r="BK1433" s="65">
        <f t="shared" si="918"/>
        <v>0</v>
      </c>
      <c r="BL1433" s="66" t="str">
        <f t="shared" si="952"/>
        <v>Nem hosszútávú a feladat.</v>
      </c>
      <c r="BM1433" s="67">
        <f t="shared" si="933"/>
        <v>1</v>
      </c>
      <c r="BN1433" s="67">
        <f t="shared" si="934"/>
        <v>0</v>
      </c>
      <c r="BO1433" s="67">
        <f t="shared" si="935"/>
        <v>1</v>
      </c>
      <c r="BP1433" s="67">
        <f t="shared" si="936"/>
        <v>0</v>
      </c>
      <c r="BQ1433" s="65">
        <f t="shared" si="937"/>
        <v>0</v>
      </c>
      <c r="BR1433" s="64" t="str">
        <f t="shared" si="938"/>
        <v>Nincs hosszútávú terv!</v>
      </c>
      <c r="BS1433" s="65">
        <f t="shared" si="939"/>
        <v>0</v>
      </c>
      <c r="BT1433" s="65">
        <f t="shared" si="940"/>
        <v>0</v>
      </c>
      <c r="BU1433" s="65">
        <f t="shared" si="941"/>
        <v>0</v>
      </c>
      <c r="BV1433" s="65">
        <f t="shared" si="942"/>
        <v>0</v>
      </c>
      <c r="BW1433" s="65">
        <f t="shared" si="943"/>
        <v>0</v>
      </c>
      <c r="BX1433" s="65">
        <f t="shared" si="944"/>
        <v>0</v>
      </c>
      <c r="BY1433" s="65">
        <f t="shared" si="945"/>
        <v>0</v>
      </c>
      <c r="BZ1433" s="65">
        <f t="shared" si="946"/>
        <v>0</v>
      </c>
      <c r="CA1433" s="65">
        <f t="shared" si="947"/>
        <v>0</v>
      </c>
      <c r="CB1433" s="65">
        <f t="shared" si="948"/>
        <v>0</v>
      </c>
      <c r="CC1433" s="65">
        <f t="shared" si="949"/>
        <v>0</v>
      </c>
      <c r="CD1433" s="65" t="str">
        <f t="shared" si="919"/>
        <v>Hiányos kitöltés! (B-oszlop üres)</v>
      </c>
      <c r="CE1433" s="66" t="str">
        <f t="shared" si="920"/>
        <v>Hiányos kitöltés! (B-oszlop üres)</v>
      </c>
      <c r="CF1433" s="65">
        <f t="shared" si="921"/>
        <v>0</v>
      </c>
      <c r="CG1433" s="65">
        <f t="shared" si="922"/>
        <v>0</v>
      </c>
      <c r="CH1433" s="65">
        <f t="shared" si="923"/>
        <v>0</v>
      </c>
    </row>
    <row r="1434" spans="1:86" ht="31.25" x14ac:dyDescent="0.25">
      <c r="A1434" s="54" t="str">
        <f t="shared" si="912"/>
        <v>Nincs VKR kiválasztva!</v>
      </c>
      <c r="B1434" s="68"/>
      <c r="C1434" s="55"/>
      <c r="D1434" s="47"/>
      <c r="E1434" s="47"/>
      <c r="F1434" s="56" t="str">
        <f>IF($G1434="","Nincs VKR kiválasztva!",INDEX(Osszesito!$C:$C,MATCH($G1434,Osszesito!$D:$D,0)))</f>
        <v>Nincs VKR kiválasztva!</v>
      </c>
      <c r="G1434" s="45"/>
      <c r="H1434" s="51" t="str">
        <f>IF($D1434="","",CONCATENATE($AY1434,"_",COUNTA($D$3:$D1434),"_FSZV_2026"))</f>
        <v/>
      </c>
      <c r="I1434" s="56" t="str">
        <f>IF($G1434="","Nincs VKR kiválasztva!",INDEX(Osszesito!$G:$G,MATCH($F1434,Osszesito!$C:$C,0)))</f>
        <v>Nincs VKR kiválasztva!</v>
      </c>
      <c r="J1434" s="56" t="str">
        <f>IF($G1434="","Nincs VKR kiválasztva!",INDEX(Osszesito!$F:$F,MATCH($F1434,Osszesito!$C:$C,0)))</f>
        <v>Nincs VKR kiválasztva!</v>
      </c>
      <c r="K1434" s="48" t="str">
        <f t="shared" si="950"/>
        <v>Nincs kitöltve a költség rész!</v>
      </c>
      <c r="L1434" s="49"/>
      <c r="M1434" s="49"/>
      <c r="N1434" s="60"/>
      <c r="O1434" s="60"/>
      <c r="P1434" s="90"/>
      <c r="R1434" s="62"/>
      <c r="S1434" s="62"/>
      <c r="T1434" s="62"/>
      <c r="U1434" s="62"/>
      <c r="V1434" s="62"/>
      <c r="W1434" s="62"/>
      <c r="X1434" s="62"/>
      <c r="Y1434" s="62"/>
      <c r="Z1434" s="62"/>
      <c r="AA1434" s="62"/>
      <c r="AB1434" s="62"/>
      <c r="AC1434" s="61">
        <f t="shared" si="913"/>
        <v>0</v>
      </c>
      <c r="AD1434" s="1" t="str">
        <f t="shared" si="914"/>
        <v>Nincs VKR kiválasztva!</v>
      </c>
      <c r="AF1434" s="60"/>
      <c r="AG1434" s="60"/>
      <c r="AH1434" s="60"/>
      <c r="AI1434" s="60"/>
      <c r="AJ1434" s="60"/>
      <c r="AK1434" s="60"/>
      <c r="AL1434" s="60"/>
      <c r="AM1434" s="60"/>
      <c r="AN1434" s="60"/>
      <c r="AO1434" s="60"/>
      <c r="AP1434" s="60"/>
      <c r="AQ1434" s="61">
        <f t="shared" si="915"/>
        <v>0</v>
      </c>
      <c r="AR1434" s="130" t="s">
        <v>36</v>
      </c>
      <c r="AS1434" s="1" t="str">
        <f t="shared" si="916"/>
        <v>Nincs VKR kiválasztva!</v>
      </c>
      <c r="AU1434" s="46"/>
      <c r="AV1434" s="46"/>
      <c r="AY1434" s="64" t="str">
        <f>IF($D1434="","",INDEX(Osszesito!$E:$E,MATCH($F1434,Osszesito!$C:$C,0)))</f>
        <v/>
      </c>
      <c r="AZ1434" s="64">
        <f t="shared" si="924"/>
        <v>0</v>
      </c>
      <c r="BA1434" s="65">
        <f t="shared" si="925"/>
        <v>0</v>
      </c>
      <c r="BB1434" s="65" t="str">
        <f t="shared" si="926"/>
        <v>x</v>
      </c>
      <c r="BC1434" s="65">
        <f t="shared" si="917"/>
        <v>0</v>
      </c>
      <c r="BD1434" s="65">
        <f t="shared" si="951"/>
        <v>0</v>
      </c>
      <c r="BE1434" s="65">
        <f t="shared" si="927"/>
        <v>0</v>
      </c>
      <c r="BF1434" s="64" t="str">
        <f t="shared" si="928"/>
        <v>A forrás egyenlő a költséggel (I.ütem).</v>
      </c>
      <c r="BG1434" s="65">
        <f t="shared" si="929"/>
        <v>0</v>
      </c>
      <c r="BH1434" s="65">
        <f t="shared" si="930"/>
        <v>0</v>
      </c>
      <c r="BI1434" s="65">
        <f t="shared" si="931"/>
        <v>0</v>
      </c>
      <c r="BJ1434" s="65">
        <f t="shared" si="932"/>
        <v>0</v>
      </c>
      <c r="BK1434" s="65">
        <f t="shared" si="918"/>
        <v>0</v>
      </c>
      <c r="BL1434" s="66" t="str">
        <f t="shared" si="952"/>
        <v>Nem hosszútávú a feladat.</v>
      </c>
      <c r="BM1434" s="67">
        <f t="shared" si="933"/>
        <v>1</v>
      </c>
      <c r="BN1434" s="67">
        <f t="shared" si="934"/>
        <v>0</v>
      </c>
      <c r="BO1434" s="67">
        <f t="shared" si="935"/>
        <v>1</v>
      </c>
      <c r="BP1434" s="67">
        <f t="shared" si="936"/>
        <v>0</v>
      </c>
      <c r="BQ1434" s="65">
        <f t="shared" si="937"/>
        <v>0</v>
      </c>
      <c r="BR1434" s="64" t="str">
        <f t="shared" si="938"/>
        <v>Nincs hosszútávú terv!</v>
      </c>
      <c r="BS1434" s="65">
        <f t="shared" si="939"/>
        <v>0</v>
      </c>
      <c r="BT1434" s="65">
        <f t="shared" si="940"/>
        <v>0</v>
      </c>
      <c r="BU1434" s="65">
        <f t="shared" si="941"/>
        <v>0</v>
      </c>
      <c r="BV1434" s="65">
        <f t="shared" si="942"/>
        <v>0</v>
      </c>
      <c r="BW1434" s="65">
        <f t="shared" si="943"/>
        <v>0</v>
      </c>
      <c r="BX1434" s="65">
        <f t="shared" si="944"/>
        <v>0</v>
      </c>
      <c r="BY1434" s="65">
        <f t="shared" si="945"/>
        <v>0</v>
      </c>
      <c r="BZ1434" s="65">
        <f t="shared" si="946"/>
        <v>0</v>
      </c>
      <c r="CA1434" s="65">
        <f t="shared" si="947"/>
        <v>0</v>
      </c>
      <c r="CB1434" s="65">
        <f t="shared" si="948"/>
        <v>0</v>
      </c>
      <c r="CC1434" s="65">
        <f t="shared" si="949"/>
        <v>0</v>
      </c>
      <c r="CD1434" s="65" t="str">
        <f t="shared" si="919"/>
        <v>Hiányos kitöltés! (B-oszlop üres)</v>
      </c>
      <c r="CE1434" s="66" t="str">
        <f t="shared" si="920"/>
        <v>Hiányos kitöltés! (B-oszlop üres)</v>
      </c>
      <c r="CF1434" s="65">
        <f t="shared" si="921"/>
        <v>0</v>
      </c>
      <c r="CG1434" s="65">
        <f t="shared" si="922"/>
        <v>0</v>
      </c>
      <c r="CH1434" s="65">
        <f t="shared" si="923"/>
        <v>0</v>
      </c>
    </row>
    <row r="1435" spans="1:86" ht="31.25" x14ac:dyDescent="0.25">
      <c r="A1435" s="54" t="str">
        <f t="shared" si="912"/>
        <v>Nincs VKR kiválasztva!</v>
      </c>
      <c r="B1435" s="68"/>
      <c r="C1435" s="55"/>
      <c r="D1435" s="47"/>
      <c r="E1435" s="47"/>
      <c r="F1435" s="56" t="str">
        <f>IF($G1435="","Nincs VKR kiválasztva!",INDEX(Osszesito!$C:$C,MATCH($G1435,Osszesito!$D:$D,0)))</f>
        <v>Nincs VKR kiválasztva!</v>
      </c>
      <c r="G1435" s="45"/>
      <c r="H1435" s="51" t="str">
        <f>IF($D1435="","",CONCATENATE($AY1435,"_",COUNTA($D$3:$D1435),"_FSZV_2026"))</f>
        <v/>
      </c>
      <c r="I1435" s="56" t="str">
        <f>IF($G1435="","Nincs VKR kiválasztva!",INDEX(Osszesito!$G:$G,MATCH($F1435,Osszesito!$C:$C,0)))</f>
        <v>Nincs VKR kiválasztva!</v>
      </c>
      <c r="J1435" s="56" t="str">
        <f>IF($G1435="","Nincs VKR kiválasztva!",INDEX(Osszesito!$F:$F,MATCH($F1435,Osszesito!$C:$C,0)))</f>
        <v>Nincs VKR kiválasztva!</v>
      </c>
      <c r="K1435" s="48" t="str">
        <f t="shared" si="950"/>
        <v>Nincs kitöltve a költség rész!</v>
      </c>
      <c r="L1435" s="49"/>
      <c r="M1435" s="49"/>
      <c r="N1435" s="60"/>
      <c r="O1435" s="60"/>
      <c r="P1435" s="90"/>
      <c r="R1435" s="62"/>
      <c r="S1435" s="62"/>
      <c r="T1435" s="62"/>
      <c r="U1435" s="62"/>
      <c r="V1435" s="62"/>
      <c r="W1435" s="62"/>
      <c r="X1435" s="62"/>
      <c r="Y1435" s="62"/>
      <c r="Z1435" s="62"/>
      <c r="AA1435" s="62"/>
      <c r="AB1435" s="62"/>
      <c r="AC1435" s="61">
        <f t="shared" si="913"/>
        <v>0</v>
      </c>
      <c r="AD1435" s="1" t="str">
        <f t="shared" si="914"/>
        <v>Nincs VKR kiválasztva!</v>
      </c>
      <c r="AF1435" s="60"/>
      <c r="AG1435" s="60"/>
      <c r="AH1435" s="60"/>
      <c r="AI1435" s="60"/>
      <c r="AJ1435" s="60"/>
      <c r="AK1435" s="60"/>
      <c r="AL1435" s="60"/>
      <c r="AM1435" s="60"/>
      <c r="AN1435" s="60"/>
      <c r="AO1435" s="60"/>
      <c r="AP1435" s="60"/>
      <c r="AQ1435" s="61">
        <f t="shared" si="915"/>
        <v>0</v>
      </c>
      <c r="AR1435" s="130" t="s">
        <v>36</v>
      </c>
      <c r="AS1435" s="1" t="str">
        <f t="shared" si="916"/>
        <v>Nincs VKR kiválasztva!</v>
      </c>
      <c r="AU1435" s="46"/>
      <c r="AV1435" s="46"/>
      <c r="AY1435" s="64" t="str">
        <f>IF($D1435="","",INDEX(Osszesito!$E:$E,MATCH($F1435,Osszesito!$C:$C,0)))</f>
        <v/>
      </c>
      <c r="AZ1435" s="64">
        <f t="shared" si="924"/>
        <v>0</v>
      </c>
      <c r="BA1435" s="65">
        <f t="shared" si="925"/>
        <v>0</v>
      </c>
      <c r="BB1435" s="65" t="str">
        <f t="shared" si="926"/>
        <v>x</v>
      </c>
      <c r="BC1435" s="65">
        <f t="shared" si="917"/>
        <v>0</v>
      </c>
      <c r="BD1435" s="65">
        <f t="shared" si="951"/>
        <v>0</v>
      </c>
      <c r="BE1435" s="65">
        <f t="shared" si="927"/>
        <v>0</v>
      </c>
      <c r="BF1435" s="64" t="str">
        <f t="shared" si="928"/>
        <v>A forrás egyenlő a költséggel (I.ütem).</v>
      </c>
      <c r="BG1435" s="65">
        <f t="shared" si="929"/>
        <v>0</v>
      </c>
      <c r="BH1435" s="65">
        <f t="shared" si="930"/>
        <v>0</v>
      </c>
      <c r="BI1435" s="65">
        <f t="shared" si="931"/>
        <v>0</v>
      </c>
      <c r="BJ1435" s="65">
        <f t="shared" si="932"/>
        <v>0</v>
      </c>
      <c r="BK1435" s="65">
        <f t="shared" si="918"/>
        <v>0</v>
      </c>
      <c r="BL1435" s="66" t="str">
        <f t="shared" si="952"/>
        <v>Nem hosszútávú a feladat.</v>
      </c>
      <c r="BM1435" s="67">
        <f t="shared" si="933"/>
        <v>1</v>
      </c>
      <c r="BN1435" s="67">
        <f t="shared" si="934"/>
        <v>0</v>
      </c>
      <c r="BO1435" s="67">
        <f t="shared" si="935"/>
        <v>1</v>
      </c>
      <c r="BP1435" s="67">
        <f t="shared" si="936"/>
        <v>0</v>
      </c>
      <c r="BQ1435" s="65">
        <f t="shared" si="937"/>
        <v>0</v>
      </c>
      <c r="BR1435" s="64" t="str">
        <f t="shared" si="938"/>
        <v>Nincs hosszútávú terv!</v>
      </c>
      <c r="BS1435" s="65">
        <f t="shared" si="939"/>
        <v>0</v>
      </c>
      <c r="BT1435" s="65">
        <f t="shared" si="940"/>
        <v>0</v>
      </c>
      <c r="BU1435" s="65">
        <f t="shared" si="941"/>
        <v>0</v>
      </c>
      <c r="BV1435" s="65">
        <f t="shared" si="942"/>
        <v>0</v>
      </c>
      <c r="BW1435" s="65">
        <f t="shared" si="943"/>
        <v>0</v>
      </c>
      <c r="BX1435" s="65">
        <f t="shared" si="944"/>
        <v>0</v>
      </c>
      <c r="BY1435" s="65">
        <f t="shared" si="945"/>
        <v>0</v>
      </c>
      <c r="BZ1435" s="65">
        <f t="shared" si="946"/>
        <v>0</v>
      </c>
      <c r="CA1435" s="65">
        <f t="shared" si="947"/>
        <v>0</v>
      </c>
      <c r="CB1435" s="65">
        <f t="shared" si="948"/>
        <v>0</v>
      </c>
      <c r="CC1435" s="65">
        <f t="shared" si="949"/>
        <v>0</v>
      </c>
      <c r="CD1435" s="65" t="str">
        <f t="shared" si="919"/>
        <v>Hiányos kitöltés! (B-oszlop üres)</v>
      </c>
      <c r="CE1435" s="66" t="str">
        <f t="shared" si="920"/>
        <v>Hiányos kitöltés! (B-oszlop üres)</v>
      </c>
      <c r="CF1435" s="65">
        <f t="shared" si="921"/>
        <v>0</v>
      </c>
      <c r="CG1435" s="65">
        <f t="shared" si="922"/>
        <v>0</v>
      </c>
      <c r="CH1435" s="65">
        <f t="shared" si="923"/>
        <v>0</v>
      </c>
    </row>
    <row r="1436" spans="1:86" ht="31.25" x14ac:dyDescent="0.25">
      <c r="A1436" s="54" t="str">
        <f t="shared" si="912"/>
        <v>Nincs VKR kiválasztva!</v>
      </c>
      <c r="B1436" s="68"/>
      <c r="C1436" s="55"/>
      <c r="D1436" s="47"/>
      <c r="E1436" s="47"/>
      <c r="F1436" s="56" t="str">
        <f>IF($G1436="","Nincs VKR kiválasztva!",INDEX(Osszesito!$C:$C,MATCH($G1436,Osszesito!$D:$D,0)))</f>
        <v>Nincs VKR kiválasztva!</v>
      </c>
      <c r="G1436" s="45"/>
      <c r="H1436" s="51" t="str">
        <f>IF($D1436="","",CONCATENATE($AY1436,"_",COUNTA($D$3:$D1436),"_FSZV_2026"))</f>
        <v/>
      </c>
      <c r="I1436" s="56" t="str">
        <f>IF($G1436="","Nincs VKR kiválasztva!",INDEX(Osszesito!$G:$G,MATCH($F1436,Osszesito!$C:$C,0)))</f>
        <v>Nincs VKR kiválasztva!</v>
      </c>
      <c r="J1436" s="56" t="str">
        <f>IF($G1436="","Nincs VKR kiválasztva!",INDEX(Osszesito!$F:$F,MATCH($F1436,Osszesito!$C:$C,0)))</f>
        <v>Nincs VKR kiválasztva!</v>
      </c>
      <c r="K1436" s="48" t="str">
        <f t="shared" si="950"/>
        <v>Nincs kitöltve a költség rész!</v>
      </c>
      <c r="L1436" s="49"/>
      <c r="M1436" s="49"/>
      <c r="N1436" s="60"/>
      <c r="O1436" s="60"/>
      <c r="P1436" s="90"/>
      <c r="R1436" s="62"/>
      <c r="S1436" s="62"/>
      <c r="T1436" s="62"/>
      <c r="U1436" s="62"/>
      <c r="V1436" s="62"/>
      <c r="W1436" s="62"/>
      <c r="X1436" s="62"/>
      <c r="Y1436" s="62"/>
      <c r="Z1436" s="62"/>
      <c r="AA1436" s="62"/>
      <c r="AB1436" s="62"/>
      <c r="AC1436" s="61">
        <f t="shared" si="913"/>
        <v>0</v>
      </c>
      <c r="AD1436" s="1" t="str">
        <f t="shared" si="914"/>
        <v>Nincs VKR kiválasztva!</v>
      </c>
      <c r="AF1436" s="60"/>
      <c r="AG1436" s="60"/>
      <c r="AH1436" s="60"/>
      <c r="AI1436" s="60"/>
      <c r="AJ1436" s="60"/>
      <c r="AK1436" s="60"/>
      <c r="AL1436" s="60"/>
      <c r="AM1436" s="60"/>
      <c r="AN1436" s="60"/>
      <c r="AO1436" s="60"/>
      <c r="AP1436" s="60"/>
      <c r="AQ1436" s="61">
        <f t="shared" si="915"/>
        <v>0</v>
      </c>
      <c r="AR1436" s="130" t="s">
        <v>36</v>
      </c>
      <c r="AS1436" s="1" t="str">
        <f t="shared" si="916"/>
        <v>Nincs VKR kiválasztva!</v>
      </c>
      <c r="AU1436" s="46"/>
      <c r="AV1436" s="46"/>
      <c r="AY1436" s="64" t="str">
        <f>IF($D1436="","",INDEX(Osszesito!$E:$E,MATCH($F1436,Osszesito!$C:$C,0)))</f>
        <v/>
      </c>
      <c r="AZ1436" s="64">
        <f t="shared" si="924"/>
        <v>0</v>
      </c>
      <c r="BA1436" s="65">
        <f t="shared" si="925"/>
        <v>0</v>
      </c>
      <c r="BB1436" s="65" t="str">
        <f t="shared" si="926"/>
        <v>x</v>
      </c>
      <c r="BC1436" s="65">
        <f t="shared" si="917"/>
        <v>0</v>
      </c>
      <c r="BD1436" s="65">
        <f t="shared" si="951"/>
        <v>0</v>
      </c>
      <c r="BE1436" s="65">
        <f t="shared" si="927"/>
        <v>0</v>
      </c>
      <c r="BF1436" s="64" t="str">
        <f t="shared" si="928"/>
        <v>A forrás egyenlő a költséggel (I.ütem).</v>
      </c>
      <c r="BG1436" s="65">
        <f t="shared" si="929"/>
        <v>0</v>
      </c>
      <c r="BH1436" s="65">
        <f t="shared" si="930"/>
        <v>0</v>
      </c>
      <c r="BI1436" s="65">
        <f t="shared" si="931"/>
        <v>0</v>
      </c>
      <c r="BJ1436" s="65">
        <f t="shared" si="932"/>
        <v>0</v>
      </c>
      <c r="BK1436" s="65">
        <f t="shared" si="918"/>
        <v>0</v>
      </c>
      <c r="BL1436" s="66" t="str">
        <f t="shared" si="952"/>
        <v>Nem hosszútávú a feladat.</v>
      </c>
      <c r="BM1436" s="67">
        <f t="shared" si="933"/>
        <v>1</v>
      </c>
      <c r="BN1436" s="67">
        <f t="shared" si="934"/>
        <v>0</v>
      </c>
      <c r="BO1436" s="67">
        <f t="shared" si="935"/>
        <v>1</v>
      </c>
      <c r="BP1436" s="67">
        <f t="shared" si="936"/>
        <v>0</v>
      </c>
      <c r="BQ1436" s="65">
        <f t="shared" si="937"/>
        <v>0</v>
      </c>
      <c r="BR1436" s="64" t="str">
        <f t="shared" si="938"/>
        <v>Nincs hosszútávú terv!</v>
      </c>
      <c r="BS1436" s="65">
        <f t="shared" si="939"/>
        <v>0</v>
      </c>
      <c r="BT1436" s="65">
        <f t="shared" si="940"/>
        <v>0</v>
      </c>
      <c r="BU1436" s="65">
        <f t="shared" si="941"/>
        <v>0</v>
      </c>
      <c r="BV1436" s="65">
        <f t="shared" si="942"/>
        <v>0</v>
      </c>
      <c r="BW1436" s="65">
        <f t="shared" si="943"/>
        <v>0</v>
      </c>
      <c r="BX1436" s="65">
        <f t="shared" si="944"/>
        <v>0</v>
      </c>
      <c r="BY1436" s="65">
        <f t="shared" si="945"/>
        <v>0</v>
      </c>
      <c r="BZ1436" s="65">
        <f t="shared" si="946"/>
        <v>0</v>
      </c>
      <c r="CA1436" s="65">
        <f t="shared" si="947"/>
        <v>0</v>
      </c>
      <c r="CB1436" s="65">
        <f t="shared" si="948"/>
        <v>0</v>
      </c>
      <c r="CC1436" s="65">
        <f t="shared" si="949"/>
        <v>0</v>
      </c>
      <c r="CD1436" s="65" t="str">
        <f t="shared" si="919"/>
        <v>Hiányos kitöltés! (B-oszlop üres)</v>
      </c>
      <c r="CE1436" s="66" t="str">
        <f t="shared" si="920"/>
        <v>Hiányos kitöltés! (B-oszlop üres)</v>
      </c>
      <c r="CF1436" s="65">
        <f t="shared" si="921"/>
        <v>0</v>
      </c>
      <c r="CG1436" s="65">
        <f t="shared" si="922"/>
        <v>0</v>
      </c>
      <c r="CH1436" s="65">
        <f t="shared" si="923"/>
        <v>0</v>
      </c>
    </row>
    <row r="1437" spans="1:86" ht="31.25" x14ac:dyDescent="0.25">
      <c r="A1437" s="54" t="str">
        <f t="shared" si="912"/>
        <v>Nincs VKR kiválasztva!</v>
      </c>
      <c r="B1437" s="68"/>
      <c r="C1437" s="55"/>
      <c r="D1437" s="47"/>
      <c r="E1437" s="47"/>
      <c r="F1437" s="56" t="str">
        <f>IF($G1437="","Nincs VKR kiválasztva!",INDEX(Osszesito!$C:$C,MATCH($G1437,Osszesito!$D:$D,0)))</f>
        <v>Nincs VKR kiválasztva!</v>
      </c>
      <c r="G1437" s="45"/>
      <c r="H1437" s="51" t="str">
        <f>IF($D1437="","",CONCATENATE($AY1437,"_",COUNTA($D$3:$D1437),"_FSZV_2026"))</f>
        <v/>
      </c>
      <c r="I1437" s="56" t="str">
        <f>IF($G1437="","Nincs VKR kiválasztva!",INDEX(Osszesito!$G:$G,MATCH($F1437,Osszesito!$C:$C,0)))</f>
        <v>Nincs VKR kiválasztva!</v>
      </c>
      <c r="J1437" s="56" t="str">
        <f>IF($G1437="","Nincs VKR kiválasztva!",INDEX(Osszesito!$F:$F,MATCH($F1437,Osszesito!$C:$C,0)))</f>
        <v>Nincs VKR kiválasztva!</v>
      </c>
      <c r="K1437" s="48" t="str">
        <f t="shared" si="950"/>
        <v>Nincs kitöltve a költség rész!</v>
      </c>
      <c r="L1437" s="49"/>
      <c r="M1437" s="49"/>
      <c r="N1437" s="60"/>
      <c r="O1437" s="60"/>
      <c r="P1437" s="90"/>
      <c r="R1437" s="62"/>
      <c r="S1437" s="62"/>
      <c r="T1437" s="62"/>
      <c r="U1437" s="62"/>
      <c r="V1437" s="62"/>
      <c r="W1437" s="62"/>
      <c r="X1437" s="62"/>
      <c r="Y1437" s="62"/>
      <c r="Z1437" s="62"/>
      <c r="AA1437" s="62"/>
      <c r="AB1437" s="62"/>
      <c r="AC1437" s="61">
        <f t="shared" si="913"/>
        <v>0</v>
      </c>
      <c r="AD1437" s="1" t="str">
        <f t="shared" si="914"/>
        <v>Nincs VKR kiválasztva!</v>
      </c>
      <c r="AF1437" s="60"/>
      <c r="AG1437" s="60"/>
      <c r="AH1437" s="60"/>
      <c r="AI1437" s="60"/>
      <c r="AJ1437" s="60"/>
      <c r="AK1437" s="60"/>
      <c r="AL1437" s="60"/>
      <c r="AM1437" s="60"/>
      <c r="AN1437" s="60"/>
      <c r="AO1437" s="60"/>
      <c r="AP1437" s="60"/>
      <c r="AQ1437" s="61">
        <f t="shared" si="915"/>
        <v>0</v>
      </c>
      <c r="AR1437" s="130" t="s">
        <v>36</v>
      </c>
      <c r="AS1437" s="1" t="str">
        <f t="shared" si="916"/>
        <v>Nincs VKR kiválasztva!</v>
      </c>
      <c r="AU1437" s="46"/>
      <c r="AV1437" s="46"/>
      <c r="AY1437" s="64" t="str">
        <f>IF($D1437="","",INDEX(Osszesito!$E:$E,MATCH($F1437,Osszesito!$C:$C,0)))</f>
        <v/>
      </c>
      <c r="AZ1437" s="64">
        <f t="shared" si="924"/>
        <v>0</v>
      </c>
      <c r="BA1437" s="65">
        <f t="shared" si="925"/>
        <v>0</v>
      </c>
      <c r="BB1437" s="65" t="str">
        <f t="shared" si="926"/>
        <v>x</v>
      </c>
      <c r="BC1437" s="65">
        <f t="shared" si="917"/>
        <v>0</v>
      </c>
      <c r="BD1437" s="65">
        <f t="shared" si="951"/>
        <v>0</v>
      </c>
      <c r="BE1437" s="65">
        <f t="shared" si="927"/>
        <v>0</v>
      </c>
      <c r="BF1437" s="64" t="str">
        <f t="shared" si="928"/>
        <v>A forrás egyenlő a költséggel (I.ütem).</v>
      </c>
      <c r="BG1437" s="65">
        <f t="shared" si="929"/>
        <v>0</v>
      </c>
      <c r="BH1437" s="65">
        <f t="shared" si="930"/>
        <v>0</v>
      </c>
      <c r="BI1437" s="65">
        <f t="shared" si="931"/>
        <v>0</v>
      </c>
      <c r="BJ1437" s="65">
        <f t="shared" si="932"/>
        <v>0</v>
      </c>
      <c r="BK1437" s="65">
        <f t="shared" si="918"/>
        <v>0</v>
      </c>
      <c r="BL1437" s="66" t="str">
        <f t="shared" si="952"/>
        <v>Nem hosszútávú a feladat.</v>
      </c>
      <c r="BM1437" s="67">
        <f t="shared" si="933"/>
        <v>1</v>
      </c>
      <c r="BN1437" s="67">
        <f t="shared" si="934"/>
        <v>0</v>
      </c>
      <c r="BO1437" s="67">
        <f t="shared" si="935"/>
        <v>1</v>
      </c>
      <c r="BP1437" s="67">
        <f t="shared" si="936"/>
        <v>0</v>
      </c>
      <c r="BQ1437" s="65">
        <f t="shared" si="937"/>
        <v>0</v>
      </c>
      <c r="BR1437" s="64" t="str">
        <f t="shared" si="938"/>
        <v>Nincs hosszútávú terv!</v>
      </c>
      <c r="BS1437" s="65">
        <f t="shared" si="939"/>
        <v>0</v>
      </c>
      <c r="BT1437" s="65">
        <f t="shared" si="940"/>
        <v>0</v>
      </c>
      <c r="BU1437" s="65">
        <f t="shared" si="941"/>
        <v>0</v>
      </c>
      <c r="BV1437" s="65">
        <f t="shared" si="942"/>
        <v>0</v>
      </c>
      <c r="BW1437" s="65">
        <f t="shared" si="943"/>
        <v>0</v>
      </c>
      <c r="BX1437" s="65">
        <f t="shared" si="944"/>
        <v>0</v>
      </c>
      <c r="BY1437" s="65">
        <f t="shared" si="945"/>
        <v>0</v>
      </c>
      <c r="BZ1437" s="65">
        <f t="shared" si="946"/>
        <v>0</v>
      </c>
      <c r="CA1437" s="65">
        <f t="shared" si="947"/>
        <v>0</v>
      </c>
      <c r="CB1437" s="65">
        <f t="shared" si="948"/>
        <v>0</v>
      </c>
      <c r="CC1437" s="65">
        <f t="shared" si="949"/>
        <v>0</v>
      </c>
      <c r="CD1437" s="65" t="str">
        <f t="shared" si="919"/>
        <v>Hiányos kitöltés! (B-oszlop üres)</v>
      </c>
      <c r="CE1437" s="66" t="str">
        <f t="shared" si="920"/>
        <v>Hiányos kitöltés! (B-oszlop üres)</v>
      </c>
      <c r="CF1437" s="65">
        <f t="shared" si="921"/>
        <v>0</v>
      </c>
      <c r="CG1437" s="65">
        <f t="shared" si="922"/>
        <v>0</v>
      </c>
      <c r="CH1437" s="65">
        <f t="shared" si="923"/>
        <v>0</v>
      </c>
    </row>
    <row r="1438" spans="1:86" ht="31.25" x14ac:dyDescent="0.25">
      <c r="A1438" s="54" t="str">
        <f t="shared" si="912"/>
        <v>Nincs VKR kiválasztva!</v>
      </c>
      <c r="B1438" s="68"/>
      <c r="C1438" s="55"/>
      <c r="D1438" s="47"/>
      <c r="E1438" s="47"/>
      <c r="F1438" s="56" t="str">
        <f>IF($G1438="","Nincs VKR kiválasztva!",INDEX(Osszesito!$C:$C,MATCH($G1438,Osszesito!$D:$D,0)))</f>
        <v>Nincs VKR kiválasztva!</v>
      </c>
      <c r="G1438" s="45"/>
      <c r="H1438" s="51" t="str">
        <f>IF($D1438="","",CONCATENATE($AY1438,"_",COUNTA($D$3:$D1438),"_FSZV_2026"))</f>
        <v/>
      </c>
      <c r="I1438" s="56" t="str">
        <f>IF($G1438="","Nincs VKR kiválasztva!",INDEX(Osszesito!$G:$G,MATCH($F1438,Osszesito!$C:$C,0)))</f>
        <v>Nincs VKR kiválasztva!</v>
      </c>
      <c r="J1438" s="56" t="str">
        <f>IF($G1438="","Nincs VKR kiválasztva!",INDEX(Osszesito!$F:$F,MATCH($F1438,Osszesito!$C:$C,0)))</f>
        <v>Nincs VKR kiválasztva!</v>
      </c>
      <c r="K1438" s="48" t="str">
        <f t="shared" si="950"/>
        <v>Nincs kitöltve a költség rész!</v>
      </c>
      <c r="L1438" s="49"/>
      <c r="M1438" s="49"/>
      <c r="N1438" s="60"/>
      <c r="O1438" s="60"/>
      <c r="P1438" s="90"/>
      <c r="R1438" s="62"/>
      <c r="S1438" s="62"/>
      <c r="T1438" s="62"/>
      <c r="U1438" s="62"/>
      <c r="V1438" s="62"/>
      <c r="W1438" s="62"/>
      <c r="X1438" s="62"/>
      <c r="Y1438" s="62"/>
      <c r="Z1438" s="62"/>
      <c r="AA1438" s="62"/>
      <c r="AB1438" s="62"/>
      <c r="AC1438" s="61">
        <f t="shared" si="913"/>
        <v>0</v>
      </c>
      <c r="AD1438" s="1" t="str">
        <f t="shared" si="914"/>
        <v>Nincs VKR kiválasztva!</v>
      </c>
      <c r="AF1438" s="60"/>
      <c r="AG1438" s="60"/>
      <c r="AH1438" s="60"/>
      <c r="AI1438" s="60"/>
      <c r="AJ1438" s="60"/>
      <c r="AK1438" s="60"/>
      <c r="AL1438" s="60"/>
      <c r="AM1438" s="60"/>
      <c r="AN1438" s="60"/>
      <c r="AO1438" s="60"/>
      <c r="AP1438" s="60"/>
      <c r="AQ1438" s="61">
        <f t="shared" si="915"/>
        <v>0</v>
      </c>
      <c r="AR1438" s="130" t="s">
        <v>36</v>
      </c>
      <c r="AS1438" s="1" t="str">
        <f t="shared" si="916"/>
        <v>Nincs VKR kiválasztva!</v>
      </c>
      <c r="AU1438" s="46"/>
      <c r="AV1438" s="46"/>
      <c r="AY1438" s="64" t="str">
        <f>IF($D1438="","",INDEX(Osszesito!$E:$E,MATCH($F1438,Osszesito!$C:$C,0)))</f>
        <v/>
      </c>
      <c r="AZ1438" s="64">
        <f t="shared" si="924"/>
        <v>0</v>
      </c>
      <c r="BA1438" s="65">
        <f t="shared" si="925"/>
        <v>0</v>
      </c>
      <c r="BB1438" s="65" t="str">
        <f t="shared" si="926"/>
        <v>x</v>
      </c>
      <c r="BC1438" s="65">
        <f t="shared" si="917"/>
        <v>0</v>
      </c>
      <c r="BD1438" s="65">
        <f t="shared" si="951"/>
        <v>0</v>
      </c>
      <c r="BE1438" s="65">
        <f t="shared" si="927"/>
        <v>0</v>
      </c>
      <c r="BF1438" s="64" t="str">
        <f t="shared" si="928"/>
        <v>A forrás egyenlő a költséggel (I.ütem).</v>
      </c>
      <c r="BG1438" s="65">
        <f t="shared" si="929"/>
        <v>0</v>
      </c>
      <c r="BH1438" s="65">
        <f t="shared" si="930"/>
        <v>0</v>
      </c>
      <c r="BI1438" s="65">
        <f t="shared" si="931"/>
        <v>0</v>
      </c>
      <c r="BJ1438" s="65">
        <f t="shared" si="932"/>
        <v>0</v>
      </c>
      <c r="BK1438" s="65">
        <f t="shared" si="918"/>
        <v>0</v>
      </c>
      <c r="BL1438" s="66" t="str">
        <f t="shared" si="952"/>
        <v>Nem hosszútávú a feladat.</v>
      </c>
      <c r="BM1438" s="67">
        <f t="shared" si="933"/>
        <v>1</v>
      </c>
      <c r="BN1438" s="67">
        <f t="shared" si="934"/>
        <v>0</v>
      </c>
      <c r="BO1438" s="67">
        <f t="shared" si="935"/>
        <v>1</v>
      </c>
      <c r="BP1438" s="67">
        <f t="shared" si="936"/>
        <v>0</v>
      </c>
      <c r="BQ1438" s="65">
        <f t="shared" si="937"/>
        <v>0</v>
      </c>
      <c r="BR1438" s="64" t="str">
        <f t="shared" si="938"/>
        <v>Nincs hosszútávú terv!</v>
      </c>
      <c r="BS1438" s="65">
        <f t="shared" si="939"/>
        <v>0</v>
      </c>
      <c r="BT1438" s="65">
        <f t="shared" si="940"/>
        <v>0</v>
      </c>
      <c r="BU1438" s="65">
        <f t="shared" si="941"/>
        <v>0</v>
      </c>
      <c r="BV1438" s="65">
        <f t="shared" si="942"/>
        <v>0</v>
      </c>
      <c r="BW1438" s="65">
        <f t="shared" si="943"/>
        <v>0</v>
      </c>
      <c r="BX1438" s="65">
        <f t="shared" si="944"/>
        <v>0</v>
      </c>
      <c r="BY1438" s="65">
        <f t="shared" si="945"/>
        <v>0</v>
      </c>
      <c r="BZ1438" s="65">
        <f t="shared" si="946"/>
        <v>0</v>
      </c>
      <c r="CA1438" s="65">
        <f t="shared" si="947"/>
        <v>0</v>
      </c>
      <c r="CB1438" s="65">
        <f t="shared" si="948"/>
        <v>0</v>
      </c>
      <c r="CC1438" s="65">
        <f t="shared" si="949"/>
        <v>0</v>
      </c>
      <c r="CD1438" s="65" t="str">
        <f t="shared" si="919"/>
        <v>Hiányos kitöltés! (B-oszlop üres)</v>
      </c>
      <c r="CE1438" s="66" t="str">
        <f t="shared" si="920"/>
        <v>Hiányos kitöltés! (B-oszlop üres)</v>
      </c>
      <c r="CF1438" s="65">
        <f t="shared" si="921"/>
        <v>0</v>
      </c>
      <c r="CG1438" s="65">
        <f t="shared" si="922"/>
        <v>0</v>
      </c>
      <c r="CH1438" s="65">
        <f t="shared" si="923"/>
        <v>0</v>
      </c>
    </row>
    <row r="1439" spans="1:86" ht="31.25" x14ac:dyDescent="0.25">
      <c r="A1439" s="54" t="str">
        <f t="shared" si="912"/>
        <v>Nincs VKR kiválasztva!</v>
      </c>
      <c r="B1439" s="68"/>
      <c r="C1439" s="55"/>
      <c r="D1439" s="47"/>
      <c r="E1439" s="47"/>
      <c r="F1439" s="56" t="str">
        <f>IF($G1439="","Nincs VKR kiválasztva!",INDEX(Osszesito!$C:$C,MATCH($G1439,Osszesito!$D:$D,0)))</f>
        <v>Nincs VKR kiválasztva!</v>
      </c>
      <c r="G1439" s="45"/>
      <c r="H1439" s="51" t="str">
        <f>IF($D1439="","",CONCATENATE($AY1439,"_",COUNTA($D$3:$D1439),"_FSZV_2026"))</f>
        <v/>
      </c>
      <c r="I1439" s="56" t="str">
        <f>IF($G1439="","Nincs VKR kiválasztva!",INDEX(Osszesito!$G:$G,MATCH($F1439,Osszesito!$C:$C,0)))</f>
        <v>Nincs VKR kiválasztva!</v>
      </c>
      <c r="J1439" s="56" t="str">
        <f>IF($G1439="","Nincs VKR kiválasztva!",INDEX(Osszesito!$F:$F,MATCH($F1439,Osszesito!$C:$C,0)))</f>
        <v>Nincs VKR kiválasztva!</v>
      </c>
      <c r="K1439" s="48" t="str">
        <f t="shared" si="950"/>
        <v>Nincs kitöltve a költség rész!</v>
      </c>
      <c r="L1439" s="49"/>
      <c r="M1439" s="49"/>
      <c r="N1439" s="60"/>
      <c r="O1439" s="60"/>
      <c r="P1439" s="90"/>
      <c r="R1439" s="62"/>
      <c r="S1439" s="62"/>
      <c r="T1439" s="62"/>
      <c r="U1439" s="62"/>
      <c r="V1439" s="62"/>
      <c r="W1439" s="62"/>
      <c r="X1439" s="62"/>
      <c r="Y1439" s="62"/>
      <c r="Z1439" s="62"/>
      <c r="AA1439" s="62"/>
      <c r="AB1439" s="62"/>
      <c r="AC1439" s="61">
        <f t="shared" si="913"/>
        <v>0</v>
      </c>
      <c r="AD1439" s="1" t="str">
        <f t="shared" si="914"/>
        <v>Nincs VKR kiválasztva!</v>
      </c>
      <c r="AF1439" s="60"/>
      <c r="AG1439" s="60"/>
      <c r="AH1439" s="60"/>
      <c r="AI1439" s="60"/>
      <c r="AJ1439" s="60"/>
      <c r="AK1439" s="60"/>
      <c r="AL1439" s="60"/>
      <c r="AM1439" s="60"/>
      <c r="AN1439" s="60"/>
      <c r="AO1439" s="60"/>
      <c r="AP1439" s="60"/>
      <c r="AQ1439" s="61">
        <f t="shared" si="915"/>
        <v>0</v>
      </c>
      <c r="AR1439" s="130" t="s">
        <v>36</v>
      </c>
      <c r="AS1439" s="1" t="str">
        <f t="shared" si="916"/>
        <v>Nincs VKR kiválasztva!</v>
      </c>
      <c r="AU1439" s="46"/>
      <c r="AV1439" s="46"/>
      <c r="AY1439" s="64" t="str">
        <f>IF($D1439="","",INDEX(Osszesito!$E:$E,MATCH($F1439,Osszesito!$C:$C,0)))</f>
        <v/>
      </c>
      <c r="AZ1439" s="64">
        <f t="shared" si="924"/>
        <v>0</v>
      </c>
      <c r="BA1439" s="65">
        <f t="shared" si="925"/>
        <v>0</v>
      </c>
      <c r="BB1439" s="65" t="str">
        <f t="shared" si="926"/>
        <v>x</v>
      </c>
      <c r="BC1439" s="65">
        <f t="shared" si="917"/>
        <v>0</v>
      </c>
      <c r="BD1439" s="65">
        <f t="shared" si="951"/>
        <v>0</v>
      </c>
      <c r="BE1439" s="65">
        <f t="shared" si="927"/>
        <v>0</v>
      </c>
      <c r="BF1439" s="64" t="str">
        <f t="shared" si="928"/>
        <v>A forrás egyenlő a költséggel (I.ütem).</v>
      </c>
      <c r="BG1439" s="65">
        <f t="shared" si="929"/>
        <v>0</v>
      </c>
      <c r="BH1439" s="65">
        <f t="shared" si="930"/>
        <v>0</v>
      </c>
      <c r="BI1439" s="65">
        <f t="shared" si="931"/>
        <v>0</v>
      </c>
      <c r="BJ1439" s="65">
        <f t="shared" si="932"/>
        <v>0</v>
      </c>
      <c r="BK1439" s="65">
        <f t="shared" si="918"/>
        <v>0</v>
      </c>
      <c r="BL1439" s="66" t="str">
        <f t="shared" si="952"/>
        <v>Nem hosszútávú a feladat.</v>
      </c>
      <c r="BM1439" s="67">
        <f t="shared" si="933"/>
        <v>1</v>
      </c>
      <c r="BN1439" s="67">
        <f t="shared" si="934"/>
        <v>0</v>
      </c>
      <c r="BO1439" s="67">
        <f t="shared" si="935"/>
        <v>1</v>
      </c>
      <c r="BP1439" s="67">
        <f t="shared" si="936"/>
        <v>0</v>
      </c>
      <c r="BQ1439" s="65">
        <f t="shared" si="937"/>
        <v>0</v>
      </c>
      <c r="BR1439" s="64" t="str">
        <f t="shared" si="938"/>
        <v>Nincs hosszútávú terv!</v>
      </c>
      <c r="BS1439" s="65">
        <f t="shared" si="939"/>
        <v>0</v>
      </c>
      <c r="BT1439" s="65">
        <f t="shared" si="940"/>
        <v>0</v>
      </c>
      <c r="BU1439" s="65">
        <f t="shared" si="941"/>
        <v>0</v>
      </c>
      <c r="BV1439" s="65">
        <f t="shared" si="942"/>
        <v>0</v>
      </c>
      <c r="BW1439" s="65">
        <f t="shared" si="943"/>
        <v>0</v>
      </c>
      <c r="BX1439" s="65">
        <f t="shared" si="944"/>
        <v>0</v>
      </c>
      <c r="BY1439" s="65">
        <f t="shared" si="945"/>
        <v>0</v>
      </c>
      <c r="BZ1439" s="65">
        <f t="shared" si="946"/>
        <v>0</v>
      </c>
      <c r="CA1439" s="65">
        <f t="shared" si="947"/>
        <v>0</v>
      </c>
      <c r="CB1439" s="65">
        <f t="shared" si="948"/>
        <v>0</v>
      </c>
      <c r="CC1439" s="65">
        <f t="shared" si="949"/>
        <v>0</v>
      </c>
      <c r="CD1439" s="65" t="str">
        <f t="shared" si="919"/>
        <v>Hiányos kitöltés! (B-oszlop üres)</v>
      </c>
      <c r="CE1439" s="66" t="str">
        <f t="shared" si="920"/>
        <v>Hiányos kitöltés! (B-oszlop üres)</v>
      </c>
      <c r="CF1439" s="65">
        <f t="shared" si="921"/>
        <v>0</v>
      </c>
      <c r="CG1439" s="65">
        <f t="shared" si="922"/>
        <v>0</v>
      </c>
      <c r="CH1439" s="65">
        <f t="shared" si="923"/>
        <v>0</v>
      </c>
    </row>
    <row r="1440" spans="1:86" ht="31.25" x14ac:dyDescent="0.25">
      <c r="A1440" s="54" t="str">
        <f t="shared" si="912"/>
        <v>Nincs VKR kiválasztva!</v>
      </c>
      <c r="B1440" s="68"/>
      <c r="C1440" s="55"/>
      <c r="D1440" s="47"/>
      <c r="E1440" s="47"/>
      <c r="F1440" s="56" t="str">
        <f>IF($G1440="","Nincs VKR kiválasztva!",INDEX(Osszesito!$C:$C,MATCH($G1440,Osszesito!$D:$D,0)))</f>
        <v>Nincs VKR kiválasztva!</v>
      </c>
      <c r="G1440" s="45"/>
      <c r="H1440" s="51" t="str">
        <f>IF($D1440="","",CONCATENATE($AY1440,"_",COUNTA($D$3:$D1440),"_FSZV_2026"))</f>
        <v/>
      </c>
      <c r="I1440" s="56" t="str">
        <f>IF($G1440="","Nincs VKR kiválasztva!",INDEX(Osszesito!$G:$G,MATCH($F1440,Osszesito!$C:$C,0)))</f>
        <v>Nincs VKR kiválasztva!</v>
      </c>
      <c r="J1440" s="56" t="str">
        <f>IF($G1440="","Nincs VKR kiválasztva!",INDEX(Osszesito!$F:$F,MATCH($F1440,Osszesito!$C:$C,0)))</f>
        <v>Nincs VKR kiválasztva!</v>
      </c>
      <c r="K1440" s="48" t="str">
        <f t="shared" si="950"/>
        <v>Nincs kitöltve a költség rész!</v>
      </c>
      <c r="L1440" s="49"/>
      <c r="M1440" s="49"/>
      <c r="N1440" s="60"/>
      <c r="O1440" s="60"/>
      <c r="P1440" s="90"/>
      <c r="R1440" s="62"/>
      <c r="S1440" s="62"/>
      <c r="T1440" s="62"/>
      <c r="U1440" s="62"/>
      <c r="V1440" s="62"/>
      <c r="W1440" s="62"/>
      <c r="X1440" s="62"/>
      <c r="Y1440" s="62"/>
      <c r="Z1440" s="62"/>
      <c r="AA1440" s="62"/>
      <c r="AB1440" s="62"/>
      <c r="AC1440" s="61">
        <f t="shared" si="913"/>
        <v>0</v>
      </c>
      <c r="AD1440" s="1" t="str">
        <f t="shared" si="914"/>
        <v>Nincs VKR kiválasztva!</v>
      </c>
      <c r="AF1440" s="60"/>
      <c r="AG1440" s="60"/>
      <c r="AH1440" s="60"/>
      <c r="AI1440" s="60"/>
      <c r="AJ1440" s="60"/>
      <c r="AK1440" s="60"/>
      <c r="AL1440" s="60"/>
      <c r="AM1440" s="60"/>
      <c r="AN1440" s="60"/>
      <c r="AO1440" s="60"/>
      <c r="AP1440" s="60"/>
      <c r="AQ1440" s="61">
        <f t="shared" si="915"/>
        <v>0</v>
      </c>
      <c r="AR1440" s="130" t="s">
        <v>36</v>
      </c>
      <c r="AS1440" s="1" t="str">
        <f t="shared" si="916"/>
        <v>Nincs VKR kiválasztva!</v>
      </c>
      <c r="AU1440" s="46"/>
      <c r="AV1440" s="46"/>
      <c r="AY1440" s="64" t="str">
        <f>IF($D1440="","",INDEX(Osszesito!$E:$E,MATCH($F1440,Osszesito!$C:$C,0)))</f>
        <v/>
      </c>
      <c r="AZ1440" s="64">
        <f t="shared" si="924"/>
        <v>0</v>
      </c>
      <c r="BA1440" s="65">
        <f t="shared" si="925"/>
        <v>0</v>
      </c>
      <c r="BB1440" s="65" t="str">
        <f t="shared" si="926"/>
        <v>x</v>
      </c>
      <c r="BC1440" s="65">
        <f t="shared" si="917"/>
        <v>0</v>
      </c>
      <c r="BD1440" s="65">
        <f t="shared" si="951"/>
        <v>0</v>
      </c>
      <c r="BE1440" s="65">
        <f t="shared" si="927"/>
        <v>0</v>
      </c>
      <c r="BF1440" s="64" t="str">
        <f t="shared" si="928"/>
        <v>A forrás egyenlő a költséggel (I.ütem).</v>
      </c>
      <c r="BG1440" s="65">
        <f t="shared" si="929"/>
        <v>0</v>
      </c>
      <c r="BH1440" s="65">
        <f t="shared" si="930"/>
        <v>0</v>
      </c>
      <c r="BI1440" s="65">
        <f t="shared" si="931"/>
        <v>0</v>
      </c>
      <c r="BJ1440" s="65">
        <f t="shared" si="932"/>
        <v>0</v>
      </c>
      <c r="BK1440" s="65">
        <f t="shared" si="918"/>
        <v>0</v>
      </c>
      <c r="BL1440" s="66" t="str">
        <f t="shared" si="952"/>
        <v>Nem hosszútávú a feladat.</v>
      </c>
      <c r="BM1440" s="67">
        <f t="shared" si="933"/>
        <v>1</v>
      </c>
      <c r="BN1440" s="67">
        <f t="shared" si="934"/>
        <v>0</v>
      </c>
      <c r="BO1440" s="67">
        <f t="shared" si="935"/>
        <v>1</v>
      </c>
      <c r="BP1440" s="67">
        <f t="shared" si="936"/>
        <v>0</v>
      </c>
      <c r="BQ1440" s="65">
        <f t="shared" si="937"/>
        <v>0</v>
      </c>
      <c r="BR1440" s="64" t="str">
        <f t="shared" si="938"/>
        <v>Nincs hosszútávú terv!</v>
      </c>
      <c r="BS1440" s="65">
        <f t="shared" si="939"/>
        <v>0</v>
      </c>
      <c r="BT1440" s="65">
        <f t="shared" si="940"/>
        <v>0</v>
      </c>
      <c r="BU1440" s="65">
        <f t="shared" si="941"/>
        <v>0</v>
      </c>
      <c r="BV1440" s="65">
        <f t="shared" si="942"/>
        <v>0</v>
      </c>
      <c r="BW1440" s="65">
        <f t="shared" si="943"/>
        <v>0</v>
      </c>
      <c r="BX1440" s="65">
        <f t="shared" si="944"/>
        <v>0</v>
      </c>
      <c r="BY1440" s="65">
        <f t="shared" si="945"/>
        <v>0</v>
      </c>
      <c r="BZ1440" s="65">
        <f t="shared" si="946"/>
        <v>0</v>
      </c>
      <c r="CA1440" s="65">
        <f t="shared" si="947"/>
        <v>0</v>
      </c>
      <c r="CB1440" s="65">
        <f t="shared" si="948"/>
        <v>0</v>
      </c>
      <c r="CC1440" s="65">
        <f t="shared" si="949"/>
        <v>0</v>
      </c>
      <c r="CD1440" s="65" t="str">
        <f t="shared" si="919"/>
        <v>Hiányos kitöltés! (B-oszlop üres)</v>
      </c>
      <c r="CE1440" s="66" t="str">
        <f t="shared" si="920"/>
        <v>Hiányos kitöltés! (B-oszlop üres)</v>
      </c>
      <c r="CF1440" s="65">
        <f t="shared" si="921"/>
        <v>0</v>
      </c>
      <c r="CG1440" s="65">
        <f t="shared" si="922"/>
        <v>0</v>
      </c>
      <c r="CH1440" s="65">
        <f t="shared" si="923"/>
        <v>0</v>
      </c>
    </row>
    <row r="1441" spans="1:86" ht="31.25" x14ac:dyDescent="0.25">
      <c r="A1441" s="54" t="str">
        <f t="shared" si="912"/>
        <v>Nincs VKR kiválasztva!</v>
      </c>
      <c r="B1441" s="68"/>
      <c r="C1441" s="55"/>
      <c r="D1441" s="47"/>
      <c r="E1441" s="47"/>
      <c r="F1441" s="56" t="str">
        <f>IF($G1441="","Nincs VKR kiválasztva!",INDEX(Osszesito!$C:$C,MATCH($G1441,Osszesito!$D:$D,0)))</f>
        <v>Nincs VKR kiválasztva!</v>
      </c>
      <c r="G1441" s="45"/>
      <c r="H1441" s="51" t="str">
        <f>IF($D1441="","",CONCATENATE($AY1441,"_",COUNTA($D$3:$D1441),"_FSZV_2026"))</f>
        <v/>
      </c>
      <c r="I1441" s="56" t="str">
        <f>IF($G1441="","Nincs VKR kiválasztva!",INDEX(Osszesito!$G:$G,MATCH($F1441,Osszesito!$C:$C,0)))</f>
        <v>Nincs VKR kiválasztva!</v>
      </c>
      <c r="J1441" s="56" t="str">
        <f>IF($G1441="","Nincs VKR kiválasztva!",INDEX(Osszesito!$F:$F,MATCH($F1441,Osszesito!$C:$C,0)))</f>
        <v>Nincs VKR kiválasztva!</v>
      </c>
      <c r="K1441" s="48" t="str">
        <f t="shared" si="950"/>
        <v>Nincs kitöltve a költség rész!</v>
      </c>
      <c r="L1441" s="49"/>
      <c r="M1441" s="49"/>
      <c r="N1441" s="60"/>
      <c r="O1441" s="60"/>
      <c r="P1441" s="90"/>
      <c r="R1441" s="62"/>
      <c r="S1441" s="62"/>
      <c r="T1441" s="62"/>
      <c r="U1441" s="62"/>
      <c r="V1441" s="62"/>
      <c r="W1441" s="62"/>
      <c r="X1441" s="62"/>
      <c r="Y1441" s="62"/>
      <c r="Z1441" s="62"/>
      <c r="AA1441" s="62"/>
      <c r="AB1441" s="62"/>
      <c r="AC1441" s="61">
        <f t="shared" si="913"/>
        <v>0</v>
      </c>
      <c r="AD1441" s="1" t="str">
        <f t="shared" si="914"/>
        <v>Nincs VKR kiválasztva!</v>
      </c>
      <c r="AF1441" s="60"/>
      <c r="AG1441" s="60"/>
      <c r="AH1441" s="60"/>
      <c r="AI1441" s="60"/>
      <c r="AJ1441" s="60"/>
      <c r="AK1441" s="60"/>
      <c r="AL1441" s="60"/>
      <c r="AM1441" s="60"/>
      <c r="AN1441" s="60"/>
      <c r="AO1441" s="60"/>
      <c r="AP1441" s="60"/>
      <c r="AQ1441" s="61">
        <f t="shared" si="915"/>
        <v>0</v>
      </c>
      <c r="AR1441" s="130" t="s">
        <v>36</v>
      </c>
      <c r="AS1441" s="1" t="str">
        <f t="shared" si="916"/>
        <v>Nincs VKR kiválasztva!</v>
      </c>
      <c r="AU1441" s="46"/>
      <c r="AV1441" s="46"/>
      <c r="AY1441" s="64" t="str">
        <f>IF($D1441="","",INDEX(Osszesito!$E:$E,MATCH($F1441,Osszesito!$C:$C,0)))</f>
        <v/>
      </c>
      <c r="AZ1441" s="64">
        <f t="shared" si="924"/>
        <v>0</v>
      </c>
      <c r="BA1441" s="65">
        <f t="shared" si="925"/>
        <v>0</v>
      </c>
      <c r="BB1441" s="65" t="str">
        <f t="shared" si="926"/>
        <v>x</v>
      </c>
      <c r="BC1441" s="65">
        <f t="shared" si="917"/>
        <v>0</v>
      </c>
      <c r="BD1441" s="65">
        <f t="shared" si="951"/>
        <v>0</v>
      </c>
      <c r="BE1441" s="65">
        <f t="shared" si="927"/>
        <v>0</v>
      </c>
      <c r="BF1441" s="64" t="str">
        <f t="shared" si="928"/>
        <v>A forrás egyenlő a költséggel (I.ütem).</v>
      </c>
      <c r="BG1441" s="65">
        <f t="shared" si="929"/>
        <v>0</v>
      </c>
      <c r="BH1441" s="65">
        <f t="shared" si="930"/>
        <v>0</v>
      </c>
      <c r="BI1441" s="65">
        <f t="shared" si="931"/>
        <v>0</v>
      </c>
      <c r="BJ1441" s="65">
        <f t="shared" si="932"/>
        <v>0</v>
      </c>
      <c r="BK1441" s="65">
        <f t="shared" si="918"/>
        <v>0</v>
      </c>
      <c r="BL1441" s="66" t="str">
        <f t="shared" si="952"/>
        <v>Nem hosszútávú a feladat.</v>
      </c>
      <c r="BM1441" s="67">
        <f t="shared" si="933"/>
        <v>1</v>
      </c>
      <c r="BN1441" s="67">
        <f t="shared" si="934"/>
        <v>0</v>
      </c>
      <c r="BO1441" s="67">
        <f t="shared" si="935"/>
        <v>1</v>
      </c>
      <c r="BP1441" s="67">
        <f t="shared" si="936"/>
        <v>0</v>
      </c>
      <c r="BQ1441" s="65">
        <f t="shared" si="937"/>
        <v>0</v>
      </c>
      <c r="BR1441" s="64" t="str">
        <f t="shared" si="938"/>
        <v>Nincs hosszútávú terv!</v>
      </c>
      <c r="BS1441" s="65">
        <f t="shared" si="939"/>
        <v>0</v>
      </c>
      <c r="BT1441" s="65">
        <f t="shared" si="940"/>
        <v>0</v>
      </c>
      <c r="BU1441" s="65">
        <f t="shared" si="941"/>
        <v>0</v>
      </c>
      <c r="BV1441" s="65">
        <f t="shared" si="942"/>
        <v>0</v>
      </c>
      <c r="BW1441" s="65">
        <f t="shared" si="943"/>
        <v>0</v>
      </c>
      <c r="BX1441" s="65">
        <f t="shared" si="944"/>
        <v>0</v>
      </c>
      <c r="BY1441" s="65">
        <f t="shared" si="945"/>
        <v>0</v>
      </c>
      <c r="BZ1441" s="65">
        <f t="shared" si="946"/>
        <v>0</v>
      </c>
      <c r="CA1441" s="65">
        <f t="shared" si="947"/>
        <v>0</v>
      </c>
      <c r="CB1441" s="65">
        <f t="shared" si="948"/>
        <v>0</v>
      </c>
      <c r="CC1441" s="65">
        <f t="shared" si="949"/>
        <v>0</v>
      </c>
      <c r="CD1441" s="65" t="str">
        <f t="shared" si="919"/>
        <v>Hiányos kitöltés! (B-oszlop üres)</v>
      </c>
      <c r="CE1441" s="66" t="str">
        <f t="shared" si="920"/>
        <v>Hiányos kitöltés! (B-oszlop üres)</v>
      </c>
      <c r="CF1441" s="65">
        <f t="shared" si="921"/>
        <v>0</v>
      </c>
      <c r="CG1441" s="65">
        <f t="shared" si="922"/>
        <v>0</v>
      </c>
      <c r="CH1441" s="65">
        <f t="shared" si="923"/>
        <v>0</v>
      </c>
    </row>
    <row r="1442" spans="1:86" ht="31.25" x14ac:dyDescent="0.25">
      <c r="A1442" s="54" t="str">
        <f t="shared" si="912"/>
        <v>Nincs VKR kiválasztva!</v>
      </c>
      <c r="B1442" s="68"/>
      <c r="C1442" s="55"/>
      <c r="D1442" s="47"/>
      <c r="E1442" s="47"/>
      <c r="F1442" s="56" t="str">
        <f>IF($G1442="","Nincs VKR kiválasztva!",INDEX(Osszesito!$C:$C,MATCH($G1442,Osszesito!$D:$D,0)))</f>
        <v>Nincs VKR kiválasztva!</v>
      </c>
      <c r="G1442" s="45"/>
      <c r="H1442" s="51" t="str">
        <f>IF($D1442="","",CONCATENATE($AY1442,"_",COUNTA($D$3:$D1442),"_FSZV_2026"))</f>
        <v/>
      </c>
      <c r="I1442" s="56" t="str">
        <f>IF($G1442="","Nincs VKR kiválasztva!",INDEX(Osszesito!$G:$G,MATCH($F1442,Osszesito!$C:$C,0)))</f>
        <v>Nincs VKR kiválasztva!</v>
      </c>
      <c r="J1442" s="56" t="str">
        <f>IF($G1442="","Nincs VKR kiválasztva!",INDEX(Osszesito!$F:$F,MATCH($F1442,Osszesito!$C:$C,0)))</f>
        <v>Nincs VKR kiválasztva!</v>
      </c>
      <c r="K1442" s="48" t="str">
        <f t="shared" si="950"/>
        <v>Nincs kitöltve a költség rész!</v>
      </c>
      <c r="L1442" s="49"/>
      <c r="M1442" s="49"/>
      <c r="N1442" s="60"/>
      <c r="O1442" s="60"/>
      <c r="P1442" s="90"/>
      <c r="R1442" s="62"/>
      <c r="S1442" s="62"/>
      <c r="T1442" s="62"/>
      <c r="U1442" s="62"/>
      <c r="V1442" s="62"/>
      <c r="W1442" s="62"/>
      <c r="X1442" s="62"/>
      <c r="Y1442" s="62"/>
      <c r="Z1442" s="62"/>
      <c r="AA1442" s="62"/>
      <c r="AB1442" s="62"/>
      <c r="AC1442" s="61">
        <f t="shared" si="913"/>
        <v>0</v>
      </c>
      <c r="AD1442" s="1" t="str">
        <f t="shared" si="914"/>
        <v>Nincs VKR kiválasztva!</v>
      </c>
      <c r="AF1442" s="60"/>
      <c r="AG1442" s="60"/>
      <c r="AH1442" s="60"/>
      <c r="AI1442" s="60"/>
      <c r="AJ1442" s="60"/>
      <c r="AK1442" s="60"/>
      <c r="AL1442" s="60"/>
      <c r="AM1442" s="60"/>
      <c r="AN1442" s="60"/>
      <c r="AO1442" s="60"/>
      <c r="AP1442" s="60"/>
      <c r="AQ1442" s="61">
        <f t="shared" si="915"/>
        <v>0</v>
      </c>
      <c r="AR1442" s="130" t="s">
        <v>36</v>
      </c>
      <c r="AS1442" s="1" t="str">
        <f t="shared" si="916"/>
        <v>Nincs VKR kiválasztva!</v>
      </c>
      <c r="AU1442" s="46"/>
      <c r="AV1442" s="46"/>
      <c r="AY1442" s="64" t="str">
        <f>IF($D1442="","",INDEX(Osszesito!$E:$E,MATCH($F1442,Osszesito!$C:$C,0)))</f>
        <v/>
      </c>
      <c r="AZ1442" s="64">
        <f t="shared" si="924"/>
        <v>0</v>
      </c>
      <c r="BA1442" s="65">
        <f t="shared" si="925"/>
        <v>0</v>
      </c>
      <c r="BB1442" s="65" t="str">
        <f t="shared" si="926"/>
        <v>x</v>
      </c>
      <c r="BC1442" s="65">
        <f t="shared" si="917"/>
        <v>0</v>
      </c>
      <c r="BD1442" s="65">
        <f t="shared" si="951"/>
        <v>0</v>
      </c>
      <c r="BE1442" s="65">
        <f t="shared" si="927"/>
        <v>0</v>
      </c>
      <c r="BF1442" s="64" t="str">
        <f t="shared" si="928"/>
        <v>A forrás egyenlő a költséggel (I.ütem).</v>
      </c>
      <c r="BG1442" s="65">
        <f t="shared" si="929"/>
        <v>0</v>
      </c>
      <c r="BH1442" s="65">
        <f t="shared" si="930"/>
        <v>0</v>
      </c>
      <c r="BI1442" s="65">
        <f t="shared" si="931"/>
        <v>0</v>
      </c>
      <c r="BJ1442" s="65">
        <f t="shared" si="932"/>
        <v>0</v>
      </c>
      <c r="BK1442" s="65">
        <f t="shared" si="918"/>
        <v>0</v>
      </c>
      <c r="BL1442" s="66" t="str">
        <f t="shared" si="952"/>
        <v>Nem hosszútávú a feladat.</v>
      </c>
      <c r="BM1442" s="67">
        <f t="shared" si="933"/>
        <v>1</v>
      </c>
      <c r="BN1442" s="67">
        <f t="shared" si="934"/>
        <v>0</v>
      </c>
      <c r="BO1442" s="67">
        <f t="shared" si="935"/>
        <v>1</v>
      </c>
      <c r="BP1442" s="67">
        <f t="shared" si="936"/>
        <v>0</v>
      </c>
      <c r="BQ1442" s="65">
        <f t="shared" si="937"/>
        <v>0</v>
      </c>
      <c r="BR1442" s="64" t="str">
        <f t="shared" si="938"/>
        <v>Nincs hosszútávú terv!</v>
      </c>
      <c r="BS1442" s="65">
        <f t="shared" si="939"/>
        <v>0</v>
      </c>
      <c r="BT1442" s="65">
        <f t="shared" si="940"/>
        <v>0</v>
      </c>
      <c r="BU1442" s="65">
        <f t="shared" si="941"/>
        <v>0</v>
      </c>
      <c r="BV1442" s="65">
        <f t="shared" si="942"/>
        <v>0</v>
      </c>
      <c r="BW1442" s="65">
        <f t="shared" si="943"/>
        <v>0</v>
      </c>
      <c r="BX1442" s="65">
        <f t="shared" si="944"/>
        <v>0</v>
      </c>
      <c r="BY1442" s="65">
        <f t="shared" si="945"/>
        <v>0</v>
      </c>
      <c r="BZ1442" s="65">
        <f t="shared" si="946"/>
        <v>0</v>
      </c>
      <c r="CA1442" s="65">
        <f t="shared" si="947"/>
        <v>0</v>
      </c>
      <c r="CB1442" s="65">
        <f t="shared" si="948"/>
        <v>0</v>
      </c>
      <c r="CC1442" s="65">
        <f t="shared" si="949"/>
        <v>0</v>
      </c>
      <c r="CD1442" s="65" t="str">
        <f t="shared" si="919"/>
        <v>Hiányos kitöltés! (B-oszlop üres)</v>
      </c>
      <c r="CE1442" s="66" t="str">
        <f t="shared" si="920"/>
        <v>Hiányos kitöltés! (B-oszlop üres)</v>
      </c>
      <c r="CF1442" s="65">
        <f t="shared" si="921"/>
        <v>0</v>
      </c>
      <c r="CG1442" s="65">
        <f t="shared" si="922"/>
        <v>0</v>
      </c>
      <c r="CH1442" s="65">
        <f t="shared" si="923"/>
        <v>0</v>
      </c>
    </row>
    <row r="1443" spans="1:86" ht="31.25" x14ac:dyDescent="0.25">
      <c r="A1443" s="54" t="str">
        <f t="shared" si="912"/>
        <v>Nincs VKR kiválasztva!</v>
      </c>
      <c r="B1443" s="68"/>
      <c r="C1443" s="55"/>
      <c r="D1443" s="47"/>
      <c r="E1443" s="47"/>
      <c r="F1443" s="56" t="str">
        <f>IF($G1443="","Nincs VKR kiválasztva!",INDEX(Osszesito!$C:$C,MATCH($G1443,Osszesito!$D:$D,0)))</f>
        <v>Nincs VKR kiválasztva!</v>
      </c>
      <c r="G1443" s="45"/>
      <c r="H1443" s="51" t="str">
        <f>IF($D1443="","",CONCATENATE($AY1443,"_",COUNTA($D$3:$D1443),"_FSZV_2026"))</f>
        <v/>
      </c>
      <c r="I1443" s="56" t="str">
        <f>IF($G1443="","Nincs VKR kiválasztva!",INDEX(Osszesito!$G:$G,MATCH($F1443,Osszesito!$C:$C,0)))</f>
        <v>Nincs VKR kiválasztva!</v>
      </c>
      <c r="J1443" s="56" t="str">
        <f>IF($G1443="","Nincs VKR kiválasztva!",INDEX(Osszesito!$F:$F,MATCH($F1443,Osszesito!$C:$C,0)))</f>
        <v>Nincs VKR kiválasztva!</v>
      </c>
      <c r="K1443" s="48" t="str">
        <f t="shared" si="950"/>
        <v>Nincs kitöltve a költség rész!</v>
      </c>
      <c r="L1443" s="49"/>
      <c r="M1443" s="49"/>
      <c r="N1443" s="60"/>
      <c r="O1443" s="60"/>
      <c r="P1443" s="90"/>
      <c r="R1443" s="62"/>
      <c r="S1443" s="62"/>
      <c r="T1443" s="62"/>
      <c r="U1443" s="62"/>
      <c r="V1443" s="62"/>
      <c r="W1443" s="62"/>
      <c r="X1443" s="62"/>
      <c r="Y1443" s="62"/>
      <c r="Z1443" s="62"/>
      <c r="AA1443" s="62"/>
      <c r="AB1443" s="62"/>
      <c r="AC1443" s="61">
        <f t="shared" si="913"/>
        <v>0</v>
      </c>
      <c r="AD1443" s="1" t="str">
        <f t="shared" si="914"/>
        <v>Nincs VKR kiválasztva!</v>
      </c>
      <c r="AF1443" s="60"/>
      <c r="AG1443" s="60"/>
      <c r="AH1443" s="60"/>
      <c r="AI1443" s="60"/>
      <c r="AJ1443" s="60"/>
      <c r="AK1443" s="60"/>
      <c r="AL1443" s="60"/>
      <c r="AM1443" s="60"/>
      <c r="AN1443" s="60"/>
      <c r="AO1443" s="60"/>
      <c r="AP1443" s="60"/>
      <c r="AQ1443" s="61">
        <f t="shared" si="915"/>
        <v>0</v>
      </c>
      <c r="AR1443" s="130" t="s">
        <v>36</v>
      </c>
      <c r="AS1443" s="1" t="str">
        <f t="shared" si="916"/>
        <v>Nincs VKR kiválasztva!</v>
      </c>
      <c r="AU1443" s="46"/>
      <c r="AV1443" s="46"/>
      <c r="AY1443" s="64" t="str">
        <f>IF($D1443="","",INDEX(Osszesito!$E:$E,MATCH($F1443,Osszesito!$C:$C,0)))</f>
        <v/>
      </c>
      <c r="AZ1443" s="64">
        <f t="shared" si="924"/>
        <v>0</v>
      </c>
      <c r="BA1443" s="65">
        <f t="shared" si="925"/>
        <v>0</v>
      </c>
      <c r="BB1443" s="65" t="str">
        <f t="shared" si="926"/>
        <v>x</v>
      </c>
      <c r="BC1443" s="65">
        <f t="shared" si="917"/>
        <v>0</v>
      </c>
      <c r="BD1443" s="65">
        <f t="shared" si="951"/>
        <v>0</v>
      </c>
      <c r="BE1443" s="65">
        <f t="shared" si="927"/>
        <v>0</v>
      </c>
      <c r="BF1443" s="64" t="str">
        <f t="shared" si="928"/>
        <v>A forrás egyenlő a költséggel (I.ütem).</v>
      </c>
      <c r="BG1443" s="65">
        <f t="shared" si="929"/>
        <v>0</v>
      </c>
      <c r="BH1443" s="65">
        <f t="shared" si="930"/>
        <v>0</v>
      </c>
      <c r="BI1443" s="65">
        <f t="shared" si="931"/>
        <v>0</v>
      </c>
      <c r="BJ1443" s="65">
        <f t="shared" si="932"/>
        <v>0</v>
      </c>
      <c r="BK1443" s="65">
        <f t="shared" si="918"/>
        <v>0</v>
      </c>
      <c r="BL1443" s="66" t="str">
        <f t="shared" si="952"/>
        <v>Nem hosszútávú a feladat.</v>
      </c>
      <c r="BM1443" s="67">
        <f t="shared" si="933"/>
        <v>1</v>
      </c>
      <c r="BN1443" s="67">
        <f t="shared" si="934"/>
        <v>0</v>
      </c>
      <c r="BO1443" s="67">
        <f t="shared" si="935"/>
        <v>1</v>
      </c>
      <c r="BP1443" s="67">
        <f t="shared" si="936"/>
        <v>0</v>
      </c>
      <c r="BQ1443" s="65">
        <f t="shared" si="937"/>
        <v>0</v>
      </c>
      <c r="BR1443" s="64" t="str">
        <f t="shared" si="938"/>
        <v>Nincs hosszútávú terv!</v>
      </c>
      <c r="BS1443" s="65">
        <f t="shared" si="939"/>
        <v>0</v>
      </c>
      <c r="BT1443" s="65">
        <f t="shared" si="940"/>
        <v>0</v>
      </c>
      <c r="BU1443" s="65">
        <f t="shared" si="941"/>
        <v>0</v>
      </c>
      <c r="BV1443" s="65">
        <f t="shared" si="942"/>
        <v>0</v>
      </c>
      <c r="BW1443" s="65">
        <f t="shared" si="943"/>
        <v>0</v>
      </c>
      <c r="BX1443" s="65">
        <f t="shared" si="944"/>
        <v>0</v>
      </c>
      <c r="BY1443" s="65">
        <f t="shared" si="945"/>
        <v>0</v>
      </c>
      <c r="BZ1443" s="65">
        <f t="shared" si="946"/>
        <v>0</v>
      </c>
      <c r="CA1443" s="65">
        <f t="shared" si="947"/>
        <v>0</v>
      </c>
      <c r="CB1443" s="65">
        <f t="shared" si="948"/>
        <v>0</v>
      </c>
      <c r="CC1443" s="65">
        <f t="shared" si="949"/>
        <v>0</v>
      </c>
      <c r="CD1443" s="65" t="str">
        <f t="shared" si="919"/>
        <v>Hiányos kitöltés! (B-oszlop üres)</v>
      </c>
      <c r="CE1443" s="66" t="str">
        <f t="shared" si="920"/>
        <v>Hiányos kitöltés! (B-oszlop üres)</v>
      </c>
      <c r="CF1443" s="65">
        <f t="shared" si="921"/>
        <v>0</v>
      </c>
      <c r="CG1443" s="65">
        <f t="shared" si="922"/>
        <v>0</v>
      </c>
      <c r="CH1443" s="65">
        <f t="shared" si="923"/>
        <v>0</v>
      </c>
    </row>
    <row r="1444" spans="1:86" ht="31.25" x14ac:dyDescent="0.25">
      <c r="A1444" s="54" t="str">
        <f t="shared" si="912"/>
        <v>Nincs VKR kiválasztva!</v>
      </c>
      <c r="B1444" s="68"/>
      <c r="C1444" s="55"/>
      <c r="D1444" s="47"/>
      <c r="E1444" s="47"/>
      <c r="F1444" s="56" t="str">
        <f>IF($G1444="","Nincs VKR kiválasztva!",INDEX(Osszesito!$C:$C,MATCH($G1444,Osszesito!$D:$D,0)))</f>
        <v>Nincs VKR kiválasztva!</v>
      </c>
      <c r="G1444" s="45"/>
      <c r="H1444" s="51" t="str">
        <f>IF($D1444="","",CONCATENATE($AY1444,"_",COUNTA($D$3:$D1444),"_FSZV_2026"))</f>
        <v/>
      </c>
      <c r="I1444" s="56" t="str">
        <f>IF($G1444="","Nincs VKR kiválasztva!",INDEX(Osszesito!$G:$G,MATCH($F1444,Osszesito!$C:$C,0)))</f>
        <v>Nincs VKR kiválasztva!</v>
      </c>
      <c r="J1444" s="56" t="str">
        <f>IF($G1444="","Nincs VKR kiválasztva!",INDEX(Osszesito!$F:$F,MATCH($F1444,Osszesito!$C:$C,0)))</f>
        <v>Nincs VKR kiválasztva!</v>
      </c>
      <c r="K1444" s="48" t="str">
        <f t="shared" si="950"/>
        <v>Nincs kitöltve a költség rész!</v>
      </c>
      <c r="L1444" s="49"/>
      <c r="M1444" s="49"/>
      <c r="N1444" s="60"/>
      <c r="O1444" s="60"/>
      <c r="P1444" s="90"/>
      <c r="R1444" s="62"/>
      <c r="S1444" s="62"/>
      <c r="T1444" s="62"/>
      <c r="U1444" s="62"/>
      <c r="V1444" s="62"/>
      <c r="W1444" s="62"/>
      <c r="X1444" s="62"/>
      <c r="Y1444" s="62"/>
      <c r="Z1444" s="62"/>
      <c r="AA1444" s="62"/>
      <c r="AB1444" s="62"/>
      <c r="AC1444" s="61">
        <f t="shared" si="913"/>
        <v>0</v>
      </c>
      <c r="AD1444" s="1" t="str">
        <f t="shared" si="914"/>
        <v>Nincs VKR kiválasztva!</v>
      </c>
      <c r="AF1444" s="60"/>
      <c r="AG1444" s="60"/>
      <c r="AH1444" s="60"/>
      <c r="AI1444" s="60"/>
      <c r="AJ1444" s="60"/>
      <c r="AK1444" s="60"/>
      <c r="AL1444" s="60"/>
      <c r="AM1444" s="60"/>
      <c r="AN1444" s="60"/>
      <c r="AO1444" s="60"/>
      <c r="AP1444" s="60"/>
      <c r="AQ1444" s="61">
        <f t="shared" si="915"/>
        <v>0</v>
      </c>
      <c r="AR1444" s="130" t="s">
        <v>36</v>
      </c>
      <c r="AS1444" s="1" t="str">
        <f t="shared" si="916"/>
        <v>Nincs VKR kiválasztva!</v>
      </c>
      <c r="AU1444" s="46"/>
      <c r="AV1444" s="46"/>
      <c r="AY1444" s="64" t="str">
        <f>IF($D1444="","",INDEX(Osszesito!$E:$E,MATCH($F1444,Osszesito!$C:$C,0)))</f>
        <v/>
      </c>
      <c r="AZ1444" s="64">
        <f t="shared" si="924"/>
        <v>0</v>
      </c>
      <c r="BA1444" s="65">
        <f t="shared" si="925"/>
        <v>0</v>
      </c>
      <c r="BB1444" s="65" t="str">
        <f t="shared" si="926"/>
        <v>x</v>
      </c>
      <c r="BC1444" s="65">
        <f t="shared" si="917"/>
        <v>0</v>
      </c>
      <c r="BD1444" s="65">
        <f t="shared" si="951"/>
        <v>0</v>
      </c>
      <c r="BE1444" s="65">
        <f t="shared" si="927"/>
        <v>0</v>
      </c>
      <c r="BF1444" s="64" t="str">
        <f t="shared" si="928"/>
        <v>A forrás egyenlő a költséggel (I.ütem).</v>
      </c>
      <c r="BG1444" s="65">
        <f t="shared" si="929"/>
        <v>0</v>
      </c>
      <c r="BH1444" s="65">
        <f t="shared" si="930"/>
        <v>0</v>
      </c>
      <c r="BI1444" s="65">
        <f t="shared" si="931"/>
        <v>0</v>
      </c>
      <c r="BJ1444" s="65">
        <f t="shared" si="932"/>
        <v>0</v>
      </c>
      <c r="BK1444" s="65">
        <f t="shared" si="918"/>
        <v>0</v>
      </c>
      <c r="BL1444" s="66" t="str">
        <f t="shared" si="952"/>
        <v>Nem hosszútávú a feladat.</v>
      </c>
      <c r="BM1444" s="67">
        <f t="shared" si="933"/>
        <v>1</v>
      </c>
      <c r="BN1444" s="67">
        <f t="shared" si="934"/>
        <v>0</v>
      </c>
      <c r="BO1444" s="67">
        <f t="shared" si="935"/>
        <v>1</v>
      </c>
      <c r="BP1444" s="67">
        <f t="shared" si="936"/>
        <v>0</v>
      </c>
      <c r="BQ1444" s="65">
        <f t="shared" si="937"/>
        <v>0</v>
      </c>
      <c r="BR1444" s="64" t="str">
        <f t="shared" si="938"/>
        <v>Nincs hosszútávú terv!</v>
      </c>
      <c r="BS1444" s="65">
        <f t="shared" si="939"/>
        <v>0</v>
      </c>
      <c r="BT1444" s="65">
        <f t="shared" si="940"/>
        <v>0</v>
      </c>
      <c r="BU1444" s="65">
        <f t="shared" si="941"/>
        <v>0</v>
      </c>
      <c r="BV1444" s="65">
        <f t="shared" si="942"/>
        <v>0</v>
      </c>
      <c r="BW1444" s="65">
        <f t="shared" si="943"/>
        <v>0</v>
      </c>
      <c r="BX1444" s="65">
        <f t="shared" si="944"/>
        <v>0</v>
      </c>
      <c r="BY1444" s="65">
        <f t="shared" si="945"/>
        <v>0</v>
      </c>
      <c r="BZ1444" s="65">
        <f t="shared" si="946"/>
        <v>0</v>
      </c>
      <c r="CA1444" s="65">
        <f t="shared" si="947"/>
        <v>0</v>
      </c>
      <c r="CB1444" s="65">
        <f t="shared" si="948"/>
        <v>0</v>
      </c>
      <c r="CC1444" s="65">
        <f t="shared" si="949"/>
        <v>0</v>
      </c>
      <c r="CD1444" s="65" t="str">
        <f t="shared" si="919"/>
        <v>Hiányos kitöltés! (B-oszlop üres)</v>
      </c>
      <c r="CE1444" s="66" t="str">
        <f t="shared" si="920"/>
        <v>Hiányos kitöltés! (B-oszlop üres)</v>
      </c>
      <c r="CF1444" s="65">
        <f t="shared" si="921"/>
        <v>0</v>
      </c>
      <c r="CG1444" s="65">
        <f t="shared" si="922"/>
        <v>0</v>
      </c>
      <c r="CH1444" s="65">
        <f t="shared" si="923"/>
        <v>0</v>
      </c>
    </row>
    <row r="1445" spans="1:86" ht="31.25" x14ac:dyDescent="0.25">
      <c r="A1445" s="54" t="str">
        <f t="shared" si="912"/>
        <v>Nincs VKR kiválasztva!</v>
      </c>
      <c r="B1445" s="68"/>
      <c r="C1445" s="55"/>
      <c r="D1445" s="47"/>
      <c r="E1445" s="47"/>
      <c r="F1445" s="56" t="str">
        <f>IF($G1445="","Nincs VKR kiválasztva!",INDEX(Osszesito!$C:$C,MATCH($G1445,Osszesito!$D:$D,0)))</f>
        <v>Nincs VKR kiválasztva!</v>
      </c>
      <c r="G1445" s="45"/>
      <c r="H1445" s="51" t="str">
        <f>IF($D1445="","",CONCATENATE($AY1445,"_",COUNTA($D$3:$D1445),"_FSZV_2026"))</f>
        <v/>
      </c>
      <c r="I1445" s="56" t="str">
        <f>IF($G1445="","Nincs VKR kiválasztva!",INDEX(Osszesito!$G:$G,MATCH($F1445,Osszesito!$C:$C,0)))</f>
        <v>Nincs VKR kiválasztva!</v>
      </c>
      <c r="J1445" s="56" t="str">
        <f>IF($G1445="","Nincs VKR kiválasztva!",INDEX(Osszesito!$F:$F,MATCH($F1445,Osszesito!$C:$C,0)))</f>
        <v>Nincs VKR kiválasztva!</v>
      </c>
      <c r="K1445" s="48" t="str">
        <f t="shared" si="950"/>
        <v>Nincs kitöltve a költség rész!</v>
      </c>
      <c r="L1445" s="49"/>
      <c r="M1445" s="49"/>
      <c r="N1445" s="60"/>
      <c r="O1445" s="60"/>
      <c r="P1445" s="90"/>
      <c r="R1445" s="62"/>
      <c r="S1445" s="62"/>
      <c r="T1445" s="62"/>
      <c r="U1445" s="62"/>
      <c r="V1445" s="62"/>
      <c r="W1445" s="62"/>
      <c r="X1445" s="62"/>
      <c r="Y1445" s="62"/>
      <c r="Z1445" s="62"/>
      <c r="AA1445" s="62"/>
      <c r="AB1445" s="62"/>
      <c r="AC1445" s="61">
        <f t="shared" si="913"/>
        <v>0</v>
      </c>
      <c r="AD1445" s="1" t="str">
        <f t="shared" si="914"/>
        <v>Nincs VKR kiválasztva!</v>
      </c>
      <c r="AF1445" s="60"/>
      <c r="AG1445" s="60"/>
      <c r="AH1445" s="60"/>
      <c r="AI1445" s="60"/>
      <c r="AJ1445" s="60"/>
      <c r="AK1445" s="60"/>
      <c r="AL1445" s="60"/>
      <c r="AM1445" s="60"/>
      <c r="AN1445" s="60"/>
      <c r="AO1445" s="60"/>
      <c r="AP1445" s="60"/>
      <c r="AQ1445" s="61">
        <f t="shared" si="915"/>
        <v>0</v>
      </c>
      <c r="AR1445" s="130" t="s">
        <v>36</v>
      </c>
      <c r="AS1445" s="1" t="str">
        <f t="shared" si="916"/>
        <v>Nincs VKR kiválasztva!</v>
      </c>
      <c r="AU1445" s="46"/>
      <c r="AV1445" s="46"/>
      <c r="AY1445" s="64" t="str">
        <f>IF($D1445="","",INDEX(Osszesito!$E:$E,MATCH($F1445,Osszesito!$C:$C,0)))</f>
        <v/>
      </c>
      <c r="AZ1445" s="64">
        <f t="shared" si="924"/>
        <v>0</v>
      </c>
      <c r="BA1445" s="65">
        <f t="shared" si="925"/>
        <v>0</v>
      </c>
      <c r="BB1445" s="65" t="str">
        <f t="shared" si="926"/>
        <v>x</v>
      </c>
      <c r="BC1445" s="65">
        <f t="shared" si="917"/>
        <v>0</v>
      </c>
      <c r="BD1445" s="65">
        <f t="shared" si="951"/>
        <v>0</v>
      </c>
      <c r="BE1445" s="65">
        <f t="shared" si="927"/>
        <v>0</v>
      </c>
      <c r="BF1445" s="64" t="str">
        <f t="shared" si="928"/>
        <v>A forrás egyenlő a költséggel (I.ütem).</v>
      </c>
      <c r="BG1445" s="65">
        <f t="shared" si="929"/>
        <v>0</v>
      </c>
      <c r="BH1445" s="65">
        <f t="shared" si="930"/>
        <v>0</v>
      </c>
      <c r="BI1445" s="65">
        <f t="shared" si="931"/>
        <v>0</v>
      </c>
      <c r="BJ1445" s="65">
        <f t="shared" si="932"/>
        <v>0</v>
      </c>
      <c r="BK1445" s="65">
        <f t="shared" si="918"/>
        <v>0</v>
      </c>
      <c r="BL1445" s="66" t="str">
        <f t="shared" si="952"/>
        <v>Nem hosszútávú a feladat.</v>
      </c>
      <c r="BM1445" s="67">
        <f t="shared" si="933"/>
        <v>1</v>
      </c>
      <c r="BN1445" s="67">
        <f t="shared" si="934"/>
        <v>0</v>
      </c>
      <c r="BO1445" s="67">
        <f t="shared" si="935"/>
        <v>1</v>
      </c>
      <c r="BP1445" s="67">
        <f t="shared" si="936"/>
        <v>0</v>
      </c>
      <c r="BQ1445" s="65">
        <f t="shared" si="937"/>
        <v>0</v>
      </c>
      <c r="BR1445" s="64" t="str">
        <f t="shared" si="938"/>
        <v>Nincs hosszútávú terv!</v>
      </c>
      <c r="BS1445" s="65">
        <f t="shared" si="939"/>
        <v>0</v>
      </c>
      <c r="BT1445" s="65">
        <f t="shared" si="940"/>
        <v>0</v>
      </c>
      <c r="BU1445" s="65">
        <f t="shared" si="941"/>
        <v>0</v>
      </c>
      <c r="BV1445" s="65">
        <f t="shared" si="942"/>
        <v>0</v>
      </c>
      <c r="BW1445" s="65">
        <f t="shared" si="943"/>
        <v>0</v>
      </c>
      <c r="BX1445" s="65">
        <f t="shared" si="944"/>
        <v>0</v>
      </c>
      <c r="BY1445" s="65">
        <f t="shared" si="945"/>
        <v>0</v>
      </c>
      <c r="BZ1445" s="65">
        <f t="shared" si="946"/>
        <v>0</v>
      </c>
      <c r="CA1445" s="65">
        <f t="shared" si="947"/>
        <v>0</v>
      </c>
      <c r="CB1445" s="65">
        <f t="shared" si="948"/>
        <v>0</v>
      </c>
      <c r="CC1445" s="65">
        <f t="shared" si="949"/>
        <v>0</v>
      </c>
      <c r="CD1445" s="65" t="str">
        <f t="shared" si="919"/>
        <v>Hiányos kitöltés! (B-oszlop üres)</v>
      </c>
      <c r="CE1445" s="66" t="str">
        <f t="shared" si="920"/>
        <v>Hiányos kitöltés! (B-oszlop üres)</v>
      </c>
      <c r="CF1445" s="65">
        <f t="shared" si="921"/>
        <v>0</v>
      </c>
      <c r="CG1445" s="65">
        <f t="shared" si="922"/>
        <v>0</v>
      </c>
      <c r="CH1445" s="65">
        <f t="shared" si="923"/>
        <v>0</v>
      </c>
    </row>
    <row r="1446" spans="1:86" ht="31.25" x14ac:dyDescent="0.25">
      <c r="A1446" s="54" t="str">
        <f t="shared" si="912"/>
        <v>Nincs VKR kiválasztva!</v>
      </c>
      <c r="B1446" s="68"/>
      <c r="C1446" s="55"/>
      <c r="D1446" s="47"/>
      <c r="E1446" s="47"/>
      <c r="F1446" s="56" t="str">
        <f>IF($G1446="","Nincs VKR kiválasztva!",INDEX(Osszesito!$C:$C,MATCH($G1446,Osszesito!$D:$D,0)))</f>
        <v>Nincs VKR kiválasztva!</v>
      </c>
      <c r="G1446" s="45"/>
      <c r="H1446" s="51" t="str">
        <f>IF($D1446="","",CONCATENATE($AY1446,"_",COUNTA($D$3:$D1446),"_FSZV_2026"))</f>
        <v/>
      </c>
      <c r="I1446" s="56" t="str">
        <f>IF($G1446="","Nincs VKR kiválasztva!",INDEX(Osszesito!$G:$G,MATCH($F1446,Osszesito!$C:$C,0)))</f>
        <v>Nincs VKR kiválasztva!</v>
      </c>
      <c r="J1446" s="56" t="str">
        <f>IF($G1446="","Nincs VKR kiválasztva!",INDEX(Osszesito!$F:$F,MATCH($F1446,Osszesito!$C:$C,0)))</f>
        <v>Nincs VKR kiválasztva!</v>
      </c>
      <c r="K1446" s="48" t="str">
        <f t="shared" si="950"/>
        <v>Nincs kitöltve a költség rész!</v>
      </c>
      <c r="L1446" s="49"/>
      <c r="M1446" s="49"/>
      <c r="N1446" s="60"/>
      <c r="O1446" s="60"/>
      <c r="P1446" s="90"/>
      <c r="R1446" s="62"/>
      <c r="S1446" s="62"/>
      <c r="T1446" s="62"/>
      <c r="U1446" s="62"/>
      <c r="V1446" s="62"/>
      <c r="W1446" s="62"/>
      <c r="X1446" s="62"/>
      <c r="Y1446" s="62"/>
      <c r="Z1446" s="62"/>
      <c r="AA1446" s="62"/>
      <c r="AB1446" s="62"/>
      <c r="AC1446" s="61">
        <f t="shared" si="913"/>
        <v>0</v>
      </c>
      <c r="AD1446" s="1" t="str">
        <f t="shared" si="914"/>
        <v>Nincs VKR kiválasztva!</v>
      </c>
      <c r="AF1446" s="60"/>
      <c r="AG1446" s="60"/>
      <c r="AH1446" s="60"/>
      <c r="AI1446" s="60"/>
      <c r="AJ1446" s="60"/>
      <c r="AK1446" s="60"/>
      <c r="AL1446" s="60"/>
      <c r="AM1446" s="60"/>
      <c r="AN1446" s="60"/>
      <c r="AO1446" s="60"/>
      <c r="AP1446" s="60"/>
      <c r="AQ1446" s="61">
        <f t="shared" si="915"/>
        <v>0</v>
      </c>
      <c r="AR1446" s="130" t="s">
        <v>36</v>
      </c>
      <c r="AS1446" s="1" t="str">
        <f t="shared" si="916"/>
        <v>Nincs VKR kiválasztva!</v>
      </c>
      <c r="AU1446" s="46"/>
      <c r="AV1446" s="46"/>
      <c r="AY1446" s="64" t="str">
        <f>IF($D1446="","",INDEX(Osszesito!$E:$E,MATCH($F1446,Osszesito!$C:$C,0)))</f>
        <v/>
      </c>
      <c r="AZ1446" s="64">
        <f t="shared" si="924"/>
        <v>0</v>
      </c>
      <c r="BA1446" s="65">
        <f t="shared" si="925"/>
        <v>0</v>
      </c>
      <c r="BB1446" s="65" t="str">
        <f t="shared" si="926"/>
        <v>x</v>
      </c>
      <c r="BC1446" s="65">
        <f t="shared" si="917"/>
        <v>0</v>
      </c>
      <c r="BD1446" s="65">
        <f t="shared" si="951"/>
        <v>0</v>
      </c>
      <c r="BE1446" s="65">
        <f t="shared" si="927"/>
        <v>0</v>
      </c>
      <c r="BF1446" s="64" t="str">
        <f t="shared" si="928"/>
        <v>A forrás egyenlő a költséggel (I.ütem).</v>
      </c>
      <c r="BG1446" s="65">
        <f t="shared" si="929"/>
        <v>0</v>
      </c>
      <c r="BH1446" s="65">
        <f t="shared" si="930"/>
        <v>0</v>
      </c>
      <c r="BI1446" s="65">
        <f t="shared" si="931"/>
        <v>0</v>
      </c>
      <c r="BJ1446" s="65">
        <f t="shared" si="932"/>
        <v>0</v>
      </c>
      <c r="BK1446" s="65">
        <f t="shared" si="918"/>
        <v>0</v>
      </c>
      <c r="BL1446" s="66" t="str">
        <f t="shared" si="952"/>
        <v>Nem hosszútávú a feladat.</v>
      </c>
      <c r="BM1446" s="67">
        <f t="shared" si="933"/>
        <v>1</v>
      </c>
      <c r="BN1446" s="67">
        <f t="shared" si="934"/>
        <v>0</v>
      </c>
      <c r="BO1446" s="67">
        <f t="shared" si="935"/>
        <v>1</v>
      </c>
      <c r="BP1446" s="67">
        <f t="shared" si="936"/>
        <v>0</v>
      </c>
      <c r="BQ1446" s="65">
        <f t="shared" si="937"/>
        <v>0</v>
      </c>
      <c r="BR1446" s="64" t="str">
        <f t="shared" si="938"/>
        <v>Nincs hosszútávú terv!</v>
      </c>
      <c r="BS1446" s="65">
        <f t="shared" si="939"/>
        <v>0</v>
      </c>
      <c r="BT1446" s="65">
        <f t="shared" si="940"/>
        <v>0</v>
      </c>
      <c r="BU1446" s="65">
        <f t="shared" si="941"/>
        <v>0</v>
      </c>
      <c r="BV1446" s="65">
        <f t="shared" si="942"/>
        <v>0</v>
      </c>
      <c r="BW1446" s="65">
        <f t="shared" si="943"/>
        <v>0</v>
      </c>
      <c r="BX1446" s="65">
        <f t="shared" si="944"/>
        <v>0</v>
      </c>
      <c r="BY1446" s="65">
        <f t="shared" si="945"/>
        <v>0</v>
      </c>
      <c r="BZ1446" s="65">
        <f t="shared" si="946"/>
        <v>0</v>
      </c>
      <c r="CA1446" s="65">
        <f t="shared" si="947"/>
        <v>0</v>
      </c>
      <c r="CB1446" s="65">
        <f t="shared" si="948"/>
        <v>0</v>
      </c>
      <c r="CC1446" s="65">
        <f t="shared" si="949"/>
        <v>0</v>
      </c>
      <c r="CD1446" s="65" t="str">
        <f t="shared" si="919"/>
        <v>Hiányos kitöltés! (B-oszlop üres)</v>
      </c>
      <c r="CE1446" s="66" t="str">
        <f t="shared" si="920"/>
        <v>Hiányos kitöltés! (B-oszlop üres)</v>
      </c>
      <c r="CF1446" s="65">
        <f t="shared" si="921"/>
        <v>0</v>
      </c>
      <c r="CG1446" s="65">
        <f t="shared" si="922"/>
        <v>0</v>
      </c>
      <c r="CH1446" s="65">
        <f t="shared" si="923"/>
        <v>0</v>
      </c>
    </row>
    <row r="1447" spans="1:86" ht="31.25" x14ac:dyDescent="0.25">
      <c r="A1447" s="54" t="str">
        <f t="shared" si="912"/>
        <v>Nincs VKR kiválasztva!</v>
      </c>
      <c r="B1447" s="68"/>
      <c r="C1447" s="55"/>
      <c r="D1447" s="47"/>
      <c r="E1447" s="47"/>
      <c r="F1447" s="56" t="str">
        <f>IF($G1447="","Nincs VKR kiválasztva!",INDEX(Osszesito!$C:$C,MATCH($G1447,Osszesito!$D:$D,0)))</f>
        <v>Nincs VKR kiválasztva!</v>
      </c>
      <c r="G1447" s="45"/>
      <c r="H1447" s="51" t="str">
        <f>IF($D1447="","",CONCATENATE($AY1447,"_",COUNTA($D$3:$D1447),"_FSZV_2026"))</f>
        <v/>
      </c>
      <c r="I1447" s="56" t="str">
        <f>IF($G1447="","Nincs VKR kiválasztva!",INDEX(Osszesito!$G:$G,MATCH($F1447,Osszesito!$C:$C,0)))</f>
        <v>Nincs VKR kiválasztva!</v>
      </c>
      <c r="J1447" s="56" t="str">
        <f>IF($G1447="","Nincs VKR kiválasztva!",INDEX(Osszesito!$F:$F,MATCH($F1447,Osszesito!$C:$C,0)))</f>
        <v>Nincs VKR kiválasztva!</v>
      </c>
      <c r="K1447" s="48" t="str">
        <f t="shared" si="950"/>
        <v>Nincs kitöltve a költség rész!</v>
      </c>
      <c r="L1447" s="49"/>
      <c r="M1447" s="49"/>
      <c r="N1447" s="60"/>
      <c r="O1447" s="60"/>
      <c r="P1447" s="90"/>
      <c r="R1447" s="62"/>
      <c r="S1447" s="62"/>
      <c r="T1447" s="62"/>
      <c r="U1447" s="62"/>
      <c r="V1447" s="62"/>
      <c r="W1447" s="62"/>
      <c r="X1447" s="62"/>
      <c r="Y1447" s="62"/>
      <c r="Z1447" s="62"/>
      <c r="AA1447" s="62"/>
      <c r="AB1447" s="62"/>
      <c r="AC1447" s="61">
        <f t="shared" si="913"/>
        <v>0</v>
      </c>
      <c r="AD1447" s="1" t="str">
        <f t="shared" si="914"/>
        <v>Nincs VKR kiválasztva!</v>
      </c>
      <c r="AF1447" s="60"/>
      <c r="AG1447" s="60"/>
      <c r="AH1447" s="60"/>
      <c r="AI1447" s="60"/>
      <c r="AJ1447" s="60"/>
      <c r="AK1447" s="60"/>
      <c r="AL1447" s="60"/>
      <c r="AM1447" s="60"/>
      <c r="AN1447" s="60"/>
      <c r="AO1447" s="60"/>
      <c r="AP1447" s="60"/>
      <c r="AQ1447" s="61">
        <f t="shared" si="915"/>
        <v>0</v>
      </c>
      <c r="AR1447" s="130" t="s">
        <v>36</v>
      </c>
      <c r="AS1447" s="1" t="str">
        <f t="shared" si="916"/>
        <v>Nincs VKR kiválasztva!</v>
      </c>
      <c r="AU1447" s="46"/>
      <c r="AV1447" s="46"/>
      <c r="AY1447" s="64" t="str">
        <f>IF($D1447="","",INDEX(Osszesito!$E:$E,MATCH($F1447,Osszesito!$C:$C,0)))</f>
        <v/>
      </c>
      <c r="AZ1447" s="64">
        <f t="shared" si="924"/>
        <v>0</v>
      </c>
      <c r="BA1447" s="65">
        <f t="shared" si="925"/>
        <v>0</v>
      </c>
      <c r="BB1447" s="65" t="str">
        <f t="shared" si="926"/>
        <v>x</v>
      </c>
      <c r="BC1447" s="65">
        <f t="shared" si="917"/>
        <v>0</v>
      </c>
      <c r="BD1447" s="65">
        <f t="shared" si="951"/>
        <v>0</v>
      </c>
      <c r="BE1447" s="65">
        <f t="shared" si="927"/>
        <v>0</v>
      </c>
      <c r="BF1447" s="64" t="str">
        <f t="shared" si="928"/>
        <v>A forrás egyenlő a költséggel (I.ütem).</v>
      </c>
      <c r="BG1447" s="65">
        <f t="shared" si="929"/>
        <v>0</v>
      </c>
      <c r="BH1447" s="65">
        <f t="shared" si="930"/>
        <v>0</v>
      </c>
      <c r="BI1447" s="65">
        <f t="shared" si="931"/>
        <v>0</v>
      </c>
      <c r="BJ1447" s="65">
        <f t="shared" si="932"/>
        <v>0</v>
      </c>
      <c r="BK1447" s="65">
        <f t="shared" si="918"/>
        <v>0</v>
      </c>
      <c r="BL1447" s="66" t="str">
        <f t="shared" si="952"/>
        <v>Nem hosszútávú a feladat.</v>
      </c>
      <c r="BM1447" s="67">
        <f t="shared" si="933"/>
        <v>1</v>
      </c>
      <c r="BN1447" s="67">
        <f t="shared" si="934"/>
        <v>0</v>
      </c>
      <c r="BO1447" s="67">
        <f t="shared" si="935"/>
        <v>1</v>
      </c>
      <c r="BP1447" s="67">
        <f t="shared" si="936"/>
        <v>0</v>
      </c>
      <c r="BQ1447" s="65">
        <f t="shared" si="937"/>
        <v>0</v>
      </c>
      <c r="BR1447" s="64" t="str">
        <f t="shared" si="938"/>
        <v>Nincs hosszútávú terv!</v>
      </c>
      <c r="BS1447" s="65">
        <f t="shared" si="939"/>
        <v>0</v>
      </c>
      <c r="BT1447" s="65">
        <f t="shared" si="940"/>
        <v>0</v>
      </c>
      <c r="BU1447" s="65">
        <f t="shared" si="941"/>
        <v>0</v>
      </c>
      <c r="BV1447" s="65">
        <f t="shared" si="942"/>
        <v>0</v>
      </c>
      <c r="BW1447" s="65">
        <f t="shared" si="943"/>
        <v>0</v>
      </c>
      <c r="BX1447" s="65">
        <f t="shared" si="944"/>
        <v>0</v>
      </c>
      <c r="BY1447" s="65">
        <f t="shared" si="945"/>
        <v>0</v>
      </c>
      <c r="BZ1447" s="65">
        <f t="shared" si="946"/>
        <v>0</v>
      </c>
      <c r="CA1447" s="65">
        <f t="shared" si="947"/>
        <v>0</v>
      </c>
      <c r="CB1447" s="65">
        <f t="shared" si="948"/>
        <v>0</v>
      </c>
      <c r="CC1447" s="65">
        <f t="shared" si="949"/>
        <v>0</v>
      </c>
      <c r="CD1447" s="65" t="str">
        <f t="shared" si="919"/>
        <v>Hiányos kitöltés! (B-oszlop üres)</v>
      </c>
      <c r="CE1447" s="66" t="str">
        <f t="shared" si="920"/>
        <v>Hiányos kitöltés! (B-oszlop üres)</v>
      </c>
      <c r="CF1447" s="65">
        <f t="shared" si="921"/>
        <v>0</v>
      </c>
      <c r="CG1447" s="65">
        <f t="shared" si="922"/>
        <v>0</v>
      </c>
      <c r="CH1447" s="65">
        <f t="shared" si="923"/>
        <v>0</v>
      </c>
    </row>
    <row r="1448" spans="1:86" ht="31.25" x14ac:dyDescent="0.25">
      <c r="A1448" s="54" t="str">
        <f t="shared" si="912"/>
        <v>Nincs VKR kiválasztva!</v>
      </c>
      <c r="B1448" s="68"/>
      <c r="C1448" s="55"/>
      <c r="D1448" s="47"/>
      <c r="E1448" s="47"/>
      <c r="F1448" s="56" t="str">
        <f>IF($G1448="","Nincs VKR kiválasztva!",INDEX(Osszesito!$C:$C,MATCH($G1448,Osszesito!$D:$D,0)))</f>
        <v>Nincs VKR kiválasztva!</v>
      </c>
      <c r="G1448" s="45"/>
      <c r="H1448" s="51" t="str">
        <f>IF($D1448="","",CONCATENATE($AY1448,"_",COUNTA($D$3:$D1448),"_FSZV_2026"))</f>
        <v/>
      </c>
      <c r="I1448" s="56" t="str">
        <f>IF($G1448="","Nincs VKR kiválasztva!",INDEX(Osszesito!$G:$G,MATCH($F1448,Osszesito!$C:$C,0)))</f>
        <v>Nincs VKR kiválasztva!</v>
      </c>
      <c r="J1448" s="56" t="str">
        <f>IF($G1448="","Nincs VKR kiválasztva!",INDEX(Osszesito!$F:$F,MATCH($F1448,Osszesito!$C:$C,0)))</f>
        <v>Nincs VKR kiválasztva!</v>
      </c>
      <c r="K1448" s="48" t="str">
        <f t="shared" si="950"/>
        <v>Nincs kitöltve a költség rész!</v>
      </c>
      <c r="L1448" s="49"/>
      <c r="M1448" s="49"/>
      <c r="N1448" s="60"/>
      <c r="O1448" s="60"/>
      <c r="P1448" s="90"/>
      <c r="R1448" s="62"/>
      <c r="S1448" s="62"/>
      <c r="T1448" s="62"/>
      <c r="U1448" s="62"/>
      <c r="V1448" s="62"/>
      <c r="W1448" s="62"/>
      <c r="X1448" s="62"/>
      <c r="Y1448" s="62"/>
      <c r="Z1448" s="62"/>
      <c r="AA1448" s="62"/>
      <c r="AB1448" s="62"/>
      <c r="AC1448" s="61">
        <f t="shared" si="913"/>
        <v>0</v>
      </c>
      <c r="AD1448" s="1" t="str">
        <f t="shared" si="914"/>
        <v>Nincs VKR kiválasztva!</v>
      </c>
      <c r="AF1448" s="60"/>
      <c r="AG1448" s="60"/>
      <c r="AH1448" s="60"/>
      <c r="AI1448" s="60"/>
      <c r="AJ1448" s="60"/>
      <c r="AK1448" s="60"/>
      <c r="AL1448" s="60"/>
      <c r="AM1448" s="60"/>
      <c r="AN1448" s="60"/>
      <c r="AO1448" s="60"/>
      <c r="AP1448" s="60"/>
      <c r="AQ1448" s="61">
        <f t="shared" si="915"/>
        <v>0</v>
      </c>
      <c r="AR1448" s="130" t="s">
        <v>36</v>
      </c>
      <c r="AS1448" s="1" t="str">
        <f t="shared" si="916"/>
        <v>Nincs VKR kiválasztva!</v>
      </c>
      <c r="AU1448" s="46"/>
      <c r="AV1448" s="46"/>
      <c r="AY1448" s="64" t="str">
        <f>IF($D1448="","",INDEX(Osszesito!$E:$E,MATCH($F1448,Osszesito!$C:$C,0)))</f>
        <v/>
      </c>
      <c r="AZ1448" s="64">
        <f t="shared" si="924"/>
        <v>0</v>
      </c>
      <c r="BA1448" s="65">
        <f t="shared" si="925"/>
        <v>0</v>
      </c>
      <c r="BB1448" s="65" t="str">
        <f t="shared" si="926"/>
        <v>x</v>
      </c>
      <c r="BC1448" s="65">
        <f t="shared" si="917"/>
        <v>0</v>
      </c>
      <c r="BD1448" s="65">
        <f t="shared" si="951"/>
        <v>0</v>
      </c>
      <c r="BE1448" s="65">
        <f t="shared" si="927"/>
        <v>0</v>
      </c>
      <c r="BF1448" s="64" t="str">
        <f t="shared" si="928"/>
        <v>A forrás egyenlő a költséggel (I.ütem).</v>
      </c>
      <c r="BG1448" s="65">
        <f t="shared" si="929"/>
        <v>0</v>
      </c>
      <c r="BH1448" s="65">
        <f t="shared" si="930"/>
        <v>0</v>
      </c>
      <c r="BI1448" s="65">
        <f t="shared" si="931"/>
        <v>0</v>
      </c>
      <c r="BJ1448" s="65">
        <f t="shared" si="932"/>
        <v>0</v>
      </c>
      <c r="BK1448" s="65">
        <f t="shared" si="918"/>
        <v>0</v>
      </c>
      <c r="BL1448" s="66" t="str">
        <f t="shared" si="952"/>
        <v>Nem hosszútávú a feladat.</v>
      </c>
      <c r="BM1448" s="67">
        <f t="shared" si="933"/>
        <v>1</v>
      </c>
      <c r="BN1448" s="67">
        <f t="shared" si="934"/>
        <v>0</v>
      </c>
      <c r="BO1448" s="67">
        <f t="shared" si="935"/>
        <v>1</v>
      </c>
      <c r="BP1448" s="67">
        <f t="shared" si="936"/>
        <v>0</v>
      </c>
      <c r="BQ1448" s="65">
        <f t="shared" si="937"/>
        <v>0</v>
      </c>
      <c r="BR1448" s="64" t="str">
        <f t="shared" si="938"/>
        <v>Nincs hosszútávú terv!</v>
      </c>
      <c r="BS1448" s="65">
        <f t="shared" si="939"/>
        <v>0</v>
      </c>
      <c r="BT1448" s="65">
        <f t="shared" si="940"/>
        <v>0</v>
      </c>
      <c r="BU1448" s="65">
        <f t="shared" si="941"/>
        <v>0</v>
      </c>
      <c r="BV1448" s="65">
        <f t="shared" si="942"/>
        <v>0</v>
      </c>
      <c r="BW1448" s="65">
        <f t="shared" si="943"/>
        <v>0</v>
      </c>
      <c r="BX1448" s="65">
        <f t="shared" si="944"/>
        <v>0</v>
      </c>
      <c r="BY1448" s="65">
        <f t="shared" si="945"/>
        <v>0</v>
      </c>
      <c r="BZ1448" s="65">
        <f t="shared" si="946"/>
        <v>0</v>
      </c>
      <c r="CA1448" s="65">
        <f t="shared" si="947"/>
        <v>0</v>
      </c>
      <c r="CB1448" s="65">
        <f t="shared" si="948"/>
        <v>0</v>
      </c>
      <c r="CC1448" s="65">
        <f t="shared" si="949"/>
        <v>0</v>
      </c>
      <c r="CD1448" s="65" t="str">
        <f t="shared" si="919"/>
        <v>Hiányos kitöltés! (B-oszlop üres)</v>
      </c>
      <c r="CE1448" s="66" t="str">
        <f t="shared" si="920"/>
        <v>Hiányos kitöltés! (B-oszlop üres)</v>
      </c>
      <c r="CF1448" s="65">
        <f t="shared" si="921"/>
        <v>0</v>
      </c>
      <c r="CG1448" s="65">
        <f t="shared" si="922"/>
        <v>0</v>
      </c>
      <c r="CH1448" s="65">
        <f t="shared" si="923"/>
        <v>0</v>
      </c>
    </row>
    <row r="1449" spans="1:86" ht="31.25" x14ac:dyDescent="0.25">
      <c r="A1449" s="54" t="str">
        <f t="shared" si="912"/>
        <v>Nincs VKR kiválasztva!</v>
      </c>
      <c r="B1449" s="68"/>
      <c r="C1449" s="55"/>
      <c r="D1449" s="47"/>
      <c r="E1449" s="47"/>
      <c r="F1449" s="56" t="str">
        <f>IF($G1449="","Nincs VKR kiválasztva!",INDEX(Osszesito!$C:$C,MATCH($G1449,Osszesito!$D:$D,0)))</f>
        <v>Nincs VKR kiválasztva!</v>
      </c>
      <c r="G1449" s="45"/>
      <c r="H1449" s="51" t="str">
        <f>IF($D1449="","",CONCATENATE($AY1449,"_",COUNTA($D$3:$D1449),"_FSZV_2026"))</f>
        <v/>
      </c>
      <c r="I1449" s="56" t="str">
        <f>IF($G1449="","Nincs VKR kiválasztva!",INDEX(Osszesito!$G:$G,MATCH($F1449,Osszesito!$C:$C,0)))</f>
        <v>Nincs VKR kiválasztva!</v>
      </c>
      <c r="J1449" s="56" t="str">
        <f>IF($G1449="","Nincs VKR kiválasztva!",INDEX(Osszesito!$F:$F,MATCH($F1449,Osszesito!$C:$C,0)))</f>
        <v>Nincs VKR kiválasztva!</v>
      </c>
      <c r="K1449" s="48" t="str">
        <f t="shared" si="950"/>
        <v>Nincs kitöltve a költség rész!</v>
      </c>
      <c r="L1449" s="49"/>
      <c r="M1449" s="49"/>
      <c r="N1449" s="60"/>
      <c r="O1449" s="60"/>
      <c r="P1449" s="90"/>
      <c r="R1449" s="62"/>
      <c r="S1449" s="62"/>
      <c r="T1449" s="62"/>
      <c r="U1449" s="62"/>
      <c r="V1449" s="62"/>
      <c r="W1449" s="62"/>
      <c r="X1449" s="62"/>
      <c r="Y1449" s="62"/>
      <c r="Z1449" s="62"/>
      <c r="AA1449" s="62"/>
      <c r="AB1449" s="62"/>
      <c r="AC1449" s="61">
        <f t="shared" si="913"/>
        <v>0</v>
      </c>
      <c r="AD1449" s="1" t="str">
        <f t="shared" si="914"/>
        <v>Nincs VKR kiválasztva!</v>
      </c>
      <c r="AF1449" s="60"/>
      <c r="AG1449" s="60"/>
      <c r="AH1449" s="60"/>
      <c r="AI1449" s="60"/>
      <c r="AJ1449" s="60"/>
      <c r="AK1449" s="60"/>
      <c r="AL1449" s="60"/>
      <c r="AM1449" s="60"/>
      <c r="AN1449" s="60"/>
      <c r="AO1449" s="60"/>
      <c r="AP1449" s="60"/>
      <c r="AQ1449" s="61">
        <f t="shared" si="915"/>
        <v>0</v>
      </c>
      <c r="AR1449" s="130" t="s">
        <v>36</v>
      </c>
      <c r="AS1449" s="1" t="str">
        <f t="shared" si="916"/>
        <v>Nincs VKR kiválasztva!</v>
      </c>
      <c r="AU1449" s="46"/>
      <c r="AV1449" s="46"/>
      <c r="AY1449" s="64" t="str">
        <f>IF($D1449="","",INDEX(Osszesito!$E:$E,MATCH($F1449,Osszesito!$C:$C,0)))</f>
        <v/>
      </c>
      <c r="AZ1449" s="64">
        <f t="shared" si="924"/>
        <v>0</v>
      </c>
      <c r="BA1449" s="65">
        <f t="shared" si="925"/>
        <v>0</v>
      </c>
      <c r="BB1449" s="65" t="str">
        <f t="shared" si="926"/>
        <v>x</v>
      </c>
      <c r="BC1449" s="65">
        <f t="shared" si="917"/>
        <v>0</v>
      </c>
      <c r="BD1449" s="65">
        <f t="shared" si="951"/>
        <v>0</v>
      </c>
      <c r="BE1449" s="65">
        <f t="shared" si="927"/>
        <v>0</v>
      </c>
      <c r="BF1449" s="64" t="str">
        <f t="shared" si="928"/>
        <v>A forrás egyenlő a költséggel (I.ütem).</v>
      </c>
      <c r="BG1449" s="65">
        <f t="shared" si="929"/>
        <v>0</v>
      </c>
      <c r="BH1449" s="65">
        <f t="shared" si="930"/>
        <v>0</v>
      </c>
      <c r="BI1449" s="65">
        <f t="shared" si="931"/>
        <v>0</v>
      </c>
      <c r="BJ1449" s="65">
        <f t="shared" si="932"/>
        <v>0</v>
      </c>
      <c r="BK1449" s="65">
        <f t="shared" si="918"/>
        <v>0</v>
      </c>
      <c r="BL1449" s="66" t="str">
        <f t="shared" si="952"/>
        <v>Nem hosszútávú a feladat.</v>
      </c>
      <c r="BM1449" s="67">
        <f t="shared" si="933"/>
        <v>1</v>
      </c>
      <c r="BN1449" s="67">
        <f t="shared" si="934"/>
        <v>0</v>
      </c>
      <c r="BO1449" s="67">
        <f t="shared" si="935"/>
        <v>1</v>
      </c>
      <c r="BP1449" s="67">
        <f t="shared" si="936"/>
        <v>0</v>
      </c>
      <c r="BQ1449" s="65">
        <f t="shared" si="937"/>
        <v>0</v>
      </c>
      <c r="BR1449" s="64" t="str">
        <f t="shared" si="938"/>
        <v>Nincs hosszútávú terv!</v>
      </c>
      <c r="BS1449" s="65">
        <f t="shared" si="939"/>
        <v>0</v>
      </c>
      <c r="BT1449" s="65">
        <f t="shared" si="940"/>
        <v>0</v>
      </c>
      <c r="BU1449" s="65">
        <f t="shared" si="941"/>
        <v>0</v>
      </c>
      <c r="BV1449" s="65">
        <f t="shared" si="942"/>
        <v>0</v>
      </c>
      <c r="BW1449" s="65">
        <f t="shared" si="943"/>
        <v>0</v>
      </c>
      <c r="BX1449" s="65">
        <f t="shared" si="944"/>
        <v>0</v>
      </c>
      <c r="BY1449" s="65">
        <f t="shared" si="945"/>
        <v>0</v>
      </c>
      <c r="BZ1449" s="65">
        <f t="shared" si="946"/>
        <v>0</v>
      </c>
      <c r="CA1449" s="65">
        <f t="shared" si="947"/>
        <v>0</v>
      </c>
      <c r="CB1449" s="65">
        <f t="shared" si="948"/>
        <v>0</v>
      </c>
      <c r="CC1449" s="65">
        <f t="shared" si="949"/>
        <v>0</v>
      </c>
      <c r="CD1449" s="65" t="str">
        <f t="shared" si="919"/>
        <v>Hiányos kitöltés! (B-oszlop üres)</v>
      </c>
      <c r="CE1449" s="66" t="str">
        <f t="shared" si="920"/>
        <v>Hiányos kitöltés! (B-oszlop üres)</v>
      </c>
      <c r="CF1449" s="65">
        <f t="shared" si="921"/>
        <v>0</v>
      </c>
      <c r="CG1449" s="65">
        <f t="shared" si="922"/>
        <v>0</v>
      </c>
      <c r="CH1449" s="65">
        <f t="shared" si="923"/>
        <v>0</v>
      </c>
    </row>
    <row r="1450" spans="1:86" ht="31.25" x14ac:dyDescent="0.25">
      <c r="A1450" s="54" t="str">
        <f t="shared" si="912"/>
        <v>Nincs VKR kiválasztva!</v>
      </c>
      <c r="B1450" s="68"/>
      <c r="C1450" s="55"/>
      <c r="D1450" s="47"/>
      <c r="E1450" s="47"/>
      <c r="F1450" s="56" t="str">
        <f>IF($G1450="","Nincs VKR kiválasztva!",INDEX(Osszesito!$C:$C,MATCH($G1450,Osszesito!$D:$D,0)))</f>
        <v>Nincs VKR kiválasztva!</v>
      </c>
      <c r="G1450" s="45"/>
      <c r="H1450" s="51" t="str">
        <f>IF($D1450="","",CONCATENATE($AY1450,"_",COUNTA($D$3:$D1450),"_FSZV_2026"))</f>
        <v/>
      </c>
      <c r="I1450" s="56" t="str">
        <f>IF($G1450="","Nincs VKR kiválasztva!",INDEX(Osszesito!$G:$G,MATCH($F1450,Osszesito!$C:$C,0)))</f>
        <v>Nincs VKR kiválasztva!</v>
      </c>
      <c r="J1450" s="56" t="str">
        <f>IF($G1450="","Nincs VKR kiválasztva!",INDEX(Osszesito!$F:$F,MATCH($F1450,Osszesito!$C:$C,0)))</f>
        <v>Nincs VKR kiválasztva!</v>
      </c>
      <c r="K1450" s="48" t="str">
        <f t="shared" si="950"/>
        <v>Nincs kitöltve a költség rész!</v>
      </c>
      <c r="L1450" s="49"/>
      <c r="M1450" s="49"/>
      <c r="N1450" s="60"/>
      <c r="O1450" s="60"/>
      <c r="P1450" s="90"/>
      <c r="R1450" s="62"/>
      <c r="S1450" s="62"/>
      <c r="T1450" s="62"/>
      <c r="U1450" s="62"/>
      <c r="V1450" s="62"/>
      <c r="W1450" s="62"/>
      <c r="X1450" s="62"/>
      <c r="Y1450" s="62"/>
      <c r="Z1450" s="62"/>
      <c r="AA1450" s="62"/>
      <c r="AB1450" s="62"/>
      <c r="AC1450" s="61">
        <f t="shared" si="913"/>
        <v>0</v>
      </c>
      <c r="AD1450" s="1" t="str">
        <f t="shared" si="914"/>
        <v>Nincs VKR kiválasztva!</v>
      </c>
      <c r="AF1450" s="60"/>
      <c r="AG1450" s="60"/>
      <c r="AH1450" s="60"/>
      <c r="AI1450" s="60"/>
      <c r="AJ1450" s="60"/>
      <c r="AK1450" s="60"/>
      <c r="AL1450" s="60"/>
      <c r="AM1450" s="60"/>
      <c r="AN1450" s="60"/>
      <c r="AO1450" s="60"/>
      <c r="AP1450" s="60"/>
      <c r="AQ1450" s="61">
        <f t="shared" si="915"/>
        <v>0</v>
      </c>
      <c r="AR1450" s="130" t="s">
        <v>36</v>
      </c>
      <c r="AS1450" s="1" t="str">
        <f t="shared" si="916"/>
        <v>Nincs VKR kiválasztva!</v>
      </c>
      <c r="AU1450" s="46"/>
      <c r="AV1450" s="46"/>
      <c r="AY1450" s="64" t="str">
        <f>IF($D1450="","",INDEX(Osszesito!$E:$E,MATCH($F1450,Osszesito!$C:$C,0)))</f>
        <v/>
      </c>
      <c r="AZ1450" s="64">
        <f t="shared" si="924"/>
        <v>0</v>
      </c>
      <c r="BA1450" s="65">
        <f t="shared" si="925"/>
        <v>0</v>
      </c>
      <c r="BB1450" s="65" t="str">
        <f t="shared" si="926"/>
        <v>x</v>
      </c>
      <c r="BC1450" s="65">
        <f t="shared" si="917"/>
        <v>0</v>
      </c>
      <c r="BD1450" s="65">
        <f t="shared" si="951"/>
        <v>0</v>
      </c>
      <c r="BE1450" s="65">
        <f t="shared" si="927"/>
        <v>0</v>
      </c>
      <c r="BF1450" s="64" t="str">
        <f t="shared" si="928"/>
        <v>A forrás egyenlő a költséggel (I.ütem).</v>
      </c>
      <c r="BG1450" s="65">
        <f t="shared" si="929"/>
        <v>0</v>
      </c>
      <c r="BH1450" s="65">
        <f t="shared" si="930"/>
        <v>0</v>
      </c>
      <c r="BI1450" s="65">
        <f t="shared" si="931"/>
        <v>0</v>
      </c>
      <c r="BJ1450" s="65">
        <f t="shared" si="932"/>
        <v>0</v>
      </c>
      <c r="BK1450" s="65">
        <f t="shared" si="918"/>
        <v>0</v>
      </c>
      <c r="BL1450" s="66" t="str">
        <f t="shared" si="952"/>
        <v>Nem hosszútávú a feladat.</v>
      </c>
      <c r="BM1450" s="67">
        <f t="shared" si="933"/>
        <v>1</v>
      </c>
      <c r="BN1450" s="67">
        <f t="shared" si="934"/>
        <v>0</v>
      </c>
      <c r="BO1450" s="67">
        <f t="shared" si="935"/>
        <v>1</v>
      </c>
      <c r="BP1450" s="67">
        <f t="shared" si="936"/>
        <v>0</v>
      </c>
      <c r="BQ1450" s="65">
        <f t="shared" si="937"/>
        <v>0</v>
      </c>
      <c r="BR1450" s="64" t="str">
        <f t="shared" si="938"/>
        <v>Nincs hosszútávú terv!</v>
      </c>
      <c r="BS1450" s="65">
        <f t="shared" si="939"/>
        <v>0</v>
      </c>
      <c r="BT1450" s="65">
        <f t="shared" si="940"/>
        <v>0</v>
      </c>
      <c r="BU1450" s="65">
        <f t="shared" si="941"/>
        <v>0</v>
      </c>
      <c r="BV1450" s="65">
        <f t="shared" si="942"/>
        <v>0</v>
      </c>
      <c r="BW1450" s="65">
        <f t="shared" si="943"/>
        <v>0</v>
      </c>
      <c r="BX1450" s="65">
        <f t="shared" si="944"/>
        <v>0</v>
      </c>
      <c r="BY1450" s="65">
        <f t="shared" si="945"/>
        <v>0</v>
      </c>
      <c r="BZ1450" s="65">
        <f t="shared" si="946"/>
        <v>0</v>
      </c>
      <c r="CA1450" s="65">
        <f t="shared" si="947"/>
        <v>0</v>
      </c>
      <c r="CB1450" s="65">
        <f t="shared" si="948"/>
        <v>0</v>
      </c>
      <c r="CC1450" s="65">
        <f t="shared" si="949"/>
        <v>0</v>
      </c>
      <c r="CD1450" s="65" t="str">
        <f t="shared" si="919"/>
        <v>Hiányos kitöltés! (B-oszlop üres)</v>
      </c>
      <c r="CE1450" s="66" t="str">
        <f t="shared" si="920"/>
        <v>Hiányos kitöltés! (B-oszlop üres)</v>
      </c>
      <c r="CF1450" s="65">
        <f t="shared" si="921"/>
        <v>0</v>
      </c>
      <c r="CG1450" s="65">
        <f t="shared" si="922"/>
        <v>0</v>
      </c>
      <c r="CH1450" s="65">
        <f t="shared" si="923"/>
        <v>0</v>
      </c>
    </row>
    <row r="1451" spans="1:86" ht="31.25" x14ac:dyDescent="0.25">
      <c r="A1451" s="54" t="str">
        <f t="shared" si="912"/>
        <v>Nincs VKR kiválasztva!</v>
      </c>
      <c r="B1451" s="68"/>
      <c r="C1451" s="55"/>
      <c r="D1451" s="47"/>
      <c r="E1451" s="47"/>
      <c r="F1451" s="56" t="str">
        <f>IF($G1451="","Nincs VKR kiválasztva!",INDEX(Osszesito!$C:$C,MATCH($G1451,Osszesito!$D:$D,0)))</f>
        <v>Nincs VKR kiválasztva!</v>
      </c>
      <c r="G1451" s="45"/>
      <c r="H1451" s="51" t="str">
        <f>IF($D1451="","",CONCATENATE($AY1451,"_",COUNTA($D$3:$D1451),"_FSZV_2026"))</f>
        <v/>
      </c>
      <c r="I1451" s="56" t="str">
        <f>IF($G1451="","Nincs VKR kiválasztva!",INDEX(Osszesito!$G:$G,MATCH($F1451,Osszesito!$C:$C,0)))</f>
        <v>Nincs VKR kiválasztva!</v>
      </c>
      <c r="J1451" s="56" t="str">
        <f>IF($G1451="","Nincs VKR kiválasztva!",INDEX(Osszesito!$F:$F,MATCH($F1451,Osszesito!$C:$C,0)))</f>
        <v>Nincs VKR kiválasztva!</v>
      </c>
      <c r="K1451" s="48" t="str">
        <f t="shared" si="950"/>
        <v>Nincs kitöltve a költség rész!</v>
      </c>
      <c r="L1451" s="49"/>
      <c r="M1451" s="49"/>
      <c r="N1451" s="60"/>
      <c r="O1451" s="60"/>
      <c r="P1451" s="90"/>
      <c r="R1451" s="62"/>
      <c r="S1451" s="62"/>
      <c r="T1451" s="62"/>
      <c r="U1451" s="62"/>
      <c r="V1451" s="62"/>
      <c r="W1451" s="62"/>
      <c r="X1451" s="62"/>
      <c r="Y1451" s="62"/>
      <c r="Z1451" s="62"/>
      <c r="AA1451" s="62"/>
      <c r="AB1451" s="62"/>
      <c r="AC1451" s="61">
        <f t="shared" si="913"/>
        <v>0</v>
      </c>
      <c r="AD1451" s="1" t="str">
        <f t="shared" si="914"/>
        <v>Nincs VKR kiválasztva!</v>
      </c>
      <c r="AF1451" s="60"/>
      <c r="AG1451" s="60"/>
      <c r="AH1451" s="60"/>
      <c r="AI1451" s="60"/>
      <c r="AJ1451" s="60"/>
      <c r="AK1451" s="60"/>
      <c r="AL1451" s="60"/>
      <c r="AM1451" s="60"/>
      <c r="AN1451" s="60"/>
      <c r="AO1451" s="60"/>
      <c r="AP1451" s="60"/>
      <c r="AQ1451" s="61">
        <f t="shared" si="915"/>
        <v>0</v>
      </c>
      <c r="AR1451" s="130" t="s">
        <v>36</v>
      </c>
      <c r="AS1451" s="1" t="str">
        <f t="shared" si="916"/>
        <v>Nincs VKR kiválasztva!</v>
      </c>
      <c r="AU1451" s="46"/>
      <c r="AV1451" s="46"/>
      <c r="AY1451" s="64" t="str">
        <f>IF($D1451="","",INDEX(Osszesito!$E:$E,MATCH($F1451,Osszesito!$C:$C,0)))</f>
        <v/>
      </c>
      <c r="AZ1451" s="64">
        <f t="shared" si="924"/>
        <v>0</v>
      </c>
      <c r="BA1451" s="65">
        <f t="shared" si="925"/>
        <v>0</v>
      </c>
      <c r="BB1451" s="65" t="str">
        <f t="shared" si="926"/>
        <v>x</v>
      </c>
      <c r="BC1451" s="65">
        <f t="shared" si="917"/>
        <v>0</v>
      </c>
      <c r="BD1451" s="65">
        <f t="shared" si="951"/>
        <v>0</v>
      </c>
      <c r="BE1451" s="65">
        <f t="shared" si="927"/>
        <v>0</v>
      </c>
      <c r="BF1451" s="64" t="str">
        <f t="shared" si="928"/>
        <v>A forrás egyenlő a költséggel (I.ütem).</v>
      </c>
      <c r="BG1451" s="65">
        <f t="shared" si="929"/>
        <v>0</v>
      </c>
      <c r="BH1451" s="65">
        <f t="shared" si="930"/>
        <v>0</v>
      </c>
      <c r="BI1451" s="65">
        <f t="shared" si="931"/>
        <v>0</v>
      </c>
      <c r="BJ1451" s="65">
        <f t="shared" si="932"/>
        <v>0</v>
      </c>
      <c r="BK1451" s="65">
        <f t="shared" si="918"/>
        <v>0</v>
      </c>
      <c r="BL1451" s="66" t="str">
        <f t="shared" si="952"/>
        <v>Nem hosszútávú a feladat.</v>
      </c>
      <c r="BM1451" s="67">
        <f t="shared" si="933"/>
        <v>1</v>
      </c>
      <c r="BN1451" s="67">
        <f t="shared" si="934"/>
        <v>0</v>
      </c>
      <c r="BO1451" s="67">
        <f t="shared" si="935"/>
        <v>1</v>
      </c>
      <c r="BP1451" s="67">
        <f t="shared" si="936"/>
        <v>0</v>
      </c>
      <c r="BQ1451" s="65">
        <f t="shared" si="937"/>
        <v>0</v>
      </c>
      <c r="BR1451" s="64" t="str">
        <f t="shared" si="938"/>
        <v>Nincs hosszútávú terv!</v>
      </c>
      <c r="BS1451" s="65">
        <f t="shared" si="939"/>
        <v>0</v>
      </c>
      <c r="BT1451" s="65">
        <f t="shared" si="940"/>
        <v>0</v>
      </c>
      <c r="BU1451" s="65">
        <f t="shared" si="941"/>
        <v>0</v>
      </c>
      <c r="BV1451" s="65">
        <f t="shared" si="942"/>
        <v>0</v>
      </c>
      <c r="BW1451" s="65">
        <f t="shared" si="943"/>
        <v>0</v>
      </c>
      <c r="BX1451" s="65">
        <f t="shared" si="944"/>
        <v>0</v>
      </c>
      <c r="BY1451" s="65">
        <f t="shared" si="945"/>
        <v>0</v>
      </c>
      <c r="BZ1451" s="65">
        <f t="shared" si="946"/>
        <v>0</v>
      </c>
      <c r="CA1451" s="65">
        <f t="shared" si="947"/>
        <v>0</v>
      </c>
      <c r="CB1451" s="65">
        <f t="shared" si="948"/>
        <v>0</v>
      </c>
      <c r="CC1451" s="65">
        <f t="shared" si="949"/>
        <v>0</v>
      </c>
      <c r="CD1451" s="65" t="str">
        <f t="shared" si="919"/>
        <v>Hiányos kitöltés! (B-oszlop üres)</v>
      </c>
      <c r="CE1451" s="66" t="str">
        <f t="shared" si="920"/>
        <v>Hiányos kitöltés! (B-oszlop üres)</v>
      </c>
      <c r="CF1451" s="65">
        <f t="shared" si="921"/>
        <v>0</v>
      </c>
      <c r="CG1451" s="65">
        <f t="shared" si="922"/>
        <v>0</v>
      </c>
      <c r="CH1451" s="65">
        <f t="shared" si="923"/>
        <v>0</v>
      </c>
    </row>
    <row r="1452" spans="1:86" ht="31.25" x14ac:dyDescent="0.25">
      <c r="A1452" s="54" t="str">
        <f t="shared" si="912"/>
        <v>Nincs VKR kiválasztva!</v>
      </c>
      <c r="B1452" s="68"/>
      <c r="C1452" s="55"/>
      <c r="D1452" s="47"/>
      <c r="E1452" s="47"/>
      <c r="F1452" s="56" t="str">
        <f>IF($G1452="","Nincs VKR kiválasztva!",INDEX(Osszesito!$C:$C,MATCH($G1452,Osszesito!$D:$D,0)))</f>
        <v>Nincs VKR kiválasztva!</v>
      </c>
      <c r="G1452" s="45"/>
      <c r="H1452" s="51" t="str">
        <f>IF($D1452="","",CONCATENATE($AY1452,"_",COUNTA($D$3:$D1452),"_FSZV_2026"))</f>
        <v/>
      </c>
      <c r="I1452" s="56" t="str">
        <f>IF($G1452="","Nincs VKR kiválasztva!",INDEX(Osszesito!$G:$G,MATCH($F1452,Osszesito!$C:$C,0)))</f>
        <v>Nincs VKR kiválasztva!</v>
      </c>
      <c r="J1452" s="56" t="str">
        <f>IF($G1452="","Nincs VKR kiválasztva!",INDEX(Osszesito!$F:$F,MATCH($F1452,Osszesito!$C:$C,0)))</f>
        <v>Nincs VKR kiválasztva!</v>
      </c>
      <c r="K1452" s="48" t="str">
        <f t="shared" si="950"/>
        <v>Nincs kitöltve a költség rész!</v>
      </c>
      <c r="L1452" s="49"/>
      <c r="M1452" s="49"/>
      <c r="N1452" s="60"/>
      <c r="O1452" s="60"/>
      <c r="P1452" s="90"/>
      <c r="R1452" s="62"/>
      <c r="S1452" s="62"/>
      <c r="T1452" s="62"/>
      <c r="U1452" s="62"/>
      <c r="V1452" s="62"/>
      <c r="W1452" s="62"/>
      <c r="X1452" s="62"/>
      <c r="Y1452" s="62"/>
      <c r="Z1452" s="62"/>
      <c r="AA1452" s="62"/>
      <c r="AB1452" s="62"/>
      <c r="AC1452" s="61">
        <f t="shared" si="913"/>
        <v>0</v>
      </c>
      <c r="AD1452" s="1" t="str">
        <f t="shared" si="914"/>
        <v>Nincs VKR kiválasztva!</v>
      </c>
      <c r="AF1452" s="60"/>
      <c r="AG1452" s="60"/>
      <c r="AH1452" s="60"/>
      <c r="AI1452" s="60"/>
      <c r="AJ1452" s="60"/>
      <c r="AK1452" s="60"/>
      <c r="AL1452" s="60"/>
      <c r="AM1452" s="60"/>
      <c r="AN1452" s="60"/>
      <c r="AO1452" s="60"/>
      <c r="AP1452" s="60"/>
      <c r="AQ1452" s="61">
        <f t="shared" si="915"/>
        <v>0</v>
      </c>
      <c r="AR1452" s="130" t="s">
        <v>36</v>
      </c>
      <c r="AS1452" s="1" t="str">
        <f t="shared" si="916"/>
        <v>Nincs VKR kiválasztva!</v>
      </c>
      <c r="AU1452" s="46"/>
      <c r="AV1452" s="46"/>
      <c r="AY1452" s="64" t="str">
        <f>IF($D1452="","",INDEX(Osszesito!$E:$E,MATCH($F1452,Osszesito!$C:$C,0)))</f>
        <v/>
      </c>
      <c r="AZ1452" s="64">
        <f t="shared" si="924"/>
        <v>0</v>
      </c>
      <c r="BA1452" s="65">
        <f t="shared" si="925"/>
        <v>0</v>
      </c>
      <c r="BB1452" s="65" t="str">
        <f t="shared" si="926"/>
        <v>x</v>
      </c>
      <c r="BC1452" s="65">
        <f t="shared" si="917"/>
        <v>0</v>
      </c>
      <c r="BD1452" s="65">
        <f t="shared" si="951"/>
        <v>0</v>
      </c>
      <c r="BE1452" s="65">
        <f t="shared" si="927"/>
        <v>0</v>
      </c>
      <c r="BF1452" s="64" t="str">
        <f t="shared" si="928"/>
        <v>A forrás egyenlő a költséggel (I.ütem).</v>
      </c>
      <c r="BG1452" s="65">
        <f t="shared" si="929"/>
        <v>0</v>
      </c>
      <c r="BH1452" s="65">
        <f t="shared" si="930"/>
        <v>0</v>
      </c>
      <c r="BI1452" s="65">
        <f t="shared" si="931"/>
        <v>0</v>
      </c>
      <c r="BJ1452" s="65">
        <f t="shared" si="932"/>
        <v>0</v>
      </c>
      <c r="BK1452" s="65">
        <f t="shared" si="918"/>
        <v>0</v>
      </c>
      <c r="BL1452" s="66" t="str">
        <f t="shared" si="952"/>
        <v>Nem hosszútávú a feladat.</v>
      </c>
      <c r="BM1452" s="67">
        <f t="shared" si="933"/>
        <v>1</v>
      </c>
      <c r="BN1452" s="67">
        <f t="shared" si="934"/>
        <v>0</v>
      </c>
      <c r="BO1452" s="67">
        <f t="shared" si="935"/>
        <v>1</v>
      </c>
      <c r="BP1452" s="67">
        <f t="shared" si="936"/>
        <v>0</v>
      </c>
      <c r="BQ1452" s="65">
        <f t="shared" si="937"/>
        <v>0</v>
      </c>
      <c r="BR1452" s="64" t="str">
        <f t="shared" si="938"/>
        <v>Nincs hosszútávú terv!</v>
      </c>
      <c r="BS1452" s="65">
        <f t="shared" si="939"/>
        <v>0</v>
      </c>
      <c r="BT1452" s="65">
        <f t="shared" si="940"/>
        <v>0</v>
      </c>
      <c r="BU1452" s="65">
        <f t="shared" si="941"/>
        <v>0</v>
      </c>
      <c r="BV1452" s="65">
        <f t="shared" si="942"/>
        <v>0</v>
      </c>
      <c r="BW1452" s="65">
        <f t="shared" si="943"/>
        <v>0</v>
      </c>
      <c r="BX1452" s="65">
        <f t="shared" si="944"/>
        <v>0</v>
      </c>
      <c r="BY1452" s="65">
        <f t="shared" si="945"/>
        <v>0</v>
      </c>
      <c r="BZ1452" s="65">
        <f t="shared" si="946"/>
        <v>0</v>
      </c>
      <c r="CA1452" s="65">
        <f t="shared" si="947"/>
        <v>0</v>
      </c>
      <c r="CB1452" s="65">
        <f t="shared" si="948"/>
        <v>0</v>
      </c>
      <c r="CC1452" s="65">
        <f t="shared" si="949"/>
        <v>0</v>
      </c>
      <c r="CD1452" s="65" t="str">
        <f t="shared" si="919"/>
        <v>Hiányos kitöltés! (B-oszlop üres)</v>
      </c>
      <c r="CE1452" s="66" t="str">
        <f t="shared" si="920"/>
        <v>Hiányos kitöltés! (B-oszlop üres)</v>
      </c>
      <c r="CF1452" s="65">
        <f t="shared" si="921"/>
        <v>0</v>
      </c>
      <c r="CG1452" s="65">
        <f t="shared" si="922"/>
        <v>0</v>
      </c>
      <c r="CH1452" s="65">
        <f t="shared" si="923"/>
        <v>0</v>
      </c>
    </row>
    <row r="1453" spans="1:86" ht="31.25" x14ac:dyDescent="0.25">
      <c r="A1453" s="54" t="str">
        <f t="shared" si="912"/>
        <v>Nincs VKR kiválasztva!</v>
      </c>
      <c r="B1453" s="68"/>
      <c r="C1453" s="55"/>
      <c r="D1453" s="47"/>
      <c r="E1453" s="47"/>
      <c r="F1453" s="56" t="str">
        <f>IF($G1453="","Nincs VKR kiválasztva!",INDEX(Osszesito!$C:$C,MATCH($G1453,Osszesito!$D:$D,0)))</f>
        <v>Nincs VKR kiválasztva!</v>
      </c>
      <c r="G1453" s="45"/>
      <c r="H1453" s="51" t="str">
        <f>IF($D1453="","",CONCATENATE($AY1453,"_",COUNTA($D$3:$D1453),"_FSZV_2026"))</f>
        <v/>
      </c>
      <c r="I1453" s="56" t="str">
        <f>IF($G1453="","Nincs VKR kiválasztva!",INDEX(Osszesito!$G:$G,MATCH($F1453,Osszesito!$C:$C,0)))</f>
        <v>Nincs VKR kiválasztva!</v>
      </c>
      <c r="J1453" s="56" t="str">
        <f>IF($G1453="","Nincs VKR kiválasztva!",INDEX(Osszesito!$F:$F,MATCH($F1453,Osszesito!$C:$C,0)))</f>
        <v>Nincs VKR kiválasztva!</v>
      </c>
      <c r="K1453" s="48" t="str">
        <f t="shared" si="950"/>
        <v>Nincs kitöltve a költség rész!</v>
      </c>
      <c r="L1453" s="49"/>
      <c r="M1453" s="49"/>
      <c r="N1453" s="60"/>
      <c r="O1453" s="60"/>
      <c r="P1453" s="90"/>
      <c r="R1453" s="62"/>
      <c r="S1453" s="62"/>
      <c r="T1453" s="62"/>
      <c r="U1453" s="62"/>
      <c r="V1453" s="62"/>
      <c r="W1453" s="62"/>
      <c r="X1453" s="62"/>
      <c r="Y1453" s="62"/>
      <c r="Z1453" s="62"/>
      <c r="AA1453" s="62"/>
      <c r="AB1453" s="62"/>
      <c r="AC1453" s="61">
        <f t="shared" si="913"/>
        <v>0</v>
      </c>
      <c r="AD1453" s="1" t="str">
        <f t="shared" si="914"/>
        <v>Nincs VKR kiválasztva!</v>
      </c>
      <c r="AF1453" s="60"/>
      <c r="AG1453" s="60"/>
      <c r="AH1453" s="60"/>
      <c r="AI1453" s="60"/>
      <c r="AJ1453" s="60"/>
      <c r="AK1453" s="60"/>
      <c r="AL1453" s="60"/>
      <c r="AM1453" s="60"/>
      <c r="AN1453" s="60"/>
      <c r="AO1453" s="60"/>
      <c r="AP1453" s="60"/>
      <c r="AQ1453" s="61">
        <f t="shared" si="915"/>
        <v>0</v>
      </c>
      <c r="AR1453" s="130" t="s">
        <v>36</v>
      </c>
      <c r="AS1453" s="1" t="str">
        <f t="shared" si="916"/>
        <v>Nincs VKR kiválasztva!</v>
      </c>
      <c r="AU1453" s="46"/>
      <c r="AV1453" s="46"/>
      <c r="AY1453" s="64" t="str">
        <f>IF($D1453="","",INDEX(Osszesito!$E:$E,MATCH($F1453,Osszesito!$C:$C,0)))</f>
        <v/>
      </c>
      <c r="AZ1453" s="64">
        <f t="shared" si="924"/>
        <v>0</v>
      </c>
      <c r="BA1453" s="65">
        <f t="shared" si="925"/>
        <v>0</v>
      </c>
      <c r="BB1453" s="65" t="str">
        <f t="shared" si="926"/>
        <v>x</v>
      </c>
      <c r="BC1453" s="65">
        <f t="shared" si="917"/>
        <v>0</v>
      </c>
      <c r="BD1453" s="65">
        <f t="shared" si="951"/>
        <v>0</v>
      </c>
      <c r="BE1453" s="65">
        <f t="shared" si="927"/>
        <v>0</v>
      </c>
      <c r="BF1453" s="64" t="str">
        <f t="shared" si="928"/>
        <v>A forrás egyenlő a költséggel (I.ütem).</v>
      </c>
      <c r="BG1453" s="65">
        <f t="shared" si="929"/>
        <v>0</v>
      </c>
      <c r="BH1453" s="65">
        <f t="shared" si="930"/>
        <v>0</v>
      </c>
      <c r="BI1453" s="65">
        <f t="shared" si="931"/>
        <v>0</v>
      </c>
      <c r="BJ1453" s="65">
        <f t="shared" si="932"/>
        <v>0</v>
      </c>
      <c r="BK1453" s="65">
        <f t="shared" si="918"/>
        <v>0</v>
      </c>
      <c r="BL1453" s="66" t="str">
        <f t="shared" si="952"/>
        <v>Nem hosszútávú a feladat.</v>
      </c>
      <c r="BM1453" s="67">
        <f t="shared" si="933"/>
        <v>1</v>
      </c>
      <c r="BN1453" s="67">
        <f t="shared" si="934"/>
        <v>0</v>
      </c>
      <c r="BO1453" s="67">
        <f t="shared" si="935"/>
        <v>1</v>
      </c>
      <c r="BP1453" s="67">
        <f t="shared" si="936"/>
        <v>0</v>
      </c>
      <c r="BQ1453" s="65">
        <f t="shared" si="937"/>
        <v>0</v>
      </c>
      <c r="BR1453" s="64" t="str">
        <f t="shared" si="938"/>
        <v>Nincs hosszútávú terv!</v>
      </c>
      <c r="BS1453" s="65">
        <f t="shared" si="939"/>
        <v>0</v>
      </c>
      <c r="BT1453" s="65">
        <f t="shared" si="940"/>
        <v>0</v>
      </c>
      <c r="BU1453" s="65">
        <f t="shared" si="941"/>
        <v>0</v>
      </c>
      <c r="BV1453" s="65">
        <f t="shared" si="942"/>
        <v>0</v>
      </c>
      <c r="BW1453" s="65">
        <f t="shared" si="943"/>
        <v>0</v>
      </c>
      <c r="BX1453" s="65">
        <f t="shared" si="944"/>
        <v>0</v>
      </c>
      <c r="BY1453" s="65">
        <f t="shared" si="945"/>
        <v>0</v>
      </c>
      <c r="BZ1453" s="65">
        <f t="shared" si="946"/>
        <v>0</v>
      </c>
      <c r="CA1453" s="65">
        <f t="shared" si="947"/>
        <v>0</v>
      </c>
      <c r="CB1453" s="65">
        <f t="shared" si="948"/>
        <v>0</v>
      </c>
      <c r="CC1453" s="65">
        <f t="shared" si="949"/>
        <v>0</v>
      </c>
      <c r="CD1453" s="65" t="str">
        <f t="shared" si="919"/>
        <v>Hiányos kitöltés! (B-oszlop üres)</v>
      </c>
      <c r="CE1453" s="66" t="str">
        <f t="shared" si="920"/>
        <v>Hiányos kitöltés! (B-oszlop üres)</v>
      </c>
      <c r="CF1453" s="65">
        <f t="shared" si="921"/>
        <v>0</v>
      </c>
      <c r="CG1453" s="65">
        <f t="shared" si="922"/>
        <v>0</v>
      </c>
      <c r="CH1453" s="65">
        <f t="shared" si="923"/>
        <v>0</v>
      </c>
    </row>
    <row r="1454" spans="1:86" ht="31.25" x14ac:dyDescent="0.25">
      <c r="A1454" s="54" t="str">
        <f t="shared" si="912"/>
        <v>Nincs VKR kiválasztva!</v>
      </c>
      <c r="B1454" s="68"/>
      <c r="C1454" s="55"/>
      <c r="D1454" s="47"/>
      <c r="E1454" s="47"/>
      <c r="F1454" s="56" t="str">
        <f>IF($G1454="","Nincs VKR kiválasztva!",INDEX(Osszesito!$C:$C,MATCH($G1454,Osszesito!$D:$D,0)))</f>
        <v>Nincs VKR kiválasztva!</v>
      </c>
      <c r="G1454" s="45"/>
      <c r="H1454" s="51" t="str">
        <f>IF($D1454="","",CONCATENATE($AY1454,"_",COUNTA($D$3:$D1454),"_FSZV_2026"))</f>
        <v/>
      </c>
      <c r="I1454" s="56" t="str">
        <f>IF($G1454="","Nincs VKR kiválasztva!",INDEX(Osszesito!$G:$G,MATCH($F1454,Osszesito!$C:$C,0)))</f>
        <v>Nincs VKR kiválasztva!</v>
      </c>
      <c r="J1454" s="56" t="str">
        <f>IF($G1454="","Nincs VKR kiválasztva!",INDEX(Osszesito!$F:$F,MATCH($F1454,Osszesito!$C:$C,0)))</f>
        <v>Nincs VKR kiválasztva!</v>
      </c>
      <c r="K1454" s="48" t="str">
        <f t="shared" si="950"/>
        <v>Nincs kitöltve a költség rész!</v>
      </c>
      <c r="L1454" s="49"/>
      <c r="M1454" s="49"/>
      <c r="N1454" s="60"/>
      <c r="O1454" s="60"/>
      <c r="P1454" s="90"/>
      <c r="R1454" s="62"/>
      <c r="S1454" s="62"/>
      <c r="T1454" s="62"/>
      <c r="U1454" s="62"/>
      <c r="V1454" s="62"/>
      <c r="W1454" s="62"/>
      <c r="X1454" s="62"/>
      <c r="Y1454" s="62"/>
      <c r="Z1454" s="62"/>
      <c r="AA1454" s="62"/>
      <c r="AB1454" s="62"/>
      <c r="AC1454" s="61">
        <f t="shared" si="913"/>
        <v>0</v>
      </c>
      <c r="AD1454" s="1" t="str">
        <f t="shared" si="914"/>
        <v>Nincs VKR kiválasztva!</v>
      </c>
      <c r="AF1454" s="60"/>
      <c r="AG1454" s="60"/>
      <c r="AH1454" s="60"/>
      <c r="AI1454" s="60"/>
      <c r="AJ1454" s="60"/>
      <c r="AK1454" s="60"/>
      <c r="AL1454" s="60"/>
      <c r="AM1454" s="60"/>
      <c r="AN1454" s="60"/>
      <c r="AO1454" s="60"/>
      <c r="AP1454" s="60"/>
      <c r="AQ1454" s="61">
        <f t="shared" si="915"/>
        <v>0</v>
      </c>
      <c r="AR1454" s="130" t="s">
        <v>36</v>
      </c>
      <c r="AS1454" s="1" t="str">
        <f t="shared" si="916"/>
        <v>Nincs VKR kiválasztva!</v>
      </c>
      <c r="AU1454" s="46"/>
      <c r="AV1454" s="46"/>
      <c r="AY1454" s="64" t="str">
        <f>IF($D1454="","",INDEX(Osszesito!$E:$E,MATCH($F1454,Osszesito!$C:$C,0)))</f>
        <v/>
      </c>
      <c r="AZ1454" s="64">
        <f t="shared" si="924"/>
        <v>0</v>
      </c>
      <c r="BA1454" s="65">
        <f t="shared" si="925"/>
        <v>0</v>
      </c>
      <c r="BB1454" s="65" t="str">
        <f t="shared" si="926"/>
        <v>x</v>
      </c>
      <c r="BC1454" s="65">
        <f t="shared" si="917"/>
        <v>0</v>
      </c>
      <c r="BD1454" s="65">
        <f t="shared" si="951"/>
        <v>0</v>
      </c>
      <c r="BE1454" s="65">
        <f t="shared" si="927"/>
        <v>0</v>
      </c>
      <c r="BF1454" s="64" t="str">
        <f t="shared" si="928"/>
        <v>A forrás egyenlő a költséggel (I.ütem).</v>
      </c>
      <c r="BG1454" s="65">
        <f t="shared" si="929"/>
        <v>0</v>
      </c>
      <c r="BH1454" s="65">
        <f t="shared" si="930"/>
        <v>0</v>
      </c>
      <c r="BI1454" s="65">
        <f t="shared" si="931"/>
        <v>0</v>
      </c>
      <c r="BJ1454" s="65">
        <f t="shared" si="932"/>
        <v>0</v>
      </c>
      <c r="BK1454" s="65">
        <f t="shared" si="918"/>
        <v>0</v>
      </c>
      <c r="BL1454" s="66" t="str">
        <f t="shared" si="952"/>
        <v>Nem hosszútávú a feladat.</v>
      </c>
      <c r="BM1454" s="67">
        <f t="shared" si="933"/>
        <v>1</v>
      </c>
      <c r="BN1454" s="67">
        <f t="shared" si="934"/>
        <v>0</v>
      </c>
      <c r="BO1454" s="67">
        <f t="shared" si="935"/>
        <v>1</v>
      </c>
      <c r="BP1454" s="67">
        <f t="shared" si="936"/>
        <v>0</v>
      </c>
      <c r="BQ1454" s="65">
        <f t="shared" si="937"/>
        <v>0</v>
      </c>
      <c r="BR1454" s="64" t="str">
        <f t="shared" si="938"/>
        <v>Nincs hosszútávú terv!</v>
      </c>
      <c r="BS1454" s="65">
        <f t="shared" si="939"/>
        <v>0</v>
      </c>
      <c r="BT1454" s="65">
        <f t="shared" si="940"/>
        <v>0</v>
      </c>
      <c r="BU1454" s="65">
        <f t="shared" si="941"/>
        <v>0</v>
      </c>
      <c r="BV1454" s="65">
        <f t="shared" si="942"/>
        <v>0</v>
      </c>
      <c r="BW1454" s="65">
        <f t="shared" si="943"/>
        <v>0</v>
      </c>
      <c r="BX1454" s="65">
        <f t="shared" si="944"/>
        <v>0</v>
      </c>
      <c r="BY1454" s="65">
        <f t="shared" si="945"/>
        <v>0</v>
      </c>
      <c r="BZ1454" s="65">
        <f t="shared" si="946"/>
        <v>0</v>
      </c>
      <c r="CA1454" s="65">
        <f t="shared" si="947"/>
        <v>0</v>
      </c>
      <c r="CB1454" s="65">
        <f t="shared" si="948"/>
        <v>0</v>
      </c>
      <c r="CC1454" s="65">
        <f t="shared" si="949"/>
        <v>0</v>
      </c>
      <c r="CD1454" s="65" t="str">
        <f t="shared" si="919"/>
        <v>Hiányos kitöltés! (B-oszlop üres)</v>
      </c>
      <c r="CE1454" s="66" t="str">
        <f t="shared" si="920"/>
        <v>Hiányos kitöltés! (B-oszlop üres)</v>
      </c>
      <c r="CF1454" s="65">
        <f t="shared" si="921"/>
        <v>0</v>
      </c>
      <c r="CG1454" s="65">
        <f t="shared" si="922"/>
        <v>0</v>
      </c>
      <c r="CH1454" s="65">
        <f t="shared" si="923"/>
        <v>0</v>
      </c>
    </row>
    <row r="1455" spans="1:86" ht="31.25" x14ac:dyDescent="0.25">
      <c r="A1455" s="54" t="str">
        <f t="shared" si="912"/>
        <v>Nincs VKR kiválasztva!</v>
      </c>
      <c r="B1455" s="68"/>
      <c r="C1455" s="55"/>
      <c r="D1455" s="47"/>
      <c r="E1455" s="47"/>
      <c r="F1455" s="56" t="str">
        <f>IF($G1455="","Nincs VKR kiválasztva!",INDEX(Osszesito!$C:$C,MATCH($G1455,Osszesito!$D:$D,0)))</f>
        <v>Nincs VKR kiválasztva!</v>
      </c>
      <c r="G1455" s="45"/>
      <c r="H1455" s="51" t="str">
        <f>IF($D1455="","",CONCATENATE($AY1455,"_",COUNTA($D$3:$D1455),"_FSZV_2026"))</f>
        <v/>
      </c>
      <c r="I1455" s="56" t="str">
        <f>IF($G1455="","Nincs VKR kiválasztva!",INDEX(Osszesito!$G:$G,MATCH($F1455,Osszesito!$C:$C,0)))</f>
        <v>Nincs VKR kiválasztva!</v>
      </c>
      <c r="J1455" s="56" t="str">
        <f>IF($G1455="","Nincs VKR kiválasztva!",INDEX(Osszesito!$F:$F,MATCH($F1455,Osszesito!$C:$C,0)))</f>
        <v>Nincs VKR kiválasztva!</v>
      </c>
      <c r="K1455" s="48" t="str">
        <f t="shared" si="950"/>
        <v>Nincs kitöltve a költség rész!</v>
      </c>
      <c r="L1455" s="49"/>
      <c r="M1455" s="49"/>
      <c r="N1455" s="60"/>
      <c r="O1455" s="60"/>
      <c r="P1455" s="90"/>
      <c r="R1455" s="62"/>
      <c r="S1455" s="62"/>
      <c r="T1455" s="62"/>
      <c r="U1455" s="62"/>
      <c r="V1455" s="62"/>
      <c r="W1455" s="62"/>
      <c r="X1455" s="62"/>
      <c r="Y1455" s="62"/>
      <c r="Z1455" s="62"/>
      <c r="AA1455" s="62"/>
      <c r="AB1455" s="62"/>
      <c r="AC1455" s="61">
        <f t="shared" si="913"/>
        <v>0</v>
      </c>
      <c r="AD1455" s="1" t="str">
        <f t="shared" si="914"/>
        <v>Nincs VKR kiválasztva!</v>
      </c>
      <c r="AF1455" s="60"/>
      <c r="AG1455" s="60"/>
      <c r="AH1455" s="60"/>
      <c r="AI1455" s="60"/>
      <c r="AJ1455" s="60"/>
      <c r="AK1455" s="60"/>
      <c r="AL1455" s="60"/>
      <c r="AM1455" s="60"/>
      <c r="AN1455" s="60"/>
      <c r="AO1455" s="60"/>
      <c r="AP1455" s="60"/>
      <c r="AQ1455" s="61">
        <f t="shared" si="915"/>
        <v>0</v>
      </c>
      <c r="AR1455" s="130" t="s">
        <v>36</v>
      </c>
      <c r="AS1455" s="1" t="str">
        <f t="shared" si="916"/>
        <v>Nincs VKR kiválasztva!</v>
      </c>
      <c r="AU1455" s="46"/>
      <c r="AV1455" s="46"/>
      <c r="AY1455" s="64" t="str">
        <f>IF($D1455="","",INDEX(Osszesito!$E:$E,MATCH($F1455,Osszesito!$C:$C,0)))</f>
        <v/>
      </c>
      <c r="AZ1455" s="64">
        <f t="shared" si="924"/>
        <v>0</v>
      </c>
      <c r="BA1455" s="65">
        <f t="shared" si="925"/>
        <v>0</v>
      </c>
      <c r="BB1455" s="65" t="str">
        <f t="shared" si="926"/>
        <v>x</v>
      </c>
      <c r="BC1455" s="65">
        <f t="shared" si="917"/>
        <v>0</v>
      </c>
      <c r="BD1455" s="65">
        <f t="shared" si="951"/>
        <v>0</v>
      </c>
      <c r="BE1455" s="65">
        <f t="shared" si="927"/>
        <v>0</v>
      </c>
      <c r="BF1455" s="64" t="str">
        <f t="shared" si="928"/>
        <v>A forrás egyenlő a költséggel (I.ütem).</v>
      </c>
      <c r="BG1455" s="65">
        <f t="shared" si="929"/>
        <v>0</v>
      </c>
      <c r="BH1455" s="65">
        <f t="shared" si="930"/>
        <v>0</v>
      </c>
      <c r="BI1455" s="65">
        <f t="shared" si="931"/>
        <v>0</v>
      </c>
      <c r="BJ1455" s="65">
        <f t="shared" si="932"/>
        <v>0</v>
      </c>
      <c r="BK1455" s="65">
        <f t="shared" si="918"/>
        <v>0</v>
      </c>
      <c r="BL1455" s="66" t="str">
        <f t="shared" si="952"/>
        <v>Nem hosszútávú a feladat.</v>
      </c>
      <c r="BM1455" s="67">
        <f t="shared" si="933"/>
        <v>1</v>
      </c>
      <c r="BN1455" s="67">
        <f t="shared" si="934"/>
        <v>0</v>
      </c>
      <c r="BO1455" s="67">
        <f t="shared" si="935"/>
        <v>1</v>
      </c>
      <c r="BP1455" s="67">
        <f t="shared" si="936"/>
        <v>0</v>
      </c>
      <c r="BQ1455" s="65">
        <f t="shared" si="937"/>
        <v>0</v>
      </c>
      <c r="BR1455" s="64" t="str">
        <f t="shared" si="938"/>
        <v>Nincs hosszútávú terv!</v>
      </c>
      <c r="BS1455" s="65">
        <f t="shared" si="939"/>
        <v>0</v>
      </c>
      <c r="BT1455" s="65">
        <f t="shared" si="940"/>
        <v>0</v>
      </c>
      <c r="BU1455" s="65">
        <f t="shared" si="941"/>
        <v>0</v>
      </c>
      <c r="BV1455" s="65">
        <f t="shared" si="942"/>
        <v>0</v>
      </c>
      <c r="BW1455" s="65">
        <f t="shared" si="943"/>
        <v>0</v>
      </c>
      <c r="BX1455" s="65">
        <f t="shared" si="944"/>
        <v>0</v>
      </c>
      <c r="BY1455" s="65">
        <f t="shared" si="945"/>
        <v>0</v>
      </c>
      <c r="BZ1455" s="65">
        <f t="shared" si="946"/>
        <v>0</v>
      </c>
      <c r="CA1455" s="65">
        <f t="shared" si="947"/>
        <v>0</v>
      </c>
      <c r="CB1455" s="65">
        <f t="shared" si="948"/>
        <v>0</v>
      </c>
      <c r="CC1455" s="65">
        <f t="shared" si="949"/>
        <v>0</v>
      </c>
      <c r="CD1455" s="65" t="str">
        <f t="shared" si="919"/>
        <v>Hiányos kitöltés! (B-oszlop üres)</v>
      </c>
      <c r="CE1455" s="66" t="str">
        <f t="shared" si="920"/>
        <v>Hiányos kitöltés! (B-oszlop üres)</v>
      </c>
      <c r="CF1455" s="65">
        <f t="shared" si="921"/>
        <v>0</v>
      </c>
      <c r="CG1455" s="65">
        <f t="shared" si="922"/>
        <v>0</v>
      </c>
      <c r="CH1455" s="65">
        <f t="shared" si="923"/>
        <v>0</v>
      </c>
    </row>
    <row r="1456" spans="1:86" ht="31.25" x14ac:dyDescent="0.25">
      <c r="A1456" s="54" t="str">
        <f t="shared" si="912"/>
        <v>Nincs VKR kiválasztva!</v>
      </c>
      <c r="B1456" s="68"/>
      <c r="C1456" s="55"/>
      <c r="D1456" s="47"/>
      <c r="E1456" s="47"/>
      <c r="F1456" s="56" t="str">
        <f>IF($G1456="","Nincs VKR kiválasztva!",INDEX(Osszesito!$C:$C,MATCH($G1456,Osszesito!$D:$D,0)))</f>
        <v>Nincs VKR kiválasztva!</v>
      </c>
      <c r="G1456" s="45"/>
      <c r="H1456" s="51" t="str">
        <f>IF($D1456="","",CONCATENATE($AY1456,"_",COUNTA($D$3:$D1456),"_FSZV_2026"))</f>
        <v/>
      </c>
      <c r="I1456" s="56" t="str">
        <f>IF($G1456="","Nincs VKR kiválasztva!",INDEX(Osszesito!$G:$G,MATCH($F1456,Osszesito!$C:$C,0)))</f>
        <v>Nincs VKR kiválasztva!</v>
      </c>
      <c r="J1456" s="56" t="str">
        <f>IF($G1456="","Nincs VKR kiválasztva!",INDEX(Osszesito!$F:$F,MATCH($F1456,Osszesito!$C:$C,0)))</f>
        <v>Nincs VKR kiválasztva!</v>
      </c>
      <c r="K1456" s="48" t="str">
        <f t="shared" si="950"/>
        <v>Nincs kitöltve a költség rész!</v>
      </c>
      <c r="L1456" s="49"/>
      <c r="M1456" s="49"/>
      <c r="N1456" s="60"/>
      <c r="O1456" s="60"/>
      <c r="P1456" s="90"/>
      <c r="R1456" s="62"/>
      <c r="S1456" s="62"/>
      <c r="T1456" s="62"/>
      <c r="U1456" s="62"/>
      <c r="V1456" s="62"/>
      <c r="W1456" s="62"/>
      <c r="X1456" s="62"/>
      <c r="Y1456" s="62"/>
      <c r="Z1456" s="62"/>
      <c r="AA1456" s="62"/>
      <c r="AB1456" s="62"/>
      <c r="AC1456" s="61">
        <f t="shared" si="913"/>
        <v>0</v>
      </c>
      <c r="AD1456" s="1" t="str">
        <f t="shared" si="914"/>
        <v>Nincs VKR kiválasztva!</v>
      </c>
      <c r="AF1456" s="60"/>
      <c r="AG1456" s="60"/>
      <c r="AH1456" s="60"/>
      <c r="AI1456" s="60"/>
      <c r="AJ1456" s="60"/>
      <c r="AK1456" s="60"/>
      <c r="AL1456" s="60"/>
      <c r="AM1456" s="60"/>
      <c r="AN1456" s="60"/>
      <c r="AO1456" s="60"/>
      <c r="AP1456" s="60"/>
      <c r="AQ1456" s="61">
        <f t="shared" si="915"/>
        <v>0</v>
      </c>
      <c r="AR1456" s="130" t="s">
        <v>36</v>
      </c>
      <c r="AS1456" s="1" t="str">
        <f t="shared" si="916"/>
        <v>Nincs VKR kiválasztva!</v>
      </c>
      <c r="AU1456" s="46"/>
      <c r="AV1456" s="46"/>
      <c r="AY1456" s="64" t="str">
        <f>IF($D1456="","",INDEX(Osszesito!$E:$E,MATCH($F1456,Osszesito!$C:$C,0)))</f>
        <v/>
      </c>
      <c r="AZ1456" s="64">
        <f t="shared" si="924"/>
        <v>0</v>
      </c>
      <c r="BA1456" s="65">
        <f t="shared" si="925"/>
        <v>0</v>
      </c>
      <c r="BB1456" s="65" t="str">
        <f t="shared" si="926"/>
        <v>x</v>
      </c>
      <c r="BC1456" s="65">
        <f t="shared" si="917"/>
        <v>0</v>
      </c>
      <c r="BD1456" s="65">
        <f t="shared" si="951"/>
        <v>0</v>
      </c>
      <c r="BE1456" s="65">
        <f t="shared" si="927"/>
        <v>0</v>
      </c>
      <c r="BF1456" s="64" t="str">
        <f t="shared" si="928"/>
        <v>A forrás egyenlő a költséggel (I.ütem).</v>
      </c>
      <c r="BG1456" s="65">
        <f t="shared" si="929"/>
        <v>0</v>
      </c>
      <c r="BH1456" s="65">
        <f t="shared" si="930"/>
        <v>0</v>
      </c>
      <c r="BI1456" s="65">
        <f t="shared" si="931"/>
        <v>0</v>
      </c>
      <c r="BJ1456" s="65">
        <f t="shared" si="932"/>
        <v>0</v>
      </c>
      <c r="BK1456" s="65">
        <f t="shared" si="918"/>
        <v>0</v>
      </c>
      <c r="BL1456" s="66" t="str">
        <f t="shared" si="952"/>
        <v>Nem hosszútávú a feladat.</v>
      </c>
      <c r="BM1456" s="67">
        <f t="shared" si="933"/>
        <v>1</v>
      </c>
      <c r="BN1456" s="67">
        <f t="shared" si="934"/>
        <v>0</v>
      </c>
      <c r="BO1456" s="67">
        <f t="shared" si="935"/>
        <v>1</v>
      </c>
      <c r="BP1456" s="67">
        <f t="shared" si="936"/>
        <v>0</v>
      </c>
      <c r="BQ1456" s="65">
        <f t="shared" si="937"/>
        <v>0</v>
      </c>
      <c r="BR1456" s="64" t="str">
        <f t="shared" si="938"/>
        <v>Nincs hosszútávú terv!</v>
      </c>
      <c r="BS1456" s="65">
        <f t="shared" si="939"/>
        <v>0</v>
      </c>
      <c r="BT1456" s="65">
        <f t="shared" si="940"/>
        <v>0</v>
      </c>
      <c r="BU1456" s="65">
        <f t="shared" si="941"/>
        <v>0</v>
      </c>
      <c r="BV1456" s="65">
        <f t="shared" si="942"/>
        <v>0</v>
      </c>
      <c r="BW1456" s="65">
        <f t="shared" si="943"/>
        <v>0</v>
      </c>
      <c r="BX1456" s="65">
        <f t="shared" si="944"/>
        <v>0</v>
      </c>
      <c r="BY1456" s="65">
        <f t="shared" si="945"/>
        <v>0</v>
      </c>
      <c r="BZ1456" s="65">
        <f t="shared" si="946"/>
        <v>0</v>
      </c>
      <c r="CA1456" s="65">
        <f t="shared" si="947"/>
        <v>0</v>
      </c>
      <c r="CB1456" s="65">
        <f t="shared" si="948"/>
        <v>0</v>
      </c>
      <c r="CC1456" s="65">
        <f t="shared" si="949"/>
        <v>0</v>
      </c>
      <c r="CD1456" s="65" t="str">
        <f t="shared" si="919"/>
        <v>Hiányos kitöltés! (B-oszlop üres)</v>
      </c>
      <c r="CE1456" s="66" t="str">
        <f t="shared" si="920"/>
        <v>Hiányos kitöltés! (B-oszlop üres)</v>
      </c>
      <c r="CF1456" s="65">
        <f t="shared" si="921"/>
        <v>0</v>
      </c>
      <c r="CG1456" s="65">
        <f t="shared" si="922"/>
        <v>0</v>
      </c>
      <c r="CH1456" s="65">
        <f t="shared" si="923"/>
        <v>0</v>
      </c>
    </row>
    <row r="1457" spans="1:86" ht="31.25" x14ac:dyDescent="0.25">
      <c r="A1457" s="54" t="str">
        <f t="shared" si="912"/>
        <v>Nincs VKR kiválasztva!</v>
      </c>
      <c r="B1457" s="68"/>
      <c r="C1457" s="55"/>
      <c r="D1457" s="47"/>
      <c r="E1457" s="47"/>
      <c r="F1457" s="56" t="str">
        <f>IF($G1457="","Nincs VKR kiválasztva!",INDEX(Osszesito!$C:$C,MATCH($G1457,Osszesito!$D:$D,0)))</f>
        <v>Nincs VKR kiválasztva!</v>
      </c>
      <c r="G1457" s="45"/>
      <c r="H1457" s="51" t="str">
        <f>IF($D1457="","",CONCATENATE($AY1457,"_",COUNTA($D$3:$D1457),"_FSZV_2026"))</f>
        <v/>
      </c>
      <c r="I1457" s="56" t="str">
        <f>IF($G1457="","Nincs VKR kiválasztva!",INDEX(Osszesito!$G:$G,MATCH($F1457,Osszesito!$C:$C,0)))</f>
        <v>Nincs VKR kiválasztva!</v>
      </c>
      <c r="J1457" s="56" t="str">
        <f>IF($G1457="","Nincs VKR kiválasztva!",INDEX(Osszesito!$F:$F,MATCH($F1457,Osszesito!$C:$C,0)))</f>
        <v>Nincs VKR kiválasztva!</v>
      </c>
      <c r="K1457" s="48" t="str">
        <f t="shared" si="950"/>
        <v>Nincs kitöltve a költség rész!</v>
      </c>
      <c r="L1457" s="49"/>
      <c r="M1457" s="49"/>
      <c r="N1457" s="60"/>
      <c r="O1457" s="60"/>
      <c r="P1457" s="90"/>
      <c r="R1457" s="62"/>
      <c r="S1457" s="62"/>
      <c r="T1457" s="62"/>
      <c r="U1457" s="62"/>
      <c r="V1457" s="62"/>
      <c r="W1457" s="62"/>
      <c r="X1457" s="62"/>
      <c r="Y1457" s="62"/>
      <c r="Z1457" s="62"/>
      <c r="AA1457" s="62"/>
      <c r="AB1457" s="62"/>
      <c r="AC1457" s="61">
        <f t="shared" si="913"/>
        <v>0</v>
      </c>
      <c r="AD1457" s="1" t="str">
        <f t="shared" si="914"/>
        <v>Nincs VKR kiválasztva!</v>
      </c>
      <c r="AF1457" s="60"/>
      <c r="AG1457" s="60"/>
      <c r="AH1457" s="60"/>
      <c r="AI1457" s="60"/>
      <c r="AJ1457" s="60"/>
      <c r="AK1457" s="60"/>
      <c r="AL1457" s="60"/>
      <c r="AM1457" s="60"/>
      <c r="AN1457" s="60"/>
      <c r="AO1457" s="60"/>
      <c r="AP1457" s="60"/>
      <c r="AQ1457" s="61">
        <f t="shared" si="915"/>
        <v>0</v>
      </c>
      <c r="AR1457" s="130" t="s">
        <v>36</v>
      </c>
      <c r="AS1457" s="1" t="str">
        <f t="shared" si="916"/>
        <v>Nincs VKR kiválasztva!</v>
      </c>
      <c r="AU1457" s="46"/>
      <c r="AV1457" s="46"/>
      <c r="AY1457" s="64" t="str">
        <f>IF($D1457="","",INDEX(Osszesito!$E:$E,MATCH($F1457,Osszesito!$C:$C,0)))</f>
        <v/>
      </c>
      <c r="AZ1457" s="64">
        <f t="shared" si="924"/>
        <v>0</v>
      </c>
      <c r="BA1457" s="65">
        <f t="shared" si="925"/>
        <v>0</v>
      </c>
      <c r="BB1457" s="65" t="str">
        <f t="shared" si="926"/>
        <v>x</v>
      </c>
      <c r="BC1457" s="65">
        <f t="shared" si="917"/>
        <v>0</v>
      </c>
      <c r="BD1457" s="65">
        <f t="shared" si="951"/>
        <v>0</v>
      </c>
      <c r="BE1457" s="65">
        <f t="shared" si="927"/>
        <v>0</v>
      </c>
      <c r="BF1457" s="64" t="str">
        <f t="shared" si="928"/>
        <v>A forrás egyenlő a költséggel (I.ütem).</v>
      </c>
      <c r="BG1457" s="65">
        <f t="shared" si="929"/>
        <v>0</v>
      </c>
      <c r="BH1457" s="65">
        <f t="shared" si="930"/>
        <v>0</v>
      </c>
      <c r="BI1457" s="65">
        <f t="shared" si="931"/>
        <v>0</v>
      </c>
      <c r="BJ1457" s="65">
        <f t="shared" si="932"/>
        <v>0</v>
      </c>
      <c r="BK1457" s="65">
        <f t="shared" si="918"/>
        <v>0</v>
      </c>
      <c r="BL1457" s="66" t="str">
        <f t="shared" si="952"/>
        <v>Nem hosszútávú a feladat.</v>
      </c>
      <c r="BM1457" s="67">
        <f t="shared" si="933"/>
        <v>1</v>
      </c>
      <c r="BN1457" s="67">
        <f t="shared" si="934"/>
        <v>0</v>
      </c>
      <c r="BO1457" s="67">
        <f t="shared" si="935"/>
        <v>1</v>
      </c>
      <c r="BP1457" s="67">
        <f t="shared" si="936"/>
        <v>0</v>
      </c>
      <c r="BQ1457" s="65">
        <f t="shared" si="937"/>
        <v>0</v>
      </c>
      <c r="BR1457" s="64" t="str">
        <f t="shared" si="938"/>
        <v>Nincs hosszútávú terv!</v>
      </c>
      <c r="BS1457" s="65">
        <f t="shared" si="939"/>
        <v>0</v>
      </c>
      <c r="BT1457" s="65">
        <f t="shared" si="940"/>
        <v>0</v>
      </c>
      <c r="BU1457" s="65">
        <f t="shared" si="941"/>
        <v>0</v>
      </c>
      <c r="BV1457" s="65">
        <f t="shared" si="942"/>
        <v>0</v>
      </c>
      <c r="BW1457" s="65">
        <f t="shared" si="943"/>
        <v>0</v>
      </c>
      <c r="BX1457" s="65">
        <f t="shared" si="944"/>
        <v>0</v>
      </c>
      <c r="BY1457" s="65">
        <f t="shared" si="945"/>
        <v>0</v>
      </c>
      <c r="BZ1457" s="65">
        <f t="shared" si="946"/>
        <v>0</v>
      </c>
      <c r="CA1457" s="65">
        <f t="shared" si="947"/>
        <v>0</v>
      </c>
      <c r="CB1457" s="65">
        <f t="shared" si="948"/>
        <v>0</v>
      </c>
      <c r="CC1457" s="65">
        <f t="shared" si="949"/>
        <v>0</v>
      </c>
      <c r="CD1457" s="65" t="str">
        <f t="shared" si="919"/>
        <v>Hiányos kitöltés! (B-oszlop üres)</v>
      </c>
      <c r="CE1457" s="66" t="str">
        <f t="shared" si="920"/>
        <v>Hiányos kitöltés! (B-oszlop üres)</v>
      </c>
      <c r="CF1457" s="65">
        <f t="shared" si="921"/>
        <v>0</v>
      </c>
      <c r="CG1457" s="65">
        <f t="shared" si="922"/>
        <v>0</v>
      </c>
      <c r="CH1457" s="65">
        <f t="shared" si="923"/>
        <v>0</v>
      </c>
    </row>
    <row r="1458" spans="1:86" ht="31.25" x14ac:dyDescent="0.25">
      <c r="A1458" s="54" t="str">
        <f t="shared" si="912"/>
        <v>Nincs VKR kiválasztva!</v>
      </c>
      <c r="B1458" s="68"/>
      <c r="C1458" s="55"/>
      <c r="D1458" s="47"/>
      <c r="E1458" s="47"/>
      <c r="F1458" s="56" t="str">
        <f>IF($G1458="","Nincs VKR kiválasztva!",INDEX(Osszesito!$C:$C,MATCH($G1458,Osszesito!$D:$D,0)))</f>
        <v>Nincs VKR kiválasztva!</v>
      </c>
      <c r="G1458" s="45"/>
      <c r="H1458" s="51" t="str">
        <f>IF($D1458="","",CONCATENATE($AY1458,"_",COUNTA($D$3:$D1458),"_FSZV_2026"))</f>
        <v/>
      </c>
      <c r="I1458" s="56" t="str">
        <f>IF($G1458="","Nincs VKR kiválasztva!",INDEX(Osszesito!$G:$G,MATCH($F1458,Osszesito!$C:$C,0)))</f>
        <v>Nincs VKR kiválasztva!</v>
      </c>
      <c r="J1458" s="56" t="str">
        <f>IF($G1458="","Nincs VKR kiválasztva!",INDEX(Osszesito!$F:$F,MATCH($F1458,Osszesito!$C:$C,0)))</f>
        <v>Nincs VKR kiválasztva!</v>
      </c>
      <c r="K1458" s="48" t="str">
        <f t="shared" si="950"/>
        <v>Nincs kitöltve a költség rész!</v>
      </c>
      <c r="L1458" s="49"/>
      <c r="M1458" s="49"/>
      <c r="N1458" s="60"/>
      <c r="O1458" s="60"/>
      <c r="P1458" s="90"/>
      <c r="R1458" s="62"/>
      <c r="S1458" s="62"/>
      <c r="T1458" s="62"/>
      <c r="U1458" s="62"/>
      <c r="V1458" s="62"/>
      <c r="W1458" s="62"/>
      <c r="X1458" s="62"/>
      <c r="Y1458" s="62"/>
      <c r="Z1458" s="62"/>
      <c r="AA1458" s="62"/>
      <c r="AB1458" s="62"/>
      <c r="AC1458" s="61">
        <f t="shared" si="913"/>
        <v>0</v>
      </c>
      <c r="AD1458" s="1" t="str">
        <f t="shared" si="914"/>
        <v>Nincs VKR kiválasztva!</v>
      </c>
      <c r="AF1458" s="60"/>
      <c r="AG1458" s="60"/>
      <c r="AH1458" s="60"/>
      <c r="AI1458" s="60"/>
      <c r="AJ1458" s="60"/>
      <c r="AK1458" s="60"/>
      <c r="AL1458" s="60"/>
      <c r="AM1458" s="60"/>
      <c r="AN1458" s="60"/>
      <c r="AO1458" s="60"/>
      <c r="AP1458" s="60"/>
      <c r="AQ1458" s="61">
        <f t="shared" si="915"/>
        <v>0</v>
      </c>
      <c r="AR1458" s="130" t="s">
        <v>36</v>
      </c>
      <c r="AS1458" s="1" t="str">
        <f t="shared" si="916"/>
        <v>Nincs VKR kiválasztva!</v>
      </c>
      <c r="AU1458" s="46"/>
      <c r="AV1458" s="46"/>
      <c r="AY1458" s="64" t="str">
        <f>IF($D1458="","",INDEX(Osszesito!$E:$E,MATCH($F1458,Osszesito!$C:$C,0)))</f>
        <v/>
      </c>
      <c r="AZ1458" s="64">
        <f t="shared" si="924"/>
        <v>0</v>
      </c>
      <c r="BA1458" s="65">
        <f t="shared" si="925"/>
        <v>0</v>
      </c>
      <c r="BB1458" s="65" t="str">
        <f t="shared" si="926"/>
        <v>x</v>
      </c>
      <c r="BC1458" s="65">
        <f t="shared" si="917"/>
        <v>0</v>
      </c>
      <c r="BD1458" s="65">
        <f t="shared" si="951"/>
        <v>0</v>
      </c>
      <c r="BE1458" s="65">
        <f t="shared" si="927"/>
        <v>0</v>
      </c>
      <c r="BF1458" s="64" t="str">
        <f t="shared" si="928"/>
        <v>A forrás egyenlő a költséggel (I.ütem).</v>
      </c>
      <c r="BG1458" s="65">
        <f t="shared" si="929"/>
        <v>0</v>
      </c>
      <c r="BH1458" s="65">
        <f t="shared" si="930"/>
        <v>0</v>
      </c>
      <c r="BI1458" s="65">
        <f t="shared" si="931"/>
        <v>0</v>
      </c>
      <c r="BJ1458" s="65">
        <f t="shared" si="932"/>
        <v>0</v>
      </c>
      <c r="BK1458" s="65">
        <f t="shared" si="918"/>
        <v>0</v>
      </c>
      <c r="BL1458" s="66" t="str">
        <f t="shared" si="952"/>
        <v>Nem hosszútávú a feladat.</v>
      </c>
      <c r="BM1458" s="67">
        <f t="shared" si="933"/>
        <v>1</v>
      </c>
      <c r="BN1458" s="67">
        <f t="shared" si="934"/>
        <v>0</v>
      </c>
      <c r="BO1458" s="67">
        <f t="shared" si="935"/>
        <v>1</v>
      </c>
      <c r="BP1458" s="67">
        <f t="shared" si="936"/>
        <v>0</v>
      </c>
      <c r="BQ1458" s="65">
        <f t="shared" si="937"/>
        <v>0</v>
      </c>
      <c r="BR1458" s="64" t="str">
        <f t="shared" si="938"/>
        <v>Nincs hosszútávú terv!</v>
      </c>
      <c r="BS1458" s="65">
        <f t="shared" si="939"/>
        <v>0</v>
      </c>
      <c r="BT1458" s="65">
        <f t="shared" si="940"/>
        <v>0</v>
      </c>
      <c r="BU1458" s="65">
        <f t="shared" si="941"/>
        <v>0</v>
      </c>
      <c r="BV1458" s="65">
        <f t="shared" si="942"/>
        <v>0</v>
      </c>
      <c r="BW1458" s="65">
        <f t="shared" si="943"/>
        <v>0</v>
      </c>
      <c r="BX1458" s="65">
        <f t="shared" si="944"/>
        <v>0</v>
      </c>
      <c r="BY1458" s="65">
        <f t="shared" si="945"/>
        <v>0</v>
      </c>
      <c r="BZ1458" s="65">
        <f t="shared" si="946"/>
        <v>0</v>
      </c>
      <c r="CA1458" s="65">
        <f t="shared" si="947"/>
        <v>0</v>
      </c>
      <c r="CB1458" s="65">
        <f t="shared" si="948"/>
        <v>0</v>
      </c>
      <c r="CC1458" s="65">
        <f t="shared" si="949"/>
        <v>0</v>
      </c>
      <c r="CD1458" s="65" t="str">
        <f t="shared" si="919"/>
        <v>Hiányos kitöltés! (B-oszlop üres)</v>
      </c>
      <c r="CE1458" s="66" t="str">
        <f t="shared" si="920"/>
        <v>Hiányos kitöltés! (B-oszlop üres)</v>
      </c>
      <c r="CF1458" s="65">
        <f t="shared" si="921"/>
        <v>0</v>
      </c>
      <c r="CG1458" s="65">
        <f t="shared" si="922"/>
        <v>0</v>
      </c>
      <c r="CH1458" s="65">
        <f t="shared" si="923"/>
        <v>0</v>
      </c>
    </row>
    <row r="1459" spans="1:86" ht="31.25" x14ac:dyDescent="0.25">
      <c r="A1459" s="54" t="str">
        <f t="shared" si="912"/>
        <v>Nincs VKR kiválasztva!</v>
      </c>
      <c r="B1459" s="68"/>
      <c r="C1459" s="55"/>
      <c r="D1459" s="47"/>
      <c r="E1459" s="47"/>
      <c r="F1459" s="56" t="str">
        <f>IF($G1459="","Nincs VKR kiválasztva!",INDEX(Osszesito!$C:$C,MATCH($G1459,Osszesito!$D:$D,0)))</f>
        <v>Nincs VKR kiválasztva!</v>
      </c>
      <c r="G1459" s="45"/>
      <c r="H1459" s="51" t="str">
        <f>IF($D1459="","",CONCATENATE($AY1459,"_",COUNTA($D$3:$D1459),"_FSZV_2026"))</f>
        <v/>
      </c>
      <c r="I1459" s="56" t="str">
        <f>IF($G1459="","Nincs VKR kiválasztva!",INDEX(Osszesito!$G:$G,MATCH($F1459,Osszesito!$C:$C,0)))</f>
        <v>Nincs VKR kiválasztva!</v>
      </c>
      <c r="J1459" s="56" t="str">
        <f>IF($G1459="","Nincs VKR kiválasztva!",INDEX(Osszesito!$F:$F,MATCH($F1459,Osszesito!$C:$C,0)))</f>
        <v>Nincs VKR kiválasztva!</v>
      </c>
      <c r="K1459" s="48" t="str">
        <f t="shared" si="950"/>
        <v>Nincs kitöltve a költség rész!</v>
      </c>
      <c r="L1459" s="49"/>
      <c r="M1459" s="49"/>
      <c r="N1459" s="60"/>
      <c r="O1459" s="60"/>
      <c r="P1459" s="90"/>
      <c r="R1459" s="62"/>
      <c r="S1459" s="62"/>
      <c r="T1459" s="62"/>
      <c r="U1459" s="62"/>
      <c r="V1459" s="62"/>
      <c r="W1459" s="62"/>
      <c r="X1459" s="62"/>
      <c r="Y1459" s="62"/>
      <c r="Z1459" s="62"/>
      <c r="AA1459" s="62"/>
      <c r="AB1459" s="62"/>
      <c r="AC1459" s="61">
        <f t="shared" si="913"/>
        <v>0</v>
      </c>
      <c r="AD1459" s="1" t="str">
        <f t="shared" si="914"/>
        <v>Nincs VKR kiválasztva!</v>
      </c>
      <c r="AF1459" s="60"/>
      <c r="AG1459" s="60"/>
      <c r="AH1459" s="60"/>
      <c r="AI1459" s="60"/>
      <c r="AJ1459" s="60"/>
      <c r="AK1459" s="60"/>
      <c r="AL1459" s="60"/>
      <c r="AM1459" s="60"/>
      <c r="AN1459" s="60"/>
      <c r="AO1459" s="60"/>
      <c r="AP1459" s="60"/>
      <c r="AQ1459" s="61">
        <f t="shared" si="915"/>
        <v>0</v>
      </c>
      <c r="AR1459" s="130" t="s">
        <v>36</v>
      </c>
      <c r="AS1459" s="1" t="str">
        <f t="shared" si="916"/>
        <v>Nincs VKR kiválasztva!</v>
      </c>
      <c r="AU1459" s="46"/>
      <c r="AV1459" s="46"/>
      <c r="AY1459" s="64" t="str">
        <f>IF($D1459="","",INDEX(Osszesito!$E:$E,MATCH($F1459,Osszesito!$C:$C,0)))</f>
        <v/>
      </c>
      <c r="AZ1459" s="64">
        <f t="shared" si="924"/>
        <v>0</v>
      </c>
      <c r="BA1459" s="65">
        <f t="shared" si="925"/>
        <v>0</v>
      </c>
      <c r="BB1459" s="65" t="str">
        <f t="shared" si="926"/>
        <v>x</v>
      </c>
      <c r="BC1459" s="65">
        <f t="shared" si="917"/>
        <v>0</v>
      </c>
      <c r="BD1459" s="65">
        <f t="shared" si="951"/>
        <v>0</v>
      </c>
      <c r="BE1459" s="65">
        <f t="shared" si="927"/>
        <v>0</v>
      </c>
      <c r="BF1459" s="64" t="str">
        <f t="shared" si="928"/>
        <v>A forrás egyenlő a költséggel (I.ütem).</v>
      </c>
      <c r="BG1459" s="65">
        <f t="shared" si="929"/>
        <v>0</v>
      </c>
      <c r="BH1459" s="65">
        <f t="shared" si="930"/>
        <v>0</v>
      </c>
      <c r="BI1459" s="65">
        <f t="shared" si="931"/>
        <v>0</v>
      </c>
      <c r="BJ1459" s="65">
        <f t="shared" si="932"/>
        <v>0</v>
      </c>
      <c r="BK1459" s="65">
        <f t="shared" si="918"/>
        <v>0</v>
      </c>
      <c r="BL1459" s="66" t="str">
        <f t="shared" si="952"/>
        <v>Nem hosszútávú a feladat.</v>
      </c>
      <c r="BM1459" s="67">
        <f t="shared" si="933"/>
        <v>1</v>
      </c>
      <c r="BN1459" s="67">
        <f t="shared" si="934"/>
        <v>0</v>
      </c>
      <c r="BO1459" s="67">
        <f t="shared" si="935"/>
        <v>1</v>
      </c>
      <c r="BP1459" s="67">
        <f t="shared" si="936"/>
        <v>0</v>
      </c>
      <c r="BQ1459" s="65">
        <f t="shared" si="937"/>
        <v>0</v>
      </c>
      <c r="BR1459" s="64" t="str">
        <f t="shared" si="938"/>
        <v>Nincs hosszútávú terv!</v>
      </c>
      <c r="BS1459" s="65">
        <f t="shared" si="939"/>
        <v>0</v>
      </c>
      <c r="BT1459" s="65">
        <f t="shared" si="940"/>
        <v>0</v>
      </c>
      <c r="BU1459" s="65">
        <f t="shared" si="941"/>
        <v>0</v>
      </c>
      <c r="BV1459" s="65">
        <f t="shared" si="942"/>
        <v>0</v>
      </c>
      <c r="BW1459" s="65">
        <f t="shared" si="943"/>
        <v>0</v>
      </c>
      <c r="BX1459" s="65">
        <f t="shared" si="944"/>
        <v>0</v>
      </c>
      <c r="BY1459" s="65">
        <f t="shared" si="945"/>
        <v>0</v>
      </c>
      <c r="BZ1459" s="65">
        <f t="shared" si="946"/>
        <v>0</v>
      </c>
      <c r="CA1459" s="65">
        <f t="shared" si="947"/>
        <v>0</v>
      </c>
      <c r="CB1459" s="65">
        <f t="shared" si="948"/>
        <v>0</v>
      </c>
      <c r="CC1459" s="65">
        <f t="shared" si="949"/>
        <v>0</v>
      </c>
      <c r="CD1459" s="65" t="str">
        <f t="shared" si="919"/>
        <v>Hiányos kitöltés! (B-oszlop üres)</v>
      </c>
      <c r="CE1459" s="66" t="str">
        <f t="shared" si="920"/>
        <v>Hiányos kitöltés! (B-oszlop üres)</v>
      </c>
      <c r="CF1459" s="65">
        <f t="shared" si="921"/>
        <v>0</v>
      </c>
      <c r="CG1459" s="65">
        <f t="shared" si="922"/>
        <v>0</v>
      </c>
      <c r="CH1459" s="65">
        <f t="shared" si="923"/>
        <v>0</v>
      </c>
    </row>
    <row r="1460" spans="1:86" ht="31.25" x14ac:dyDescent="0.25">
      <c r="A1460" s="54" t="str">
        <f t="shared" ref="A1460:A1523" si="953">IF($G1460="","Nincs VKR kiválasztva!",CE1460)</f>
        <v>Nincs VKR kiválasztva!</v>
      </c>
      <c r="B1460" s="68"/>
      <c r="C1460" s="55"/>
      <c r="D1460" s="47"/>
      <c r="E1460" s="47"/>
      <c r="F1460" s="56" t="str">
        <f>IF($G1460="","Nincs VKR kiválasztva!",INDEX(Osszesito!$C:$C,MATCH($G1460,Osszesito!$D:$D,0)))</f>
        <v>Nincs VKR kiválasztva!</v>
      </c>
      <c r="G1460" s="45"/>
      <c r="H1460" s="51" t="str">
        <f>IF($D1460="","",CONCATENATE($AY1460,"_",COUNTA($D$3:$D1460),"_FSZV_2026"))</f>
        <v/>
      </c>
      <c r="I1460" s="56" t="str">
        <f>IF($G1460="","Nincs VKR kiválasztva!",INDEX(Osszesito!$G:$G,MATCH($F1460,Osszesito!$C:$C,0)))</f>
        <v>Nincs VKR kiválasztva!</v>
      </c>
      <c r="J1460" s="56" t="str">
        <f>IF($G1460="","Nincs VKR kiválasztva!",INDEX(Osszesito!$F:$F,MATCH($F1460,Osszesito!$C:$C,0)))</f>
        <v>Nincs VKR kiválasztva!</v>
      </c>
      <c r="K1460" s="48" t="str">
        <f t="shared" si="950"/>
        <v>Nincs kitöltve a költség rész!</v>
      </c>
      <c r="L1460" s="49"/>
      <c r="M1460" s="49"/>
      <c r="N1460" s="60"/>
      <c r="O1460" s="60"/>
      <c r="P1460" s="90"/>
      <c r="R1460" s="62"/>
      <c r="S1460" s="62"/>
      <c r="T1460" s="62"/>
      <c r="U1460" s="62"/>
      <c r="V1460" s="62"/>
      <c r="W1460" s="62"/>
      <c r="X1460" s="62"/>
      <c r="Y1460" s="62"/>
      <c r="Z1460" s="62"/>
      <c r="AA1460" s="62"/>
      <c r="AB1460" s="62"/>
      <c r="AC1460" s="61">
        <f t="shared" ref="AC1460:AC1523" si="954">SUM(R1460:AB1460)</f>
        <v>0</v>
      </c>
      <c r="AD1460" s="1" t="str">
        <f t="shared" ref="AD1460:AD1523" si="955">IF($G1460="","Nincs VKR kiválasztva!",IF(BA1460=0,"Hiányos kitöltés!",BF1460))</f>
        <v>Nincs VKR kiválasztva!</v>
      </c>
      <c r="AF1460" s="60"/>
      <c r="AG1460" s="60"/>
      <c r="AH1460" s="60"/>
      <c r="AI1460" s="60"/>
      <c r="AJ1460" s="60"/>
      <c r="AK1460" s="60"/>
      <c r="AL1460" s="60"/>
      <c r="AM1460" s="60"/>
      <c r="AN1460" s="60"/>
      <c r="AO1460" s="60"/>
      <c r="AP1460" s="60"/>
      <c r="AQ1460" s="61">
        <f t="shared" ref="AQ1460:AQ1523" si="956">SUM(AF1460:AP1460)</f>
        <v>0</v>
      </c>
      <c r="AR1460" s="130" t="s">
        <v>36</v>
      </c>
      <c r="AS1460" s="1" t="str">
        <f t="shared" ref="AS1460:AS1523" si="957">IF($G1460="","Nincs VKR kiválasztva!",IF(BA1460=0,"Hiányos kitöltés!",IF(BB1460="R","Nincs hosszútávú terv!",BL1460)))</f>
        <v>Nincs VKR kiválasztva!</v>
      </c>
      <c r="AU1460" s="46"/>
      <c r="AV1460" s="46"/>
      <c r="AY1460" s="64" t="str">
        <f>IF($D1460="","",INDEX(Osszesito!$E:$E,MATCH($F1460,Osszesito!$C:$C,0)))</f>
        <v/>
      </c>
      <c r="AZ1460" s="64">
        <f t="shared" si="924"/>
        <v>0</v>
      </c>
      <c r="BA1460" s="65">
        <f t="shared" si="925"/>
        <v>0</v>
      </c>
      <c r="BB1460" s="65" t="str">
        <f t="shared" si="926"/>
        <v>x</v>
      </c>
      <c r="BC1460" s="65">
        <f t="shared" ref="BC1460:BC1523" si="958">IF(OR(BB1460="R",BB1460="RH"),1,0)</f>
        <v>0</v>
      </c>
      <c r="BD1460" s="65">
        <f t="shared" si="951"/>
        <v>0</v>
      </c>
      <c r="BE1460" s="65">
        <f t="shared" si="927"/>
        <v>0</v>
      </c>
      <c r="BF1460" s="64" t="str">
        <f t="shared" si="928"/>
        <v>A forrás egyenlő a költséggel (I.ütem).</v>
      </c>
      <c r="BG1460" s="65">
        <f t="shared" si="929"/>
        <v>0</v>
      </c>
      <c r="BH1460" s="65">
        <f t="shared" si="930"/>
        <v>0</v>
      </c>
      <c r="BI1460" s="65">
        <f t="shared" si="931"/>
        <v>0</v>
      </c>
      <c r="BJ1460" s="65">
        <f t="shared" si="932"/>
        <v>0</v>
      </c>
      <c r="BK1460" s="65">
        <f t="shared" ref="BK1460:BK1523" si="959">IF(AND($BJ1460=1,$O1460=$AQ1460),1,IF(AND($BJ1460=1,$O1460&gt;$AQ1460,AR1460="igen"),1,0))</f>
        <v>0</v>
      </c>
      <c r="BL1460" s="66" t="str">
        <f t="shared" si="952"/>
        <v>Nem hosszútávú a feladat.</v>
      </c>
      <c r="BM1460" s="67">
        <f t="shared" si="933"/>
        <v>1</v>
      </c>
      <c r="BN1460" s="67">
        <f t="shared" si="934"/>
        <v>0</v>
      </c>
      <c r="BO1460" s="67">
        <f t="shared" si="935"/>
        <v>1</v>
      </c>
      <c r="BP1460" s="67">
        <f t="shared" si="936"/>
        <v>0</v>
      </c>
      <c r="BQ1460" s="65">
        <f t="shared" si="937"/>
        <v>0</v>
      </c>
      <c r="BR1460" s="64" t="str">
        <f t="shared" si="938"/>
        <v>Nincs hosszútávú terv!</v>
      </c>
      <c r="BS1460" s="65">
        <f t="shared" si="939"/>
        <v>0</v>
      </c>
      <c r="BT1460" s="65">
        <f t="shared" si="940"/>
        <v>0</v>
      </c>
      <c r="BU1460" s="65">
        <f t="shared" si="941"/>
        <v>0</v>
      </c>
      <c r="BV1460" s="65">
        <f t="shared" si="942"/>
        <v>0</v>
      </c>
      <c r="BW1460" s="65">
        <f t="shared" si="943"/>
        <v>0</v>
      </c>
      <c r="BX1460" s="65">
        <f t="shared" si="944"/>
        <v>0</v>
      </c>
      <c r="BY1460" s="65">
        <f t="shared" si="945"/>
        <v>0</v>
      </c>
      <c r="BZ1460" s="65">
        <f t="shared" si="946"/>
        <v>0</v>
      </c>
      <c r="CA1460" s="65">
        <f t="shared" si="947"/>
        <v>0</v>
      </c>
      <c r="CB1460" s="65">
        <f t="shared" si="948"/>
        <v>0</v>
      </c>
      <c r="CC1460" s="65">
        <f t="shared" si="949"/>
        <v>0</v>
      </c>
      <c r="CD1460" s="65" t="str">
        <f t="shared" ref="CD1460:CD1523" si="960">IF(AND($BA1460=0,$BU1460=0),"Hiányos kitöltés! (B-oszlop üres)",IF(AND($BA1460=0,$BV1460=0),"Hiányos kitöltés! (C-oszlop üres)",IF(AND($BA1460=0,$BW1460=0),"Hiányos kitöltés! (D-oszlop üres)",IF(AND($BA1460=0,$BX1460=0),"Hiányos kitöltés! (E-oszlop üres)",IF(AND($BA1460=0,$BY1460=0),"Hiányos kitöltés! (L-oszlop üres)",IF(AND($BA1460=0,$BZ1460=0),"Hiányos kitöltés! (M-oszlop üres)",IF(AND($BA1460=0,$CA1460=0),"Hiányos kitöltés! (N-oszlop üres)",IF(AND($BA1460=0,$CB1460=0),"Hiányos kitöltés! (O-oszlop üres)",IF(AND($BA1460=0,$BG1460=0),"Hiányos kitöltés! (I.ütem forrása hiányos!","?")))))))))</f>
        <v>Hiányos kitöltés! (B-oszlop üres)</v>
      </c>
      <c r="CE1460" s="66" t="str">
        <f t="shared" ref="CE1460:CE1523" si="961">IF($BA1460=0,$CD1460,IF($BG1460=0,"I. ütem forrása nincs kitöltve!",IF($BJ1460=0,"II. ütem forrása nincs kitöltve!",IF($BD1460=1,"Költségek üteme nem megfelelő (az időtartam és a költség üteme eltér)!",IF(AND(BH1460=0,$BA1460=1,$BJ1460=1,$BD1460=1),"Kötelező cellák kitöltve, de az I. ütem forrása hibás!",IF(AND(BJ1460=0,$BA1460=1,$BJ1460=1,$BD1460=1),"Kötelező cellák kitöltve, de a II. ütem forrása hibás!",IF(AND($BO1460=1,$AZ1460&lt;30),"Nullás a rövidtávú feladat és rövid (hiányzik) a hozzá tartozó indoklás!",IF(AND($BP1460=1,$AZ1460&lt;30),"Nullás a hosszútávú feladat és rövid (hiányzik) a hozzá tartozó indoklás!",IF(AND(BN1460=1,C1460="1811_RENDKÍVÜLI"),"II. ütemre nem tervezhet Rendkívüli feladatot!",IF(BH1460=0,AD1460,IF(BK1460=0,AS1460,IF(AND(BC1460=1,$P1460&gt;$N1460),"EM rendelet 2. melléklet terhére elszámolt költség nem lehet nagyobb az I. ütemre tervezett tényleges költségnél!",IF($AC1460&gt;$N1460,"Többlet forrást jelölt meg az I. ütemnél! Kérjük, a többletet az 'Osszesito' fülön tüntesse fel!",IF($AQ1460&gt;$O1460,"Többlet forrást jelölt meg a II. ütemnél! Kérjük, a többletet az 'Osszesito' fülön tüntesse fel!","Kitöltés rendben!"))))))))))))))</f>
        <v>Hiányos kitöltés! (B-oszlop üres)</v>
      </c>
      <c r="CF1460" s="65">
        <f t="shared" ref="CF1460:CF1523" si="962">IF(A1460="Kitöltés rendben!",1,0)</f>
        <v>0</v>
      </c>
      <c r="CG1460" s="65">
        <f t="shared" ref="CG1460:CG1523" si="963">IF(AND($BB1460="R",$CF1460=1),1,IF(AND($BB1460="RH",$CF1460=1),1,0))</f>
        <v>0</v>
      </c>
      <c r="CH1460" s="65">
        <f t="shared" ref="CH1460:CH1523" si="964">IF(AND($BB1460="H",$CF1460=1),1,IF(AND($BB1460="RH",$CF1460=1),1,0))</f>
        <v>0</v>
      </c>
    </row>
    <row r="1461" spans="1:86" ht="31.25" x14ac:dyDescent="0.25">
      <c r="A1461" s="54" t="str">
        <f t="shared" si="953"/>
        <v>Nincs VKR kiválasztva!</v>
      </c>
      <c r="B1461" s="68"/>
      <c r="C1461" s="55"/>
      <c r="D1461" s="47"/>
      <c r="E1461" s="47"/>
      <c r="F1461" s="56" t="str">
        <f>IF($G1461="","Nincs VKR kiválasztva!",INDEX(Osszesito!$C:$C,MATCH($G1461,Osszesito!$D:$D,0)))</f>
        <v>Nincs VKR kiválasztva!</v>
      </c>
      <c r="G1461" s="45"/>
      <c r="H1461" s="51" t="str">
        <f>IF($D1461="","",CONCATENATE($AY1461,"_",COUNTA($D$3:$D1461),"_FSZV_2026"))</f>
        <v/>
      </c>
      <c r="I1461" s="56" t="str">
        <f>IF($G1461="","Nincs VKR kiválasztva!",INDEX(Osszesito!$G:$G,MATCH($F1461,Osszesito!$C:$C,0)))</f>
        <v>Nincs VKR kiválasztva!</v>
      </c>
      <c r="J1461" s="56" t="str">
        <f>IF($G1461="","Nincs VKR kiválasztva!",INDEX(Osszesito!$F:$F,MATCH($F1461,Osszesito!$C:$C,0)))</f>
        <v>Nincs VKR kiválasztva!</v>
      </c>
      <c r="K1461" s="48" t="str">
        <f t="shared" si="950"/>
        <v>Nincs kitöltve a költség rész!</v>
      </c>
      <c r="L1461" s="49"/>
      <c r="M1461" s="49"/>
      <c r="N1461" s="60"/>
      <c r="O1461" s="60"/>
      <c r="P1461" s="90"/>
      <c r="R1461" s="62"/>
      <c r="S1461" s="62"/>
      <c r="T1461" s="62"/>
      <c r="U1461" s="62"/>
      <c r="V1461" s="62"/>
      <c r="W1461" s="62"/>
      <c r="X1461" s="62"/>
      <c r="Y1461" s="62"/>
      <c r="Z1461" s="62"/>
      <c r="AA1461" s="62"/>
      <c r="AB1461" s="62"/>
      <c r="AC1461" s="61">
        <f t="shared" si="954"/>
        <v>0</v>
      </c>
      <c r="AD1461" s="1" t="str">
        <f t="shared" si="955"/>
        <v>Nincs VKR kiválasztva!</v>
      </c>
      <c r="AF1461" s="60"/>
      <c r="AG1461" s="60"/>
      <c r="AH1461" s="60"/>
      <c r="AI1461" s="60"/>
      <c r="AJ1461" s="60"/>
      <c r="AK1461" s="60"/>
      <c r="AL1461" s="60"/>
      <c r="AM1461" s="60"/>
      <c r="AN1461" s="60"/>
      <c r="AO1461" s="60"/>
      <c r="AP1461" s="60"/>
      <c r="AQ1461" s="61">
        <f t="shared" si="956"/>
        <v>0</v>
      </c>
      <c r="AR1461" s="130" t="s">
        <v>36</v>
      </c>
      <c r="AS1461" s="1" t="str">
        <f t="shared" si="957"/>
        <v>Nincs VKR kiválasztva!</v>
      </c>
      <c r="AU1461" s="46"/>
      <c r="AV1461" s="46"/>
      <c r="AY1461" s="64" t="str">
        <f>IF($D1461="","",INDEX(Osszesito!$E:$E,MATCH($F1461,Osszesito!$C:$C,0)))</f>
        <v/>
      </c>
      <c r="AZ1461" s="64">
        <f t="shared" si="924"/>
        <v>0</v>
      </c>
      <c r="BA1461" s="65">
        <f t="shared" si="925"/>
        <v>0</v>
      </c>
      <c r="BB1461" s="65" t="str">
        <f t="shared" si="926"/>
        <v>x</v>
      </c>
      <c r="BC1461" s="65">
        <f t="shared" si="958"/>
        <v>0</v>
      </c>
      <c r="BD1461" s="65">
        <f t="shared" si="951"/>
        <v>0</v>
      </c>
      <c r="BE1461" s="65">
        <f t="shared" si="927"/>
        <v>0</v>
      </c>
      <c r="BF1461" s="64" t="str">
        <f t="shared" si="928"/>
        <v>A forrás egyenlő a költséggel (I.ütem).</v>
      </c>
      <c r="BG1461" s="65">
        <f t="shared" si="929"/>
        <v>0</v>
      </c>
      <c r="BH1461" s="65">
        <f t="shared" si="930"/>
        <v>0</v>
      </c>
      <c r="BI1461" s="65">
        <f t="shared" si="931"/>
        <v>0</v>
      </c>
      <c r="BJ1461" s="65">
        <f t="shared" si="932"/>
        <v>0</v>
      </c>
      <c r="BK1461" s="65">
        <f t="shared" si="959"/>
        <v>0</v>
      </c>
      <c r="BL1461" s="66" t="str">
        <f t="shared" si="952"/>
        <v>Nem hosszútávú a feladat.</v>
      </c>
      <c r="BM1461" s="67">
        <f t="shared" si="933"/>
        <v>1</v>
      </c>
      <c r="BN1461" s="67">
        <f t="shared" si="934"/>
        <v>0</v>
      </c>
      <c r="BO1461" s="67">
        <f t="shared" si="935"/>
        <v>1</v>
      </c>
      <c r="BP1461" s="67">
        <f t="shared" si="936"/>
        <v>0</v>
      </c>
      <c r="BQ1461" s="65">
        <f t="shared" si="937"/>
        <v>0</v>
      </c>
      <c r="BR1461" s="64" t="str">
        <f t="shared" si="938"/>
        <v>Nincs hosszútávú terv!</v>
      </c>
      <c r="BS1461" s="65">
        <f t="shared" si="939"/>
        <v>0</v>
      </c>
      <c r="BT1461" s="65">
        <f t="shared" si="940"/>
        <v>0</v>
      </c>
      <c r="BU1461" s="65">
        <f t="shared" si="941"/>
        <v>0</v>
      </c>
      <c r="BV1461" s="65">
        <f t="shared" si="942"/>
        <v>0</v>
      </c>
      <c r="BW1461" s="65">
        <f t="shared" si="943"/>
        <v>0</v>
      </c>
      <c r="BX1461" s="65">
        <f t="shared" si="944"/>
        <v>0</v>
      </c>
      <c r="BY1461" s="65">
        <f t="shared" si="945"/>
        <v>0</v>
      </c>
      <c r="BZ1461" s="65">
        <f t="shared" si="946"/>
        <v>0</v>
      </c>
      <c r="CA1461" s="65">
        <f t="shared" si="947"/>
        <v>0</v>
      </c>
      <c r="CB1461" s="65">
        <f t="shared" si="948"/>
        <v>0</v>
      </c>
      <c r="CC1461" s="65">
        <f t="shared" si="949"/>
        <v>0</v>
      </c>
      <c r="CD1461" s="65" t="str">
        <f t="shared" si="960"/>
        <v>Hiányos kitöltés! (B-oszlop üres)</v>
      </c>
      <c r="CE1461" s="66" t="str">
        <f t="shared" si="961"/>
        <v>Hiányos kitöltés! (B-oszlop üres)</v>
      </c>
      <c r="CF1461" s="65">
        <f t="shared" si="962"/>
        <v>0</v>
      </c>
      <c r="CG1461" s="65">
        <f t="shared" si="963"/>
        <v>0</v>
      </c>
      <c r="CH1461" s="65">
        <f t="shared" si="964"/>
        <v>0</v>
      </c>
    </row>
    <row r="1462" spans="1:86" ht="31.25" x14ac:dyDescent="0.25">
      <c r="A1462" s="54" t="str">
        <f t="shared" si="953"/>
        <v>Nincs VKR kiválasztva!</v>
      </c>
      <c r="B1462" s="68"/>
      <c r="C1462" s="55"/>
      <c r="D1462" s="47"/>
      <c r="E1462" s="47"/>
      <c r="F1462" s="56" t="str">
        <f>IF($G1462="","Nincs VKR kiválasztva!",INDEX(Osszesito!$C:$C,MATCH($G1462,Osszesito!$D:$D,0)))</f>
        <v>Nincs VKR kiválasztva!</v>
      </c>
      <c r="G1462" s="45"/>
      <c r="H1462" s="51" t="str">
        <f>IF($D1462="","",CONCATENATE($AY1462,"_",COUNTA($D$3:$D1462),"_FSZV_2026"))</f>
        <v/>
      </c>
      <c r="I1462" s="56" t="str">
        <f>IF($G1462="","Nincs VKR kiválasztva!",INDEX(Osszesito!$G:$G,MATCH($F1462,Osszesito!$C:$C,0)))</f>
        <v>Nincs VKR kiválasztva!</v>
      </c>
      <c r="J1462" s="56" t="str">
        <f>IF($G1462="","Nincs VKR kiválasztva!",INDEX(Osszesito!$F:$F,MATCH($F1462,Osszesito!$C:$C,0)))</f>
        <v>Nincs VKR kiválasztva!</v>
      </c>
      <c r="K1462" s="48" t="str">
        <f t="shared" si="950"/>
        <v>Nincs kitöltve a költség rész!</v>
      </c>
      <c r="L1462" s="49"/>
      <c r="M1462" s="49"/>
      <c r="N1462" s="60"/>
      <c r="O1462" s="60"/>
      <c r="P1462" s="90"/>
      <c r="R1462" s="62"/>
      <c r="S1462" s="62"/>
      <c r="T1462" s="62"/>
      <c r="U1462" s="62"/>
      <c r="V1462" s="62"/>
      <c r="W1462" s="62"/>
      <c r="X1462" s="62"/>
      <c r="Y1462" s="62"/>
      <c r="Z1462" s="62"/>
      <c r="AA1462" s="62"/>
      <c r="AB1462" s="62"/>
      <c r="AC1462" s="61">
        <f t="shared" si="954"/>
        <v>0</v>
      </c>
      <c r="AD1462" s="1" t="str">
        <f t="shared" si="955"/>
        <v>Nincs VKR kiválasztva!</v>
      </c>
      <c r="AF1462" s="60"/>
      <c r="AG1462" s="60"/>
      <c r="AH1462" s="60"/>
      <c r="AI1462" s="60"/>
      <c r="AJ1462" s="60"/>
      <c r="AK1462" s="60"/>
      <c r="AL1462" s="60"/>
      <c r="AM1462" s="60"/>
      <c r="AN1462" s="60"/>
      <c r="AO1462" s="60"/>
      <c r="AP1462" s="60"/>
      <c r="AQ1462" s="61">
        <f t="shared" si="956"/>
        <v>0</v>
      </c>
      <c r="AR1462" s="130" t="s">
        <v>36</v>
      </c>
      <c r="AS1462" s="1" t="str">
        <f t="shared" si="957"/>
        <v>Nincs VKR kiválasztva!</v>
      </c>
      <c r="AU1462" s="46"/>
      <c r="AV1462" s="46"/>
      <c r="AY1462" s="64" t="str">
        <f>IF($D1462="","",INDEX(Osszesito!$E:$E,MATCH($F1462,Osszesito!$C:$C,0)))</f>
        <v/>
      </c>
      <c r="AZ1462" s="64">
        <f t="shared" si="924"/>
        <v>0</v>
      </c>
      <c r="BA1462" s="65">
        <f t="shared" si="925"/>
        <v>0</v>
      </c>
      <c r="BB1462" s="65" t="str">
        <f t="shared" si="926"/>
        <v>x</v>
      </c>
      <c r="BC1462" s="65">
        <f t="shared" si="958"/>
        <v>0</v>
      </c>
      <c r="BD1462" s="65">
        <f t="shared" si="951"/>
        <v>0</v>
      </c>
      <c r="BE1462" s="65">
        <f t="shared" si="927"/>
        <v>0</v>
      </c>
      <c r="BF1462" s="64" t="str">
        <f t="shared" si="928"/>
        <v>A forrás egyenlő a költséggel (I.ütem).</v>
      </c>
      <c r="BG1462" s="65">
        <f t="shared" si="929"/>
        <v>0</v>
      </c>
      <c r="BH1462" s="65">
        <f t="shared" si="930"/>
        <v>0</v>
      </c>
      <c r="BI1462" s="65">
        <f t="shared" si="931"/>
        <v>0</v>
      </c>
      <c r="BJ1462" s="65">
        <f t="shared" si="932"/>
        <v>0</v>
      </c>
      <c r="BK1462" s="65">
        <f t="shared" si="959"/>
        <v>0</v>
      </c>
      <c r="BL1462" s="66" t="str">
        <f t="shared" si="952"/>
        <v>Nem hosszútávú a feladat.</v>
      </c>
      <c r="BM1462" s="67">
        <f t="shared" si="933"/>
        <v>1</v>
      </c>
      <c r="BN1462" s="67">
        <f t="shared" si="934"/>
        <v>0</v>
      </c>
      <c r="BO1462" s="67">
        <f t="shared" si="935"/>
        <v>1</v>
      </c>
      <c r="BP1462" s="67">
        <f t="shared" si="936"/>
        <v>0</v>
      </c>
      <c r="BQ1462" s="65">
        <f t="shared" si="937"/>
        <v>0</v>
      </c>
      <c r="BR1462" s="64" t="str">
        <f t="shared" si="938"/>
        <v>Nincs hosszútávú terv!</v>
      </c>
      <c r="BS1462" s="65">
        <f t="shared" si="939"/>
        <v>0</v>
      </c>
      <c r="BT1462" s="65">
        <f t="shared" si="940"/>
        <v>0</v>
      </c>
      <c r="BU1462" s="65">
        <f t="shared" si="941"/>
        <v>0</v>
      </c>
      <c r="BV1462" s="65">
        <f t="shared" si="942"/>
        <v>0</v>
      </c>
      <c r="BW1462" s="65">
        <f t="shared" si="943"/>
        <v>0</v>
      </c>
      <c r="BX1462" s="65">
        <f t="shared" si="944"/>
        <v>0</v>
      </c>
      <c r="BY1462" s="65">
        <f t="shared" si="945"/>
        <v>0</v>
      </c>
      <c r="BZ1462" s="65">
        <f t="shared" si="946"/>
        <v>0</v>
      </c>
      <c r="CA1462" s="65">
        <f t="shared" si="947"/>
        <v>0</v>
      </c>
      <c r="CB1462" s="65">
        <f t="shared" si="948"/>
        <v>0</v>
      </c>
      <c r="CC1462" s="65">
        <f t="shared" si="949"/>
        <v>0</v>
      </c>
      <c r="CD1462" s="65" t="str">
        <f t="shared" si="960"/>
        <v>Hiányos kitöltés! (B-oszlop üres)</v>
      </c>
      <c r="CE1462" s="66" t="str">
        <f t="shared" si="961"/>
        <v>Hiányos kitöltés! (B-oszlop üres)</v>
      </c>
      <c r="CF1462" s="65">
        <f t="shared" si="962"/>
        <v>0</v>
      </c>
      <c r="CG1462" s="65">
        <f t="shared" si="963"/>
        <v>0</v>
      </c>
      <c r="CH1462" s="65">
        <f t="shared" si="964"/>
        <v>0</v>
      </c>
    </row>
    <row r="1463" spans="1:86" ht="31.25" x14ac:dyDescent="0.25">
      <c r="A1463" s="54" t="str">
        <f t="shared" si="953"/>
        <v>Nincs VKR kiválasztva!</v>
      </c>
      <c r="B1463" s="68"/>
      <c r="C1463" s="55"/>
      <c r="D1463" s="47"/>
      <c r="E1463" s="47"/>
      <c r="F1463" s="56" t="str">
        <f>IF($G1463="","Nincs VKR kiválasztva!",INDEX(Osszesito!$C:$C,MATCH($G1463,Osszesito!$D:$D,0)))</f>
        <v>Nincs VKR kiválasztva!</v>
      </c>
      <c r="G1463" s="45"/>
      <c r="H1463" s="51" t="str">
        <f>IF($D1463="","",CONCATENATE($AY1463,"_",COUNTA($D$3:$D1463),"_FSZV_2026"))</f>
        <v/>
      </c>
      <c r="I1463" s="56" t="str">
        <f>IF($G1463="","Nincs VKR kiválasztva!",INDEX(Osszesito!$G:$G,MATCH($F1463,Osszesito!$C:$C,0)))</f>
        <v>Nincs VKR kiválasztva!</v>
      </c>
      <c r="J1463" s="56" t="str">
        <f>IF($G1463="","Nincs VKR kiválasztva!",INDEX(Osszesito!$F:$F,MATCH($F1463,Osszesito!$C:$C,0)))</f>
        <v>Nincs VKR kiválasztva!</v>
      </c>
      <c r="K1463" s="48" t="str">
        <f t="shared" si="950"/>
        <v>Nincs kitöltve a költség rész!</v>
      </c>
      <c r="L1463" s="49"/>
      <c r="M1463" s="49"/>
      <c r="N1463" s="60"/>
      <c r="O1463" s="60"/>
      <c r="P1463" s="90"/>
      <c r="R1463" s="62"/>
      <c r="S1463" s="62"/>
      <c r="T1463" s="62"/>
      <c r="U1463" s="62"/>
      <c r="V1463" s="62"/>
      <c r="W1463" s="62"/>
      <c r="X1463" s="62"/>
      <c r="Y1463" s="62"/>
      <c r="Z1463" s="62"/>
      <c r="AA1463" s="62"/>
      <c r="AB1463" s="62"/>
      <c r="AC1463" s="61">
        <f t="shared" si="954"/>
        <v>0</v>
      </c>
      <c r="AD1463" s="1" t="str">
        <f t="shared" si="955"/>
        <v>Nincs VKR kiválasztva!</v>
      </c>
      <c r="AF1463" s="60"/>
      <c r="AG1463" s="60"/>
      <c r="AH1463" s="60"/>
      <c r="AI1463" s="60"/>
      <c r="AJ1463" s="60"/>
      <c r="AK1463" s="60"/>
      <c r="AL1463" s="60"/>
      <c r="AM1463" s="60"/>
      <c r="AN1463" s="60"/>
      <c r="AO1463" s="60"/>
      <c r="AP1463" s="60"/>
      <c r="AQ1463" s="61">
        <f t="shared" si="956"/>
        <v>0</v>
      </c>
      <c r="AR1463" s="130" t="s">
        <v>36</v>
      </c>
      <c r="AS1463" s="1" t="str">
        <f t="shared" si="957"/>
        <v>Nincs VKR kiválasztva!</v>
      </c>
      <c r="AU1463" s="46"/>
      <c r="AV1463" s="46"/>
      <c r="AY1463" s="64" t="str">
        <f>IF($D1463="","",INDEX(Osszesito!$E:$E,MATCH($F1463,Osszesito!$C:$C,0)))</f>
        <v/>
      </c>
      <c r="AZ1463" s="64">
        <f t="shared" si="924"/>
        <v>0</v>
      </c>
      <c r="BA1463" s="65">
        <f t="shared" si="925"/>
        <v>0</v>
      </c>
      <c r="BB1463" s="65" t="str">
        <f t="shared" si="926"/>
        <v>x</v>
      </c>
      <c r="BC1463" s="65">
        <f t="shared" si="958"/>
        <v>0</v>
      </c>
      <c r="BD1463" s="65">
        <f t="shared" si="951"/>
        <v>0</v>
      </c>
      <c r="BE1463" s="65">
        <f t="shared" si="927"/>
        <v>0</v>
      </c>
      <c r="BF1463" s="64" t="str">
        <f t="shared" si="928"/>
        <v>A forrás egyenlő a költséggel (I.ütem).</v>
      </c>
      <c r="BG1463" s="65">
        <f t="shared" si="929"/>
        <v>0</v>
      </c>
      <c r="BH1463" s="65">
        <f t="shared" si="930"/>
        <v>0</v>
      </c>
      <c r="BI1463" s="65">
        <f t="shared" si="931"/>
        <v>0</v>
      </c>
      <c r="BJ1463" s="65">
        <f t="shared" si="932"/>
        <v>0</v>
      </c>
      <c r="BK1463" s="65">
        <f t="shared" si="959"/>
        <v>0</v>
      </c>
      <c r="BL1463" s="66" t="str">
        <f t="shared" si="952"/>
        <v>Nem hosszútávú a feladat.</v>
      </c>
      <c r="BM1463" s="67">
        <f t="shared" si="933"/>
        <v>1</v>
      </c>
      <c r="BN1463" s="67">
        <f t="shared" si="934"/>
        <v>0</v>
      </c>
      <c r="BO1463" s="67">
        <f t="shared" si="935"/>
        <v>1</v>
      </c>
      <c r="BP1463" s="67">
        <f t="shared" si="936"/>
        <v>0</v>
      </c>
      <c r="BQ1463" s="65">
        <f t="shared" si="937"/>
        <v>0</v>
      </c>
      <c r="BR1463" s="64" t="str">
        <f t="shared" si="938"/>
        <v>Nincs hosszútávú terv!</v>
      </c>
      <c r="BS1463" s="65">
        <f t="shared" si="939"/>
        <v>0</v>
      </c>
      <c r="BT1463" s="65">
        <f t="shared" si="940"/>
        <v>0</v>
      </c>
      <c r="BU1463" s="65">
        <f t="shared" si="941"/>
        <v>0</v>
      </c>
      <c r="BV1463" s="65">
        <f t="shared" si="942"/>
        <v>0</v>
      </c>
      <c r="BW1463" s="65">
        <f t="shared" si="943"/>
        <v>0</v>
      </c>
      <c r="BX1463" s="65">
        <f t="shared" si="944"/>
        <v>0</v>
      </c>
      <c r="BY1463" s="65">
        <f t="shared" si="945"/>
        <v>0</v>
      </c>
      <c r="BZ1463" s="65">
        <f t="shared" si="946"/>
        <v>0</v>
      </c>
      <c r="CA1463" s="65">
        <f t="shared" si="947"/>
        <v>0</v>
      </c>
      <c r="CB1463" s="65">
        <f t="shared" si="948"/>
        <v>0</v>
      </c>
      <c r="CC1463" s="65">
        <f t="shared" si="949"/>
        <v>0</v>
      </c>
      <c r="CD1463" s="65" t="str">
        <f t="shared" si="960"/>
        <v>Hiányos kitöltés! (B-oszlop üres)</v>
      </c>
      <c r="CE1463" s="66" t="str">
        <f t="shared" si="961"/>
        <v>Hiányos kitöltés! (B-oszlop üres)</v>
      </c>
      <c r="CF1463" s="65">
        <f t="shared" si="962"/>
        <v>0</v>
      </c>
      <c r="CG1463" s="65">
        <f t="shared" si="963"/>
        <v>0</v>
      </c>
      <c r="CH1463" s="65">
        <f t="shared" si="964"/>
        <v>0</v>
      </c>
    </row>
    <row r="1464" spans="1:86" ht="31.25" x14ac:dyDescent="0.25">
      <c r="A1464" s="54" t="str">
        <f t="shared" si="953"/>
        <v>Nincs VKR kiválasztva!</v>
      </c>
      <c r="B1464" s="68"/>
      <c r="C1464" s="55"/>
      <c r="D1464" s="47"/>
      <c r="E1464" s="47"/>
      <c r="F1464" s="56" t="str">
        <f>IF($G1464="","Nincs VKR kiválasztva!",INDEX(Osszesito!$C:$C,MATCH($G1464,Osszesito!$D:$D,0)))</f>
        <v>Nincs VKR kiválasztva!</v>
      </c>
      <c r="G1464" s="45"/>
      <c r="H1464" s="51" t="str">
        <f>IF($D1464="","",CONCATENATE($AY1464,"_",COUNTA($D$3:$D1464),"_FSZV_2026"))</f>
        <v/>
      </c>
      <c r="I1464" s="56" t="str">
        <f>IF($G1464="","Nincs VKR kiválasztva!",INDEX(Osszesito!$G:$G,MATCH($F1464,Osszesito!$C:$C,0)))</f>
        <v>Nincs VKR kiválasztva!</v>
      </c>
      <c r="J1464" s="56" t="str">
        <f>IF($G1464="","Nincs VKR kiválasztva!",INDEX(Osszesito!$F:$F,MATCH($F1464,Osszesito!$C:$C,0)))</f>
        <v>Nincs VKR kiválasztva!</v>
      </c>
      <c r="K1464" s="48" t="str">
        <f t="shared" si="950"/>
        <v>Nincs kitöltve a költség rész!</v>
      </c>
      <c r="L1464" s="49"/>
      <c r="M1464" s="49"/>
      <c r="N1464" s="60"/>
      <c r="O1464" s="60"/>
      <c r="P1464" s="90"/>
      <c r="R1464" s="62"/>
      <c r="S1464" s="62"/>
      <c r="T1464" s="62"/>
      <c r="U1464" s="62"/>
      <c r="V1464" s="62"/>
      <c r="W1464" s="62"/>
      <c r="X1464" s="62"/>
      <c r="Y1464" s="62"/>
      <c r="Z1464" s="62"/>
      <c r="AA1464" s="62"/>
      <c r="AB1464" s="62"/>
      <c r="AC1464" s="61">
        <f t="shared" si="954"/>
        <v>0</v>
      </c>
      <c r="AD1464" s="1" t="str">
        <f t="shared" si="955"/>
        <v>Nincs VKR kiválasztva!</v>
      </c>
      <c r="AF1464" s="60"/>
      <c r="AG1464" s="60"/>
      <c r="AH1464" s="60"/>
      <c r="AI1464" s="60"/>
      <c r="AJ1464" s="60"/>
      <c r="AK1464" s="60"/>
      <c r="AL1464" s="60"/>
      <c r="AM1464" s="60"/>
      <c r="AN1464" s="60"/>
      <c r="AO1464" s="60"/>
      <c r="AP1464" s="60"/>
      <c r="AQ1464" s="61">
        <f t="shared" si="956"/>
        <v>0</v>
      </c>
      <c r="AR1464" s="130" t="s">
        <v>36</v>
      </c>
      <c r="AS1464" s="1" t="str">
        <f t="shared" si="957"/>
        <v>Nincs VKR kiválasztva!</v>
      </c>
      <c r="AU1464" s="46"/>
      <c r="AV1464" s="46"/>
      <c r="AY1464" s="64" t="str">
        <f>IF($D1464="","",INDEX(Osszesito!$E:$E,MATCH($F1464,Osszesito!$C:$C,0)))</f>
        <v/>
      </c>
      <c r="AZ1464" s="64">
        <f t="shared" si="924"/>
        <v>0</v>
      </c>
      <c r="BA1464" s="65">
        <f t="shared" si="925"/>
        <v>0</v>
      </c>
      <c r="BB1464" s="65" t="str">
        <f t="shared" si="926"/>
        <v>x</v>
      </c>
      <c r="BC1464" s="65">
        <f t="shared" si="958"/>
        <v>0</v>
      </c>
      <c r="BD1464" s="65">
        <f t="shared" si="951"/>
        <v>0</v>
      </c>
      <c r="BE1464" s="65">
        <f t="shared" si="927"/>
        <v>0</v>
      </c>
      <c r="BF1464" s="64" t="str">
        <f t="shared" si="928"/>
        <v>A forrás egyenlő a költséggel (I.ütem).</v>
      </c>
      <c r="BG1464" s="65">
        <f t="shared" si="929"/>
        <v>0</v>
      </c>
      <c r="BH1464" s="65">
        <f t="shared" si="930"/>
        <v>0</v>
      </c>
      <c r="BI1464" s="65">
        <f t="shared" si="931"/>
        <v>0</v>
      </c>
      <c r="BJ1464" s="65">
        <f t="shared" si="932"/>
        <v>0</v>
      </c>
      <c r="BK1464" s="65">
        <f t="shared" si="959"/>
        <v>0</v>
      </c>
      <c r="BL1464" s="66" t="str">
        <f t="shared" si="952"/>
        <v>Nem hosszútávú a feladat.</v>
      </c>
      <c r="BM1464" s="67">
        <f t="shared" si="933"/>
        <v>1</v>
      </c>
      <c r="BN1464" s="67">
        <f t="shared" si="934"/>
        <v>0</v>
      </c>
      <c r="BO1464" s="67">
        <f t="shared" si="935"/>
        <v>1</v>
      </c>
      <c r="BP1464" s="67">
        <f t="shared" si="936"/>
        <v>0</v>
      </c>
      <c r="BQ1464" s="65">
        <f t="shared" si="937"/>
        <v>0</v>
      </c>
      <c r="BR1464" s="64" t="str">
        <f t="shared" si="938"/>
        <v>Nincs hosszútávú terv!</v>
      </c>
      <c r="BS1464" s="65">
        <f t="shared" si="939"/>
        <v>0</v>
      </c>
      <c r="BT1464" s="65">
        <f t="shared" si="940"/>
        <v>0</v>
      </c>
      <c r="BU1464" s="65">
        <f t="shared" si="941"/>
        <v>0</v>
      </c>
      <c r="BV1464" s="65">
        <f t="shared" si="942"/>
        <v>0</v>
      </c>
      <c r="BW1464" s="65">
        <f t="shared" si="943"/>
        <v>0</v>
      </c>
      <c r="BX1464" s="65">
        <f t="shared" si="944"/>
        <v>0</v>
      </c>
      <c r="BY1464" s="65">
        <f t="shared" si="945"/>
        <v>0</v>
      </c>
      <c r="BZ1464" s="65">
        <f t="shared" si="946"/>
        <v>0</v>
      </c>
      <c r="CA1464" s="65">
        <f t="shared" si="947"/>
        <v>0</v>
      </c>
      <c r="CB1464" s="65">
        <f t="shared" si="948"/>
        <v>0</v>
      </c>
      <c r="CC1464" s="65">
        <f t="shared" si="949"/>
        <v>0</v>
      </c>
      <c r="CD1464" s="65" t="str">
        <f t="shared" si="960"/>
        <v>Hiányos kitöltés! (B-oszlop üres)</v>
      </c>
      <c r="CE1464" s="66" t="str">
        <f t="shared" si="961"/>
        <v>Hiányos kitöltés! (B-oszlop üres)</v>
      </c>
      <c r="CF1464" s="65">
        <f t="shared" si="962"/>
        <v>0</v>
      </c>
      <c r="CG1464" s="65">
        <f t="shared" si="963"/>
        <v>0</v>
      </c>
      <c r="CH1464" s="65">
        <f t="shared" si="964"/>
        <v>0</v>
      </c>
    </row>
    <row r="1465" spans="1:86" ht="31.25" x14ac:dyDescent="0.25">
      <c r="A1465" s="54" t="str">
        <f t="shared" si="953"/>
        <v>Nincs VKR kiválasztva!</v>
      </c>
      <c r="B1465" s="68"/>
      <c r="C1465" s="55"/>
      <c r="D1465" s="47"/>
      <c r="E1465" s="47"/>
      <c r="F1465" s="56" t="str">
        <f>IF($G1465="","Nincs VKR kiválasztva!",INDEX(Osszesito!$C:$C,MATCH($G1465,Osszesito!$D:$D,0)))</f>
        <v>Nincs VKR kiválasztva!</v>
      </c>
      <c r="G1465" s="45"/>
      <c r="H1465" s="51" t="str">
        <f>IF($D1465="","",CONCATENATE($AY1465,"_",COUNTA($D$3:$D1465),"_FSZV_2026"))</f>
        <v/>
      </c>
      <c r="I1465" s="56" t="str">
        <f>IF($G1465="","Nincs VKR kiválasztva!",INDEX(Osszesito!$G:$G,MATCH($F1465,Osszesito!$C:$C,0)))</f>
        <v>Nincs VKR kiválasztva!</v>
      </c>
      <c r="J1465" s="56" t="str">
        <f>IF($G1465="","Nincs VKR kiválasztva!",INDEX(Osszesito!$F:$F,MATCH($F1465,Osszesito!$C:$C,0)))</f>
        <v>Nincs VKR kiválasztva!</v>
      </c>
      <c r="K1465" s="48" t="str">
        <f t="shared" si="950"/>
        <v>Nincs kitöltve a költség rész!</v>
      </c>
      <c r="L1465" s="49"/>
      <c r="M1465" s="49"/>
      <c r="N1465" s="60"/>
      <c r="O1465" s="60"/>
      <c r="P1465" s="90"/>
      <c r="R1465" s="62"/>
      <c r="S1465" s="62"/>
      <c r="T1465" s="62"/>
      <c r="U1465" s="62"/>
      <c r="V1465" s="62"/>
      <c r="W1465" s="62"/>
      <c r="X1465" s="62"/>
      <c r="Y1465" s="62"/>
      <c r="Z1465" s="62"/>
      <c r="AA1465" s="62"/>
      <c r="AB1465" s="62"/>
      <c r="AC1465" s="61">
        <f t="shared" si="954"/>
        <v>0</v>
      </c>
      <c r="AD1465" s="1" t="str">
        <f t="shared" si="955"/>
        <v>Nincs VKR kiválasztva!</v>
      </c>
      <c r="AF1465" s="60"/>
      <c r="AG1465" s="60"/>
      <c r="AH1465" s="60"/>
      <c r="AI1465" s="60"/>
      <c r="AJ1465" s="60"/>
      <c r="AK1465" s="60"/>
      <c r="AL1465" s="60"/>
      <c r="AM1465" s="60"/>
      <c r="AN1465" s="60"/>
      <c r="AO1465" s="60"/>
      <c r="AP1465" s="60"/>
      <c r="AQ1465" s="61">
        <f t="shared" si="956"/>
        <v>0</v>
      </c>
      <c r="AR1465" s="130" t="s">
        <v>36</v>
      </c>
      <c r="AS1465" s="1" t="str">
        <f t="shared" si="957"/>
        <v>Nincs VKR kiválasztva!</v>
      </c>
      <c r="AU1465" s="46"/>
      <c r="AV1465" s="46"/>
      <c r="AY1465" s="64" t="str">
        <f>IF($D1465="","",INDEX(Osszesito!$E:$E,MATCH($F1465,Osszesito!$C:$C,0)))</f>
        <v/>
      </c>
      <c r="AZ1465" s="64">
        <f t="shared" si="924"/>
        <v>0</v>
      </c>
      <c r="BA1465" s="65">
        <f t="shared" si="925"/>
        <v>0</v>
      </c>
      <c r="BB1465" s="65" t="str">
        <f t="shared" si="926"/>
        <v>x</v>
      </c>
      <c r="BC1465" s="65">
        <f t="shared" si="958"/>
        <v>0</v>
      </c>
      <c r="BD1465" s="65">
        <f t="shared" si="951"/>
        <v>0</v>
      </c>
      <c r="BE1465" s="65">
        <f t="shared" si="927"/>
        <v>0</v>
      </c>
      <c r="BF1465" s="64" t="str">
        <f t="shared" si="928"/>
        <v>A forrás egyenlő a költséggel (I.ütem).</v>
      </c>
      <c r="BG1465" s="65">
        <f t="shared" si="929"/>
        <v>0</v>
      </c>
      <c r="BH1465" s="65">
        <f t="shared" si="930"/>
        <v>0</v>
      </c>
      <c r="BI1465" s="65">
        <f t="shared" si="931"/>
        <v>0</v>
      </c>
      <c r="BJ1465" s="65">
        <f t="shared" si="932"/>
        <v>0</v>
      </c>
      <c r="BK1465" s="65">
        <f t="shared" si="959"/>
        <v>0</v>
      </c>
      <c r="BL1465" s="66" t="str">
        <f t="shared" si="952"/>
        <v>Nem hosszútávú a feladat.</v>
      </c>
      <c r="BM1465" s="67">
        <f t="shared" si="933"/>
        <v>1</v>
      </c>
      <c r="BN1465" s="67">
        <f t="shared" si="934"/>
        <v>0</v>
      </c>
      <c r="BO1465" s="67">
        <f t="shared" si="935"/>
        <v>1</v>
      </c>
      <c r="BP1465" s="67">
        <f t="shared" si="936"/>
        <v>0</v>
      </c>
      <c r="BQ1465" s="65">
        <f t="shared" si="937"/>
        <v>0</v>
      </c>
      <c r="BR1465" s="64" t="str">
        <f t="shared" si="938"/>
        <v>Nincs hosszútávú terv!</v>
      </c>
      <c r="BS1465" s="65">
        <f t="shared" si="939"/>
        <v>0</v>
      </c>
      <c r="BT1465" s="65">
        <f t="shared" si="940"/>
        <v>0</v>
      </c>
      <c r="BU1465" s="65">
        <f t="shared" si="941"/>
        <v>0</v>
      </c>
      <c r="BV1465" s="65">
        <f t="shared" si="942"/>
        <v>0</v>
      </c>
      <c r="BW1465" s="65">
        <f t="shared" si="943"/>
        <v>0</v>
      </c>
      <c r="BX1465" s="65">
        <f t="shared" si="944"/>
        <v>0</v>
      </c>
      <c r="BY1465" s="65">
        <f t="shared" si="945"/>
        <v>0</v>
      </c>
      <c r="BZ1465" s="65">
        <f t="shared" si="946"/>
        <v>0</v>
      </c>
      <c r="CA1465" s="65">
        <f t="shared" si="947"/>
        <v>0</v>
      </c>
      <c r="CB1465" s="65">
        <f t="shared" si="948"/>
        <v>0</v>
      </c>
      <c r="CC1465" s="65">
        <f t="shared" si="949"/>
        <v>0</v>
      </c>
      <c r="CD1465" s="65" t="str">
        <f t="shared" si="960"/>
        <v>Hiányos kitöltés! (B-oszlop üres)</v>
      </c>
      <c r="CE1465" s="66" t="str">
        <f t="shared" si="961"/>
        <v>Hiányos kitöltés! (B-oszlop üres)</v>
      </c>
      <c r="CF1465" s="65">
        <f t="shared" si="962"/>
        <v>0</v>
      </c>
      <c r="CG1465" s="65">
        <f t="shared" si="963"/>
        <v>0</v>
      </c>
      <c r="CH1465" s="65">
        <f t="shared" si="964"/>
        <v>0</v>
      </c>
    </row>
    <row r="1466" spans="1:86" ht="31.25" x14ac:dyDescent="0.25">
      <c r="A1466" s="54" t="str">
        <f t="shared" si="953"/>
        <v>Nincs VKR kiválasztva!</v>
      </c>
      <c r="B1466" s="68"/>
      <c r="C1466" s="55"/>
      <c r="D1466" s="47"/>
      <c r="E1466" s="47"/>
      <c r="F1466" s="56" t="str">
        <f>IF($G1466="","Nincs VKR kiválasztva!",INDEX(Osszesito!$C:$C,MATCH($G1466,Osszesito!$D:$D,0)))</f>
        <v>Nincs VKR kiválasztva!</v>
      </c>
      <c r="G1466" s="45"/>
      <c r="H1466" s="51" t="str">
        <f>IF($D1466="","",CONCATENATE($AY1466,"_",COUNTA($D$3:$D1466),"_FSZV_2026"))</f>
        <v/>
      </c>
      <c r="I1466" s="56" t="str">
        <f>IF($G1466="","Nincs VKR kiválasztva!",INDEX(Osszesito!$G:$G,MATCH($F1466,Osszesito!$C:$C,0)))</f>
        <v>Nincs VKR kiválasztva!</v>
      </c>
      <c r="J1466" s="56" t="str">
        <f>IF($G1466="","Nincs VKR kiválasztva!",INDEX(Osszesito!$F:$F,MATCH($F1466,Osszesito!$C:$C,0)))</f>
        <v>Nincs VKR kiválasztva!</v>
      </c>
      <c r="K1466" s="48" t="str">
        <f t="shared" si="950"/>
        <v>Nincs kitöltve a költség rész!</v>
      </c>
      <c r="L1466" s="49"/>
      <c r="M1466" s="49"/>
      <c r="N1466" s="60"/>
      <c r="O1466" s="60"/>
      <c r="P1466" s="90"/>
      <c r="R1466" s="62"/>
      <c r="S1466" s="62"/>
      <c r="T1466" s="62"/>
      <c r="U1466" s="62"/>
      <c r="V1466" s="62"/>
      <c r="W1466" s="62"/>
      <c r="X1466" s="62"/>
      <c r="Y1466" s="62"/>
      <c r="Z1466" s="62"/>
      <c r="AA1466" s="62"/>
      <c r="AB1466" s="62"/>
      <c r="AC1466" s="61">
        <f t="shared" si="954"/>
        <v>0</v>
      </c>
      <c r="AD1466" s="1" t="str">
        <f t="shared" si="955"/>
        <v>Nincs VKR kiválasztva!</v>
      </c>
      <c r="AF1466" s="60"/>
      <c r="AG1466" s="60"/>
      <c r="AH1466" s="60"/>
      <c r="AI1466" s="60"/>
      <c r="AJ1466" s="60"/>
      <c r="AK1466" s="60"/>
      <c r="AL1466" s="60"/>
      <c r="AM1466" s="60"/>
      <c r="AN1466" s="60"/>
      <c r="AO1466" s="60"/>
      <c r="AP1466" s="60"/>
      <c r="AQ1466" s="61">
        <f t="shared" si="956"/>
        <v>0</v>
      </c>
      <c r="AR1466" s="130" t="s">
        <v>36</v>
      </c>
      <c r="AS1466" s="1" t="str">
        <f t="shared" si="957"/>
        <v>Nincs VKR kiválasztva!</v>
      </c>
      <c r="AU1466" s="46"/>
      <c r="AV1466" s="46"/>
      <c r="AY1466" s="64" t="str">
        <f>IF($D1466="","",INDEX(Osszesito!$E:$E,MATCH($F1466,Osszesito!$C:$C,0)))</f>
        <v/>
      </c>
      <c r="AZ1466" s="64">
        <f t="shared" si="924"/>
        <v>0</v>
      </c>
      <c r="BA1466" s="65">
        <f t="shared" si="925"/>
        <v>0</v>
      </c>
      <c r="BB1466" s="65" t="str">
        <f t="shared" si="926"/>
        <v>x</v>
      </c>
      <c r="BC1466" s="65">
        <f t="shared" si="958"/>
        <v>0</v>
      </c>
      <c r="BD1466" s="65">
        <f t="shared" si="951"/>
        <v>0</v>
      </c>
      <c r="BE1466" s="65">
        <f t="shared" si="927"/>
        <v>0</v>
      </c>
      <c r="BF1466" s="64" t="str">
        <f t="shared" si="928"/>
        <v>A forrás egyenlő a költséggel (I.ütem).</v>
      </c>
      <c r="BG1466" s="65">
        <f t="shared" si="929"/>
        <v>0</v>
      </c>
      <c r="BH1466" s="65">
        <f t="shared" si="930"/>
        <v>0</v>
      </c>
      <c r="BI1466" s="65">
        <f t="shared" si="931"/>
        <v>0</v>
      </c>
      <c r="BJ1466" s="65">
        <f t="shared" si="932"/>
        <v>0</v>
      </c>
      <c r="BK1466" s="65">
        <f t="shared" si="959"/>
        <v>0</v>
      </c>
      <c r="BL1466" s="66" t="str">
        <f t="shared" si="952"/>
        <v>Nem hosszútávú a feladat.</v>
      </c>
      <c r="BM1466" s="67">
        <f t="shared" si="933"/>
        <v>1</v>
      </c>
      <c r="BN1466" s="67">
        <f t="shared" si="934"/>
        <v>0</v>
      </c>
      <c r="BO1466" s="67">
        <f t="shared" si="935"/>
        <v>1</v>
      </c>
      <c r="BP1466" s="67">
        <f t="shared" si="936"/>
        <v>0</v>
      </c>
      <c r="BQ1466" s="65">
        <f t="shared" si="937"/>
        <v>0</v>
      </c>
      <c r="BR1466" s="64" t="str">
        <f t="shared" si="938"/>
        <v>Nincs hosszútávú terv!</v>
      </c>
      <c r="BS1466" s="65">
        <f t="shared" si="939"/>
        <v>0</v>
      </c>
      <c r="BT1466" s="65">
        <f t="shared" si="940"/>
        <v>0</v>
      </c>
      <c r="BU1466" s="65">
        <f t="shared" si="941"/>
        <v>0</v>
      </c>
      <c r="BV1466" s="65">
        <f t="shared" si="942"/>
        <v>0</v>
      </c>
      <c r="BW1466" s="65">
        <f t="shared" si="943"/>
        <v>0</v>
      </c>
      <c r="BX1466" s="65">
        <f t="shared" si="944"/>
        <v>0</v>
      </c>
      <c r="BY1466" s="65">
        <f t="shared" si="945"/>
        <v>0</v>
      </c>
      <c r="BZ1466" s="65">
        <f t="shared" si="946"/>
        <v>0</v>
      </c>
      <c r="CA1466" s="65">
        <f t="shared" si="947"/>
        <v>0</v>
      </c>
      <c r="CB1466" s="65">
        <f t="shared" si="948"/>
        <v>0</v>
      </c>
      <c r="CC1466" s="65">
        <f t="shared" si="949"/>
        <v>0</v>
      </c>
      <c r="CD1466" s="65" t="str">
        <f t="shared" si="960"/>
        <v>Hiányos kitöltés! (B-oszlop üres)</v>
      </c>
      <c r="CE1466" s="66" t="str">
        <f t="shared" si="961"/>
        <v>Hiányos kitöltés! (B-oszlop üres)</v>
      </c>
      <c r="CF1466" s="65">
        <f t="shared" si="962"/>
        <v>0</v>
      </c>
      <c r="CG1466" s="65">
        <f t="shared" si="963"/>
        <v>0</v>
      </c>
      <c r="CH1466" s="65">
        <f t="shared" si="964"/>
        <v>0</v>
      </c>
    </row>
    <row r="1467" spans="1:86" ht="31.25" x14ac:dyDescent="0.25">
      <c r="A1467" s="54" t="str">
        <f t="shared" si="953"/>
        <v>Nincs VKR kiválasztva!</v>
      </c>
      <c r="B1467" s="68"/>
      <c r="C1467" s="55"/>
      <c r="D1467" s="47"/>
      <c r="E1467" s="47"/>
      <c r="F1467" s="56" t="str">
        <f>IF($G1467="","Nincs VKR kiválasztva!",INDEX(Osszesito!$C:$C,MATCH($G1467,Osszesito!$D:$D,0)))</f>
        <v>Nincs VKR kiválasztva!</v>
      </c>
      <c r="G1467" s="45"/>
      <c r="H1467" s="51" t="str">
        <f>IF($D1467="","",CONCATENATE($AY1467,"_",COUNTA($D$3:$D1467),"_FSZV_2026"))</f>
        <v/>
      </c>
      <c r="I1467" s="56" t="str">
        <f>IF($G1467="","Nincs VKR kiválasztva!",INDEX(Osszesito!$G:$G,MATCH($F1467,Osszesito!$C:$C,0)))</f>
        <v>Nincs VKR kiválasztva!</v>
      </c>
      <c r="J1467" s="56" t="str">
        <f>IF($G1467="","Nincs VKR kiválasztva!",INDEX(Osszesito!$F:$F,MATCH($F1467,Osszesito!$C:$C,0)))</f>
        <v>Nincs VKR kiválasztva!</v>
      </c>
      <c r="K1467" s="48" t="str">
        <f t="shared" si="950"/>
        <v>Nincs kitöltve a költség rész!</v>
      </c>
      <c r="L1467" s="49"/>
      <c r="M1467" s="49"/>
      <c r="N1467" s="60"/>
      <c r="O1467" s="60"/>
      <c r="P1467" s="90"/>
      <c r="R1467" s="62"/>
      <c r="S1467" s="62"/>
      <c r="T1467" s="62"/>
      <c r="U1467" s="62"/>
      <c r="V1467" s="62"/>
      <c r="W1467" s="62"/>
      <c r="X1467" s="62"/>
      <c r="Y1467" s="62"/>
      <c r="Z1467" s="62"/>
      <c r="AA1467" s="62"/>
      <c r="AB1467" s="62"/>
      <c r="AC1467" s="61">
        <f t="shared" si="954"/>
        <v>0</v>
      </c>
      <c r="AD1467" s="1" t="str">
        <f t="shared" si="955"/>
        <v>Nincs VKR kiválasztva!</v>
      </c>
      <c r="AF1467" s="60"/>
      <c r="AG1467" s="60"/>
      <c r="AH1467" s="60"/>
      <c r="AI1467" s="60"/>
      <c r="AJ1467" s="60"/>
      <c r="AK1467" s="60"/>
      <c r="AL1467" s="60"/>
      <c r="AM1467" s="60"/>
      <c r="AN1467" s="60"/>
      <c r="AO1467" s="60"/>
      <c r="AP1467" s="60"/>
      <c r="AQ1467" s="61">
        <f t="shared" si="956"/>
        <v>0</v>
      </c>
      <c r="AR1467" s="130" t="s">
        <v>36</v>
      </c>
      <c r="AS1467" s="1" t="str">
        <f t="shared" si="957"/>
        <v>Nincs VKR kiválasztva!</v>
      </c>
      <c r="AU1467" s="46"/>
      <c r="AV1467" s="46"/>
      <c r="AY1467" s="64" t="str">
        <f>IF($D1467="","",INDEX(Osszesito!$E:$E,MATCH($F1467,Osszesito!$C:$C,0)))</f>
        <v/>
      </c>
      <c r="AZ1467" s="64">
        <f t="shared" si="924"/>
        <v>0</v>
      </c>
      <c r="BA1467" s="65">
        <f t="shared" si="925"/>
        <v>0</v>
      </c>
      <c r="BB1467" s="65" t="str">
        <f t="shared" si="926"/>
        <v>x</v>
      </c>
      <c r="BC1467" s="65">
        <f t="shared" si="958"/>
        <v>0</v>
      </c>
      <c r="BD1467" s="65">
        <f t="shared" si="951"/>
        <v>0</v>
      </c>
      <c r="BE1467" s="65">
        <f t="shared" si="927"/>
        <v>0</v>
      </c>
      <c r="BF1467" s="64" t="str">
        <f t="shared" si="928"/>
        <v>A forrás egyenlő a költséggel (I.ütem).</v>
      </c>
      <c r="BG1467" s="65">
        <f t="shared" si="929"/>
        <v>0</v>
      </c>
      <c r="BH1467" s="65">
        <f t="shared" si="930"/>
        <v>0</v>
      </c>
      <c r="BI1467" s="65">
        <f t="shared" si="931"/>
        <v>0</v>
      </c>
      <c r="BJ1467" s="65">
        <f t="shared" si="932"/>
        <v>0</v>
      </c>
      <c r="BK1467" s="65">
        <f t="shared" si="959"/>
        <v>0</v>
      </c>
      <c r="BL1467" s="66" t="str">
        <f t="shared" si="952"/>
        <v>Nem hosszútávú a feladat.</v>
      </c>
      <c r="BM1467" s="67">
        <f t="shared" si="933"/>
        <v>1</v>
      </c>
      <c r="BN1467" s="67">
        <f t="shared" si="934"/>
        <v>0</v>
      </c>
      <c r="BO1467" s="67">
        <f t="shared" si="935"/>
        <v>1</v>
      </c>
      <c r="BP1467" s="67">
        <f t="shared" si="936"/>
        <v>0</v>
      </c>
      <c r="BQ1467" s="65">
        <f t="shared" si="937"/>
        <v>0</v>
      </c>
      <c r="BR1467" s="64" t="str">
        <f t="shared" si="938"/>
        <v>Nincs hosszútávú terv!</v>
      </c>
      <c r="BS1467" s="65">
        <f t="shared" si="939"/>
        <v>0</v>
      </c>
      <c r="BT1467" s="65">
        <f t="shared" si="940"/>
        <v>0</v>
      </c>
      <c r="BU1467" s="65">
        <f t="shared" si="941"/>
        <v>0</v>
      </c>
      <c r="BV1467" s="65">
        <f t="shared" si="942"/>
        <v>0</v>
      </c>
      <c r="BW1467" s="65">
        <f t="shared" si="943"/>
        <v>0</v>
      </c>
      <c r="BX1467" s="65">
        <f t="shared" si="944"/>
        <v>0</v>
      </c>
      <c r="BY1467" s="65">
        <f t="shared" si="945"/>
        <v>0</v>
      </c>
      <c r="BZ1467" s="65">
        <f t="shared" si="946"/>
        <v>0</v>
      </c>
      <c r="CA1467" s="65">
        <f t="shared" si="947"/>
        <v>0</v>
      </c>
      <c r="CB1467" s="65">
        <f t="shared" si="948"/>
        <v>0</v>
      </c>
      <c r="CC1467" s="65">
        <f t="shared" si="949"/>
        <v>0</v>
      </c>
      <c r="CD1467" s="65" t="str">
        <f t="shared" si="960"/>
        <v>Hiányos kitöltés! (B-oszlop üres)</v>
      </c>
      <c r="CE1467" s="66" t="str">
        <f t="shared" si="961"/>
        <v>Hiányos kitöltés! (B-oszlop üres)</v>
      </c>
      <c r="CF1467" s="65">
        <f t="shared" si="962"/>
        <v>0</v>
      </c>
      <c r="CG1467" s="65">
        <f t="shared" si="963"/>
        <v>0</v>
      </c>
      <c r="CH1467" s="65">
        <f t="shared" si="964"/>
        <v>0</v>
      </c>
    </row>
    <row r="1468" spans="1:86" ht="31.25" x14ac:dyDescent="0.25">
      <c r="A1468" s="54" t="str">
        <f t="shared" si="953"/>
        <v>Nincs VKR kiválasztva!</v>
      </c>
      <c r="B1468" s="68"/>
      <c r="C1468" s="55"/>
      <c r="D1468" s="47"/>
      <c r="E1468" s="47"/>
      <c r="F1468" s="56" t="str">
        <f>IF($G1468="","Nincs VKR kiválasztva!",INDEX(Osszesito!$C:$C,MATCH($G1468,Osszesito!$D:$D,0)))</f>
        <v>Nincs VKR kiválasztva!</v>
      </c>
      <c r="G1468" s="45"/>
      <c r="H1468" s="51" t="str">
        <f>IF($D1468="","",CONCATENATE($AY1468,"_",COUNTA($D$3:$D1468),"_FSZV_2026"))</f>
        <v/>
      </c>
      <c r="I1468" s="56" t="str">
        <f>IF($G1468="","Nincs VKR kiválasztva!",INDEX(Osszesito!$G:$G,MATCH($F1468,Osszesito!$C:$C,0)))</f>
        <v>Nincs VKR kiválasztva!</v>
      </c>
      <c r="J1468" s="56" t="str">
        <f>IF($G1468="","Nincs VKR kiválasztva!",INDEX(Osszesito!$F:$F,MATCH($F1468,Osszesito!$C:$C,0)))</f>
        <v>Nincs VKR kiválasztva!</v>
      </c>
      <c r="K1468" s="48" t="str">
        <f t="shared" si="950"/>
        <v>Nincs kitöltve a költség rész!</v>
      </c>
      <c r="L1468" s="49"/>
      <c r="M1468" s="49"/>
      <c r="N1468" s="60"/>
      <c r="O1468" s="60"/>
      <c r="P1468" s="90"/>
      <c r="R1468" s="62"/>
      <c r="S1468" s="62"/>
      <c r="T1468" s="62"/>
      <c r="U1468" s="62"/>
      <c r="V1468" s="62"/>
      <c r="W1468" s="62"/>
      <c r="X1468" s="62"/>
      <c r="Y1468" s="62"/>
      <c r="Z1468" s="62"/>
      <c r="AA1468" s="62"/>
      <c r="AB1468" s="62"/>
      <c r="AC1468" s="61">
        <f t="shared" si="954"/>
        <v>0</v>
      </c>
      <c r="AD1468" s="1" t="str">
        <f t="shared" si="955"/>
        <v>Nincs VKR kiválasztva!</v>
      </c>
      <c r="AF1468" s="60"/>
      <c r="AG1468" s="60"/>
      <c r="AH1468" s="60"/>
      <c r="AI1468" s="60"/>
      <c r="AJ1468" s="60"/>
      <c r="AK1468" s="60"/>
      <c r="AL1468" s="60"/>
      <c r="AM1468" s="60"/>
      <c r="AN1468" s="60"/>
      <c r="AO1468" s="60"/>
      <c r="AP1468" s="60"/>
      <c r="AQ1468" s="61">
        <f t="shared" si="956"/>
        <v>0</v>
      </c>
      <c r="AR1468" s="130" t="s">
        <v>36</v>
      </c>
      <c r="AS1468" s="1" t="str">
        <f t="shared" si="957"/>
        <v>Nincs VKR kiválasztva!</v>
      </c>
      <c r="AU1468" s="46"/>
      <c r="AV1468" s="46"/>
      <c r="AY1468" s="64" t="str">
        <f>IF($D1468="","",INDEX(Osszesito!$E:$E,MATCH($F1468,Osszesito!$C:$C,0)))</f>
        <v/>
      </c>
      <c r="AZ1468" s="64">
        <f t="shared" si="924"/>
        <v>0</v>
      </c>
      <c r="BA1468" s="65">
        <f t="shared" si="925"/>
        <v>0</v>
      </c>
      <c r="BB1468" s="65" t="str">
        <f t="shared" si="926"/>
        <v>x</v>
      </c>
      <c r="BC1468" s="65">
        <f t="shared" si="958"/>
        <v>0</v>
      </c>
      <c r="BD1468" s="65">
        <f t="shared" si="951"/>
        <v>0</v>
      </c>
      <c r="BE1468" s="65">
        <f t="shared" si="927"/>
        <v>0</v>
      </c>
      <c r="BF1468" s="64" t="str">
        <f t="shared" si="928"/>
        <v>A forrás egyenlő a költséggel (I.ütem).</v>
      </c>
      <c r="BG1468" s="65">
        <f t="shared" si="929"/>
        <v>0</v>
      </c>
      <c r="BH1468" s="65">
        <f t="shared" si="930"/>
        <v>0</v>
      </c>
      <c r="BI1468" s="65">
        <f t="shared" si="931"/>
        <v>0</v>
      </c>
      <c r="BJ1468" s="65">
        <f t="shared" si="932"/>
        <v>0</v>
      </c>
      <c r="BK1468" s="65">
        <f t="shared" si="959"/>
        <v>0</v>
      </c>
      <c r="BL1468" s="66" t="str">
        <f t="shared" si="952"/>
        <v>Nem hosszútávú a feladat.</v>
      </c>
      <c r="BM1468" s="67">
        <f t="shared" si="933"/>
        <v>1</v>
      </c>
      <c r="BN1468" s="67">
        <f t="shared" si="934"/>
        <v>0</v>
      </c>
      <c r="BO1468" s="67">
        <f t="shared" si="935"/>
        <v>1</v>
      </c>
      <c r="BP1468" s="67">
        <f t="shared" si="936"/>
        <v>0</v>
      </c>
      <c r="BQ1468" s="65">
        <f t="shared" si="937"/>
        <v>0</v>
      </c>
      <c r="BR1468" s="64" t="str">
        <f t="shared" si="938"/>
        <v>Nincs hosszútávú terv!</v>
      </c>
      <c r="BS1468" s="65">
        <f t="shared" si="939"/>
        <v>0</v>
      </c>
      <c r="BT1468" s="65">
        <f t="shared" si="940"/>
        <v>0</v>
      </c>
      <c r="BU1468" s="65">
        <f t="shared" si="941"/>
        <v>0</v>
      </c>
      <c r="BV1468" s="65">
        <f t="shared" si="942"/>
        <v>0</v>
      </c>
      <c r="BW1468" s="65">
        <f t="shared" si="943"/>
        <v>0</v>
      </c>
      <c r="BX1468" s="65">
        <f t="shared" si="944"/>
        <v>0</v>
      </c>
      <c r="BY1468" s="65">
        <f t="shared" si="945"/>
        <v>0</v>
      </c>
      <c r="BZ1468" s="65">
        <f t="shared" si="946"/>
        <v>0</v>
      </c>
      <c r="CA1468" s="65">
        <f t="shared" si="947"/>
        <v>0</v>
      </c>
      <c r="CB1468" s="65">
        <f t="shared" si="948"/>
        <v>0</v>
      </c>
      <c r="CC1468" s="65">
        <f t="shared" si="949"/>
        <v>0</v>
      </c>
      <c r="CD1468" s="65" t="str">
        <f t="shared" si="960"/>
        <v>Hiányos kitöltés! (B-oszlop üres)</v>
      </c>
      <c r="CE1468" s="66" t="str">
        <f t="shared" si="961"/>
        <v>Hiányos kitöltés! (B-oszlop üres)</v>
      </c>
      <c r="CF1468" s="65">
        <f t="shared" si="962"/>
        <v>0</v>
      </c>
      <c r="CG1468" s="65">
        <f t="shared" si="963"/>
        <v>0</v>
      </c>
      <c r="CH1468" s="65">
        <f t="shared" si="964"/>
        <v>0</v>
      </c>
    </row>
    <row r="1469" spans="1:86" ht="31.25" x14ac:dyDescent="0.25">
      <c r="A1469" s="54" t="str">
        <f t="shared" si="953"/>
        <v>Nincs VKR kiválasztva!</v>
      </c>
      <c r="B1469" s="68"/>
      <c r="C1469" s="55"/>
      <c r="D1469" s="47"/>
      <c r="E1469" s="47"/>
      <c r="F1469" s="56" t="str">
        <f>IF($G1469="","Nincs VKR kiválasztva!",INDEX(Osszesito!$C:$C,MATCH($G1469,Osszesito!$D:$D,0)))</f>
        <v>Nincs VKR kiválasztva!</v>
      </c>
      <c r="G1469" s="45"/>
      <c r="H1469" s="51" t="str">
        <f>IF($D1469="","",CONCATENATE($AY1469,"_",COUNTA($D$3:$D1469),"_FSZV_2026"))</f>
        <v/>
      </c>
      <c r="I1469" s="56" t="str">
        <f>IF($G1469="","Nincs VKR kiválasztva!",INDEX(Osszesito!$G:$G,MATCH($F1469,Osszesito!$C:$C,0)))</f>
        <v>Nincs VKR kiválasztva!</v>
      </c>
      <c r="J1469" s="56" t="str">
        <f>IF($G1469="","Nincs VKR kiválasztva!",INDEX(Osszesito!$F:$F,MATCH($F1469,Osszesito!$C:$C,0)))</f>
        <v>Nincs VKR kiválasztva!</v>
      </c>
      <c r="K1469" s="48" t="str">
        <f t="shared" si="950"/>
        <v>Nincs kitöltve a költség rész!</v>
      </c>
      <c r="L1469" s="49"/>
      <c r="M1469" s="49"/>
      <c r="N1469" s="60"/>
      <c r="O1469" s="60"/>
      <c r="P1469" s="90"/>
      <c r="R1469" s="62"/>
      <c r="S1469" s="62"/>
      <c r="T1469" s="62"/>
      <c r="U1469" s="62"/>
      <c r="V1469" s="62"/>
      <c r="W1469" s="62"/>
      <c r="X1469" s="62"/>
      <c r="Y1469" s="62"/>
      <c r="Z1469" s="62"/>
      <c r="AA1469" s="62"/>
      <c r="AB1469" s="62"/>
      <c r="AC1469" s="61">
        <f t="shared" si="954"/>
        <v>0</v>
      </c>
      <c r="AD1469" s="1" t="str">
        <f t="shared" si="955"/>
        <v>Nincs VKR kiválasztva!</v>
      </c>
      <c r="AF1469" s="60"/>
      <c r="AG1469" s="60"/>
      <c r="AH1469" s="60"/>
      <c r="AI1469" s="60"/>
      <c r="AJ1469" s="60"/>
      <c r="AK1469" s="60"/>
      <c r="AL1469" s="60"/>
      <c r="AM1469" s="60"/>
      <c r="AN1469" s="60"/>
      <c r="AO1469" s="60"/>
      <c r="AP1469" s="60"/>
      <c r="AQ1469" s="61">
        <f t="shared" si="956"/>
        <v>0</v>
      </c>
      <c r="AR1469" s="130" t="s">
        <v>36</v>
      </c>
      <c r="AS1469" s="1" t="str">
        <f t="shared" si="957"/>
        <v>Nincs VKR kiválasztva!</v>
      </c>
      <c r="AU1469" s="46"/>
      <c r="AV1469" s="46"/>
      <c r="AY1469" s="64" t="str">
        <f>IF($D1469="","",INDEX(Osszesito!$E:$E,MATCH($F1469,Osszesito!$C:$C,0)))</f>
        <v/>
      </c>
      <c r="AZ1469" s="64">
        <f t="shared" si="924"/>
        <v>0</v>
      </c>
      <c r="BA1469" s="65">
        <f t="shared" si="925"/>
        <v>0</v>
      </c>
      <c r="BB1469" s="65" t="str">
        <f t="shared" si="926"/>
        <v>x</v>
      </c>
      <c r="BC1469" s="65">
        <f t="shared" si="958"/>
        <v>0</v>
      </c>
      <c r="BD1469" s="65">
        <f t="shared" si="951"/>
        <v>0</v>
      </c>
      <c r="BE1469" s="65">
        <f t="shared" si="927"/>
        <v>0</v>
      </c>
      <c r="BF1469" s="64" t="str">
        <f t="shared" si="928"/>
        <v>A forrás egyenlő a költséggel (I.ütem).</v>
      </c>
      <c r="BG1469" s="65">
        <f t="shared" si="929"/>
        <v>0</v>
      </c>
      <c r="BH1469" s="65">
        <f t="shared" si="930"/>
        <v>0</v>
      </c>
      <c r="BI1469" s="65">
        <f t="shared" si="931"/>
        <v>0</v>
      </c>
      <c r="BJ1469" s="65">
        <f t="shared" si="932"/>
        <v>0</v>
      </c>
      <c r="BK1469" s="65">
        <f t="shared" si="959"/>
        <v>0</v>
      </c>
      <c r="BL1469" s="66" t="str">
        <f t="shared" si="952"/>
        <v>Nem hosszútávú a feladat.</v>
      </c>
      <c r="BM1469" s="67">
        <f t="shared" si="933"/>
        <v>1</v>
      </c>
      <c r="BN1469" s="67">
        <f t="shared" si="934"/>
        <v>0</v>
      </c>
      <c r="BO1469" s="67">
        <f t="shared" si="935"/>
        <v>1</v>
      </c>
      <c r="BP1469" s="67">
        <f t="shared" si="936"/>
        <v>0</v>
      </c>
      <c r="BQ1469" s="65">
        <f t="shared" si="937"/>
        <v>0</v>
      </c>
      <c r="BR1469" s="64" t="str">
        <f t="shared" si="938"/>
        <v>Nincs hosszútávú terv!</v>
      </c>
      <c r="BS1469" s="65">
        <f t="shared" si="939"/>
        <v>0</v>
      </c>
      <c r="BT1469" s="65">
        <f t="shared" si="940"/>
        <v>0</v>
      </c>
      <c r="BU1469" s="65">
        <f t="shared" si="941"/>
        <v>0</v>
      </c>
      <c r="BV1469" s="65">
        <f t="shared" si="942"/>
        <v>0</v>
      </c>
      <c r="BW1469" s="65">
        <f t="shared" si="943"/>
        <v>0</v>
      </c>
      <c r="BX1469" s="65">
        <f t="shared" si="944"/>
        <v>0</v>
      </c>
      <c r="BY1469" s="65">
        <f t="shared" si="945"/>
        <v>0</v>
      </c>
      <c r="BZ1469" s="65">
        <f t="shared" si="946"/>
        <v>0</v>
      </c>
      <c r="CA1469" s="65">
        <f t="shared" si="947"/>
        <v>0</v>
      </c>
      <c r="CB1469" s="65">
        <f t="shared" si="948"/>
        <v>0</v>
      </c>
      <c r="CC1469" s="65">
        <f t="shared" si="949"/>
        <v>0</v>
      </c>
      <c r="CD1469" s="65" t="str">
        <f t="shared" si="960"/>
        <v>Hiányos kitöltés! (B-oszlop üres)</v>
      </c>
      <c r="CE1469" s="66" t="str">
        <f t="shared" si="961"/>
        <v>Hiányos kitöltés! (B-oszlop üres)</v>
      </c>
      <c r="CF1469" s="65">
        <f t="shared" si="962"/>
        <v>0</v>
      </c>
      <c r="CG1469" s="65">
        <f t="shared" si="963"/>
        <v>0</v>
      </c>
      <c r="CH1469" s="65">
        <f t="shared" si="964"/>
        <v>0</v>
      </c>
    </row>
    <row r="1470" spans="1:86" ht="31.25" x14ac:dyDescent="0.25">
      <c r="A1470" s="54" t="str">
        <f t="shared" si="953"/>
        <v>Nincs VKR kiválasztva!</v>
      </c>
      <c r="B1470" s="68"/>
      <c r="C1470" s="55"/>
      <c r="D1470" s="47"/>
      <c r="E1470" s="47"/>
      <c r="F1470" s="56" t="str">
        <f>IF($G1470="","Nincs VKR kiválasztva!",INDEX(Osszesito!$C:$C,MATCH($G1470,Osszesito!$D:$D,0)))</f>
        <v>Nincs VKR kiválasztva!</v>
      </c>
      <c r="G1470" s="45"/>
      <c r="H1470" s="51" t="str">
        <f>IF($D1470="","",CONCATENATE($AY1470,"_",COUNTA($D$3:$D1470),"_FSZV_2026"))</f>
        <v/>
      </c>
      <c r="I1470" s="56" t="str">
        <f>IF($G1470="","Nincs VKR kiválasztva!",INDEX(Osszesito!$G:$G,MATCH($F1470,Osszesito!$C:$C,0)))</f>
        <v>Nincs VKR kiválasztva!</v>
      </c>
      <c r="J1470" s="56" t="str">
        <f>IF($G1470="","Nincs VKR kiválasztva!",INDEX(Osszesito!$F:$F,MATCH($F1470,Osszesito!$C:$C,0)))</f>
        <v>Nincs VKR kiválasztva!</v>
      </c>
      <c r="K1470" s="48" t="str">
        <f t="shared" si="950"/>
        <v>Nincs kitöltve a költség rész!</v>
      </c>
      <c r="L1470" s="49"/>
      <c r="M1470" s="49"/>
      <c r="N1470" s="60"/>
      <c r="O1470" s="60"/>
      <c r="P1470" s="90"/>
      <c r="R1470" s="62"/>
      <c r="S1470" s="62"/>
      <c r="T1470" s="62"/>
      <c r="U1470" s="62"/>
      <c r="V1470" s="62"/>
      <c r="W1470" s="62"/>
      <c r="X1470" s="62"/>
      <c r="Y1470" s="62"/>
      <c r="Z1470" s="62"/>
      <c r="AA1470" s="62"/>
      <c r="AB1470" s="62"/>
      <c r="AC1470" s="61">
        <f t="shared" si="954"/>
        <v>0</v>
      </c>
      <c r="AD1470" s="1" t="str">
        <f t="shared" si="955"/>
        <v>Nincs VKR kiválasztva!</v>
      </c>
      <c r="AF1470" s="60"/>
      <c r="AG1470" s="60"/>
      <c r="AH1470" s="60"/>
      <c r="AI1470" s="60"/>
      <c r="AJ1470" s="60"/>
      <c r="AK1470" s="60"/>
      <c r="AL1470" s="60"/>
      <c r="AM1470" s="60"/>
      <c r="AN1470" s="60"/>
      <c r="AO1470" s="60"/>
      <c r="AP1470" s="60"/>
      <c r="AQ1470" s="61">
        <f t="shared" si="956"/>
        <v>0</v>
      </c>
      <c r="AR1470" s="130" t="s">
        <v>36</v>
      </c>
      <c r="AS1470" s="1" t="str">
        <f t="shared" si="957"/>
        <v>Nincs VKR kiválasztva!</v>
      </c>
      <c r="AU1470" s="46"/>
      <c r="AV1470" s="46"/>
      <c r="AY1470" s="64" t="str">
        <f>IF($D1470="","",INDEX(Osszesito!$E:$E,MATCH($F1470,Osszesito!$C:$C,0)))</f>
        <v/>
      </c>
      <c r="AZ1470" s="64">
        <f t="shared" si="924"/>
        <v>0</v>
      </c>
      <c r="BA1470" s="65">
        <f t="shared" si="925"/>
        <v>0</v>
      </c>
      <c r="BB1470" s="65" t="str">
        <f t="shared" si="926"/>
        <v>x</v>
      </c>
      <c r="BC1470" s="65">
        <f t="shared" si="958"/>
        <v>0</v>
      </c>
      <c r="BD1470" s="65">
        <f t="shared" si="951"/>
        <v>0</v>
      </c>
      <c r="BE1470" s="65">
        <f t="shared" si="927"/>
        <v>0</v>
      </c>
      <c r="BF1470" s="64" t="str">
        <f t="shared" si="928"/>
        <v>A forrás egyenlő a költséggel (I.ütem).</v>
      </c>
      <c r="BG1470" s="65">
        <f t="shared" si="929"/>
        <v>0</v>
      </c>
      <c r="BH1470" s="65">
        <f t="shared" si="930"/>
        <v>0</v>
      </c>
      <c r="BI1470" s="65">
        <f t="shared" si="931"/>
        <v>0</v>
      </c>
      <c r="BJ1470" s="65">
        <f t="shared" si="932"/>
        <v>0</v>
      </c>
      <c r="BK1470" s="65">
        <f t="shared" si="959"/>
        <v>0</v>
      </c>
      <c r="BL1470" s="66" t="str">
        <f t="shared" si="952"/>
        <v>Nem hosszútávú a feladat.</v>
      </c>
      <c r="BM1470" s="67">
        <f t="shared" si="933"/>
        <v>1</v>
      </c>
      <c r="BN1470" s="67">
        <f t="shared" si="934"/>
        <v>0</v>
      </c>
      <c r="BO1470" s="67">
        <f t="shared" si="935"/>
        <v>1</v>
      </c>
      <c r="BP1470" s="67">
        <f t="shared" si="936"/>
        <v>0</v>
      </c>
      <c r="BQ1470" s="65">
        <f t="shared" si="937"/>
        <v>0</v>
      </c>
      <c r="BR1470" s="64" t="str">
        <f t="shared" si="938"/>
        <v>Nincs hosszútávú terv!</v>
      </c>
      <c r="BS1470" s="65">
        <f t="shared" si="939"/>
        <v>0</v>
      </c>
      <c r="BT1470" s="65">
        <f t="shared" si="940"/>
        <v>0</v>
      </c>
      <c r="BU1470" s="65">
        <f t="shared" si="941"/>
        <v>0</v>
      </c>
      <c r="BV1470" s="65">
        <f t="shared" si="942"/>
        <v>0</v>
      </c>
      <c r="BW1470" s="65">
        <f t="shared" si="943"/>
        <v>0</v>
      </c>
      <c r="BX1470" s="65">
        <f t="shared" si="944"/>
        <v>0</v>
      </c>
      <c r="BY1470" s="65">
        <f t="shared" si="945"/>
        <v>0</v>
      </c>
      <c r="BZ1470" s="65">
        <f t="shared" si="946"/>
        <v>0</v>
      </c>
      <c r="CA1470" s="65">
        <f t="shared" si="947"/>
        <v>0</v>
      </c>
      <c r="CB1470" s="65">
        <f t="shared" si="948"/>
        <v>0</v>
      </c>
      <c r="CC1470" s="65">
        <f t="shared" si="949"/>
        <v>0</v>
      </c>
      <c r="CD1470" s="65" t="str">
        <f t="shared" si="960"/>
        <v>Hiányos kitöltés! (B-oszlop üres)</v>
      </c>
      <c r="CE1470" s="66" t="str">
        <f t="shared" si="961"/>
        <v>Hiányos kitöltés! (B-oszlop üres)</v>
      </c>
      <c r="CF1470" s="65">
        <f t="shared" si="962"/>
        <v>0</v>
      </c>
      <c r="CG1470" s="65">
        <f t="shared" si="963"/>
        <v>0</v>
      </c>
      <c r="CH1470" s="65">
        <f t="shared" si="964"/>
        <v>0</v>
      </c>
    </row>
    <row r="1471" spans="1:86" ht="31.25" x14ac:dyDescent="0.25">
      <c r="A1471" s="54" t="str">
        <f t="shared" si="953"/>
        <v>Nincs VKR kiválasztva!</v>
      </c>
      <c r="B1471" s="68"/>
      <c r="C1471" s="55"/>
      <c r="D1471" s="47"/>
      <c r="E1471" s="47"/>
      <c r="F1471" s="56" t="str">
        <f>IF($G1471="","Nincs VKR kiválasztva!",INDEX(Osszesito!$C:$C,MATCH($G1471,Osszesito!$D:$D,0)))</f>
        <v>Nincs VKR kiválasztva!</v>
      </c>
      <c r="G1471" s="45"/>
      <c r="H1471" s="51" t="str">
        <f>IF($D1471="","",CONCATENATE($AY1471,"_",COUNTA($D$3:$D1471),"_FSZV_2026"))</f>
        <v/>
      </c>
      <c r="I1471" s="56" t="str">
        <f>IF($G1471="","Nincs VKR kiválasztva!",INDEX(Osszesito!$G:$G,MATCH($F1471,Osszesito!$C:$C,0)))</f>
        <v>Nincs VKR kiválasztva!</v>
      </c>
      <c r="J1471" s="56" t="str">
        <f>IF($G1471="","Nincs VKR kiválasztva!",INDEX(Osszesito!$F:$F,MATCH($F1471,Osszesito!$C:$C,0)))</f>
        <v>Nincs VKR kiválasztva!</v>
      </c>
      <c r="K1471" s="48" t="str">
        <f t="shared" si="950"/>
        <v>Nincs kitöltve a költség rész!</v>
      </c>
      <c r="L1471" s="49"/>
      <c r="M1471" s="49"/>
      <c r="N1471" s="60"/>
      <c r="O1471" s="60"/>
      <c r="P1471" s="90"/>
      <c r="R1471" s="62"/>
      <c r="S1471" s="62"/>
      <c r="T1471" s="62"/>
      <c r="U1471" s="62"/>
      <c r="V1471" s="62"/>
      <c r="W1471" s="62"/>
      <c r="X1471" s="62"/>
      <c r="Y1471" s="62"/>
      <c r="Z1471" s="62"/>
      <c r="AA1471" s="62"/>
      <c r="AB1471" s="62"/>
      <c r="AC1471" s="61">
        <f t="shared" si="954"/>
        <v>0</v>
      </c>
      <c r="AD1471" s="1" t="str">
        <f t="shared" si="955"/>
        <v>Nincs VKR kiválasztva!</v>
      </c>
      <c r="AF1471" s="60"/>
      <c r="AG1471" s="60"/>
      <c r="AH1471" s="60"/>
      <c r="AI1471" s="60"/>
      <c r="AJ1471" s="60"/>
      <c r="AK1471" s="60"/>
      <c r="AL1471" s="60"/>
      <c r="AM1471" s="60"/>
      <c r="AN1471" s="60"/>
      <c r="AO1471" s="60"/>
      <c r="AP1471" s="60"/>
      <c r="AQ1471" s="61">
        <f t="shared" si="956"/>
        <v>0</v>
      </c>
      <c r="AR1471" s="130" t="s">
        <v>36</v>
      </c>
      <c r="AS1471" s="1" t="str">
        <f t="shared" si="957"/>
        <v>Nincs VKR kiválasztva!</v>
      </c>
      <c r="AU1471" s="46"/>
      <c r="AV1471" s="46"/>
      <c r="AY1471" s="64" t="str">
        <f>IF($D1471="","",INDEX(Osszesito!$E:$E,MATCH($F1471,Osszesito!$C:$C,0)))</f>
        <v/>
      </c>
      <c r="AZ1471" s="64">
        <f t="shared" si="924"/>
        <v>0</v>
      </c>
      <c r="BA1471" s="65">
        <f t="shared" si="925"/>
        <v>0</v>
      </c>
      <c r="BB1471" s="65" t="str">
        <f t="shared" si="926"/>
        <v>x</v>
      </c>
      <c r="BC1471" s="65">
        <f t="shared" si="958"/>
        <v>0</v>
      </c>
      <c r="BD1471" s="65">
        <f t="shared" si="951"/>
        <v>0</v>
      </c>
      <c r="BE1471" s="65">
        <f t="shared" si="927"/>
        <v>0</v>
      </c>
      <c r="BF1471" s="64" t="str">
        <f t="shared" si="928"/>
        <v>A forrás egyenlő a költséggel (I.ütem).</v>
      </c>
      <c r="BG1471" s="65">
        <f t="shared" si="929"/>
        <v>0</v>
      </c>
      <c r="BH1471" s="65">
        <f t="shared" si="930"/>
        <v>0</v>
      </c>
      <c r="BI1471" s="65">
        <f t="shared" si="931"/>
        <v>0</v>
      </c>
      <c r="BJ1471" s="65">
        <f t="shared" si="932"/>
        <v>0</v>
      </c>
      <c r="BK1471" s="65">
        <f t="shared" si="959"/>
        <v>0</v>
      </c>
      <c r="BL1471" s="66" t="str">
        <f t="shared" si="952"/>
        <v>Nem hosszútávú a feladat.</v>
      </c>
      <c r="BM1471" s="67">
        <f t="shared" si="933"/>
        <v>1</v>
      </c>
      <c r="BN1471" s="67">
        <f t="shared" si="934"/>
        <v>0</v>
      </c>
      <c r="BO1471" s="67">
        <f t="shared" si="935"/>
        <v>1</v>
      </c>
      <c r="BP1471" s="67">
        <f t="shared" si="936"/>
        <v>0</v>
      </c>
      <c r="BQ1471" s="65">
        <f t="shared" si="937"/>
        <v>0</v>
      </c>
      <c r="BR1471" s="64" t="str">
        <f t="shared" si="938"/>
        <v>Nincs hosszútávú terv!</v>
      </c>
      <c r="BS1471" s="65">
        <f t="shared" si="939"/>
        <v>0</v>
      </c>
      <c r="BT1471" s="65">
        <f t="shared" si="940"/>
        <v>0</v>
      </c>
      <c r="BU1471" s="65">
        <f t="shared" si="941"/>
        <v>0</v>
      </c>
      <c r="BV1471" s="65">
        <f t="shared" si="942"/>
        <v>0</v>
      </c>
      <c r="BW1471" s="65">
        <f t="shared" si="943"/>
        <v>0</v>
      </c>
      <c r="BX1471" s="65">
        <f t="shared" si="944"/>
        <v>0</v>
      </c>
      <c r="BY1471" s="65">
        <f t="shared" si="945"/>
        <v>0</v>
      </c>
      <c r="BZ1471" s="65">
        <f t="shared" si="946"/>
        <v>0</v>
      </c>
      <c r="CA1471" s="65">
        <f t="shared" si="947"/>
        <v>0</v>
      </c>
      <c r="CB1471" s="65">
        <f t="shared" si="948"/>
        <v>0</v>
      </c>
      <c r="CC1471" s="65">
        <f t="shared" si="949"/>
        <v>0</v>
      </c>
      <c r="CD1471" s="65" t="str">
        <f t="shared" si="960"/>
        <v>Hiányos kitöltés! (B-oszlop üres)</v>
      </c>
      <c r="CE1471" s="66" t="str">
        <f t="shared" si="961"/>
        <v>Hiányos kitöltés! (B-oszlop üres)</v>
      </c>
      <c r="CF1471" s="65">
        <f t="shared" si="962"/>
        <v>0</v>
      </c>
      <c r="CG1471" s="65">
        <f t="shared" si="963"/>
        <v>0</v>
      </c>
      <c r="CH1471" s="65">
        <f t="shared" si="964"/>
        <v>0</v>
      </c>
    </row>
    <row r="1472" spans="1:86" ht="31.25" x14ac:dyDescent="0.25">
      <c r="A1472" s="54" t="str">
        <f t="shared" si="953"/>
        <v>Nincs VKR kiválasztva!</v>
      </c>
      <c r="B1472" s="68"/>
      <c r="C1472" s="55"/>
      <c r="D1472" s="47"/>
      <c r="E1472" s="47"/>
      <c r="F1472" s="56" t="str">
        <f>IF($G1472="","Nincs VKR kiválasztva!",INDEX(Osszesito!$C:$C,MATCH($G1472,Osszesito!$D:$D,0)))</f>
        <v>Nincs VKR kiválasztva!</v>
      </c>
      <c r="G1472" s="45"/>
      <c r="H1472" s="51" t="str">
        <f>IF($D1472="","",CONCATENATE($AY1472,"_",COUNTA($D$3:$D1472),"_FSZV_2026"))</f>
        <v/>
      </c>
      <c r="I1472" s="56" t="str">
        <f>IF($G1472="","Nincs VKR kiválasztva!",INDEX(Osszesito!$G:$G,MATCH($F1472,Osszesito!$C:$C,0)))</f>
        <v>Nincs VKR kiválasztva!</v>
      </c>
      <c r="J1472" s="56" t="str">
        <f>IF($G1472="","Nincs VKR kiválasztva!",INDEX(Osszesito!$F:$F,MATCH($F1472,Osszesito!$C:$C,0)))</f>
        <v>Nincs VKR kiválasztva!</v>
      </c>
      <c r="K1472" s="48" t="str">
        <f t="shared" si="950"/>
        <v>Nincs kitöltve a költség rész!</v>
      </c>
      <c r="L1472" s="49"/>
      <c r="M1472" s="49"/>
      <c r="N1472" s="60"/>
      <c r="O1472" s="60"/>
      <c r="P1472" s="90"/>
      <c r="R1472" s="62"/>
      <c r="S1472" s="62"/>
      <c r="T1472" s="62"/>
      <c r="U1472" s="62"/>
      <c r="V1472" s="62"/>
      <c r="W1472" s="62"/>
      <c r="X1472" s="62"/>
      <c r="Y1472" s="62"/>
      <c r="Z1472" s="62"/>
      <c r="AA1472" s="62"/>
      <c r="AB1472" s="62"/>
      <c r="AC1472" s="61">
        <f t="shared" si="954"/>
        <v>0</v>
      </c>
      <c r="AD1472" s="1" t="str">
        <f t="shared" si="955"/>
        <v>Nincs VKR kiválasztva!</v>
      </c>
      <c r="AF1472" s="60"/>
      <c r="AG1472" s="60"/>
      <c r="AH1472" s="60"/>
      <c r="AI1472" s="60"/>
      <c r="AJ1472" s="60"/>
      <c r="AK1472" s="60"/>
      <c r="AL1472" s="60"/>
      <c r="AM1472" s="60"/>
      <c r="AN1472" s="60"/>
      <c r="AO1472" s="60"/>
      <c r="AP1472" s="60"/>
      <c r="AQ1472" s="61">
        <f t="shared" si="956"/>
        <v>0</v>
      </c>
      <c r="AR1472" s="130" t="s">
        <v>36</v>
      </c>
      <c r="AS1472" s="1" t="str">
        <f t="shared" si="957"/>
        <v>Nincs VKR kiválasztva!</v>
      </c>
      <c r="AU1472" s="46"/>
      <c r="AV1472" s="46"/>
      <c r="AY1472" s="64" t="str">
        <f>IF($D1472="","",INDEX(Osszesito!$E:$E,MATCH($F1472,Osszesito!$C:$C,0)))</f>
        <v/>
      </c>
      <c r="AZ1472" s="64">
        <f t="shared" si="924"/>
        <v>0</v>
      </c>
      <c r="BA1472" s="65">
        <f t="shared" si="925"/>
        <v>0</v>
      </c>
      <c r="BB1472" s="65" t="str">
        <f t="shared" si="926"/>
        <v>x</v>
      </c>
      <c r="BC1472" s="65">
        <f t="shared" si="958"/>
        <v>0</v>
      </c>
      <c r="BD1472" s="65">
        <f t="shared" si="951"/>
        <v>0</v>
      </c>
      <c r="BE1472" s="65">
        <f t="shared" si="927"/>
        <v>0</v>
      </c>
      <c r="BF1472" s="64" t="str">
        <f t="shared" si="928"/>
        <v>A forrás egyenlő a költséggel (I.ütem).</v>
      </c>
      <c r="BG1472" s="65">
        <f t="shared" si="929"/>
        <v>0</v>
      </c>
      <c r="BH1472" s="65">
        <f t="shared" si="930"/>
        <v>0</v>
      </c>
      <c r="BI1472" s="65">
        <f t="shared" si="931"/>
        <v>0</v>
      </c>
      <c r="BJ1472" s="65">
        <f t="shared" si="932"/>
        <v>0</v>
      </c>
      <c r="BK1472" s="65">
        <f t="shared" si="959"/>
        <v>0</v>
      </c>
      <c r="BL1472" s="66" t="str">
        <f t="shared" si="952"/>
        <v>Nem hosszútávú a feladat.</v>
      </c>
      <c r="BM1472" s="67">
        <f t="shared" si="933"/>
        <v>1</v>
      </c>
      <c r="BN1472" s="67">
        <f t="shared" si="934"/>
        <v>0</v>
      </c>
      <c r="BO1472" s="67">
        <f t="shared" si="935"/>
        <v>1</v>
      </c>
      <c r="BP1472" s="67">
        <f t="shared" si="936"/>
        <v>0</v>
      </c>
      <c r="BQ1472" s="65">
        <f t="shared" si="937"/>
        <v>0</v>
      </c>
      <c r="BR1472" s="64" t="str">
        <f t="shared" si="938"/>
        <v>Nincs hosszútávú terv!</v>
      </c>
      <c r="BS1472" s="65">
        <f t="shared" si="939"/>
        <v>0</v>
      </c>
      <c r="BT1472" s="65">
        <f t="shared" si="940"/>
        <v>0</v>
      </c>
      <c r="BU1472" s="65">
        <f t="shared" si="941"/>
        <v>0</v>
      </c>
      <c r="BV1472" s="65">
        <f t="shared" si="942"/>
        <v>0</v>
      </c>
      <c r="BW1472" s="65">
        <f t="shared" si="943"/>
        <v>0</v>
      </c>
      <c r="BX1472" s="65">
        <f t="shared" si="944"/>
        <v>0</v>
      </c>
      <c r="BY1472" s="65">
        <f t="shared" si="945"/>
        <v>0</v>
      </c>
      <c r="BZ1472" s="65">
        <f t="shared" si="946"/>
        <v>0</v>
      </c>
      <c r="CA1472" s="65">
        <f t="shared" si="947"/>
        <v>0</v>
      </c>
      <c r="CB1472" s="65">
        <f t="shared" si="948"/>
        <v>0</v>
      </c>
      <c r="CC1472" s="65">
        <f t="shared" si="949"/>
        <v>0</v>
      </c>
      <c r="CD1472" s="65" t="str">
        <f t="shared" si="960"/>
        <v>Hiányos kitöltés! (B-oszlop üres)</v>
      </c>
      <c r="CE1472" s="66" t="str">
        <f t="shared" si="961"/>
        <v>Hiányos kitöltés! (B-oszlop üres)</v>
      </c>
      <c r="CF1472" s="65">
        <f t="shared" si="962"/>
        <v>0</v>
      </c>
      <c r="CG1472" s="65">
        <f t="shared" si="963"/>
        <v>0</v>
      </c>
      <c r="CH1472" s="65">
        <f t="shared" si="964"/>
        <v>0</v>
      </c>
    </row>
    <row r="1473" spans="1:86" ht="31.25" x14ac:dyDescent="0.25">
      <c r="A1473" s="54" t="str">
        <f t="shared" si="953"/>
        <v>Nincs VKR kiválasztva!</v>
      </c>
      <c r="B1473" s="68"/>
      <c r="C1473" s="55"/>
      <c r="D1473" s="47"/>
      <c r="E1473" s="47"/>
      <c r="F1473" s="56" t="str">
        <f>IF($G1473="","Nincs VKR kiválasztva!",INDEX(Osszesito!$C:$C,MATCH($G1473,Osszesito!$D:$D,0)))</f>
        <v>Nincs VKR kiválasztva!</v>
      </c>
      <c r="G1473" s="45"/>
      <c r="H1473" s="51" t="str">
        <f>IF($D1473="","",CONCATENATE($AY1473,"_",COUNTA($D$3:$D1473),"_FSZV_2026"))</f>
        <v/>
      </c>
      <c r="I1473" s="56" t="str">
        <f>IF($G1473="","Nincs VKR kiválasztva!",INDEX(Osszesito!$G:$G,MATCH($F1473,Osszesito!$C:$C,0)))</f>
        <v>Nincs VKR kiválasztva!</v>
      </c>
      <c r="J1473" s="56" t="str">
        <f>IF($G1473="","Nincs VKR kiválasztva!",INDEX(Osszesito!$F:$F,MATCH($F1473,Osszesito!$C:$C,0)))</f>
        <v>Nincs VKR kiválasztva!</v>
      </c>
      <c r="K1473" s="48" t="str">
        <f t="shared" si="950"/>
        <v>Nincs kitöltve a költség rész!</v>
      </c>
      <c r="L1473" s="49"/>
      <c r="M1473" s="49"/>
      <c r="N1473" s="60"/>
      <c r="O1473" s="60"/>
      <c r="P1473" s="90"/>
      <c r="R1473" s="62"/>
      <c r="S1473" s="62"/>
      <c r="T1473" s="62"/>
      <c r="U1473" s="62"/>
      <c r="V1473" s="62"/>
      <c r="W1473" s="62"/>
      <c r="X1473" s="62"/>
      <c r="Y1473" s="62"/>
      <c r="Z1473" s="62"/>
      <c r="AA1473" s="62"/>
      <c r="AB1473" s="62"/>
      <c r="AC1473" s="61">
        <f t="shared" si="954"/>
        <v>0</v>
      </c>
      <c r="AD1473" s="1" t="str">
        <f t="shared" si="955"/>
        <v>Nincs VKR kiválasztva!</v>
      </c>
      <c r="AF1473" s="60"/>
      <c r="AG1473" s="60"/>
      <c r="AH1473" s="60"/>
      <c r="AI1473" s="60"/>
      <c r="AJ1473" s="60"/>
      <c r="AK1473" s="60"/>
      <c r="AL1473" s="60"/>
      <c r="AM1473" s="60"/>
      <c r="AN1473" s="60"/>
      <c r="AO1473" s="60"/>
      <c r="AP1473" s="60"/>
      <c r="AQ1473" s="61">
        <f t="shared" si="956"/>
        <v>0</v>
      </c>
      <c r="AR1473" s="130" t="s">
        <v>36</v>
      </c>
      <c r="AS1473" s="1" t="str">
        <f t="shared" si="957"/>
        <v>Nincs VKR kiválasztva!</v>
      </c>
      <c r="AU1473" s="46"/>
      <c r="AV1473" s="46"/>
      <c r="AY1473" s="64" t="str">
        <f>IF($D1473="","",INDEX(Osszesito!$E:$E,MATCH($F1473,Osszesito!$C:$C,0)))</f>
        <v/>
      </c>
      <c r="AZ1473" s="64">
        <f t="shared" si="924"/>
        <v>0</v>
      </c>
      <c r="BA1473" s="65">
        <f t="shared" si="925"/>
        <v>0</v>
      </c>
      <c r="BB1473" s="65" t="str">
        <f t="shared" si="926"/>
        <v>x</v>
      </c>
      <c r="BC1473" s="65">
        <f t="shared" si="958"/>
        <v>0</v>
      </c>
      <c r="BD1473" s="65">
        <f t="shared" si="951"/>
        <v>0</v>
      </c>
      <c r="BE1473" s="65">
        <f t="shared" si="927"/>
        <v>0</v>
      </c>
      <c r="BF1473" s="64" t="str">
        <f t="shared" si="928"/>
        <v>A forrás egyenlő a költséggel (I.ütem).</v>
      </c>
      <c r="BG1473" s="65">
        <f t="shared" si="929"/>
        <v>0</v>
      </c>
      <c r="BH1473" s="65">
        <f t="shared" si="930"/>
        <v>0</v>
      </c>
      <c r="BI1473" s="65">
        <f t="shared" si="931"/>
        <v>0</v>
      </c>
      <c r="BJ1473" s="65">
        <f t="shared" si="932"/>
        <v>0</v>
      </c>
      <c r="BK1473" s="65">
        <f t="shared" si="959"/>
        <v>0</v>
      </c>
      <c r="BL1473" s="66" t="str">
        <f t="shared" si="952"/>
        <v>Nem hosszútávú a feladat.</v>
      </c>
      <c r="BM1473" s="67">
        <f t="shared" si="933"/>
        <v>1</v>
      </c>
      <c r="BN1473" s="67">
        <f t="shared" si="934"/>
        <v>0</v>
      </c>
      <c r="BO1473" s="67">
        <f t="shared" si="935"/>
        <v>1</v>
      </c>
      <c r="BP1473" s="67">
        <f t="shared" si="936"/>
        <v>0</v>
      </c>
      <c r="BQ1473" s="65">
        <f t="shared" si="937"/>
        <v>0</v>
      </c>
      <c r="BR1473" s="64" t="str">
        <f t="shared" si="938"/>
        <v>Nincs hosszútávú terv!</v>
      </c>
      <c r="BS1473" s="65">
        <f t="shared" si="939"/>
        <v>0</v>
      </c>
      <c r="BT1473" s="65">
        <f t="shared" si="940"/>
        <v>0</v>
      </c>
      <c r="BU1473" s="65">
        <f t="shared" si="941"/>
        <v>0</v>
      </c>
      <c r="BV1473" s="65">
        <f t="shared" si="942"/>
        <v>0</v>
      </c>
      <c r="BW1473" s="65">
        <f t="shared" si="943"/>
        <v>0</v>
      </c>
      <c r="BX1473" s="65">
        <f t="shared" si="944"/>
        <v>0</v>
      </c>
      <c r="BY1473" s="65">
        <f t="shared" si="945"/>
        <v>0</v>
      </c>
      <c r="BZ1473" s="65">
        <f t="shared" si="946"/>
        <v>0</v>
      </c>
      <c r="CA1473" s="65">
        <f t="shared" si="947"/>
        <v>0</v>
      </c>
      <c r="CB1473" s="65">
        <f t="shared" si="948"/>
        <v>0</v>
      </c>
      <c r="CC1473" s="65">
        <f t="shared" si="949"/>
        <v>0</v>
      </c>
      <c r="CD1473" s="65" t="str">
        <f t="shared" si="960"/>
        <v>Hiányos kitöltés! (B-oszlop üres)</v>
      </c>
      <c r="CE1473" s="66" t="str">
        <f t="shared" si="961"/>
        <v>Hiányos kitöltés! (B-oszlop üres)</v>
      </c>
      <c r="CF1473" s="65">
        <f t="shared" si="962"/>
        <v>0</v>
      </c>
      <c r="CG1473" s="65">
        <f t="shared" si="963"/>
        <v>0</v>
      </c>
      <c r="CH1473" s="65">
        <f t="shared" si="964"/>
        <v>0</v>
      </c>
    </row>
    <row r="1474" spans="1:86" ht="31.25" x14ac:dyDescent="0.25">
      <c r="A1474" s="54" t="str">
        <f t="shared" si="953"/>
        <v>Nincs VKR kiválasztva!</v>
      </c>
      <c r="B1474" s="68"/>
      <c r="C1474" s="55"/>
      <c r="D1474" s="47"/>
      <c r="E1474" s="47"/>
      <c r="F1474" s="56" t="str">
        <f>IF($G1474="","Nincs VKR kiválasztva!",INDEX(Osszesito!$C:$C,MATCH($G1474,Osszesito!$D:$D,0)))</f>
        <v>Nincs VKR kiválasztva!</v>
      </c>
      <c r="G1474" s="45"/>
      <c r="H1474" s="51" t="str">
        <f>IF($D1474="","",CONCATENATE($AY1474,"_",COUNTA($D$3:$D1474),"_FSZV_2026"))</f>
        <v/>
      </c>
      <c r="I1474" s="56" t="str">
        <f>IF($G1474="","Nincs VKR kiválasztva!",INDEX(Osszesito!$G:$G,MATCH($F1474,Osszesito!$C:$C,0)))</f>
        <v>Nincs VKR kiválasztva!</v>
      </c>
      <c r="J1474" s="56" t="str">
        <f>IF($G1474="","Nincs VKR kiválasztva!",INDEX(Osszesito!$F:$F,MATCH($F1474,Osszesito!$C:$C,0)))</f>
        <v>Nincs VKR kiválasztva!</v>
      </c>
      <c r="K1474" s="48" t="str">
        <f t="shared" si="950"/>
        <v>Nincs kitöltve a költség rész!</v>
      </c>
      <c r="L1474" s="49"/>
      <c r="M1474" s="49"/>
      <c r="N1474" s="60"/>
      <c r="O1474" s="60"/>
      <c r="P1474" s="90"/>
      <c r="R1474" s="62"/>
      <c r="S1474" s="62"/>
      <c r="T1474" s="62"/>
      <c r="U1474" s="62"/>
      <c r="V1474" s="62"/>
      <c r="W1474" s="62"/>
      <c r="X1474" s="62"/>
      <c r="Y1474" s="62"/>
      <c r="Z1474" s="62"/>
      <c r="AA1474" s="62"/>
      <c r="AB1474" s="62"/>
      <c r="AC1474" s="61">
        <f t="shared" si="954"/>
        <v>0</v>
      </c>
      <c r="AD1474" s="1" t="str">
        <f t="shared" si="955"/>
        <v>Nincs VKR kiválasztva!</v>
      </c>
      <c r="AF1474" s="60"/>
      <c r="AG1474" s="60"/>
      <c r="AH1474" s="60"/>
      <c r="AI1474" s="60"/>
      <c r="AJ1474" s="60"/>
      <c r="AK1474" s="60"/>
      <c r="AL1474" s="60"/>
      <c r="AM1474" s="60"/>
      <c r="AN1474" s="60"/>
      <c r="AO1474" s="60"/>
      <c r="AP1474" s="60"/>
      <c r="AQ1474" s="61">
        <f t="shared" si="956"/>
        <v>0</v>
      </c>
      <c r="AR1474" s="130" t="s">
        <v>36</v>
      </c>
      <c r="AS1474" s="1" t="str">
        <f t="shared" si="957"/>
        <v>Nincs VKR kiválasztva!</v>
      </c>
      <c r="AU1474" s="46"/>
      <c r="AV1474" s="46"/>
      <c r="AY1474" s="64" t="str">
        <f>IF($D1474="","",INDEX(Osszesito!$E:$E,MATCH($F1474,Osszesito!$C:$C,0)))</f>
        <v/>
      </c>
      <c r="AZ1474" s="64">
        <f t="shared" si="924"/>
        <v>0</v>
      </c>
      <c r="BA1474" s="65">
        <f t="shared" si="925"/>
        <v>0</v>
      </c>
      <c r="BB1474" s="65" t="str">
        <f t="shared" si="926"/>
        <v>x</v>
      </c>
      <c r="BC1474" s="65">
        <f t="shared" si="958"/>
        <v>0</v>
      </c>
      <c r="BD1474" s="65">
        <f t="shared" si="951"/>
        <v>0</v>
      </c>
      <c r="BE1474" s="65">
        <f t="shared" si="927"/>
        <v>0</v>
      </c>
      <c r="BF1474" s="64" t="str">
        <f t="shared" si="928"/>
        <v>A forrás egyenlő a költséggel (I.ütem).</v>
      </c>
      <c r="BG1474" s="65">
        <f t="shared" si="929"/>
        <v>0</v>
      </c>
      <c r="BH1474" s="65">
        <f t="shared" si="930"/>
        <v>0</v>
      </c>
      <c r="BI1474" s="65">
        <f t="shared" si="931"/>
        <v>0</v>
      </c>
      <c r="BJ1474" s="65">
        <f t="shared" si="932"/>
        <v>0</v>
      </c>
      <c r="BK1474" s="65">
        <f t="shared" si="959"/>
        <v>0</v>
      </c>
      <c r="BL1474" s="66" t="str">
        <f t="shared" si="952"/>
        <v>Nem hosszútávú a feladat.</v>
      </c>
      <c r="BM1474" s="67">
        <f t="shared" si="933"/>
        <v>1</v>
      </c>
      <c r="BN1474" s="67">
        <f t="shared" si="934"/>
        <v>0</v>
      </c>
      <c r="BO1474" s="67">
        <f t="shared" si="935"/>
        <v>1</v>
      </c>
      <c r="BP1474" s="67">
        <f t="shared" si="936"/>
        <v>0</v>
      </c>
      <c r="BQ1474" s="65">
        <f t="shared" si="937"/>
        <v>0</v>
      </c>
      <c r="BR1474" s="64" t="str">
        <f t="shared" si="938"/>
        <v>Nincs hosszútávú terv!</v>
      </c>
      <c r="BS1474" s="65">
        <f t="shared" si="939"/>
        <v>0</v>
      </c>
      <c r="BT1474" s="65">
        <f t="shared" si="940"/>
        <v>0</v>
      </c>
      <c r="BU1474" s="65">
        <f t="shared" si="941"/>
        <v>0</v>
      </c>
      <c r="BV1474" s="65">
        <f t="shared" si="942"/>
        <v>0</v>
      </c>
      <c r="BW1474" s="65">
        <f t="shared" si="943"/>
        <v>0</v>
      </c>
      <c r="BX1474" s="65">
        <f t="shared" si="944"/>
        <v>0</v>
      </c>
      <c r="BY1474" s="65">
        <f t="shared" si="945"/>
        <v>0</v>
      </c>
      <c r="BZ1474" s="65">
        <f t="shared" si="946"/>
        <v>0</v>
      </c>
      <c r="CA1474" s="65">
        <f t="shared" si="947"/>
        <v>0</v>
      </c>
      <c r="CB1474" s="65">
        <f t="shared" si="948"/>
        <v>0</v>
      </c>
      <c r="CC1474" s="65">
        <f t="shared" si="949"/>
        <v>0</v>
      </c>
      <c r="CD1474" s="65" t="str">
        <f t="shared" si="960"/>
        <v>Hiányos kitöltés! (B-oszlop üres)</v>
      </c>
      <c r="CE1474" s="66" t="str">
        <f t="shared" si="961"/>
        <v>Hiányos kitöltés! (B-oszlop üres)</v>
      </c>
      <c r="CF1474" s="65">
        <f t="shared" si="962"/>
        <v>0</v>
      </c>
      <c r="CG1474" s="65">
        <f t="shared" si="963"/>
        <v>0</v>
      </c>
      <c r="CH1474" s="65">
        <f t="shared" si="964"/>
        <v>0</v>
      </c>
    </row>
    <row r="1475" spans="1:86" ht="31.25" x14ac:dyDescent="0.25">
      <c r="A1475" s="54" t="str">
        <f t="shared" si="953"/>
        <v>Nincs VKR kiválasztva!</v>
      </c>
      <c r="B1475" s="68"/>
      <c r="C1475" s="55"/>
      <c r="D1475" s="47"/>
      <c r="E1475" s="47"/>
      <c r="F1475" s="56" t="str">
        <f>IF($G1475="","Nincs VKR kiválasztva!",INDEX(Osszesito!$C:$C,MATCH($G1475,Osszesito!$D:$D,0)))</f>
        <v>Nincs VKR kiválasztva!</v>
      </c>
      <c r="G1475" s="45"/>
      <c r="H1475" s="51" t="str">
        <f>IF($D1475="","",CONCATENATE($AY1475,"_",COUNTA($D$3:$D1475),"_FSZV_2026"))</f>
        <v/>
      </c>
      <c r="I1475" s="56" t="str">
        <f>IF($G1475="","Nincs VKR kiválasztva!",INDEX(Osszesito!$G:$G,MATCH($F1475,Osszesito!$C:$C,0)))</f>
        <v>Nincs VKR kiválasztva!</v>
      </c>
      <c r="J1475" s="56" t="str">
        <f>IF($G1475="","Nincs VKR kiválasztva!",INDEX(Osszesito!$F:$F,MATCH($F1475,Osszesito!$C:$C,0)))</f>
        <v>Nincs VKR kiválasztva!</v>
      </c>
      <c r="K1475" s="48" t="str">
        <f t="shared" si="950"/>
        <v>Nincs kitöltve a költség rész!</v>
      </c>
      <c r="L1475" s="49"/>
      <c r="M1475" s="49"/>
      <c r="N1475" s="60"/>
      <c r="O1475" s="60"/>
      <c r="P1475" s="90"/>
      <c r="R1475" s="62"/>
      <c r="S1475" s="62"/>
      <c r="T1475" s="62"/>
      <c r="U1475" s="62"/>
      <c r="V1475" s="62"/>
      <c r="W1475" s="62"/>
      <c r="X1475" s="62"/>
      <c r="Y1475" s="62"/>
      <c r="Z1475" s="62"/>
      <c r="AA1475" s="62"/>
      <c r="AB1475" s="62"/>
      <c r="AC1475" s="61">
        <f t="shared" si="954"/>
        <v>0</v>
      </c>
      <c r="AD1475" s="1" t="str">
        <f t="shared" si="955"/>
        <v>Nincs VKR kiválasztva!</v>
      </c>
      <c r="AF1475" s="60"/>
      <c r="AG1475" s="60"/>
      <c r="AH1475" s="60"/>
      <c r="AI1475" s="60"/>
      <c r="AJ1475" s="60"/>
      <c r="AK1475" s="60"/>
      <c r="AL1475" s="60"/>
      <c r="AM1475" s="60"/>
      <c r="AN1475" s="60"/>
      <c r="AO1475" s="60"/>
      <c r="AP1475" s="60"/>
      <c r="AQ1475" s="61">
        <f t="shared" si="956"/>
        <v>0</v>
      </c>
      <c r="AR1475" s="130" t="s">
        <v>36</v>
      </c>
      <c r="AS1475" s="1" t="str">
        <f t="shared" si="957"/>
        <v>Nincs VKR kiválasztva!</v>
      </c>
      <c r="AU1475" s="46"/>
      <c r="AV1475" s="46"/>
      <c r="AY1475" s="64" t="str">
        <f>IF($D1475="","",INDEX(Osszesito!$E:$E,MATCH($F1475,Osszesito!$C:$C,0)))</f>
        <v/>
      </c>
      <c r="AZ1475" s="64">
        <f t="shared" si="924"/>
        <v>0</v>
      </c>
      <c r="BA1475" s="65">
        <f t="shared" si="925"/>
        <v>0</v>
      </c>
      <c r="BB1475" s="65" t="str">
        <f t="shared" si="926"/>
        <v>x</v>
      </c>
      <c r="BC1475" s="65">
        <f t="shared" si="958"/>
        <v>0</v>
      </c>
      <c r="BD1475" s="65">
        <f t="shared" si="951"/>
        <v>0</v>
      </c>
      <c r="BE1475" s="65">
        <f t="shared" si="927"/>
        <v>0</v>
      </c>
      <c r="BF1475" s="64" t="str">
        <f t="shared" si="928"/>
        <v>A forrás egyenlő a költséggel (I.ütem).</v>
      </c>
      <c r="BG1475" s="65">
        <f t="shared" si="929"/>
        <v>0</v>
      </c>
      <c r="BH1475" s="65">
        <f t="shared" si="930"/>
        <v>0</v>
      </c>
      <c r="BI1475" s="65">
        <f t="shared" si="931"/>
        <v>0</v>
      </c>
      <c r="BJ1475" s="65">
        <f t="shared" si="932"/>
        <v>0</v>
      </c>
      <c r="BK1475" s="65">
        <f t="shared" si="959"/>
        <v>0</v>
      </c>
      <c r="BL1475" s="66" t="str">
        <f t="shared" si="952"/>
        <v>Nem hosszútávú a feladat.</v>
      </c>
      <c r="BM1475" s="67">
        <f t="shared" si="933"/>
        <v>1</v>
      </c>
      <c r="BN1475" s="67">
        <f t="shared" si="934"/>
        <v>0</v>
      </c>
      <c r="BO1475" s="67">
        <f t="shared" si="935"/>
        <v>1</v>
      </c>
      <c r="BP1475" s="67">
        <f t="shared" si="936"/>
        <v>0</v>
      </c>
      <c r="BQ1475" s="65">
        <f t="shared" si="937"/>
        <v>0</v>
      </c>
      <c r="BR1475" s="64" t="str">
        <f t="shared" si="938"/>
        <v>Nincs hosszútávú terv!</v>
      </c>
      <c r="BS1475" s="65">
        <f t="shared" si="939"/>
        <v>0</v>
      </c>
      <c r="BT1475" s="65">
        <f t="shared" si="940"/>
        <v>0</v>
      </c>
      <c r="BU1475" s="65">
        <f t="shared" si="941"/>
        <v>0</v>
      </c>
      <c r="BV1475" s="65">
        <f t="shared" si="942"/>
        <v>0</v>
      </c>
      <c r="BW1475" s="65">
        <f t="shared" si="943"/>
        <v>0</v>
      </c>
      <c r="BX1475" s="65">
        <f t="shared" si="944"/>
        <v>0</v>
      </c>
      <c r="BY1475" s="65">
        <f t="shared" si="945"/>
        <v>0</v>
      </c>
      <c r="BZ1475" s="65">
        <f t="shared" si="946"/>
        <v>0</v>
      </c>
      <c r="CA1475" s="65">
        <f t="shared" si="947"/>
        <v>0</v>
      </c>
      <c r="CB1475" s="65">
        <f t="shared" si="948"/>
        <v>0</v>
      </c>
      <c r="CC1475" s="65">
        <f t="shared" si="949"/>
        <v>0</v>
      </c>
      <c r="CD1475" s="65" t="str">
        <f t="shared" si="960"/>
        <v>Hiányos kitöltés! (B-oszlop üres)</v>
      </c>
      <c r="CE1475" s="66" t="str">
        <f t="shared" si="961"/>
        <v>Hiányos kitöltés! (B-oszlop üres)</v>
      </c>
      <c r="CF1475" s="65">
        <f t="shared" si="962"/>
        <v>0</v>
      </c>
      <c r="CG1475" s="65">
        <f t="shared" si="963"/>
        <v>0</v>
      </c>
      <c r="CH1475" s="65">
        <f t="shared" si="964"/>
        <v>0</v>
      </c>
    </row>
    <row r="1476" spans="1:86" ht="31.25" x14ac:dyDescent="0.25">
      <c r="A1476" s="54" t="str">
        <f t="shared" si="953"/>
        <v>Nincs VKR kiválasztva!</v>
      </c>
      <c r="B1476" s="68"/>
      <c r="C1476" s="55"/>
      <c r="D1476" s="47"/>
      <c r="E1476" s="47"/>
      <c r="F1476" s="56" t="str">
        <f>IF($G1476="","Nincs VKR kiválasztva!",INDEX(Osszesito!$C:$C,MATCH($G1476,Osszesito!$D:$D,0)))</f>
        <v>Nincs VKR kiválasztva!</v>
      </c>
      <c r="G1476" s="45"/>
      <c r="H1476" s="51" t="str">
        <f>IF($D1476="","",CONCATENATE($AY1476,"_",COUNTA($D$3:$D1476),"_FSZV_2026"))</f>
        <v/>
      </c>
      <c r="I1476" s="56" t="str">
        <f>IF($G1476="","Nincs VKR kiválasztva!",INDEX(Osszesito!$G:$G,MATCH($F1476,Osszesito!$C:$C,0)))</f>
        <v>Nincs VKR kiválasztva!</v>
      </c>
      <c r="J1476" s="56" t="str">
        <f>IF($G1476="","Nincs VKR kiválasztva!",INDEX(Osszesito!$F:$F,MATCH($F1476,Osszesito!$C:$C,0)))</f>
        <v>Nincs VKR kiválasztva!</v>
      </c>
      <c r="K1476" s="48" t="str">
        <f t="shared" si="950"/>
        <v>Nincs kitöltve a költség rész!</v>
      </c>
      <c r="L1476" s="49"/>
      <c r="M1476" s="49"/>
      <c r="N1476" s="60"/>
      <c r="O1476" s="60"/>
      <c r="P1476" s="90"/>
      <c r="R1476" s="62"/>
      <c r="S1476" s="62"/>
      <c r="T1476" s="62"/>
      <c r="U1476" s="62"/>
      <c r="V1476" s="62"/>
      <c r="W1476" s="62"/>
      <c r="X1476" s="62"/>
      <c r="Y1476" s="62"/>
      <c r="Z1476" s="62"/>
      <c r="AA1476" s="62"/>
      <c r="AB1476" s="62"/>
      <c r="AC1476" s="61">
        <f t="shared" si="954"/>
        <v>0</v>
      </c>
      <c r="AD1476" s="1" t="str">
        <f t="shared" si="955"/>
        <v>Nincs VKR kiválasztva!</v>
      </c>
      <c r="AF1476" s="60"/>
      <c r="AG1476" s="60"/>
      <c r="AH1476" s="60"/>
      <c r="AI1476" s="60"/>
      <c r="AJ1476" s="60"/>
      <c r="AK1476" s="60"/>
      <c r="AL1476" s="60"/>
      <c r="AM1476" s="60"/>
      <c r="AN1476" s="60"/>
      <c r="AO1476" s="60"/>
      <c r="AP1476" s="60"/>
      <c r="AQ1476" s="61">
        <f t="shared" si="956"/>
        <v>0</v>
      </c>
      <c r="AR1476" s="130" t="s">
        <v>36</v>
      </c>
      <c r="AS1476" s="1" t="str">
        <f t="shared" si="957"/>
        <v>Nincs VKR kiválasztva!</v>
      </c>
      <c r="AU1476" s="46"/>
      <c r="AV1476" s="46"/>
      <c r="AY1476" s="64" t="str">
        <f>IF($D1476="","",INDEX(Osszesito!$E:$E,MATCH($F1476,Osszesito!$C:$C,0)))</f>
        <v/>
      </c>
      <c r="AZ1476" s="64">
        <f t="shared" ref="AZ1476:AZ1539" si="965">LEN($AU1476)</f>
        <v>0</v>
      </c>
      <c r="BA1476" s="65">
        <f t="shared" ref="BA1476:BA1539" si="966">IF(OR($B1476="",$C1476="",$D1476="",$E1476="",$F1476="",$L1476="",$M1476="",$N1476="",$O1476=""),0,1)</f>
        <v>0</v>
      </c>
      <c r="BB1476" s="65" t="str">
        <f t="shared" ref="BB1476:BB1539" si="967">IF($F1476="",0,IF(AND($L1476=2027,$M1476=2027),"R",IF(AND($L1476=2027,$M1476&gt;2027),"RH",IF(AND($L1476&gt;2027,$M1476&gt;2027),"H","x"))))</f>
        <v>x</v>
      </c>
      <c r="BC1476" s="65">
        <f t="shared" si="958"/>
        <v>0</v>
      </c>
      <c r="BD1476" s="65">
        <f t="shared" si="951"/>
        <v>0</v>
      </c>
      <c r="BE1476" s="65">
        <f t="shared" ref="BE1476:BE1539" si="968">IF($AC1476&lt;$N1476,1,IF($AC1476=$N1476,0))</f>
        <v>0</v>
      </c>
      <c r="BF1476" s="64" t="str">
        <f t="shared" ref="BF1476:BF1539" si="969">IF($L1476&gt;2027,"Nem rövidtávú a feladat.",IF($BE1476=1,"Az I. ütem nem lehet forráshiányos!",IF($AC1476&gt;$N1476,"Többlet forrást jelölt meg az I.ütemnél! Kérjük, a többletet az 'Osszesito' fülön tüntesse fel!",IF($AC1476=$N1476,"A forrás egyenlő a költséggel (I.ütem).",0))))</f>
        <v>A forrás egyenlő a költséggel (I.ütem).</v>
      </c>
      <c r="BG1476" s="65">
        <f t="shared" ref="BG1476:BG1539" si="970">IF(AND($R1476&lt;&gt;"",$S1476&lt;&gt;"",$T1476&lt;&gt;"",$U1476&lt;&gt;"",$V1476&lt;&gt;"",$W1476&lt;&gt;"",$X1476&lt;&gt;"",$Y1476&lt;&gt;"",$Z1476&lt;&gt;"",$AA1476&lt;&gt;"",$AB1476&lt;&gt;""),1,0)</f>
        <v>0</v>
      </c>
      <c r="BH1476" s="65">
        <f t="shared" ref="BH1476:BH1539" si="971">IF(AND($BG1476=1,$N1476=$AC1476),1,0)</f>
        <v>0</v>
      </c>
      <c r="BI1476" s="65">
        <f t="shared" ref="BI1476:BI1539" si="972">IF($AQ1476&lt;$O1476,1,0)</f>
        <v>0</v>
      </c>
      <c r="BJ1476" s="65">
        <f t="shared" ref="BJ1476:BJ1539" si="973">IF(AND($AF1476&lt;&gt;"",$AG1476&lt;&gt;"",$AH1476&lt;&gt;"",$AI1476&lt;&gt;"",$AJ1476&lt;&gt;"",$AK1476&lt;&gt;"",$AL1476&lt;&gt;"",$AM1476&lt;&gt;"",$AN1476&lt;&gt;"",$AO1476&lt;&gt;"",$AP1476&lt;&gt;""),1,0)</f>
        <v>0</v>
      </c>
      <c r="BK1476" s="65">
        <f t="shared" si="959"/>
        <v>0</v>
      </c>
      <c r="BL1476" s="66" t="str">
        <f t="shared" si="952"/>
        <v>Nem hosszútávú a feladat.</v>
      </c>
      <c r="BM1476" s="67">
        <f t="shared" ref="BM1476:BM1539" si="974">IF($M1476&lt;2028,1,0)</f>
        <v>1</v>
      </c>
      <c r="BN1476" s="67">
        <f t="shared" ref="BN1476:BN1539" si="975">IF($M1476&gt;2027,1,0)</f>
        <v>0</v>
      </c>
      <c r="BO1476" s="67">
        <f t="shared" ref="BO1476:BO1539" si="976">IF(AND($BM1476=1,$N1476=0),1,0)</f>
        <v>1</v>
      </c>
      <c r="BP1476" s="67">
        <f t="shared" ref="BP1476:BP1539" si="977">IF(AND($BN1476=1,$O1476=0),1,0)</f>
        <v>0</v>
      </c>
      <c r="BQ1476" s="65">
        <f t="shared" ref="BQ1476:BQ1539" si="978">IF(AND($BB1476="R",$N1476=0,$AZ1476&gt;29),1,IF(AND($BB1476="RH",$N1476=0,$AZ1476&gt;29),1,0))</f>
        <v>0</v>
      </c>
      <c r="BR1476" s="64" t="str">
        <f t="shared" ref="BR1476:BR1539" si="979">IF($BN1476=0,"Nincs hosszútávú terv!",IF(AND($BB1476="H",$O1476=0,$AZ1476=0),"Nullás a hosszútávú feladat és nincs hozzá indoklás!",IF(AND($BB1476="RH",$O1476=0,$AZ1476=0),"Nullás a hosszútávú feladat és nincs hozzá indoklás!",IF(AND($BB1476="R",$O1476=0,$AZ1476&lt;300),"Nullás a hosszútávú feladat és rövid hozzá az indoklás!",IF(AND($BB1476="RH",$O1476=0,$AZ1476&lt;300),"Nullás a hosszútávú feladat és rövid hozzá az indoklás!",0)))))</f>
        <v>Nincs hosszútávú terv!</v>
      </c>
      <c r="BS1476" s="65">
        <f t="shared" ref="BS1476:BS1539" si="980">IF(AND($BB1476="R",$N1476=0,$AZ1476&gt;29),1,IF(AND($BB1476="RH",$N1476=0,$AZ1476&gt;29),1,0))</f>
        <v>0</v>
      </c>
      <c r="BT1476" s="65">
        <f t="shared" ref="BT1476:BT1539" si="981">IF(AND($BB1476="H",$O1476=0,$AZ1476&gt;29),1,IF(AND($BB1476="RH",$O1476=0,$AZ1476&gt;29),1,0))</f>
        <v>0</v>
      </c>
      <c r="BU1476" s="65">
        <f t="shared" ref="BU1476:BU1539" si="982">IF($B1476="",0,1)</f>
        <v>0</v>
      </c>
      <c r="BV1476" s="65">
        <f t="shared" ref="BV1476:BV1539" si="983">IF($C1476="",0,1)</f>
        <v>0</v>
      </c>
      <c r="BW1476" s="65">
        <f t="shared" ref="BW1476:BW1539" si="984">IF($D1476="",0,1)</f>
        <v>0</v>
      </c>
      <c r="BX1476" s="65">
        <f t="shared" ref="BX1476:BX1539" si="985">IF($E1476="",0,1)</f>
        <v>0</v>
      </c>
      <c r="BY1476" s="65">
        <f t="shared" ref="BY1476:BY1539" si="986">IF($L1476="",0,1)</f>
        <v>0</v>
      </c>
      <c r="BZ1476" s="65">
        <f t="shared" ref="BZ1476:BZ1539" si="987">IF($M1476="",0,1)</f>
        <v>0</v>
      </c>
      <c r="CA1476" s="65">
        <f t="shared" ref="CA1476:CA1539" si="988">IF($N1476="",0,1)</f>
        <v>0</v>
      </c>
      <c r="CB1476" s="65">
        <f t="shared" ref="CB1476:CB1539" si="989">IF($O1476="",0,1)</f>
        <v>0</v>
      </c>
      <c r="CC1476" s="65">
        <f t="shared" ref="CC1476:CC1539" si="990">IF($P1476="",0,1)</f>
        <v>0</v>
      </c>
      <c r="CD1476" s="65" t="str">
        <f t="shared" si="960"/>
        <v>Hiányos kitöltés! (B-oszlop üres)</v>
      </c>
      <c r="CE1476" s="66" t="str">
        <f t="shared" si="961"/>
        <v>Hiányos kitöltés! (B-oszlop üres)</v>
      </c>
      <c r="CF1476" s="65">
        <f t="shared" si="962"/>
        <v>0</v>
      </c>
      <c r="CG1476" s="65">
        <f t="shared" si="963"/>
        <v>0</v>
      </c>
      <c r="CH1476" s="65">
        <f t="shared" si="964"/>
        <v>0</v>
      </c>
    </row>
    <row r="1477" spans="1:86" ht="31.25" x14ac:dyDescent="0.25">
      <c r="A1477" s="54" t="str">
        <f t="shared" si="953"/>
        <v>Nincs VKR kiválasztva!</v>
      </c>
      <c r="B1477" s="68"/>
      <c r="C1477" s="55"/>
      <c r="D1477" s="47"/>
      <c r="E1477" s="47"/>
      <c r="F1477" s="56" t="str">
        <f>IF($G1477="","Nincs VKR kiválasztva!",INDEX(Osszesito!$C:$C,MATCH($G1477,Osszesito!$D:$D,0)))</f>
        <v>Nincs VKR kiválasztva!</v>
      </c>
      <c r="G1477" s="45"/>
      <c r="H1477" s="51" t="str">
        <f>IF($D1477="","",CONCATENATE($AY1477,"_",COUNTA($D$3:$D1477),"_FSZV_2026"))</f>
        <v/>
      </c>
      <c r="I1477" s="56" t="str">
        <f>IF($G1477="","Nincs VKR kiválasztva!",INDEX(Osszesito!$G:$G,MATCH($F1477,Osszesito!$C:$C,0)))</f>
        <v>Nincs VKR kiválasztva!</v>
      </c>
      <c r="J1477" s="56" t="str">
        <f>IF($G1477="","Nincs VKR kiválasztva!",INDEX(Osszesito!$F:$F,MATCH($F1477,Osszesito!$C:$C,0)))</f>
        <v>Nincs VKR kiválasztva!</v>
      </c>
      <c r="K1477" s="48" t="str">
        <f t="shared" ref="K1477:K1540" si="991">IF(AND($N1477="",$O1477=""),"Nincs kitöltve a költség rész!",IF($N1477="","Az N-oszlop üres!",IF($O1477="","Az O-oszlop üres!",$N1477+$O1477)))</f>
        <v>Nincs kitöltve a költség rész!</v>
      </c>
      <c r="L1477" s="49"/>
      <c r="M1477" s="49"/>
      <c r="N1477" s="60"/>
      <c r="O1477" s="60"/>
      <c r="P1477" s="90"/>
      <c r="R1477" s="62"/>
      <c r="S1477" s="62"/>
      <c r="T1477" s="62"/>
      <c r="U1477" s="62"/>
      <c r="V1477" s="62"/>
      <c r="W1477" s="62"/>
      <c r="X1477" s="62"/>
      <c r="Y1477" s="62"/>
      <c r="Z1477" s="62"/>
      <c r="AA1477" s="62"/>
      <c r="AB1477" s="62"/>
      <c r="AC1477" s="61">
        <f t="shared" si="954"/>
        <v>0</v>
      </c>
      <c r="AD1477" s="1" t="str">
        <f t="shared" si="955"/>
        <v>Nincs VKR kiválasztva!</v>
      </c>
      <c r="AF1477" s="60"/>
      <c r="AG1477" s="60"/>
      <c r="AH1477" s="60"/>
      <c r="AI1477" s="60"/>
      <c r="AJ1477" s="60"/>
      <c r="AK1477" s="60"/>
      <c r="AL1477" s="60"/>
      <c r="AM1477" s="60"/>
      <c r="AN1477" s="60"/>
      <c r="AO1477" s="60"/>
      <c r="AP1477" s="60"/>
      <c r="AQ1477" s="61">
        <f t="shared" si="956"/>
        <v>0</v>
      </c>
      <c r="AR1477" s="130" t="s">
        <v>36</v>
      </c>
      <c r="AS1477" s="1" t="str">
        <f t="shared" si="957"/>
        <v>Nincs VKR kiválasztva!</v>
      </c>
      <c r="AU1477" s="46"/>
      <c r="AV1477" s="46"/>
      <c r="AY1477" s="64" t="str">
        <f>IF($D1477="","",INDEX(Osszesito!$E:$E,MATCH($F1477,Osszesito!$C:$C,0)))</f>
        <v/>
      </c>
      <c r="AZ1477" s="64">
        <f t="shared" si="965"/>
        <v>0</v>
      </c>
      <c r="BA1477" s="65">
        <f t="shared" si="966"/>
        <v>0</v>
      </c>
      <c r="BB1477" s="65" t="str">
        <f t="shared" si="967"/>
        <v>x</v>
      </c>
      <c r="BC1477" s="65">
        <f t="shared" si="958"/>
        <v>0</v>
      </c>
      <c r="BD1477" s="65">
        <f t="shared" ref="BD1477:BD1540" si="992">IF(AND($BB1477="R",$O1477&gt;0),1,IF(AND($BB1477="H",$N1477&gt;0),1,0))</f>
        <v>0</v>
      </c>
      <c r="BE1477" s="65">
        <f t="shared" si="968"/>
        <v>0</v>
      </c>
      <c r="BF1477" s="64" t="str">
        <f t="shared" si="969"/>
        <v>A forrás egyenlő a költséggel (I.ütem).</v>
      </c>
      <c r="BG1477" s="65">
        <f t="shared" si="970"/>
        <v>0</v>
      </c>
      <c r="BH1477" s="65">
        <f t="shared" si="971"/>
        <v>0</v>
      </c>
      <c r="BI1477" s="65">
        <f t="shared" si="972"/>
        <v>0</v>
      </c>
      <c r="BJ1477" s="65">
        <f t="shared" si="973"/>
        <v>0</v>
      </c>
      <c r="BK1477" s="65">
        <f t="shared" si="959"/>
        <v>0</v>
      </c>
      <c r="BL1477" s="66" t="str">
        <f t="shared" ref="BL1477:BL1540" si="993">IF($M1477&lt;2028,"Nem hosszútávú a feladat.",IF(AND($BI1477=1,$AR1477="nem"),"Forráshiányos a feladat? Jelölje az AR-oszlopban!",IF(AND($BI1477=0,$AR1477="igen"),"Forráshiányosnak jelölte a feladat az AR-oszlopban, de a forrás költség adatok alapnján nem az!",IF(AND($BI1477=1,$AR1477="igen"),"Forráshiányos a feladat!",IF($AQ1477&gt;$O1477,"Többlet forrást jelölt meg az II.ütemnél! Kérjük, a többletet az 'Osszesito' fülön tüntesse fel!",IF($AQ1477=$O1477,"A forrás egyenlő a költséggel (II.ütem).",0))))))</f>
        <v>Nem hosszútávú a feladat.</v>
      </c>
      <c r="BM1477" s="67">
        <f t="shared" si="974"/>
        <v>1</v>
      </c>
      <c r="BN1477" s="67">
        <f t="shared" si="975"/>
        <v>0</v>
      </c>
      <c r="BO1477" s="67">
        <f t="shared" si="976"/>
        <v>1</v>
      </c>
      <c r="BP1477" s="67">
        <f t="shared" si="977"/>
        <v>0</v>
      </c>
      <c r="BQ1477" s="65">
        <f t="shared" si="978"/>
        <v>0</v>
      </c>
      <c r="BR1477" s="64" t="str">
        <f t="shared" si="979"/>
        <v>Nincs hosszútávú terv!</v>
      </c>
      <c r="BS1477" s="65">
        <f t="shared" si="980"/>
        <v>0</v>
      </c>
      <c r="BT1477" s="65">
        <f t="shared" si="981"/>
        <v>0</v>
      </c>
      <c r="BU1477" s="65">
        <f t="shared" si="982"/>
        <v>0</v>
      </c>
      <c r="BV1477" s="65">
        <f t="shared" si="983"/>
        <v>0</v>
      </c>
      <c r="BW1477" s="65">
        <f t="shared" si="984"/>
        <v>0</v>
      </c>
      <c r="BX1477" s="65">
        <f t="shared" si="985"/>
        <v>0</v>
      </c>
      <c r="BY1477" s="65">
        <f t="shared" si="986"/>
        <v>0</v>
      </c>
      <c r="BZ1477" s="65">
        <f t="shared" si="987"/>
        <v>0</v>
      </c>
      <c r="CA1477" s="65">
        <f t="shared" si="988"/>
        <v>0</v>
      </c>
      <c r="CB1477" s="65">
        <f t="shared" si="989"/>
        <v>0</v>
      </c>
      <c r="CC1477" s="65">
        <f t="shared" si="990"/>
        <v>0</v>
      </c>
      <c r="CD1477" s="65" t="str">
        <f t="shared" si="960"/>
        <v>Hiányos kitöltés! (B-oszlop üres)</v>
      </c>
      <c r="CE1477" s="66" t="str">
        <f t="shared" si="961"/>
        <v>Hiányos kitöltés! (B-oszlop üres)</v>
      </c>
      <c r="CF1477" s="65">
        <f t="shared" si="962"/>
        <v>0</v>
      </c>
      <c r="CG1477" s="65">
        <f t="shared" si="963"/>
        <v>0</v>
      </c>
      <c r="CH1477" s="65">
        <f t="shared" si="964"/>
        <v>0</v>
      </c>
    </row>
    <row r="1478" spans="1:86" ht="31.25" x14ac:dyDescent="0.25">
      <c r="A1478" s="54" t="str">
        <f t="shared" si="953"/>
        <v>Nincs VKR kiválasztva!</v>
      </c>
      <c r="B1478" s="68"/>
      <c r="C1478" s="55"/>
      <c r="D1478" s="47"/>
      <c r="E1478" s="47"/>
      <c r="F1478" s="56" t="str">
        <f>IF($G1478="","Nincs VKR kiválasztva!",INDEX(Osszesito!$C:$C,MATCH($G1478,Osszesito!$D:$D,0)))</f>
        <v>Nincs VKR kiválasztva!</v>
      </c>
      <c r="G1478" s="45"/>
      <c r="H1478" s="51" t="str">
        <f>IF($D1478="","",CONCATENATE($AY1478,"_",COUNTA($D$3:$D1478),"_FSZV_2026"))</f>
        <v/>
      </c>
      <c r="I1478" s="56" t="str">
        <f>IF($G1478="","Nincs VKR kiválasztva!",INDEX(Osszesito!$G:$G,MATCH($F1478,Osszesito!$C:$C,0)))</f>
        <v>Nincs VKR kiválasztva!</v>
      </c>
      <c r="J1478" s="56" t="str">
        <f>IF($G1478="","Nincs VKR kiválasztva!",INDEX(Osszesito!$F:$F,MATCH($F1478,Osszesito!$C:$C,0)))</f>
        <v>Nincs VKR kiválasztva!</v>
      </c>
      <c r="K1478" s="48" t="str">
        <f t="shared" si="991"/>
        <v>Nincs kitöltve a költség rész!</v>
      </c>
      <c r="L1478" s="49"/>
      <c r="M1478" s="49"/>
      <c r="N1478" s="60"/>
      <c r="O1478" s="60"/>
      <c r="P1478" s="90"/>
      <c r="R1478" s="62"/>
      <c r="S1478" s="62"/>
      <c r="T1478" s="62"/>
      <c r="U1478" s="62"/>
      <c r="V1478" s="62"/>
      <c r="W1478" s="62"/>
      <c r="X1478" s="62"/>
      <c r="Y1478" s="62"/>
      <c r="Z1478" s="62"/>
      <c r="AA1478" s="62"/>
      <c r="AB1478" s="62"/>
      <c r="AC1478" s="61">
        <f t="shared" si="954"/>
        <v>0</v>
      </c>
      <c r="AD1478" s="1" t="str">
        <f t="shared" si="955"/>
        <v>Nincs VKR kiválasztva!</v>
      </c>
      <c r="AF1478" s="60"/>
      <c r="AG1478" s="60"/>
      <c r="AH1478" s="60"/>
      <c r="AI1478" s="60"/>
      <c r="AJ1478" s="60"/>
      <c r="AK1478" s="60"/>
      <c r="AL1478" s="60"/>
      <c r="AM1478" s="60"/>
      <c r="AN1478" s="60"/>
      <c r="AO1478" s="60"/>
      <c r="AP1478" s="60"/>
      <c r="AQ1478" s="61">
        <f t="shared" si="956"/>
        <v>0</v>
      </c>
      <c r="AR1478" s="130" t="s">
        <v>36</v>
      </c>
      <c r="AS1478" s="1" t="str">
        <f t="shared" si="957"/>
        <v>Nincs VKR kiválasztva!</v>
      </c>
      <c r="AU1478" s="46"/>
      <c r="AV1478" s="46"/>
      <c r="AY1478" s="64" t="str">
        <f>IF($D1478="","",INDEX(Osszesito!$E:$E,MATCH($F1478,Osszesito!$C:$C,0)))</f>
        <v/>
      </c>
      <c r="AZ1478" s="64">
        <f t="shared" si="965"/>
        <v>0</v>
      </c>
      <c r="BA1478" s="65">
        <f t="shared" si="966"/>
        <v>0</v>
      </c>
      <c r="BB1478" s="65" t="str">
        <f t="shared" si="967"/>
        <v>x</v>
      </c>
      <c r="BC1478" s="65">
        <f t="shared" si="958"/>
        <v>0</v>
      </c>
      <c r="BD1478" s="65">
        <f t="shared" si="992"/>
        <v>0</v>
      </c>
      <c r="BE1478" s="65">
        <f t="shared" si="968"/>
        <v>0</v>
      </c>
      <c r="BF1478" s="64" t="str">
        <f t="shared" si="969"/>
        <v>A forrás egyenlő a költséggel (I.ütem).</v>
      </c>
      <c r="BG1478" s="65">
        <f t="shared" si="970"/>
        <v>0</v>
      </c>
      <c r="BH1478" s="65">
        <f t="shared" si="971"/>
        <v>0</v>
      </c>
      <c r="BI1478" s="65">
        <f t="shared" si="972"/>
        <v>0</v>
      </c>
      <c r="BJ1478" s="65">
        <f t="shared" si="973"/>
        <v>0</v>
      </c>
      <c r="BK1478" s="65">
        <f t="shared" si="959"/>
        <v>0</v>
      </c>
      <c r="BL1478" s="66" t="str">
        <f t="shared" si="993"/>
        <v>Nem hosszútávú a feladat.</v>
      </c>
      <c r="BM1478" s="67">
        <f t="shared" si="974"/>
        <v>1</v>
      </c>
      <c r="BN1478" s="67">
        <f t="shared" si="975"/>
        <v>0</v>
      </c>
      <c r="BO1478" s="67">
        <f t="shared" si="976"/>
        <v>1</v>
      </c>
      <c r="BP1478" s="67">
        <f t="shared" si="977"/>
        <v>0</v>
      </c>
      <c r="BQ1478" s="65">
        <f t="shared" si="978"/>
        <v>0</v>
      </c>
      <c r="BR1478" s="64" t="str">
        <f t="shared" si="979"/>
        <v>Nincs hosszútávú terv!</v>
      </c>
      <c r="BS1478" s="65">
        <f t="shared" si="980"/>
        <v>0</v>
      </c>
      <c r="BT1478" s="65">
        <f t="shared" si="981"/>
        <v>0</v>
      </c>
      <c r="BU1478" s="65">
        <f t="shared" si="982"/>
        <v>0</v>
      </c>
      <c r="BV1478" s="65">
        <f t="shared" si="983"/>
        <v>0</v>
      </c>
      <c r="BW1478" s="65">
        <f t="shared" si="984"/>
        <v>0</v>
      </c>
      <c r="BX1478" s="65">
        <f t="shared" si="985"/>
        <v>0</v>
      </c>
      <c r="BY1478" s="65">
        <f t="shared" si="986"/>
        <v>0</v>
      </c>
      <c r="BZ1478" s="65">
        <f t="shared" si="987"/>
        <v>0</v>
      </c>
      <c r="CA1478" s="65">
        <f t="shared" si="988"/>
        <v>0</v>
      </c>
      <c r="CB1478" s="65">
        <f t="shared" si="989"/>
        <v>0</v>
      </c>
      <c r="CC1478" s="65">
        <f t="shared" si="990"/>
        <v>0</v>
      </c>
      <c r="CD1478" s="65" t="str">
        <f t="shared" si="960"/>
        <v>Hiányos kitöltés! (B-oszlop üres)</v>
      </c>
      <c r="CE1478" s="66" t="str">
        <f t="shared" si="961"/>
        <v>Hiányos kitöltés! (B-oszlop üres)</v>
      </c>
      <c r="CF1478" s="65">
        <f t="shared" si="962"/>
        <v>0</v>
      </c>
      <c r="CG1478" s="65">
        <f t="shared" si="963"/>
        <v>0</v>
      </c>
      <c r="CH1478" s="65">
        <f t="shared" si="964"/>
        <v>0</v>
      </c>
    </row>
    <row r="1479" spans="1:86" ht="31.25" x14ac:dyDescent="0.25">
      <c r="A1479" s="54" t="str">
        <f t="shared" si="953"/>
        <v>Nincs VKR kiválasztva!</v>
      </c>
      <c r="B1479" s="68"/>
      <c r="C1479" s="55"/>
      <c r="D1479" s="47"/>
      <c r="E1479" s="47"/>
      <c r="F1479" s="56" t="str">
        <f>IF($G1479="","Nincs VKR kiválasztva!",INDEX(Osszesito!$C:$C,MATCH($G1479,Osszesito!$D:$D,0)))</f>
        <v>Nincs VKR kiválasztva!</v>
      </c>
      <c r="G1479" s="45"/>
      <c r="H1479" s="51" t="str">
        <f>IF($D1479="","",CONCATENATE($AY1479,"_",COUNTA($D$3:$D1479),"_FSZV_2026"))</f>
        <v/>
      </c>
      <c r="I1479" s="56" t="str">
        <f>IF($G1479="","Nincs VKR kiválasztva!",INDEX(Osszesito!$G:$G,MATCH($F1479,Osszesito!$C:$C,0)))</f>
        <v>Nincs VKR kiválasztva!</v>
      </c>
      <c r="J1479" s="56" t="str">
        <f>IF($G1479="","Nincs VKR kiválasztva!",INDEX(Osszesito!$F:$F,MATCH($F1479,Osszesito!$C:$C,0)))</f>
        <v>Nincs VKR kiválasztva!</v>
      </c>
      <c r="K1479" s="48" t="str">
        <f t="shared" si="991"/>
        <v>Nincs kitöltve a költség rész!</v>
      </c>
      <c r="L1479" s="49"/>
      <c r="M1479" s="49"/>
      <c r="N1479" s="60"/>
      <c r="O1479" s="60"/>
      <c r="P1479" s="90"/>
      <c r="R1479" s="62"/>
      <c r="S1479" s="62"/>
      <c r="T1479" s="62"/>
      <c r="U1479" s="62"/>
      <c r="V1479" s="62"/>
      <c r="W1479" s="62"/>
      <c r="X1479" s="62"/>
      <c r="Y1479" s="62"/>
      <c r="Z1479" s="62"/>
      <c r="AA1479" s="62"/>
      <c r="AB1479" s="62"/>
      <c r="AC1479" s="61">
        <f t="shared" si="954"/>
        <v>0</v>
      </c>
      <c r="AD1479" s="1" t="str">
        <f t="shared" si="955"/>
        <v>Nincs VKR kiválasztva!</v>
      </c>
      <c r="AF1479" s="60"/>
      <c r="AG1479" s="60"/>
      <c r="AH1479" s="60"/>
      <c r="AI1479" s="60"/>
      <c r="AJ1479" s="60"/>
      <c r="AK1479" s="60"/>
      <c r="AL1479" s="60"/>
      <c r="AM1479" s="60"/>
      <c r="AN1479" s="60"/>
      <c r="AO1479" s="60"/>
      <c r="AP1479" s="60"/>
      <c r="AQ1479" s="61">
        <f t="shared" si="956"/>
        <v>0</v>
      </c>
      <c r="AR1479" s="130" t="s">
        <v>36</v>
      </c>
      <c r="AS1479" s="1" t="str">
        <f t="shared" si="957"/>
        <v>Nincs VKR kiválasztva!</v>
      </c>
      <c r="AU1479" s="46"/>
      <c r="AV1479" s="46"/>
      <c r="AY1479" s="64" t="str">
        <f>IF($D1479="","",INDEX(Osszesito!$E:$E,MATCH($F1479,Osszesito!$C:$C,0)))</f>
        <v/>
      </c>
      <c r="AZ1479" s="64">
        <f t="shared" si="965"/>
        <v>0</v>
      </c>
      <c r="BA1479" s="65">
        <f t="shared" si="966"/>
        <v>0</v>
      </c>
      <c r="BB1479" s="65" t="str">
        <f t="shared" si="967"/>
        <v>x</v>
      </c>
      <c r="BC1479" s="65">
        <f t="shared" si="958"/>
        <v>0</v>
      </c>
      <c r="BD1479" s="65">
        <f t="shared" si="992"/>
        <v>0</v>
      </c>
      <c r="BE1479" s="65">
        <f t="shared" si="968"/>
        <v>0</v>
      </c>
      <c r="BF1479" s="64" t="str">
        <f t="shared" si="969"/>
        <v>A forrás egyenlő a költséggel (I.ütem).</v>
      </c>
      <c r="BG1479" s="65">
        <f t="shared" si="970"/>
        <v>0</v>
      </c>
      <c r="BH1479" s="65">
        <f t="shared" si="971"/>
        <v>0</v>
      </c>
      <c r="BI1479" s="65">
        <f t="shared" si="972"/>
        <v>0</v>
      </c>
      <c r="BJ1479" s="65">
        <f t="shared" si="973"/>
        <v>0</v>
      </c>
      <c r="BK1479" s="65">
        <f t="shared" si="959"/>
        <v>0</v>
      </c>
      <c r="BL1479" s="66" t="str">
        <f t="shared" si="993"/>
        <v>Nem hosszútávú a feladat.</v>
      </c>
      <c r="BM1479" s="67">
        <f t="shared" si="974"/>
        <v>1</v>
      </c>
      <c r="BN1479" s="67">
        <f t="shared" si="975"/>
        <v>0</v>
      </c>
      <c r="BO1479" s="67">
        <f t="shared" si="976"/>
        <v>1</v>
      </c>
      <c r="BP1479" s="67">
        <f t="shared" si="977"/>
        <v>0</v>
      </c>
      <c r="BQ1479" s="65">
        <f t="shared" si="978"/>
        <v>0</v>
      </c>
      <c r="BR1479" s="64" t="str">
        <f t="shared" si="979"/>
        <v>Nincs hosszútávú terv!</v>
      </c>
      <c r="BS1479" s="65">
        <f t="shared" si="980"/>
        <v>0</v>
      </c>
      <c r="BT1479" s="65">
        <f t="shared" si="981"/>
        <v>0</v>
      </c>
      <c r="BU1479" s="65">
        <f t="shared" si="982"/>
        <v>0</v>
      </c>
      <c r="BV1479" s="65">
        <f t="shared" si="983"/>
        <v>0</v>
      </c>
      <c r="BW1479" s="65">
        <f t="shared" si="984"/>
        <v>0</v>
      </c>
      <c r="BX1479" s="65">
        <f t="shared" si="985"/>
        <v>0</v>
      </c>
      <c r="BY1479" s="65">
        <f t="shared" si="986"/>
        <v>0</v>
      </c>
      <c r="BZ1479" s="65">
        <f t="shared" si="987"/>
        <v>0</v>
      </c>
      <c r="CA1479" s="65">
        <f t="shared" si="988"/>
        <v>0</v>
      </c>
      <c r="CB1479" s="65">
        <f t="shared" si="989"/>
        <v>0</v>
      </c>
      <c r="CC1479" s="65">
        <f t="shared" si="990"/>
        <v>0</v>
      </c>
      <c r="CD1479" s="65" t="str">
        <f t="shared" si="960"/>
        <v>Hiányos kitöltés! (B-oszlop üres)</v>
      </c>
      <c r="CE1479" s="66" t="str">
        <f t="shared" si="961"/>
        <v>Hiányos kitöltés! (B-oszlop üres)</v>
      </c>
      <c r="CF1479" s="65">
        <f t="shared" si="962"/>
        <v>0</v>
      </c>
      <c r="CG1479" s="65">
        <f t="shared" si="963"/>
        <v>0</v>
      </c>
      <c r="CH1479" s="65">
        <f t="shared" si="964"/>
        <v>0</v>
      </c>
    </row>
    <row r="1480" spans="1:86" ht="31.25" x14ac:dyDescent="0.25">
      <c r="A1480" s="54" t="str">
        <f t="shared" si="953"/>
        <v>Nincs VKR kiválasztva!</v>
      </c>
      <c r="B1480" s="68"/>
      <c r="C1480" s="55"/>
      <c r="D1480" s="47"/>
      <c r="E1480" s="47"/>
      <c r="F1480" s="56" t="str">
        <f>IF($G1480="","Nincs VKR kiválasztva!",INDEX(Osszesito!$C:$C,MATCH($G1480,Osszesito!$D:$D,0)))</f>
        <v>Nincs VKR kiválasztva!</v>
      </c>
      <c r="G1480" s="45"/>
      <c r="H1480" s="51" t="str">
        <f>IF($D1480="","",CONCATENATE($AY1480,"_",COUNTA($D$3:$D1480),"_FSZV_2026"))</f>
        <v/>
      </c>
      <c r="I1480" s="56" t="str">
        <f>IF($G1480="","Nincs VKR kiválasztva!",INDEX(Osszesito!$G:$G,MATCH($F1480,Osszesito!$C:$C,0)))</f>
        <v>Nincs VKR kiválasztva!</v>
      </c>
      <c r="J1480" s="56" t="str">
        <f>IF($G1480="","Nincs VKR kiválasztva!",INDEX(Osszesito!$F:$F,MATCH($F1480,Osszesito!$C:$C,0)))</f>
        <v>Nincs VKR kiválasztva!</v>
      </c>
      <c r="K1480" s="48" t="str">
        <f t="shared" si="991"/>
        <v>Nincs kitöltve a költség rész!</v>
      </c>
      <c r="L1480" s="49"/>
      <c r="M1480" s="49"/>
      <c r="N1480" s="60"/>
      <c r="O1480" s="60"/>
      <c r="P1480" s="90"/>
      <c r="R1480" s="62"/>
      <c r="S1480" s="62"/>
      <c r="T1480" s="62"/>
      <c r="U1480" s="62"/>
      <c r="V1480" s="62"/>
      <c r="W1480" s="62"/>
      <c r="X1480" s="62"/>
      <c r="Y1480" s="62"/>
      <c r="Z1480" s="62"/>
      <c r="AA1480" s="62"/>
      <c r="AB1480" s="62"/>
      <c r="AC1480" s="61">
        <f t="shared" si="954"/>
        <v>0</v>
      </c>
      <c r="AD1480" s="1" t="str">
        <f t="shared" si="955"/>
        <v>Nincs VKR kiválasztva!</v>
      </c>
      <c r="AF1480" s="60"/>
      <c r="AG1480" s="60"/>
      <c r="AH1480" s="60"/>
      <c r="AI1480" s="60"/>
      <c r="AJ1480" s="60"/>
      <c r="AK1480" s="60"/>
      <c r="AL1480" s="60"/>
      <c r="AM1480" s="60"/>
      <c r="AN1480" s="60"/>
      <c r="AO1480" s="60"/>
      <c r="AP1480" s="60"/>
      <c r="AQ1480" s="61">
        <f t="shared" si="956"/>
        <v>0</v>
      </c>
      <c r="AR1480" s="130" t="s">
        <v>36</v>
      </c>
      <c r="AS1480" s="1" t="str">
        <f t="shared" si="957"/>
        <v>Nincs VKR kiválasztva!</v>
      </c>
      <c r="AU1480" s="46"/>
      <c r="AV1480" s="46"/>
      <c r="AY1480" s="64" t="str">
        <f>IF($D1480="","",INDEX(Osszesito!$E:$E,MATCH($F1480,Osszesito!$C:$C,0)))</f>
        <v/>
      </c>
      <c r="AZ1480" s="64">
        <f t="shared" si="965"/>
        <v>0</v>
      </c>
      <c r="BA1480" s="65">
        <f t="shared" si="966"/>
        <v>0</v>
      </c>
      <c r="BB1480" s="65" t="str">
        <f t="shared" si="967"/>
        <v>x</v>
      </c>
      <c r="BC1480" s="65">
        <f t="shared" si="958"/>
        <v>0</v>
      </c>
      <c r="BD1480" s="65">
        <f t="shared" si="992"/>
        <v>0</v>
      </c>
      <c r="BE1480" s="65">
        <f t="shared" si="968"/>
        <v>0</v>
      </c>
      <c r="BF1480" s="64" t="str">
        <f t="shared" si="969"/>
        <v>A forrás egyenlő a költséggel (I.ütem).</v>
      </c>
      <c r="BG1480" s="65">
        <f t="shared" si="970"/>
        <v>0</v>
      </c>
      <c r="BH1480" s="65">
        <f t="shared" si="971"/>
        <v>0</v>
      </c>
      <c r="BI1480" s="65">
        <f t="shared" si="972"/>
        <v>0</v>
      </c>
      <c r="BJ1480" s="65">
        <f t="shared" si="973"/>
        <v>0</v>
      </c>
      <c r="BK1480" s="65">
        <f t="shared" si="959"/>
        <v>0</v>
      </c>
      <c r="BL1480" s="66" t="str">
        <f t="shared" si="993"/>
        <v>Nem hosszútávú a feladat.</v>
      </c>
      <c r="BM1480" s="67">
        <f t="shared" si="974"/>
        <v>1</v>
      </c>
      <c r="BN1480" s="67">
        <f t="shared" si="975"/>
        <v>0</v>
      </c>
      <c r="BO1480" s="67">
        <f t="shared" si="976"/>
        <v>1</v>
      </c>
      <c r="BP1480" s="67">
        <f t="shared" si="977"/>
        <v>0</v>
      </c>
      <c r="BQ1480" s="65">
        <f t="shared" si="978"/>
        <v>0</v>
      </c>
      <c r="BR1480" s="64" t="str">
        <f t="shared" si="979"/>
        <v>Nincs hosszútávú terv!</v>
      </c>
      <c r="BS1480" s="65">
        <f t="shared" si="980"/>
        <v>0</v>
      </c>
      <c r="BT1480" s="65">
        <f t="shared" si="981"/>
        <v>0</v>
      </c>
      <c r="BU1480" s="65">
        <f t="shared" si="982"/>
        <v>0</v>
      </c>
      <c r="BV1480" s="65">
        <f t="shared" si="983"/>
        <v>0</v>
      </c>
      <c r="BW1480" s="65">
        <f t="shared" si="984"/>
        <v>0</v>
      </c>
      <c r="BX1480" s="65">
        <f t="shared" si="985"/>
        <v>0</v>
      </c>
      <c r="BY1480" s="65">
        <f t="shared" si="986"/>
        <v>0</v>
      </c>
      <c r="BZ1480" s="65">
        <f t="shared" si="987"/>
        <v>0</v>
      </c>
      <c r="CA1480" s="65">
        <f t="shared" si="988"/>
        <v>0</v>
      </c>
      <c r="CB1480" s="65">
        <f t="shared" si="989"/>
        <v>0</v>
      </c>
      <c r="CC1480" s="65">
        <f t="shared" si="990"/>
        <v>0</v>
      </c>
      <c r="CD1480" s="65" t="str">
        <f t="shared" si="960"/>
        <v>Hiányos kitöltés! (B-oszlop üres)</v>
      </c>
      <c r="CE1480" s="66" t="str">
        <f t="shared" si="961"/>
        <v>Hiányos kitöltés! (B-oszlop üres)</v>
      </c>
      <c r="CF1480" s="65">
        <f t="shared" si="962"/>
        <v>0</v>
      </c>
      <c r="CG1480" s="65">
        <f t="shared" si="963"/>
        <v>0</v>
      </c>
      <c r="CH1480" s="65">
        <f t="shared" si="964"/>
        <v>0</v>
      </c>
    </row>
    <row r="1481" spans="1:86" ht="31.25" x14ac:dyDescent="0.25">
      <c r="A1481" s="54" t="str">
        <f t="shared" si="953"/>
        <v>Nincs VKR kiválasztva!</v>
      </c>
      <c r="B1481" s="68"/>
      <c r="C1481" s="55"/>
      <c r="D1481" s="47"/>
      <c r="E1481" s="47"/>
      <c r="F1481" s="56" t="str">
        <f>IF($G1481="","Nincs VKR kiválasztva!",INDEX(Osszesito!$C:$C,MATCH($G1481,Osszesito!$D:$D,0)))</f>
        <v>Nincs VKR kiválasztva!</v>
      </c>
      <c r="G1481" s="45"/>
      <c r="H1481" s="51" t="str">
        <f>IF($D1481="","",CONCATENATE($AY1481,"_",COUNTA($D$3:$D1481),"_FSZV_2026"))</f>
        <v/>
      </c>
      <c r="I1481" s="56" t="str">
        <f>IF($G1481="","Nincs VKR kiválasztva!",INDEX(Osszesito!$G:$G,MATCH($F1481,Osszesito!$C:$C,0)))</f>
        <v>Nincs VKR kiválasztva!</v>
      </c>
      <c r="J1481" s="56" t="str">
        <f>IF($G1481="","Nincs VKR kiválasztva!",INDEX(Osszesito!$F:$F,MATCH($F1481,Osszesito!$C:$C,0)))</f>
        <v>Nincs VKR kiválasztva!</v>
      </c>
      <c r="K1481" s="48" t="str">
        <f t="shared" si="991"/>
        <v>Nincs kitöltve a költség rész!</v>
      </c>
      <c r="L1481" s="49"/>
      <c r="M1481" s="49"/>
      <c r="N1481" s="60"/>
      <c r="O1481" s="60"/>
      <c r="P1481" s="90"/>
      <c r="R1481" s="62"/>
      <c r="S1481" s="62"/>
      <c r="T1481" s="62"/>
      <c r="U1481" s="62"/>
      <c r="V1481" s="62"/>
      <c r="W1481" s="62"/>
      <c r="X1481" s="62"/>
      <c r="Y1481" s="62"/>
      <c r="Z1481" s="62"/>
      <c r="AA1481" s="62"/>
      <c r="AB1481" s="62"/>
      <c r="AC1481" s="61">
        <f t="shared" si="954"/>
        <v>0</v>
      </c>
      <c r="AD1481" s="1" t="str">
        <f t="shared" si="955"/>
        <v>Nincs VKR kiválasztva!</v>
      </c>
      <c r="AF1481" s="60"/>
      <c r="AG1481" s="60"/>
      <c r="AH1481" s="60"/>
      <c r="AI1481" s="60"/>
      <c r="AJ1481" s="60"/>
      <c r="AK1481" s="60"/>
      <c r="AL1481" s="60"/>
      <c r="AM1481" s="60"/>
      <c r="AN1481" s="60"/>
      <c r="AO1481" s="60"/>
      <c r="AP1481" s="60"/>
      <c r="AQ1481" s="61">
        <f t="shared" si="956"/>
        <v>0</v>
      </c>
      <c r="AR1481" s="130" t="s">
        <v>36</v>
      </c>
      <c r="AS1481" s="1" t="str">
        <f t="shared" si="957"/>
        <v>Nincs VKR kiválasztva!</v>
      </c>
      <c r="AU1481" s="46"/>
      <c r="AV1481" s="46"/>
      <c r="AY1481" s="64" t="str">
        <f>IF($D1481="","",INDEX(Osszesito!$E:$E,MATCH($F1481,Osszesito!$C:$C,0)))</f>
        <v/>
      </c>
      <c r="AZ1481" s="64">
        <f t="shared" si="965"/>
        <v>0</v>
      </c>
      <c r="BA1481" s="65">
        <f t="shared" si="966"/>
        <v>0</v>
      </c>
      <c r="BB1481" s="65" t="str">
        <f t="shared" si="967"/>
        <v>x</v>
      </c>
      <c r="BC1481" s="65">
        <f t="shared" si="958"/>
        <v>0</v>
      </c>
      <c r="BD1481" s="65">
        <f t="shared" si="992"/>
        <v>0</v>
      </c>
      <c r="BE1481" s="65">
        <f t="shared" si="968"/>
        <v>0</v>
      </c>
      <c r="BF1481" s="64" t="str">
        <f t="shared" si="969"/>
        <v>A forrás egyenlő a költséggel (I.ütem).</v>
      </c>
      <c r="BG1481" s="65">
        <f t="shared" si="970"/>
        <v>0</v>
      </c>
      <c r="BH1481" s="65">
        <f t="shared" si="971"/>
        <v>0</v>
      </c>
      <c r="BI1481" s="65">
        <f t="shared" si="972"/>
        <v>0</v>
      </c>
      <c r="BJ1481" s="65">
        <f t="shared" si="973"/>
        <v>0</v>
      </c>
      <c r="BK1481" s="65">
        <f t="shared" si="959"/>
        <v>0</v>
      </c>
      <c r="BL1481" s="66" t="str">
        <f t="shared" si="993"/>
        <v>Nem hosszútávú a feladat.</v>
      </c>
      <c r="BM1481" s="67">
        <f t="shared" si="974"/>
        <v>1</v>
      </c>
      <c r="BN1481" s="67">
        <f t="shared" si="975"/>
        <v>0</v>
      </c>
      <c r="BO1481" s="67">
        <f t="shared" si="976"/>
        <v>1</v>
      </c>
      <c r="BP1481" s="67">
        <f t="shared" si="977"/>
        <v>0</v>
      </c>
      <c r="BQ1481" s="65">
        <f t="shared" si="978"/>
        <v>0</v>
      </c>
      <c r="BR1481" s="64" t="str">
        <f t="shared" si="979"/>
        <v>Nincs hosszútávú terv!</v>
      </c>
      <c r="BS1481" s="65">
        <f t="shared" si="980"/>
        <v>0</v>
      </c>
      <c r="BT1481" s="65">
        <f t="shared" si="981"/>
        <v>0</v>
      </c>
      <c r="BU1481" s="65">
        <f t="shared" si="982"/>
        <v>0</v>
      </c>
      <c r="BV1481" s="65">
        <f t="shared" si="983"/>
        <v>0</v>
      </c>
      <c r="BW1481" s="65">
        <f t="shared" si="984"/>
        <v>0</v>
      </c>
      <c r="BX1481" s="65">
        <f t="shared" si="985"/>
        <v>0</v>
      </c>
      <c r="BY1481" s="65">
        <f t="shared" si="986"/>
        <v>0</v>
      </c>
      <c r="BZ1481" s="65">
        <f t="shared" si="987"/>
        <v>0</v>
      </c>
      <c r="CA1481" s="65">
        <f t="shared" si="988"/>
        <v>0</v>
      </c>
      <c r="CB1481" s="65">
        <f t="shared" si="989"/>
        <v>0</v>
      </c>
      <c r="CC1481" s="65">
        <f t="shared" si="990"/>
        <v>0</v>
      </c>
      <c r="CD1481" s="65" t="str">
        <f t="shared" si="960"/>
        <v>Hiányos kitöltés! (B-oszlop üres)</v>
      </c>
      <c r="CE1481" s="66" t="str">
        <f t="shared" si="961"/>
        <v>Hiányos kitöltés! (B-oszlop üres)</v>
      </c>
      <c r="CF1481" s="65">
        <f t="shared" si="962"/>
        <v>0</v>
      </c>
      <c r="CG1481" s="65">
        <f t="shared" si="963"/>
        <v>0</v>
      </c>
      <c r="CH1481" s="65">
        <f t="shared" si="964"/>
        <v>0</v>
      </c>
    </row>
    <row r="1482" spans="1:86" ht="31.25" x14ac:dyDescent="0.25">
      <c r="A1482" s="54" t="str">
        <f t="shared" si="953"/>
        <v>Nincs VKR kiválasztva!</v>
      </c>
      <c r="B1482" s="68"/>
      <c r="C1482" s="55"/>
      <c r="D1482" s="47"/>
      <c r="E1482" s="47"/>
      <c r="F1482" s="56" t="str">
        <f>IF($G1482="","Nincs VKR kiválasztva!",INDEX(Osszesito!$C:$C,MATCH($G1482,Osszesito!$D:$D,0)))</f>
        <v>Nincs VKR kiválasztva!</v>
      </c>
      <c r="G1482" s="45"/>
      <c r="H1482" s="51" t="str">
        <f>IF($D1482="","",CONCATENATE($AY1482,"_",COUNTA($D$3:$D1482),"_FSZV_2026"))</f>
        <v/>
      </c>
      <c r="I1482" s="56" t="str">
        <f>IF($G1482="","Nincs VKR kiválasztva!",INDEX(Osszesito!$G:$G,MATCH($F1482,Osszesito!$C:$C,0)))</f>
        <v>Nincs VKR kiválasztva!</v>
      </c>
      <c r="J1482" s="56" t="str">
        <f>IF($G1482="","Nincs VKR kiválasztva!",INDEX(Osszesito!$F:$F,MATCH($F1482,Osszesito!$C:$C,0)))</f>
        <v>Nincs VKR kiválasztva!</v>
      </c>
      <c r="K1482" s="48" t="str">
        <f t="shared" si="991"/>
        <v>Nincs kitöltve a költség rész!</v>
      </c>
      <c r="L1482" s="49"/>
      <c r="M1482" s="49"/>
      <c r="N1482" s="60"/>
      <c r="O1482" s="60"/>
      <c r="P1482" s="90"/>
      <c r="R1482" s="62"/>
      <c r="S1482" s="62"/>
      <c r="T1482" s="62"/>
      <c r="U1482" s="62"/>
      <c r="V1482" s="62"/>
      <c r="W1482" s="62"/>
      <c r="X1482" s="62"/>
      <c r="Y1482" s="62"/>
      <c r="Z1482" s="62"/>
      <c r="AA1482" s="62"/>
      <c r="AB1482" s="62"/>
      <c r="AC1482" s="61">
        <f t="shared" si="954"/>
        <v>0</v>
      </c>
      <c r="AD1482" s="1" t="str">
        <f t="shared" si="955"/>
        <v>Nincs VKR kiválasztva!</v>
      </c>
      <c r="AF1482" s="60"/>
      <c r="AG1482" s="60"/>
      <c r="AH1482" s="60"/>
      <c r="AI1482" s="60"/>
      <c r="AJ1482" s="60"/>
      <c r="AK1482" s="60"/>
      <c r="AL1482" s="60"/>
      <c r="AM1482" s="60"/>
      <c r="AN1482" s="60"/>
      <c r="AO1482" s="60"/>
      <c r="AP1482" s="60"/>
      <c r="AQ1482" s="61">
        <f t="shared" si="956"/>
        <v>0</v>
      </c>
      <c r="AR1482" s="130" t="s">
        <v>36</v>
      </c>
      <c r="AS1482" s="1" t="str">
        <f t="shared" si="957"/>
        <v>Nincs VKR kiválasztva!</v>
      </c>
      <c r="AU1482" s="46"/>
      <c r="AV1482" s="46"/>
      <c r="AY1482" s="64" t="str">
        <f>IF($D1482="","",INDEX(Osszesito!$E:$E,MATCH($F1482,Osszesito!$C:$C,0)))</f>
        <v/>
      </c>
      <c r="AZ1482" s="64">
        <f t="shared" si="965"/>
        <v>0</v>
      </c>
      <c r="BA1482" s="65">
        <f t="shared" si="966"/>
        <v>0</v>
      </c>
      <c r="BB1482" s="65" t="str">
        <f t="shared" si="967"/>
        <v>x</v>
      </c>
      <c r="BC1482" s="65">
        <f t="shared" si="958"/>
        <v>0</v>
      </c>
      <c r="BD1482" s="65">
        <f t="shared" si="992"/>
        <v>0</v>
      </c>
      <c r="BE1482" s="65">
        <f t="shared" si="968"/>
        <v>0</v>
      </c>
      <c r="BF1482" s="64" t="str">
        <f t="shared" si="969"/>
        <v>A forrás egyenlő a költséggel (I.ütem).</v>
      </c>
      <c r="BG1482" s="65">
        <f t="shared" si="970"/>
        <v>0</v>
      </c>
      <c r="BH1482" s="65">
        <f t="shared" si="971"/>
        <v>0</v>
      </c>
      <c r="BI1482" s="65">
        <f t="shared" si="972"/>
        <v>0</v>
      </c>
      <c r="BJ1482" s="65">
        <f t="shared" si="973"/>
        <v>0</v>
      </c>
      <c r="BK1482" s="65">
        <f t="shared" si="959"/>
        <v>0</v>
      </c>
      <c r="BL1482" s="66" t="str">
        <f t="shared" si="993"/>
        <v>Nem hosszútávú a feladat.</v>
      </c>
      <c r="BM1482" s="67">
        <f t="shared" si="974"/>
        <v>1</v>
      </c>
      <c r="BN1482" s="67">
        <f t="shared" si="975"/>
        <v>0</v>
      </c>
      <c r="BO1482" s="67">
        <f t="shared" si="976"/>
        <v>1</v>
      </c>
      <c r="BP1482" s="67">
        <f t="shared" si="977"/>
        <v>0</v>
      </c>
      <c r="BQ1482" s="65">
        <f t="shared" si="978"/>
        <v>0</v>
      </c>
      <c r="BR1482" s="64" t="str">
        <f t="shared" si="979"/>
        <v>Nincs hosszútávú terv!</v>
      </c>
      <c r="BS1482" s="65">
        <f t="shared" si="980"/>
        <v>0</v>
      </c>
      <c r="BT1482" s="65">
        <f t="shared" si="981"/>
        <v>0</v>
      </c>
      <c r="BU1482" s="65">
        <f t="shared" si="982"/>
        <v>0</v>
      </c>
      <c r="BV1482" s="65">
        <f t="shared" si="983"/>
        <v>0</v>
      </c>
      <c r="BW1482" s="65">
        <f t="shared" si="984"/>
        <v>0</v>
      </c>
      <c r="BX1482" s="65">
        <f t="shared" si="985"/>
        <v>0</v>
      </c>
      <c r="BY1482" s="65">
        <f t="shared" si="986"/>
        <v>0</v>
      </c>
      <c r="BZ1482" s="65">
        <f t="shared" si="987"/>
        <v>0</v>
      </c>
      <c r="CA1482" s="65">
        <f t="shared" si="988"/>
        <v>0</v>
      </c>
      <c r="CB1482" s="65">
        <f t="shared" si="989"/>
        <v>0</v>
      </c>
      <c r="CC1482" s="65">
        <f t="shared" si="990"/>
        <v>0</v>
      </c>
      <c r="CD1482" s="65" t="str">
        <f t="shared" si="960"/>
        <v>Hiányos kitöltés! (B-oszlop üres)</v>
      </c>
      <c r="CE1482" s="66" t="str">
        <f t="shared" si="961"/>
        <v>Hiányos kitöltés! (B-oszlop üres)</v>
      </c>
      <c r="CF1482" s="65">
        <f t="shared" si="962"/>
        <v>0</v>
      </c>
      <c r="CG1482" s="65">
        <f t="shared" si="963"/>
        <v>0</v>
      </c>
      <c r="CH1482" s="65">
        <f t="shared" si="964"/>
        <v>0</v>
      </c>
    </row>
    <row r="1483" spans="1:86" ht="31.25" x14ac:dyDescent="0.25">
      <c r="A1483" s="54" t="str">
        <f t="shared" si="953"/>
        <v>Nincs VKR kiválasztva!</v>
      </c>
      <c r="B1483" s="68"/>
      <c r="C1483" s="55"/>
      <c r="D1483" s="47"/>
      <c r="E1483" s="47"/>
      <c r="F1483" s="56" t="str">
        <f>IF($G1483="","Nincs VKR kiválasztva!",INDEX(Osszesito!$C:$C,MATCH($G1483,Osszesito!$D:$D,0)))</f>
        <v>Nincs VKR kiválasztva!</v>
      </c>
      <c r="G1483" s="45"/>
      <c r="H1483" s="51" t="str">
        <f>IF($D1483="","",CONCATENATE($AY1483,"_",COUNTA($D$3:$D1483),"_FSZV_2026"))</f>
        <v/>
      </c>
      <c r="I1483" s="56" t="str">
        <f>IF($G1483="","Nincs VKR kiválasztva!",INDEX(Osszesito!$G:$G,MATCH($F1483,Osszesito!$C:$C,0)))</f>
        <v>Nincs VKR kiválasztva!</v>
      </c>
      <c r="J1483" s="56" t="str">
        <f>IF($G1483="","Nincs VKR kiválasztva!",INDEX(Osszesito!$F:$F,MATCH($F1483,Osszesito!$C:$C,0)))</f>
        <v>Nincs VKR kiválasztva!</v>
      </c>
      <c r="K1483" s="48" t="str">
        <f t="shared" si="991"/>
        <v>Nincs kitöltve a költség rész!</v>
      </c>
      <c r="L1483" s="49"/>
      <c r="M1483" s="49"/>
      <c r="N1483" s="60"/>
      <c r="O1483" s="60"/>
      <c r="P1483" s="90"/>
      <c r="R1483" s="62"/>
      <c r="S1483" s="62"/>
      <c r="T1483" s="62"/>
      <c r="U1483" s="62"/>
      <c r="V1483" s="62"/>
      <c r="W1483" s="62"/>
      <c r="X1483" s="62"/>
      <c r="Y1483" s="62"/>
      <c r="Z1483" s="62"/>
      <c r="AA1483" s="62"/>
      <c r="AB1483" s="62"/>
      <c r="AC1483" s="61">
        <f t="shared" si="954"/>
        <v>0</v>
      </c>
      <c r="AD1483" s="1" t="str">
        <f t="shared" si="955"/>
        <v>Nincs VKR kiválasztva!</v>
      </c>
      <c r="AF1483" s="60"/>
      <c r="AG1483" s="60"/>
      <c r="AH1483" s="60"/>
      <c r="AI1483" s="60"/>
      <c r="AJ1483" s="60"/>
      <c r="AK1483" s="60"/>
      <c r="AL1483" s="60"/>
      <c r="AM1483" s="60"/>
      <c r="AN1483" s="60"/>
      <c r="AO1483" s="60"/>
      <c r="AP1483" s="60"/>
      <c r="AQ1483" s="61">
        <f t="shared" si="956"/>
        <v>0</v>
      </c>
      <c r="AR1483" s="130" t="s">
        <v>36</v>
      </c>
      <c r="AS1483" s="1" t="str">
        <f t="shared" si="957"/>
        <v>Nincs VKR kiválasztva!</v>
      </c>
      <c r="AU1483" s="46"/>
      <c r="AV1483" s="46"/>
      <c r="AY1483" s="64" t="str">
        <f>IF($D1483="","",INDEX(Osszesito!$E:$E,MATCH($F1483,Osszesito!$C:$C,0)))</f>
        <v/>
      </c>
      <c r="AZ1483" s="64">
        <f t="shared" si="965"/>
        <v>0</v>
      </c>
      <c r="BA1483" s="65">
        <f t="shared" si="966"/>
        <v>0</v>
      </c>
      <c r="BB1483" s="65" t="str">
        <f t="shared" si="967"/>
        <v>x</v>
      </c>
      <c r="BC1483" s="65">
        <f t="shared" si="958"/>
        <v>0</v>
      </c>
      <c r="BD1483" s="65">
        <f t="shared" si="992"/>
        <v>0</v>
      </c>
      <c r="BE1483" s="65">
        <f t="shared" si="968"/>
        <v>0</v>
      </c>
      <c r="BF1483" s="64" t="str">
        <f t="shared" si="969"/>
        <v>A forrás egyenlő a költséggel (I.ütem).</v>
      </c>
      <c r="BG1483" s="65">
        <f t="shared" si="970"/>
        <v>0</v>
      </c>
      <c r="BH1483" s="65">
        <f t="shared" si="971"/>
        <v>0</v>
      </c>
      <c r="BI1483" s="65">
        <f t="shared" si="972"/>
        <v>0</v>
      </c>
      <c r="BJ1483" s="65">
        <f t="shared" si="973"/>
        <v>0</v>
      </c>
      <c r="BK1483" s="65">
        <f t="shared" si="959"/>
        <v>0</v>
      </c>
      <c r="BL1483" s="66" t="str">
        <f t="shared" si="993"/>
        <v>Nem hosszútávú a feladat.</v>
      </c>
      <c r="BM1483" s="67">
        <f t="shared" si="974"/>
        <v>1</v>
      </c>
      <c r="BN1483" s="67">
        <f t="shared" si="975"/>
        <v>0</v>
      </c>
      <c r="BO1483" s="67">
        <f t="shared" si="976"/>
        <v>1</v>
      </c>
      <c r="BP1483" s="67">
        <f t="shared" si="977"/>
        <v>0</v>
      </c>
      <c r="BQ1483" s="65">
        <f t="shared" si="978"/>
        <v>0</v>
      </c>
      <c r="BR1483" s="64" t="str">
        <f t="shared" si="979"/>
        <v>Nincs hosszútávú terv!</v>
      </c>
      <c r="BS1483" s="65">
        <f t="shared" si="980"/>
        <v>0</v>
      </c>
      <c r="BT1483" s="65">
        <f t="shared" si="981"/>
        <v>0</v>
      </c>
      <c r="BU1483" s="65">
        <f t="shared" si="982"/>
        <v>0</v>
      </c>
      <c r="BV1483" s="65">
        <f t="shared" si="983"/>
        <v>0</v>
      </c>
      <c r="BW1483" s="65">
        <f t="shared" si="984"/>
        <v>0</v>
      </c>
      <c r="BX1483" s="65">
        <f t="shared" si="985"/>
        <v>0</v>
      </c>
      <c r="BY1483" s="65">
        <f t="shared" si="986"/>
        <v>0</v>
      </c>
      <c r="BZ1483" s="65">
        <f t="shared" si="987"/>
        <v>0</v>
      </c>
      <c r="CA1483" s="65">
        <f t="shared" si="988"/>
        <v>0</v>
      </c>
      <c r="CB1483" s="65">
        <f t="shared" si="989"/>
        <v>0</v>
      </c>
      <c r="CC1483" s="65">
        <f t="shared" si="990"/>
        <v>0</v>
      </c>
      <c r="CD1483" s="65" t="str">
        <f t="shared" si="960"/>
        <v>Hiányos kitöltés! (B-oszlop üres)</v>
      </c>
      <c r="CE1483" s="66" t="str">
        <f t="shared" si="961"/>
        <v>Hiányos kitöltés! (B-oszlop üres)</v>
      </c>
      <c r="CF1483" s="65">
        <f t="shared" si="962"/>
        <v>0</v>
      </c>
      <c r="CG1483" s="65">
        <f t="shared" si="963"/>
        <v>0</v>
      </c>
      <c r="CH1483" s="65">
        <f t="shared" si="964"/>
        <v>0</v>
      </c>
    </row>
    <row r="1484" spans="1:86" ht="31.25" x14ac:dyDescent="0.25">
      <c r="A1484" s="54" t="str">
        <f t="shared" si="953"/>
        <v>Nincs VKR kiválasztva!</v>
      </c>
      <c r="B1484" s="68"/>
      <c r="C1484" s="55"/>
      <c r="D1484" s="47"/>
      <c r="E1484" s="47"/>
      <c r="F1484" s="56" t="str">
        <f>IF($G1484="","Nincs VKR kiválasztva!",INDEX(Osszesito!$C:$C,MATCH($G1484,Osszesito!$D:$D,0)))</f>
        <v>Nincs VKR kiválasztva!</v>
      </c>
      <c r="G1484" s="45"/>
      <c r="H1484" s="51" t="str">
        <f>IF($D1484="","",CONCATENATE($AY1484,"_",COUNTA($D$3:$D1484),"_FSZV_2026"))</f>
        <v/>
      </c>
      <c r="I1484" s="56" t="str">
        <f>IF($G1484="","Nincs VKR kiválasztva!",INDEX(Osszesito!$G:$G,MATCH($F1484,Osszesito!$C:$C,0)))</f>
        <v>Nincs VKR kiválasztva!</v>
      </c>
      <c r="J1484" s="56" t="str">
        <f>IF($G1484="","Nincs VKR kiválasztva!",INDEX(Osszesito!$F:$F,MATCH($F1484,Osszesito!$C:$C,0)))</f>
        <v>Nincs VKR kiválasztva!</v>
      </c>
      <c r="K1484" s="48" t="str">
        <f t="shared" si="991"/>
        <v>Nincs kitöltve a költség rész!</v>
      </c>
      <c r="L1484" s="49"/>
      <c r="M1484" s="49"/>
      <c r="N1484" s="60"/>
      <c r="O1484" s="60"/>
      <c r="P1484" s="90"/>
      <c r="R1484" s="62"/>
      <c r="S1484" s="62"/>
      <c r="T1484" s="62"/>
      <c r="U1484" s="62"/>
      <c r="V1484" s="62"/>
      <c r="W1484" s="62"/>
      <c r="X1484" s="62"/>
      <c r="Y1484" s="62"/>
      <c r="Z1484" s="62"/>
      <c r="AA1484" s="62"/>
      <c r="AB1484" s="62"/>
      <c r="AC1484" s="61">
        <f t="shared" si="954"/>
        <v>0</v>
      </c>
      <c r="AD1484" s="1" t="str">
        <f t="shared" si="955"/>
        <v>Nincs VKR kiválasztva!</v>
      </c>
      <c r="AF1484" s="60"/>
      <c r="AG1484" s="60"/>
      <c r="AH1484" s="60"/>
      <c r="AI1484" s="60"/>
      <c r="AJ1484" s="60"/>
      <c r="AK1484" s="60"/>
      <c r="AL1484" s="60"/>
      <c r="AM1484" s="60"/>
      <c r="AN1484" s="60"/>
      <c r="AO1484" s="60"/>
      <c r="AP1484" s="60"/>
      <c r="AQ1484" s="61">
        <f t="shared" si="956"/>
        <v>0</v>
      </c>
      <c r="AR1484" s="130" t="s">
        <v>36</v>
      </c>
      <c r="AS1484" s="1" t="str">
        <f t="shared" si="957"/>
        <v>Nincs VKR kiválasztva!</v>
      </c>
      <c r="AU1484" s="46"/>
      <c r="AV1484" s="46"/>
      <c r="AY1484" s="64" t="str">
        <f>IF($D1484="","",INDEX(Osszesito!$E:$E,MATCH($F1484,Osszesito!$C:$C,0)))</f>
        <v/>
      </c>
      <c r="AZ1484" s="64">
        <f t="shared" si="965"/>
        <v>0</v>
      </c>
      <c r="BA1484" s="65">
        <f t="shared" si="966"/>
        <v>0</v>
      </c>
      <c r="BB1484" s="65" t="str">
        <f t="shared" si="967"/>
        <v>x</v>
      </c>
      <c r="BC1484" s="65">
        <f t="shared" si="958"/>
        <v>0</v>
      </c>
      <c r="BD1484" s="65">
        <f t="shared" si="992"/>
        <v>0</v>
      </c>
      <c r="BE1484" s="65">
        <f t="shared" si="968"/>
        <v>0</v>
      </c>
      <c r="BF1484" s="64" t="str">
        <f t="shared" si="969"/>
        <v>A forrás egyenlő a költséggel (I.ütem).</v>
      </c>
      <c r="BG1484" s="65">
        <f t="shared" si="970"/>
        <v>0</v>
      </c>
      <c r="BH1484" s="65">
        <f t="shared" si="971"/>
        <v>0</v>
      </c>
      <c r="BI1484" s="65">
        <f t="shared" si="972"/>
        <v>0</v>
      </c>
      <c r="BJ1484" s="65">
        <f t="shared" si="973"/>
        <v>0</v>
      </c>
      <c r="BK1484" s="65">
        <f t="shared" si="959"/>
        <v>0</v>
      </c>
      <c r="BL1484" s="66" t="str">
        <f t="shared" si="993"/>
        <v>Nem hosszútávú a feladat.</v>
      </c>
      <c r="BM1484" s="67">
        <f t="shared" si="974"/>
        <v>1</v>
      </c>
      <c r="BN1484" s="67">
        <f t="shared" si="975"/>
        <v>0</v>
      </c>
      <c r="BO1484" s="67">
        <f t="shared" si="976"/>
        <v>1</v>
      </c>
      <c r="BP1484" s="67">
        <f t="shared" si="977"/>
        <v>0</v>
      </c>
      <c r="BQ1484" s="65">
        <f t="shared" si="978"/>
        <v>0</v>
      </c>
      <c r="BR1484" s="64" t="str">
        <f t="shared" si="979"/>
        <v>Nincs hosszútávú terv!</v>
      </c>
      <c r="BS1484" s="65">
        <f t="shared" si="980"/>
        <v>0</v>
      </c>
      <c r="BT1484" s="65">
        <f t="shared" si="981"/>
        <v>0</v>
      </c>
      <c r="BU1484" s="65">
        <f t="shared" si="982"/>
        <v>0</v>
      </c>
      <c r="BV1484" s="65">
        <f t="shared" si="983"/>
        <v>0</v>
      </c>
      <c r="BW1484" s="65">
        <f t="shared" si="984"/>
        <v>0</v>
      </c>
      <c r="BX1484" s="65">
        <f t="shared" si="985"/>
        <v>0</v>
      </c>
      <c r="BY1484" s="65">
        <f t="shared" si="986"/>
        <v>0</v>
      </c>
      <c r="BZ1484" s="65">
        <f t="shared" si="987"/>
        <v>0</v>
      </c>
      <c r="CA1484" s="65">
        <f t="shared" si="988"/>
        <v>0</v>
      </c>
      <c r="CB1484" s="65">
        <f t="shared" si="989"/>
        <v>0</v>
      </c>
      <c r="CC1484" s="65">
        <f t="shared" si="990"/>
        <v>0</v>
      </c>
      <c r="CD1484" s="65" t="str">
        <f t="shared" si="960"/>
        <v>Hiányos kitöltés! (B-oszlop üres)</v>
      </c>
      <c r="CE1484" s="66" t="str">
        <f t="shared" si="961"/>
        <v>Hiányos kitöltés! (B-oszlop üres)</v>
      </c>
      <c r="CF1484" s="65">
        <f t="shared" si="962"/>
        <v>0</v>
      </c>
      <c r="CG1484" s="65">
        <f t="shared" si="963"/>
        <v>0</v>
      </c>
      <c r="CH1484" s="65">
        <f t="shared" si="964"/>
        <v>0</v>
      </c>
    </row>
    <row r="1485" spans="1:86" ht="31.25" x14ac:dyDescent="0.25">
      <c r="A1485" s="54" t="str">
        <f t="shared" si="953"/>
        <v>Nincs VKR kiválasztva!</v>
      </c>
      <c r="B1485" s="68"/>
      <c r="C1485" s="55"/>
      <c r="D1485" s="47"/>
      <c r="E1485" s="47"/>
      <c r="F1485" s="56" t="str">
        <f>IF($G1485="","Nincs VKR kiválasztva!",INDEX(Osszesito!$C:$C,MATCH($G1485,Osszesito!$D:$D,0)))</f>
        <v>Nincs VKR kiválasztva!</v>
      </c>
      <c r="G1485" s="45"/>
      <c r="H1485" s="51" t="str">
        <f>IF($D1485="","",CONCATENATE($AY1485,"_",COUNTA($D$3:$D1485),"_FSZV_2026"))</f>
        <v/>
      </c>
      <c r="I1485" s="56" t="str">
        <f>IF($G1485="","Nincs VKR kiválasztva!",INDEX(Osszesito!$G:$G,MATCH($F1485,Osszesito!$C:$C,0)))</f>
        <v>Nincs VKR kiválasztva!</v>
      </c>
      <c r="J1485" s="56" t="str">
        <f>IF($G1485="","Nincs VKR kiválasztva!",INDEX(Osszesito!$F:$F,MATCH($F1485,Osszesito!$C:$C,0)))</f>
        <v>Nincs VKR kiválasztva!</v>
      </c>
      <c r="K1485" s="48" t="str">
        <f t="shared" si="991"/>
        <v>Nincs kitöltve a költség rész!</v>
      </c>
      <c r="L1485" s="49"/>
      <c r="M1485" s="49"/>
      <c r="N1485" s="60"/>
      <c r="O1485" s="60"/>
      <c r="P1485" s="90"/>
      <c r="R1485" s="62"/>
      <c r="S1485" s="62"/>
      <c r="T1485" s="62"/>
      <c r="U1485" s="62"/>
      <c r="V1485" s="62"/>
      <c r="W1485" s="62"/>
      <c r="X1485" s="62"/>
      <c r="Y1485" s="62"/>
      <c r="Z1485" s="62"/>
      <c r="AA1485" s="62"/>
      <c r="AB1485" s="62"/>
      <c r="AC1485" s="61">
        <f t="shared" si="954"/>
        <v>0</v>
      </c>
      <c r="AD1485" s="1" t="str">
        <f t="shared" si="955"/>
        <v>Nincs VKR kiválasztva!</v>
      </c>
      <c r="AF1485" s="60"/>
      <c r="AG1485" s="60"/>
      <c r="AH1485" s="60"/>
      <c r="AI1485" s="60"/>
      <c r="AJ1485" s="60"/>
      <c r="AK1485" s="60"/>
      <c r="AL1485" s="60"/>
      <c r="AM1485" s="60"/>
      <c r="AN1485" s="60"/>
      <c r="AO1485" s="60"/>
      <c r="AP1485" s="60"/>
      <c r="AQ1485" s="61">
        <f t="shared" si="956"/>
        <v>0</v>
      </c>
      <c r="AR1485" s="130" t="s">
        <v>36</v>
      </c>
      <c r="AS1485" s="1" t="str">
        <f t="shared" si="957"/>
        <v>Nincs VKR kiválasztva!</v>
      </c>
      <c r="AU1485" s="46"/>
      <c r="AV1485" s="46"/>
      <c r="AY1485" s="64" t="str">
        <f>IF($D1485="","",INDEX(Osszesito!$E:$E,MATCH($F1485,Osszesito!$C:$C,0)))</f>
        <v/>
      </c>
      <c r="AZ1485" s="64">
        <f t="shared" si="965"/>
        <v>0</v>
      </c>
      <c r="BA1485" s="65">
        <f t="shared" si="966"/>
        <v>0</v>
      </c>
      <c r="BB1485" s="65" t="str">
        <f t="shared" si="967"/>
        <v>x</v>
      </c>
      <c r="BC1485" s="65">
        <f t="shared" si="958"/>
        <v>0</v>
      </c>
      <c r="BD1485" s="65">
        <f t="shared" si="992"/>
        <v>0</v>
      </c>
      <c r="BE1485" s="65">
        <f t="shared" si="968"/>
        <v>0</v>
      </c>
      <c r="BF1485" s="64" t="str">
        <f t="shared" si="969"/>
        <v>A forrás egyenlő a költséggel (I.ütem).</v>
      </c>
      <c r="BG1485" s="65">
        <f t="shared" si="970"/>
        <v>0</v>
      </c>
      <c r="BH1485" s="65">
        <f t="shared" si="971"/>
        <v>0</v>
      </c>
      <c r="BI1485" s="65">
        <f t="shared" si="972"/>
        <v>0</v>
      </c>
      <c r="BJ1485" s="65">
        <f t="shared" si="973"/>
        <v>0</v>
      </c>
      <c r="BK1485" s="65">
        <f t="shared" si="959"/>
        <v>0</v>
      </c>
      <c r="BL1485" s="66" t="str">
        <f t="shared" si="993"/>
        <v>Nem hosszútávú a feladat.</v>
      </c>
      <c r="BM1485" s="67">
        <f t="shared" si="974"/>
        <v>1</v>
      </c>
      <c r="BN1485" s="67">
        <f t="shared" si="975"/>
        <v>0</v>
      </c>
      <c r="BO1485" s="67">
        <f t="shared" si="976"/>
        <v>1</v>
      </c>
      <c r="BP1485" s="67">
        <f t="shared" si="977"/>
        <v>0</v>
      </c>
      <c r="BQ1485" s="65">
        <f t="shared" si="978"/>
        <v>0</v>
      </c>
      <c r="BR1485" s="64" t="str">
        <f t="shared" si="979"/>
        <v>Nincs hosszútávú terv!</v>
      </c>
      <c r="BS1485" s="65">
        <f t="shared" si="980"/>
        <v>0</v>
      </c>
      <c r="BT1485" s="65">
        <f t="shared" si="981"/>
        <v>0</v>
      </c>
      <c r="BU1485" s="65">
        <f t="shared" si="982"/>
        <v>0</v>
      </c>
      <c r="BV1485" s="65">
        <f t="shared" si="983"/>
        <v>0</v>
      </c>
      <c r="BW1485" s="65">
        <f t="shared" si="984"/>
        <v>0</v>
      </c>
      <c r="BX1485" s="65">
        <f t="shared" si="985"/>
        <v>0</v>
      </c>
      <c r="BY1485" s="65">
        <f t="shared" si="986"/>
        <v>0</v>
      </c>
      <c r="BZ1485" s="65">
        <f t="shared" si="987"/>
        <v>0</v>
      </c>
      <c r="CA1485" s="65">
        <f t="shared" si="988"/>
        <v>0</v>
      </c>
      <c r="CB1485" s="65">
        <f t="shared" si="989"/>
        <v>0</v>
      </c>
      <c r="CC1485" s="65">
        <f t="shared" si="990"/>
        <v>0</v>
      </c>
      <c r="CD1485" s="65" t="str">
        <f t="shared" si="960"/>
        <v>Hiányos kitöltés! (B-oszlop üres)</v>
      </c>
      <c r="CE1485" s="66" t="str">
        <f t="shared" si="961"/>
        <v>Hiányos kitöltés! (B-oszlop üres)</v>
      </c>
      <c r="CF1485" s="65">
        <f t="shared" si="962"/>
        <v>0</v>
      </c>
      <c r="CG1485" s="65">
        <f t="shared" si="963"/>
        <v>0</v>
      </c>
      <c r="CH1485" s="65">
        <f t="shared" si="964"/>
        <v>0</v>
      </c>
    </row>
    <row r="1486" spans="1:86" ht="31.25" x14ac:dyDescent="0.25">
      <c r="A1486" s="54" t="str">
        <f t="shared" si="953"/>
        <v>Nincs VKR kiválasztva!</v>
      </c>
      <c r="B1486" s="68"/>
      <c r="C1486" s="55"/>
      <c r="D1486" s="47"/>
      <c r="E1486" s="47"/>
      <c r="F1486" s="56" t="str">
        <f>IF($G1486="","Nincs VKR kiválasztva!",INDEX(Osszesito!$C:$C,MATCH($G1486,Osszesito!$D:$D,0)))</f>
        <v>Nincs VKR kiválasztva!</v>
      </c>
      <c r="G1486" s="45"/>
      <c r="H1486" s="51" t="str">
        <f>IF($D1486="","",CONCATENATE($AY1486,"_",COUNTA($D$3:$D1486),"_FSZV_2026"))</f>
        <v/>
      </c>
      <c r="I1486" s="56" t="str">
        <f>IF($G1486="","Nincs VKR kiválasztva!",INDEX(Osszesito!$G:$G,MATCH($F1486,Osszesito!$C:$C,0)))</f>
        <v>Nincs VKR kiválasztva!</v>
      </c>
      <c r="J1486" s="56" t="str">
        <f>IF($G1486="","Nincs VKR kiválasztva!",INDEX(Osszesito!$F:$F,MATCH($F1486,Osszesito!$C:$C,0)))</f>
        <v>Nincs VKR kiválasztva!</v>
      </c>
      <c r="K1486" s="48" t="str">
        <f t="shared" si="991"/>
        <v>Nincs kitöltve a költség rész!</v>
      </c>
      <c r="L1486" s="49"/>
      <c r="M1486" s="49"/>
      <c r="N1486" s="60"/>
      <c r="O1486" s="60"/>
      <c r="P1486" s="90"/>
      <c r="R1486" s="62"/>
      <c r="S1486" s="62"/>
      <c r="T1486" s="62"/>
      <c r="U1486" s="62"/>
      <c r="V1486" s="62"/>
      <c r="W1486" s="62"/>
      <c r="X1486" s="62"/>
      <c r="Y1486" s="62"/>
      <c r="Z1486" s="62"/>
      <c r="AA1486" s="62"/>
      <c r="AB1486" s="62"/>
      <c r="AC1486" s="61">
        <f t="shared" si="954"/>
        <v>0</v>
      </c>
      <c r="AD1486" s="1" t="str">
        <f t="shared" si="955"/>
        <v>Nincs VKR kiválasztva!</v>
      </c>
      <c r="AF1486" s="60"/>
      <c r="AG1486" s="60"/>
      <c r="AH1486" s="60"/>
      <c r="AI1486" s="60"/>
      <c r="AJ1486" s="60"/>
      <c r="AK1486" s="60"/>
      <c r="AL1486" s="60"/>
      <c r="AM1486" s="60"/>
      <c r="AN1486" s="60"/>
      <c r="AO1486" s="60"/>
      <c r="AP1486" s="60"/>
      <c r="AQ1486" s="61">
        <f t="shared" si="956"/>
        <v>0</v>
      </c>
      <c r="AR1486" s="130" t="s">
        <v>36</v>
      </c>
      <c r="AS1486" s="1" t="str">
        <f t="shared" si="957"/>
        <v>Nincs VKR kiválasztva!</v>
      </c>
      <c r="AU1486" s="46"/>
      <c r="AV1486" s="46"/>
      <c r="AY1486" s="64" t="str">
        <f>IF($D1486="","",INDEX(Osszesito!$E:$E,MATCH($F1486,Osszesito!$C:$C,0)))</f>
        <v/>
      </c>
      <c r="AZ1486" s="64">
        <f t="shared" si="965"/>
        <v>0</v>
      </c>
      <c r="BA1486" s="65">
        <f t="shared" si="966"/>
        <v>0</v>
      </c>
      <c r="BB1486" s="65" t="str">
        <f t="shared" si="967"/>
        <v>x</v>
      </c>
      <c r="BC1486" s="65">
        <f t="shared" si="958"/>
        <v>0</v>
      </c>
      <c r="BD1486" s="65">
        <f t="shared" si="992"/>
        <v>0</v>
      </c>
      <c r="BE1486" s="65">
        <f t="shared" si="968"/>
        <v>0</v>
      </c>
      <c r="BF1486" s="64" t="str">
        <f t="shared" si="969"/>
        <v>A forrás egyenlő a költséggel (I.ütem).</v>
      </c>
      <c r="BG1486" s="65">
        <f t="shared" si="970"/>
        <v>0</v>
      </c>
      <c r="BH1486" s="65">
        <f t="shared" si="971"/>
        <v>0</v>
      </c>
      <c r="BI1486" s="65">
        <f t="shared" si="972"/>
        <v>0</v>
      </c>
      <c r="BJ1486" s="65">
        <f t="shared" si="973"/>
        <v>0</v>
      </c>
      <c r="BK1486" s="65">
        <f t="shared" si="959"/>
        <v>0</v>
      </c>
      <c r="BL1486" s="66" t="str">
        <f t="shared" si="993"/>
        <v>Nem hosszútávú a feladat.</v>
      </c>
      <c r="BM1486" s="67">
        <f t="shared" si="974"/>
        <v>1</v>
      </c>
      <c r="BN1486" s="67">
        <f t="shared" si="975"/>
        <v>0</v>
      </c>
      <c r="BO1486" s="67">
        <f t="shared" si="976"/>
        <v>1</v>
      </c>
      <c r="BP1486" s="67">
        <f t="shared" si="977"/>
        <v>0</v>
      </c>
      <c r="BQ1486" s="65">
        <f t="shared" si="978"/>
        <v>0</v>
      </c>
      <c r="BR1486" s="64" t="str">
        <f t="shared" si="979"/>
        <v>Nincs hosszútávú terv!</v>
      </c>
      <c r="BS1486" s="65">
        <f t="shared" si="980"/>
        <v>0</v>
      </c>
      <c r="BT1486" s="65">
        <f t="shared" si="981"/>
        <v>0</v>
      </c>
      <c r="BU1486" s="65">
        <f t="shared" si="982"/>
        <v>0</v>
      </c>
      <c r="BV1486" s="65">
        <f t="shared" si="983"/>
        <v>0</v>
      </c>
      <c r="BW1486" s="65">
        <f t="shared" si="984"/>
        <v>0</v>
      </c>
      <c r="BX1486" s="65">
        <f t="shared" si="985"/>
        <v>0</v>
      </c>
      <c r="BY1486" s="65">
        <f t="shared" si="986"/>
        <v>0</v>
      </c>
      <c r="BZ1486" s="65">
        <f t="shared" si="987"/>
        <v>0</v>
      </c>
      <c r="CA1486" s="65">
        <f t="shared" si="988"/>
        <v>0</v>
      </c>
      <c r="CB1486" s="65">
        <f t="shared" si="989"/>
        <v>0</v>
      </c>
      <c r="CC1486" s="65">
        <f t="shared" si="990"/>
        <v>0</v>
      </c>
      <c r="CD1486" s="65" t="str">
        <f t="shared" si="960"/>
        <v>Hiányos kitöltés! (B-oszlop üres)</v>
      </c>
      <c r="CE1486" s="66" t="str">
        <f t="shared" si="961"/>
        <v>Hiányos kitöltés! (B-oszlop üres)</v>
      </c>
      <c r="CF1486" s="65">
        <f t="shared" si="962"/>
        <v>0</v>
      </c>
      <c r="CG1486" s="65">
        <f t="shared" si="963"/>
        <v>0</v>
      </c>
      <c r="CH1486" s="65">
        <f t="shared" si="964"/>
        <v>0</v>
      </c>
    </row>
    <row r="1487" spans="1:86" ht="31.25" x14ac:dyDescent="0.25">
      <c r="A1487" s="54" t="str">
        <f t="shared" si="953"/>
        <v>Nincs VKR kiválasztva!</v>
      </c>
      <c r="B1487" s="68"/>
      <c r="C1487" s="55"/>
      <c r="D1487" s="47"/>
      <c r="E1487" s="47"/>
      <c r="F1487" s="56" t="str">
        <f>IF($G1487="","Nincs VKR kiválasztva!",INDEX(Osszesito!$C:$C,MATCH($G1487,Osszesito!$D:$D,0)))</f>
        <v>Nincs VKR kiválasztva!</v>
      </c>
      <c r="G1487" s="45"/>
      <c r="H1487" s="51" t="str">
        <f>IF($D1487="","",CONCATENATE($AY1487,"_",COUNTA($D$3:$D1487),"_FSZV_2026"))</f>
        <v/>
      </c>
      <c r="I1487" s="56" t="str">
        <f>IF($G1487="","Nincs VKR kiválasztva!",INDEX(Osszesito!$G:$G,MATCH($F1487,Osszesito!$C:$C,0)))</f>
        <v>Nincs VKR kiválasztva!</v>
      </c>
      <c r="J1487" s="56" t="str">
        <f>IF($G1487="","Nincs VKR kiválasztva!",INDEX(Osszesito!$F:$F,MATCH($F1487,Osszesito!$C:$C,0)))</f>
        <v>Nincs VKR kiválasztva!</v>
      </c>
      <c r="K1487" s="48" t="str">
        <f t="shared" si="991"/>
        <v>Nincs kitöltve a költség rész!</v>
      </c>
      <c r="L1487" s="49"/>
      <c r="M1487" s="49"/>
      <c r="N1487" s="60"/>
      <c r="O1487" s="60"/>
      <c r="P1487" s="90"/>
      <c r="R1487" s="62"/>
      <c r="S1487" s="62"/>
      <c r="T1487" s="62"/>
      <c r="U1487" s="62"/>
      <c r="V1487" s="62"/>
      <c r="W1487" s="62"/>
      <c r="X1487" s="62"/>
      <c r="Y1487" s="62"/>
      <c r="Z1487" s="62"/>
      <c r="AA1487" s="62"/>
      <c r="AB1487" s="62"/>
      <c r="AC1487" s="61">
        <f t="shared" si="954"/>
        <v>0</v>
      </c>
      <c r="AD1487" s="1" t="str">
        <f t="shared" si="955"/>
        <v>Nincs VKR kiválasztva!</v>
      </c>
      <c r="AF1487" s="60"/>
      <c r="AG1487" s="60"/>
      <c r="AH1487" s="60"/>
      <c r="AI1487" s="60"/>
      <c r="AJ1487" s="60"/>
      <c r="AK1487" s="60"/>
      <c r="AL1487" s="60"/>
      <c r="AM1487" s="60"/>
      <c r="AN1487" s="60"/>
      <c r="AO1487" s="60"/>
      <c r="AP1487" s="60"/>
      <c r="AQ1487" s="61">
        <f t="shared" si="956"/>
        <v>0</v>
      </c>
      <c r="AR1487" s="130" t="s">
        <v>36</v>
      </c>
      <c r="AS1487" s="1" t="str">
        <f t="shared" si="957"/>
        <v>Nincs VKR kiválasztva!</v>
      </c>
      <c r="AU1487" s="46"/>
      <c r="AV1487" s="46"/>
      <c r="AY1487" s="64" t="str">
        <f>IF($D1487="","",INDEX(Osszesito!$E:$E,MATCH($F1487,Osszesito!$C:$C,0)))</f>
        <v/>
      </c>
      <c r="AZ1487" s="64">
        <f t="shared" si="965"/>
        <v>0</v>
      </c>
      <c r="BA1487" s="65">
        <f t="shared" si="966"/>
        <v>0</v>
      </c>
      <c r="BB1487" s="65" t="str">
        <f t="shared" si="967"/>
        <v>x</v>
      </c>
      <c r="BC1487" s="65">
        <f t="shared" si="958"/>
        <v>0</v>
      </c>
      <c r="BD1487" s="65">
        <f t="shared" si="992"/>
        <v>0</v>
      </c>
      <c r="BE1487" s="65">
        <f t="shared" si="968"/>
        <v>0</v>
      </c>
      <c r="BF1487" s="64" t="str">
        <f t="shared" si="969"/>
        <v>A forrás egyenlő a költséggel (I.ütem).</v>
      </c>
      <c r="BG1487" s="65">
        <f t="shared" si="970"/>
        <v>0</v>
      </c>
      <c r="BH1487" s="65">
        <f t="shared" si="971"/>
        <v>0</v>
      </c>
      <c r="BI1487" s="65">
        <f t="shared" si="972"/>
        <v>0</v>
      </c>
      <c r="BJ1487" s="65">
        <f t="shared" si="973"/>
        <v>0</v>
      </c>
      <c r="BK1487" s="65">
        <f t="shared" si="959"/>
        <v>0</v>
      </c>
      <c r="BL1487" s="66" t="str">
        <f t="shared" si="993"/>
        <v>Nem hosszútávú a feladat.</v>
      </c>
      <c r="BM1487" s="67">
        <f t="shared" si="974"/>
        <v>1</v>
      </c>
      <c r="BN1487" s="67">
        <f t="shared" si="975"/>
        <v>0</v>
      </c>
      <c r="BO1487" s="67">
        <f t="shared" si="976"/>
        <v>1</v>
      </c>
      <c r="BP1487" s="67">
        <f t="shared" si="977"/>
        <v>0</v>
      </c>
      <c r="BQ1487" s="65">
        <f t="shared" si="978"/>
        <v>0</v>
      </c>
      <c r="BR1487" s="64" t="str">
        <f t="shared" si="979"/>
        <v>Nincs hosszútávú terv!</v>
      </c>
      <c r="BS1487" s="65">
        <f t="shared" si="980"/>
        <v>0</v>
      </c>
      <c r="BT1487" s="65">
        <f t="shared" si="981"/>
        <v>0</v>
      </c>
      <c r="BU1487" s="65">
        <f t="shared" si="982"/>
        <v>0</v>
      </c>
      <c r="BV1487" s="65">
        <f t="shared" si="983"/>
        <v>0</v>
      </c>
      <c r="BW1487" s="65">
        <f t="shared" si="984"/>
        <v>0</v>
      </c>
      <c r="BX1487" s="65">
        <f t="shared" si="985"/>
        <v>0</v>
      </c>
      <c r="BY1487" s="65">
        <f t="shared" si="986"/>
        <v>0</v>
      </c>
      <c r="BZ1487" s="65">
        <f t="shared" si="987"/>
        <v>0</v>
      </c>
      <c r="CA1487" s="65">
        <f t="shared" si="988"/>
        <v>0</v>
      </c>
      <c r="CB1487" s="65">
        <f t="shared" si="989"/>
        <v>0</v>
      </c>
      <c r="CC1487" s="65">
        <f t="shared" si="990"/>
        <v>0</v>
      </c>
      <c r="CD1487" s="65" t="str">
        <f t="shared" si="960"/>
        <v>Hiányos kitöltés! (B-oszlop üres)</v>
      </c>
      <c r="CE1487" s="66" t="str">
        <f t="shared" si="961"/>
        <v>Hiányos kitöltés! (B-oszlop üres)</v>
      </c>
      <c r="CF1487" s="65">
        <f t="shared" si="962"/>
        <v>0</v>
      </c>
      <c r="CG1487" s="65">
        <f t="shared" si="963"/>
        <v>0</v>
      </c>
      <c r="CH1487" s="65">
        <f t="shared" si="964"/>
        <v>0</v>
      </c>
    </row>
    <row r="1488" spans="1:86" ht="31.25" x14ac:dyDescent="0.25">
      <c r="A1488" s="54" t="str">
        <f t="shared" si="953"/>
        <v>Nincs VKR kiválasztva!</v>
      </c>
      <c r="B1488" s="68"/>
      <c r="C1488" s="55"/>
      <c r="D1488" s="47"/>
      <c r="E1488" s="47"/>
      <c r="F1488" s="56" t="str">
        <f>IF($G1488="","Nincs VKR kiválasztva!",INDEX(Osszesito!$C:$C,MATCH($G1488,Osszesito!$D:$D,0)))</f>
        <v>Nincs VKR kiválasztva!</v>
      </c>
      <c r="G1488" s="45"/>
      <c r="H1488" s="51" t="str">
        <f>IF($D1488="","",CONCATENATE($AY1488,"_",COUNTA($D$3:$D1488),"_FSZV_2026"))</f>
        <v/>
      </c>
      <c r="I1488" s="56" t="str">
        <f>IF($G1488="","Nincs VKR kiválasztva!",INDEX(Osszesito!$G:$G,MATCH($F1488,Osszesito!$C:$C,0)))</f>
        <v>Nincs VKR kiválasztva!</v>
      </c>
      <c r="J1488" s="56" t="str">
        <f>IF($G1488="","Nincs VKR kiválasztva!",INDEX(Osszesito!$F:$F,MATCH($F1488,Osszesito!$C:$C,0)))</f>
        <v>Nincs VKR kiválasztva!</v>
      </c>
      <c r="K1488" s="48" t="str">
        <f t="shared" si="991"/>
        <v>Nincs kitöltve a költség rész!</v>
      </c>
      <c r="L1488" s="49"/>
      <c r="M1488" s="49"/>
      <c r="N1488" s="60"/>
      <c r="O1488" s="60"/>
      <c r="P1488" s="90"/>
      <c r="R1488" s="62"/>
      <c r="S1488" s="62"/>
      <c r="T1488" s="62"/>
      <c r="U1488" s="62"/>
      <c r="V1488" s="62"/>
      <c r="W1488" s="62"/>
      <c r="X1488" s="62"/>
      <c r="Y1488" s="62"/>
      <c r="Z1488" s="62"/>
      <c r="AA1488" s="62"/>
      <c r="AB1488" s="62"/>
      <c r="AC1488" s="61">
        <f t="shared" si="954"/>
        <v>0</v>
      </c>
      <c r="AD1488" s="1" t="str">
        <f t="shared" si="955"/>
        <v>Nincs VKR kiválasztva!</v>
      </c>
      <c r="AF1488" s="60"/>
      <c r="AG1488" s="60"/>
      <c r="AH1488" s="60"/>
      <c r="AI1488" s="60"/>
      <c r="AJ1488" s="60"/>
      <c r="AK1488" s="60"/>
      <c r="AL1488" s="60"/>
      <c r="AM1488" s="60"/>
      <c r="AN1488" s="60"/>
      <c r="AO1488" s="60"/>
      <c r="AP1488" s="60"/>
      <c r="AQ1488" s="61">
        <f t="shared" si="956"/>
        <v>0</v>
      </c>
      <c r="AR1488" s="130" t="s">
        <v>36</v>
      </c>
      <c r="AS1488" s="1" t="str">
        <f t="shared" si="957"/>
        <v>Nincs VKR kiválasztva!</v>
      </c>
      <c r="AU1488" s="46"/>
      <c r="AV1488" s="46"/>
      <c r="AY1488" s="64" t="str">
        <f>IF($D1488="","",INDEX(Osszesito!$E:$E,MATCH($F1488,Osszesito!$C:$C,0)))</f>
        <v/>
      </c>
      <c r="AZ1488" s="64">
        <f t="shared" si="965"/>
        <v>0</v>
      </c>
      <c r="BA1488" s="65">
        <f t="shared" si="966"/>
        <v>0</v>
      </c>
      <c r="BB1488" s="65" t="str">
        <f t="shared" si="967"/>
        <v>x</v>
      </c>
      <c r="BC1488" s="65">
        <f t="shared" si="958"/>
        <v>0</v>
      </c>
      <c r="BD1488" s="65">
        <f t="shared" si="992"/>
        <v>0</v>
      </c>
      <c r="BE1488" s="65">
        <f t="shared" si="968"/>
        <v>0</v>
      </c>
      <c r="BF1488" s="64" t="str">
        <f t="shared" si="969"/>
        <v>A forrás egyenlő a költséggel (I.ütem).</v>
      </c>
      <c r="BG1488" s="65">
        <f t="shared" si="970"/>
        <v>0</v>
      </c>
      <c r="BH1488" s="65">
        <f t="shared" si="971"/>
        <v>0</v>
      </c>
      <c r="BI1488" s="65">
        <f t="shared" si="972"/>
        <v>0</v>
      </c>
      <c r="BJ1488" s="65">
        <f t="shared" si="973"/>
        <v>0</v>
      </c>
      <c r="BK1488" s="65">
        <f t="shared" si="959"/>
        <v>0</v>
      </c>
      <c r="BL1488" s="66" t="str">
        <f t="shared" si="993"/>
        <v>Nem hosszútávú a feladat.</v>
      </c>
      <c r="BM1488" s="67">
        <f t="shared" si="974"/>
        <v>1</v>
      </c>
      <c r="BN1488" s="67">
        <f t="shared" si="975"/>
        <v>0</v>
      </c>
      <c r="BO1488" s="67">
        <f t="shared" si="976"/>
        <v>1</v>
      </c>
      <c r="BP1488" s="67">
        <f t="shared" si="977"/>
        <v>0</v>
      </c>
      <c r="BQ1488" s="65">
        <f t="shared" si="978"/>
        <v>0</v>
      </c>
      <c r="BR1488" s="64" t="str">
        <f t="shared" si="979"/>
        <v>Nincs hosszútávú terv!</v>
      </c>
      <c r="BS1488" s="65">
        <f t="shared" si="980"/>
        <v>0</v>
      </c>
      <c r="BT1488" s="65">
        <f t="shared" si="981"/>
        <v>0</v>
      </c>
      <c r="BU1488" s="65">
        <f t="shared" si="982"/>
        <v>0</v>
      </c>
      <c r="BV1488" s="65">
        <f t="shared" si="983"/>
        <v>0</v>
      </c>
      <c r="BW1488" s="65">
        <f t="shared" si="984"/>
        <v>0</v>
      </c>
      <c r="BX1488" s="65">
        <f t="shared" si="985"/>
        <v>0</v>
      </c>
      <c r="BY1488" s="65">
        <f t="shared" si="986"/>
        <v>0</v>
      </c>
      <c r="BZ1488" s="65">
        <f t="shared" si="987"/>
        <v>0</v>
      </c>
      <c r="CA1488" s="65">
        <f t="shared" si="988"/>
        <v>0</v>
      </c>
      <c r="CB1488" s="65">
        <f t="shared" si="989"/>
        <v>0</v>
      </c>
      <c r="CC1488" s="65">
        <f t="shared" si="990"/>
        <v>0</v>
      </c>
      <c r="CD1488" s="65" t="str">
        <f t="shared" si="960"/>
        <v>Hiányos kitöltés! (B-oszlop üres)</v>
      </c>
      <c r="CE1488" s="66" t="str">
        <f t="shared" si="961"/>
        <v>Hiányos kitöltés! (B-oszlop üres)</v>
      </c>
      <c r="CF1488" s="65">
        <f t="shared" si="962"/>
        <v>0</v>
      </c>
      <c r="CG1488" s="65">
        <f t="shared" si="963"/>
        <v>0</v>
      </c>
      <c r="CH1488" s="65">
        <f t="shared" si="964"/>
        <v>0</v>
      </c>
    </row>
    <row r="1489" spans="1:86" ht="31.25" x14ac:dyDescent="0.25">
      <c r="A1489" s="54" t="str">
        <f t="shared" si="953"/>
        <v>Nincs VKR kiválasztva!</v>
      </c>
      <c r="B1489" s="68"/>
      <c r="C1489" s="55"/>
      <c r="D1489" s="47"/>
      <c r="E1489" s="47"/>
      <c r="F1489" s="56" t="str">
        <f>IF($G1489="","Nincs VKR kiválasztva!",INDEX(Osszesito!$C:$C,MATCH($G1489,Osszesito!$D:$D,0)))</f>
        <v>Nincs VKR kiválasztva!</v>
      </c>
      <c r="G1489" s="45"/>
      <c r="H1489" s="51" t="str">
        <f>IF($D1489="","",CONCATENATE($AY1489,"_",COUNTA($D$3:$D1489),"_FSZV_2026"))</f>
        <v/>
      </c>
      <c r="I1489" s="56" t="str">
        <f>IF($G1489="","Nincs VKR kiválasztva!",INDEX(Osszesito!$G:$G,MATCH($F1489,Osszesito!$C:$C,0)))</f>
        <v>Nincs VKR kiválasztva!</v>
      </c>
      <c r="J1489" s="56" t="str">
        <f>IF($G1489="","Nincs VKR kiválasztva!",INDEX(Osszesito!$F:$F,MATCH($F1489,Osszesito!$C:$C,0)))</f>
        <v>Nincs VKR kiválasztva!</v>
      </c>
      <c r="K1489" s="48" t="str">
        <f t="shared" si="991"/>
        <v>Nincs kitöltve a költség rész!</v>
      </c>
      <c r="L1489" s="49"/>
      <c r="M1489" s="49"/>
      <c r="N1489" s="60"/>
      <c r="O1489" s="60"/>
      <c r="P1489" s="90"/>
      <c r="R1489" s="62"/>
      <c r="S1489" s="62"/>
      <c r="T1489" s="62"/>
      <c r="U1489" s="62"/>
      <c r="V1489" s="62"/>
      <c r="W1489" s="62"/>
      <c r="X1489" s="62"/>
      <c r="Y1489" s="62"/>
      <c r="Z1489" s="62"/>
      <c r="AA1489" s="62"/>
      <c r="AB1489" s="62"/>
      <c r="AC1489" s="61">
        <f t="shared" si="954"/>
        <v>0</v>
      </c>
      <c r="AD1489" s="1" t="str">
        <f t="shared" si="955"/>
        <v>Nincs VKR kiválasztva!</v>
      </c>
      <c r="AF1489" s="60"/>
      <c r="AG1489" s="60"/>
      <c r="AH1489" s="60"/>
      <c r="AI1489" s="60"/>
      <c r="AJ1489" s="60"/>
      <c r="AK1489" s="60"/>
      <c r="AL1489" s="60"/>
      <c r="AM1489" s="60"/>
      <c r="AN1489" s="60"/>
      <c r="AO1489" s="60"/>
      <c r="AP1489" s="60"/>
      <c r="AQ1489" s="61">
        <f t="shared" si="956"/>
        <v>0</v>
      </c>
      <c r="AR1489" s="130" t="s">
        <v>36</v>
      </c>
      <c r="AS1489" s="1" t="str">
        <f t="shared" si="957"/>
        <v>Nincs VKR kiválasztva!</v>
      </c>
      <c r="AU1489" s="46"/>
      <c r="AV1489" s="46"/>
      <c r="AY1489" s="64" t="str">
        <f>IF($D1489="","",INDEX(Osszesito!$E:$E,MATCH($F1489,Osszesito!$C:$C,0)))</f>
        <v/>
      </c>
      <c r="AZ1489" s="64">
        <f t="shared" si="965"/>
        <v>0</v>
      </c>
      <c r="BA1489" s="65">
        <f t="shared" si="966"/>
        <v>0</v>
      </c>
      <c r="BB1489" s="65" t="str">
        <f t="shared" si="967"/>
        <v>x</v>
      </c>
      <c r="BC1489" s="65">
        <f t="shared" si="958"/>
        <v>0</v>
      </c>
      <c r="BD1489" s="65">
        <f t="shared" si="992"/>
        <v>0</v>
      </c>
      <c r="BE1489" s="65">
        <f t="shared" si="968"/>
        <v>0</v>
      </c>
      <c r="BF1489" s="64" t="str">
        <f t="shared" si="969"/>
        <v>A forrás egyenlő a költséggel (I.ütem).</v>
      </c>
      <c r="BG1489" s="65">
        <f t="shared" si="970"/>
        <v>0</v>
      </c>
      <c r="BH1489" s="65">
        <f t="shared" si="971"/>
        <v>0</v>
      </c>
      <c r="BI1489" s="65">
        <f t="shared" si="972"/>
        <v>0</v>
      </c>
      <c r="BJ1489" s="65">
        <f t="shared" si="973"/>
        <v>0</v>
      </c>
      <c r="BK1489" s="65">
        <f t="shared" si="959"/>
        <v>0</v>
      </c>
      <c r="BL1489" s="66" t="str">
        <f t="shared" si="993"/>
        <v>Nem hosszútávú a feladat.</v>
      </c>
      <c r="BM1489" s="67">
        <f t="shared" si="974"/>
        <v>1</v>
      </c>
      <c r="BN1489" s="67">
        <f t="shared" si="975"/>
        <v>0</v>
      </c>
      <c r="BO1489" s="67">
        <f t="shared" si="976"/>
        <v>1</v>
      </c>
      <c r="BP1489" s="67">
        <f t="shared" si="977"/>
        <v>0</v>
      </c>
      <c r="BQ1489" s="65">
        <f t="shared" si="978"/>
        <v>0</v>
      </c>
      <c r="BR1489" s="64" t="str">
        <f t="shared" si="979"/>
        <v>Nincs hosszútávú terv!</v>
      </c>
      <c r="BS1489" s="65">
        <f t="shared" si="980"/>
        <v>0</v>
      </c>
      <c r="BT1489" s="65">
        <f t="shared" si="981"/>
        <v>0</v>
      </c>
      <c r="BU1489" s="65">
        <f t="shared" si="982"/>
        <v>0</v>
      </c>
      <c r="BV1489" s="65">
        <f t="shared" si="983"/>
        <v>0</v>
      </c>
      <c r="BW1489" s="65">
        <f t="shared" si="984"/>
        <v>0</v>
      </c>
      <c r="BX1489" s="65">
        <f t="shared" si="985"/>
        <v>0</v>
      </c>
      <c r="BY1489" s="65">
        <f t="shared" si="986"/>
        <v>0</v>
      </c>
      <c r="BZ1489" s="65">
        <f t="shared" si="987"/>
        <v>0</v>
      </c>
      <c r="CA1489" s="65">
        <f t="shared" si="988"/>
        <v>0</v>
      </c>
      <c r="CB1489" s="65">
        <f t="shared" si="989"/>
        <v>0</v>
      </c>
      <c r="CC1489" s="65">
        <f t="shared" si="990"/>
        <v>0</v>
      </c>
      <c r="CD1489" s="65" t="str">
        <f t="shared" si="960"/>
        <v>Hiányos kitöltés! (B-oszlop üres)</v>
      </c>
      <c r="CE1489" s="66" t="str">
        <f t="shared" si="961"/>
        <v>Hiányos kitöltés! (B-oszlop üres)</v>
      </c>
      <c r="CF1489" s="65">
        <f t="shared" si="962"/>
        <v>0</v>
      </c>
      <c r="CG1489" s="65">
        <f t="shared" si="963"/>
        <v>0</v>
      </c>
      <c r="CH1489" s="65">
        <f t="shared" si="964"/>
        <v>0</v>
      </c>
    </row>
    <row r="1490" spans="1:86" ht="31.25" x14ac:dyDescent="0.25">
      <c r="A1490" s="54" t="str">
        <f t="shared" si="953"/>
        <v>Nincs VKR kiválasztva!</v>
      </c>
      <c r="B1490" s="68"/>
      <c r="C1490" s="55"/>
      <c r="D1490" s="47"/>
      <c r="E1490" s="47"/>
      <c r="F1490" s="56" t="str">
        <f>IF($G1490="","Nincs VKR kiválasztva!",INDEX(Osszesito!$C:$C,MATCH($G1490,Osszesito!$D:$D,0)))</f>
        <v>Nincs VKR kiválasztva!</v>
      </c>
      <c r="G1490" s="45"/>
      <c r="H1490" s="51" t="str">
        <f>IF($D1490="","",CONCATENATE($AY1490,"_",COUNTA($D$3:$D1490),"_FSZV_2026"))</f>
        <v/>
      </c>
      <c r="I1490" s="56" t="str">
        <f>IF($G1490="","Nincs VKR kiválasztva!",INDEX(Osszesito!$G:$G,MATCH($F1490,Osszesito!$C:$C,0)))</f>
        <v>Nincs VKR kiválasztva!</v>
      </c>
      <c r="J1490" s="56" t="str">
        <f>IF($G1490="","Nincs VKR kiválasztva!",INDEX(Osszesito!$F:$F,MATCH($F1490,Osszesito!$C:$C,0)))</f>
        <v>Nincs VKR kiválasztva!</v>
      </c>
      <c r="K1490" s="48" t="str">
        <f t="shared" si="991"/>
        <v>Nincs kitöltve a költség rész!</v>
      </c>
      <c r="L1490" s="49"/>
      <c r="M1490" s="49"/>
      <c r="N1490" s="60"/>
      <c r="O1490" s="60"/>
      <c r="P1490" s="90"/>
      <c r="R1490" s="62"/>
      <c r="S1490" s="62"/>
      <c r="T1490" s="62"/>
      <c r="U1490" s="62"/>
      <c r="V1490" s="62"/>
      <c r="W1490" s="62"/>
      <c r="X1490" s="62"/>
      <c r="Y1490" s="62"/>
      <c r="Z1490" s="62"/>
      <c r="AA1490" s="62"/>
      <c r="AB1490" s="62"/>
      <c r="AC1490" s="61">
        <f t="shared" si="954"/>
        <v>0</v>
      </c>
      <c r="AD1490" s="1" t="str">
        <f t="shared" si="955"/>
        <v>Nincs VKR kiválasztva!</v>
      </c>
      <c r="AF1490" s="60"/>
      <c r="AG1490" s="60"/>
      <c r="AH1490" s="60"/>
      <c r="AI1490" s="60"/>
      <c r="AJ1490" s="60"/>
      <c r="AK1490" s="60"/>
      <c r="AL1490" s="60"/>
      <c r="AM1490" s="60"/>
      <c r="AN1490" s="60"/>
      <c r="AO1490" s="60"/>
      <c r="AP1490" s="60"/>
      <c r="AQ1490" s="61">
        <f t="shared" si="956"/>
        <v>0</v>
      </c>
      <c r="AR1490" s="130" t="s">
        <v>36</v>
      </c>
      <c r="AS1490" s="1" t="str">
        <f t="shared" si="957"/>
        <v>Nincs VKR kiválasztva!</v>
      </c>
      <c r="AU1490" s="46"/>
      <c r="AV1490" s="46"/>
      <c r="AY1490" s="64" t="str">
        <f>IF($D1490="","",INDEX(Osszesito!$E:$E,MATCH($F1490,Osszesito!$C:$C,0)))</f>
        <v/>
      </c>
      <c r="AZ1490" s="64">
        <f t="shared" si="965"/>
        <v>0</v>
      </c>
      <c r="BA1490" s="65">
        <f t="shared" si="966"/>
        <v>0</v>
      </c>
      <c r="BB1490" s="65" t="str">
        <f t="shared" si="967"/>
        <v>x</v>
      </c>
      <c r="BC1490" s="65">
        <f t="shared" si="958"/>
        <v>0</v>
      </c>
      <c r="BD1490" s="65">
        <f t="shared" si="992"/>
        <v>0</v>
      </c>
      <c r="BE1490" s="65">
        <f t="shared" si="968"/>
        <v>0</v>
      </c>
      <c r="BF1490" s="64" t="str">
        <f t="shared" si="969"/>
        <v>A forrás egyenlő a költséggel (I.ütem).</v>
      </c>
      <c r="BG1490" s="65">
        <f t="shared" si="970"/>
        <v>0</v>
      </c>
      <c r="BH1490" s="65">
        <f t="shared" si="971"/>
        <v>0</v>
      </c>
      <c r="BI1490" s="65">
        <f t="shared" si="972"/>
        <v>0</v>
      </c>
      <c r="BJ1490" s="65">
        <f t="shared" si="973"/>
        <v>0</v>
      </c>
      <c r="BK1490" s="65">
        <f t="shared" si="959"/>
        <v>0</v>
      </c>
      <c r="BL1490" s="66" t="str">
        <f t="shared" si="993"/>
        <v>Nem hosszútávú a feladat.</v>
      </c>
      <c r="BM1490" s="67">
        <f t="shared" si="974"/>
        <v>1</v>
      </c>
      <c r="BN1490" s="67">
        <f t="shared" si="975"/>
        <v>0</v>
      </c>
      <c r="BO1490" s="67">
        <f t="shared" si="976"/>
        <v>1</v>
      </c>
      <c r="BP1490" s="67">
        <f t="shared" si="977"/>
        <v>0</v>
      </c>
      <c r="BQ1490" s="65">
        <f t="shared" si="978"/>
        <v>0</v>
      </c>
      <c r="BR1490" s="64" t="str">
        <f t="shared" si="979"/>
        <v>Nincs hosszútávú terv!</v>
      </c>
      <c r="BS1490" s="65">
        <f t="shared" si="980"/>
        <v>0</v>
      </c>
      <c r="BT1490" s="65">
        <f t="shared" si="981"/>
        <v>0</v>
      </c>
      <c r="BU1490" s="65">
        <f t="shared" si="982"/>
        <v>0</v>
      </c>
      <c r="BV1490" s="65">
        <f t="shared" si="983"/>
        <v>0</v>
      </c>
      <c r="BW1490" s="65">
        <f t="shared" si="984"/>
        <v>0</v>
      </c>
      <c r="BX1490" s="65">
        <f t="shared" si="985"/>
        <v>0</v>
      </c>
      <c r="BY1490" s="65">
        <f t="shared" si="986"/>
        <v>0</v>
      </c>
      <c r="BZ1490" s="65">
        <f t="shared" si="987"/>
        <v>0</v>
      </c>
      <c r="CA1490" s="65">
        <f t="shared" si="988"/>
        <v>0</v>
      </c>
      <c r="CB1490" s="65">
        <f t="shared" si="989"/>
        <v>0</v>
      </c>
      <c r="CC1490" s="65">
        <f t="shared" si="990"/>
        <v>0</v>
      </c>
      <c r="CD1490" s="65" t="str">
        <f t="shared" si="960"/>
        <v>Hiányos kitöltés! (B-oszlop üres)</v>
      </c>
      <c r="CE1490" s="66" t="str">
        <f t="shared" si="961"/>
        <v>Hiányos kitöltés! (B-oszlop üres)</v>
      </c>
      <c r="CF1490" s="65">
        <f t="shared" si="962"/>
        <v>0</v>
      </c>
      <c r="CG1490" s="65">
        <f t="shared" si="963"/>
        <v>0</v>
      </c>
      <c r="CH1490" s="65">
        <f t="shared" si="964"/>
        <v>0</v>
      </c>
    </row>
    <row r="1491" spans="1:86" ht="31.25" x14ac:dyDescent="0.25">
      <c r="A1491" s="54" t="str">
        <f t="shared" si="953"/>
        <v>Nincs VKR kiválasztva!</v>
      </c>
      <c r="B1491" s="68"/>
      <c r="C1491" s="55"/>
      <c r="D1491" s="47"/>
      <c r="E1491" s="47"/>
      <c r="F1491" s="56" t="str">
        <f>IF($G1491="","Nincs VKR kiválasztva!",INDEX(Osszesito!$C:$C,MATCH($G1491,Osszesito!$D:$D,0)))</f>
        <v>Nincs VKR kiválasztva!</v>
      </c>
      <c r="G1491" s="45"/>
      <c r="H1491" s="51" t="str">
        <f>IF($D1491="","",CONCATENATE($AY1491,"_",COUNTA($D$3:$D1491),"_FSZV_2026"))</f>
        <v/>
      </c>
      <c r="I1491" s="56" t="str">
        <f>IF($G1491="","Nincs VKR kiválasztva!",INDEX(Osszesito!$G:$G,MATCH($F1491,Osszesito!$C:$C,0)))</f>
        <v>Nincs VKR kiválasztva!</v>
      </c>
      <c r="J1491" s="56" t="str">
        <f>IF($G1491="","Nincs VKR kiválasztva!",INDEX(Osszesito!$F:$F,MATCH($F1491,Osszesito!$C:$C,0)))</f>
        <v>Nincs VKR kiválasztva!</v>
      </c>
      <c r="K1491" s="48" t="str">
        <f t="shared" si="991"/>
        <v>Nincs kitöltve a költség rész!</v>
      </c>
      <c r="L1491" s="49"/>
      <c r="M1491" s="49"/>
      <c r="N1491" s="60"/>
      <c r="O1491" s="60"/>
      <c r="P1491" s="90"/>
      <c r="R1491" s="62"/>
      <c r="S1491" s="62"/>
      <c r="T1491" s="62"/>
      <c r="U1491" s="62"/>
      <c r="V1491" s="62"/>
      <c r="W1491" s="62"/>
      <c r="X1491" s="62"/>
      <c r="Y1491" s="62"/>
      <c r="Z1491" s="62"/>
      <c r="AA1491" s="62"/>
      <c r="AB1491" s="62"/>
      <c r="AC1491" s="61">
        <f t="shared" si="954"/>
        <v>0</v>
      </c>
      <c r="AD1491" s="1" t="str">
        <f t="shared" si="955"/>
        <v>Nincs VKR kiválasztva!</v>
      </c>
      <c r="AF1491" s="60"/>
      <c r="AG1491" s="60"/>
      <c r="AH1491" s="60"/>
      <c r="AI1491" s="60"/>
      <c r="AJ1491" s="60"/>
      <c r="AK1491" s="60"/>
      <c r="AL1491" s="60"/>
      <c r="AM1491" s="60"/>
      <c r="AN1491" s="60"/>
      <c r="AO1491" s="60"/>
      <c r="AP1491" s="60"/>
      <c r="AQ1491" s="61">
        <f t="shared" si="956"/>
        <v>0</v>
      </c>
      <c r="AR1491" s="130" t="s">
        <v>36</v>
      </c>
      <c r="AS1491" s="1" t="str">
        <f t="shared" si="957"/>
        <v>Nincs VKR kiválasztva!</v>
      </c>
      <c r="AU1491" s="46"/>
      <c r="AV1491" s="46"/>
      <c r="AY1491" s="64" t="str">
        <f>IF($D1491="","",INDEX(Osszesito!$E:$E,MATCH($F1491,Osszesito!$C:$C,0)))</f>
        <v/>
      </c>
      <c r="AZ1491" s="64">
        <f t="shared" si="965"/>
        <v>0</v>
      </c>
      <c r="BA1491" s="65">
        <f t="shared" si="966"/>
        <v>0</v>
      </c>
      <c r="BB1491" s="65" t="str">
        <f t="shared" si="967"/>
        <v>x</v>
      </c>
      <c r="BC1491" s="65">
        <f t="shared" si="958"/>
        <v>0</v>
      </c>
      <c r="BD1491" s="65">
        <f t="shared" si="992"/>
        <v>0</v>
      </c>
      <c r="BE1491" s="65">
        <f t="shared" si="968"/>
        <v>0</v>
      </c>
      <c r="BF1491" s="64" t="str">
        <f t="shared" si="969"/>
        <v>A forrás egyenlő a költséggel (I.ütem).</v>
      </c>
      <c r="BG1491" s="65">
        <f t="shared" si="970"/>
        <v>0</v>
      </c>
      <c r="BH1491" s="65">
        <f t="shared" si="971"/>
        <v>0</v>
      </c>
      <c r="BI1491" s="65">
        <f t="shared" si="972"/>
        <v>0</v>
      </c>
      <c r="BJ1491" s="65">
        <f t="shared" si="973"/>
        <v>0</v>
      </c>
      <c r="BK1491" s="65">
        <f t="shared" si="959"/>
        <v>0</v>
      </c>
      <c r="BL1491" s="66" t="str">
        <f t="shared" si="993"/>
        <v>Nem hosszútávú a feladat.</v>
      </c>
      <c r="BM1491" s="67">
        <f t="shared" si="974"/>
        <v>1</v>
      </c>
      <c r="BN1491" s="67">
        <f t="shared" si="975"/>
        <v>0</v>
      </c>
      <c r="BO1491" s="67">
        <f t="shared" si="976"/>
        <v>1</v>
      </c>
      <c r="BP1491" s="67">
        <f t="shared" si="977"/>
        <v>0</v>
      </c>
      <c r="BQ1491" s="65">
        <f t="shared" si="978"/>
        <v>0</v>
      </c>
      <c r="BR1491" s="64" t="str">
        <f t="shared" si="979"/>
        <v>Nincs hosszútávú terv!</v>
      </c>
      <c r="BS1491" s="65">
        <f t="shared" si="980"/>
        <v>0</v>
      </c>
      <c r="BT1491" s="65">
        <f t="shared" si="981"/>
        <v>0</v>
      </c>
      <c r="BU1491" s="65">
        <f t="shared" si="982"/>
        <v>0</v>
      </c>
      <c r="BV1491" s="65">
        <f t="shared" si="983"/>
        <v>0</v>
      </c>
      <c r="BW1491" s="65">
        <f t="shared" si="984"/>
        <v>0</v>
      </c>
      <c r="BX1491" s="65">
        <f t="shared" si="985"/>
        <v>0</v>
      </c>
      <c r="BY1491" s="65">
        <f t="shared" si="986"/>
        <v>0</v>
      </c>
      <c r="BZ1491" s="65">
        <f t="shared" si="987"/>
        <v>0</v>
      </c>
      <c r="CA1491" s="65">
        <f t="shared" si="988"/>
        <v>0</v>
      </c>
      <c r="CB1491" s="65">
        <f t="shared" si="989"/>
        <v>0</v>
      </c>
      <c r="CC1491" s="65">
        <f t="shared" si="990"/>
        <v>0</v>
      </c>
      <c r="CD1491" s="65" t="str">
        <f t="shared" si="960"/>
        <v>Hiányos kitöltés! (B-oszlop üres)</v>
      </c>
      <c r="CE1491" s="66" t="str">
        <f t="shared" si="961"/>
        <v>Hiányos kitöltés! (B-oszlop üres)</v>
      </c>
      <c r="CF1491" s="65">
        <f t="shared" si="962"/>
        <v>0</v>
      </c>
      <c r="CG1491" s="65">
        <f t="shared" si="963"/>
        <v>0</v>
      </c>
      <c r="CH1491" s="65">
        <f t="shared" si="964"/>
        <v>0</v>
      </c>
    </row>
    <row r="1492" spans="1:86" ht="31.25" x14ac:dyDescent="0.25">
      <c r="A1492" s="54" t="str">
        <f t="shared" si="953"/>
        <v>Nincs VKR kiválasztva!</v>
      </c>
      <c r="B1492" s="68"/>
      <c r="C1492" s="55"/>
      <c r="D1492" s="47"/>
      <c r="E1492" s="47"/>
      <c r="F1492" s="56" t="str">
        <f>IF($G1492="","Nincs VKR kiválasztva!",INDEX(Osszesito!$C:$C,MATCH($G1492,Osszesito!$D:$D,0)))</f>
        <v>Nincs VKR kiválasztva!</v>
      </c>
      <c r="G1492" s="45"/>
      <c r="H1492" s="51" t="str">
        <f>IF($D1492="","",CONCATENATE($AY1492,"_",COUNTA($D$3:$D1492),"_FSZV_2026"))</f>
        <v/>
      </c>
      <c r="I1492" s="56" t="str">
        <f>IF($G1492="","Nincs VKR kiválasztva!",INDEX(Osszesito!$G:$G,MATCH($F1492,Osszesito!$C:$C,0)))</f>
        <v>Nincs VKR kiválasztva!</v>
      </c>
      <c r="J1492" s="56" t="str">
        <f>IF($G1492="","Nincs VKR kiválasztva!",INDEX(Osszesito!$F:$F,MATCH($F1492,Osszesito!$C:$C,0)))</f>
        <v>Nincs VKR kiválasztva!</v>
      </c>
      <c r="K1492" s="48" t="str">
        <f t="shared" si="991"/>
        <v>Nincs kitöltve a költség rész!</v>
      </c>
      <c r="L1492" s="49"/>
      <c r="M1492" s="49"/>
      <c r="N1492" s="60"/>
      <c r="O1492" s="60"/>
      <c r="P1492" s="90"/>
      <c r="R1492" s="62"/>
      <c r="S1492" s="62"/>
      <c r="T1492" s="62"/>
      <c r="U1492" s="62"/>
      <c r="V1492" s="62"/>
      <c r="W1492" s="62"/>
      <c r="X1492" s="62"/>
      <c r="Y1492" s="62"/>
      <c r="Z1492" s="62"/>
      <c r="AA1492" s="62"/>
      <c r="AB1492" s="62"/>
      <c r="AC1492" s="61">
        <f t="shared" si="954"/>
        <v>0</v>
      </c>
      <c r="AD1492" s="1" t="str">
        <f t="shared" si="955"/>
        <v>Nincs VKR kiválasztva!</v>
      </c>
      <c r="AF1492" s="60"/>
      <c r="AG1492" s="60"/>
      <c r="AH1492" s="60"/>
      <c r="AI1492" s="60"/>
      <c r="AJ1492" s="60"/>
      <c r="AK1492" s="60"/>
      <c r="AL1492" s="60"/>
      <c r="AM1492" s="60"/>
      <c r="AN1492" s="60"/>
      <c r="AO1492" s="60"/>
      <c r="AP1492" s="60"/>
      <c r="AQ1492" s="61">
        <f t="shared" si="956"/>
        <v>0</v>
      </c>
      <c r="AR1492" s="130" t="s">
        <v>36</v>
      </c>
      <c r="AS1492" s="1" t="str">
        <f t="shared" si="957"/>
        <v>Nincs VKR kiválasztva!</v>
      </c>
      <c r="AU1492" s="46"/>
      <c r="AV1492" s="46"/>
      <c r="AY1492" s="64" t="str">
        <f>IF($D1492="","",INDEX(Osszesito!$E:$E,MATCH($F1492,Osszesito!$C:$C,0)))</f>
        <v/>
      </c>
      <c r="AZ1492" s="64">
        <f t="shared" si="965"/>
        <v>0</v>
      </c>
      <c r="BA1492" s="65">
        <f t="shared" si="966"/>
        <v>0</v>
      </c>
      <c r="BB1492" s="65" t="str">
        <f t="shared" si="967"/>
        <v>x</v>
      </c>
      <c r="BC1492" s="65">
        <f t="shared" si="958"/>
        <v>0</v>
      </c>
      <c r="BD1492" s="65">
        <f t="shared" si="992"/>
        <v>0</v>
      </c>
      <c r="BE1492" s="65">
        <f t="shared" si="968"/>
        <v>0</v>
      </c>
      <c r="BF1492" s="64" t="str">
        <f t="shared" si="969"/>
        <v>A forrás egyenlő a költséggel (I.ütem).</v>
      </c>
      <c r="BG1492" s="65">
        <f t="shared" si="970"/>
        <v>0</v>
      </c>
      <c r="BH1492" s="65">
        <f t="shared" si="971"/>
        <v>0</v>
      </c>
      <c r="BI1492" s="65">
        <f t="shared" si="972"/>
        <v>0</v>
      </c>
      <c r="BJ1492" s="65">
        <f t="shared" si="973"/>
        <v>0</v>
      </c>
      <c r="BK1492" s="65">
        <f t="shared" si="959"/>
        <v>0</v>
      </c>
      <c r="BL1492" s="66" t="str">
        <f t="shared" si="993"/>
        <v>Nem hosszútávú a feladat.</v>
      </c>
      <c r="BM1492" s="67">
        <f t="shared" si="974"/>
        <v>1</v>
      </c>
      <c r="BN1492" s="67">
        <f t="shared" si="975"/>
        <v>0</v>
      </c>
      <c r="BO1492" s="67">
        <f t="shared" si="976"/>
        <v>1</v>
      </c>
      <c r="BP1492" s="67">
        <f t="shared" si="977"/>
        <v>0</v>
      </c>
      <c r="BQ1492" s="65">
        <f t="shared" si="978"/>
        <v>0</v>
      </c>
      <c r="BR1492" s="64" t="str">
        <f t="shared" si="979"/>
        <v>Nincs hosszútávú terv!</v>
      </c>
      <c r="BS1492" s="65">
        <f t="shared" si="980"/>
        <v>0</v>
      </c>
      <c r="BT1492" s="65">
        <f t="shared" si="981"/>
        <v>0</v>
      </c>
      <c r="BU1492" s="65">
        <f t="shared" si="982"/>
        <v>0</v>
      </c>
      <c r="BV1492" s="65">
        <f t="shared" si="983"/>
        <v>0</v>
      </c>
      <c r="BW1492" s="65">
        <f t="shared" si="984"/>
        <v>0</v>
      </c>
      <c r="BX1492" s="65">
        <f t="shared" si="985"/>
        <v>0</v>
      </c>
      <c r="BY1492" s="65">
        <f t="shared" si="986"/>
        <v>0</v>
      </c>
      <c r="BZ1492" s="65">
        <f t="shared" si="987"/>
        <v>0</v>
      </c>
      <c r="CA1492" s="65">
        <f t="shared" si="988"/>
        <v>0</v>
      </c>
      <c r="CB1492" s="65">
        <f t="shared" si="989"/>
        <v>0</v>
      </c>
      <c r="CC1492" s="65">
        <f t="shared" si="990"/>
        <v>0</v>
      </c>
      <c r="CD1492" s="65" t="str">
        <f t="shared" si="960"/>
        <v>Hiányos kitöltés! (B-oszlop üres)</v>
      </c>
      <c r="CE1492" s="66" t="str">
        <f t="shared" si="961"/>
        <v>Hiányos kitöltés! (B-oszlop üres)</v>
      </c>
      <c r="CF1492" s="65">
        <f t="shared" si="962"/>
        <v>0</v>
      </c>
      <c r="CG1492" s="65">
        <f t="shared" si="963"/>
        <v>0</v>
      </c>
      <c r="CH1492" s="65">
        <f t="shared" si="964"/>
        <v>0</v>
      </c>
    </row>
    <row r="1493" spans="1:86" ht="31.25" x14ac:dyDescent="0.25">
      <c r="A1493" s="54" t="str">
        <f t="shared" si="953"/>
        <v>Nincs VKR kiválasztva!</v>
      </c>
      <c r="B1493" s="68"/>
      <c r="C1493" s="55"/>
      <c r="D1493" s="47"/>
      <c r="E1493" s="47"/>
      <c r="F1493" s="56" t="str">
        <f>IF($G1493="","Nincs VKR kiválasztva!",INDEX(Osszesito!$C:$C,MATCH($G1493,Osszesito!$D:$D,0)))</f>
        <v>Nincs VKR kiválasztva!</v>
      </c>
      <c r="G1493" s="45"/>
      <c r="H1493" s="51" t="str">
        <f>IF($D1493="","",CONCATENATE($AY1493,"_",COUNTA($D$3:$D1493),"_FSZV_2026"))</f>
        <v/>
      </c>
      <c r="I1493" s="56" t="str">
        <f>IF($G1493="","Nincs VKR kiválasztva!",INDEX(Osszesito!$G:$G,MATCH($F1493,Osszesito!$C:$C,0)))</f>
        <v>Nincs VKR kiválasztva!</v>
      </c>
      <c r="J1493" s="56" t="str">
        <f>IF($G1493="","Nincs VKR kiválasztva!",INDEX(Osszesito!$F:$F,MATCH($F1493,Osszesito!$C:$C,0)))</f>
        <v>Nincs VKR kiválasztva!</v>
      </c>
      <c r="K1493" s="48" t="str">
        <f t="shared" si="991"/>
        <v>Nincs kitöltve a költség rész!</v>
      </c>
      <c r="L1493" s="49"/>
      <c r="M1493" s="49"/>
      <c r="N1493" s="60"/>
      <c r="O1493" s="60"/>
      <c r="P1493" s="90"/>
      <c r="R1493" s="62"/>
      <c r="S1493" s="62"/>
      <c r="T1493" s="62"/>
      <c r="U1493" s="62"/>
      <c r="V1493" s="62"/>
      <c r="W1493" s="62"/>
      <c r="X1493" s="62"/>
      <c r="Y1493" s="62"/>
      <c r="Z1493" s="62"/>
      <c r="AA1493" s="62"/>
      <c r="AB1493" s="62"/>
      <c r="AC1493" s="61">
        <f t="shared" si="954"/>
        <v>0</v>
      </c>
      <c r="AD1493" s="1" t="str">
        <f t="shared" si="955"/>
        <v>Nincs VKR kiválasztva!</v>
      </c>
      <c r="AF1493" s="60"/>
      <c r="AG1493" s="60"/>
      <c r="AH1493" s="60"/>
      <c r="AI1493" s="60"/>
      <c r="AJ1493" s="60"/>
      <c r="AK1493" s="60"/>
      <c r="AL1493" s="60"/>
      <c r="AM1493" s="60"/>
      <c r="AN1493" s="60"/>
      <c r="AO1493" s="60"/>
      <c r="AP1493" s="60"/>
      <c r="AQ1493" s="61">
        <f t="shared" si="956"/>
        <v>0</v>
      </c>
      <c r="AR1493" s="130" t="s">
        <v>36</v>
      </c>
      <c r="AS1493" s="1" t="str">
        <f t="shared" si="957"/>
        <v>Nincs VKR kiválasztva!</v>
      </c>
      <c r="AU1493" s="46"/>
      <c r="AV1493" s="46"/>
      <c r="AY1493" s="64" t="str">
        <f>IF($D1493="","",INDEX(Osszesito!$E:$E,MATCH($F1493,Osszesito!$C:$C,0)))</f>
        <v/>
      </c>
      <c r="AZ1493" s="64">
        <f t="shared" si="965"/>
        <v>0</v>
      </c>
      <c r="BA1493" s="65">
        <f t="shared" si="966"/>
        <v>0</v>
      </c>
      <c r="BB1493" s="65" t="str">
        <f t="shared" si="967"/>
        <v>x</v>
      </c>
      <c r="BC1493" s="65">
        <f t="shared" si="958"/>
        <v>0</v>
      </c>
      <c r="BD1493" s="65">
        <f t="shared" si="992"/>
        <v>0</v>
      </c>
      <c r="BE1493" s="65">
        <f t="shared" si="968"/>
        <v>0</v>
      </c>
      <c r="BF1493" s="64" t="str">
        <f t="shared" si="969"/>
        <v>A forrás egyenlő a költséggel (I.ütem).</v>
      </c>
      <c r="BG1493" s="65">
        <f t="shared" si="970"/>
        <v>0</v>
      </c>
      <c r="BH1493" s="65">
        <f t="shared" si="971"/>
        <v>0</v>
      </c>
      <c r="BI1493" s="65">
        <f t="shared" si="972"/>
        <v>0</v>
      </c>
      <c r="BJ1493" s="65">
        <f t="shared" si="973"/>
        <v>0</v>
      </c>
      <c r="BK1493" s="65">
        <f t="shared" si="959"/>
        <v>0</v>
      </c>
      <c r="BL1493" s="66" t="str">
        <f t="shared" si="993"/>
        <v>Nem hosszútávú a feladat.</v>
      </c>
      <c r="BM1493" s="67">
        <f t="shared" si="974"/>
        <v>1</v>
      </c>
      <c r="BN1493" s="67">
        <f t="shared" si="975"/>
        <v>0</v>
      </c>
      <c r="BO1493" s="67">
        <f t="shared" si="976"/>
        <v>1</v>
      </c>
      <c r="BP1493" s="67">
        <f t="shared" si="977"/>
        <v>0</v>
      </c>
      <c r="BQ1493" s="65">
        <f t="shared" si="978"/>
        <v>0</v>
      </c>
      <c r="BR1493" s="64" t="str">
        <f t="shared" si="979"/>
        <v>Nincs hosszútávú terv!</v>
      </c>
      <c r="BS1493" s="65">
        <f t="shared" si="980"/>
        <v>0</v>
      </c>
      <c r="BT1493" s="65">
        <f t="shared" si="981"/>
        <v>0</v>
      </c>
      <c r="BU1493" s="65">
        <f t="shared" si="982"/>
        <v>0</v>
      </c>
      <c r="BV1493" s="65">
        <f t="shared" si="983"/>
        <v>0</v>
      </c>
      <c r="BW1493" s="65">
        <f t="shared" si="984"/>
        <v>0</v>
      </c>
      <c r="BX1493" s="65">
        <f t="shared" si="985"/>
        <v>0</v>
      </c>
      <c r="BY1493" s="65">
        <f t="shared" si="986"/>
        <v>0</v>
      </c>
      <c r="BZ1493" s="65">
        <f t="shared" si="987"/>
        <v>0</v>
      </c>
      <c r="CA1493" s="65">
        <f t="shared" si="988"/>
        <v>0</v>
      </c>
      <c r="CB1493" s="65">
        <f t="shared" si="989"/>
        <v>0</v>
      </c>
      <c r="CC1493" s="65">
        <f t="shared" si="990"/>
        <v>0</v>
      </c>
      <c r="CD1493" s="65" t="str">
        <f t="shared" si="960"/>
        <v>Hiányos kitöltés! (B-oszlop üres)</v>
      </c>
      <c r="CE1493" s="66" t="str">
        <f t="shared" si="961"/>
        <v>Hiányos kitöltés! (B-oszlop üres)</v>
      </c>
      <c r="CF1493" s="65">
        <f t="shared" si="962"/>
        <v>0</v>
      </c>
      <c r="CG1493" s="65">
        <f t="shared" si="963"/>
        <v>0</v>
      </c>
      <c r="CH1493" s="65">
        <f t="shared" si="964"/>
        <v>0</v>
      </c>
    </row>
    <row r="1494" spans="1:86" ht="31.25" x14ac:dyDescent="0.25">
      <c r="A1494" s="54" t="str">
        <f t="shared" si="953"/>
        <v>Nincs VKR kiválasztva!</v>
      </c>
      <c r="B1494" s="68"/>
      <c r="C1494" s="55"/>
      <c r="D1494" s="47"/>
      <c r="E1494" s="47"/>
      <c r="F1494" s="56" t="str">
        <f>IF($G1494="","Nincs VKR kiválasztva!",INDEX(Osszesito!$C:$C,MATCH($G1494,Osszesito!$D:$D,0)))</f>
        <v>Nincs VKR kiválasztva!</v>
      </c>
      <c r="G1494" s="45"/>
      <c r="H1494" s="51" t="str">
        <f>IF($D1494="","",CONCATENATE($AY1494,"_",COUNTA($D$3:$D1494),"_FSZV_2026"))</f>
        <v/>
      </c>
      <c r="I1494" s="56" t="str">
        <f>IF($G1494="","Nincs VKR kiválasztva!",INDEX(Osszesito!$G:$G,MATCH($F1494,Osszesito!$C:$C,0)))</f>
        <v>Nincs VKR kiválasztva!</v>
      </c>
      <c r="J1494" s="56" t="str">
        <f>IF($G1494="","Nincs VKR kiválasztva!",INDEX(Osszesito!$F:$F,MATCH($F1494,Osszesito!$C:$C,0)))</f>
        <v>Nincs VKR kiválasztva!</v>
      </c>
      <c r="K1494" s="48" t="str">
        <f t="shared" si="991"/>
        <v>Nincs kitöltve a költség rész!</v>
      </c>
      <c r="L1494" s="49"/>
      <c r="M1494" s="49"/>
      <c r="N1494" s="60"/>
      <c r="O1494" s="60"/>
      <c r="P1494" s="90"/>
      <c r="R1494" s="62"/>
      <c r="S1494" s="62"/>
      <c r="T1494" s="62"/>
      <c r="U1494" s="62"/>
      <c r="V1494" s="62"/>
      <c r="W1494" s="62"/>
      <c r="X1494" s="62"/>
      <c r="Y1494" s="62"/>
      <c r="Z1494" s="62"/>
      <c r="AA1494" s="62"/>
      <c r="AB1494" s="62"/>
      <c r="AC1494" s="61">
        <f t="shared" si="954"/>
        <v>0</v>
      </c>
      <c r="AD1494" s="1" t="str">
        <f t="shared" si="955"/>
        <v>Nincs VKR kiválasztva!</v>
      </c>
      <c r="AF1494" s="60"/>
      <c r="AG1494" s="60"/>
      <c r="AH1494" s="60"/>
      <c r="AI1494" s="60"/>
      <c r="AJ1494" s="60"/>
      <c r="AK1494" s="60"/>
      <c r="AL1494" s="60"/>
      <c r="AM1494" s="60"/>
      <c r="AN1494" s="60"/>
      <c r="AO1494" s="60"/>
      <c r="AP1494" s="60"/>
      <c r="AQ1494" s="61">
        <f t="shared" si="956"/>
        <v>0</v>
      </c>
      <c r="AR1494" s="130" t="s">
        <v>36</v>
      </c>
      <c r="AS1494" s="1" t="str">
        <f t="shared" si="957"/>
        <v>Nincs VKR kiválasztva!</v>
      </c>
      <c r="AU1494" s="46"/>
      <c r="AV1494" s="46"/>
      <c r="AY1494" s="64" t="str">
        <f>IF($D1494="","",INDEX(Osszesito!$E:$E,MATCH($F1494,Osszesito!$C:$C,0)))</f>
        <v/>
      </c>
      <c r="AZ1494" s="64">
        <f t="shared" si="965"/>
        <v>0</v>
      </c>
      <c r="BA1494" s="65">
        <f t="shared" si="966"/>
        <v>0</v>
      </c>
      <c r="BB1494" s="65" t="str">
        <f t="shared" si="967"/>
        <v>x</v>
      </c>
      <c r="BC1494" s="65">
        <f t="shared" si="958"/>
        <v>0</v>
      </c>
      <c r="BD1494" s="65">
        <f t="shared" si="992"/>
        <v>0</v>
      </c>
      <c r="BE1494" s="65">
        <f t="shared" si="968"/>
        <v>0</v>
      </c>
      <c r="BF1494" s="64" t="str">
        <f t="shared" si="969"/>
        <v>A forrás egyenlő a költséggel (I.ütem).</v>
      </c>
      <c r="BG1494" s="65">
        <f t="shared" si="970"/>
        <v>0</v>
      </c>
      <c r="BH1494" s="65">
        <f t="shared" si="971"/>
        <v>0</v>
      </c>
      <c r="BI1494" s="65">
        <f t="shared" si="972"/>
        <v>0</v>
      </c>
      <c r="BJ1494" s="65">
        <f t="shared" si="973"/>
        <v>0</v>
      </c>
      <c r="BK1494" s="65">
        <f t="shared" si="959"/>
        <v>0</v>
      </c>
      <c r="BL1494" s="66" t="str">
        <f t="shared" si="993"/>
        <v>Nem hosszútávú a feladat.</v>
      </c>
      <c r="BM1494" s="67">
        <f t="shared" si="974"/>
        <v>1</v>
      </c>
      <c r="BN1494" s="67">
        <f t="shared" si="975"/>
        <v>0</v>
      </c>
      <c r="BO1494" s="67">
        <f t="shared" si="976"/>
        <v>1</v>
      </c>
      <c r="BP1494" s="67">
        <f t="shared" si="977"/>
        <v>0</v>
      </c>
      <c r="BQ1494" s="65">
        <f t="shared" si="978"/>
        <v>0</v>
      </c>
      <c r="BR1494" s="64" t="str">
        <f t="shared" si="979"/>
        <v>Nincs hosszútávú terv!</v>
      </c>
      <c r="BS1494" s="65">
        <f t="shared" si="980"/>
        <v>0</v>
      </c>
      <c r="BT1494" s="65">
        <f t="shared" si="981"/>
        <v>0</v>
      </c>
      <c r="BU1494" s="65">
        <f t="shared" si="982"/>
        <v>0</v>
      </c>
      <c r="BV1494" s="65">
        <f t="shared" si="983"/>
        <v>0</v>
      </c>
      <c r="BW1494" s="65">
        <f t="shared" si="984"/>
        <v>0</v>
      </c>
      <c r="BX1494" s="65">
        <f t="shared" si="985"/>
        <v>0</v>
      </c>
      <c r="BY1494" s="65">
        <f t="shared" si="986"/>
        <v>0</v>
      </c>
      <c r="BZ1494" s="65">
        <f t="shared" si="987"/>
        <v>0</v>
      </c>
      <c r="CA1494" s="65">
        <f t="shared" si="988"/>
        <v>0</v>
      </c>
      <c r="CB1494" s="65">
        <f t="shared" si="989"/>
        <v>0</v>
      </c>
      <c r="CC1494" s="65">
        <f t="shared" si="990"/>
        <v>0</v>
      </c>
      <c r="CD1494" s="65" t="str">
        <f t="shared" si="960"/>
        <v>Hiányos kitöltés! (B-oszlop üres)</v>
      </c>
      <c r="CE1494" s="66" t="str">
        <f t="shared" si="961"/>
        <v>Hiányos kitöltés! (B-oszlop üres)</v>
      </c>
      <c r="CF1494" s="65">
        <f t="shared" si="962"/>
        <v>0</v>
      </c>
      <c r="CG1494" s="65">
        <f t="shared" si="963"/>
        <v>0</v>
      </c>
      <c r="CH1494" s="65">
        <f t="shared" si="964"/>
        <v>0</v>
      </c>
    </row>
    <row r="1495" spans="1:86" ht="31.25" x14ac:dyDescent="0.25">
      <c r="A1495" s="54" t="str">
        <f t="shared" si="953"/>
        <v>Nincs VKR kiválasztva!</v>
      </c>
      <c r="B1495" s="68"/>
      <c r="C1495" s="55"/>
      <c r="D1495" s="47"/>
      <c r="E1495" s="47"/>
      <c r="F1495" s="56" t="str">
        <f>IF($G1495="","Nincs VKR kiválasztva!",INDEX(Osszesito!$C:$C,MATCH($G1495,Osszesito!$D:$D,0)))</f>
        <v>Nincs VKR kiválasztva!</v>
      </c>
      <c r="G1495" s="45"/>
      <c r="H1495" s="51" t="str">
        <f>IF($D1495="","",CONCATENATE($AY1495,"_",COUNTA($D$3:$D1495),"_FSZV_2026"))</f>
        <v/>
      </c>
      <c r="I1495" s="56" t="str">
        <f>IF($G1495="","Nincs VKR kiválasztva!",INDEX(Osszesito!$G:$G,MATCH($F1495,Osszesito!$C:$C,0)))</f>
        <v>Nincs VKR kiválasztva!</v>
      </c>
      <c r="J1495" s="56" t="str">
        <f>IF($G1495="","Nincs VKR kiválasztva!",INDEX(Osszesito!$F:$F,MATCH($F1495,Osszesito!$C:$C,0)))</f>
        <v>Nincs VKR kiválasztva!</v>
      </c>
      <c r="K1495" s="48" t="str">
        <f t="shared" si="991"/>
        <v>Nincs kitöltve a költség rész!</v>
      </c>
      <c r="L1495" s="49"/>
      <c r="M1495" s="49"/>
      <c r="N1495" s="60"/>
      <c r="O1495" s="60"/>
      <c r="P1495" s="90"/>
      <c r="R1495" s="62"/>
      <c r="S1495" s="62"/>
      <c r="T1495" s="62"/>
      <c r="U1495" s="62"/>
      <c r="V1495" s="62"/>
      <c r="W1495" s="62"/>
      <c r="X1495" s="62"/>
      <c r="Y1495" s="62"/>
      <c r="Z1495" s="62"/>
      <c r="AA1495" s="62"/>
      <c r="AB1495" s="62"/>
      <c r="AC1495" s="61">
        <f t="shared" si="954"/>
        <v>0</v>
      </c>
      <c r="AD1495" s="1" t="str">
        <f t="shared" si="955"/>
        <v>Nincs VKR kiválasztva!</v>
      </c>
      <c r="AF1495" s="60"/>
      <c r="AG1495" s="60"/>
      <c r="AH1495" s="60"/>
      <c r="AI1495" s="60"/>
      <c r="AJ1495" s="60"/>
      <c r="AK1495" s="60"/>
      <c r="AL1495" s="60"/>
      <c r="AM1495" s="60"/>
      <c r="AN1495" s="60"/>
      <c r="AO1495" s="60"/>
      <c r="AP1495" s="60"/>
      <c r="AQ1495" s="61">
        <f t="shared" si="956"/>
        <v>0</v>
      </c>
      <c r="AR1495" s="130" t="s">
        <v>36</v>
      </c>
      <c r="AS1495" s="1" t="str">
        <f t="shared" si="957"/>
        <v>Nincs VKR kiválasztva!</v>
      </c>
      <c r="AU1495" s="46"/>
      <c r="AV1495" s="46"/>
      <c r="AY1495" s="64" t="str">
        <f>IF($D1495="","",INDEX(Osszesito!$E:$E,MATCH($F1495,Osszesito!$C:$C,0)))</f>
        <v/>
      </c>
      <c r="AZ1495" s="64">
        <f t="shared" si="965"/>
        <v>0</v>
      </c>
      <c r="BA1495" s="65">
        <f t="shared" si="966"/>
        <v>0</v>
      </c>
      <c r="BB1495" s="65" t="str">
        <f t="shared" si="967"/>
        <v>x</v>
      </c>
      <c r="BC1495" s="65">
        <f t="shared" si="958"/>
        <v>0</v>
      </c>
      <c r="BD1495" s="65">
        <f t="shared" si="992"/>
        <v>0</v>
      </c>
      <c r="BE1495" s="65">
        <f t="shared" si="968"/>
        <v>0</v>
      </c>
      <c r="BF1495" s="64" t="str">
        <f t="shared" si="969"/>
        <v>A forrás egyenlő a költséggel (I.ütem).</v>
      </c>
      <c r="BG1495" s="65">
        <f t="shared" si="970"/>
        <v>0</v>
      </c>
      <c r="BH1495" s="65">
        <f t="shared" si="971"/>
        <v>0</v>
      </c>
      <c r="BI1495" s="65">
        <f t="shared" si="972"/>
        <v>0</v>
      </c>
      <c r="BJ1495" s="65">
        <f t="shared" si="973"/>
        <v>0</v>
      </c>
      <c r="BK1495" s="65">
        <f t="shared" si="959"/>
        <v>0</v>
      </c>
      <c r="BL1495" s="66" t="str">
        <f t="shared" si="993"/>
        <v>Nem hosszútávú a feladat.</v>
      </c>
      <c r="BM1495" s="67">
        <f t="shared" si="974"/>
        <v>1</v>
      </c>
      <c r="BN1495" s="67">
        <f t="shared" si="975"/>
        <v>0</v>
      </c>
      <c r="BO1495" s="67">
        <f t="shared" si="976"/>
        <v>1</v>
      </c>
      <c r="BP1495" s="67">
        <f t="shared" si="977"/>
        <v>0</v>
      </c>
      <c r="BQ1495" s="65">
        <f t="shared" si="978"/>
        <v>0</v>
      </c>
      <c r="BR1495" s="64" t="str">
        <f t="shared" si="979"/>
        <v>Nincs hosszútávú terv!</v>
      </c>
      <c r="BS1495" s="65">
        <f t="shared" si="980"/>
        <v>0</v>
      </c>
      <c r="BT1495" s="65">
        <f t="shared" si="981"/>
        <v>0</v>
      </c>
      <c r="BU1495" s="65">
        <f t="shared" si="982"/>
        <v>0</v>
      </c>
      <c r="BV1495" s="65">
        <f t="shared" si="983"/>
        <v>0</v>
      </c>
      <c r="BW1495" s="65">
        <f t="shared" si="984"/>
        <v>0</v>
      </c>
      <c r="BX1495" s="65">
        <f t="shared" si="985"/>
        <v>0</v>
      </c>
      <c r="BY1495" s="65">
        <f t="shared" si="986"/>
        <v>0</v>
      </c>
      <c r="BZ1495" s="65">
        <f t="shared" si="987"/>
        <v>0</v>
      </c>
      <c r="CA1495" s="65">
        <f t="shared" si="988"/>
        <v>0</v>
      </c>
      <c r="CB1495" s="65">
        <f t="shared" si="989"/>
        <v>0</v>
      </c>
      <c r="CC1495" s="65">
        <f t="shared" si="990"/>
        <v>0</v>
      </c>
      <c r="CD1495" s="65" t="str">
        <f t="shared" si="960"/>
        <v>Hiányos kitöltés! (B-oszlop üres)</v>
      </c>
      <c r="CE1495" s="66" t="str">
        <f t="shared" si="961"/>
        <v>Hiányos kitöltés! (B-oszlop üres)</v>
      </c>
      <c r="CF1495" s="65">
        <f t="shared" si="962"/>
        <v>0</v>
      </c>
      <c r="CG1495" s="65">
        <f t="shared" si="963"/>
        <v>0</v>
      </c>
      <c r="CH1495" s="65">
        <f t="shared" si="964"/>
        <v>0</v>
      </c>
    </row>
    <row r="1496" spans="1:86" ht="31.25" x14ac:dyDescent="0.25">
      <c r="A1496" s="54" t="str">
        <f t="shared" si="953"/>
        <v>Nincs VKR kiválasztva!</v>
      </c>
      <c r="B1496" s="68"/>
      <c r="C1496" s="55"/>
      <c r="D1496" s="47"/>
      <c r="E1496" s="47"/>
      <c r="F1496" s="56" t="str">
        <f>IF($G1496="","Nincs VKR kiválasztva!",INDEX(Osszesito!$C:$C,MATCH($G1496,Osszesito!$D:$D,0)))</f>
        <v>Nincs VKR kiválasztva!</v>
      </c>
      <c r="G1496" s="45"/>
      <c r="H1496" s="51" t="str">
        <f>IF($D1496="","",CONCATENATE($AY1496,"_",COUNTA($D$3:$D1496),"_FSZV_2026"))</f>
        <v/>
      </c>
      <c r="I1496" s="56" t="str">
        <f>IF($G1496="","Nincs VKR kiválasztva!",INDEX(Osszesito!$G:$G,MATCH($F1496,Osszesito!$C:$C,0)))</f>
        <v>Nincs VKR kiválasztva!</v>
      </c>
      <c r="J1496" s="56" t="str">
        <f>IF($G1496="","Nincs VKR kiválasztva!",INDEX(Osszesito!$F:$F,MATCH($F1496,Osszesito!$C:$C,0)))</f>
        <v>Nincs VKR kiválasztva!</v>
      </c>
      <c r="K1496" s="48" t="str">
        <f t="shared" si="991"/>
        <v>Nincs kitöltve a költség rész!</v>
      </c>
      <c r="L1496" s="49"/>
      <c r="M1496" s="49"/>
      <c r="N1496" s="60"/>
      <c r="O1496" s="60"/>
      <c r="P1496" s="90"/>
      <c r="R1496" s="62"/>
      <c r="S1496" s="62"/>
      <c r="T1496" s="62"/>
      <c r="U1496" s="62"/>
      <c r="V1496" s="62"/>
      <c r="W1496" s="62"/>
      <c r="X1496" s="62"/>
      <c r="Y1496" s="62"/>
      <c r="Z1496" s="62"/>
      <c r="AA1496" s="62"/>
      <c r="AB1496" s="62"/>
      <c r="AC1496" s="61">
        <f t="shared" si="954"/>
        <v>0</v>
      </c>
      <c r="AD1496" s="1" t="str">
        <f t="shared" si="955"/>
        <v>Nincs VKR kiválasztva!</v>
      </c>
      <c r="AF1496" s="60"/>
      <c r="AG1496" s="60"/>
      <c r="AH1496" s="60"/>
      <c r="AI1496" s="60"/>
      <c r="AJ1496" s="60"/>
      <c r="AK1496" s="60"/>
      <c r="AL1496" s="60"/>
      <c r="AM1496" s="60"/>
      <c r="AN1496" s="60"/>
      <c r="AO1496" s="60"/>
      <c r="AP1496" s="60"/>
      <c r="AQ1496" s="61">
        <f t="shared" si="956"/>
        <v>0</v>
      </c>
      <c r="AR1496" s="130" t="s">
        <v>36</v>
      </c>
      <c r="AS1496" s="1" t="str">
        <f t="shared" si="957"/>
        <v>Nincs VKR kiválasztva!</v>
      </c>
      <c r="AU1496" s="46"/>
      <c r="AV1496" s="46"/>
      <c r="AY1496" s="64" t="str">
        <f>IF($D1496="","",INDEX(Osszesito!$E:$E,MATCH($F1496,Osszesito!$C:$C,0)))</f>
        <v/>
      </c>
      <c r="AZ1496" s="64">
        <f t="shared" si="965"/>
        <v>0</v>
      </c>
      <c r="BA1496" s="65">
        <f t="shared" si="966"/>
        <v>0</v>
      </c>
      <c r="BB1496" s="65" t="str">
        <f t="shared" si="967"/>
        <v>x</v>
      </c>
      <c r="BC1496" s="65">
        <f t="shared" si="958"/>
        <v>0</v>
      </c>
      <c r="BD1496" s="65">
        <f t="shared" si="992"/>
        <v>0</v>
      </c>
      <c r="BE1496" s="65">
        <f t="shared" si="968"/>
        <v>0</v>
      </c>
      <c r="BF1496" s="64" t="str">
        <f t="shared" si="969"/>
        <v>A forrás egyenlő a költséggel (I.ütem).</v>
      </c>
      <c r="BG1496" s="65">
        <f t="shared" si="970"/>
        <v>0</v>
      </c>
      <c r="BH1496" s="65">
        <f t="shared" si="971"/>
        <v>0</v>
      </c>
      <c r="BI1496" s="65">
        <f t="shared" si="972"/>
        <v>0</v>
      </c>
      <c r="BJ1496" s="65">
        <f t="shared" si="973"/>
        <v>0</v>
      </c>
      <c r="BK1496" s="65">
        <f t="shared" si="959"/>
        <v>0</v>
      </c>
      <c r="BL1496" s="66" t="str">
        <f t="shared" si="993"/>
        <v>Nem hosszútávú a feladat.</v>
      </c>
      <c r="BM1496" s="67">
        <f t="shared" si="974"/>
        <v>1</v>
      </c>
      <c r="BN1496" s="67">
        <f t="shared" si="975"/>
        <v>0</v>
      </c>
      <c r="BO1496" s="67">
        <f t="shared" si="976"/>
        <v>1</v>
      </c>
      <c r="BP1496" s="67">
        <f t="shared" si="977"/>
        <v>0</v>
      </c>
      <c r="BQ1496" s="65">
        <f t="shared" si="978"/>
        <v>0</v>
      </c>
      <c r="BR1496" s="64" t="str">
        <f t="shared" si="979"/>
        <v>Nincs hosszútávú terv!</v>
      </c>
      <c r="BS1496" s="65">
        <f t="shared" si="980"/>
        <v>0</v>
      </c>
      <c r="BT1496" s="65">
        <f t="shared" si="981"/>
        <v>0</v>
      </c>
      <c r="BU1496" s="65">
        <f t="shared" si="982"/>
        <v>0</v>
      </c>
      <c r="BV1496" s="65">
        <f t="shared" si="983"/>
        <v>0</v>
      </c>
      <c r="BW1496" s="65">
        <f t="shared" si="984"/>
        <v>0</v>
      </c>
      <c r="BX1496" s="65">
        <f t="shared" si="985"/>
        <v>0</v>
      </c>
      <c r="BY1496" s="65">
        <f t="shared" si="986"/>
        <v>0</v>
      </c>
      <c r="BZ1496" s="65">
        <f t="shared" si="987"/>
        <v>0</v>
      </c>
      <c r="CA1496" s="65">
        <f t="shared" si="988"/>
        <v>0</v>
      </c>
      <c r="CB1496" s="65">
        <f t="shared" si="989"/>
        <v>0</v>
      </c>
      <c r="CC1496" s="65">
        <f t="shared" si="990"/>
        <v>0</v>
      </c>
      <c r="CD1496" s="65" t="str">
        <f t="shared" si="960"/>
        <v>Hiányos kitöltés! (B-oszlop üres)</v>
      </c>
      <c r="CE1496" s="66" t="str">
        <f t="shared" si="961"/>
        <v>Hiányos kitöltés! (B-oszlop üres)</v>
      </c>
      <c r="CF1496" s="65">
        <f t="shared" si="962"/>
        <v>0</v>
      </c>
      <c r="CG1496" s="65">
        <f t="shared" si="963"/>
        <v>0</v>
      </c>
      <c r="CH1496" s="65">
        <f t="shared" si="964"/>
        <v>0</v>
      </c>
    </row>
    <row r="1497" spans="1:86" ht="31.25" x14ac:dyDescent="0.25">
      <c r="A1497" s="54" t="str">
        <f t="shared" si="953"/>
        <v>Nincs VKR kiválasztva!</v>
      </c>
      <c r="B1497" s="68"/>
      <c r="C1497" s="55"/>
      <c r="D1497" s="47"/>
      <c r="E1497" s="47"/>
      <c r="F1497" s="56" t="str">
        <f>IF($G1497="","Nincs VKR kiválasztva!",INDEX(Osszesito!$C:$C,MATCH($G1497,Osszesito!$D:$D,0)))</f>
        <v>Nincs VKR kiválasztva!</v>
      </c>
      <c r="G1497" s="45"/>
      <c r="H1497" s="51" t="str">
        <f>IF($D1497="","",CONCATENATE($AY1497,"_",COUNTA($D$3:$D1497),"_FSZV_2026"))</f>
        <v/>
      </c>
      <c r="I1497" s="56" t="str">
        <f>IF($G1497="","Nincs VKR kiválasztva!",INDEX(Osszesito!$G:$G,MATCH($F1497,Osszesito!$C:$C,0)))</f>
        <v>Nincs VKR kiválasztva!</v>
      </c>
      <c r="J1497" s="56" t="str">
        <f>IF($G1497="","Nincs VKR kiválasztva!",INDEX(Osszesito!$F:$F,MATCH($F1497,Osszesito!$C:$C,0)))</f>
        <v>Nincs VKR kiválasztva!</v>
      </c>
      <c r="K1497" s="48" t="str">
        <f t="shared" si="991"/>
        <v>Nincs kitöltve a költség rész!</v>
      </c>
      <c r="L1497" s="49"/>
      <c r="M1497" s="49"/>
      <c r="N1497" s="60"/>
      <c r="O1497" s="60"/>
      <c r="P1497" s="90"/>
      <c r="R1497" s="62"/>
      <c r="S1497" s="62"/>
      <c r="T1497" s="62"/>
      <c r="U1497" s="62"/>
      <c r="V1497" s="62"/>
      <c r="W1497" s="62"/>
      <c r="X1497" s="62"/>
      <c r="Y1497" s="62"/>
      <c r="Z1497" s="62"/>
      <c r="AA1497" s="62"/>
      <c r="AB1497" s="62"/>
      <c r="AC1497" s="61">
        <f t="shared" si="954"/>
        <v>0</v>
      </c>
      <c r="AD1497" s="1" t="str">
        <f t="shared" si="955"/>
        <v>Nincs VKR kiválasztva!</v>
      </c>
      <c r="AF1497" s="60"/>
      <c r="AG1497" s="60"/>
      <c r="AH1497" s="60"/>
      <c r="AI1497" s="60"/>
      <c r="AJ1497" s="60"/>
      <c r="AK1497" s="60"/>
      <c r="AL1497" s="60"/>
      <c r="AM1497" s="60"/>
      <c r="AN1497" s="60"/>
      <c r="AO1497" s="60"/>
      <c r="AP1497" s="60"/>
      <c r="AQ1497" s="61">
        <f t="shared" si="956"/>
        <v>0</v>
      </c>
      <c r="AR1497" s="130" t="s">
        <v>36</v>
      </c>
      <c r="AS1497" s="1" t="str">
        <f t="shared" si="957"/>
        <v>Nincs VKR kiválasztva!</v>
      </c>
      <c r="AU1497" s="46"/>
      <c r="AV1497" s="46"/>
      <c r="AY1497" s="64" t="str">
        <f>IF($D1497="","",INDEX(Osszesito!$E:$E,MATCH($F1497,Osszesito!$C:$C,0)))</f>
        <v/>
      </c>
      <c r="AZ1497" s="64">
        <f t="shared" si="965"/>
        <v>0</v>
      </c>
      <c r="BA1497" s="65">
        <f t="shared" si="966"/>
        <v>0</v>
      </c>
      <c r="BB1497" s="65" t="str">
        <f t="shared" si="967"/>
        <v>x</v>
      </c>
      <c r="BC1497" s="65">
        <f t="shared" si="958"/>
        <v>0</v>
      </c>
      <c r="BD1497" s="65">
        <f t="shared" si="992"/>
        <v>0</v>
      </c>
      <c r="BE1497" s="65">
        <f t="shared" si="968"/>
        <v>0</v>
      </c>
      <c r="BF1497" s="64" t="str">
        <f t="shared" si="969"/>
        <v>A forrás egyenlő a költséggel (I.ütem).</v>
      </c>
      <c r="BG1497" s="65">
        <f t="shared" si="970"/>
        <v>0</v>
      </c>
      <c r="BH1497" s="65">
        <f t="shared" si="971"/>
        <v>0</v>
      </c>
      <c r="BI1497" s="65">
        <f t="shared" si="972"/>
        <v>0</v>
      </c>
      <c r="BJ1497" s="65">
        <f t="shared" si="973"/>
        <v>0</v>
      </c>
      <c r="BK1497" s="65">
        <f t="shared" si="959"/>
        <v>0</v>
      </c>
      <c r="BL1497" s="66" t="str">
        <f t="shared" si="993"/>
        <v>Nem hosszútávú a feladat.</v>
      </c>
      <c r="BM1497" s="67">
        <f t="shared" si="974"/>
        <v>1</v>
      </c>
      <c r="BN1497" s="67">
        <f t="shared" si="975"/>
        <v>0</v>
      </c>
      <c r="BO1497" s="67">
        <f t="shared" si="976"/>
        <v>1</v>
      </c>
      <c r="BP1497" s="67">
        <f t="shared" si="977"/>
        <v>0</v>
      </c>
      <c r="BQ1497" s="65">
        <f t="shared" si="978"/>
        <v>0</v>
      </c>
      <c r="BR1497" s="64" t="str">
        <f t="shared" si="979"/>
        <v>Nincs hosszútávú terv!</v>
      </c>
      <c r="BS1497" s="65">
        <f t="shared" si="980"/>
        <v>0</v>
      </c>
      <c r="BT1497" s="65">
        <f t="shared" si="981"/>
        <v>0</v>
      </c>
      <c r="BU1497" s="65">
        <f t="shared" si="982"/>
        <v>0</v>
      </c>
      <c r="BV1497" s="65">
        <f t="shared" si="983"/>
        <v>0</v>
      </c>
      <c r="BW1497" s="65">
        <f t="shared" si="984"/>
        <v>0</v>
      </c>
      <c r="BX1497" s="65">
        <f t="shared" si="985"/>
        <v>0</v>
      </c>
      <c r="BY1497" s="65">
        <f t="shared" si="986"/>
        <v>0</v>
      </c>
      <c r="BZ1497" s="65">
        <f t="shared" si="987"/>
        <v>0</v>
      </c>
      <c r="CA1497" s="65">
        <f t="shared" si="988"/>
        <v>0</v>
      </c>
      <c r="CB1497" s="65">
        <f t="shared" si="989"/>
        <v>0</v>
      </c>
      <c r="CC1497" s="65">
        <f t="shared" si="990"/>
        <v>0</v>
      </c>
      <c r="CD1497" s="65" t="str">
        <f t="shared" si="960"/>
        <v>Hiányos kitöltés! (B-oszlop üres)</v>
      </c>
      <c r="CE1497" s="66" t="str">
        <f t="shared" si="961"/>
        <v>Hiányos kitöltés! (B-oszlop üres)</v>
      </c>
      <c r="CF1497" s="65">
        <f t="shared" si="962"/>
        <v>0</v>
      </c>
      <c r="CG1497" s="65">
        <f t="shared" si="963"/>
        <v>0</v>
      </c>
      <c r="CH1497" s="65">
        <f t="shared" si="964"/>
        <v>0</v>
      </c>
    </row>
    <row r="1498" spans="1:86" ht="31.25" x14ac:dyDescent="0.25">
      <c r="A1498" s="54" t="str">
        <f t="shared" si="953"/>
        <v>Nincs VKR kiválasztva!</v>
      </c>
      <c r="B1498" s="68"/>
      <c r="C1498" s="55"/>
      <c r="D1498" s="47"/>
      <c r="E1498" s="47"/>
      <c r="F1498" s="56" t="str">
        <f>IF($G1498="","Nincs VKR kiválasztva!",INDEX(Osszesito!$C:$C,MATCH($G1498,Osszesito!$D:$D,0)))</f>
        <v>Nincs VKR kiválasztva!</v>
      </c>
      <c r="G1498" s="45"/>
      <c r="H1498" s="51" t="str">
        <f>IF($D1498="","",CONCATENATE($AY1498,"_",COUNTA($D$3:$D1498),"_FSZV_2026"))</f>
        <v/>
      </c>
      <c r="I1498" s="56" t="str">
        <f>IF($G1498="","Nincs VKR kiválasztva!",INDEX(Osszesito!$G:$G,MATCH($F1498,Osszesito!$C:$C,0)))</f>
        <v>Nincs VKR kiválasztva!</v>
      </c>
      <c r="J1498" s="56" t="str">
        <f>IF($G1498="","Nincs VKR kiválasztva!",INDEX(Osszesito!$F:$F,MATCH($F1498,Osszesito!$C:$C,0)))</f>
        <v>Nincs VKR kiválasztva!</v>
      </c>
      <c r="K1498" s="48" t="str">
        <f t="shared" si="991"/>
        <v>Nincs kitöltve a költség rész!</v>
      </c>
      <c r="L1498" s="49"/>
      <c r="M1498" s="49"/>
      <c r="N1498" s="60"/>
      <c r="O1498" s="60"/>
      <c r="P1498" s="90"/>
      <c r="R1498" s="62"/>
      <c r="S1498" s="62"/>
      <c r="T1498" s="62"/>
      <c r="U1498" s="62"/>
      <c r="V1498" s="62"/>
      <c r="W1498" s="62"/>
      <c r="X1498" s="62"/>
      <c r="Y1498" s="62"/>
      <c r="Z1498" s="62"/>
      <c r="AA1498" s="62"/>
      <c r="AB1498" s="62"/>
      <c r="AC1498" s="61">
        <f t="shared" si="954"/>
        <v>0</v>
      </c>
      <c r="AD1498" s="1" t="str">
        <f t="shared" si="955"/>
        <v>Nincs VKR kiválasztva!</v>
      </c>
      <c r="AF1498" s="60"/>
      <c r="AG1498" s="60"/>
      <c r="AH1498" s="60"/>
      <c r="AI1498" s="60"/>
      <c r="AJ1498" s="60"/>
      <c r="AK1498" s="60"/>
      <c r="AL1498" s="60"/>
      <c r="AM1498" s="60"/>
      <c r="AN1498" s="60"/>
      <c r="AO1498" s="60"/>
      <c r="AP1498" s="60"/>
      <c r="AQ1498" s="61">
        <f t="shared" si="956"/>
        <v>0</v>
      </c>
      <c r="AR1498" s="130" t="s">
        <v>36</v>
      </c>
      <c r="AS1498" s="1" t="str">
        <f t="shared" si="957"/>
        <v>Nincs VKR kiválasztva!</v>
      </c>
      <c r="AU1498" s="46"/>
      <c r="AV1498" s="46"/>
      <c r="AY1498" s="64" t="str">
        <f>IF($D1498="","",INDEX(Osszesito!$E:$E,MATCH($F1498,Osszesito!$C:$C,0)))</f>
        <v/>
      </c>
      <c r="AZ1498" s="64">
        <f t="shared" si="965"/>
        <v>0</v>
      </c>
      <c r="BA1498" s="65">
        <f t="shared" si="966"/>
        <v>0</v>
      </c>
      <c r="BB1498" s="65" t="str">
        <f t="shared" si="967"/>
        <v>x</v>
      </c>
      <c r="BC1498" s="65">
        <f t="shared" si="958"/>
        <v>0</v>
      </c>
      <c r="BD1498" s="65">
        <f t="shared" si="992"/>
        <v>0</v>
      </c>
      <c r="BE1498" s="65">
        <f t="shared" si="968"/>
        <v>0</v>
      </c>
      <c r="BF1498" s="64" t="str">
        <f t="shared" si="969"/>
        <v>A forrás egyenlő a költséggel (I.ütem).</v>
      </c>
      <c r="BG1498" s="65">
        <f t="shared" si="970"/>
        <v>0</v>
      </c>
      <c r="BH1498" s="65">
        <f t="shared" si="971"/>
        <v>0</v>
      </c>
      <c r="BI1498" s="65">
        <f t="shared" si="972"/>
        <v>0</v>
      </c>
      <c r="BJ1498" s="65">
        <f t="shared" si="973"/>
        <v>0</v>
      </c>
      <c r="BK1498" s="65">
        <f t="shared" si="959"/>
        <v>0</v>
      </c>
      <c r="BL1498" s="66" t="str">
        <f t="shared" si="993"/>
        <v>Nem hosszútávú a feladat.</v>
      </c>
      <c r="BM1498" s="67">
        <f t="shared" si="974"/>
        <v>1</v>
      </c>
      <c r="BN1498" s="67">
        <f t="shared" si="975"/>
        <v>0</v>
      </c>
      <c r="BO1498" s="67">
        <f t="shared" si="976"/>
        <v>1</v>
      </c>
      <c r="BP1498" s="67">
        <f t="shared" si="977"/>
        <v>0</v>
      </c>
      <c r="BQ1498" s="65">
        <f t="shared" si="978"/>
        <v>0</v>
      </c>
      <c r="BR1498" s="64" t="str">
        <f t="shared" si="979"/>
        <v>Nincs hosszútávú terv!</v>
      </c>
      <c r="BS1498" s="65">
        <f t="shared" si="980"/>
        <v>0</v>
      </c>
      <c r="BT1498" s="65">
        <f t="shared" si="981"/>
        <v>0</v>
      </c>
      <c r="BU1498" s="65">
        <f t="shared" si="982"/>
        <v>0</v>
      </c>
      <c r="BV1498" s="65">
        <f t="shared" si="983"/>
        <v>0</v>
      </c>
      <c r="BW1498" s="65">
        <f t="shared" si="984"/>
        <v>0</v>
      </c>
      <c r="BX1498" s="65">
        <f t="shared" si="985"/>
        <v>0</v>
      </c>
      <c r="BY1498" s="65">
        <f t="shared" si="986"/>
        <v>0</v>
      </c>
      <c r="BZ1498" s="65">
        <f t="shared" si="987"/>
        <v>0</v>
      </c>
      <c r="CA1498" s="65">
        <f t="shared" si="988"/>
        <v>0</v>
      </c>
      <c r="CB1498" s="65">
        <f t="shared" si="989"/>
        <v>0</v>
      </c>
      <c r="CC1498" s="65">
        <f t="shared" si="990"/>
        <v>0</v>
      </c>
      <c r="CD1498" s="65" t="str">
        <f t="shared" si="960"/>
        <v>Hiányos kitöltés! (B-oszlop üres)</v>
      </c>
      <c r="CE1498" s="66" t="str">
        <f t="shared" si="961"/>
        <v>Hiányos kitöltés! (B-oszlop üres)</v>
      </c>
      <c r="CF1498" s="65">
        <f t="shared" si="962"/>
        <v>0</v>
      </c>
      <c r="CG1498" s="65">
        <f t="shared" si="963"/>
        <v>0</v>
      </c>
      <c r="CH1498" s="65">
        <f t="shared" si="964"/>
        <v>0</v>
      </c>
    </row>
    <row r="1499" spans="1:86" ht="31.25" x14ac:dyDescent="0.25">
      <c r="A1499" s="54" t="str">
        <f t="shared" si="953"/>
        <v>Nincs VKR kiválasztva!</v>
      </c>
      <c r="B1499" s="68"/>
      <c r="C1499" s="55"/>
      <c r="D1499" s="47"/>
      <c r="E1499" s="47"/>
      <c r="F1499" s="56" t="str">
        <f>IF($G1499="","Nincs VKR kiválasztva!",INDEX(Osszesito!$C:$C,MATCH($G1499,Osszesito!$D:$D,0)))</f>
        <v>Nincs VKR kiválasztva!</v>
      </c>
      <c r="G1499" s="45"/>
      <c r="H1499" s="51" t="str">
        <f>IF($D1499="","",CONCATENATE($AY1499,"_",COUNTA($D$3:$D1499),"_FSZV_2026"))</f>
        <v/>
      </c>
      <c r="I1499" s="56" t="str">
        <f>IF($G1499="","Nincs VKR kiválasztva!",INDEX(Osszesito!$G:$G,MATCH($F1499,Osszesito!$C:$C,0)))</f>
        <v>Nincs VKR kiválasztva!</v>
      </c>
      <c r="J1499" s="56" t="str">
        <f>IF($G1499="","Nincs VKR kiválasztva!",INDEX(Osszesito!$F:$F,MATCH($F1499,Osszesito!$C:$C,0)))</f>
        <v>Nincs VKR kiválasztva!</v>
      </c>
      <c r="K1499" s="48" t="str">
        <f t="shared" si="991"/>
        <v>Nincs kitöltve a költség rész!</v>
      </c>
      <c r="L1499" s="49"/>
      <c r="M1499" s="49"/>
      <c r="N1499" s="60"/>
      <c r="O1499" s="60"/>
      <c r="P1499" s="90"/>
      <c r="R1499" s="62"/>
      <c r="S1499" s="62"/>
      <c r="T1499" s="62"/>
      <c r="U1499" s="62"/>
      <c r="V1499" s="62"/>
      <c r="W1499" s="62"/>
      <c r="X1499" s="62"/>
      <c r="Y1499" s="62"/>
      <c r="Z1499" s="62"/>
      <c r="AA1499" s="62"/>
      <c r="AB1499" s="62"/>
      <c r="AC1499" s="61">
        <f t="shared" si="954"/>
        <v>0</v>
      </c>
      <c r="AD1499" s="1" t="str">
        <f t="shared" si="955"/>
        <v>Nincs VKR kiválasztva!</v>
      </c>
      <c r="AF1499" s="60"/>
      <c r="AG1499" s="60"/>
      <c r="AH1499" s="60"/>
      <c r="AI1499" s="60"/>
      <c r="AJ1499" s="60"/>
      <c r="AK1499" s="60"/>
      <c r="AL1499" s="60"/>
      <c r="AM1499" s="60"/>
      <c r="AN1499" s="60"/>
      <c r="AO1499" s="60"/>
      <c r="AP1499" s="60"/>
      <c r="AQ1499" s="61">
        <f t="shared" si="956"/>
        <v>0</v>
      </c>
      <c r="AR1499" s="130" t="s">
        <v>36</v>
      </c>
      <c r="AS1499" s="1" t="str">
        <f t="shared" si="957"/>
        <v>Nincs VKR kiválasztva!</v>
      </c>
      <c r="AU1499" s="46"/>
      <c r="AV1499" s="46"/>
      <c r="AY1499" s="64" t="str">
        <f>IF($D1499="","",INDEX(Osszesito!$E:$E,MATCH($F1499,Osszesito!$C:$C,0)))</f>
        <v/>
      </c>
      <c r="AZ1499" s="64">
        <f t="shared" si="965"/>
        <v>0</v>
      </c>
      <c r="BA1499" s="65">
        <f t="shared" si="966"/>
        <v>0</v>
      </c>
      <c r="BB1499" s="65" t="str">
        <f t="shared" si="967"/>
        <v>x</v>
      </c>
      <c r="BC1499" s="65">
        <f t="shared" si="958"/>
        <v>0</v>
      </c>
      <c r="BD1499" s="65">
        <f t="shared" si="992"/>
        <v>0</v>
      </c>
      <c r="BE1499" s="65">
        <f t="shared" si="968"/>
        <v>0</v>
      </c>
      <c r="BF1499" s="64" t="str">
        <f t="shared" si="969"/>
        <v>A forrás egyenlő a költséggel (I.ütem).</v>
      </c>
      <c r="BG1499" s="65">
        <f t="shared" si="970"/>
        <v>0</v>
      </c>
      <c r="BH1499" s="65">
        <f t="shared" si="971"/>
        <v>0</v>
      </c>
      <c r="BI1499" s="65">
        <f t="shared" si="972"/>
        <v>0</v>
      </c>
      <c r="BJ1499" s="65">
        <f t="shared" si="973"/>
        <v>0</v>
      </c>
      <c r="BK1499" s="65">
        <f t="shared" si="959"/>
        <v>0</v>
      </c>
      <c r="BL1499" s="66" t="str">
        <f t="shared" si="993"/>
        <v>Nem hosszútávú a feladat.</v>
      </c>
      <c r="BM1499" s="67">
        <f t="shared" si="974"/>
        <v>1</v>
      </c>
      <c r="BN1499" s="67">
        <f t="shared" si="975"/>
        <v>0</v>
      </c>
      <c r="BO1499" s="67">
        <f t="shared" si="976"/>
        <v>1</v>
      </c>
      <c r="BP1499" s="67">
        <f t="shared" si="977"/>
        <v>0</v>
      </c>
      <c r="BQ1499" s="65">
        <f t="shared" si="978"/>
        <v>0</v>
      </c>
      <c r="BR1499" s="64" t="str">
        <f t="shared" si="979"/>
        <v>Nincs hosszútávú terv!</v>
      </c>
      <c r="BS1499" s="65">
        <f t="shared" si="980"/>
        <v>0</v>
      </c>
      <c r="BT1499" s="65">
        <f t="shared" si="981"/>
        <v>0</v>
      </c>
      <c r="BU1499" s="65">
        <f t="shared" si="982"/>
        <v>0</v>
      </c>
      <c r="BV1499" s="65">
        <f t="shared" si="983"/>
        <v>0</v>
      </c>
      <c r="BW1499" s="65">
        <f t="shared" si="984"/>
        <v>0</v>
      </c>
      <c r="BX1499" s="65">
        <f t="shared" si="985"/>
        <v>0</v>
      </c>
      <c r="BY1499" s="65">
        <f t="shared" si="986"/>
        <v>0</v>
      </c>
      <c r="BZ1499" s="65">
        <f t="shared" si="987"/>
        <v>0</v>
      </c>
      <c r="CA1499" s="65">
        <f t="shared" si="988"/>
        <v>0</v>
      </c>
      <c r="CB1499" s="65">
        <f t="shared" si="989"/>
        <v>0</v>
      </c>
      <c r="CC1499" s="65">
        <f t="shared" si="990"/>
        <v>0</v>
      </c>
      <c r="CD1499" s="65" t="str">
        <f t="shared" si="960"/>
        <v>Hiányos kitöltés! (B-oszlop üres)</v>
      </c>
      <c r="CE1499" s="66" t="str">
        <f t="shared" si="961"/>
        <v>Hiányos kitöltés! (B-oszlop üres)</v>
      </c>
      <c r="CF1499" s="65">
        <f t="shared" si="962"/>
        <v>0</v>
      </c>
      <c r="CG1499" s="65">
        <f t="shared" si="963"/>
        <v>0</v>
      </c>
      <c r="CH1499" s="65">
        <f t="shared" si="964"/>
        <v>0</v>
      </c>
    </row>
    <row r="1500" spans="1:86" ht="31.25" x14ac:dyDescent="0.25">
      <c r="A1500" s="54" t="str">
        <f t="shared" si="953"/>
        <v>Nincs VKR kiválasztva!</v>
      </c>
      <c r="B1500" s="68"/>
      <c r="C1500" s="55"/>
      <c r="D1500" s="47"/>
      <c r="E1500" s="47"/>
      <c r="F1500" s="56" t="str">
        <f>IF($G1500="","Nincs VKR kiválasztva!",INDEX(Osszesito!$C:$C,MATCH($G1500,Osszesito!$D:$D,0)))</f>
        <v>Nincs VKR kiválasztva!</v>
      </c>
      <c r="G1500" s="45"/>
      <c r="H1500" s="51" t="str">
        <f>IF($D1500="","",CONCATENATE($AY1500,"_",COUNTA($D$3:$D1500),"_FSZV_2026"))</f>
        <v/>
      </c>
      <c r="I1500" s="56" t="str">
        <f>IF($G1500="","Nincs VKR kiválasztva!",INDEX(Osszesito!$G:$G,MATCH($F1500,Osszesito!$C:$C,0)))</f>
        <v>Nincs VKR kiválasztva!</v>
      </c>
      <c r="J1500" s="56" t="str">
        <f>IF($G1500="","Nincs VKR kiválasztva!",INDEX(Osszesito!$F:$F,MATCH($F1500,Osszesito!$C:$C,0)))</f>
        <v>Nincs VKR kiválasztva!</v>
      </c>
      <c r="K1500" s="48" t="str">
        <f t="shared" si="991"/>
        <v>Nincs kitöltve a költség rész!</v>
      </c>
      <c r="L1500" s="49"/>
      <c r="M1500" s="49"/>
      <c r="N1500" s="60"/>
      <c r="O1500" s="60"/>
      <c r="P1500" s="90"/>
      <c r="R1500" s="62"/>
      <c r="S1500" s="62"/>
      <c r="T1500" s="62"/>
      <c r="U1500" s="62"/>
      <c r="V1500" s="62"/>
      <c r="W1500" s="62"/>
      <c r="X1500" s="62"/>
      <c r="Y1500" s="62"/>
      <c r="Z1500" s="62"/>
      <c r="AA1500" s="62"/>
      <c r="AB1500" s="62"/>
      <c r="AC1500" s="61">
        <f t="shared" si="954"/>
        <v>0</v>
      </c>
      <c r="AD1500" s="1" t="str">
        <f t="shared" si="955"/>
        <v>Nincs VKR kiválasztva!</v>
      </c>
      <c r="AF1500" s="60"/>
      <c r="AG1500" s="60"/>
      <c r="AH1500" s="60"/>
      <c r="AI1500" s="60"/>
      <c r="AJ1500" s="60"/>
      <c r="AK1500" s="60"/>
      <c r="AL1500" s="60"/>
      <c r="AM1500" s="60"/>
      <c r="AN1500" s="60"/>
      <c r="AO1500" s="60"/>
      <c r="AP1500" s="60"/>
      <c r="AQ1500" s="61">
        <f t="shared" si="956"/>
        <v>0</v>
      </c>
      <c r="AR1500" s="130" t="s">
        <v>36</v>
      </c>
      <c r="AS1500" s="1" t="str">
        <f t="shared" si="957"/>
        <v>Nincs VKR kiválasztva!</v>
      </c>
      <c r="AU1500" s="46"/>
      <c r="AV1500" s="46"/>
      <c r="AY1500" s="64" t="str">
        <f>IF($D1500="","",INDEX(Osszesito!$E:$E,MATCH($F1500,Osszesito!$C:$C,0)))</f>
        <v/>
      </c>
      <c r="AZ1500" s="64">
        <f t="shared" si="965"/>
        <v>0</v>
      </c>
      <c r="BA1500" s="65">
        <f t="shared" si="966"/>
        <v>0</v>
      </c>
      <c r="BB1500" s="65" t="str">
        <f t="shared" si="967"/>
        <v>x</v>
      </c>
      <c r="BC1500" s="65">
        <f t="shared" si="958"/>
        <v>0</v>
      </c>
      <c r="BD1500" s="65">
        <f t="shared" si="992"/>
        <v>0</v>
      </c>
      <c r="BE1500" s="65">
        <f t="shared" si="968"/>
        <v>0</v>
      </c>
      <c r="BF1500" s="64" t="str">
        <f t="shared" si="969"/>
        <v>A forrás egyenlő a költséggel (I.ütem).</v>
      </c>
      <c r="BG1500" s="65">
        <f t="shared" si="970"/>
        <v>0</v>
      </c>
      <c r="BH1500" s="65">
        <f t="shared" si="971"/>
        <v>0</v>
      </c>
      <c r="BI1500" s="65">
        <f t="shared" si="972"/>
        <v>0</v>
      </c>
      <c r="BJ1500" s="65">
        <f t="shared" si="973"/>
        <v>0</v>
      </c>
      <c r="BK1500" s="65">
        <f t="shared" si="959"/>
        <v>0</v>
      </c>
      <c r="BL1500" s="66" t="str">
        <f t="shared" si="993"/>
        <v>Nem hosszútávú a feladat.</v>
      </c>
      <c r="BM1500" s="67">
        <f t="shared" si="974"/>
        <v>1</v>
      </c>
      <c r="BN1500" s="67">
        <f t="shared" si="975"/>
        <v>0</v>
      </c>
      <c r="BO1500" s="67">
        <f t="shared" si="976"/>
        <v>1</v>
      </c>
      <c r="BP1500" s="67">
        <f t="shared" si="977"/>
        <v>0</v>
      </c>
      <c r="BQ1500" s="65">
        <f t="shared" si="978"/>
        <v>0</v>
      </c>
      <c r="BR1500" s="64" t="str">
        <f t="shared" si="979"/>
        <v>Nincs hosszútávú terv!</v>
      </c>
      <c r="BS1500" s="65">
        <f t="shared" si="980"/>
        <v>0</v>
      </c>
      <c r="BT1500" s="65">
        <f t="shared" si="981"/>
        <v>0</v>
      </c>
      <c r="BU1500" s="65">
        <f t="shared" si="982"/>
        <v>0</v>
      </c>
      <c r="BV1500" s="65">
        <f t="shared" si="983"/>
        <v>0</v>
      </c>
      <c r="BW1500" s="65">
        <f t="shared" si="984"/>
        <v>0</v>
      </c>
      <c r="BX1500" s="65">
        <f t="shared" si="985"/>
        <v>0</v>
      </c>
      <c r="BY1500" s="65">
        <f t="shared" si="986"/>
        <v>0</v>
      </c>
      <c r="BZ1500" s="65">
        <f t="shared" si="987"/>
        <v>0</v>
      </c>
      <c r="CA1500" s="65">
        <f t="shared" si="988"/>
        <v>0</v>
      </c>
      <c r="CB1500" s="65">
        <f t="shared" si="989"/>
        <v>0</v>
      </c>
      <c r="CC1500" s="65">
        <f t="shared" si="990"/>
        <v>0</v>
      </c>
      <c r="CD1500" s="65" t="str">
        <f t="shared" si="960"/>
        <v>Hiányos kitöltés! (B-oszlop üres)</v>
      </c>
      <c r="CE1500" s="66" t="str">
        <f t="shared" si="961"/>
        <v>Hiányos kitöltés! (B-oszlop üres)</v>
      </c>
      <c r="CF1500" s="65">
        <f t="shared" si="962"/>
        <v>0</v>
      </c>
      <c r="CG1500" s="65">
        <f t="shared" si="963"/>
        <v>0</v>
      </c>
      <c r="CH1500" s="65">
        <f t="shared" si="964"/>
        <v>0</v>
      </c>
    </row>
    <row r="1501" spans="1:86" ht="31.25" x14ac:dyDescent="0.25">
      <c r="A1501" s="54" t="str">
        <f t="shared" si="953"/>
        <v>Nincs VKR kiválasztva!</v>
      </c>
      <c r="B1501" s="68"/>
      <c r="C1501" s="55"/>
      <c r="D1501" s="47"/>
      <c r="E1501" s="47"/>
      <c r="F1501" s="56" t="str">
        <f>IF($G1501="","Nincs VKR kiválasztva!",INDEX(Osszesito!$C:$C,MATCH($G1501,Osszesito!$D:$D,0)))</f>
        <v>Nincs VKR kiválasztva!</v>
      </c>
      <c r="G1501" s="45"/>
      <c r="H1501" s="51" t="str">
        <f>IF($D1501="","",CONCATENATE($AY1501,"_",COUNTA($D$3:$D1501),"_FSZV_2026"))</f>
        <v/>
      </c>
      <c r="I1501" s="56" t="str">
        <f>IF($G1501="","Nincs VKR kiválasztva!",INDEX(Osszesito!$G:$G,MATCH($F1501,Osszesito!$C:$C,0)))</f>
        <v>Nincs VKR kiválasztva!</v>
      </c>
      <c r="J1501" s="56" t="str">
        <f>IF($G1501="","Nincs VKR kiválasztva!",INDEX(Osszesito!$F:$F,MATCH($F1501,Osszesito!$C:$C,0)))</f>
        <v>Nincs VKR kiválasztva!</v>
      </c>
      <c r="K1501" s="48" t="str">
        <f t="shared" si="991"/>
        <v>Nincs kitöltve a költség rész!</v>
      </c>
      <c r="L1501" s="49"/>
      <c r="M1501" s="49"/>
      <c r="N1501" s="60"/>
      <c r="O1501" s="60"/>
      <c r="P1501" s="90"/>
      <c r="R1501" s="62"/>
      <c r="S1501" s="62"/>
      <c r="T1501" s="62"/>
      <c r="U1501" s="62"/>
      <c r="V1501" s="62"/>
      <c r="W1501" s="62"/>
      <c r="X1501" s="62"/>
      <c r="Y1501" s="62"/>
      <c r="Z1501" s="62"/>
      <c r="AA1501" s="62"/>
      <c r="AB1501" s="62"/>
      <c r="AC1501" s="61">
        <f t="shared" si="954"/>
        <v>0</v>
      </c>
      <c r="AD1501" s="1" t="str">
        <f t="shared" si="955"/>
        <v>Nincs VKR kiválasztva!</v>
      </c>
      <c r="AF1501" s="60"/>
      <c r="AG1501" s="60"/>
      <c r="AH1501" s="60"/>
      <c r="AI1501" s="60"/>
      <c r="AJ1501" s="60"/>
      <c r="AK1501" s="60"/>
      <c r="AL1501" s="60"/>
      <c r="AM1501" s="60"/>
      <c r="AN1501" s="60"/>
      <c r="AO1501" s="60"/>
      <c r="AP1501" s="60"/>
      <c r="AQ1501" s="61">
        <f t="shared" si="956"/>
        <v>0</v>
      </c>
      <c r="AR1501" s="130" t="s">
        <v>36</v>
      </c>
      <c r="AS1501" s="1" t="str">
        <f t="shared" si="957"/>
        <v>Nincs VKR kiválasztva!</v>
      </c>
      <c r="AU1501" s="46"/>
      <c r="AV1501" s="46"/>
      <c r="AY1501" s="64" t="str">
        <f>IF($D1501="","",INDEX(Osszesito!$E:$E,MATCH($F1501,Osszesito!$C:$C,0)))</f>
        <v/>
      </c>
      <c r="AZ1501" s="64">
        <f t="shared" si="965"/>
        <v>0</v>
      </c>
      <c r="BA1501" s="65">
        <f t="shared" si="966"/>
        <v>0</v>
      </c>
      <c r="BB1501" s="65" t="str">
        <f t="shared" si="967"/>
        <v>x</v>
      </c>
      <c r="BC1501" s="65">
        <f t="shared" si="958"/>
        <v>0</v>
      </c>
      <c r="BD1501" s="65">
        <f t="shared" si="992"/>
        <v>0</v>
      </c>
      <c r="BE1501" s="65">
        <f t="shared" si="968"/>
        <v>0</v>
      </c>
      <c r="BF1501" s="64" t="str">
        <f t="shared" si="969"/>
        <v>A forrás egyenlő a költséggel (I.ütem).</v>
      </c>
      <c r="BG1501" s="65">
        <f t="shared" si="970"/>
        <v>0</v>
      </c>
      <c r="BH1501" s="65">
        <f t="shared" si="971"/>
        <v>0</v>
      </c>
      <c r="BI1501" s="65">
        <f t="shared" si="972"/>
        <v>0</v>
      </c>
      <c r="BJ1501" s="65">
        <f t="shared" si="973"/>
        <v>0</v>
      </c>
      <c r="BK1501" s="65">
        <f t="shared" si="959"/>
        <v>0</v>
      </c>
      <c r="BL1501" s="66" t="str">
        <f t="shared" si="993"/>
        <v>Nem hosszútávú a feladat.</v>
      </c>
      <c r="BM1501" s="67">
        <f t="shared" si="974"/>
        <v>1</v>
      </c>
      <c r="BN1501" s="67">
        <f t="shared" si="975"/>
        <v>0</v>
      </c>
      <c r="BO1501" s="67">
        <f t="shared" si="976"/>
        <v>1</v>
      </c>
      <c r="BP1501" s="67">
        <f t="shared" si="977"/>
        <v>0</v>
      </c>
      <c r="BQ1501" s="65">
        <f t="shared" si="978"/>
        <v>0</v>
      </c>
      <c r="BR1501" s="64" t="str">
        <f t="shared" si="979"/>
        <v>Nincs hosszútávú terv!</v>
      </c>
      <c r="BS1501" s="65">
        <f t="shared" si="980"/>
        <v>0</v>
      </c>
      <c r="BT1501" s="65">
        <f t="shared" si="981"/>
        <v>0</v>
      </c>
      <c r="BU1501" s="65">
        <f t="shared" si="982"/>
        <v>0</v>
      </c>
      <c r="BV1501" s="65">
        <f t="shared" si="983"/>
        <v>0</v>
      </c>
      <c r="BW1501" s="65">
        <f t="shared" si="984"/>
        <v>0</v>
      </c>
      <c r="BX1501" s="65">
        <f t="shared" si="985"/>
        <v>0</v>
      </c>
      <c r="BY1501" s="65">
        <f t="shared" si="986"/>
        <v>0</v>
      </c>
      <c r="BZ1501" s="65">
        <f t="shared" si="987"/>
        <v>0</v>
      </c>
      <c r="CA1501" s="65">
        <f t="shared" si="988"/>
        <v>0</v>
      </c>
      <c r="CB1501" s="65">
        <f t="shared" si="989"/>
        <v>0</v>
      </c>
      <c r="CC1501" s="65">
        <f t="shared" si="990"/>
        <v>0</v>
      </c>
      <c r="CD1501" s="65" t="str">
        <f t="shared" si="960"/>
        <v>Hiányos kitöltés! (B-oszlop üres)</v>
      </c>
      <c r="CE1501" s="66" t="str">
        <f t="shared" si="961"/>
        <v>Hiányos kitöltés! (B-oszlop üres)</v>
      </c>
      <c r="CF1501" s="65">
        <f t="shared" si="962"/>
        <v>0</v>
      </c>
      <c r="CG1501" s="65">
        <f t="shared" si="963"/>
        <v>0</v>
      </c>
      <c r="CH1501" s="65">
        <f t="shared" si="964"/>
        <v>0</v>
      </c>
    </row>
    <row r="1502" spans="1:86" ht="31.25" x14ac:dyDescent="0.25">
      <c r="A1502" s="54" t="str">
        <f t="shared" si="953"/>
        <v>Nincs VKR kiválasztva!</v>
      </c>
      <c r="B1502" s="68"/>
      <c r="C1502" s="55"/>
      <c r="D1502" s="47"/>
      <c r="E1502" s="47"/>
      <c r="F1502" s="56" t="str">
        <f>IF($G1502="","Nincs VKR kiválasztva!",INDEX(Osszesito!$C:$C,MATCH($G1502,Osszesito!$D:$D,0)))</f>
        <v>Nincs VKR kiválasztva!</v>
      </c>
      <c r="G1502" s="45"/>
      <c r="H1502" s="51" t="str">
        <f>IF($D1502="","",CONCATENATE($AY1502,"_",COUNTA($D$3:$D1502),"_FSZV_2026"))</f>
        <v/>
      </c>
      <c r="I1502" s="56" t="str">
        <f>IF($G1502="","Nincs VKR kiválasztva!",INDEX(Osszesito!$G:$G,MATCH($F1502,Osszesito!$C:$C,0)))</f>
        <v>Nincs VKR kiválasztva!</v>
      </c>
      <c r="J1502" s="56" t="str">
        <f>IF($G1502="","Nincs VKR kiválasztva!",INDEX(Osszesito!$F:$F,MATCH($F1502,Osszesito!$C:$C,0)))</f>
        <v>Nincs VKR kiválasztva!</v>
      </c>
      <c r="K1502" s="48" t="str">
        <f t="shared" si="991"/>
        <v>Nincs kitöltve a költség rész!</v>
      </c>
      <c r="L1502" s="49"/>
      <c r="M1502" s="49"/>
      <c r="N1502" s="60"/>
      <c r="O1502" s="60"/>
      <c r="P1502" s="90"/>
      <c r="R1502" s="62"/>
      <c r="S1502" s="62"/>
      <c r="T1502" s="62"/>
      <c r="U1502" s="62"/>
      <c r="V1502" s="62"/>
      <c r="W1502" s="62"/>
      <c r="X1502" s="62"/>
      <c r="Y1502" s="62"/>
      <c r="Z1502" s="62"/>
      <c r="AA1502" s="62"/>
      <c r="AB1502" s="62"/>
      <c r="AC1502" s="61">
        <f t="shared" si="954"/>
        <v>0</v>
      </c>
      <c r="AD1502" s="1" t="str">
        <f t="shared" si="955"/>
        <v>Nincs VKR kiválasztva!</v>
      </c>
      <c r="AF1502" s="60"/>
      <c r="AG1502" s="60"/>
      <c r="AH1502" s="60"/>
      <c r="AI1502" s="60"/>
      <c r="AJ1502" s="60"/>
      <c r="AK1502" s="60"/>
      <c r="AL1502" s="60"/>
      <c r="AM1502" s="60"/>
      <c r="AN1502" s="60"/>
      <c r="AO1502" s="60"/>
      <c r="AP1502" s="60"/>
      <c r="AQ1502" s="61">
        <f t="shared" si="956"/>
        <v>0</v>
      </c>
      <c r="AR1502" s="130" t="s">
        <v>36</v>
      </c>
      <c r="AS1502" s="1" t="str">
        <f t="shared" si="957"/>
        <v>Nincs VKR kiválasztva!</v>
      </c>
      <c r="AU1502" s="46"/>
      <c r="AV1502" s="46"/>
      <c r="AY1502" s="64" t="str">
        <f>IF($D1502="","",INDEX(Osszesito!$E:$E,MATCH($F1502,Osszesito!$C:$C,0)))</f>
        <v/>
      </c>
      <c r="AZ1502" s="64">
        <f t="shared" si="965"/>
        <v>0</v>
      </c>
      <c r="BA1502" s="65">
        <f t="shared" si="966"/>
        <v>0</v>
      </c>
      <c r="BB1502" s="65" t="str">
        <f t="shared" si="967"/>
        <v>x</v>
      </c>
      <c r="BC1502" s="65">
        <f t="shared" si="958"/>
        <v>0</v>
      </c>
      <c r="BD1502" s="65">
        <f t="shared" si="992"/>
        <v>0</v>
      </c>
      <c r="BE1502" s="65">
        <f t="shared" si="968"/>
        <v>0</v>
      </c>
      <c r="BF1502" s="64" t="str">
        <f t="shared" si="969"/>
        <v>A forrás egyenlő a költséggel (I.ütem).</v>
      </c>
      <c r="BG1502" s="65">
        <f t="shared" si="970"/>
        <v>0</v>
      </c>
      <c r="BH1502" s="65">
        <f t="shared" si="971"/>
        <v>0</v>
      </c>
      <c r="BI1502" s="65">
        <f t="shared" si="972"/>
        <v>0</v>
      </c>
      <c r="BJ1502" s="65">
        <f t="shared" si="973"/>
        <v>0</v>
      </c>
      <c r="BK1502" s="65">
        <f t="shared" si="959"/>
        <v>0</v>
      </c>
      <c r="BL1502" s="66" t="str">
        <f t="shared" si="993"/>
        <v>Nem hosszútávú a feladat.</v>
      </c>
      <c r="BM1502" s="67">
        <f t="shared" si="974"/>
        <v>1</v>
      </c>
      <c r="BN1502" s="67">
        <f t="shared" si="975"/>
        <v>0</v>
      </c>
      <c r="BO1502" s="67">
        <f t="shared" si="976"/>
        <v>1</v>
      </c>
      <c r="BP1502" s="67">
        <f t="shared" si="977"/>
        <v>0</v>
      </c>
      <c r="BQ1502" s="65">
        <f t="shared" si="978"/>
        <v>0</v>
      </c>
      <c r="BR1502" s="64" t="str">
        <f t="shared" si="979"/>
        <v>Nincs hosszútávú terv!</v>
      </c>
      <c r="BS1502" s="65">
        <f t="shared" si="980"/>
        <v>0</v>
      </c>
      <c r="BT1502" s="65">
        <f t="shared" si="981"/>
        <v>0</v>
      </c>
      <c r="BU1502" s="65">
        <f t="shared" si="982"/>
        <v>0</v>
      </c>
      <c r="BV1502" s="65">
        <f t="shared" si="983"/>
        <v>0</v>
      </c>
      <c r="BW1502" s="65">
        <f t="shared" si="984"/>
        <v>0</v>
      </c>
      <c r="BX1502" s="65">
        <f t="shared" si="985"/>
        <v>0</v>
      </c>
      <c r="BY1502" s="65">
        <f t="shared" si="986"/>
        <v>0</v>
      </c>
      <c r="BZ1502" s="65">
        <f t="shared" si="987"/>
        <v>0</v>
      </c>
      <c r="CA1502" s="65">
        <f t="shared" si="988"/>
        <v>0</v>
      </c>
      <c r="CB1502" s="65">
        <f t="shared" si="989"/>
        <v>0</v>
      </c>
      <c r="CC1502" s="65">
        <f t="shared" si="990"/>
        <v>0</v>
      </c>
      <c r="CD1502" s="65" t="str">
        <f t="shared" si="960"/>
        <v>Hiányos kitöltés! (B-oszlop üres)</v>
      </c>
      <c r="CE1502" s="66" t="str">
        <f t="shared" si="961"/>
        <v>Hiányos kitöltés! (B-oszlop üres)</v>
      </c>
      <c r="CF1502" s="65">
        <f t="shared" si="962"/>
        <v>0</v>
      </c>
      <c r="CG1502" s="65">
        <f t="shared" si="963"/>
        <v>0</v>
      </c>
      <c r="CH1502" s="65">
        <f t="shared" si="964"/>
        <v>0</v>
      </c>
    </row>
    <row r="1503" spans="1:86" ht="31.25" x14ac:dyDescent="0.25">
      <c r="A1503" s="54" t="str">
        <f t="shared" si="953"/>
        <v>Nincs VKR kiválasztva!</v>
      </c>
      <c r="B1503" s="68"/>
      <c r="C1503" s="55"/>
      <c r="D1503" s="47"/>
      <c r="E1503" s="47"/>
      <c r="F1503" s="56" t="str">
        <f>IF($G1503="","Nincs VKR kiválasztva!",INDEX(Osszesito!$C:$C,MATCH($G1503,Osszesito!$D:$D,0)))</f>
        <v>Nincs VKR kiválasztva!</v>
      </c>
      <c r="G1503" s="45"/>
      <c r="H1503" s="51" t="str">
        <f>IF($D1503="","",CONCATENATE($AY1503,"_",COUNTA($D$3:$D1503),"_FSZV_2026"))</f>
        <v/>
      </c>
      <c r="I1503" s="56" t="str">
        <f>IF($G1503="","Nincs VKR kiválasztva!",INDEX(Osszesito!$G:$G,MATCH($F1503,Osszesito!$C:$C,0)))</f>
        <v>Nincs VKR kiválasztva!</v>
      </c>
      <c r="J1503" s="56" t="str">
        <f>IF($G1503="","Nincs VKR kiválasztva!",INDEX(Osszesito!$F:$F,MATCH($F1503,Osszesito!$C:$C,0)))</f>
        <v>Nincs VKR kiválasztva!</v>
      </c>
      <c r="K1503" s="48" t="str">
        <f t="shared" si="991"/>
        <v>Nincs kitöltve a költség rész!</v>
      </c>
      <c r="L1503" s="49"/>
      <c r="M1503" s="49"/>
      <c r="N1503" s="60"/>
      <c r="O1503" s="60"/>
      <c r="P1503" s="90"/>
      <c r="R1503" s="62"/>
      <c r="S1503" s="62"/>
      <c r="T1503" s="62"/>
      <c r="U1503" s="62"/>
      <c r="V1503" s="62"/>
      <c r="W1503" s="62"/>
      <c r="X1503" s="62"/>
      <c r="Y1503" s="62"/>
      <c r="Z1503" s="62"/>
      <c r="AA1503" s="62"/>
      <c r="AB1503" s="62"/>
      <c r="AC1503" s="61">
        <f t="shared" si="954"/>
        <v>0</v>
      </c>
      <c r="AD1503" s="1" t="str">
        <f t="shared" si="955"/>
        <v>Nincs VKR kiválasztva!</v>
      </c>
      <c r="AF1503" s="60"/>
      <c r="AG1503" s="60"/>
      <c r="AH1503" s="60"/>
      <c r="AI1503" s="60"/>
      <c r="AJ1503" s="60"/>
      <c r="AK1503" s="60"/>
      <c r="AL1503" s="60"/>
      <c r="AM1503" s="60"/>
      <c r="AN1503" s="60"/>
      <c r="AO1503" s="60"/>
      <c r="AP1503" s="60"/>
      <c r="AQ1503" s="61">
        <f t="shared" si="956"/>
        <v>0</v>
      </c>
      <c r="AR1503" s="130" t="s">
        <v>36</v>
      </c>
      <c r="AS1503" s="1" t="str">
        <f t="shared" si="957"/>
        <v>Nincs VKR kiválasztva!</v>
      </c>
      <c r="AU1503" s="46"/>
      <c r="AV1503" s="46"/>
      <c r="AY1503" s="64" t="str">
        <f>IF($D1503="","",INDEX(Osszesito!$E:$E,MATCH($F1503,Osszesito!$C:$C,0)))</f>
        <v/>
      </c>
      <c r="AZ1503" s="64">
        <f t="shared" si="965"/>
        <v>0</v>
      </c>
      <c r="BA1503" s="65">
        <f t="shared" si="966"/>
        <v>0</v>
      </c>
      <c r="BB1503" s="65" t="str">
        <f t="shared" si="967"/>
        <v>x</v>
      </c>
      <c r="BC1503" s="65">
        <f t="shared" si="958"/>
        <v>0</v>
      </c>
      <c r="BD1503" s="65">
        <f t="shared" si="992"/>
        <v>0</v>
      </c>
      <c r="BE1503" s="65">
        <f t="shared" si="968"/>
        <v>0</v>
      </c>
      <c r="BF1503" s="64" t="str">
        <f t="shared" si="969"/>
        <v>A forrás egyenlő a költséggel (I.ütem).</v>
      </c>
      <c r="BG1503" s="65">
        <f t="shared" si="970"/>
        <v>0</v>
      </c>
      <c r="BH1503" s="65">
        <f t="shared" si="971"/>
        <v>0</v>
      </c>
      <c r="BI1503" s="65">
        <f t="shared" si="972"/>
        <v>0</v>
      </c>
      <c r="BJ1503" s="65">
        <f t="shared" si="973"/>
        <v>0</v>
      </c>
      <c r="BK1503" s="65">
        <f t="shared" si="959"/>
        <v>0</v>
      </c>
      <c r="BL1503" s="66" t="str">
        <f t="shared" si="993"/>
        <v>Nem hosszútávú a feladat.</v>
      </c>
      <c r="BM1503" s="67">
        <f t="shared" si="974"/>
        <v>1</v>
      </c>
      <c r="BN1503" s="67">
        <f t="shared" si="975"/>
        <v>0</v>
      </c>
      <c r="BO1503" s="67">
        <f t="shared" si="976"/>
        <v>1</v>
      </c>
      <c r="BP1503" s="67">
        <f t="shared" si="977"/>
        <v>0</v>
      </c>
      <c r="BQ1503" s="65">
        <f t="shared" si="978"/>
        <v>0</v>
      </c>
      <c r="BR1503" s="64" t="str">
        <f t="shared" si="979"/>
        <v>Nincs hosszútávú terv!</v>
      </c>
      <c r="BS1503" s="65">
        <f t="shared" si="980"/>
        <v>0</v>
      </c>
      <c r="BT1503" s="65">
        <f t="shared" si="981"/>
        <v>0</v>
      </c>
      <c r="BU1503" s="65">
        <f t="shared" si="982"/>
        <v>0</v>
      </c>
      <c r="BV1503" s="65">
        <f t="shared" si="983"/>
        <v>0</v>
      </c>
      <c r="BW1503" s="65">
        <f t="shared" si="984"/>
        <v>0</v>
      </c>
      <c r="BX1503" s="65">
        <f t="shared" si="985"/>
        <v>0</v>
      </c>
      <c r="BY1503" s="65">
        <f t="shared" si="986"/>
        <v>0</v>
      </c>
      <c r="BZ1503" s="65">
        <f t="shared" si="987"/>
        <v>0</v>
      </c>
      <c r="CA1503" s="65">
        <f t="shared" si="988"/>
        <v>0</v>
      </c>
      <c r="CB1503" s="65">
        <f t="shared" si="989"/>
        <v>0</v>
      </c>
      <c r="CC1503" s="65">
        <f t="shared" si="990"/>
        <v>0</v>
      </c>
      <c r="CD1503" s="65" t="str">
        <f t="shared" si="960"/>
        <v>Hiányos kitöltés! (B-oszlop üres)</v>
      </c>
      <c r="CE1503" s="66" t="str">
        <f t="shared" si="961"/>
        <v>Hiányos kitöltés! (B-oszlop üres)</v>
      </c>
      <c r="CF1503" s="65">
        <f t="shared" si="962"/>
        <v>0</v>
      </c>
      <c r="CG1503" s="65">
        <f t="shared" si="963"/>
        <v>0</v>
      </c>
      <c r="CH1503" s="65">
        <f t="shared" si="964"/>
        <v>0</v>
      </c>
    </row>
    <row r="1504" spans="1:86" ht="31.25" x14ac:dyDescent="0.25">
      <c r="A1504" s="54" t="str">
        <f t="shared" si="953"/>
        <v>Nincs VKR kiválasztva!</v>
      </c>
      <c r="B1504" s="68"/>
      <c r="C1504" s="55"/>
      <c r="D1504" s="47"/>
      <c r="E1504" s="47"/>
      <c r="F1504" s="56" t="str">
        <f>IF($G1504="","Nincs VKR kiválasztva!",INDEX(Osszesito!$C:$C,MATCH($G1504,Osszesito!$D:$D,0)))</f>
        <v>Nincs VKR kiválasztva!</v>
      </c>
      <c r="G1504" s="45"/>
      <c r="H1504" s="51" t="str">
        <f>IF($D1504="","",CONCATENATE($AY1504,"_",COUNTA($D$3:$D1504),"_FSZV_2026"))</f>
        <v/>
      </c>
      <c r="I1504" s="56" t="str">
        <f>IF($G1504="","Nincs VKR kiválasztva!",INDEX(Osszesito!$G:$G,MATCH($F1504,Osszesito!$C:$C,0)))</f>
        <v>Nincs VKR kiválasztva!</v>
      </c>
      <c r="J1504" s="56" t="str">
        <f>IF($G1504="","Nincs VKR kiválasztva!",INDEX(Osszesito!$F:$F,MATCH($F1504,Osszesito!$C:$C,0)))</f>
        <v>Nincs VKR kiválasztva!</v>
      </c>
      <c r="K1504" s="48" t="str">
        <f t="shared" si="991"/>
        <v>Nincs kitöltve a költség rész!</v>
      </c>
      <c r="L1504" s="49"/>
      <c r="M1504" s="49"/>
      <c r="N1504" s="60"/>
      <c r="O1504" s="60"/>
      <c r="P1504" s="90"/>
      <c r="R1504" s="62"/>
      <c r="S1504" s="62"/>
      <c r="T1504" s="62"/>
      <c r="U1504" s="62"/>
      <c r="V1504" s="62"/>
      <c r="W1504" s="62"/>
      <c r="X1504" s="62"/>
      <c r="Y1504" s="62"/>
      <c r="Z1504" s="62"/>
      <c r="AA1504" s="62"/>
      <c r="AB1504" s="62"/>
      <c r="AC1504" s="61">
        <f t="shared" si="954"/>
        <v>0</v>
      </c>
      <c r="AD1504" s="1" t="str">
        <f t="shared" si="955"/>
        <v>Nincs VKR kiválasztva!</v>
      </c>
      <c r="AF1504" s="60"/>
      <c r="AG1504" s="60"/>
      <c r="AH1504" s="60"/>
      <c r="AI1504" s="60"/>
      <c r="AJ1504" s="60"/>
      <c r="AK1504" s="60"/>
      <c r="AL1504" s="60"/>
      <c r="AM1504" s="60"/>
      <c r="AN1504" s="60"/>
      <c r="AO1504" s="60"/>
      <c r="AP1504" s="60"/>
      <c r="AQ1504" s="61">
        <f t="shared" si="956"/>
        <v>0</v>
      </c>
      <c r="AR1504" s="130" t="s">
        <v>36</v>
      </c>
      <c r="AS1504" s="1" t="str">
        <f t="shared" si="957"/>
        <v>Nincs VKR kiválasztva!</v>
      </c>
      <c r="AU1504" s="46"/>
      <c r="AV1504" s="46"/>
      <c r="AY1504" s="64" t="str">
        <f>IF($D1504="","",INDEX(Osszesito!$E:$E,MATCH($F1504,Osszesito!$C:$C,0)))</f>
        <v/>
      </c>
      <c r="AZ1504" s="64">
        <f t="shared" si="965"/>
        <v>0</v>
      </c>
      <c r="BA1504" s="65">
        <f t="shared" si="966"/>
        <v>0</v>
      </c>
      <c r="BB1504" s="65" t="str">
        <f t="shared" si="967"/>
        <v>x</v>
      </c>
      <c r="BC1504" s="65">
        <f t="shared" si="958"/>
        <v>0</v>
      </c>
      <c r="BD1504" s="65">
        <f t="shared" si="992"/>
        <v>0</v>
      </c>
      <c r="BE1504" s="65">
        <f t="shared" si="968"/>
        <v>0</v>
      </c>
      <c r="BF1504" s="64" t="str">
        <f t="shared" si="969"/>
        <v>A forrás egyenlő a költséggel (I.ütem).</v>
      </c>
      <c r="BG1504" s="65">
        <f t="shared" si="970"/>
        <v>0</v>
      </c>
      <c r="BH1504" s="65">
        <f t="shared" si="971"/>
        <v>0</v>
      </c>
      <c r="BI1504" s="65">
        <f t="shared" si="972"/>
        <v>0</v>
      </c>
      <c r="BJ1504" s="65">
        <f t="shared" si="973"/>
        <v>0</v>
      </c>
      <c r="BK1504" s="65">
        <f t="shared" si="959"/>
        <v>0</v>
      </c>
      <c r="BL1504" s="66" t="str">
        <f t="shared" si="993"/>
        <v>Nem hosszútávú a feladat.</v>
      </c>
      <c r="BM1504" s="67">
        <f t="shared" si="974"/>
        <v>1</v>
      </c>
      <c r="BN1504" s="67">
        <f t="shared" si="975"/>
        <v>0</v>
      </c>
      <c r="BO1504" s="67">
        <f t="shared" si="976"/>
        <v>1</v>
      </c>
      <c r="BP1504" s="67">
        <f t="shared" si="977"/>
        <v>0</v>
      </c>
      <c r="BQ1504" s="65">
        <f t="shared" si="978"/>
        <v>0</v>
      </c>
      <c r="BR1504" s="64" t="str">
        <f t="shared" si="979"/>
        <v>Nincs hosszútávú terv!</v>
      </c>
      <c r="BS1504" s="65">
        <f t="shared" si="980"/>
        <v>0</v>
      </c>
      <c r="BT1504" s="65">
        <f t="shared" si="981"/>
        <v>0</v>
      </c>
      <c r="BU1504" s="65">
        <f t="shared" si="982"/>
        <v>0</v>
      </c>
      <c r="BV1504" s="65">
        <f t="shared" si="983"/>
        <v>0</v>
      </c>
      <c r="BW1504" s="65">
        <f t="shared" si="984"/>
        <v>0</v>
      </c>
      <c r="BX1504" s="65">
        <f t="shared" si="985"/>
        <v>0</v>
      </c>
      <c r="BY1504" s="65">
        <f t="shared" si="986"/>
        <v>0</v>
      </c>
      <c r="BZ1504" s="65">
        <f t="shared" si="987"/>
        <v>0</v>
      </c>
      <c r="CA1504" s="65">
        <f t="shared" si="988"/>
        <v>0</v>
      </c>
      <c r="CB1504" s="65">
        <f t="shared" si="989"/>
        <v>0</v>
      </c>
      <c r="CC1504" s="65">
        <f t="shared" si="990"/>
        <v>0</v>
      </c>
      <c r="CD1504" s="65" t="str">
        <f t="shared" si="960"/>
        <v>Hiányos kitöltés! (B-oszlop üres)</v>
      </c>
      <c r="CE1504" s="66" t="str">
        <f t="shared" si="961"/>
        <v>Hiányos kitöltés! (B-oszlop üres)</v>
      </c>
      <c r="CF1504" s="65">
        <f t="shared" si="962"/>
        <v>0</v>
      </c>
      <c r="CG1504" s="65">
        <f t="shared" si="963"/>
        <v>0</v>
      </c>
      <c r="CH1504" s="65">
        <f t="shared" si="964"/>
        <v>0</v>
      </c>
    </row>
    <row r="1505" spans="1:86" ht="31.25" x14ac:dyDescent="0.25">
      <c r="A1505" s="54" t="str">
        <f t="shared" si="953"/>
        <v>Nincs VKR kiválasztva!</v>
      </c>
      <c r="B1505" s="68"/>
      <c r="C1505" s="55"/>
      <c r="D1505" s="47"/>
      <c r="E1505" s="47"/>
      <c r="F1505" s="56" t="str">
        <f>IF($G1505="","Nincs VKR kiválasztva!",INDEX(Osszesito!$C:$C,MATCH($G1505,Osszesito!$D:$D,0)))</f>
        <v>Nincs VKR kiválasztva!</v>
      </c>
      <c r="G1505" s="45"/>
      <c r="H1505" s="51" t="str">
        <f>IF($D1505="","",CONCATENATE($AY1505,"_",COUNTA($D$3:$D1505),"_FSZV_2026"))</f>
        <v/>
      </c>
      <c r="I1505" s="56" t="str">
        <f>IF($G1505="","Nincs VKR kiválasztva!",INDEX(Osszesito!$G:$G,MATCH($F1505,Osszesito!$C:$C,0)))</f>
        <v>Nincs VKR kiválasztva!</v>
      </c>
      <c r="J1505" s="56" t="str">
        <f>IF($G1505="","Nincs VKR kiválasztva!",INDEX(Osszesito!$F:$F,MATCH($F1505,Osszesito!$C:$C,0)))</f>
        <v>Nincs VKR kiválasztva!</v>
      </c>
      <c r="K1505" s="48" t="str">
        <f t="shared" si="991"/>
        <v>Nincs kitöltve a költség rész!</v>
      </c>
      <c r="L1505" s="49"/>
      <c r="M1505" s="49"/>
      <c r="N1505" s="60"/>
      <c r="O1505" s="60"/>
      <c r="P1505" s="90"/>
      <c r="R1505" s="62"/>
      <c r="S1505" s="62"/>
      <c r="T1505" s="62"/>
      <c r="U1505" s="62"/>
      <c r="V1505" s="62"/>
      <c r="W1505" s="62"/>
      <c r="X1505" s="62"/>
      <c r="Y1505" s="62"/>
      <c r="Z1505" s="62"/>
      <c r="AA1505" s="62"/>
      <c r="AB1505" s="62"/>
      <c r="AC1505" s="61">
        <f t="shared" si="954"/>
        <v>0</v>
      </c>
      <c r="AD1505" s="1" t="str">
        <f t="shared" si="955"/>
        <v>Nincs VKR kiválasztva!</v>
      </c>
      <c r="AF1505" s="60"/>
      <c r="AG1505" s="60"/>
      <c r="AH1505" s="60"/>
      <c r="AI1505" s="60"/>
      <c r="AJ1505" s="60"/>
      <c r="AK1505" s="60"/>
      <c r="AL1505" s="60"/>
      <c r="AM1505" s="60"/>
      <c r="AN1505" s="60"/>
      <c r="AO1505" s="60"/>
      <c r="AP1505" s="60"/>
      <c r="AQ1505" s="61">
        <f t="shared" si="956"/>
        <v>0</v>
      </c>
      <c r="AR1505" s="130" t="s">
        <v>36</v>
      </c>
      <c r="AS1505" s="1" t="str">
        <f t="shared" si="957"/>
        <v>Nincs VKR kiválasztva!</v>
      </c>
      <c r="AU1505" s="46"/>
      <c r="AV1505" s="46"/>
      <c r="AY1505" s="64" t="str">
        <f>IF($D1505="","",INDEX(Osszesito!$E:$E,MATCH($F1505,Osszesito!$C:$C,0)))</f>
        <v/>
      </c>
      <c r="AZ1505" s="64">
        <f t="shared" si="965"/>
        <v>0</v>
      </c>
      <c r="BA1505" s="65">
        <f t="shared" si="966"/>
        <v>0</v>
      </c>
      <c r="BB1505" s="65" t="str">
        <f t="shared" si="967"/>
        <v>x</v>
      </c>
      <c r="BC1505" s="65">
        <f t="shared" si="958"/>
        <v>0</v>
      </c>
      <c r="BD1505" s="65">
        <f t="shared" si="992"/>
        <v>0</v>
      </c>
      <c r="BE1505" s="65">
        <f t="shared" si="968"/>
        <v>0</v>
      </c>
      <c r="BF1505" s="64" t="str">
        <f t="shared" si="969"/>
        <v>A forrás egyenlő a költséggel (I.ütem).</v>
      </c>
      <c r="BG1505" s="65">
        <f t="shared" si="970"/>
        <v>0</v>
      </c>
      <c r="BH1505" s="65">
        <f t="shared" si="971"/>
        <v>0</v>
      </c>
      <c r="BI1505" s="65">
        <f t="shared" si="972"/>
        <v>0</v>
      </c>
      <c r="BJ1505" s="65">
        <f t="shared" si="973"/>
        <v>0</v>
      </c>
      <c r="BK1505" s="65">
        <f t="shared" si="959"/>
        <v>0</v>
      </c>
      <c r="BL1505" s="66" t="str">
        <f t="shared" si="993"/>
        <v>Nem hosszútávú a feladat.</v>
      </c>
      <c r="BM1505" s="67">
        <f t="shared" si="974"/>
        <v>1</v>
      </c>
      <c r="BN1505" s="67">
        <f t="shared" si="975"/>
        <v>0</v>
      </c>
      <c r="BO1505" s="67">
        <f t="shared" si="976"/>
        <v>1</v>
      </c>
      <c r="BP1505" s="67">
        <f t="shared" si="977"/>
        <v>0</v>
      </c>
      <c r="BQ1505" s="65">
        <f t="shared" si="978"/>
        <v>0</v>
      </c>
      <c r="BR1505" s="64" t="str">
        <f t="shared" si="979"/>
        <v>Nincs hosszútávú terv!</v>
      </c>
      <c r="BS1505" s="65">
        <f t="shared" si="980"/>
        <v>0</v>
      </c>
      <c r="BT1505" s="65">
        <f t="shared" si="981"/>
        <v>0</v>
      </c>
      <c r="BU1505" s="65">
        <f t="shared" si="982"/>
        <v>0</v>
      </c>
      <c r="BV1505" s="65">
        <f t="shared" si="983"/>
        <v>0</v>
      </c>
      <c r="BW1505" s="65">
        <f t="shared" si="984"/>
        <v>0</v>
      </c>
      <c r="BX1505" s="65">
        <f t="shared" si="985"/>
        <v>0</v>
      </c>
      <c r="BY1505" s="65">
        <f t="shared" si="986"/>
        <v>0</v>
      </c>
      <c r="BZ1505" s="65">
        <f t="shared" si="987"/>
        <v>0</v>
      </c>
      <c r="CA1505" s="65">
        <f t="shared" si="988"/>
        <v>0</v>
      </c>
      <c r="CB1505" s="65">
        <f t="shared" si="989"/>
        <v>0</v>
      </c>
      <c r="CC1505" s="65">
        <f t="shared" si="990"/>
        <v>0</v>
      </c>
      <c r="CD1505" s="65" t="str">
        <f t="shared" si="960"/>
        <v>Hiányos kitöltés! (B-oszlop üres)</v>
      </c>
      <c r="CE1505" s="66" t="str">
        <f t="shared" si="961"/>
        <v>Hiányos kitöltés! (B-oszlop üres)</v>
      </c>
      <c r="CF1505" s="65">
        <f t="shared" si="962"/>
        <v>0</v>
      </c>
      <c r="CG1505" s="65">
        <f t="shared" si="963"/>
        <v>0</v>
      </c>
      <c r="CH1505" s="65">
        <f t="shared" si="964"/>
        <v>0</v>
      </c>
    </row>
    <row r="1506" spans="1:86" ht="31.25" x14ac:dyDescent="0.25">
      <c r="A1506" s="54" t="str">
        <f t="shared" si="953"/>
        <v>Nincs VKR kiválasztva!</v>
      </c>
      <c r="B1506" s="68"/>
      <c r="C1506" s="55"/>
      <c r="D1506" s="47"/>
      <c r="E1506" s="47"/>
      <c r="F1506" s="56" t="str">
        <f>IF($G1506="","Nincs VKR kiválasztva!",INDEX(Osszesito!$C:$C,MATCH($G1506,Osszesito!$D:$D,0)))</f>
        <v>Nincs VKR kiválasztva!</v>
      </c>
      <c r="G1506" s="45"/>
      <c r="H1506" s="51" t="str">
        <f>IF($D1506="","",CONCATENATE($AY1506,"_",COUNTA($D$3:$D1506),"_FSZV_2026"))</f>
        <v/>
      </c>
      <c r="I1506" s="56" t="str">
        <f>IF($G1506="","Nincs VKR kiválasztva!",INDEX(Osszesito!$G:$G,MATCH($F1506,Osszesito!$C:$C,0)))</f>
        <v>Nincs VKR kiválasztva!</v>
      </c>
      <c r="J1506" s="56" t="str">
        <f>IF($G1506="","Nincs VKR kiválasztva!",INDEX(Osszesito!$F:$F,MATCH($F1506,Osszesito!$C:$C,0)))</f>
        <v>Nincs VKR kiválasztva!</v>
      </c>
      <c r="K1506" s="48" t="str">
        <f t="shared" si="991"/>
        <v>Nincs kitöltve a költség rész!</v>
      </c>
      <c r="L1506" s="49"/>
      <c r="M1506" s="49"/>
      <c r="N1506" s="60"/>
      <c r="O1506" s="60"/>
      <c r="P1506" s="90"/>
      <c r="R1506" s="62"/>
      <c r="S1506" s="62"/>
      <c r="T1506" s="62"/>
      <c r="U1506" s="62"/>
      <c r="V1506" s="62"/>
      <c r="W1506" s="62"/>
      <c r="X1506" s="62"/>
      <c r="Y1506" s="62"/>
      <c r="Z1506" s="62"/>
      <c r="AA1506" s="62"/>
      <c r="AB1506" s="62"/>
      <c r="AC1506" s="61">
        <f t="shared" si="954"/>
        <v>0</v>
      </c>
      <c r="AD1506" s="1" t="str">
        <f t="shared" si="955"/>
        <v>Nincs VKR kiválasztva!</v>
      </c>
      <c r="AF1506" s="60"/>
      <c r="AG1506" s="60"/>
      <c r="AH1506" s="60"/>
      <c r="AI1506" s="60"/>
      <c r="AJ1506" s="60"/>
      <c r="AK1506" s="60"/>
      <c r="AL1506" s="60"/>
      <c r="AM1506" s="60"/>
      <c r="AN1506" s="60"/>
      <c r="AO1506" s="60"/>
      <c r="AP1506" s="60"/>
      <c r="AQ1506" s="61">
        <f t="shared" si="956"/>
        <v>0</v>
      </c>
      <c r="AR1506" s="130" t="s">
        <v>36</v>
      </c>
      <c r="AS1506" s="1" t="str">
        <f t="shared" si="957"/>
        <v>Nincs VKR kiválasztva!</v>
      </c>
      <c r="AU1506" s="46"/>
      <c r="AV1506" s="46"/>
      <c r="AY1506" s="64" t="str">
        <f>IF($D1506="","",INDEX(Osszesito!$E:$E,MATCH($F1506,Osszesito!$C:$C,0)))</f>
        <v/>
      </c>
      <c r="AZ1506" s="64">
        <f t="shared" si="965"/>
        <v>0</v>
      </c>
      <c r="BA1506" s="65">
        <f t="shared" si="966"/>
        <v>0</v>
      </c>
      <c r="BB1506" s="65" t="str">
        <f t="shared" si="967"/>
        <v>x</v>
      </c>
      <c r="BC1506" s="65">
        <f t="shared" si="958"/>
        <v>0</v>
      </c>
      <c r="BD1506" s="65">
        <f t="shared" si="992"/>
        <v>0</v>
      </c>
      <c r="BE1506" s="65">
        <f t="shared" si="968"/>
        <v>0</v>
      </c>
      <c r="BF1506" s="64" t="str">
        <f t="shared" si="969"/>
        <v>A forrás egyenlő a költséggel (I.ütem).</v>
      </c>
      <c r="BG1506" s="65">
        <f t="shared" si="970"/>
        <v>0</v>
      </c>
      <c r="BH1506" s="65">
        <f t="shared" si="971"/>
        <v>0</v>
      </c>
      <c r="BI1506" s="65">
        <f t="shared" si="972"/>
        <v>0</v>
      </c>
      <c r="BJ1506" s="65">
        <f t="shared" si="973"/>
        <v>0</v>
      </c>
      <c r="BK1506" s="65">
        <f t="shared" si="959"/>
        <v>0</v>
      </c>
      <c r="BL1506" s="66" t="str">
        <f t="shared" si="993"/>
        <v>Nem hosszútávú a feladat.</v>
      </c>
      <c r="BM1506" s="67">
        <f t="shared" si="974"/>
        <v>1</v>
      </c>
      <c r="BN1506" s="67">
        <f t="shared" si="975"/>
        <v>0</v>
      </c>
      <c r="BO1506" s="67">
        <f t="shared" si="976"/>
        <v>1</v>
      </c>
      <c r="BP1506" s="67">
        <f t="shared" si="977"/>
        <v>0</v>
      </c>
      <c r="BQ1506" s="65">
        <f t="shared" si="978"/>
        <v>0</v>
      </c>
      <c r="BR1506" s="64" t="str">
        <f t="shared" si="979"/>
        <v>Nincs hosszútávú terv!</v>
      </c>
      <c r="BS1506" s="65">
        <f t="shared" si="980"/>
        <v>0</v>
      </c>
      <c r="BT1506" s="65">
        <f t="shared" si="981"/>
        <v>0</v>
      </c>
      <c r="BU1506" s="65">
        <f t="shared" si="982"/>
        <v>0</v>
      </c>
      <c r="BV1506" s="65">
        <f t="shared" si="983"/>
        <v>0</v>
      </c>
      <c r="BW1506" s="65">
        <f t="shared" si="984"/>
        <v>0</v>
      </c>
      <c r="BX1506" s="65">
        <f t="shared" si="985"/>
        <v>0</v>
      </c>
      <c r="BY1506" s="65">
        <f t="shared" si="986"/>
        <v>0</v>
      </c>
      <c r="BZ1506" s="65">
        <f t="shared" si="987"/>
        <v>0</v>
      </c>
      <c r="CA1506" s="65">
        <f t="shared" si="988"/>
        <v>0</v>
      </c>
      <c r="CB1506" s="65">
        <f t="shared" si="989"/>
        <v>0</v>
      </c>
      <c r="CC1506" s="65">
        <f t="shared" si="990"/>
        <v>0</v>
      </c>
      <c r="CD1506" s="65" t="str">
        <f t="shared" si="960"/>
        <v>Hiányos kitöltés! (B-oszlop üres)</v>
      </c>
      <c r="CE1506" s="66" t="str">
        <f t="shared" si="961"/>
        <v>Hiányos kitöltés! (B-oszlop üres)</v>
      </c>
      <c r="CF1506" s="65">
        <f t="shared" si="962"/>
        <v>0</v>
      </c>
      <c r="CG1506" s="65">
        <f t="shared" si="963"/>
        <v>0</v>
      </c>
      <c r="CH1506" s="65">
        <f t="shared" si="964"/>
        <v>0</v>
      </c>
    </row>
    <row r="1507" spans="1:86" ht="31.25" x14ac:dyDescent="0.25">
      <c r="A1507" s="54" t="str">
        <f t="shared" si="953"/>
        <v>Nincs VKR kiválasztva!</v>
      </c>
      <c r="B1507" s="68"/>
      <c r="C1507" s="55"/>
      <c r="D1507" s="47"/>
      <c r="E1507" s="47"/>
      <c r="F1507" s="56" t="str">
        <f>IF($G1507="","Nincs VKR kiválasztva!",INDEX(Osszesito!$C:$C,MATCH($G1507,Osszesito!$D:$D,0)))</f>
        <v>Nincs VKR kiválasztva!</v>
      </c>
      <c r="G1507" s="45"/>
      <c r="H1507" s="51" t="str">
        <f>IF($D1507="","",CONCATENATE($AY1507,"_",COUNTA($D$3:$D1507),"_FSZV_2026"))</f>
        <v/>
      </c>
      <c r="I1507" s="56" t="str">
        <f>IF($G1507="","Nincs VKR kiválasztva!",INDEX(Osszesito!$G:$G,MATCH($F1507,Osszesito!$C:$C,0)))</f>
        <v>Nincs VKR kiválasztva!</v>
      </c>
      <c r="J1507" s="56" t="str">
        <f>IF($G1507="","Nincs VKR kiválasztva!",INDEX(Osszesito!$F:$F,MATCH($F1507,Osszesito!$C:$C,0)))</f>
        <v>Nincs VKR kiválasztva!</v>
      </c>
      <c r="K1507" s="48" t="str">
        <f t="shared" si="991"/>
        <v>Nincs kitöltve a költség rész!</v>
      </c>
      <c r="L1507" s="49"/>
      <c r="M1507" s="49"/>
      <c r="N1507" s="60"/>
      <c r="O1507" s="60"/>
      <c r="P1507" s="90"/>
      <c r="R1507" s="62"/>
      <c r="S1507" s="62"/>
      <c r="T1507" s="62"/>
      <c r="U1507" s="62"/>
      <c r="V1507" s="62"/>
      <c r="W1507" s="62"/>
      <c r="X1507" s="62"/>
      <c r="Y1507" s="62"/>
      <c r="Z1507" s="62"/>
      <c r="AA1507" s="62"/>
      <c r="AB1507" s="62"/>
      <c r="AC1507" s="61">
        <f t="shared" si="954"/>
        <v>0</v>
      </c>
      <c r="AD1507" s="1" t="str">
        <f t="shared" si="955"/>
        <v>Nincs VKR kiválasztva!</v>
      </c>
      <c r="AF1507" s="60"/>
      <c r="AG1507" s="60"/>
      <c r="AH1507" s="60"/>
      <c r="AI1507" s="60"/>
      <c r="AJ1507" s="60"/>
      <c r="AK1507" s="60"/>
      <c r="AL1507" s="60"/>
      <c r="AM1507" s="60"/>
      <c r="AN1507" s="60"/>
      <c r="AO1507" s="60"/>
      <c r="AP1507" s="60"/>
      <c r="AQ1507" s="61">
        <f t="shared" si="956"/>
        <v>0</v>
      </c>
      <c r="AR1507" s="130" t="s">
        <v>36</v>
      </c>
      <c r="AS1507" s="1" t="str">
        <f t="shared" si="957"/>
        <v>Nincs VKR kiválasztva!</v>
      </c>
      <c r="AU1507" s="46"/>
      <c r="AV1507" s="46"/>
      <c r="AY1507" s="64" t="str">
        <f>IF($D1507="","",INDEX(Osszesito!$E:$E,MATCH($F1507,Osszesito!$C:$C,0)))</f>
        <v/>
      </c>
      <c r="AZ1507" s="64">
        <f t="shared" si="965"/>
        <v>0</v>
      </c>
      <c r="BA1507" s="65">
        <f t="shared" si="966"/>
        <v>0</v>
      </c>
      <c r="BB1507" s="65" t="str">
        <f t="shared" si="967"/>
        <v>x</v>
      </c>
      <c r="BC1507" s="65">
        <f t="shared" si="958"/>
        <v>0</v>
      </c>
      <c r="BD1507" s="65">
        <f t="shared" si="992"/>
        <v>0</v>
      </c>
      <c r="BE1507" s="65">
        <f t="shared" si="968"/>
        <v>0</v>
      </c>
      <c r="BF1507" s="64" t="str">
        <f t="shared" si="969"/>
        <v>A forrás egyenlő a költséggel (I.ütem).</v>
      </c>
      <c r="BG1507" s="65">
        <f t="shared" si="970"/>
        <v>0</v>
      </c>
      <c r="BH1507" s="65">
        <f t="shared" si="971"/>
        <v>0</v>
      </c>
      <c r="BI1507" s="65">
        <f t="shared" si="972"/>
        <v>0</v>
      </c>
      <c r="BJ1507" s="65">
        <f t="shared" si="973"/>
        <v>0</v>
      </c>
      <c r="BK1507" s="65">
        <f t="shared" si="959"/>
        <v>0</v>
      </c>
      <c r="BL1507" s="66" t="str">
        <f t="shared" si="993"/>
        <v>Nem hosszútávú a feladat.</v>
      </c>
      <c r="BM1507" s="67">
        <f t="shared" si="974"/>
        <v>1</v>
      </c>
      <c r="BN1507" s="67">
        <f t="shared" si="975"/>
        <v>0</v>
      </c>
      <c r="BO1507" s="67">
        <f t="shared" si="976"/>
        <v>1</v>
      </c>
      <c r="BP1507" s="67">
        <f t="shared" si="977"/>
        <v>0</v>
      </c>
      <c r="BQ1507" s="65">
        <f t="shared" si="978"/>
        <v>0</v>
      </c>
      <c r="BR1507" s="64" t="str">
        <f t="shared" si="979"/>
        <v>Nincs hosszútávú terv!</v>
      </c>
      <c r="BS1507" s="65">
        <f t="shared" si="980"/>
        <v>0</v>
      </c>
      <c r="BT1507" s="65">
        <f t="shared" si="981"/>
        <v>0</v>
      </c>
      <c r="BU1507" s="65">
        <f t="shared" si="982"/>
        <v>0</v>
      </c>
      <c r="BV1507" s="65">
        <f t="shared" si="983"/>
        <v>0</v>
      </c>
      <c r="BW1507" s="65">
        <f t="shared" si="984"/>
        <v>0</v>
      </c>
      <c r="BX1507" s="65">
        <f t="shared" si="985"/>
        <v>0</v>
      </c>
      <c r="BY1507" s="65">
        <f t="shared" si="986"/>
        <v>0</v>
      </c>
      <c r="BZ1507" s="65">
        <f t="shared" si="987"/>
        <v>0</v>
      </c>
      <c r="CA1507" s="65">
        <f t="shared" si="988"/>
        <v>0</v>
      </c>
      <c r="CB1507" s="65">
        <f t="shared" si="989"/>
        <v>0</v>
      </c>
      <c r="CC1507" s="65">
        <f t="shared" si="990"/>
        <v>0</v>
      </c>
      <c r="CD1507" s="65" t="str">
        <f t="shared" si="960"/>
        <v>Hiányos kitöltés! (B-oszlop üres)</v>
      </c>
      <c r="CE1507" s="66" t="str">
        <f t="shared" si="961"/>
        <v>Hiányos kitöltés! (B-oszlop üres)</v>
      </c>
      <c r="CF1507" s="65">
        <f t="shared" si="962"/>
        <v>0</v>
      </c>
      <c r="CG1507" s="65">
        <f t="shared" si="963"/>
        <v>0</v>
      </c>
      <c r="CH1507" s="65">
        <f t="shared" si="964"/>
        <v>0</v>
      </c>
    </row>
    <row r="1508" spans="1:86" ht="31.25" x14ac:dyDescent="0.25">
      <c r="A1508" s="54" t="str">
        <f t="shared" si="953"/>
        <v>Nincs VKR kiválasztva!</v>
      </c>
      <c r="B1508" s="68"/>
      <c r="C1508" s="55"/>
      <c r="D1508" s="47"/>
      <c r="E1508" s="47"/>
      <c r="F1508" s="56" t="str">
        <f>IF($G1508="","Nincs VKR kiválasztva!",INDEX(Osszesito!$C:$C,MATCH($G1508,Osszesito!$D:$D,0)))</f>
        <v>Nincs VKR kiválasztva!</v>
      </c>
      <c r="G1508" s="45"/>
      <c r="H1508" s="51" t="str">
        <f>IF($D1508="","",CONCATENATE($AY1508,"_",COUNTA($D$3:$D1508),"_FSZV_2026"))</f>
        <v/>
      </c>
      <c r="I1508" s="56" t="str">
        <f>IF($G1508="","Nincs VKR kiválasztva!",INDEX(Osszesito!$G:$G,MATCH($F1508,Osszesito!$C:$C,0)))</f>
        <v>Nincs VKR kiválasztva!</v>
      </c>
      <c r="J1508" s="56" t="str">
        <f>IF($G1508="","Nincs VKR kiválasztva!",INDEX(Osszesito!$F:$F,MATCH($F1508,Osszesito!$C:$C,0)))</f>
        <v>Nincs VKR kiválasztva!</v>
      </c>
      <c r="K1508" s="48" t="str">
        <f t="shared" si="991"/>
        <v>Nincs kitöltve a költség rész!</v>
      </c>
      <c r="L1508" s="49"/>
      <c r="M1508" s="49"/>
      <c r="N1508" s="60"/>
      <c r="O1508" s="60"/>
      <c r="P1508" s="90"/>
      <c r="R1508" s="62"/>
      <c r="S1508" s="62"/>
      <c r="T1508" s="62"/>
      <c r="U1508" s="62"/>
      <c r="V1508" s="62"/>
      <c r="W1508" s="62"/>
      <c r="X1508" s="62"/>
      <c r="Y1508" s="62"/>
      <c r="Z1508" s="62"/>
      <c r="AA1508" s="62"/>
      <c r="AB1508" s="62"/>
      <c r="AC1508" s="61">
        <f t="shared" si="954"/>
        <v>0</v>
      </c>
      <c r="AD1508" s="1" t="str">
        <f t="shared" si="955"/>
        <v>Nincs VKR kiválasztva!</v>
      </c>
      <c r="AF1508" s="60"/>
      <c r="AG1508" s="60"/>
      <c r="AH1508" s="60"/>
      <c r="AI1508" s="60"/>
      <c r="AJ1508" s="60"/>
      <c r="AK1508" s="60"/>
      <c r="AL1508" s="60"/>
      <c r="AM1508" s="60"/>
      <c r="AN1508" s="60"/>
      <c r="AO1508" s="60"/>
      <c r="AP1508" s="60"/>
      <c r="AQ1508" s="61">
        <f t="shared" si="956"/>
        <v>0</v>
      </c>
      <c r="AR1508" s="130" t="s">
        <v>36</v>
      </c>
      <c r="AS1508" s="1" t="str">
        <f t="shared" si="957"/>
        <v>Nincs VKR kiválasztva!</v>
      </c>
      <c r="AU1508" s="46"/>
      <c r="AV1508" s="46"/>
      <c r="AY1508" s="64" t="str">
        <f>IF($D1508="","",INDEX(Osszesito!$E:$E,MATCH($F1508,Osszesito!$C:$C,0)))</f>
        <v/>
      </c>
      <c r="AZ1508" s="64">
        <f t="shared" si="965"/>
        <v>0</v>
      </c>
      <c r="BA1508" s="65">
        <f t="shared" si="966"/>
        <v>0</v>
      </c>
      <c r="BB1508" s="65" t="str">
        <f t="shared" si="967"/>
        <v>x</v>
      </c>
      <c r="BC1508" s="65">
        <f t="shared" si="958"/>
        <v>0</v>
      </c>
      <c r="BD1508" s="65">
        <f t="shared" si="992"/>
        <v>0</v>
      </c>
      <c r="BE1508" s="65">
        <f t="shared" si="968"/>
        <v>0</v>
      </c>
      <c r="BF1508" s="64" t="str">
        <f t="shared" si="969"/>
        <v>A forrás egyenlő a költséggel (I.ütem).</v>
      </c>
      <c r="BG1508" s="65">
        <f t="shared" si="970"/>
        <v>0</v>
      </c>
      <c r="BH1508" s="65">
        <f t="shared" si="971"/>
        <v>0</v>
      </c>
      <c r="BI1508" s="65">
        <f t="shared" si="972"/>
        <v>0</v>
      </c>
      <c r="BJ1508" s="65">
        <f t="shared" si="973"/>
        <v>0</v>
      </c>
      <c r="BK1508" s="65">
        <f t="shared" si="959"/>
        <v>0</v>
      </c>
      <c r="BL1508" s="66" t="str">
        <f t="shared" si="993"/>
        <v>Nem hosszútávú a feladat.</v>
      </c>
      <c r="BM1508" s="67">
        <f t="shared" si="974"/>
        <v>1</v>
      </c>
      <c r="BN1508" s="67">
        <f t="shared" si="975"/>
        <v>0</v>
      </c>
      <c r="BO1508" s="67">
        <f t="shared" si="976"/>
        <v>1</v>
      </c>
      <c r="BP1508" s="67">
        <f t="shared" si="977"/>
        <v>0</v>
      </c>
      <c r="BQ1508" s="65">
        <f t="shared" si="978"/>
        <v>0</v>
      </c>
      <c r="BR1508" s="64" t="str">
        <f t="shared" si="979"/>
        <v>Nincs hosszútávú terv!</v>
      </c>
      <c r="BS1508" s="65">
        <f t="shared" si="980"/>
        <v>0</v>
      </c>
      <c r="BT1508" s="65">
        <f t="shared" si="981"/>
        <v>0</v>
      </c>
      <c r="BU1508" s="65">
        <f t="shared" si="982"/>
        <v>0</v>
      </c>
      <c r="BV1508" s="65">
        <f t="shared" si="983"/>
        <v>0</v>
      </c>
      <c r="BW1508" s="65">
        <f t="shared" si="984"/>
        <v>0</v>
      </c>
      <c r="BX1508" s="65">
        <f t="shared" si="985"/>
        <v>0</v>
      </c>
      <c r="BY1508" s="65">
        <f t="shared" si="986"/>
        <v>0</v>
      </c>
      <c r="BZ1508" s="65">
        <f t="shared" si="987"/>
        <v>0</v>
      </c>
      <c r="CA1508" s="65">
        <f t="shared" si="988"/>
        <v>0</v>
      </c>
      <c r="CB1508" s="65">
        <f t="shared" si="989"/>
        <v>0</v>
      </c>
      <c r="CC1508" s="65">
        <f t="shared" si="990"/>
        <v>0</v>
      </c>
      <c r="CD1508" s="65" t="str">
        <f t="shared" si="960"/>
        <v>Hiányos kitöltés! (B-oszlop üres)</v>
      </c>
      <c r="CE1508" s="66" t="str">
        <f t="shared" si="961"/>
        <v>Hiányos kitöltés! (B-oszlop üres)</v>
      </c>
      <c r="CF1508" s="65">
        <f t="shared" si="962"/>
        <v>0</v>
      </c>
      <c r="CG1508" s="65">
        <f t="shared" si="963"/>
        <v>0</v>
      </c>
      <c r="CH1508" s="65">
        <f t="shared" si="964"/>
        <v>0</v>
      </c>
    </row>
    <row r="1509" spans="1:86" ht="31.25" x14ac:dyDescent="0.25">
      <c r="A1509" s="54" t="str">
        <f t="shared" si="953"/>
        <v>Nincs VKR kiválasztva!</v>
      </c>
      <c r="B1509" s="68"/>
      <c r="C1509" s="55"/>
      <c r="D1509" s="47"/>
      <c r="E1509" s="47"/>
      <c r="F1509" s="56" t="str">
        <f>IF($G1509="","Nincs VKR kiválasztva!",INDEX(Osszesito!$C:$C,MATCH($G1509,Osszesito!$D:$D,0)))</f>
        <v>Nincs VKR kiválasztva!</v>
      </c>
      <c r="G1509" s="45"/>
      <c r="H1509" s="51" t="str">
        <f>IF($D1509="","",CONCATENATE($AY1509,"_",COUNTA($D$3:$D1509),"_FSZV_2026"))</f>
        <v/>
      </c>
      <c r="I1509" s="56" t="str">
        <f>IF($G1509="","Nincs VKR kiválasztva!",INDEX(Osszesito!$G:$G,MATCH($F1509,Osszesito!$C:$C,0)))</f>
        <v>Nincs VKR kiválasztva!</v>
      </c>
      <c r="J1509" s="56" t="str">
        <f>IF($G1509="","Nincs VKR kiválasztva!",INDEX(Osszesito!$F:$F,MATCH($F1509,Osszesito!$C:$C,0)))</f>
        <v>Nincs VKR kiválasztva!</v>
      </c>
      <c r="K1509" s="48" t="str">
        <f t="shared" si="991"/>
        <v>Nincs kitöltve a költség rész!</v>
      </c>
      <c r="L1509" s="49"/>
      <c r="M1509" s="49"/>
      <c r="N1509" s="60"/>
      <c r="O1509" s="60"/>
      <c r="P1509" s="90"/>
      <c r="R1509" s="62"/>
      <c r="S1509" s="62"/>
      <c r="T1509" s="62"/>
      <c r="U1509" s="62"/>
      <c r="V1509" s="62"/>
      <c r="W1509" s="62"/>
      <c r="X1509" s="62"/>
      <c r="Y1509" s="62"/>
      <c r="Z1509" s="62"/>
      <c r="AA1509" s="62"/>
      <c r="AB1509" s="62"/>
      <c r="AC1509" s="61">
        <f t="shared" si="954"/>
        <v>0</v>
      </c>
      <c r="AD1509" s="1" t="str">
        <f t="shared" si="955"/>
        <v>Nincs VKR kiválasztva!</v>
      </c>
      <c r="AF1509" s="60"/>
      <c r="AG1509" s="60"/>
      <c r="AH1509" s="60"/>
      <c r="AI1509" s="60"/>
      <c r="AJ1509" s="60"/>
      <c r="AK1509" s="60"/>
      <c r="AL1509" s="60"/>
      <c r="AM1509" s="60"/>
      <c r="AN1509" s="60"/>
      <c r="AO1509" s="60"/>
      <c r="AP1509" s="60"/>
      <c r="AQ1509" s="61">
        <f t="shared" si="956"/>
        <v>0</v>
      </c>
      <c r="AR1509" s="130" t="s">
        <v>36</v>
      </c>
      <c r="AS1509" s="1" t="str">
        <f t="shared" si="957"/>
        <v>Nincs VKR kiválasztva!</v>
      </c>
      <c r="AU1509" s="46"/>
      <c r="AV1509" s="46"/>
      <c r="AY1509" s="64" t="str">
        <f>IF($D1509="","",INDEX(Osszesito!$E:$E,MATCH($F1509,Osszesito!$C:$C,0)))</f>
        <v/>
      </c>
      <c r="AZ1509" s="64">
        <f t="shared" si="965"/>
        <v>0</v>
      </c>
      <c r="BA1509" s="65">
        <f t="shared" si="966"/>
        <v>0</v>
      </c>
      <c r="BB1509" s="65" t="str">
        <f t="shared" si="967"/>
        <v>x</v>
      </c>
      <c r="BC1509" s="65">
        <f t="shared" si="958"/>
        <v>0</v>
      </c>
      <c r="BD1509" s="65">
        <f t="shared" si="992"/>
        <v>0</v>
      </c>
      <c r="BE1509" s="65">
        <f t="shared" si="968"/>
        <v>0</v>
      </c>
      <c r="BF1509" s="64" t="str">
        <f t="shared" si="969"/>
        <v>A forrás egyenlő a költséggel (I.ütem).</v>
      </c>
      <c r="BG1509" s="65">
        <f t="shared" si="970"/>
        <v>0</v>
      </c>
      <c r="BH1509" s="65">
        <f t="shared" si="971"/>
        <v>0</v>
      </c>
      <c r="BI1509" s="65">
        <f t="shared" si="972"/>
        <v>0</v>
      </c>
      <c r="BJ1509" s="65">
        <f t="shared" si="973"/>
        <v>0</v>
      </c>
      <c r="BK1509" s="65">
        <f t="shared" si="959"/>
        <v>0</v>
      </c>
      <c r="BL1509" s="66" t="str">
        <f t="shared" si="993"/>
        <v>Nem hosszútávú a feladat.</v>
      </c>
      <c r="BM1509" s="67">
        <f t="shared" si="974"/>
        <v>1</v>
      </c>
      <c r="BN1509" s="67">
        <f t="shared" si="975"/>
        <v>0</v>
      </c>
      <c r="BO1509" s="67">
        <f t="shared" si="976"/>
        <v>1</v>
      </c>
      <c r="BP1509" s="67">
        <f t="shared" si="977"/>
        <v>0</v>
      </c>
      <c r="BQ1509" s="65">
        <f t="shared" si="978"/>
        <v>0</v>
      </c>
      <c r="BR1509" s="64" t="str">
        <f t="shared" si="979"/>
        <v>Nincs hosszútávú terv!</v>
      </c>
      <c r="BS1509" s="65">
        <f t="shared" si="980"/>
        <v>0</v>
      </c>
      <c r="BT1509" s="65">
        <f t="shared" si="981"/>
        <v>0</v>
      </c>
      <c r="BU1509" s="65">
        <f t="shared" si="982"/>
        <v>0</v>
      </c>
      <c r="BV1509" s="65">
        <f t="shared" si="983"/>
        <v>0</v>
      </c>
      <c r="BW1509" s="65">
        <f t="shared" si="984"/>
        <v>0</v>
      </c>
      <c r="BX1509" s="65">
        <f t="shared" si="985"/>
        <v>0</v>
      </c>
      <c r="BY1509" s="65">
        <f t="shared" si="986"/>
        <v>0</v>
      </c>
      <c r="BZ1509" s="65">
        <f t="shared" si="987"/>
        <v>0</v>
      </c>
      <c r="CA1509" s="65">
        <f t="shared" si="988"/>
        <v>0</v>
      </c>
      <c r="CB1509" s="65">
        <f t="shared" si="989"/>
        <v>0</v>
      </c>
      <c r="CC1509" s="65">
        <f t="shared" si="990"/>
        <v>0</v>
      </c>
      <c r="CD1509" s="65" t="str">
        <f t="shared" si="960"/>
        <v>Hiányos kitöltés! (B-oszlop üres)</v>
      </c>
      <c r="CE1509" s="66" t="str">
        <f t="shared" si="961"/>
        <v>Hiányos kitöltés! (B-oszlop üres)</v>
      </c>
      <c r="CF1509" s="65">
        <f t="shared" si="962"/>
        <v>0</v>
      </c>
      <c r="CG1509" s="65">
        <f t="shared" si="963"/>
        <v>0</v>
      </c>
      <c r="CH1509" s="65">
        <f t="shared" si="964"/>
        <v>0</v>
      </c>
    </row>
    <row r="1510" spans="1:86" ht="31.25" x14ac:dyDescent="0.25">
      <c r="A1510" s="54" t="str">
        <f t="shared" si="953"/>
        <v>Nincs VKR kiválasztva!</v>
      </c>
      <c r="B1510" s="68"/>
      <c r="C1510" s="55"/>
      <c r="D1510" s="47"/>
      <c r="E1510" s="47"/>
      <c r="F1510" s="56" t="str">
        <f>IF($G1510="","Nincs VKR kiválasztva!",INDEX(Osszesito!$C:$C,MATCH($G1510,Osszesito!$D:$D,0)))</f>
        <v>Nincs VKR kiválasztva!</v>
      </c>
      <c r="G1510" s="45"/>
      <c r="H1510" s="51" t="str">
        <f>IF($D1510="","",CONCATENATE($AY1510,"_",COUNTA($D$3:$D1510),"_FSZV_2026"))</f>
        <v/>
      </c>
      <c r="I1510" s="56" t="str">
        <f>IF($G1510="","Nincs VKR kiválasztva!",INDEX(Osszesito!$G:$G,MATCH($F1510,Osszesito!$C:$C,0)))</f>
        <v>Nincs VKR kiválasztva!</v>
      </c>
      <c r="J1510" s="56" t="str">
        <f>IF($G1510="","Nincs VKR kiválasztva!",INDEX(Osszesito!$F:$F,MATCH($F1510,Osszesito!$C:$C,0)))</f>
        <v>Nincs VKR kiválasztva!</v>
      </c>
      <c r="K1510" s="48" t="str">
        <f t="shared" si="991"/>
        <v>Nincs kitöltve a költség rész!</v>
      </c>
      <c r="L1510" s="49"/>
      <c r="M1510" s="49"/>
      <c r="N1510" s="60"/>
      <c r="O1510" s="60"/>
      <c r="P1510" s="90"/>
      <c r="R1510" s="62"/>
      <c r="S1510" s="62"/>
      <c r="T1510" s="62"/>
      <c r="U1510" s="62"/>
      <c r="V1510" s="62"/>
      <c r="W1510" s="62"/>
      <c r="X1510" s="62"/>
      <c r="Y1510" s="62"/>
      <c r="Z1510" s="62"/>
      <c r="AA1510" s="62"/>
      <c r="AB1510" s="62"/>
      <c r="AC1510" s="61">
        <f t="shared" si="954"/>
        <v>0</v>
      </c>
      <c r="AD1510" s="1" t="str">
        <f t="shared" si="955"/>
        <v>Nincs VKR kiválasztva!</v>
      </c>
      <c r="AF1510" s="60"/>
      <c r="AG1510" s="60"/>
      <c r="AH1510" s="60"/>
      <c r="AI1510" s="60"/>
      <c r="AJ1510" s="60"/>
      <c r="AK1510" s="60"/>
      <c r="AL1510" s="60"/>
      <c r="AM1510" s="60"/>
      <c r="AN1510" s="60"/>
      <c r="AO1510" s="60"/>
      <c r="AP1510" s="60"/>
      <c r="AQ1510" s="61">
        <f t="shared" si="956"/>
        <v>0</v>
      </c>
      <c r="AR1510" s="130" t="s">
        <v>36</v>
      </c>
      <c r="AS1510" s="1" t="str">
        <f t="shared" si="957"/>
        <v>Nincs VKR kiválasztva!</v>
      </c>
      <c r="AU1510" s="46"/>
      <c r="AV1510" s="46"/>
      <c r="AY1510" s="64" t="str">
        <f>IF($D1510="","",INDEX(Osszesito!$E:$E,MATCH($F1510,Osszesito!$C:$C,0)))</f>
        <v/>
      </c>
      <c r="AZ1510" s="64">
        <f t="shared" si="965"/>
        <v>0</v>
      </c>
      <c r="BA1510" s="65">
        <f t="shared" si="966"/>
        <v>0</v>
      </c>
      <c r="BB1510" s="65" t="str">
        <f t="shared" si="967"/>
        <v>x</v>
      </c>
      <c r="BC1510" s="65">
        <f t="shared" si="958"/>
        <v>0</v>
      </c>
      <c r="BD1510" s="65">
        <f t="shared" si="992"/>
        <v>0</v>
      </c>
      <c r="BE1510" s="65">
        <f t="shared" si="968"/>
        <v>0</v>
      </c>
      <c r="BF1510" s="64" t="str">
        <f t="shared" si="969"/>
        <v>A forrás egyenlő a költséggel (I.ütem).</v>
      </c>
      <c r="BG1510" s="65">
        <f t="shared" si="970"/>
        <v>0</v>
      </c>
      <c r="BH1510" s="65">
        <f t="shared" si="971"/>
        <v>0</v>
      </c>
      <c r="BI1510" s="65">
        <f t="shared" si="972"/>
        <v>0</v>
      </c>
      <c r="BJ1510" s="65">
        <f t="shared" si="973"/>
        <v>0</v>
      </c>
      <c r="BK1510" s="65">
        <f t="shared" si="959"/>
        <v>0</v>
      </c>
      <c r="BL1510" s="66" t="str">
        <f t="shared" si="993"/>
        <v>Nem hosszútávú a feladat.</v>
      </c>
      <c r="BM1510" s="67">
        <f t="shared" si="974"/>
        <v>1</v>
      </c>
      <c r="BN1510" s="67">
        <f t="shared" si="975"/>
        <v>0</v>
      </c>
      <c r="BO1510" s="67">
        <f t="shared" si="976"/>
        <v>1</v>
      </c>
      <c r="BP1510" s="67">
        <f t="shared" si="977"/>
        <v>0</v>
      </c>
      <c r="BQ1510" s="65">
        <f t="shared" si="978"/>
        <v>0</v>
      </c>
      <c r="BR1510" s="64" t="str">
        <f t="shared" si="979"/>
        <v>Nincs hosszútávú terv!</v>
      </c>
      <c r="BS1510" s="65">
        <f t="shared" si="980"/>
        <v>0</v>
      </c>
      <c r="BT1510" s="65">
        <f t="shared" si="981"/>
        <v>0</v>
      </c>
      <c r="BU1510" s="65">
        <f t="shared" si="982"/>
        <v>0</v>
      </c>
      <c r="BV1510" s="65">
        <f t="shared" si="983"/>
        <v>0</v>
      </c>
      <c r="BW1510" s="65">
        <f t="shared" si="984"/>
        <v>0</v>
      </c>
      <c r="BX1510" s="65">
        <f t="shared" si="985"/>
        <v>0</v>
      </c>
      <c r="BY1510" s="65">
        <f t="shared" si="986"/>
        <v>0</v>
      </c>
      <c r="BZ1510" s="65">
        <f t="shared" si="987"/>
        <v>0</v>
      </c>
      <c r="CA1510" s="65">
        <f t="shared" si="988"/>
        <v>0</v>
      </c>
      <c r="CB1510" s="65">
        <f t="shared" si="989"/>
        <v>0</v>
      </c>
      <c r="CC1510" s="65">
        <f t="shared" si="990"/>
        <v>0</v>
      </c>
      <c r="CD1510" s="65" t="str">
        <f t="shared" si="960"/>
        <v>Hiányos kitöltés! (B-oszlop üres)</v>
      </c>
      <c r="CE1510" s="66" t="str">
        <f t="shared" si="961"/>
        <v>Hiányos kitöltés! (B-oszlop üres)</v>
      </c>
      <c r="CF1510" s="65">
        <f t="shared" si="962"/>
        <v>0</v>
      </c>
      <c r="CG1510" s="65">
        <f t="shared" si="963"/>
        <v>0</v>
      </c>
      <c r="CH1510" s="65">
        <f t="shared" si="964"/>
        <v>0</v>
      </c>
    </row>
    <row r="1511" spans="1:86" ht="31.25" x14ac:dyDescent="0.25">
      <c r="A1511" s="54" t="str">
        <f t="shared" si="953"/>
        <v>Nincs VKR kiválasztva!</v>
      </c>
      <c r="B1511" s="68"/>
      <c r="C1511" s="55"/>
      <c r="D1511" s="47"/>
      <c r="E1511" s="47"/>
      <c r="F1511" s="56" t="str">
        <f>IF($G1511="","Nincs VKR kiválasztva!",INDEX(Osszesito!$C:$C,MATCH($G1511,Osszesito!$D:$D,0)))</f>
        <v>Nincs VKR kiválasztva!</v>
      </c>
      <c r="G1511" s="45"/>
      <c r="H1511" s="51" t="str">
        <f>IF($D1511="","",CONCATENATE($AY1511,"_",COUNTA($D$3:$D1511),"_FSZV_2026"))</f>
        <v/>
      </c>
      <c r="I1511" s="56" t="str">
        <f>IF($G1511="","Nincs VKR kiválasztva!",INDEX(Osszesito!$G:$G,MATCH($F1511,Osszesito!$C:$C,0)))</f>
        <v>Nincs VKR kiválasztva!</v>
      </c>
      <c r="J1511" s="56" t="str">
        <f>IF($G1511="","Nincs VKR kiválasztva!",INDEX(Osszesito!$F:$F,MATCH($F1511,Osszesito!$C:$C,0)))</f>
        <v>Nincs VKR kiválasztva!</v>
      </c>
      <c r="K1511" s="48" t="str">
        <f t="shared" si="991"/>
        <v>Nincs kitöltve a költség rész!</v>
      </c>
      <c r="L1511" s="49"/>
      <c r="M1511" s="49"/>
      <c r="N1511" s="60"/>
      <c r="O1511" s="60"/>
      <c r="P1511" s="90"/>
      <c r="R1511" s="62"/>
      <c r="S1511" s="62"/>
      <c r="T1511" s="62"/>
      <c r="U1511" s="62"/>
      <c r="V1511" s="62"/>
      <c r="W1511" s="62"/>
      <c r="X1511" s="62"/>
      <c r="Y1511" s="62"/>
      <c r="Z1511" s="62"/>
      <c r="AA1511" s="62"/>
      <c r="AB1511" s="62"/>
      <c r="AC1511" s="61">
        <f t="shared" si="954"/>
        <v>0</v>
      </c>
      <c r="AD1511" s="1" t="str">
        <f t="shared" si="955"/>
        <v>Nincs VKR kiválasztva!</v>
      </c>
      <c r="AF1511" s="60"/>
      <c r="AG1511" s="60"/>
      <c r="AH1511" s="60"/>
      <c r="AI1511" s="60"/>
      <c r="AJ1511" s="60"/>
      <c r="AK1511" s="60"/>
      <c r="AL1511" s="60"/>
      <c r="AM1511" s="60"/>
      <c r="AN1511" s="60"/>
      <c r="AO1511" s="60"/>
      <c r="AP1511" s="60"/>
      <c r="AQ1511" s="61">
        <f t="shared" si="956"/>
        <v>0</v>
      </c>
      <c r="AR1511" s="130" t="s">
        <v>36</v>
      </c>
      <c r="AS1511" s="1" t="str">
        <f t="shared" si="957"/>
        <v>Nincs VKR kiválasztva!</v>
      </c>
      <c r="AU1511" s="46"/>
      <c r="AV1511" s="46"/>
      <c r="AY1511" s="64" t="str">
        <f>IF($D1511="","",INDEX(Osszesito!$E:$E,MATCH($F1511,Osszesito!$C:$C,0)))</f>
        <v/>
      </c>
      <c r="AZ1511" s="64">
        <f t="shared" si="965"/>
        <v>0</v>
      </c>
      <c r="BA1511" s="65">
        <f t="shared" si="966"/>
        <v>0</v>
      </c>
      <c r="BB1511" s="65" t="str">
        <f t="shared" si="967"/>
        <v>x</v>
      </c>
      <c r="BC1511" s="65">
        <f t="shared" si="958"/>
        <v>0</v>
      </c>
      <c r="BD1511" s="65">
        <f t="shared" si="992"/>
        <v>0</v>
      </c>
      <c r="BE1511" s="65">
        <f t="shared" si="968"/>
        <v>0</v>
      </c>
      <c r="BF1511" s="64" t="str">
        <f t="shared" si="969"/>
        <v>A forrás egyenlő a költséggel (I.ütem).</v>
      </c>
      <c r="BG1511" s="65">
        <f t="shared" si="970"/>
        <v>0</v>
      </c>
      <c r="BH1511" s="65">
        <f t="shared" si="971"/>
        <v>0</v>
      </c>
      <c r="BI1511" s="65">
        <f t="shared" si="972"/>
        <v>0</v>
      </c>
      <c r="BJ1511" s="65">
        <f t="shared" si="973"/>
        <v>0</v>
      </c>
      <c r="BK1511" s="65">
        <f t="shared" si="959"/>
        <v>0</v>
      </c>
      <c r="BL1511" s="66" t="str">
        <f t="shared" si="993"/>
        <v>Nem hosszútávú a feladat.</v>
      </c>
      <c r="BM1511" s="67">
        <f t="shared" si="974"/>
        <v>1</v>
      </c>
      <c r="BN1511" s="67">
        <f t="shared" si="975"/>
        <v>0</v>
      </c>
      <c r="BO1511" s="67">
        <f t="shared" si="976"/>
        <v>1</v>
      </c>
      <c r="BP1511" s="67">
        <f t="shared" si="977"/>
        <v>0</v>
      </c>
      <c r="BQ1511" s="65">
        <f t="shared" si="978"/>
        <v>0</v>
      </c>
      <c r="BR1511" s="64" t="str">
        <f t="shared" si="979"/>
        <v>Nincs hosszútávú terv!</v>
      </c>
      <c r="BS1511" s="65">
        <f t="shared" si="980"/>
        <v>0</v>
      </c>
      <c r="BT1511" s="65">
        <f t="shared" si="981"/>
        <v>0</v>
      </c>
      <c r="BU1511" s="65">
        <f t="shared" si="982"/>
        <v>0</v>
      </c>
      <c r="BV1511" s="65">
        <f t="shared" si="983"/>
        <v>0</v>
      </c>
      <c r="BW1511" s="65">
        <f t="shared" si="984"/>
        <v>0</v>
      </c>
      <c r="BX1511" s="65">
        <f t="shared" si="985"/>
        <v>0</v>
      </c>
      <c r="BY1511" s="65">
        <f t="shared" si="986"/>
        <v>0</v>
      </c>
      <c r="BZ1511" s="65">
        <f t="shared" si="987"/>
        <v>0</v>
      </c>
      <c r="CA1511" s="65">
        <f t="shared" si="988"/>
        <v>0</v>
      </c>
      <c r="CB1511" s="65">
        <f t="shared" si="989"/>
        <v>0</v>
      </c>
      <c r="CC1511" s="65">
        <f t="shared" si="990"/>
        <v>0</v>
      </c>
      <c r="CD1511" s="65" t="str">
        <f t="shared" si="960"/>
        <v>Hiányos kitöltés! (B-oszlop üres)</v>
      </c>
      <c r="CE1511" s="66" t="str">
        <f t="shared" si="961"/>
        <v>Hiányos kitöltés! (B-oszlop üres)</v>
      </c>
      <c r="CF1511" s="65">
        <f t="shared" si="962"/>
        <v>0</v>
      </c>
      <c r="CG1511" s="65">
        <f t="shared" si="963"/>
        <v>0</v>
      </c>
      <c r="CH1511" s="65">
        <f t="shared" si="964"/>
        <v>0</v>
      </c>
    </row>
    <row r="1512" spans="1:86" ht="31.25" x14ac:dyDescent="0.25">
      <c r="A1512" s="54" t="str">
        <f t="shared" si="953"/>
        <v>Nincs VKR kiválasztva!</v>
      </c>
      <c r="B1512" s="68"/>
      <c r="C1512" s="55"/>
      <c r="D1512" s="47"/>
      <c r="E1512" s="47"/>
      <c r="F1512" s="56" t="str">
        <f>IF($G1512="","Nincs VKR kiválasztva!",INDEX(Osszesito!$C:$C,MATCH($G1512,Osszesito!$D:$D,0)))</f>
        <v>Nincs VKR kiválasztva!</v>
      </c>
      <c r="G1512" s="45"/>
      <c r="H1512" s="51" t="str">
        <f>IF($D1512="","",CONCATENATE($AY1512,"_",COUNTA($D$3:$D1512),"_FSZV_2026"))</f>
        <v/>
      </c>
      <c r="I1512" s="56" t="str">
        <f>IF($G1512="","Nincs VKR kiválasztva!",INDEX(Osszesito!$G:$G,MATCH($F1512,Osszesito!$C:$C,0)))</f>
        <v>Nincs VKR kiválasztva!</v>
      </c>
      <c r="J1512" s="56" t="str">
        <f>IF($G1512="","Nincs VKR kiválasztva!",INDEX(Osszesito!$F:$F,MATCH($F1512,Osszesito!$C:$C,0)))</f>
        <v>Nincs VKR kiválasztva!</v>
      </c>
      <c r="K1512" s="48" t="str">
        <f t="shared" si="991"/>
        <v>Nincs kitöltve a költség rész!</v>
      </c>
      <c r="L1512" s="49"/>
      <c r="M1512" s="49"/>
      <c r="N1512" s="60"/>
      <c r="O1512" s="60"/>
      <c r="P1512" s="90"/>
      <c r="R1512" s="62"/>
      <c r="S1512" s="62"/>
      <c r="T1512" s="62"/>
      <c r="U1512" s="62"/>
      <c r="V1512" s="62"/>
      <c r="W1512" s="62"/>
      <c r="X1512" s="62"/>
      <c r="Y1512" s="62"/>
      <c r="Z1512" s="62"/>
      <c r="AA1512" s="62"/>
      <c r="AB1512" s="62"/>
      <c r="AC1512" s="61">
        <f t="shared" si="954"/>
        <v>0</v>
      </c>
      <c r="AD1512" s="1" t="str">
        <f t="shared" si="955"/>
        <v>Nincs VKR kiválasztva!</v>
      </c>
      <c r="AF1512" s="60"/>
      <c r="AG1512" s="60"/>
      <c r="AH1512" s="60"/>
      <c r="AI1512" s="60"/>
      <c r="AJ1512" s="60"/>
      <c r="AK1512" s="60"/>
      <c r="AL1512" s="60"/>
      <c r="AM1512" s="60"/>
      <c r="AN1512" s="60"/>
      <c r="AO1512" s="60"/>
      <c r="AP1512" s="60"/>
      <c r="AQ1512" s="61">
        <f t="shared" si="956"/>
        <v>0</v>
      </c>
      <c r="AR1512" s="130" t="s">
        <v>36</v>
      </c>
      <c r="AS1512" s="1" t="str">
        <f t="shared" si="957"/>
        <v>Nincs VKR kiválasztva!</v>
      </c>
      <c r="AU1512" s="46"/>
      <c r="AV1512" s="46"/>
      <c r="AY1512" s="64" t="str">
        <f>IF($D1512="","",INDEX(Osszesito!$E:$E,MATCH($F1512,Osszesito!$C:$C,0)))</f>
        <v/>
      </c>
      <c r="AZ1512" s="64">
        <f t="shared" si="965"/>
        <v>0</v>
      </c>
      <c r="BA1512" s="65">
        <f t="shared" si="966"/>
        <v>0</v>
      </c>
      <c r="BB1512" s="65" t="str">
        <f t="shared" si="967"/>
        <v>x</v>
      </c>
      <c r="BC1512" s="65">
        <f t="shared" si="958"/>
        <v>0</v>
      </c>
      <c r="BD1512" s="65">
        <f t="shared" si="992"/>
        <v>0</v>
      </c>
      <c r="BE1512" s="65">
        <f t="shared" si="968"/>
        <v>0</v>
      </c>
      <c r="BF1512" s="64" t="str">
        <f t="shared" si="969"/>
        <v>A forrás egyenlő a költséggel (I.ütem).</v>
      </c>
      <c r="BG1512" s="65">
        <f t="shared" si="970"/>
        <v>0</v>
      </c>
      <c r="BH1512" s="65">
        <f t="shared" si="971"/>
        <v>0</v>
      </c>
      <c r="BI1512" s="65">
        <f t="shared" si="972"/>
        <v>0</v>
      </c>
      <c r="BJ1512" s="65">
        <f t="shared" si="973"/>
        <v>0</v>
      </c>
      <c r="BK1512" s="65">
        <f t="shared" si="959"/>
        <v>0</v>
      </c>
      <c r="BL1512" s="66" t="str">
        <f t="shared" si="993"/>
        <v>Nem hosszútávú a feladat.</v>
      </c>
      <c r="BM1512" s="67">
        <f t="shared" si="974"/>
        <v>1</v>
      </c>
      <c r="BN1512" s="67">
        <f t="shared" si="975"/>
        <v>0</v>
      </c>
      <c r="BO1512" s="67">
        <f t="shared" si="976"/>
        <v>1</v>
      </c>
      <c r="BP1512" s="67">
        <f t="shared" si="977"/>
        <v>0</v>
      </c>
      <c r="BQ1512" s="65">
        <f t="shared" si="978"/>
        <v>0</v>
      </c>
      <c r="BR1512" s="64" t="str">
        <f t="shared" si="979"/>
        <v>Nincs hosszútávú terv!</v>
      </c>
      <c r="BS1512" s="65">
        <f t="shared" si="980"/>
        <v>0</v>
      </c>
      <c r="BT1512" s="65">
        <f t="shared" si="981"/>
        <v>0</v>
      </c>
      <c r="BU1512" s="65">
        <f t="shared" si="982"/>
        <v>0</v>
      </c>
      <c r="BV1512" s="65">
        <f t="shared" si="983"/>
        <v>0</v>
      </c>
      <c r="BW1512" s="65">
        <f t="shared" si="984"/>
        <v>0</v>
      </c>
      <c r="BX1512" s="65">
        <f t="shared" si="985"/>
        <v>0</v>
      </c>
      <c r="BY1512" s="65">
        <f t="shared" si="986"/>
        <v>0</v>
      </c>
      <c r="BZ1512" s="65">
        <f t="shared" si="987"/>
        <v>0</v>
      </c>
      <c r="CA1512" s="65">
        <f t="shared" si="988"/>
        <v>0</v>
      </c>
      <c r="CB1512" s="65">
        <f t="shared" si="989"/>
        <v>0</v>
      </c>
      <c r="CC1512" s="65">
        <f t="shared" si="990"/>
        <v>0</v>
      </c>
      <c r="CD1512" s="65" t="str">
        <f t="shared" si="960"/>
        <v>Hiányos kitöltés! (B-oszlop üres)</v>
      </c>
      <c r="CE1512" s="66" t="str">
        <f t="shared" si="961"/>
        <v>Hiányos kitöltés! (B-oszlop üres)</v>
      </c>
      <c r="CF1512" s="65">
        <f t="shared" si="962"/>
        <v>0</v>
      </c>
      <c r="CG1512" s="65">
        <f t="shared" si="963"/>
        <v>0</v>
      </c>
      <c r="CH1512" s="65">
        <f t="shared" si="964"/>
        <v>0</v>
      </c>
    </row>
    <row r="1513" spans="1:86" ht="31.25" x14ac:dyDescent="0.25">
      <c r="A1513" s="54" t="str">
        <f t="shared" si="953"/>
        <v>Nincs VKR kiválasztva!</v>
      </c>
      <c r="B1513" s="68"/>
      <c r="C1513" s="55"/>
      <c r="D1513" s="47"/>
      <c r="E1513" s="47"/>
      <c r="F1513" s="56" t="str">
        <f>IF($G1513="","Nincs VKR kiválasztva!",INDEX(Osszesito!$C:$C,MATCH($G1513,Osszesito!$D:$D,0)))</f>
        <v>Nincs VKR kiválasztva!</v>
      </c>
      <c r="G1513" s="45"/>
      <c r="H1513" s="51" t="str">
        <f>IF($D1513="","",CONCATENATE($AY1513,"_",COUNTA($D$3:$D1513),"_FSZV_2026"))</f>
        <v/>
      </c>
      <c r="I1513" s="56" t="str">
        <f>IF($G1513="","Nincs VKR kiválasztva!",INDEX(Osszesito!$G:$G,MATCH($F1513,Osszesito!$C:$C,0)))</f>
        <v>Nincs VKR kiválasztva!</v>
      </c>
      <c r="J1513" s="56" t="str">
        <f>IF($G1513="","Nincs VKR kiválasztva!",INDEX(Osszesito!$F:$F,MATCH($F1513,Osszesito!$C:$C,0)))</f>
        <v>Nincs VKR kiválasztva!</v>
      </c>
      <c r="K1513" s="48" t="str">
        <f t="shared" si="991"/>
        <v>Nincs kitöltve a költség rész!</v>
      </c>
      <c r="L1513" s="49"/>
      <c r="M1513" s="49"/>
      <c r="N1513" s="60"/>
      <c r="O1513" s="60"/>
      <c r="P1513" s="90"/>
      <c r="R1513" s="62"/>
      <c r="S1513" s="62"/>
      <c r="T1513" s="62"/>
      <c r="U1513" s="62"/>
      <c r="V1513" s="62"/>
      <c r="W1513" s="62"/>
      <c r="X1513" s="62"/>
      <c r="Y1513" s="62"/>
      <c r="Z1513" s="62"/>
      <c r="AA1513" s="62"/>
      <c r="AB1513" s="62"/>
      <c r="AC1513" s="61">
        <f t="shared" si="954"/>
        <v>0</v>
      </c>
      <c r="AD1513" s="1" t="str">
        <f t="shared" si="955"/>
        <v>Nincs VKR kiválasztva!</v>
      </c>
      <c r="AF1513" s="60"/>
      <c r="AG1513" s="60"/>
      <c r="AH1513" s="60"/>
      <c r="AI1513" s="60"/>
      <c r="AJ1513" s="60"/>
      <c r="AK1513" s="60"/>
      <c r="AL1513" s="60"/>
      <c r="AM1513" s="60"/>
      <c r="AN1513" s="60"/>
      <c r="AO1513" s="60"/>
      <c r="AP1513" s="60"/>
      <c r="AQ1513" s="61">
        <f t="shared" si="956"/>
        <v>0</v>
      </c>
      <c r="AR1513" s="130" t="s">
        <v>36</v>
      </c>
      <c r="AS1513" s="1" t="str">
        <f t="shared" si="957"/>
        <v>Nincs VKR kiválasztva!</v>
      </c>
      <c r="AU1513" s="46"/>
      <c r="AV1513" s="46"/>
      <c r="AY1513" s="64" t="str">
        <f>IF($D1513="","",INDEX(Osszesito!$E:$E,MATCH($F1513,Osszesito!$C:$C,0)))</f>
        <v/>
      </c>
      <c r="AZ1513" s="64">
        <f t="shared" si="965"/>
        <v>0</v>
      </c>
      <c r="BA1513" s="65">
        <f t="shared" si="966"/>
        <v>0</v>
      </c>
      <c r="BB1513" s="65" t="str">
        <f t="shared" si="967"/>
        <v>x</v>
      </c>
      <c r="BC1513" s="65">
        <f t="shared" si="958"/>
        <v>0</v>
      </c>
      <c r="BD1513" s="65">
        <f t="shared" si="992"/>
        <v>0</v>
      </c>
      <c r="BE1513" s="65">
        <f t="shared" si="968"/>
        <v>0</v>
      </c>
      <c r="BF1513" s="64" t="str">
        <f t="shared" si="969"/>
        <v>A forrás egyenlő a költséggel (I.ütem).</v>
      </c>
      <c r="BG1513" s="65">
        <f t="shared" si="970"/>
        <v>0</v>
      </c>
      <c r="BH1513" s="65">
        <f t="shared" si="971"/>
        <v>0</v>
      </c>
      <c r="BI1513" s="65">
        <f t="shared" si="972"/>
        <v>0</v>
      </c>
      <c r="BJ1513" s="65">
        <f t="shared" si="973"/>
        <v>0</v>
      </c>
      <c r="BK1513" s="65">
        <f t="shared" si="959"/>
        <v>0</v>
      </c>
      <c r="BL1513" s="66" t="str">
        <f t="shared" si="993"/>
        <v>Nem hosszútávú a feladat.</v>
      </c>
      <c r="BM1513" s="67">
        <f t="shared" si="974"/>
        <v>1</v>
      </c>
      <c r="BN1513" s="67">
        <f t="shared" si="975"/>
        <v>0</v>
      </c>
      <c r="BO1513" s="67">
        <f t="shared" si="976"/>
        <v>1</v>
      </c>
      <c r="BP1513" s="67">
        <f t="shared" si="977"/>
        <v>0</v>
      </c>
      <c r="BQ1513" s="65">
        <f t="shared" si="978"/>
        <v>0</v>
      </c>
      <c r="BR1513" s="64" t="str">
        <f t="shared" si="979"/>
        <v>Nincs hosszútávú terv!</v>
      </c>
      <c r="BS1513" s="65">
        <f t="shared" si="980"/>
        <v>0</v>
      </c>
      <c r="BT1513" s="65">
        <f t="shared" si="981"/>
        <v>0</v>
      </c>
      <c r="BU1513" s="65">
        <f t="shared" si="982"/>
        <v>0</v>
      </c>
      <c r="BV1513" s="65">
        <f t="shared" si="983"/>
        <v>0</v>
      </c>
      <c r="BW1513" s="65">
        <f t="shared" si="984"/>
        <v>0</v>
      </c>
      <c r="BX1513" s="65">
        <f t="shared" si="985"/>
        <v>0</v>
      </c>
      <c r="BY1513" s="65">
        <f t="shared" si="986"/>
        <v>0</v>
      </c>
      <c r="BZ1513" s="65">
        <f t="shared" si="987"/>
        <v>0</v>
      </c>
      <c r="CA1513" s="65">
        <f t="shared" si="988"/>
        <v>0</v>
      </c>
      <c r="CB1513" s="65">
        <f t="shared" si="989"/>
        <v>0</v>
      </c>
      <c r="CC1513" s="65">
        <f t="shared" si="990"/>
        <v>0</v>
      </c>
      <c r="CD1513" s="65" t="str">
        <f t="shared" si="960"/>
        <v>Hiányos kitöltés! (B-oszlop üres)</v>
      </c>
      <c r="CE1513" s="66" t="str">
        <f t="shared" si="961"/>
        <v>Hiányos kitöltés! (B-oszlop üres)</v>
      </c>
      <c r="CF1513" s="65">
        <f t="shared" si="962"/>
        <v>0</v>
      </c>
      <c r="CG1513" s="65">
        <f t="shared" si="963"/>
        <v>0</v>
      </c>
      <c r="CH1513" s="65">
        <f t="shared" si="964"/>
        <v>0</v>
      </c>
    </row>
    <row r="1514" spans="1:86" ht="31.25" x14ac:dyDescent="0.25">
      <c r="A1514" s="54" t="str">
        <f t="shared" si="953"/>
        <v>Nincs VKR kiválasztva!</v>
      </c>
      <c r="B1514" s="68"/>
      <c r="C1514" s="55"/>
      <c r="D1514" s="47"/>
      <c r="E1514" s="47"/>
      <c r="F1514" s="56" t="str">
        <f>IF($G1514="","Nincs VKR kiválasztva!",INDEX(Osszesito!$C:$C,MATCH($G1514,Osszesito!$D:$D,0)))</f>
        <v>Nincs VKR kiválasztva!</v>
      </c>
      <c r="G1514" s="45"/>
      <c r="H1514" s="51" t="str">
        <f>IF($D1514="","",CONCATENATE($AY1514,"_",COUNTA($D$3:$D1514),"_FSZV_2026"))</f>
        <v/>
      </c>
      <c r="I1514" s="56" t="str">
        <f>IF($G1514="","Nincs VKR kiválasztva!",INDEX(Osszesito!$G:$G,MATCH($F1514,Osszesito!$C:$C,0)))</f>
        <v>Nincs VKR kiválasztva!</v>
      </c>
      <c r="J1514" s="56" t="str">
        <f>IF($G1514="","Nincs VKR kiválasztva!",INDEX(Osszesito!$F:$F,MATCH($F1514,Osszesito!$C:$C,0)))</f>
        <v>Nincs VKR kiválasztva!</v>
      </c>
      <c r="K1514" s="48" t="str">
        <f t="shared" si="991"/>
        <v>Nincs kitöltve a költség rész!</v>
      </c>
      <c r="L1514" s="49"/>
      <c r="M1514" s="49"/>
      <c r="N1514" s="60"/>
      <c r="O1514" s="60"/>
      <c r="P1514" s="90"/>
      <c r="R1514" s="62"/>
      <c r="S1514" s="62"/>
      <c r="T1514" s="62"/>
      <c r="U1514" s="62"/>
      <c r="V1514" s="62"/>
      <c r="W1514" s="62"/>
      <c r="X1514" s="62"/>
      <c r="Y1514" s="62"/>
      <c r="Z1514" s="62"/>
      <c r="AA1514" s="62"/>
      <c r="AB1514" s="62"/>
      <c r="AC1514" s="61">
        <f t="shared" si="954"/>
        <v>0</v>
      </c>
      <c r="AD1514" s="1" t="str">
        <f t="shared" si="955"/>
        <v>Nincs VKR kiválasztva!</v>
      </c>
      <c r="AF1514" s="60"/>
      <c r="AG1514" s="60"/>
      <c r="AH1514" s="60"/>
      <c r="AI1514" s="60"/>
      <c r="AJ1514" s="60"/>
      <c r="AK1514" s="60"/>
      <c r="AL1514" s="60"/>
      <c r="AM1514" s="60"/>
      <c r="AN1514" s="60"/>
      <c r="AO1514" s="60"/>
      <c r="AP1514" s="60"/>
      <c r="AQ1514" s="61">
        <f t="shared" si="956"/>
        <v>0</v>
      </c>
      <c r="AR1514" s="130" t="s">
        <v>36</v>
      </c>
      <c r="AS1514" s="1" t="str">
        <f t="shared" si="957"/>
        <v>Nincs VKR kiválasztva!</v>
      </c>
      <c r="AU1514" s="46"/>
      <c r="AV1514" s="46"/>
      <c r="AY1514" s="64" t="str">
        <f>IF($D1514="","",INDEX(Osszesito!$E:$E,MATCH($F1514,Osszesito!$C:$C,0)))</f>
        <v/>
      </c>
      <c r="AZ1514" s="64">
        <f t="shared" si="965"/>
        <v>0</v>
      </c>
      <c r="BA1514" s="65">
        <f t="shared" si="966"/>
        <v>0</v>
      </c>
      <c r="BB1514" s="65" t="str">
        <f t="shared" si="967"/>
        <v>x</v>
      </c>
      <c r="BC1514" s="65">
        <f t="shared" si="958"/>
        <v>0</v>
      </c>
      <c r="BD1514" s="65">
        <f t="shared" si="992"/>
        <v>0</v>
      </c>
      <c r="BE1514" s="65">
        <f t="shared" si="968"/>
        <v>0</v>
      </c>
      <c r="BF1514" s="64" t="str">
        <f t="shared" si="969"/>
        <v>A forrás egyenlő a költséggel (I.ütem).</v>
      </c>
      <c r="BG1514" s="65">
        <f t="shared" si="970"/>
        <v>0</v>
      </c>
      <c r="BH1514" s="65">
        <f t="shared" si="971"/>
        <v>0</v>
      </c>
      <c r="BI1514" s="65">
        <f t="shared" si="972"/>
        <v>0</v>
      </c>
      <c r="BJ1514" s="65">
        <f t="shared" si="973"/>
        <v>0</v>
      </c>
      <c r="BK1514" s="65">
        <f t="shared" si="959"/>
        <v>0</v>
      </c>
      <c r="BL1514" s="66" t="str">
        <f t="shared" si="993"/>
        <v>Nem hosszútávú a feladat.</v>
      </c>
      <c r="BM1514" s="67">
        <f t="shared" si="974"/>
        <v>1</v>
      </c>
      <c r="BN1514" s="67">
        <f t="shared" si="975"/>
        <v>0</v>
      </c>
      <c r="BO1514" s="67">
        <f t="shared" si="976"/>
        <v>1</v>
      </c>
      <c r="BP1514" s="67">
        <f t="shared" si="977"/>
        <v>0</v>
      </c>
      <c r="BQ1514" s="65">
        <f t="shared" si="978"/>
        <v>0</v>
      </c>
      <c r="BR1514" s="64" t="str">
        <f t="shared" si="979"/>
        <v>Nincs hosszútávú terv!</v>
      </c>
      <c r="BS1514" s="65">
        <f t="shared" si="980"/>
        <v>0</v>
      </c>
      <c r="BT1514" s="65">
        <f t="shared" si="981"/>
        <v>0</v>
      </c>
      <c r="BU1514" s="65">
        <f t="shared" si="982"/>
        <v>0</v>
      </c>
      <c r="BV1514" s="65">
        <f t="shared" si="983"/>
        <v>0</v>
      </c>
      <c r="BW1514" s="65">
        <f t="shared" si="984"/>
        <v>0</v>
      </c>
      <c r="BX1514" s="65">
        <f t="shared" si="985"/>
        <v>0</v>
      </c>
      <c r="BY1514" s="65">
        <f t="shared" si="986"/>
        <v>0</v>
      </c>
      <c r="BZ1514" s="65">
        <f t="shared" si="987"/>
        <v>0</v>
      </c>
      <c r="CA1514" s="65">
        <f t="shared" si="988"/>
        <v>0</v>
      </c>
      <c r="CB1514" s="65">
        <f t="shared" si="989"/>
        <v>0</v>
      </c>
      <c r="CC1514" s="65">
        <f t="shared" si="990"/>
        <v>0</v>
      </c>
      <c r="CD1514" s="65" t="str">
        <f t="shared" si="960"/>
        <v>Hiányos kitöltés! (B-oszlop üres)</v>
      </c>
      <c r="CE1514" s="66" t="str">
        <f t="shared" si="961"/>
        <v>Hiányos kitöltés! (B-oszlop üres)</v>
      </c>
      <c r="CF1514" s="65">
        <f t="shared" si="962"/>
        <v>0</v>
      </c>
      <c r="CG1514" s="65">
        <f t="shared" si="963"/>
        <v>0</v>
      </c>
      <c r="CH1514" s="65">
        <f t="shared" si="964"/>
        <v>0</v>
      </c>
    </row>
    <row r="1515" spans="1:86" ht="31.25" x14ac:dyDescent="0.25">
      <c r="A1515" s="54" t="str">
        <f t="shared" si="953"/>
        <v>Nincs VKR kiválasztva!</v>
      </c>
      <c r="B1515" s="68"/>
      <c r="C1515" s="55"/>
      <c r="D1515" s="47"/>
      <c r="E1515" s="47"/>
      <c r="F1515" s="56" t="str">
        <f>IF($G1515="","Nincs VKR kiválasztva!",INDEX(Osszesito!$C:$C,MATCH($G1515,Osszesito!$D:$D,0)))</f>
        <v>Nincs VKR kiválasztva!</v>
      </c>
      <c r="G1515" s="45"/>
      <c r="H1515" s="51" t="str">
        <f>IF($D1515="","",CONCATENATE($AY1515,"_",COUNTA($D$3:$D1515),"_FSZV_2026"))</f>
        <v/>
      </c>
      <c r="I1515" s="56" t="str">
        <f>IF($G1515="","Nincs VKR kiválasztva!",INDEX(Osszesito!$G:$G,MATCH($F1515,Osszesito!$C:$C,0)))</f>
        <v>Nincs VKR kiválasztva!</v>
      </c>
      <c r="J1515" s="56" t="str">
        <f>IF($G1515="","Nincs VKR kiválasztva!",INDEX(Osszesito!$F:$F,MATCH($F1515,Osszesito!$C:$C,0)))</f>
        <v>Nincs VKR kiválasztva!</v>
      </c>
      <c r="K1515" s="48" t="str">
        <f t="shared" si="991"/>
        <v>Nincs kitöltve a költség rész!</v>
      </c>
      <c r="L1515" s="49"/>
      <c r="M1515" s="49"/>
      <c r="N1515" s="60"/>
      <c r="O1515" s="60"/>
      <c r="P1515" s="90"/>
      <c r="R1515" s="62"/>
      <c r="S1515" s="62"/>
      <c r="T1515" s="62"/>
      <c r="U1515" s="62"/>
      <c r="V1515" s="62"/>
      <c r="W1515" s="62"/>
      <c r="X1515" s="62"/>
      <c r="Y1515" s="62"/>
      <c r="Z1515" s="62"/>
      <c r="AA1515" s="62"/>
      <c r="AB1515" s="62"/>
      <c r="AC1515" s="61">
        <f t="shared" si="954"/>
        <v>0</v>
      </c>
      <c r="AD1515" s="1" t="str">
        <f t="shared" si="955"/>
        <v>Nincs VKR kiválasztva!</v>
      </c>
      <c r="AF1515" s="60"/>
      <c r="AG1515" s="60"/>
      <c r="AH1515" s="60"/>
      <c r="AI1515" s="60"/>
      <c r="AJ1515" s="60"/>
      <c r="AK1515" s="60"/>
      <c r="AL1515" s="60"/>
      <c r="AM1515" s="60"/>
      <c r="AN1515" s="60"/>
      <c r="AO1515" s="60"/>
      <c r="AP1515" s="60"/>
      <c r="AQ1515" s="61">
        <f t="shared" si="956"/>
        <v>0</v>
      </c>
      <c r="AR1515" s="130" t="s">
        <v>36</v>
      </c>
      <c r="AS1515" s="1" t="str">
        <f t="shared" si="957"/>
        <v>Nincs VKR kiválasztva!</v>
      </c>
      <c r="AU1515" s="46"/>
      <c r="AV1515" s="46"/>
      <c r="AY1515" s="64" t="str">
        <f>IF($D1515="","",INDEX(Osszesito!$E:$E,MATCH($F1515,Osszesito!$C:$C,0)))</f>
        <v/>
      </c>
      <c r="AZ1515" s="64">
        <f t="shared" si="965"/>
        <v>0</v>
      </c>
      <c r="BA1515" s="65">
        <f t="shared" si="966"/>
        <v>0</v>
      </c>
      <c r="BB1515" s="65" t="str">
        <f t="shared" si="967"/>
        <v>x</v>
      </c>
      <c r="BC1515" s="65">
        <f t="shared" si="958"/>
        <v>0</v>
      </c>
      <c r="BD1515" s="65">
        <f t="shared" si="992"/>
        <v>0</v>
      </c>
      <c r="BE1515" s="65">
        <f t="shared" si="968"/>
        <v>0</v>
      </c>
      <c r="BF1515" s="64" t="str">
        <f t="shared" si="969"/>
        <v>A forrás egyenlő a költséggel (I.ütem).</v>
      </c>
      <c r="BG1515" s="65">
        <f t="shared" si="970"/>
        <v>0</v>
      </c>
      <c r="BH1515" s="65">
        <f t="shared" si="971"/>
        <v>0</v>
      </c>
      <c r="BI1515" s="65">
        <f t="shared" si="972"/>
        <v>0</v>
      </c>
      <c r="BJ1515" s="65">
        <f t="shared" si="973"/>
        <v>0</v>
      </c>
      <c r="BK1515" s="65">
        <f t="shared" si="959"/>
        <v>0</v>
      </c>
      <c r="BL1515" s="66" t="str">
        <f t="shared" si="993"/>
        <v>Nem hosszútávú a feladat.</v>
      </c>
      <c r="BM1515" s="67">
        <f t="shared" si="974"/>
        <v>1</v>
      </c>
      <c r="BN1515" s="67">
        <f t="shared" si="975"/>
        <v>0</v>
      </c>
      <c r="BO1515" s="67">
        <f t="shared" si="976"/>
        <v>1</v>
      </c>
      <c r="BP1515" s="67">
        <f t="shared" si="977"/>
        <v>0</v>
      </c>
      <c r="BQ1515" s="65">
        <f t="shared" si="978"/>
        <v>0</v>
      </c>
      <c r="BR1515" s="64" t="str">
        <f t="shared" si="979"/>
        <v>Nincs hosszútávú terv!</v>
      </c>
      <c r="BS1515" s="65">
        <f t="shared" si="980"/>
        <v>0</v>
      </c>
      <c r="BT1515" s="65">
        <f t="shared" si="981"/>
        <v>0</v>
      </c>
      <c r="BU1515" s="65">
        <f t="shared" si="982"/>
        <v>0</v>
      </c>
      <c r="BV1515" s="65">
        <f t="shared" si="983"/>
        <v>0</v>
      </c>
      <c r="BW1515" s="65">
        <f t="shared" si="984"/>
        <v>0</v>
      </c>
      <c r="BX1515" s="65">
        <f t="shared" si="985"/>
        <v>0</v>
      </c>
      <c r="BY1515" s="65">
        <f t="shared" si="986"/>
        <v>0</v>
      </c>
      <c r="BZ1515" s="65">
        <f t="shared" si="987"/>
        <v>0</v>
      </c>
      <c r="CA1515" s="65">
        <f t="shared" si="988"/>
        <v>0</v>
      </c>
      <c r="CB1515" s="65">
        <f t="shared" si="989"/>
        <v>0</v>
      </c>
      <c r="CC1515" s="65">
        <f t="shared" si="990"/>
        <v>0</v>
      </c>
      <c r="CD1515" s="65" t="str">
        <f t="shared" si="960"/>
        <v>Hiányos kitöltés! (B-oszlop üres)</v>
      </c>
      <c r="CE1515" s="66" t="str">
        <f t="shared" si="961"/>
        <v>Hiányos kitöltés! (B-oszlop üres)</v>
      </c>
      <c r="CF1515" s="65">
        <f t="shared" si="962"/>
        <v>0</v>
      </c>
      <c r="CG1515" s="65">
        <f t="shared" si="963"/>
        <v>0</v>
      </c>
      <c r="CH1515" s="65">
        <f t="shared" si="964"/>
        <v>0</v>
      </c>
    </row>
    <row r="1516" spans="1:86" ht="31.25" x14ac:dyDescent="0.25">
      <c r="A1516" s="54" t="str">
        <f t="shared" si="953"/>
        <v>Nincs VKR kiválasztva!</v>
      </c>
      <c r="B1516" s="68"/>
      <c r="C1516" s="55"/>
      <c r="D1516" s="47"/>
      <c r="E1516" s="47"/>
      <c r="F1516" s="56" t="str">
        <f>IF($G1516="","Nincs VKR kiválasztva!",INDEX(Osszesito!$C:$C,MATCH($G1516,Osszesito!$D:$D,0)))</f>
        <v>Nincs VKR kiválasztva!</v>
      </c>
      <c r="G1516" s="45"/>
      <c r="H1516" s="51" t="str">
        <f>IF($D1516="","",CONCATENATE($AY1516,"_",COUNTA($D$3:$D1516),"_FSZV_2026"))</f>
        <v/>
      </c>
      <c r="I1516" s="56" t="str">
        <f>IF($G1516="","Nincs VKR kiválasztva!",INDEX(Osszesito!$G:$G,MATCH($F1516,Osszesito!$C:$C,0)))</f>
        <v>Nincs VKR kiválasztva!</v>
      </c>
      <c r="J1516" s="56" t="str">
        <f>IF($G1516="","Nincs VKR kiválasztva!",INDEX(Osszesito!$F:$F,MATCH($F1516,Osszesito!$C:$C,0)))</f>
        <v>Nincs VKR kiválasztva!</v>
      </c>
      <c r="K1516" s="48" t="str">
        <f t="shared" si="991"/>
        <v>Nincs kitöltve a költség rész!</v>
      </c>
      <c r="L1516" s="49"/>
      <c r="M1516" s="49"/>
      <c r="N1516" s="60"/>
      <c r="O1516" s="60"/>
      <c r="P1516" s="90"/>
      <c r="R1516" s="62"/>
      <c r="S1516" s="62"/>
      <c r="T1516" s="62"/>
      <c r="U1516" s="62"/>
      <c r="V1516" s="62"/>
      <c r="W1516" s="62"/>
      <c r="X1516" s="62"/>
      <c r="Y1516" s="62"/>
      <c r="Z1516" s="62"/>
      <c r="AA1516" s="62"/>
      <c r="AB1516" s="62"/>
      <c r="AC1516" s="61">
        <f t="shared" si="954"/>
        <v>0</v>
      </c>
      <c r="AD1516" s="1" t="str">
        <f t="shared" si="955"/>
        <v>Nincs VKR kiválasztva!</v>
      </c>
      <c r="AF1516" s="60"/>
      <c r="AG1516" s="60"/>
      <c r="AH1516" s="60"/>
      <c r="AI1516" s="60"/>
      <c r="AJ1516" s="60"/>
      <c r="AK1516" s="60"/>
      <c r="AL1516" s="60"/>
      <c r="AM1516" s="60"/>
      <c r="AN1516" s="60"/>
      <c r="AO1516" s="60"/>
      <c r="AP1516" s="60"/>
      <c r="AQ1516" s="61">
        <f t="shared" si="956"/>
        <v>0</v>
      </c>
      <c r="AR1516" s="130" t="s">
        <v>36</v>
      </c>
      <c r="AS1516" s="1" t="str">
        <f t="shared" si="957"/>
        <v>Nincs VKR kiválasztva!</v>
      </c>
      <c r="AU1516" s="46"/>
      <c r="AV1516" s="46"/>
      <c r="AY1516" s="64" t="str">
        <f>IF($D1516="","",INDEX(Osszesito!$E:$E,MATCH($F1516,Osszesito!$C:$C,0)))</f>
        <v/>
      </c>
      <c r="AZ1516" s="64">
        <f t="shared" si="965"/>
        <v>0</v>
      </c>
      <c r="BA1516" s="65">
        <f t="shared" si="966"/>
        <v>0</v>
      </c>
      <c r="BB1516" s="65" t="str">
        <f t="shared" si="967"/>
        <v>x</v>
      </c>
      <c r="BC1516" s="65">
        <f t="shared" si="958"/>
        <v>0</v>
      </c>
      <c r="BD1516" s="65">
        <f t="shared" si="992"/>
        <v>0</v>
      </c>
      <c r="BE1516" s="65">
        <f t="shared" si="968"/>
        <v>0</v>
      </c>
      <c r="BF1516" s="64" t="str">
        <f t="shared" si="969"/>
        <v>A forrás egyenlő a költséggel (I.ütem).</v>
      </c>
      <c r="BG1516" s="65">
        <f t="shared" si="970"/>
        <v>0</v>
      </c>
      <c r="BH1516" s="65">
        <f t="shared" si="971"/>
        <v>0</v>
      </c>
      <c r="BI1516" s="65">
        <f t="shared" si="972"/>
        <v>0</v>
      </c>
      <c r="BJ1516" s="65">
        <f t="shared" si="973"/>
        <v>0</v>
      </c>
      <c r="BK1516" s="65">
        <f t="shared" si="959"/>
        <v>0</v>
      </c>
      <c r="BL1516" s="66" t="str">
        <f t="shared" si="993"/>
        <v>Nem hosszútávú a feladat.</v>
      </c>
      <c r="BM1516" s="67">
        <f t="shared" si="974"/>
        <v>1</v>
      </c>
      <c r="BN1516" s="67">
        <f t="shared" si="975"/>
        <v>0</v>
      </c>
      <c r="BO1516" s="67">
        <f t="shared" si="976"/>
        <v>1</v>
      </c>
      <c r="BP1516" s="67">
        <f t="shared" si="977"/>
        <v>0</v>
      </c>
      <c r="BQ1516" s="65">
        <f t="shared" si="978"/>
        <v>0</v>
      </c>
      <c r="BR1516" s="64" t="str">
        <f t="shared" si="979"/>
        <v>Nincs hosszútávú terv!</v>
      </c>
      <c r="BS1516" s="65">
        <f t="shared" si="980"/>
        <v>0</v>
      </c>
      <c r="BT1516" s="65">
        <f t="shared" si="981"/>
        <v>0</v>
      </c>
      <c r="BU1516" s="65">
        <f t="shared" si="982"/>
        <v>0</v>
      </c>
      <c r="BV1516" s="65">
        <f t="shared" si="983"/>
        <v>0</v>
      </c>
      <c r="BW1516" s="65">
        <f t="shared" si="984"/>
        <v>0</v>
      </c>
      <c r="BX1516" s="65">
        <f t="shared" si="985"/>
        <v>0</v>
      </c>
      <c r="BY1516" s="65">
        <f t="shared" si="986"/>
        <v>0</v>
      </c>
      <c r="BZ1516" s="65">
        <f t="shared" si="987"/>
        <v>0</v>
      </c>
      <c r="CA1516" s="65">
        <f t="shared" si="988"/>
        <v>0</v>
      </c>
      <c r="CB1516" s="65">
        <f t="shared" si="989"/>
        <v>0</v>
      </c>
      <c r="CC1516" s="65">
        <f t="shared" si="990"/>
        <v>0</v>
      </c>
      <c r="CD1516" s="65" t="str">
        <f t="shared" si="960"/>
        <v>Hiányos kitöltés! (B-oszlop üres)</v>
      </c>
      <c r="CE1516" s="66" t="str">
        <f t="shared" si="961"/>
        <v>Hiányos kitöltés! (B-oszlop üres)</v>
      </c>
      <c r="CF1516" s="65">
        <f t="shared" si="962"/>
        <v>0</v>
      </c>
      <c r="CG1516" s="65">
        <f t="shared" si="963"/>
        <v>0</v>
      </c>
      <c r="CH1516" s="65">
        <f t="shared" si="964"/>
        <v>0</v>
      </c>
    </row>
    <row r="1517" spans="1:86" ht="31.25" x14ac:dyDescent="0.25">
      <c r="A1517" s="54" t="str">
        <f t="shared" si="953"/>
        <v>Nincs VKR kiválasztva!</v>
      </c>
      <c r="B1517" s="68"/>
      <c r="C1517" s="55"/>
      <c r="D1517" s="47"/>
      <c r="E1517" s="47"/>
      <c r="F1517" s="56" t="str">
        <f>IF($G1517="","Nincs VKR kiválasztva!",INDEX(Osszesito!$C:$C,MATCH($G1517,Osszesito!$D:$D,0)))</f>
        <v>Nincs VKR kiválasztva!</v>
      </c>
      <c r="G1517" s="45"/>
      <c r="H1517" s="51" t="str">
        <f>IF($D1517="","",CONCATENATE($AY1517,"_",COUNTA($D$3:$D1517),"_FSZV_2026"))</f>
        <v/>
      </c>
      <c r="I1517" s="56" t="str">
        <f>IF($G1517="","Nincs VKR kiválasztva!",INDEX(Osszesito!$G:$G,MATCH($F1517,Osszesito!$C:$C,0)))</f>
        <v>Nincs VKR kiválasztva!</v>
      </c>
      <c r="J1517" s="56" t="str">
        <f>IF($G1517="","Nincs VKR kiválasztva!",INDEX(Osszesito!$F:$F,MATCH($F1517,Osszesito!$C:$C,0)))</f>
        <v>Nincs VKR kiválasztva!</v>
      </c>
      <c r="K1517" s="48" t="str">
        <f t="shared" si="991"/>
        <v>Nincs kitöltve a költség rész!</v>
      </c>
      <c r="L1517" s="49"/>
      <c r="M1517" s="49"/>
      <c r="N1517" s="60"/>
      <c r="O1517" s="60"/>
      <c r="P1517" s="90"/>
      <c r="R1517" s="62"/>
      <c r="S1517" s="62"/>
      <c r="T1517" s="62"/>
      <c r="U1517" s="62"/>
      <c r="V1517" s="62"/>
      <c r="W1517" s="62"/>
      <c r="X1517" s="62"/>
      <c r="Y1517" s="62"/>
      <c r="Z1517" s="62"/>
      <c r="AA1517" s="62"/>
      <c r="AB1517" s="62"/>
      <c r="AC1517" s="61">
        <f t="shared" si="954"/>
        <v>0</v>
      </c>
      <c r="AD1517" s="1" t="str">
        <f t="shared" si="955"/>
        <v>Nincs VKR kiválasztva!</v>
      </c>
      <c r="AF1517" s="60"/>
      <c r="AG1517" s="60"/>
      <c r="AH1517" s="60"/>
      <c r="AI1517" s="60"/>
      <c r="AJ1517" s="60"/>
      <c r="AK1517" s="60"/>
      <c r="AL1517" s="60"/>
      <c r="AM1517" s="60"/>
      <c r="AN1517" s="60"/>
      <c r="AO1517" s="60"/>
      <c r="AP1517" s="60"/>
      <c r="AQ1517" s="61">
        <f t="shared" si="956"/>
        <v>0</v>
      </c>
      <c r="AR1517" s="130" t="s">
        <v>36</v>
      </c>
      <c r="AS1517" s="1" t="str">
        <f t="shared" si="957"/>
        <v>Nincs VKR kiválasztva!</v>
      </c>
      <c r="AU1517" s="46"/>
      <c r="AV1517" s="46"/>
      <c r="AY1517" s="64" t="str">
        <f>IF($D1517="","",INDEX(Osszesito!$E:$E,MATCH($F1517,Osszesito!$C:$C,0)))</f>
        <v/>
      </c>
      <c r="AZ1517" s="64">
        <f t="shared" si="965"/>
        <v>0</v>
      </c>
      <c r="BA1517" s="65">
        <f t="shared" si="966"/>
        <v>0</v>
      </c>
      <c r="BB1517" s="65" t="str">
        <f t="shared" si="967"/>
        <v>x</v>
      </c>
      <c r="BC1517" s="65">
        <f t="shared" si="958"/>
        <v>0</v>
      </c>
      <c r="BD1517" s="65">
        <f t="shared" si="992"/>
        <v>0</v>
      </c>
      <c r="BE1517" s="65">
        <f t="shared" si="968"/>
        <v>0</v>
      </c>
      <c r="BF1517" s="64" t="str">
        <f t="shared" si="969"/>
        <v>A forrás egyenlő a költséggel (I.ütem).</v>
      </c>
      <c r="BG1517" s="65">
        <f t="shared" si="970"/>
        <v>0</v>
      </c>
      <c r="BH1517" s="65">
        <f t="shared" si="971"/>
        <v>0</v>
      </c>
      <c r="BI1517" s="65">
        <f t="shared" si="972"/>
        <v>0</v>
      </c>
      <c r="BJ1517" s="65">
        <f t="shared" si="973"/>
        <v>0</v>
      </c>
      <c r="BK1517" s="65">
        <f t="shared" si="959"/>
        <v>0</v>
      </c>
      <c r="BL1517" s="66" t="str">
        <f t="shared" si="993"/>
        <v>Nem hosszútávú a feladat.</v>
      </c>
      <c r="BM1517" s="67">
        <f t="shared" si="974"/>
        <v>1</v>
      </c>
      <c r="BN1517" s="67">
        <f t="shared" si="975"/>
        <v>0</v>
      </c>
      <c r="BO1517" s="67">
        <f t="shared" si="976"/>
        <v>1</v>
      </c>
      <c r="BP1517" s="67">
        <f t="shared" si="977"/>
        <v>0</v>
      </c>
      <c r="BQ1517" s="65">
        <f t="shared" si="978"/>
        <v>0</v>
      </c>
      <c r="BR1517" s="64" t="str">
        <f t="shared" si="979"/>
        <v>Nincs hosszútávú terv!</v>
      </c>
      <c r="BS1517" s="65">
        <f t="shared" si="980"/>
        <v>0</v>
      </c>
      <c r="BT1517" s="65">
        <f t="shared" si="981"/>
        <v>0</v>
      </c>
      <c r="BU1517" s="65">
        <f t="shared" si="982"/>
        <v>0</v>
      </c>
      <c r="BV1517" s="65">
        <f t="shared" si="983"/>
        <v>0</v>
      </c>
      <c r="BW1517" s="65">
        <f t="shared" si="984"/>
        <v>0</v>
      </c>
      <c r="BX1517" s="65">
        <f t="shared" si="985"/>
        <v>0</v>
      </c>
      <c r="BY1517" s="65">
        <f t="shared" si="986"/>
        <v>0</v>
      </c>
      <c r="BZ1517" s="65">
        <f t="shared" si="987"/>
        <v>0</v>
      </c>
      <c r="CA1517" s="65">
        <f t="shared" si="988"/>
        <v>0</v>
      </c>
      <c r="CB1517" s="65">
        <f t="shared" si="989"/>
        <v>0</v>
      </c>
      <c r="CC1517" s="65">
        <f t="shared" si="990"/>
        <v>0</v>
      </c>
      <c r="CD1517" s="65" t="str">
        <f t="shared" si="960"/>
        <v>Hiányos kitöltés! (B-oszlop üres)</v>
      </c>
      <c r="CE1517" s="66" t="str">
        <f t="shared" si="961"/>
        <v>Hiányos kitöltés! (B-oszlop üres)</v>
      </c>
      <c r="CF1517" s="65">
        <f t="shared" si="962"/>
        <v>0</v>
      </c>
      <c r="CG1517" s="65">
        <f t="shared" si="963"/>
        <v>0</v>
      </c>
      <c r="CH1517" s="65">
        <f t="shared" si="964"/>
        <v>0</v>
      </c>
    </row>
    <row r="1518" spans="1:86" ht="31.25" x14ac:dyDescent="0.25">
      <c r="A1518" s="54" t="str">
        <f t="shared" si="953"/>
        <v>Nincs VKR kiválasztva!</v>
      </c>
      <c r="B1518" s="68"/>
      <c r="C1518" s="55"/>
      <c r="D1518" s="47"/>
      <c r="E1518" s="47"/>
      <c r="F1518" s="56" t="str">
        <f>IF($G1518="","Nincs VKR kiválasztva!",INDEX(Osszesito!$C:$C,MATCH($G1518,Osszesito!$D:$D,0)))</f>
        <v>Nincs VKR kiválasztva!</v>
      </c>
      <c r="G1518" s="45"/>
      <c r="H1518" s="51" t="str">
        <f>IF($D1518="","",CONCATENATE($AY1518,"_",COUNTA($D$3:$D1518),"_FSZV_2026"))</f>
        <v/>
      </c>
      <c r="I1518" s="56" t="str">
        <f>IF($G1518="","Nincs VKR kiválasztva!",INDEX(Osszesito!$G:$G,MATCH($F1518,Osszesito!$C:$C,0)))</f>
        <v>Nincs VKR kiválasztva!</v>
      </c>
      <c r="J1518" s="56" t="str">
        <f>IF($G1518="","Nincs VKR kiválasztva!",INDEX(Osszesito!$F:$F,MATCH($F1518,Osszesito!$C:$C,0)))</f>
        <v>Nincs VKR kiválasztva!</v>
      </c>
      <c r="K1518" s="48" t="str">
        <f t="shared" si="991"/>
        <v>Nincs kitöltve a költség rész!</v>
      </c>
      <c r="L1518" s="49"/>
      <c r="M1518" s="49"/>
      <c r="N1518" s="60"/>
      <c r="O1518" s="60"/>
      <c r="P1518" s="90"/>
      <c r="R1518" s="62"/>
      <c r="S1518" s="62"/>
      <c r="T1518" s="62"/>
      <c r="U1518" s="62"/>
      <c r="V1518" s="62"/>
      <c r="W1518" s="62"/>
      <c r="X1518" s="62"/>
      <c r="Y1518" s="62"/>
      <c r="Z1518" s="62"/>
      <c r="AA1518" s="62"/>
      <c r="AB1518" s="62"/>
      <c r="AC1518" s="61">
        <f t="shared" si="954"/>
        <v>0</v>
      </c>
      <c r="AD1518" s="1" t="str">
        <f t="shared" si="955"/>
        <v>Nincs VKR kiválasztva!</v>
      </c>
      <c r="AF1518" s="60"/>
      <c r="AG1518" s="60"/>
      <c r="AH1518" s="60"/>
      <c r="AI1518" s="60"/>
      <c r="AJ1518" s="60"/>
      <c r="AK1518" s="60"/>
      <c r="AL1518" s="60"/>
      <c r="AM1518" s="60"/>
      <c r="AN1518" s="60"/>
      <c r="AO1518" s="60"/>
      <c r="AP1518" s="60"/>
      <c r="AQ1518" s="61">
        <f t="shared" si="956"/>
        <v>0</v>
      </c>
      <c r="AR1518" s="130" t="s">
        <v>36</v>
      </c>
      <c r="AS1518" s="1" t="str">
        <f t="shared" si="957"/>
        <v>Nincs VKR kiválasztva!</v>
      </c>
      <c r="AU1518" s="46"/>
      <c r="AV1518" s="46"/>
      <c r="AY1518" s="64" t="str">
        <f>IF($D1518="","",INDEX(Osszesito!$E:$E,MATCH($F1518,Osszesito!$C:$C,0)))</f>
        <v/>
      </c>
      <c r="AZ1518" s="64">
        <f t="shared" si="965"/>
        <v>0</v>
      </c>
      <c r="BA1518" s="65">
        <f t="shared" si="966"/>
        <v>0</v>
      </c>
      <c r="BB1518" s="65" t="str">
        <f t="shared" si="967"/>
        <v>x</v>
      </c>
      <c r="BC1518" s="65">
        <f t="shared" si="958"/>
        <v>0</v>
      </c>
      <c r="BD1518" s="65">
        <f t="shared" si="992"/>
        <v>0</v>
      </c>
      <c r="BE1518" s="65">
        <f t="shared" si="968"/>
        <v>0</v>
      </c>
      <c r="BF1518" s="64" t="str">
        <f t="shared" si="969"/>
        <v>A forrás egyenlő a költséggel (I.ütem).</v>
      </c>
      <c r="BG1518" s="65">
        <f t="shared" si="970"/>
        <v>0</v>
      </c>
      <c r="BH1518" s="65">
        <f t="shared" si="971"/>
        <v>0</v>
      </c>
      <c r="BI1518" s="65">
        <f t="shared" si="972"/>
        <v>0</v>
      </c>
      <c r="BJ1518" s="65">
        <f t="shared" si="973"/>
        <v>0</v>
      </c>
      <c r="BK1518" s="65">
        <f t="shared" si="959"/>
        <v>0</v>
      </c>
      <c r="BL1518" s="66" t="str">
        <f t="shared" si="993"/>
        <v>Nem hosszútávú a feladat.</v>
      </c>
      <c r="BM1518" s="67">
        <f t="shared" si="974"/>
        <v>1</v>
      </c>
      <c r="BN1518" s="67">
        <f t="shared" si="975"/>
        <v>0</v>
      </c>
      <c r="BO1518" s="67">
        <f t="shared" si="976"/>
        <v>1</v>
      </c>
      <c r="BP1518" s="67">
        <f t="shared" si="977"/>
        <v>0</v>
      </c>
      <c r="BQ1518" s="65">
        <f t="shared" si="978"/>
        <v>0</v>
      </c>
      <c r="BR1518" s="64" t="str">
        <f t="shared" si="979"/>
        <v>Nincs hosszútávú terv!</v>
      </c>
      <c r="BS1518" s="65">
        <f t="shared" si="980"/>
        <v>0</v>
      </c>
      <c r="BT1518" s="65">
        <f t="shared" si="981"/>
        <v>0</v>
      </c>
      <c r="BU1518" s="65">
        <f t="shared" si="982"/>
        <v>0</v>
      </c>
      <c r="BV1518" s="65">
        <f t="shared" si="983"/>
        <v>0</v>
      </c>
      <c r="BW1518" s="65">
        <f t="shared" si="984"/>
        <v>0</v>
      </c>
      <c r="BX1518" s="65">
        <f t="shared" si="985"/>
        <v>0</v>
      </c>
      <c r="BY1518" s="65">
        <f t="shared" si="986"/>
        <v>0</v>
      </c>
      <c r="BZ1518" s="65">
        <f t="shared" si="987"/>
        <v>0</v>
      </c>
      <c r="CA1518" s="65">
        <f t="shared" si="988"/>
        <v>0</v>
      </c>
      <c r="CB1518" s="65">
        <f t="shared" si="989"/>
        <v>0</v>
      </c>
      <c r="CC1518" s="65">
        <f t="shared" si="990"/>
        <v>0</v>
      </c>
      <c r="CD1518" s="65" t="str">
        <f t="shared" si="960"/>
        <v>Hiányos kitöltés! (B-oszlop üres)</v>
      </c>
      <c r="CE1518" s="66" t="str">
        <f t="shared" si="961"/>
        <v>Hiányos kitöltés! (B-oszlop üres)</v>
      </c>
      <c r="CF1518" s="65">
        <f t="shared" si="962"/>
        <v>0</v>
      </c>
      <c r="CG1518" s="65">
        <f t="shared" si="963"/>
        <v>0</v>
      </c>
      <c r="CH1518" s="65">
        <f t="shared" si="964"/>
        <v>0</v>
      </c>
    </row>
    <row r="1519" spans="1:86" ht="31.25" x14ac:dyDescent="0.25">
      <c r="A1519" s="54" t="str">
        <f t="shared" si="953"/>
        <v>Nincs VKR kiválasztva!</v>
      </c>
      <c r="B1519" s="68"/>
      <c r="C1519" s="55"/>
      <c r="D1519" s="47"/>
      <c r="E1519" s="47"/>
      <c r="F1519" s="56" t="str">
        <f>IF($G1519="","Nincs VKR kiválasztva!",INDEX(Osszesito!$C:$C,MATCH($G1519,Osszesito!$D:$D,0)))</f>
        <v>Nincs VKR kiválasztva!</v>
      </c>
      <c r="G1519" s="45"/>
      <c r="H1519" s="51" t="str">
        <f>IF($D1519="","",CONCATENATE($AY1519,"_",COUNTA($D$3:$D1519),"_FSZV_2026"))</f>
        <v/>
      </c>
      <c r="I1519" s="56" t="str">
        <f>IF($G1519="","Nincs VKR kiválasztva!",INDEX(Osszesito!$G:$G,MATCH($F1519,Osszesito!$C:$C,0)))</f>
        <v>Nincs VKR kiválasztva!</v>
      </c>
      <c r="J1519" s="56" t="str">
        <f>IF($G1519="","Nincs VKR kiválasztva!",INDEX(Osszesito!$F:$F,MATCH($F1519,Osszesito!$C:$C,0)))</f>
        <v>Nincs VKR kiválasztva!</v>
      </c>
      <c r="K1519" s="48" t="str">
        <f t="shared" si="991"/>
        <v>Nincs kitöltve a költség rész!</v>
      </c>
      <c r="L1519" s="49"/>
      <c r="M1519" s="49"/>
      <c r="N1519" s="60"/>
      <c r="O1519" s="60"/>
      <c r="P1519" s="90"/>
      <c r="R1519" s="62"/>
      <c r="S1519" s="62"/>
      <c r="T1519" s="62"/>
      <c r="U1519" s="62"/>
      <c r="V1519" s="62"/>
      <c r="W1519" s="62"/>
      <c r="X1519" s="62"/>
      <c r="Y1519" s="62"/>
      <c r="Z1519" s="62"/>
      <c r="AA1519" s="62"/>
      <c r="AB1519" s="62"/>
      <c r="AC1519" s="61">
        <f t="shared" si="954"/>
        <v>0</v>
      </c>
      <c r="AD1519" s="1" t="str">
        <f t="shared" si="955"/>
        <v>Nincs VKR kiválasztva!</v>
      </c>
      <c r="AF1519" s="60"/>
      <c r="AG1519" s="60"/>
      <c r="AH1519" s="60"/>
      <c r="AI1519" s="60"/>
      <c r="AJ1519" s="60"/>
      <c r="AK1519" s="60"/>
      <c r="AL1519" s="60"/>
      <c r="AM1519" s="60"/>
      <c r="AN1519" s="60"/>
      <c r="AO1519" s="60"/>
      <c r="AP1519" s="60"/>
      <c r="AQ1519" s="61">
        <f t="shared" si="956"/>
        <v>0</v>
      </c>
      <c r="AR1519" s="130" t="s">
        <v>36</v>
      </c>
      <c r="AS1519" s="1" t="str">
        <f t="shared" si="957"/>
        <v>Nincs VKR kiválasztva!</v>
      </c>
      <c r="AU1519" s="46"/>
      <c r="AV1519" s="46"/>
      <c r="AY1519" s="64" t="str">
        <f>IF($D1519="","",INDEX(Osszesito!$E:$E,MATCH($F1519,Osszesito!$C:$C,0)))</f>
        <v/>
      </c>
      <c r="AZ1519" s="64">
        <f t="shared" si="965"/>
        <v>0</v>
      </c>
      <c r="BA1519" s="65">
        <f t="shared" si="966"/>
        <v>0</v>
      </c>
      <c r="BB1519" s="65" t="str">
        <f t="shared" si="967"/>
        <v>x</v>
      </c>
      <c r="BC1519" s="65">
        <f t="shared" si="958"/>
        <v>0</v>
      </c>
      <c r="BD1519" s="65">
        <f t="shared" si="992"/>
        <v>0</v>
      </c>
      <c r="BE1519" s="65">
        <f t="shared" si="968"/>
        <v>0</v>
      </c>
      <c r="BF1519" s="64" t="str">
        <f t="shared" si="969"/>
        <v>A forrás egyenlő a költséggel (I.ütem).</v>
      </c>
      <c r="BG1519" s="65">
        <f t="shared" si="970"/>
        <v>0</v>
      </c>
      <c r="BH1519" s="65">
        <f t="shared" si="971"/>
        <v>0</v>
      </c>
      <c r="BI1519" s="65">
        <f t="shared" si="972"/>
        <v>0</v>
      </c>
      <c r="BJ1519" s="65">
        <f t="shared" si="973"/>
        <v>0</v>
      </c>
      <c r="BK1519" s="65">
        <f t="shared" si="959"/>
        <v>0</v>
      </c>
      <c r="BL1519" s="66" t="str">
        <f t="shared" si="993"/>
        <v>Nem hosszútávú a feladat.</v>
      </c>
      <c r="BM1519" s="67">
        <f t="shared" si="974"/>
        <v>1</v>
      </c>
      <c r="BN1519" s="67">
        <f t="shared" si="975"/>
        <v>0</v>
      </c>
      <c r="BO1519" s="67">
        <f t="shared" si="976"/>
        <v>1</v>
      </c>
      <c r="BP1519" s="67">
        <f t="shared" si="977"/>
        <v>0</v>
      </c>
      <c r="BQ1519" s="65">
        <f t="shared" si="978"/>
        <v>0</v>
      </c>
      <c r="BR1519" s="64" t="str">
        <f t="shared" si="979"/>
        <v>Nincs hosszútávú terv!</v>
      </c>
      <c r="BS1519" s="65">
        <f t="shared" si="980"/>
        <v>0</v>
      </c>
      <c r="BT1519" s="65">
        <f t="shared" si="981"/>
        <v>0</v>
      </c>
      <c r="BU1519" s="65">
        <f t="shared" si="982"/>
        <v>0</v>
      </c>
      <c r="BV1519" s="65">
        <f t="shared" si="983"/>
        <v>0</v>
      </c>
      <c r="BW1519" s="65">
        <f t="shared" si="984"/>
        <v>0</v>
      </c>
      <c r="BX1519" s="65">
        <f t="shared" si="985"/>
        <v>0</v>
      </c>
      <c r="BY1519" s="65">
        <f t="shared" si="986"/>
        <v>0</v>
      </c>
      <c r="BZ1519" s="65">
        <f t="shared" si="987"/>
        <v>0</v>
      </c>
      <c r="CA1519" s="65">
        <f t="shared" si="988"/>
        <v>0</v>
      </c>
      <c r="CB1519" s="65">
        <f t="shared" si="989"/>
        <v>0</v>
      </c>
      <c r="CC1519" s="65">
        <f t="shared" si="990"/>
        <v>0</v>
      </c>
      <c r="CD1519" s="65" t="str">
        <f t="shared" si="960"/>
        <v>Hiányos kitöltés! (B-oszlop üres)</v>
      </c>
      <c r="CE1519" s="66" t="str">
        <f t="shared" si="961"/>
        <v>Hiányos kitöltés! (B-oszlop üres)</v>
      </c>
      <c r="CF1519" s="65">
        <f t="shared" si="962"/>
        <v>0</v>
      </c>
      <c r="CG1519" s="65">
        <f t="shared" si="963"/>
        <v>0</v>
      </c>
      <c r="CH1519" s="65">
        <f t="shared" si="964"/>
        <v>0</v>
      </c>
    </row>
    <row r="1520" spans="1:86" ht="31.25" x14ac:dyDescent="0.25">
      <c r="A1520" s="54" t="str">
        <f t="shared" si="953"/>
        <v>Nincs VKR kiválasztva!</v>
      </c>
      <c r="B1520" s="68"/>
      <c r="C1520" s="55"/>
      <c r="D1520" s="47"/>
      <c r="E1520" s="47"/>
      <c r="F1520" s="56" t="str">
        <f>IF($G1520="","Nincs VKR kiválasztva!",INDEX(Osszesito!$C:$C,MATCH($G1520,Osszesito!$D:$D,0)))</f>
        <v>Nincs VKR kiválasztva!</v>
      </c>
      <c r="G1520" s="45"/>
      <c r="H1520" s="51" t="str">
        <f>IF($D1520="","",CONCATENATE($AY1520,"_",COUNTA($D$3:$D1520),"_FSZV_2026"))</f>
        <v/>
      </c>
      <c r="I1520" s="56" t="str">
        <f>IF($G1520="","Nincs VKR kiválasztva!",INDEX(Osszesito!$G:$G,MATCH($F1520,Osszesito!$C:$C,0)))</f>
        <v>Nincs VKR kiválasztva!</v>
      </c>
      <c r="J1520" s="56" t="str">
        <f>IF($G1520="","Nincs VKR kiválasztva!",INDEX(Osszesito!$F:$F,MATCH($F1520,Osszesito!$C:$C,0)))</f>
        <v>Nincs VKR kiválasztva!</v>
      </c>
      <c r="K1520" s="48" t="str">
        <f t="shared" si="991"/>
        <v>Nincs kitöltve a költség rész!</v>
      </c>
      <c r="L1520" s="49"/>
      <c r="M1520" s="49"/>
      <c r="N1520" s="60"/>
      <c r="O1520" s="60"/>
      <c r="P1520" s="90"/>
      <c r="R1520" s="62"/>
      <c r="S1520" s="62"/>
      <c r="T1520" s="62"/>
      <c r="U1520" s="62"/>
      <c r="V1520" s="62"/>
      <c r="W1520" s="62"/>
      <c r="X1520" s="62"/>
      <c r="Y1520" s="62"/>
      <c r="Z1520" s="62"/>
      <c r="AA1520" s="62"/>
      <c r="AB1520" s="62"/>
      <c r="AC1520" s="61">
        <f t="shared" si="954"/>
        <v>0</v>
      </c>
      <c r="AD1520" s="1" t="str">
        <f t="shared" si="955"/>
        <v>Nincs VKR kiválasztva!</v>
      </c>
      <c r="AF1520" s="60"/>
      <c r="AG1520" s="60"/>
      <c r="AH1520" s="60"/>
      <c r="AI1520" s="60"/>
      <c r="AJ1520" s="60"/>
      <c r="AK1520" s="60"/>
      <c r="AL1520" s="60"/>
      <c r="AM1520" s="60"/>
      <c r="AN1520" s="60"/>
      <c r="AO1520" s="60"/>
      <c r="AP1520" s="60"/>
      <c r="AQ1520" s="61">
        <f t="shared" si="956"/>
        <v>0</v>
      </c>
      <c r="AR1520" s="130" t="s">
        <v>36</v>
      </c>
      <c r="AS1520" s="1" t="str">
        <f t="shared" si="957"/>
        <v>Nincs VKR kiválasztva!</v>
      </c>
      <c r="AU1520" s="46"/>
      <c r="AV1520" s="46"/>
      <c r="AY1520" s="64" t="str">
        <f>IF($D1520="","",INDEX(Osszesito!$E:$E,MATCH($F1520,Osszesito!$C:$C,0)))</f>
        <v/>
      </c>
      <c r="AZ1520" s="64">
        <f t="shared" si="965"/>
        <v>0</v>
      </c>
      <c r="BA1520" s="65">
        <f t="shared" si="966"/>
        <v>0</v>
      </c>
      <c r="BB1520" s="65" t="str">
        <f t="shared" si="967"/>
        <v>x</v>
      </c>
      <c r="BC1520" s="65">
        <f t="shared" si="958"/>
        <v>0</v>
      </c>
      <c r="BD1520" s="65">
        <f t="shared" si="992"/>
        <v>0</v>
      </c>
      <c r="BE1520" s="65">
        <f t="shared" si="968"/>
        <v>0</v>
      </c>
      <c r="BF1520" s="64" t="str">
        <f t="shared" si="969"/>
        <v>A forrás egyenlő a költséggel (I.ütem).</v>
      </c>
      <c r="BG1520" s="65">
        <f t="shared" si="970"/>
        <v>0</v>
      </c>
      <c r="BH1520" s="65">
        <f t="shared" si="971"/>
        <v>0</v>
      </c>
      <c r="BI1520" s="65">
        <f t="shared" si="972"/>
        <v>0</v>
      </c>
      <c r="BJ1520" s="65">
        <f t="shared" si="973"/>
        <v>0</v>
      </c>
      <c r="BK1520" s="65">
        <f t="shared" si="959"/>
        <v>0</v>
      </c>
      <c r="BL1520" s="66" t="str">
        <f t="shared" si="993"/>
        <v>Nem hosszútávú a feladat.</v>
      </c>
      <c r="BM1520" s="67">
        <f t="shared" si="974"/>
        <v>1</v>
      </c>
      <c r="BN1520" s="67">
        <f t="shared" si="975"/>
        <v>0</v>
      </c>
      <c r="BO1520" s="67">
        <f t="shared" si="976"/>
        <v>1</v>
      </c>
      <c r="BP1520" s="67">
        <f t="shared" si="977"/>
        <v>0</v>
      </c>
      <c r="BQ1520" s="65">
        <f t="shared" si="978"/>
        <v>0</v>
      </c>
      <c r="BR1520" s="64" t="str">
        <f t="shared" si="979"/>
        <v>Nincs hosszútávú terv!</v>
      </c>
      <c r="BS1520" s="65">
        <f t="shared" si="980"/>
        <v>0</v>
      </c>
      <c r="BT1520" s="65">
        <f t="shared" si="981"/>
        <v>0</v>
      </c>
      <c r="BU1520" s="65">
        <f t="shared" si="982"/>
        <v>0</v>
      </c>
      <c r="BV1520" s="65">
        <f t="shared" si="983"/>
        <v>0</v>
      </c>
      <c r="BW1520" s="65">
        <f t="shared" si="984"/>
        <v>0</v>
      </c>
      <c r="BX1520" s="65">
        <f t="shared" si="985"/>
        <v>0</v>
      </c>
      <c r="BY1520" s="65">
        <f t="shared" si="986"/>
        <v>0</v>
      </c>
      <c r="BZ1520" s="65">
        <f t="shared" si="987"/>
        <v>0</v>
      </c>
      <c r="CA1520" s="65">
        <f t="shared" si="988"/>
        <v>0</v>
      </c>
      <c r="CB1520" s="65">
        <f t="shared" si="989"/>
        <v>0</v>
      </c>
      <c r="CC1520" s="65">
        <f t="shared" si="990"/>
        <v>0</v>
      </c>
      <c r="CD1520" s="65" t="str">
        <f t="shared" si="960"/>
        <v>Hiányos kitöltés! (B-oszlop üres)</v>
      </c>
      <c r="CE1520" s="66" t="str">
        <f t="shared" si="961"/>
        <v>Hiányos kitöltés! (B-oszlop üres)</v>
      </c>
      <c r="CF1520" s="65">
        <f t="shared" si="962"/>
        <v>0</v>
      </c>
      <c r="CG1520" s="65">
        <f t="shared" si="963"/>
        <v>0</v>
      </c>
      <c r="CH1520" s="65">
        <f t="shared" si="964"/>
        <v>0</v>
      </c>
    </row>
    <row r="1521" spans="1:86" ht="31.25" x14ac:dyDescent="0.25">
      <c r="A1521" s="54" t="str">
        <f t="shared" si="953"/>
        <v>Nincs VKR kiválasztva!</v>
      </c>
      <c r="B1521" s="68"/>
      <c r="C1521" s="55"/>
      <c r="D1521" s="47"/>
      <c r="E1521" s="47"/>
      <c r="F1521" s="56" t="str">
        <f>IF($G1521="","Nincs VKR kiválasztva!",INDEX(Osszesito!$C:$C,MATCH($G1521,Osszesito!$D:$D,0)))</f>
        <v>Nincs VKR kiválasztva!</v>
      </c>
      <c r="G1521" s="45"/>
      <c r="H1521" s="51" t="str">
        <f>IF($D1521="","",CONCATENATE($AY1521,"_",COUNTA($D$3:$D1521),"_FSZV_2026"))</f>
        <v/>
      </c>
      <c r="I1521" s="56" t="str">
        <f>IF($G1521="","Nincs VKR kiválasztva!",INDEX(Osszesito!$G:$G,MATCH($F1521,Osszesito!$C:$C,0)))</f>
        <v>Nincs VKR kiválasztva!</v>
      </c>
      <c r="J1521" s="56" t="str">
        <f>IF($G1521="","Nincs VKR kiválasztva!",INDEX(Osszesito!$F:$F,MATCH($F1521,Osszesito!$C:$C,0)))</f>
        <v>Nincs VKR kiválasztva!</v>
      </c>
      <c r="K1521" s="48" t="str">
        <f t="shared" si="991"/>
        <v>Nincs kitöltve a költség rész!</v>
      </c>
      <c r="L1521" s="49"/>
      <c r="M1521" s="49"/>
      <c r="N1521" s="60"/>
      <c r="O1521" s="60"/>
      <c r="P1521" s="90"/>
      <c r="R1521" s="62"/>
      <c r="S1521" s="62"/>
      <c r="T1521" s="62"/>
      <c r="U1521" s="62"/>
      <c r="V1521" s="62"/>
      <c r="W1521" s="62"/>
      <c r="X1521" s="62"/>
      <c r="Y1521" s="62"/>
      <c r="Z1521" s="62"/>
      <c r="AA1521" s="62"/>
      <c r="AB1521" s="62"/>
      <c r="AC1521" s="61">
        <f t="shared" si="954"/>
        <v>0</v>
      </c>
      <c r="AD1521" s="1" t="str">
        <f t="shared" si="955"/>
        <v>Nincs VKR kiválasztva!</v>
      </c>
      <c r="AF1521" s="60"/>
      <c r="AG1521" s="60"/>
      <c r="AH1521" s="60"/>
      <c r="AI1521" s="60"/>
      <c r="AJ1521" s="60"/>
      <c r="AK1521" s="60"/>
      <c r="AL1521" s="60"/>
      <c r="AM1521" s="60"/>
      <c r="AN1521" s="60"/>
      <c r="AO1521" s="60"/>
      <c r="AP1521" s="60"/>
      <c r="AQ1521" s="61">
        <f t="shared" si="956"/>
        <v>0</v>
      </c>
      <c r="AR1521" s="130" t="s">
        <v>36</v>
      </c>
      <c r="AS1521" s="1" t="str">
        <f t="shared" si="957"/>
        <v>Nincs VKR kiválasztva!</v>
      </c>
      <c r="AU1521" s="46"/>
      <c r="AV1521" s="46"/>
      <c r="AY1521" s="64" t="str">
        <f>IF($D1521="","",INDEX(Osszesito!$E:$E,MATCH($F1521,Osszesito!$C:$C,0)))</f>
        <v/>
      </c>
      <c r="AZ1521" s="64">
        <f t="shared" si="965"/>
        <v>0</v>
      </c>
      <c r="BA1521" s="65">
        <f t="shared" si="966"/>
        <v>0</v>
      </c>
      <c r="BB1521" s="65" t="str">
        <f t="shared" si="967"/>
        <v>x</v>
      </c>
      <c r="BC1521" s="65">
        <f t="shared" si="958"/>
        <v>0</v>
      </c>
      <c r="BD1521" s="65">
        <f t="shared" si="992"/>
        <v>0</v>
      </c>
      <c r="BE1521" s="65">
        <f t="shared" si="968"/>
        <v>0</v>
      </c>
      <c r="BF1521" s="64" t="str">
        <f t="shared" si="969"/>
        <v>A forrás egyenlő a költséggel (I.ütem).</v>
      </c>
      <c r="BG1521" s="65">
        <f t="shared" si="970"/>
        <v>0</v>
      </c>
      <c r="BH1521" s="65">
        <f t="shared" si="971"/>
        <v>0</v>
      </c>
      <c r="BI1521" s="65">
        <f t="shared" si="972"/>
        <v>0</v>
      </c>
      <c r="BJ1521" s="65">
        <f t="shared" si="973"/>
        <v>0</v>
      </c>
      <c r="BK1521" s="65">
        <f t="shared" si="959"/>
        <v>0</v>
      </c>
      <c r="BL1521" s="66" t="str">
        <f t="shared" si="993"/>
        <v>Nem hosszútávú a feladat.</v>
      </c>
      <c r="BM1521" s="67">
        <f t="shared" si="974"/>
        <v>1</v>
      </c>
      <c r="BN1521" s="67">
        <f t="shared" si="975"/>
        <v>0</v>
      </c>
      <c r="BO1521" s="67">
        <f t="shared" si="976"/>
        <v>1</v>
      </c>
      <c r="BP1521" s="67">
        <f t="shared" si="977"/>
        <v>0</v>
      </c>
      <c r="BQ1521" s="65">
        <f t="shared" si="978"/>
        <v>0</v>
      </c>
      <c r="BR1521" s="64" t="str">
        <f t="shared" si="979"/>
        <v>Nincs hosszútávú terv!</v>
      </c>
      <c r="BS1521" s="65">
        <f t="shared" si="980"/>
        <v>0</v>
      </c>
      <c r="BT1521" s="65">
        <f t="shared" si="981"/>
        <v>0</v>
      </c>
      <c r="BU1521" s="65">
        <f t="shared" si="982"/>
        <v>0</v>
      </c>
      <c r="BV1521" s="65">
        <f t="shared" si="983"/>
        <v>0</v>
      </c>
      <c r="BW1521" s="65">
        <f t="shared" si="984"/>
        <v>0</v>
      </c>
      <c r="BX1521" s="65">
        <f t="shared" si="985"/>
        <v>0</v>
      </c>
      <c r="BY1521" s="65">
        <f t="shared" si="986"/>
        <v>0</v>
      </c>
      <c r="BZ1521" s="65">
        <f t="shared" si="987"/>
        <v>0</v>
      </c>
      <c r="CA1521" s="65">
        <f t="shared" si="988"/>
        <v>0</v>
      </c>
      <c r="CB1521" s="65">
        <f t="shared" si="989"/>
        <v>0</v>
      </c>
      <c r="CC1521" s="65">
        <f t="shared" si="990"/>
        <v>0</v>
      </c>
      <c r="CD1521" s="65" t="str">
        <f t="shared" si="960"/>
        <v>Hiányos kitöltés! (B-oszlop üres)</v>
      </c>
      <c r="CE1521" s="66" t="str">
        <f t="shared" si="961"/>
        <v>Hiányos kitöltés! (B-oszlop üres)</v>
      </c>
      <c r="CF1521" s="65">
        <f t="shared" si="962"/>
        <v>0</v>
      </c>
      <c r="CG1521" s="65">
        <f t="shared" si="963"/>
        <v>0</v>
      </c>
      <c r="CH1521" s="65">
        <f t="shared" si="964"/>
        <v>0</v>
      </c>
    </row>
    <row r="1522" spans="1:86" ht="31.25" x14ac:dyDescent="0.25">
      <c r="A1522" s="54" t="str">
        <f t="shared" si="953"/>
        <v>Nincs VKR kiválasztva!</v>
      </c>
      <c r="B1522" s="68"/>
      <c r="C1522" s="55"/>
      <c r="D1522" s="47"/>
      <c r="E1522" s="47"/>
      <c r="F1522" s="56" t="str">
        <f>IF($G1522="","Nincs VKR kiválasztva!",INDEX(Osszesito!$C:$C,MATCH($G1522,Osszesito!$D:$D,0)))</f>
        <v>Nincs VKR kiválasztva!</v>
      </c>
      <c r="G1522" s="45"/>
      <c r="H1522" s="51" t="str">
        <f>IF($D1522="","",CONCATENATE($AY1522,"_",COUNTA($D$3:$D1522),"_FSZV_2026"))</f>
        <v/>
      </c>
      <c r="I1522" s="56" t="str">
        <f>IF($G1522="","Nincs VKR kiválasztva!",INDEX(Osszesito!$G:$G,MATCH($F1522,Osszesito!$C:$C,0)))</f>
        <v>Nincs VKR kiválasztva!</v>
      </c>
      <c r="J1522" s="56" t="str">
        <f>IF($G1522="","Nincs VKR kiválasztva!",INDEX(Osszesito!$F:$F,MATCH($F1522,Osszesito!$C:$C,0)))</f>
        <v>Nincs VKR kiválasztva!</v>
      </c>
      <c r="K1522" s="48" t="str">
        <f t="shared" si="991"/>
        <v>Nincs kitöltve a költség rész!</v>
      </c>
      <c r="L1522" s="49"/>
      <c r="M1522" s="49"/>
      <c r="N1522" s="60"/>
      <c r="O1522" s="60"/>
      <c r="P1522" s="90"/>
      <c r="R1522" s="62"/>
      <c r="S1522" s="62"/>
      <c r="T1522" s="62"/>
      <c r="U1522" s="62"/>
      <c r="V1522" s="62"/>
      <c r="W1522" s="62"/>
      <c r="X1522" s="62"/>
      <c r="Y1522" s="62"/>
      <c r="Z1522" s="62"/>
      <c r="AA1522" s="62"/>
      <c r="AB1522" s="62"/>
      <c r="AC1522" s="61">
        <f t="shared" si="954"/>
        <v>0</v>
      </c>
      <c r="AD1522" s="1" t="str">
        <f t="shared" si="955"/>
        <v>Nincs VKR kiválasztva!</v>
      </c>
      <c r="AF1522" s="60"/>
      <c r="AG1522" s="60"/>
      <c r="AH1522" s="60"/>
      <c r="AI1522" s="60"/>
      <c r="AJ1522" s="60"/>
      <c r="AK1522" s="60"/>
      <c r="AL1522" s="60"/>
      <c r="AM1522" s="60"/>
      <c r="AN1522" s="60"/>
      <c r="AO1522" s="60"/>
      <c r="AP1522" s="60"/>
      <c r="AQ1522" s="61">
        <f t="shared" si="956"/>
        <v>0</v>
      </c>
      <c r="AR1522" s="130" t="s">
        <v>36</v>
      </c>
      <c r="AS1522" s="1" t="str">
        <f t="shared" si="957"/>
        <v>Nincs VKR kiválasztva!</v>
      </c>
      <c r="AU1522" s="46"/>
      <c r="AV1522" s="46"/>
      <c r="AY1522" s="64" t="str">
        <f>IF($D1522="","",INDEX(Osszesito!$E:$E,MATCH($F1522,Osszesito!$C:$C,0)))</f>
        <v/>
      </c>
      <c r="AZ1522" s="64">
        <f t="shared" si="965"/>
        <v>0</v>
      </c>
      <c r="BA1522" s="65">
        <f t="shared" si="966"/>
        <v>0</v>
      </c>
      <c r="BB1522" s="65" t="str">
        <f t="shared" si="967"/>
        <v>x</v>
      </c>
      <c r="BC1522" s="65">
        <f t="shared" si="958"/>
        <v>0</v>
      </c>
      <c r="BD1522" s="65">
        <f t="shared" si="992"/>
        <v>0</v>
      </c>
      <c r="BE1522" s="65">
        <f t="shared" si="968"/>
        <v>0</v>
      </c>
      <c r="BF1522" s="64" t="str">
        <f t="shared" si="969"/>
        <v>A forrás egyenlő a költséggel (I.ütem).</v>
      </c>
      <c r="BG1522" s="65">
        <f t="shared" si="970"/>
        <v>0</v>
      </c>
      <c r="BH1522" s="65">
        <f t="shared" si="971"/>
        <v>0</v>
      </c>
      <c r="BI1522" s="65">
        <f t="shared" si="972"/>
        <v>0</v>
      </c>
      <c r="BJ1522" s="65">
        <f t="shared" si="973"/>
        <v>0</v>
      </c>
      <c r="BK1522" s="65">
        <f t="shared" si="959"/>
        <v>0</v>
      </c>
      <c r="BL1522" s="66" t="str">
        <f t="shared" si="993"/>
        <v>Nem hosszútávú a feladat.</v>
      </c>
      <c r="BM1522" s="67">
        <f t="shared" si="974"/>
        <v>1</v>
      </c>
      <c r="BN1522" s="67">
        <f t="shared" si="975"/>
        <v>0</v>
      </c>
      <c r="BO1522" s="67">
        <f t="shared" si="976"/>
        <v>1</v>
      </c>
      <c r="BP1522" s="67">
        <f t="shared" si="977"/>
        <v>0</v>
      </c>
      <c r="BQ1522" s="65">
        <f t="shared" si="978"/>
        <v>0</v>
      </c>
      <c r="BR1522" s="64" t="str">
        <f t="shared" si="979"/>
        <v>Nincs hosszútávú terv!</v>
      </c>
      <c r="BS1522" s="65">
        <f t="shared" si="980"/>
        <v>0</v>
      </c>
      <c r="BT1522" s="65">
        <f t="shared" si="981"/>
        <v>0</v>
      </c>
      <c r="BU1522" s="65">
        <f t="shared" si="982"/>
        <v>0</v>
      </c>
      <c r="BV1522" s="65">
        <f t="shared" si="983"/>
        <v>0</v>
      </c>
      <c r="BW1522" s="65">
        <f t="shared" si="984"/>
        <v>0</v>
      </c>
      <c r="BX1522" s="65">
        <f t="shared" si="985"/>
        <v>0</v>
      </c>
      <c r="BY1522" s="65">
        <f t="shared" si="986"/>
        <v>0</v>
      </c>
      <c r="BZ1522" s="65">
        <f t="shared" si="987"/>
        <v>0</v>
      </c>
      <c r="CA1522" s="65">
        <f t="shared" si="988"/>
        <v>0</v>
      </c>
      <c r="CB1522" s="65">
        <f t="shared" si="989"/>
        <v>0</v>
      </c>
      <c r="CC1522" s="65">
        <f t="shared" si="990"/>
        <v>0</v>
      </c>
      <c r="CD1522" s="65" t="str">
        <f t="shared" si="960"/>
        <v>Hiányos kitöltés! (B-oszlop üres)</v>
      </c>
      <c r="CE1522" s="66" t="str">
        <f t="shared" si="961"/>
        <v>Hiányos kitöltés! (B-oszlop üres)</v>
      </c>
      <c r="CF1522" s="65">
        <f t="shared" si="962"/>
        <v>0</v>
      </c>
      <c r="CG1522" s="65">
        <f t="shared" si="963"/>
        <v>0</v>
      </c>
      <c r="CH1522" s="65">
        <f t="shared" si="964"/>
        <v>0</v>
      </c>
    </row>
    <row r="1523" spans="1:86" ht="31.25" x14ac:dyDescent="0.25">
      <c r="A1523" s="54" t="str">
        <f t="shared" si="953"/>
        <v>Nincs VKR kiválasztva!</v>
      </c>
      <c r="B1523" s="68"/>
      <c r="C1523" s="55"/>
      <c r="D1523" s="47"/>
      <c r="E1523" s="47"/>
      <c r="F1523" s="56" t="str">
        <f>IF($G1523="","Nincs VKR kiválasztva!",INDEX(Osszesito!$C:$C,MATCH($G1523,Osszesito!$D:$D,0)))</f>
        <v>Nincs VKR kiválasztva!</v>
      </c>
      <c r="G1523" s="45"/>
      <c r="H1523" s="51" t="str">
        <f>IF($D1523="","",CONCATENATE($AY1523,"_",COUNTA($D$3:$D1523),"_FSZV_2026"))</f>
        <v/>
      </c>
      <c r="I1523" s="56" t="str">
        <f>IF($G1523="","Nincs VKR kiválasztva!",INDEX(Osszesito!$G:$G,MATCH($F1523,Osszesito!$C:$C,0)))</f>
        <v>Nincs VKR kiválasztva!</v>
      </c>
      <c r="J1523" s="56" t="str">
        <f>IF($G1523="","Nincs VKR kiválasztva!",INDEX(Osszesito!$F:$F,MATCH($F1523,Osszesito!$C:$C,0)))</f>
        <v>Nincs VKR kiválasztva!</v>
      </c>
      <c r="K1523" s="48" t="str">
        <f t="shared" si="991"/>
        <v>Nincs kitöltve a költség rész!</v>
      </c>
      <c r="L1523" s="49"/>
      <c r="M1523" s="49"/>
      <c r="N1523" s="60"/>
      <c r="O1523" s="60"/>
      <c r="P1523" s="90"/>
      <c r="R1523" s="62"/>
      <c r="S1523" s="62"/>
      <c r="T1523" s="62"/>
      <c r="U1523" s="62"/>
      <c r="V1523" s="62"/>
      <c r="W1523" s="62"/>
      <c r="X1523" s="62"/>
      <c r="Y1523" s="62"/>
      <c r="Z1523" s="62"/>
      <c r="AA1523" s="62"/>
      <c r="AB1523" s="62"/>
      <c r="AC1523" s="61">
        <f t="shared" si="954"/>
        <v>0</v>
      </c>
      <c r="AD1523" s="1" t="str">
        <f t="shared" si="955"/>
        <v>Nincs VKR kiválasztva!</v>
      </c>
      <c r="AF1523" s="60"/>
      <c r="AG1523" s="60"/>
      <c r="AH1523" s="60"/>
      <c r="AI1523" s="60"/>
      <c r="AJ1523" s="60"/>
      <c r="AK1523" s="60"/>
      <c r="AL1523" s="60"/>
      <c r="AM1523" s="60"/>
      <c r="AN1523" s="60"/>
      <c r="AO1523" s="60"/>
      <c r="AP1523" s="60"/>
      <c r="AQ1523" s="61">
        <f t="shared" si="956"/>
        <v>0</v>
      </c>
      <c r="AR1523" s="130" t="s">
        <v>36</v>
      </c>
      <c r="AS1523" s="1" t="str">
        <f t="shared" si="957"/>
        <v>Nincs VKR kiválasztva!</v>
      </c>
      <c r="AU1523" s="46"/>
      <c r="AV1523" s="46"/>
      <c r="AY1523" s="64" t="str">
        <f>IF($D1523="","",INDEX(Osszesito!$E:$E,MATCH($F1523,Osszesito!$C:$C,0)))</f>
        <v/>
      </c>
      <c r="AZ1523" s="64">
        <f t="shared" si="965"/>
        <v>0</v>
      </c>
      <c r="BA1523" s="65">
        <f t="shared" si="966"/>
        <v>0</v>
      </c>
      <c r="BB1523" s="65" t="str">
        <f t="shared" si="967"/>
        <v>x</v>
      </c>
      <c r="BC1523" s="65">
        <f t="shared" si="958"/>
        <v>0</v>
      </c>
      <c r="BD1523" s="65">
        <f t="shared" si="992"/>
        <v>0</v>
      </c>
      <c r="BE1523" s="65">
        <f t="shared" si="968"/>
        <v>0</v>
      </c>
      <c r="BF1523" s="64" t="str">
        <f t="shared" si="969"/>
        <v>A forrás egyenlő a költséggel (I.ütem).</v>
      </c>
      <c r="BG1523" s="65">
        <f t="shared" si="970"/>
        <v>0</v>
      </c>
      <c r="BH1523" s="65">
        <f t="shared" si="971"/>
        <v>0</v>
      </c>
      <c r="BI1523" s="65">
        <f t="shared" si="972"/>
        <v>0</v>
      </c>
      <c r="BJ1523" s="65">
        <f t="shared" si="973"/>
        <v>0</v>
      </c>
      <c r="BK1523" s="65">
        <f t="shared" si="959"/>
        <v>0</v>
      </c>
      <c r="BL1523" s="66" t="str">
        <f t="shared" si="993"/>
        <v>Nem hosszútávú a feladat.</v>
      </c>
      <c r="BM1523" s="67">
        <f t="shared" si="974"/>
        <v>1</v>
      </c>
      <c r="BN1523" s="67">
        <f t="shared" si="975"/>
        <v>0</v>
      </c>
      <c r="BO1523" s="67">
        <f t="shared" si="976"/>
        <v>1</v>
      </c>
      <c r="BP1523" s="67">
        <f t="shared" si="977"/>
        <v>0</v>
      </c>
      <c r="BQ1523" s="65">
        <f t="shared" si="978"/>
        <v>0</v>
      </c>
      <c r="BR1523" s="64" t="str">
        <f t="shared" si="979"/>
        <v>Nincs hosszútávú terv!</v>
      </c>
      <c r="BS1523" s="65">
        <f t="shared" si="980"/>
        <v>0</v>
      </c>
      <c r="BT1523" s="65">
        <f t="shared" si="981"/>
        <v>0</v>
      </c>
      <c r="BU1523" s="65">
        <f t="shared" si="982"/>
        <v>0</v>
      </c>
      <c r="BV1523" s="65">
        <f t="shared" si="983"/>
        <v>0</v>
      </c>
      <c r="BW1523" s="65">
        <f t="shared" si="984"/>
        <v>0</v>
      </c>
      <c r="BX1523" s="65">
        <f t="shared" si="985"/>
        <v>0</v>
      </c>
      <c r="BY1523" s="65">
        <f t="shared" si="986"/>
        <v>0</v>
      </c>
      <c r="BZ1523" s="65">
        <f t="shared" si="987"/>
        <v>0</v>
      </c>
      <c r="CA1523" s="65">
        <f t="shared" si="988"/>
        <v>0</v>
      </c>
      <c r="CB1523" s="65">
        <f t="shared" si="989"/>
        <v>0</v>
      </c>
      <c r="CC1523" s="65">
        <f t="shared" si="990"/>
        <v>0</v>
      </c>
      <c r="CD1523" s="65" t="str">
        <f t="shared" si="960"/>
        <v>Hiányos kitöltés! (B-oszlop üres)</v>
      </c>
      <c r="CE1523" s="66" t="str">
        <f t="shared" si="961"/>
        <v>Hiányos kitöltés! (B-oszlop üres)</v>
      </c>
      <c r="CF1523" s="65">
        <f t="shared" si="962"/>
        <v>0</v>
      </c>
      <c r="CG1523" s="65">
        <f t="shared" si="963"/>
        <v>0</v>
      </c>
      <c r="CH1523" s="65">
        <f t="shared" si="964"/>
        <v>0</v>
      </c>
    </row>
    <row r="1524" spans="1:86" ht="31.25" x14ac:dyDescent="0.25">
      <c r="A1524" s="54" t="str">
        <f t="shared" ref="A1524:A1587" si="994">IF($G1524="","Nincs VKR kiválasztva!",CE1524)</f>
        <v>Nincs VKR kiválasztva!</v>
      </c>
      <c r="B1524" s="68"/>
      <c r="C1524" s="55"/>
      <c r="D1524" s="47"/>
      <c r="E1524" s="47"/>
      <c r="F1524" s="56" t="str">
        <f>IF($G1524="","Nincs VKR kiválasztva!",INDEX(Osszesito!$C:$C,MATCH($G1524,Osszesito!$D:$D,0)))</f>
        <v>Nincs VKR kiválasztva!</v>
      </c>
      <c r="G1524" s="45"/>
      <c r="H1524" s="51" t="str">
        <f>IF($D1524="","",CONCATENATE($AY1524,"_",COUNTA($D$3:$D1524),"_FSZV_2026"))</f>
        <v/>
      </c>
      <c r="I1524" s="56" t="str">
        <f>IF($G1524="","Nincs VKR kiválasztva!",INDEX(Osszesito!$G:$G,MATCH($F1524,Osszesito!$C:$C,0)))</f>
        <v>Nincs VKR kiválasztva!</v>
      </c>
      <c r="J1524" s="56" t="str">
        <f>IF($G1524="","Nincs VKR kiválasztva!",INDEX(Osszesito!$F:$F,MATCH($F1524,Osszesito!$C:$C,0)))</f>
        <v>Nincs VKR kiválasztva!</v>
      </c>
      <c r="K1524" s="48" t="str">
        <f t="shared" si="991"/>
        <v>Nincs kitöltve a költség rész!</v>
      </c>
      <c r="L1524" s="49"/>
      <c r="M1524" s="49"/>
      <c r="N1524" s="60"/>
      <c r="O1524" s="60"/>
      <c r="P1524" s="90"/>
      <c r="R1524" s="62"/>
      <c r="S1524" s="62"/>
      <c r="T1524" s="62"/>
      <c r="U1524" s="62"/>
      <c r="V1524" s="62"/>
      <c r="W1524" s="62"/>
      <c r="X1524" s="62"/>
      <c r="Y1524" s="62"/>
      <c r="Z1524" s="62"/>
      <c r="AA1524" s="62"/>
      <c r="AB1524" s="62"/>
      <c r="AC1524" s="61">
        <f t="shared" ref="AC1524:AC1587" si="995">SUM(R1524:AB1524)</f>
        <v>0</v>
      </c>
      <c r="AD1524" s="1" t="str">
        <f t="shared" ref="AD1524:AD1587" si="996">IF($G1524="","Nincs VKR kiválasztva!",IF(BA1524=0,"Hiányos kitöltés!",BF1524))</f>
        <v>Nincs VKR kiválasztva!</v>
      </c>
      <c r="AF1524" s="60"/>
      <c r="AG1524" s="60"/>
      <c r="AH1524" s="60"/>
      <c r="AI1524" s="60"/>
      <c r="AJ1524" s="60"/>
      <c r="AK1524" s="60"/>
      <c r="AL1524" s="60"/>
      <c r="AM1524" s="60"/>
      <c r="AN1524" s="60"/>
      <c r="AO1524" s="60"/>
      <c r="AP1524" s="60"/>
      <c r="AQ1524" s="61">
        <f t="shared" ref="AQ1524:AQ1587" si="997">SUM(AF1524:AP1524)</f>
        <v>0</v>
      </c>
      <c r="AR1524" s="130" t="s">
        <v>36</v>
      </c>
      <c r="AS1524" s="1" t="str">
        <f t="shared" ref="AS1524:AS1587" si="998">IF($G1524="","Nincs VKR kiválasztva!",IF(BA1524=0,"Hiányos kitöltés!",IF(BB1524="R","Nincs hosszútávú terv!",BL1524)))</f>
        <v>Nincs VKR kiválasztva!</v>
      </c>
      <c r="AU1524" s="46"/>
      <c r="AV1524" s="46"/>
      <c r="AY1524" s="64" t="str">
        <f>IF($D1524="","",INDEX(Osszesito!$E:$E,MATCH($F1524,Osszesito!$C:$C,0)))</f>
        <v/>
      </c>
      <c r="AZ1524" s="64">
        <f t="shared" si="965"/>
        <v>0</v>
      </c>
      <c r="BA1524" s="65">
        <f t="shared" si="966"/>
        <v>0</v>
      </c>
      <c r="BB1524" s="65" t="str">
        <f t="shared" si="967"/>
        <v>x</v>
      </c>
      <c r="BC1524" s="65">
        <f t="shared" ref="BC1524:BC1587" si="999">IF(OR(BB1524="R",BB1524="RH"),1,0)</f>
        <v>0</v>
      </c>
      <c r="BD1524" s="65">
        <f t="shared" si="992"/>
        <v>0</v>
      </c>
      <c r="BE1524" s="65">
        <f t="shared" si="968"/>
        <v>0</v>
      </c>
      <c r="BF1524" s="64" t="str">
        <f t="shared" si="969"/>
        <v>A forrás egyenlő a költséggel (I.ütem).</v>
      </c>
      <c r="BG1524" s="65">
        <f t="shared" si="970"/>
        <v>0</v>
      </c>
      <c r="BH1524" s="65">
        <f t="shared" si="971"/>
        <v>0</v>
      </c>
      <c r="BI1524" s="65">
        <f t="shared" si="972"/>
        <v>0</v>
      </c>
      <c r="BJ1524" s="65">
        <f t="shared" si="973"/>
        <v>0</v>
      </c>
      <c r="BK1524" s="65">
        <f t="shared" ref="BK1524:BK1587" si="1000">IF(AND($BJ1524=1,$O1524=$AQ1524),1,IF(AND($BJ1524=1,$O1524&gt;$AQ1524,AR1524="igen"),1,0))</f>
        <v>0</v>
      </c>
      <c r="BL1524" s="66" t="str">
        <f t="shared" si="993"/>
        <v>Nem hosszútávú a feladat.</v>
      </c>
      <c r="BM1524" s="67">
        <f t="shared" si="974"/>
        <v>1</v>
      </c>
      <c r="BN1524" s="67">
        <f t="shared" si="975"/>
        <v>0</v>
      </c>
      <c r="BO1524" s="67">
        <f t="shared" si="976"/>
        <v>1</v>
      </c>
      <c r="BP1524" s="67">
        <f t="shared" si="977"/>
        <v>0</v>
      </c>
      <c r="BQ1524" s="65">
        <f t="shared" si="978"/>
        <v>0</v>
      </c>
      <c r="BR1524" s="64" t="str">
        <f t="shared" si="979"/>
        <v>Nincs hosszútávú terv!</v>
      </c>
      <c r="BS1524" s="65">
        <f t="shared" si="980"/>
        <v>0</v>
      </c>
      <c r="BT1524" s="65">
        <f t="shared" si="981"/>
        <v>0</v>
      </c>
      <c r="BU1524" s="65">
        <f t="shared" si="982"/>
        <v>0</v>
      </c>
      <c r="BV1524" s="65">
        <f t="shared" si="983"/>
        <v>0</v>
      </c>
      <c r="BW1524" s="65">
        <f t="shared" si="984"/>
        <v>0</v>
      </c>
      <c r="BX1524" s="65">
        <f t="shared" si="985"/>
        <v>0</v>
      </c>
      <c r="BY1524" s="65">
        <f t="shared" si="986"/>
        <v>0</v>
      </c>
      <c r="BZ1524" s="65">
        <f t="shared" si="987"/>
        <v>0</v>
      </c>
      <c r="CA1524" s="65">
        <f t="shared" si="988"/>
        <v>0</v>
      </c>
      <c r="CB1524" s="65">
        <f t="shared" si="989"/>
        <v>0</v>
      </c>
      <c r="CC1524" s="65">
        <f t="shared" si="990"/>
        <v>0</v>
      </c>
      <c r="CD1524" s="65" t="str">
        <f t="shared" ref="CD1524:CD1587" si="1001">IF(AND($BA1524=0,$BU1524=0),"Hiányos kitöltés! (B-oszlop üres)",IF(AND($BA1524=0,$BV1524=0),"Hiányos kitöltés! (C-oszlop üres)",IF(AND($BA1524=0,$BW1524=0),"Hiányos kitöltés! (D-oszlop üres)",IF(AND($BA1524=0,$BX1524=0),"Hiányos kitöltés! (E-oszlop üres)",IF(AND($BA1524=0,$BY1524=0),"Hiányos kitöltés! (L-oszlop üres)",IF(AND($BA1524=0,$BZ1524=0),"Hiányos kitöltés! (M-oszlop üres)",IF(AND($BA1524=0,$CA1524=0),"Hiányos kitöltés! (N-oszlop üres)",IF(AND($BA1524=0,$CB1524=0),"Hiányos kitöltés! (O-oszlop üres)",IF(AND($BA1524=0,$BG1524=0),"Hiányos kitöltés! (I.ütem forrása hiányos!","?")))))))))</f>
        <v>Hiányos kitöltés! (B-oszlop üres)</v>
      </c>
      <c r="CE1524" s="66" t="str">
        <f t="shared" ref="CE1524:CE1587" si="1002">IF($BA1524=0,$CD1524,IF($BG1524=0,"I. ütem forrása nincs kitöltve!",IF($BJ1524=0,"II. ütem forrása nincs kitöltve!",IF($BD1524=1,"Költségek üteme nem megfelelő (az időtartam és a költség üteme eltér)!",IF(AND(BH1524=0,$BA1524=1,$BJ1524=1,$BD1524=1),"Kötelező cellák kitöltve, de az I. ütem forrása hibás!",IF(AND(BJ1524=0,$BA1524=1,$BJ1524=1,$BD1524=1),"Kötelező cellák kitöltve, de a II. ütem forrása hibás!",IF(AND($BO1524=1,$AZ1524&lt;30),"Nullás a rövidtávú feladat és rövid (hiányzik) a hozzá tartozó indoklás!",IF(AND($BP1524=1,$AZ1524&lt;30),"Nullás a hosszútávú feladat és rövid (hiányzik) a hozzá tartozó indoklás!",IF(AND(BN1524=1,C1524="1811_RENDKÍVÜLI"),"II. ütemre nem tervezhet Rendkívüli feladatot!",IF(BH1524=0,AD1524,IF(BK1524=0,AS1524,IF(AND(BC1524=1,$P1524&gt;$N1524),"EM rendelet 2. melléklet terhére elszámolt költség nem lehet nagyobb az I. ütemre tervezett tényleges költségnél!",IF($AC1524&gt;$N1524,"Többlet forrást jelölt meg az I. ütemnél! Kérjük, a többletet az 'Osszesito' fülön tüntesse fel!",IF($AQ1524&gt;$O1524,"Többlet forrást jelölt meg a II. ütemnél! Kérjük, a többletet az 'Osszesito' fülön tüntesse fel!","Kitöltés rendben!"))))))))))))))</f>
        <v>Hiányos kitöltés! (B-oszlop üres)</v>
      </c>
      <c r="CF1524" s="65">
        <f t="shared" ref="CF1524:CF1587" si="1003">IF(A1524="Kitöltés rendben!",1,0)</f>
        <v>0</v>
      </c>
      <c r="CG1524" s="65">
        <f t="shared" ref="CG1524:CG1587" si="1004">IF(AND($BB1524="R",$CF1524=1),1,IF(AND($BB1524="RH",$CF1524=1),1,0))</f>
        <v>0</v>
      </c>
      <c r="CH1524" s="65">
        <f t="shared" ref="CH1524:CH1587" si="1005">IF(AND($BB1524="H",$CF1524=1),1,IF(AND($BB1524="RH",$CF1524=1),1,0))</f>
        <v>0</v>
      </c>
    </row>
    <row r="1525" spans="1:86" ht="31.25" x14ac:dyDescent="0.25">
      <c r="A1525" s="54" t="str">
        <f t="shared" si="994"/>
        <v>Nincs VKR kiválasztva!</v>
      </c>
      <c r="B1525" s="68"/>
      <c r="C1525" s="55"/>
      <c r="D1525" s="47"/>
      <c r="E1525" s="47"/>
      <c r="F1525" s="56" t="str">
        <f>IF($G1525="","Nincs VKR kiválasztva!",INDEX(Osszesito!$C:$C,MATCH($G1525,Osszesito!$D:$D,0)))</f>
        <v>Nincs VKR kiválasztva!</v>
      </c>
      <c r="G1525" s="45"/>
      <c r="H1525" s="51" t="str">
        <f>IF($D1525="","",CONCATENATE($AY1525,"_",COUNTA($D$3:$D1525),"_FSZV_2026"))</f>
        <v/>
      </c>
      <c r="I1525" s="56" t="str">
        <f>IF($G1525="","Nincs VKR kiválasztva!",INDEX(Osszesito!$G:$G,MATCH($F1525,Osszesito!$C:$C,0)))</f>
        <v>Nincs VKR kiválasztva!</v>
      </c>
      <c r="J1525" s="56" t="str">
        <f>IF($G1525="","Nincs VKR kiválasztva!",INDEX(Osszesito!$F:$F,MATCH($F1525,Osszesito!$C:$C,0)))</f>
        <v>Nincs VKR kiválasztva!</v>
      </c>
      <c r="K1525" s="48" t="str">
        <f t="shared" si="991"/>
        <v>Nincs kitöltve a költség rész!</v>
      </c>
      <c r="L1525" s="49"/>
      <c r="M1525" s="49"/>
      <c r="N1525" s="60"/>
      <c r="O1525" s="60"/>
      <c r="P1525" s="90"/>
      <c r="R1525" s="62"/>
      <c r="S1525" s="62"/>
      <c r="T1525" s="62"/>
      <c r="U1525" s="62"/>
      <c r="V1525" s="62"/>
      <c r="W1525" s="62"/>
      <c r="X1525" s="62"/>
      <c r="Y1525" s="62"/>
      <c r="Z1525" s="62"/>
      <c r="AA1525" s="62"/>
      <c r="AB1525" s="62"/>
      <c r="AC1525" s="61">
        <f t="shared" si="995"/>
        <v>0</v>
      </c>
      <c r="AD1525" s="1" t="str">
        <f t="shared" si="996"/>
        <v>Nincs VKR kiválasztva!</v>
      </c>
      <c r="AF1525" s="60"/>
      <c r="AG1525" s="60"/>
      <c r="AH1525" s="60"/>
      <c r="AI1525" s="60"/>
      <c r="AJ1525" s="60"/>
      <c r="AK1525" s="60"/>
      <c r="AL1525" s="60"/>
      <c r="AM1525" s="60"/>
      <c r="AN1525" s="60"/>
      <c r="AO1525" s="60"/>
      <c r="AP1525" s="60"/>
      <c r="AQ1525" s="61">
        <f t="shared" si="997"/>
        <v>0</v>
      </c>
      <c r="AR1525" s="130" t="s">
        <v>36</v>
      </c>
      <c r="AS1525" s="1" t="str">
        <f t="shared" si="998"/>
        <v>Nincs VKR kiválasztva!</v>
      </c>
      <c r="AU1525" s="46"/>
      <c r="AV1525" s="46"/>
      <c r="AY1525" s="64" t="str">
        <f>IF($D1525="","",INDEX(Osszesito!$E:$E,MATCH($F1525,Osszesito!$C:$C,0)))</f>
        <v/>
      </c>
      <c r="AZ1525" s="64">
        <f t="shared" si="965"/>
        <v>0</v>
      </c>
      <c r="BA1525" s="65">
        <f t="shared" si="966"/>
        <v>0</v>
      </c>
      <c r="BB1525" s="65" t="str">
        <f t="shared" si="967"/>
        <v>x</v>
      </c>
      <c r="BC1525" s="65">
        <f t="shared" si="999"/>
        <v>0</v>
      </c>
      <c r="BD1525" s="65">
        <f t="shared" si="992"/>
        <v>0</v>
      </c>
      <c r="BE1525" s="65">
        <f t="shared" si="968"/>
        <v>0</v>
      </c>
      <c r="BF1525" s="64" t="str">
        <f t="shared" si="969"/>
        <v>A forrás egyenlő a költséggel (I.ütem).</v>
      </c>
      <c r="BG1525" s="65">
        <f t="shared" si="970"/>
        <v>0</v>
      </c>
      <c r="BH1525" s="65">
        <f t="shared" si="971"/>
        <v>0</v>
      </c>
      <c r="BI1525" s="65">
        <f t="shared" si="972"/>
        <v>0</v>
      </c>
      <c r="BJ1525" s="65">
        <f t="shared" si="973"/>
        <v>0</v>
      </c>
      <c r="BK1525" s="65">
        <f t="shared" si="1000"/>
        <v>0</v>
      </c>
      <c r="BL1525" s="66" t="str">
        <f t="shared" si="993"/>
        <v>Nem hosszútávú a feladat.</v>
      </c>
      <c r="BM1525" s="67">
        <f t="shared" si="974"/>
        <v>1</v>
      </c>
      <c r="BN1525" s="67">
        <f t="shared" si="975"/>
        <v>0</v>
      </c>
      <c r="BO1525" s="67">
        <f t="shared" si="976"/>
        <v>1</v>
      </c>
      <c r="BP1525" s="67">
        <f t="shared" si="977"/>
        <v>0</v>
      </c>
      <c r="BQ1525" s="65">
        <f t="shared" si="978"/>
        <v>0</v>
      </c>
      <c r="BR1525" s="64" t="str">
        <f t="shared" si="979"/>
        <v>Nincs hosszútávú terv!</v>
      </c>
      <c r="BS1525" s="65">
        <f t="shared" si="980"/>
        <v>0</v>
      </c>
      <c r="BT1525" s="65">
        <f t="shared" si="981"/>
        <v>0</v>
      </c>
      <c r="BU1525" s="65">
        <f t="shared" si="982"/>
        <v>0</v>
      </c>
      <c r="BV1525" s="65">
        <f t="shared" si="983"/>
        <v>0</v>
      </c>
      <c r="BW1525" s="65">
        <f t="shared" si="984"/>
        <v>0</v>
      </c>
      <c r="BX1525" s="65">
        <f t="shared" si="985"/>
        <v>0</v>
      </c>
      <c r="BY1525" s="65">
        <f t="shared" si="986"/>
        <v>0</v>
      </c>
      <c r="BZ1525" s="65">
        <f t="shared" si="987"/>
        <v>0</v>
      </c>
      <c r="CA1525" s="65">
        <f t="shared" si="988"/>
        <v>0</v>
      </c>
      <c r="CB1525" s="65">
        <f t="shared" si="989"/>
        <v>0</v>
      </c>
      <c r="CC1525" s="65">
        <f t="shared" si="990"/>
        <v>0</v>
      </c>
      <c r="CD1525" s="65" t="str">
        <f t="shared" si="1001"/>
        <v>Hiányos kitöltés! (B-oszlop üres)</v>
      </c>
      <c r="CE1525" s="66" t="str">
        <f t="shared" si="1002"/>
        <v>Hiányos kitöltés! (B-oszlop üres)</v>
      </c>
      <c r="CF1525" s="65">
        <f t="shared" si="1003"/>
        <v>0</v>
      </c>
      <c r="CG1525" s="65">
        <f t="shared" si="1004"/>
        <v>0</v>
      </c>
      <c r="CH1525" s="65">
        <f t="shared" si="1005"/>
        <v>0</v>
      </c>
    </row>
    <row r="1526" spans="1:86" ht="31.25" x14ac:dyDescent="0.25">
      <c r="A1526" s="54" t="str">
        <f t="shared" si="994"/>
        <v>Nincs VKR kiválasztva!</v>
      </c>
      <c r="B1526" s="68"/>
      <c r="C1526" s="55"/>
      <c r="D1526" s="47"/>
      <c r="E1526" s="47"/>
      <c r="F1526" s="56" t="str">
        <f>IF($G1526="","Nincs VKR kiválasztva!",INDEX(Osszesito!$C:$C,MATCH($G1526,Osszesito!$D:$D,0)))</f>
        <v>Nincs VKR kiválasztva!</v>
      </c>
      <c r="G1526" s="45"/>
      <c r="H1526" s="51" t="str">
        <f>IF($D1526="","",CONCATENATE($AY1526,"_",COUNTA($D$3:$D1526),"_FSZV_2026"))</f>
        <v/>
      </c>
      <c r="I1526" s="56" t="str">
        <f>IF($G1526="","Nincs VKR kiválasztva!",INDEX(Osszesito!$G:$G,MATCH($F1526,Osszesito!$C:$C,0)))</f>
        <v>Nincs VKR kiválasztva!</v>
      </c>
      <c r="J1526" s="56" t="str">
        <f>IF($G1526="","Nincs VKR kiválasztva!",INDEX(Osszesito!$F:$F,MATCH($F1526,Osszesito!$C:$C,0)))</f>
        <v>Nincs VKR kiválasztva!</v>
      </c>
      <c r="K1526" s="48" t="str">
        <f t="shared" si="991"/>
        <v>Nincs kitöltve a költség rész!</v>
      </c>
      <c r="L1526" s="49"/>
      <c r="M1526" s="49"/>
      <c r="N1526" s="60"/>
      <c r="O1526" s="60"/>
      <c r="P1526" s="90"/>
      <c r="R1526" s="62"/>
      <c r="S1526" s="62"/>
      <c r="T1526" s="62"/>
      <c r="U1526" s="62"/>
      <c r="V1526" s="62"/>
      <c r="W1526" s="62"/>
      <c r="X1526" s="62"/>
      <c r="Y1526" s="62"/>
      <c r="Z1526" s="62"/>
      <c r="AA1526" s="62"/>
      <c r="AB1526" s="62"/>
      <c r="AC1526" s="61">
        <f t="shared" si="995"/>
        <v>0</v>
      </c>
      <c r="AD1526" s="1" t="str">
        <f t="shared" si="996"/>
        <v>Nincs VKR kiválasztva!</v>
      </c>
      <c r="AF1526" s="60"/>
      <c r="AG1526" s="60"/>
      <c r="AH1526" s="60"/>
      <c r="AI1526" s="60"/>
      <c r="AJ1526" s="60"/>
      <c r="AK1526" s="60"/>
      <c r="AL1526" s="60"/>
      <c r="AM1526" s="60"/>
      <c r="AN1526" s="60"/>
      <c r="AO1526" s="60"/>
      <c r="AP1526" s="60"/>
      <c r="AQ1526" s="61">
        <f t="shared" si="997"/>
        <v>0</v>
      </c>
      <c r="AR1526" s="130" t="s">
        <v>36</v>
      </c>
      <c r="AS1526" s="1" t="str">
        <f t="shared" si="998"/>
        <v>Nincs VKR kiválasztva!</v>
      </c>
      <c r="AU1526" s="46"/>
      <c r="AV1526" s="46"/>
      <c r="AY1526" s="64" t="str">
        <f>IF($D1526="","",INDEX(Osszesito!$E:$E,MATCH($F1526,Osszesito!$C:$C,0)))</f>
        <v/>
      </c>
      <c r="AZ1526" s="64">
        <f t="shared" si="965"/>
        <v>0</v>
      </c>
      <c r="BA1526" s="65">
        <f t="shared" si="966"/>
        <v>0</v>
      </c>
      <c r="BB1526" s="65" t="str">
        <f t="shared" si="967"/>
        <v>x</v>
      </c>
      <c r="BC1526" s="65">
        <f t="shared" si="999"/>
        <v>0</v>
      </c>
      <c r="BD1526" s="65">
        <f t="shared" si="992"/>
        <v>0</v>
      </c>
      <c r="BE1526" s="65">
        <f t="shared" si="968"/>
        <v>0</v>
      </c>
      <c r="BF1526" s="64" t="str">
        <f t="shared" si="969"/>
        <v>A forrás egyenlő a költséggel (I.ütem).</v>
      </c>
      <c r="BG1526" s="65">
        <f t="shared" si="970"/>
        <v>0</v>
      </c>
      <c r="BH1526" s="65">
        <f t="shared" si="971"/>
        <v>0</v>
      </c>
      <c r="BI1526" s="65">
        <f t="shared" si="972"/>
        <v>0</v>
      </c>
      <c r="BJ1526" s="65">
        <f t="shared" si="973"/>
        <v>0</v>
      </c>
      <c r="BK1526" s="65">
        <f t="shared" si="1000"/>
        <v>0</v>
      </c>
      <c r="BL1526" s="66" t="str">
        <f t="shared" si="993"/>
        <v>Nem hosszútávú a feladat.</v>
      </c>
      <c r="BM1526" s="67">
        <f t="shared" si="974"/>
        <v>1</v>
      </c>
      <c r="BN1526" s="67">
        <f t="shared" si="975"/>
        <v>0</v>
      </c>
      <c r="BO1526" s="67">
        <f t="shared" si="976"/>
        <v>1</v>
      </c>
      <c r="BP1526" s="67">
        <f t="shared" si="977"/>
        <v>0</v>
      </c>
      <c r="BQ1526" s="65">
        <f t="shared" si="978"/>
        <v>0</v>
      </c>
      <c r="BR1526" s="64" t="str">
        <f t="shared" si="979"/>
        <v>Nincs hosszútávú terv!</v>
      </c>
      <c r="BS1526" s="65">
        <f t="shared" si="980"/>
        <v>0</v>
      </c>
      <c r="BT1526" s="65">
        <f t="shared" si="981"/>
        <v>0</v>
      </c>
      <c r="BU1526" s="65">
        <f t="shared" si="982"/>
        <v>0</v>
      </c>
      <c r="BV1526" s="65">
        <f t="shared" si="983"/>
        <v>0</v>
      </c>
      <c r="BW1526" s="65">
        <f t="shared" si="984"/>
        <v>0</v>
      </c>
      <c r="BX1526" s="65">
        <f t="shared" si="985"/>
        <v>0</v>
      </c>
      <c r="BY1526" s="65">
        <f t="shared" si="986"/>
        <v>0</v>
      </c>
      <c r="BZ1526" s="65">
        <f t="shared" si="987"/>
        <v>0</v>
      </c>
      <c r="CA1526" s="65">
        <f t="shared" si="988"/>
        <v>0</v>
      </c>
      <c r="CB1526" s="65">
        <f t="shared" si="989"/>
        <v>0</v>
      </c>
      <c r="CC1526" s="65">
        <f t="shared" si="990"/>
        <v>0</v>
      </c>
      <c r="CD1526" s="65" t="str">
        <f t="shared" si="1001"/>
        <v>Hiányos kitöltés! (B-oszlop üres)</v>
      </c>
      <c r="CE1526" s="66" t="str">
        <f t="shared" si="1002"/>
        <v>Hiányos kitöltés! (B-oszlop üres)</v>
      </c>
      <c r="CF1526" s="65">
        <f t="shared" si="1003"/>
        <v>0</v>
      </c>
      <c r="CG1526" s="65">
        <f t="shared" si="1004"/>
        <v>0</v>
      </c>
      <c r="CH1526" s="65">
        <f t="shared" si="1005"/>
        <v>0</v>
      </c>
    </row>
    <row r="1527" spans="1:86" ht="31.25" x14ac:dyDescent="0.25">
      <c r="A1527" s="54" t="str">
        <f t="shared" si="994"/>
        <v>Nincs VKR kiválasztva!</v>
      </c>
      <c r="B1527" s="68"/>
      <c r="C1527" s="55"/>
      <c r="D1527" s="47"/>
      <c r="E1527" s="47"/>
      <c r="F1527" s="56" t="str">
        <f>IF($G1527="","Nincs VKR kiválasztva!",INDEX(Osszesito!$C:$C,MATCH($G1527,Osszesito!$D:$D,0)))</f>
        <v>Nincs VKR kiválasztva!</v>
      </c>
      <c r="G1527" s="45"/>
      <c r="H1527" s="51" t="str">
        <f>IF($D1527="","",CONCATENATE($AY1527,"_",COUNTA($D$3:$D1527),"_FSZV_2026"))</f>
        <v/>
      </c>
      <c r="I1527" s="56" t="str">
        <f>IF($G1527="","Nincs VKR kiválasztva!",INDEX(Osszesito!$G:$G,MATCH($F1527,Osszesito!$C:$C,0)))</f>
        <v>Nincs VKR kiválasztva!</v>
      </c>
      <c r="J1527" s="56" t="str">
        <f>IF($G1527="","Nincs VKR kiválasztva!",INDEX(Osszesito!$F:$F,MATCH($F1527,Osszesito!$C:$C,0)))</f>
        <v>Nincs VKR kiválasztva!</v>
      </c>
      <c r="K1527" s="48" t="str">
        <f t="shared" si="991"/>
        <v>Nincs kitöltve a költség rész!</v>
      </c>
      <c r="L1527" s="49"/>
      <c r="M1527" s="49"/>
      <c r="N1527" s="60"/>
      <c r="O1527" s="60"/>
      <c r="P1527" s="90"/>
      <c r="R1527" s="62"/>
      <c r="S1527" s="62"/>
      <c r="T1527" s="62"/>
      <c r="U1527" s="62"/>
      <c r="V1527" s="62"/>
      <c r="W1527" s="62"/>
      <c r="X1527" s="62"/>
      <c r="Y1527" s="62"/>
      <c r="Z1527" s="62"/>
      <c r="AA1527" s="62"/>
      <c r="AB1527" s="62"/>
      <c r="AC1527" s="61">
        <f t="shared" si="995"/>
        <v>0</v>
      </c>
      <c r="AD1527" s="1" t="str">
        <f t="shared" si="996"/>
        <v>Nincs VKR kiválasztva!</v>
      </c>
      <c r="AF1527" s="60"/>
      <c r="AG1527" s="60"/>
      <c r="AH1527" s="60"/>
      <c r="AI1527" s="60"/>
      <c r="AJ1527" s="60"/>
      <c r="AK1527" s="60"/>
      <c r="AL1527" s="60"/>
      <c r="AM1527" s="60"/>
      <c r="AN1527" s="60"/>
      <c r="AO1527" s="60"/>
      <c r="AP1527" s="60"/>
      <c r="AQ1527" s="61">
        <f t="shared" si="997"/>
        <v>0</v>
      </c>
      <c r="AR1527" s="130" t="s">
        <v>36</v>
      </c>
      <c r="AS1527" s="1" t="str">
        <f t="shared" si="998"/>
        <v>Nincs VKR kiválasztva!</v>
      </c>
      <c r="AU1527" s="46"/>
      <c r="AV1527" s="46"/>
      <c r="AY1527" s="64" t="str">
        <f>IF($D1527="","",INDEX(Osszesito!$E:$E,MATCH($F1527,Osszesito!$C:$C,0)))</f>
        <v/>
      </c>
      <c r="AZ1527" s="64">
        <f t="shared" si="965"/>
        <v>0</v>
      </c>
      <c r="BA1527" s="65">
        <f t="shared" si="966"/>
        <v>0</v>
      </c>
      <c r="BB1527" s="65" t="str">
        <f t="shared" si="967"/>
        <v>x</v>
      </c>
      <c r="BC1527" s="65">
        <f t="shared" si="999"/>
        <v>0</v>
      </c>
      <c r="BD1527" s="65">
        <f t="shared" si="992"/>
        <v>0</v>
      </c>
      <c r="BE1527" s="65">
        <f t="shared" si="968"/>
        <v>0</v>
      </c>
      <c r="BF1527" s="64" t="str">
        <f t="shared" si="969"/>
        <v>A forrás egyenlő a költséggel (I.ütem).</v>
      </c>
      <c r="BG1527" s="65">
        <f t="shared" si="970"/>
        <v>0</v>
      </c>
      <c r="BH1527" s="65">
        <f t="shared" si="971"/>
        <v>0</v>
      </c>
      <c r="BI1527" s="65">
        <f t="shared" si="972"/>
        <v>0</v>
      </c>
      <c r="BJ1527" s="65">
        <f t="shared" si="973"/>
        <v>0</v>
      </c>
      <c r="BK1527" s="65">
        <f t="shared" si="1000"/>
        <v>0</v>
      </c>
      <c r="BL1527" s="66" t="str">
        <f t="shared" si="993"/>
        <v>Nem hosszútávú a feladat.</v>
      </c>
      <c r="BM1527" s="67">
        <f t="shared" si="974"/>
        <v>1</v>
      </c>
      <c r="BN1527" s="67">
        <f t="shared" si="975"/>
        <v>0</v>
      </c>
      <c r="BO1527" s="67">
        <f t="shared" si="976"/>
        <v>1</v>
      </c>
      <c r="BP1527" s="67">
        <f t="shared" si="977"/>
        <v>0</v>
      </c>
      <c r="BQ1527" s="65">
        <f t="shared" si="978"/>
        <v>0</v>
      </c>
      <c r="BR1527" s="64" t="str">
        <f t="shared" si="979"/>
        <v>Nincs hosszútávú terv!</v>
      </c>
      <c r="BS1527" s="65">
        <f t="shared" si="980"/>
        <v>0</v>
      </c>
      <c r="BT1527" s="65">
        <f t="shared" si="981"/>
        <v>0</v>
      </c>
      <c r="BU1527" s="65">
        <f t="shared" si="982"/>
        <v>0</v>
      </c>
      <c r="BV1527" s="65">
        <f t="shared" si="983"/>
        <v>0</v>
      </c>
      <c r="BW1527" s="65">
        <f t="shared" si="984"/>
        <v>0</v>
      </c>
      <c r="BX1527" s="65">
        <f t="shared" si="985"/>
        <v>0</v>
      </c>
      <c r="BY1527" s="65">
        <f t="shared" si="986"/>
        <v>0</v>
      </c>
      <c r="BZ1527" s="65">
        <f t="shared" si="987"/>
        <v>0</v>
      </c>
      <c r="CA1527" s="65">
        <f t="shared" si="988"/>
        <v>0</v>
      </c>
      <c r="CB1527" s="65">
        <f t="shared" si="989"/>
        <v>0</v>
      </c>
      <c r="CC1527" s="65">
        <f t="shared" si="990"/>
        <v>0</v>
      </c>
      <c r="CD1527" s="65" t="str">
        <f t="shared" si="1001"/>
        <v>Hiányos kitöltés! (B-oszlop üres)</v>
      </c>
      <c r="CE1527" s="66" t="str">
        <f t="shared" si="1002"/>
        <v>Hiányos kitöltés! (B-oszlop üres)</v>
      </c>
      <c r="CF1527" s="65">
        <f t="shared" si="1003"/>
        <v>0</v>
      </c>
      <c r="CG1527" s="65">
        <f t="shared" si="1004"/>
        <v>0</v>
      </c>
      <c r="CH1527" s="65">
        <f t="shared" si="1005"/>
        <v>0</v>
      </c>
    </row>
    <row r="1528" spans="1:86" ht="31.25" x14ac:dyDescent="0.25">
      <c r="A1528" s="54" t="str">
        <f t="shared" si="994"/>
        <v>Nincs VKR kiválasztva!</v>
      </c>
      <c r="B1528" s="68"/>
      <c r="C1528" s="55"/>
      <c r="D1528" s="47"/>
      <c r="E1528" s="47"/>
      <c r="F1528" s="56" t="str">
        <f>IF($G1528="","Nincs VKR kiválasztva!",INDEX(Osszesito!$C:$C,MATCH($G1528,Osszesito!$D:$D,0)))</f>
        <v>Nincs VKR kiválasztva!</v>
      </c>
      <c r="G1528" s="45"/>
      <c r="H1528" s="51" t="str">
        <f>IF($D1528="","",CONCATENATE($AY1528,"_",COUNTA($D$3:$D1528),"_FSZV_2026"))</f>
        <v/>
      </c>
      <c r="I1528" s="56" t="str">
        <f>IF($G1528="","Nincs VKR kiválasztva!",INDEX(Osszesito!$G:$G,MATCH($F1528,Osszesito!$C:$C,0)))</f>
        <v>Nincs VKR kiválasztva!</v>
      </c>
      <c r="J1528" s="56" t="str">
        <f>IF($G1528="","Nincs VKR kiválasztva!",INDEX(Osszesito!$F:$F,MATCH($F1528,Osszesito!$C:$C,0)))</f>
        <v>Nincs VKR kiválasztva!</v>
      </c>
      <c r="K1528" s="48" t="str">
        <f t="shared" si="991"/>
        <v>Nincs kitöltve a költség rész!</v>
      </c>
      <c r="L1528" s="49"/>
      <c r="M1528" s="49"/>
      <c r="N1528" s="60"/>
      <c r="O1528" s="60"/>
      <c r="P1528" s="90"/>
      <c r="R1528" s="62"/>
      <c r="S1528" s="62"/>
      <c r="T1528" s="62"/>
      <c r="U1528" s="62"/>
      <c r="V1528" s="62"/>
      <c r="W1528" s="62"/>
      <c r="X1528" s="62"/>
      <c r="Y1528" s="62"/>
      <c r="Z1528" s="62"/>
      <c r="AA1528" s="62"/>
      <c r="AB1528" s="62"/>
      <c r="AC1528" s="61">
        <f t="shared" si="995"/>
        <v>0</v>
      </c>
      <c r="AD1528" s="1" t="str">
        <f t="shared" si="996"/>
        <v>Nincs VKR kiválasztva!</v>
      </c>
      <c r="AF1528" s="60"/>
      <c r="AG1528" s="60"/>
      <c r="AH1528" s="60"/>
      <c r="AI1528" s="60"/>
      <c r="AJ1528" s="60"/>
      <c r="AK1528" s="60"/>
      <c r="AL1528" s="60"/>
      <c r="AM1528" s="60"/>
      <c r="AN1528" s="60"/>
      <c r="AO1528" s="60"/>
      <c r="AP1528" s="60"/>
      <c r="AQ1528" s="61">
        <f t="shared" si="997"/>
        <v>0</v>
      </c>
      <c r="AR1528" s="130" t="s">
        <v>36</v>
      </c>
      <c r="AS1528" s="1" t="str">
        <f t="shared" si="998"/>
        <v>Nincs VKR kiválasztva!</v>
      </c>
      <c r="AU1528" s="46"/>
      <c r="AV1528" s="46"/>
      <c r="AY1528" s="64" t="str">
        <f>IF($D1528="","",INDEX(Osszesito!$E:$E,MATCH($F1528,Osszesito!$C:$C,0)))</f>
        <v/>
      </c>
      <c r="AZ1528" s="64">
        <f t="shared" si="965"/>
        <v>0</v>
      </c>
      <c r="BA1528" s="65">
        <f t="shared" si="966"/>
        <v>0</v>
      </c>
      <c r="BB1528" s="65" t="str">
        <f t="shared" si="967"/>
        <v>x</v>
      </c>
      <c r="BC1528" s="65">
        <f t="shared" si="999"/>
        <v>0</v>
      </c>
      <c r="BD1528" s="65">
        <f t="shared" si="992"/>
        <v>0</v>
      </c>
      <c r="BE1528" s="65">
        <f t="shared" si="968"/>
        <v>0</v>
      </c>
      <c r="BF1528" s="64" t="str">
        <f t="shared" si="969"/>
        <v>A forrás egyenlő a költséggel (I.ütem).</v>
      </c>
      <c r="BG1528" s="65">
        <f t="shared" si="970"/>
        <v>0</v>
      </c>
      <c r="BH1528" s="65">
        <f t="shared" si="971"/>
        <v>0</v>
      </c>
      <c r="BI1528" s="65">
        <f t="shared" si="972"/>
        <v>0</v>
      </c>
      <c r="BJ1528" s="65">
        <f t="shared" si="973"/>
        <v>0</v>
      </c>
      <c r="BK1528" s="65">
        <f t="shared" si="1000"/>
        <v>0</v>
      </c>
      <c r="BL1528" s="66" t="str">
        <f t="shared" si="993"/>
        <v>Nem hosszútávú a feladat.</v>
      </c>
      <c r="BM1528" s="67">
        <f t="shared" si="974"/>
        <v>1</v>
      </c>
      <c r="BN1528" s="67">
        <f t="shared" si="975"/>
        <v>0</v>
      </c>
      <c r="BO1528" s="67">
        <f t="shared" si="976"/>
        <v>1</v>
      </c>
      <c r="BP1528" s="67">
        <f t="shared" si="977"/>
        <v>0</v>
      </c>
      <c r="BQ1528" s="65">
        <f t="shared" si="978"/>
        <v>0</v>
      </c>
      <c r="BR1528" s="64" t="str">
        <f t="shared" si="979"/>
        <v>Nincs hosszútávú terv!</v>
      </c>
      <c r="BS1528" s="65">
        <f t="shared" si="980"/>
        <v>0</v>
      </c>
      <c r="BT1528" s="65">
        <f t="shared" si="981"/>
        <v>0</v>
      </c>
      <c r="BU1528" s="65">
        <f t="shared" si="982"/>
        <v>0</v>
      </c>
      <c r="BV1528" s="65">
        <f t="shared" si="983"/>
        <v>0</v>
      </c>
      <c r="BW1528" s="65">
        <f t="shared" si="984"/>
        <v>0</v>
      </c>
      <c r="BX1528" s="65">
        <f t="shared" si="985"/>
        <v>0</v>
      </c>
      <c r="BY1528" s="65">
        <f t="shared" si="986"/>
        <v>0</v>
      </c>
      <c r="BZ1528" s="65">
        <f t="shared" si="987"/>
        <v>0</v>
      </c>
      <c r="CA1528" s="65">
        <f t="shared" si="988"/>
        <v>0</v>
      </c>
      <c r="CB1528" s="65">
        <f t="shared" si="989"/>
        <v>0</v>
      </c>
      <c r="CC1528" s="65">
        <f t="shared" si="990"/>
        <v>0</v>
      </c>
      <c r="CD1528" s="65" t="str">
        <f t="shared" si="1001"/>
        <v>Hiányos kitöltés! (B-oszlop üres)</v>
      </c>
      <c r="CE1528" s="66" t="str">
        <f t="shared" si="1002"/>
        <v>Hiányos kitöltés! (B-oszlop üres)</v>
      </c>
      <c r="CF1528" s="65">
        <f t="shared" si="1003"/>
        <v>0</v>
      </c>
      <c r="CG1528" s="65">
        <f t="shared" si="1004"/>
        <v>0</v>
      </c>
      <c r="CH1528" s="65">
        <f t="shared" si="1005"/>
        <v>0</v>
      </c>
    </row>
    <row r="1529" spans="1:86" ht="31.25" x14ac:dyDescent="0.25">
      <c r="A1529" s="54" t="str">
        <f t="shared" si="994"/>
        <v>Nincs VKR kiválasztva!</v>
      </c>
      <c r="B1529" s="68"/>
      <c r="C1529" s="55"/>
      <c r="D1529" s="47"/>
      <c r="E1529" s="47"/>
      <c r="F1529" s="56" t="str">
        <f>IF($G1529="","Nincs VKR kiválasztva!",INDEX(Osszesito!$C:$C,MATCH($G1529,Osszesito!$D:$D,0)))</f>
        <v>Nincs VKR kiválasztva!</v>
      </c>
      <c r="G1529" s="45"/>
      <c r="H1529" s="51" t="str">
        <f>IF($D1529="","",CONCATENATE($AY1529,"_",COUNTA($D$3:$D1529),"_FSZV_2026"))</f>
        <v/>
      </c>
      <c r="I1529" s="56" t="str">
        <f>IF($G1529="","Nincs VKR kiválasztva!",INDEX(Osszesito!$G:$G,MATCH($F1529,Osszesito!$C:$C,0)))</f>
        <v>Nincs VKR kiválasztva!</v>
      </c>
      <c r="J1529" s="56" t="str">
        <f>IF($G1529="","Nincs VKR kiválasztva!",INDEX(Osszesito!$F:$F,MATCH($F1529,Osszesito!$C:$C,0)))</f>
        <v>Nincs VKR kiválasztva!</v>
      </c>
      <c r="K1529" s="48" t="str">
        <f t="shared" si="991"/>
        <v>Nincs kitöltve a költség rész!</v>
      </c>
      <c r="L1529" s="49"/>
      <c r="M1529" s="49"/>
      <c r="N1529" s="60"/>
      <c r="O1529" s="60"/>
      <c r="P1529" s="90"/>
      <c r="R1529" s="62"/>
      <c r="S1529" s="62"/>
      <c r="T1529" s="62"/>
      <c r="U1529" s="62"/>
      <c r="V1529" s="62"/>
      <c r="W1529" s="62"/>
      <c r="X1529" s="62"/>
      <c r="Y1529" s="62"/>
      <c r="Z1529" s="62"/>
      <c r="AA1529" s="62"/>
      <c r="AB1529" s="62"/>
      <c r="AC1529" s="61">
        <f t="shared" si="995"/>
        <v>0</v>
      </c>
      <c r="AD1529" s="1" t="str">
        <f t="shared" si="996"/>
        <v>Nincs VKR kiválasztva!</v>
      </c>
      <c r="AF1529" s="60"/>
      <c r="AG1529" s="60"/>
      <c r="AH1529" s="60"/>
      <c r="AI1529" s="60"/>
      <c r="AJ1529" s="60"/>
      <c r="AK1529" s="60"/>
      <c r="AL1529" s="60"/>
      <c r="AM1529" s="60"/>
      <c r="AN1529" s="60"/>
      <c r="AO1529" s="60"/>
      <c r="AP1529" s="60"/>
      <c r="AQ1529" s="61">
        <f t="shared" si="997"/>
        <v>0</v>
      </c>
      <c r="AR1529" s="130" t="s">
        <v>36</v>
      </c>
      <c r="AS1529" s="1" t="str">
        <f t="shared" si="998"/>
        <v>Nincs VKR kiválasztva!</v>
      </c>
      <c r="AU1529" s="46"/>
      <c r="AV1529" s="46"/>
      <c r="AY1529" s="64" t="str">
        <f>IF($D1529="","",INDEX(Osszesito!$E:$E,MATCH($F1529,Osszesito!$C:$C,0)))</f>
        <v/>
      </c>
      <c r="AZ1529" s="64">
        <f t="shared" si="965"/>
        <v>0</v>
      </c>
      <c r="BA1529" s="65">
        <f t="shared" si="966"/>
        <v>0</v>
      </c>
      <c r="BB1529" s="65" t="str">
        <f t="shared" si="967"/>
        <v>x</v>
      </c>
      <c r="BC1529" s="65">
        <f t="shared" si="999"/>
        <v>0</v>
      </c>
      <c r="BD1529" s="65">
        <f t="shared" si="992"/>
        <v>0</v>
      </c>
      <c r="BE1529" s="65">
        <f t="shared" si="968"/>
        <v>0</v>
      </c>
      <c r="BF1529" s="64" t="str">
        <f t="shared" si="969"/>
        <v>A forrás egyenlő a költséggel (I.ütem).</v>
      </c>
      <c r="BG1529" s="65">
        <f t="shared" si="970"/>
        <v>0</v>
      </c>
      <c r="BH1529" s="65">
        <f t="shared" si="971"/>
        <v>0</v>
      </c>
      <c r="BI1529" s="65">
        <f t="shared" si="972"/>
        <v>0</v>
      </c>
      <c r="BJ1529" s="65">
        <f t="shared" si="973"/>
        <v>0</v>
      </c>
      <c r="BK1529" s="65">
        <f t="shared" si="1000"/>
        <v>0</v>
      </c>
      <c r="BL1529" s="66" t="str">
        <f t="shared" si="993"/>
        <v>Nem hosszútávú a feladat.</v>
      </c>
      <c r="BM1529" s="67">
        <f t="shared" si="974"/>
        <v>1</v>
      </c>
      <c r="BN1529" s="67">
        <f t="shared" si="975"/>
        <v>0</v>
      </c>
      <c r="BO1529" s="67">
        <f t="shared" si="976"/>
        <v>1</v>
      </c>
      <c r="BP1529" s="67">
        <f t="shared" si="977"/>
        <v>0</v>
      </c>
      <c r="BQ1529" s="65">
        <f t="shared" si="978"/>
        <v>0</v>
      </c>
      <c r="BR1529" s="64" t="str">
        <f t="shared" si="979"/>
        <v>Nincs hosszútávú terv!</v>
      </c>
      <c r="BS1529" s="65">
        <f t="shared" si="980"/>
        <v>0</v>
      </c>
      <c r="BT1529" s="65">
        <f t="shared" si="981"/>
        <v>0</v>
      </c>
      <c r="BU1529" s="65">
        <f t="shared" si="982"/>
        <v>0</v>
      </c>
      <c r="BV1529" s="65">
        <f t="shared" si="983"/>
        <v>0</v>
      </c>
      <c r="BW1529" s="65">
        <f t="shared" si="984"/>
        <v>0</v>
      </c>
      <c r="BX1529" s="65">
        <f t="shared" si="985"/>
        <v>0</v>
      </c>
      <c r="BY1529" s="65">
        <f t="shared" si="986"/>
        <v>0</v>
      </c>
      <c r="BZ1529" s="65">
        <f t="shared" si="987"/>
        <v>0</v>
      </c>
      <c r="CA1529" s="65">
        <f t="shared" si="988"/>
        <v>0</v>
      </c>
      <c r="CB1529" s="65">
        <f t="shared" si="989"/>
        <v>0</v>
      </c>
      <c r="CC1529" s="65">
        <f t="shared" si="990"/>
        <v>0</v>
      </c>
      <c r="CD1529" s="65" t="str">
        <f t="shared" si="1001"/>
        <v>Hiányos kitöltés! (B-oszlop üres)</v>
      </c>
      <c r="CE1529" s="66" t="str">
        <f t="shared" si="1002"/>
        <v>Hiányos kitöltés! (B-oszlop üres)</v>
      </c>
      <c r="CF1529" s="65">
        <f t="shared" si="1003"/>
        <v>0</v>
      </c>
      <c r="CG1529" s="65">
        <f t="shared" si="1004"/>
        <v>0</v>
      </c>
      <c r="CH1529" s="65">
        <f t="shared" si="1005"/>
        <v>0</v>
      </c>
    </row>
    <row r="1530" spans="1:86" ht="31.25" x14ac:dyDescent="0.25">
      <c r="A1530" s="54" t="str">
        <f t="shared" si="994"/>
        <v>Nincs VKR kiválasztva!</v>
      </c>
      <c r="B1530" s="68"/>
      <c r="C1530" s="55"/>
      <c r="D1530" s="47"/>
      <c r="E1530" s="47"/>
      <c r="F1530" s="56" t="str">
        <f>IF($G1530="","Nincs VKR kiválasztva!",INDEX(Osszesito!$C:$C,MATCH($G1530,Osszesito!$D:$D,0)))</f>
        <v>Nincs VKR kiválasztva!</v>
      </c>
      <c r="G1530" s="45"/>
      <c r="H1530" s="51" t="str">
        <f>IF($D1530="","",CONCATENATE($AY1530,"_",COUNTA($D$3:$D1530),"_FSZV_2026"))</f>
        <v/>
      </c>
      <c r="I1530" s="56" t="str">
        <f>IF($G1530="","Nincs VKR kiválasztva!",INDEX(Osszesito!$G:$G,MATCH($F1530,Osszesito!$C:$C,0)))</f>
        <v>Nincs VKR kiválasztva!</v>
      </c>
      <c r="J1530" s="56" t="str">
        <f>IF($G1530="","Nincs VKR kiválasztva!",INDEX(Osszesito!$F:$F,MATCH($F1530,Osszesito!$C:$C,0)))</f>
        <v>Nincs VKR kiválasztva!</v>
      </c>
      <c r="K1530" s="48" t="str">
        <f t="shared" si="991"/>
        <v>Nincs kitöltve a költség rész!</v>
      </c>
      <c r="L1530" s="49"/>
      <c r="M1530" s="49"/>
      <c r="N1530" s="60"/>
      <c r="O1530" s="60"/>
      <c r="P1530" s="90"/>
      <c r="R1530" s="62"/>
      <c r="S1530" s="62"/>
      <c r="T1530" s="62"/>
      <c r="U1530" s="62"/>
      <c r="V1530" s="62"/>
      <c r="W1530" s="62"/>
      <c r="X1530" s="62"/>
      <c r="Y1530" s="62"/>
      <c r="Z1530" s="62"/>
      <c r="AA1530" s="62"/>
      <c r="AB1530" s="62"/>
      <c r="AC1530" s="61">
        <f t="shared" si="995"/>
        <v>0</v>
      </c>
      <c r="AD1530" s="1" t="str">
        <f t="shared" si="996"/>
        <v>Nincs VKR kiválasztva!</v>
      </c>
      <c r="AF1530" s="60"/>
      <c r="AG1530" s="60"/>
      <c r="AH1530" s="60"/>
      <c r="AI1530" s="60"/>
      <c r="AJ1530" s="60"/>
      <c r="AK1530" s="60"/>
      <c r="AL1530" s="60"/>
      <c r="AM1530" s="60"/>
      <c r="AN1530" s="60"/>
      <c r="AO1530" s="60"/>
      <c r="AP1530" s="60"/>
      <c r="AQ1530" s="61">
        <f t="shared" si="997"/>
        <v>0</v>
      </c>
      <c r="AR1530" s="130" t="s">
        <v>36</v>
      </c>
      <c r="AS1530" s="1" t="str">
        <f t="shared" si="998"/>
        <v>Nincs VKR kiválasztva!</v>
      </c>
      <c r="AU1530" s="46"/>
      <c r="AV1530" s="46"/>
      <c r="AY1530" s="64" t="str">
        <f>IF($D1530="","",INDEX(Osszesito!$E:$E,MATCH($F1530,Osszesito!$C:$C,0)))</f>
        <v/>
      </c>
      <c r="AZ1530" s="64">
        <f t="shared" si="965"/>
        <v>0</v>
      </c>
      <c r="BA1530" s="65">
        <f t="shared" si="966"/>
        <v>0</v>
      </c>
      <c r="BB1530" s="65" t="str">
        <f t="shared" si="967"/>
        <v>x</v>
      </c>
      <c r="BC1530" s="65">
        <f t="shared" si="999"/>
        <v>0</v>
      </c>
      <c r="BD1530" s="65">
        <f t="shared" si="992"/>
        <v>0</v>
      </c>
      <c r="BE1530" s="65">
        <f t="shared" si="968"/>
        <v>0</v>
      </c>
      <c r="BF1530" s="64" t="str">
        <f t="shared" si="969"/>
        <v>A forrás egyenlő a költséggel (I.ütem).</v>
      </c>
      <c r="BG1530" s="65">
        <f t="shared" si="970"/>
        <v>0</v>
      </c>
      <c r="BH1530" s="65">
        <f t="shared" si="971"/>
        <v>0</v>
      </c>
      <c r="BI1530" s="65">
        <f t="shared" si="972"/>
        <v>0</v>
      </c>
      <c r="BJ1530" s="65">
        <f t="shared" si="973"/>
        <v>0</v>
      </c>
      <c r="BK1530" s="65">
        <f t="shared" si="1000"/>
        <v>0</v>
      </c>
      <c r="BL1530" s="66" t="str">
        <f t="shared" si="993"/>
        <v>Nem hosszútávú a feladat.</v>
      </c>
      <c r="BM1530" s="67">
        <f t="shared" si="974"/>
        <v>1</v>
      </c>
      <c r="BN1530" s="67">
        <f t="shared" si="975"/>
        <v>0</v>
      </c>
      <c r="BO1530" s="67">
        <f t="shared" si="976"/>
        <v>1</v>
      </c>
      <c r="BP1530" s="67">
        <f t="shared" si="977"/>
        <v>0</v>
      </c>
      <c r="BQ1530" s="65">
        <f t="shared" si="978"/>
        <v>0</v>
      </c>
      <c r="BR1530" s="64" t="str">
        <f t="shared" si="979"/>
        <v>Nincs hosszútávú terv!</v>
      </c>
      <c r="BS1530" s="65">
        <f t="shared" si="980"/>
        <v>0</v>
      </c>
      <c r="BT1530" s="65">
        <f t="shared" si="981"/>
        <v>0</v>
      </c>
      <c r="BU1530" s="65">
        <f t="shared" si="982"/>
        <v>0</v>
      </c>
      <c r="BV1530" s="65">
        <f t="shared" si="983"/>
        <v>0</v>
      </c>
      <c r="BW1530" s="65">
        <f t="shared" si="984"/>
        <v>0</v>
      </c>
      <c r="BX1530" s="65">
        <f t="shared" si="985"/>
        <v>0</v>
      </c>
      <c r="BY1530" s="65">
        <f t="shared" si="986"/>
        <v>0</v>
      </c>
      <c r="BZ1530" s="65">
        <f t="shared" si="987"/>
        <v>0</v>
      </c>
      <c r="CA1530" s="65">
        <f t="shared" si="988"/>
        <v>0</v>
      </c>
      <c r="CB1530" s="65">
        <f t="shared" si="989"/>
        <v>0</v>
      </c>
      <c r="CC1530" s="65">
        <f t="shared" si="990"/>
        <v>0</v>
      </c>
      <c r="CD1530" s="65" t="str">
        <f t="shared" si="1001"/>
        <v>Hiányos kitöltés! (B-oszlop üres)</v>
      </c>
      <c r="CE1530" s="66" t="str">
        <f t="shared" si="1002"/>
        <v>Hiányos kitöltés! (B-oszlop üres)</v>
      </c>
      <c r="CF1530" s="65">
        <f t="shared" si="1003"/>
        <v>0</v>
      </c>
      <c r="CG1530" s="65">
        <f t="shared" si="1004"/>
        <v>0</v>
      </c>
      <c r="CH1530" s="65">
        <f t="shared" si="1005"/>
        <v>0</v>
      </c>
    </row>
    <row r="1531" spans="1:86" ht="31.25" x14ac:dyDescent="0.25">
      <c r="A1531" s="54" t="str">
        <f t="shared" si="994"/>
        <v>Nincs VKR kiválasztva!</v>
      </c>
      <c r="B1531" s="68"/>
      <c r="C1531" s="55"/>
      <c r="D1531" s="47"/>
      <c r="E1531" s="47"/>
      <c r="F1531" s="56" t="str">
        <f>IF($G1531="","Nincs VKR kiválasztva!",INDEX(Osszesito!$C:$C,MATCH($G1531,Osszesito!$D:$D,0)))</f>
        <v>Nincs VKR kiválasztva!</v>
      </c>
      <c r="G1531" s="45"/>
      <c r="H1531" s="51" t="str">
        <f>IF($D1531="","",CONCATENATE($AY1531,"_",COUNTA($D$3:$D1531),"_FSZV_2026"))</f>
        <v/>
      </c>
      <c r="I1531" s="56" t="str">
        <f>IF($G1531="","Nincs VKR kiválasztva!",INDEX(Osszesito!$G:$G,MATCH($F1531,Osszesito!$C:$C,0)))</f>
        <v>Nincs VKR kiválasztva!</v>
      </c>
      <c r="J1531" s="56" t="str">
        <f>IF($G1531="","Nincs VKR kiválasztva!",INDEX(Osszesito!$F:$F,MATCH($F1531,Osszesito!$C:$C,0)))</f>
        <v>Nincs VKR kiválasztva!</v>
      </c>
      <c r="K1531" s="48" t="str">
        <f t="shared" si="991"/>
        <v>Nincs kitöltve a költség rész!</v>
      </c>
      <c r="L1531" s="49"/>
      <c r="M1531" s="49"/>
      <c r="N1531" s="60"/>
      <c r="O1531" s="60"/>
      <c r="P1531" s="90"/>
      <c r="R1531" s="62"/>
      <c r="S1531" s="62"/>
      <c r="T1531" s="62"/>
      <c r="U1531" s="62"/>
      <c r="V1531" s="62"/>
      <c r="W1531" s="62"/>
      <c r="X1531" s="62"/>
      <c r="Y1531" s="62"/>
      <c r="Z1531" s="62"/>
      <c r="AA1531" s="62"/>
      <c r="AB1531" s="62"/>
      <c r="AC1531" s="61">
        <f t="shared" si="995"/>
        <v>0</v>
      </c>
      <c r="AD1531" s="1" t="str">
        <f t="shared" si="996"/>
        <v>Nincs VKR kiválasztva!</v>
      </c>
      <c r="AF1531" s="60"/>
      <c r="AG1531" s="60"/>
      <c r="AH1531" s="60"/>
      <c r="AI1531" s="60"/>
      <c r="AJ1531" s="60"/>
      <c r="AK1531" s="60"/>
      <c r="AL1531" s="60"/>
      <c r="AM1531" s="60"/>
      <c r="AN1531" s="60"/>
      <c r="AO1531" s="60"/>
      <c r="AP1531" s="60"/>
      <c r="AQ1531" s="61">
        <f t="shared" si="997"/>
        <v>0</v>
      </c>
      <c r="AR1531" s="130" t="s">
        <v>36</v>
      </c>
      <c r="AS1531" s="1" t="str">
        <f t="shared" si="998"/>
        <v>Nincs VKR kiválasztva!</v>
      </c>
      <c r="AU1531" s="46"/>
      <c r="AV1531" s="46"/>
      <c r="AY1531" s="64" t="str">
        <f>IF($D1531="","",INDEX(Osszesito!$E:$E,MATCH($F1531,Osszesito!$C:$C,0)))</f>
        <v/>
      </c>
      <c r="AZ1531" s="64">
        <f t="shared" si="965"/>
        <v>0</v>
      </c>
      <c r="BA1531" s="65">
        <f t="shared" si="966"/>
        <v>0</v>
      </c>
      <c r="BB1531" s="65" t="str">
        <f t="shared" si="967"/>
        <v>x</v>
      </c>
      <c r="BC1531" s="65">
        <f t="shared" si="999"/>
        <v>0</v>
      </c>
      <c r="BD1531" s="65">
        <f t="shared" si="992"/>
        <v>0</v>
      </c>
      <c r="BE1531" s="65">
        <f t="shared" si="968"/>
        <v>0</v>
      </c>
      <c r="BF1531" s="64" t="str">
        <f t="shared" si="969"/>
        <v>A forrás egyenlő a költséggel (I.ütem).</v>
      </c>
      <c r="BG1531" s="65">
        <f t="shared" si="970"/>
        <v>0</v>
      </c>
      <c r="BH1531" s="65">
        <f t="shared" si="971"/>
        <v>0</v>
      </c>
      <c r="BI1531" s="65">
        <f t="shared" si="972"/>
        <v>0</v>
      </c>
      <c r="BJ1531" s="65">
        <f t="shared" si="973"/>
        <v>0</v>
      </c>
      <c r="BK1531" s="65">
        <f t="shared" si="1000"/>
        <v>0</v>
      </c>
      <c r="BL1531" s="66" t="str">
        <f t="shared" si="993"/>
        <v>Nem hosszútávú a feladat.</v>
      </c>
      <c r="BM1531" s="67">
        <f t="shared" si="974"/>
        <v>1</v>
      </c>
      <c r="BN1531" s="67">
        <f t="shared" si="975"/>
        <v>0</v>
      </c>
      <c r="BO1531" s="67">
        <f t="shared" si="976"/>
        <v>1</v>
      </c>
      <c r="BP1531" s="67">
        <f t="shared" si="977"/>
        <v>0</v>
      </c>
      <c r="BQ1531" s="65">
        <f t="shared" si="978"/>
        <v>0</v>
      </c>
      <c r="BR1531" s="64" t="str">
        <f t="shared" si="979"/>
        <v>Nincs hosszútávú terv!</v>
      </c>
      <c r="BS1531" s="65">
        <f t="shared" si="980"/>
        <v>0</v>
      </c>
      <c r="BT1531" s="65">
        <f t="shared" si="981"/>
        <v>0</v>
      </c>
      <c r="BU1531" s="65">
        <f t="shared" si="982"/>
        <v>0</v>
      </c>
      <c r="BV1531" s="65">
        <f t="shared" si="983"/>
        <v>0</v>
      </c>
      <c r="BW1531" s="65">
        <f t="shared" si="984"/>
        <v>0</v>
      </c>
      <c r="BX1531" s="65">
        <f t="shared" si="985"/>
        <v>0</v>
      </c>
      <c r="BY1531" s="65">
        <f t="shared" si="986"/>
        <v>0</v>
      </c>
      <c r="BZ1531" s="65">
        <f t="shared" si="987"/>
        <v>0</v>
      </c>
      <c r="CA1531" s="65">
        <f t="shared" si="988"/>
        <v>0</v>
      </c>
      <c r="CB1531" s="65">
        <f t="shared" si="989"/>
        <v>0</v>
      </c>
      <c r="CC1531" s="65">
        <f t="shared" si="990"/>
        <v>0</v>
      </c>
      <c r="CD1531" s="65" t="str">
        <f t="shared" si="1001"/>
        <v>Hiányos kitöltés! (B-oszlop üres)</v>
      </c>
      <c r="CE1531" s="66" t="str">
        <f t="shared" si="1002"/>
        <v>Hiányos kitöltés! (B-oszlop üres)</v>
      </c>
      <c r="CF1531" s="65">
        <f t="shared" si="1003"/>
        <v>0</v>
      </c>
      <c r="CG1531" s="65">
        <f t="shared" si="1004"/>
        <v>0</v>
      </c>
      <c r="CH1531" s="65">
        <f t="shared" si="1005"/>
        <v>0</v>
      </c>
    </row>
    <row r="1532" spans="1:86" ht="31.25" x14ac:dyDescent="0.25">
      <c r="A1532" s="54" t="str">
        <f t="shared" si="994"/>
        <v>Nincs VKR kiválasztva!</v>
      </c>
      <c r="B1532" s="68"/>
      <c r="C1532" s="55"/>
      <c r="D1532" s="47"/>
      <c r="E1532" s="47"/>
      <c r="F1532" s="56" t="str">
        <f>IF($G1532="","Nincs VKR kiválasztva!",INDEX(Osszesito!$C:$C,MATCH($G1532,Osszesito!$D:$D,0)))</f>
        <v>Nincs VKR kiválasztva!</v>
      </c>
      <c r="G1532" s="45"/>
      <c r="H1532" s="51" t="str">
        <f>IF($D1532="","",CONCATENATE($AY1532,"_",COUNTA($D$3:$D1532),"_FSZV_2026"))</f>
        <v/>
      </c>
      <c r="I1532" s="56" t="str">
        <f>IF($G1532="","Nincs VKR kiválasztva!",INDEX(Osszesito!$G:$G,MATCH($F1532,Osszesito!$C:$C,0)))</f>
        <v>Nincs VKR kiválasztva!</v>
      </c>
      <c r="J1532" s="56" t="str">
        <f>IF($G1532="","Nincs VKR kiválasztva!",INDEX(Osszesito!$F:$F,MATCH($F1532,Osszesito!$C:$C,0)))</f>
        <v>Nincs VKR kiválasztva!</v>
      </c>
      <c r="K1532" s="48" t="str">
        <f t="shared" si="991"/>
        <v>Nincs kitöltve a költség rész!</v>
      </c>
      <c r="L1532" s="49"/>
      <c r="M1532" s="49"/>
      <c r="N1532" s="60"/>
      <c r="O1532" s="60"/>
      <c r="P1532" s="90"/>
      <c r="R1532" s="62"/>
      <c r="S1532" s="62"/>
      <c r="T1532" s="62"/>
      <c r="U1532" s="62"/>
      <c r="V1532" s="62"/>
      <c r="W1532" s="62"/>
      <c r="X1532" s="62"/>
      <c r="Y1532" s="62"/>
      <c r="Z1532" s="62"/>
      <c r="AA1532" s="62"/>
      <c r="AB1532" s="62"/>
      <c r="AC1532" s="61">
        <f t="shared" si="995"/>
        <v>0</v>
      </c>
      <c r="AD1532" s="1" t="str">
        <f t="shared" si="996"/>
        <v>Nincs VKR kiválasztva!</v>
      </c>
      <c r="AF1532" s="60"/>
      <c r="AG1532" s="60"/>
      <c r="AH1532" s="60"/>
      <c r="AI1532" s="60"/>
      <c r="AJ1532" s="60"/>
      <c r="AK1532" s="60"/>
      <c r="AL1532" s="60"/>
      <c r="AM1532" s="60"/>
      <c r="AN1532" s="60"/>
      <c r="AO1532" s="60"/>
      <c r="AP1532" s="60"/>
      <c r="AQ1532" s="61">
        <f t="shared" si="997"/>
        <v>0</v>
      </c>
      <c r="AR1532" s="130" t="s">
        <v>36</v>
      </c>
      <c r="AS1532" s="1" t="str">
        <f t="shared" si="998"/>
        <v>Nincs VKR kiválasztva!</v>
      </c>
      <c r="AU1532" s="46"/>
      <c r="AV1532" s="46"/>
      <c r="AY1532" s="64" t="str">
        <f>IF($D1532="","",INDEX(Osszesito!$E:$E,MATCH($F1532,Osszesito!$C:$C,0)))</f>
        <v/>
      </c>
      <c r="AZ1532" s="64">
        <f t="shared" si="965"/>
        <v>0</v>
      </c>
      <c r="BA1532" s="65">
        <f t="shared" si="966"/>
        <v>0</v>
      </c>
      <c r="BB1532" s="65" t="str">
        <f t="shared" si="967"/>
        <v>x</v>
      </c>
      <c r="BC1532" s="65">
        <f t="shared" si="999"/>
        <v>0</v>
      </c>
      <c r="BD1532" s="65">
        <f t="shared" si="992"/>
        <v>0</v>
      </c>
      <c r="BE1532" s="65">
        <f t="shared" si="968"/>
        <v>0</v>
      </c>
      <c r="BF1532" s="64" t="str">
        <f t="shared" si="969"/>
        <v>A forrás egyenlő a költséggel (I.ütem).</v>
      </c>
      <c r="BG1532" s="65">
        <f t="shared" si="970"/>
        <v>0</v>
      </c>
      <c r="BH1532" s="65">
        <f t="shared" si="971"/>
        <v>0</v>
      </c>
      <c r="BI1532" s="65">
        <f t="shared" si="972"/>
        <v>0</v>
      </c>
      <c r="BJ1532" s="65">
        <f t="shared" si="973"/>
        <v>0</v>
      </c>
      <c r="BK1532" s="65">
        <f t="shared" si="1000"/>
        <v>0</v>
      </c>
      <c r="BL1532" s="66" t="str">
        <f t="shared" si="993"/>
        <v>Nem hosszútávú a feladat.</v>
      </c>
      <c r="BM1532" s="67">
        <f t="shared" si="974"/>
        <v>1</v>
      </c>
      <c r="BN1532" s="67">
        <f t="shared" si="975"/>
        <v>0</v>
      </c>
      <c r="BO1532" s="67">
        <f t="shared" si="976"/>
        <v>1</v>
      </c>
      <c r="BP1532" s="67">
        <f t="shared" si="977"/>
        <v>0</v>
      </c>
      <c r="BQ1532" s="65">
        <f t="shared" si="978"/>
        <v>0</v>
      </c>
      <c r="BR1532" s="64" t="str">
        <f t="shared" si="979"/>
        <v>Nincs hosszútávú terv!</v>
      </c>
      <c r="BS1532" s="65">
        <f t="shared" si="980"/>
        <v>0</v>
      </c>
      <c r="BT1532" s="65">
        <f t="shared" si="981"/>
        <v>0</v>
      </c>
      <c r="BU1532" s="65">
        <f t="shared" si="982"/>
        <v>0</v>
      </c>
      <c r="BV1532" s="65">
        <f t="shared" si="983"/>
        <v>0</v>
      </c>
      <c r="BW1532" s="65">
        <f t="shared" si="984"/>
        <v>0</v>
      </c>
      <c r="BX1532" s="65">
        <f t="shared" si="985"/>
        <v>0</v>
      </c>
      <c r="BY1532" s="65">
        <f t="shared" si="986"/>
        <v>0</v>
      </c>
      <c r="BZ1532" s="65">
        <f t="shared" si="987"/>
        <v>0</v>
      </c>
      <c r="CA1532" s="65">
        <f t="shared" si="988"/>
        <v>0</v>
      </c>
      <c r="CB1532" s="65">
        <f t="shared" si="989"/>
        <v>0</v>
      </c>
      <c r="CC1532" s="65">
        <f t="shared" si="990"/>
        <v>0</v>
      </c>
      <c r="CD1532" s="65" t="str">
        <f t="shared" si="1001"/>
        <v>Hiányos kitöltés! (B-oszlop üres)</v>
      </c>
      <c r="CE1532" s="66" t="str">
        <f t="shared" si="1002"/>
        <v>Hiányos kitöltés! (B-oszlop üres)</v>
      </c>
      <c r="CF1532" s="65">
        <f t="shared" si="1003"/>
        <v>0</v>
      </c>
      <c r="CG1532" s="65">
        <f t="shared" si="1004"/>
        <v>0</v>
      </c>
      <c r="CH1532" s="65">
        <f t="shared" si="1005"/>
        <v>0</v>
      </c>
    </row>
    <row r="1533" spans="1:86" ht="31.25" x14ac:dyDescent="0.25">
      <c r="A1533" s="54" t="str">
        <f t="shared" si="994"/>
        <v>Nincs VKR kiválasztva!</v>
      </c>
      <c r="B1533" s="68"/>
      <c r="C1533" s="55"/>
      <c r="D1533" s="47"/>
      <c r="E1533" s="47"/>
      <c r="F1533" s="56" t="str">
        <f>IF($G1533="","Nincs VKR kiválasztva!",INDEX(Osszesito!$C:$C,MATCH($G1533,Osszesito!$D:$D,0)))</f>
        <v>Nincs VKR kiválasztva!</v>
      </c>
      <c r="G1533" s="45"/>
      <c r="H1533" s="51" t="str">
        <f>IF($D1533="","",CONCATENATE($AY1533,"_",COUNTA($D$3:$D1533),"_FSZV_2026"))</f>
        <v/>
      </c>
      <c r="I1533" s="56" t="str">
        <f>IF($G1533="","Nincs VKR kiválasztva!",INDEX(Osszesito!$G:$G,MATCH($F1533,Osszesito!$C:$C,0)))</f>
        <v>Nincs VKR kiválasztva!</v>
      </c>
      <c r="J1533" s="56" t="str">
        <f>IF($G1533="","Nincs VKR kiválasztva!",INDEX(Osszesito!$F:$F,MATCH($F1533,Osszesito!$C:$C,0)))</f>
        <v>Nincs VKR kiválasztva!</v>
      </c>
      <c r="K1533" s="48" t="str">
        <f t="shared" si="991"/>
        <v>Nincs kitöltve a költség rész!</v>
      </c>
      <c r="L1533" s="49"/>
      <c r="M1533" s="49"/>
      <c r="N1533" s="60"/>
      <c r="O1533" s="60"/>
      <c r="P1533" s="90"/>
      <c r="R1533" s="62"/>
      <c r="S1533" s="62"/>
      <c r="T1533" s="62"/>
      <c r="U1533" s="62"/>
      <c r="V1533" s="62"/>
      <c r="W1533" s="62"/>
      <c r="X1533" s="62"/>
      <c r="Y1533" s="62"/>
      <c r="Z1533" s="62"/>
      <c r="AA1533" s="62"/>
      <c r="AB1533" s="62"/>
      <c r="AC1533" s="61">
        <f t="shared" si="995"/>
        <v>0</v>
      </c>
      <c r="AD1533" s="1" t="str">
        <f t="shared" si="996"/>
        <v>Nincs VKR kiválasztva!</v>
      </c>
      <c r="AF1533" s="60"/>
      <c r="AG1533" s="60"/>
      <c r="AH1533" s="60"/>
      <c r="AI1533" s="60"/>
      <c r="AJ1533" s="60"/>
      <c r="AK1533" s="60"/>
      <c r="AL1533" s="60"/>
      <c r="AM1533" s="60"/>
      <c r="AN1533" s="60"/>
      <c r="AO1533" s="60"/>
      <c r="AP1533" s="60"/>
      <c r="AQ1533" s="61">
        <f t="shared" si="997"/>
        <v>0</v>
      </c>
      <c r="AR1533" s="130" t="s">
        <v>36</v>
      </c>
      <c r="AS1533" s="1" t="str">
        <f t="shared" si="998"/>
        <v>Nincs VKR kiválasztva!</v>
      </c>
      <c r="AU1533" s="46"/>
      <c r="AV1533" s="46"/>
      <c r="AY1533" s="64" t="str">
        <f>IF($D1533="","",INDEX(Osszesito!$E:$E,MATCH($F1533,Osszesito!$C:$C,0)))</f>
        <v/>
      </c>
      <c r="AZ1533" s="64">
        <f t="shared" si="965"/>
        <v>0</v>
      </c>
      <c r="BA1533" s="65">
        <f t="shared" si="966"/>
        <v>0</v>
      </c>
      <c r="BB1533" s="65" t="str">
        <f t="shared" si="967"/>
        <v>x</v>
      </c>
      <c r="BC1533" s="65">
        <f t="shared" si="999"/>
        <v>0</v>
      </c>
      <c r="BD1533" s="65">
        <f t="shared" si="992"/>
        <v>0</v>
      </c>
      <c r="BE1533" s="65">
        <f t="shared" si="968"/>
        <v>0</v>
      </c>
      <c r="BF1533" s="64" t="str">
        <f t="shared" si="969"/>
        <v>A forrás egyenlő a költséggel (I.ütem).</v>
      </c>
      <c r="BG1533" s="65">
        <f t="shared" si="970"/>
        <v>0</v>
      </c>
      <c r="BH1533" s="65">
        <f t="shared" si="971"/>
        <v>0</v>
      </c>
      <c r="BI1533" s="65">
        <f t="shared" si="972"/>
        <v>0</v>
      </c>
      <c r="BJ1533" s="65">
        <f t="shared" si="973"/>
        <v>0</v>
      </c>
      <c r="BK1533" s="65">
        <f t="shared" si="1000"/>
        <v>0</v>
      </c>
      <c r="BL1533" s="66" t="str">
        <f t="shared" si="993"/>
        <v>Nem hosszútávú a feladat.</v>
      </c>
      <c r="BM1533" s="67">
        <f t="shared" si="974"/>
        <v>1</v>
      </c>
      <c r="BN1533" s="67">
        <f t="shared" si="975"/>
        <v>0</v>
      </c>
      <c r="BO1533" s="67">
        <f t="shared" si="976"/>
        <v>1</v>
      </c>
      <c r="BP1533" s="67">
        <f t="shared" si="977"/>
        <v>0</v>
      </c>
      <c r="BQ1533" s="65">
        <f t="shared" si="978"/>
        <v>0</v>
      </c>
      <c r="BR1533" s="64" t="str">
        <f t="shared" si="979"/>
        <v>Nincs hosszútávú terv!</v>
      </c>
      <c r="BS1533" s="65">
        <f t="shared" si="980"/>
        <v>0</v>
      </c>
      <c r="BT1533" s="65">
        <f t="shared" si="981"/>
        <v>0</v>
      </c>
      <c r="BU1533" s="65">
        <f t="shared" si="982"/>
        <v>0</v>
      </c>
      <c r="BV1533" s="65">
        <f t="shared" si="983"/>
        <v>0</v>
      </c>
      <c r="BW1533" s="65">
        <f t="shared" si="984"/>
        <v>0</v>
      </c>
      <c r="BX1533" s="65">
        <f t="shared" si="985"/>
        <v>0</v>
      </c>
      <c r="BY1533" s="65">
        <f t="shared" si="986"/>
        <v>0</v>
      </c>
      <c r="BZ1533" s="65">
        <f t="shared" si="987"/>
        <v>0</v>
      </c>
      <c r="CA1533" s="65">
        <f t="shared" si="988"/>
        <v>0</v>
      </c>
      <c r="CB1533" s="65">
        <f t="shared" si="989"/>
        <v>0</v>
      </c>
      <c r="CC1533" s="65">
        <f t="shared" si="990"/>
        <v>0</v>
      </c>
      <c r="CD1533" s="65" t="str">
        <f t="shared" si="1001"/>
        <v>Hiányos kitöltés! (B-oszlop üres)</v>
      </c>
      <c r="CE1533" s="66" t="str">
        <f t="shared" si="1002"/>
        <v>Hiányos kitöltés! (B-oszlop üres)</v>
      </c>
      <c r="CF1533" s="65">
        <f t="shared" si="1003"/>
        <v>0</v>
      </c>
      <c r="CG1533" s="65">
        <f t="shared" si="1004"/>
        <v>0</v>
      </c>
      <c r="CH1533" s="65">
        <f t="shared" si="1005"/>
        <v>0</v>
      </c>
    </row>
    <row r="1534" spans="1:86" ht="31.25" x14ac:dyDescent="0.25">
      <c r="A1534" s="54" t="str">
        <f t="shared" si="994"/>
        <v>Nincs VKR kiválasztva!</v>
      </c>
      <c r="B1534" s="68"/>
      <c r="C1534" s="55"/>
      <c r="D1534" s="47"/>
      <c r="E1534" s="47"/>
      <c r="F1534" s="56" t="str">
        <f>IF($G1534="","Nincs VKR kiválasztva!",INDEX(Osszesito!$C:$C,MATCH($G1534,Osszesito!$D:$D,0)))</f>
        <v>Nincs VKR kiválasztva!</v>
      </c>
      <c r="G1534" s="45"/>
      <c r="H1534" s="51" t="str">
        <f>IF($D1534="","",CONCATENATE($AY1534,"_",COUNTA($D$3:$D1534),"_FSZV_2026"))</f>
        <v/>
      </c>
      <c r="I1534" s="56" t="str">
        <f>IF($G1534="","Nincs VKR kiválasztva!",INDEX(Osszesito!$G:$G,MATCH($F1534,Osszesito!$C:$C,0)))</f>
        <v>Nincs VKR kiválasztva!</v>
      </c>
      <c r="J1534" s="56" t="str">
        <f>IF($G1534="","Nincs VKR kiválasztva!",INDEX(Osszesito!$F:$F,MATCH($F1534,Osszesito!$C:$C,0)))</f>
        <v>Nincs VKR kiválasztva!</v>
      </c>
      <c r="K1534" s="48" t="str">
        <f t="shared" si="991"/>
        <v>Nincs kitöltve a költség rész!</v>
      </c>
      <c r="L1534" s="49"/>
      <c r="M1534" s="49"/>
      <c r="N1534" s="60"/>
      <c r="O1534" s="60"/>
      <c r="P1534" s="90"/>
      <c r="R1534" s="62"/>
      <c r="S1534" s="62"/>
      <c r="T1534" s="62"/>
      <c r="U1534" s="62"/>
      <c r="V1534" s="62"/>
      <c r="W1534" s="62"/>
      <c r="X1534" s="62"/>
      <c r="Y1534" s="62"/>
      <c r="Z1534" s="62"/>
      <c r="AA1534" s="62"/>
      <c r="AB1534" s="62"/>
      <c r="AC1534" s="61">
        <f t="shared" si="995"/>
        <v>0</v>
      </c>
      <c r="AD1534" s="1" t="str">
        <f t="shared" si="996"/>
        <v>Nincs VKR kiválasztva!</v>
      </c>
      <c r="AF1534" s="60"/>
      <c r="AG1534" s="60"/>
      <c r="AH1534" s="60"/>
      <c r="AI1534" s="60"/>
      <c r="AJ1534" s="60"/>
      <c r="AK1534" s="60"/>
      <c r="AL1534" s="60"/>
      <c r="AM1534" s="60"/>
      <c r="AN1534" s="60"/>
      <c r="AO1534" s="60"/>
      <c r="AP1534" s="60"/>
      <c r="AQ1534" s="61">
        <f t="shared" si="997"/>
        <v>0</v>
      </c>
      <c r="AR1534" s="130" t="s">
        <v>36</v>
      </c>
      <c r="AS1534" s="1" t="str">
        <f t="shared" si="998"/>
        <v>Nincs VKR kiválasztva!</v>
      </c>
      <c r="AU1534" s="46"/>
      <c r="AV1534" s="46"/>
      <c r="AY1534" s="64" t="str">
        <f>IF($D1534="","",INDEX(Osszesito!$E:$E,MATCH($F1534,Osszesito!$C:$C,0)))</f>
        <v/>
      </c>
      <c r="AZ1534" s="64">
        <f t="shared" si="965"/>
        <v>0</v>
      </c>
      <c r="BA1534" s="65">
        <f t="shared" si="966"/>
        <v>0</v>
      </c>
      <c r="BB1534" s="65" t="str">
        <f t="shared" si="967"/>
        <v>x</v>
      </c>
      <c r="BC1534" s="65">
        <f t="shared" si="999"/>
        <v>0</v>
      </c>
      <c r="BD1534" s="65">
        <f t="shared" si="992"/>
        <v>0</v>
      </c>
      <c r="BE1534" s="65">
        <f t="shared" si="968"/>
        <v>0</v>
      </c>
      <c r="BF1534" s="64" t="str">
        <f t="shared" si="969"/>
        <v>A forrás egyenlő a költséggel (I.ütem).</v>
      </c>
      <c r="BG1534" s="65">
        <f t="shared" si="970"/>
        <v>0</v>
      </c>
      <c r="BH1534" s="65">
        <f t="shared" si="971"/>
        <v>0</v>
      </c>
      <c r="BI1534" s="65">
        <f t="shared" si="972"/>
        <v>0</v>
      </c>
      <c r="BJ1534" s="65">
        <f t="shared" si="973"/>
        <v>0</v>
      </c>
      <c r="BK1534" s="65">
        <f t="shared" si="1000"/>
        <v>0</v>
      </c>
      <c r="BL1534" s="66" t="str">
        <f t="shared" si="993"/>
        <v>Nem hosszútávú a feladat.</v>
      </c>
      <c r="BM1534" s="67">
        <f t="shared" si="974"/>
        <v>1</v>
      </c>
      <c r="BN1534" s="67">
        <f t="shared" si="975"/>
        <v>0</v>
      </c>
      <c r="BO1534" s="67">
        <f t="shared" si="976"/>
        <v>1</v>
      </c>
      <c r="BP1534" s="67">
        <f t="shared" si="977"/>
        <v>0</v>
      </c>
      <c r="BQ1534" s="65">
        <f t="shared" si="978"/>
        <v>0</v>
      </c>
      <c r="BR1534" s="64" t="str">
        <f t="shared" si="979"/>
        <v>Nincs hosszútávú terv!</v>
      </c>
      <c r="BS1534" s="65">
        <f t="shared" si="980"/>
        <v>0</v>
      </c>
      <c r="BT1534" s="65">
        <f t="shared" si="981"/>
        <v>0</v>
      </c>
      <c r="BU1534" s="65">
        <f t="shared" si="982"/>
        <v>0</v>
      </c>
      <c r="BV1534" s="65">
        <f t="shared" si="983"/>
        <v>0</v>
      </c>
      <c r="BW1534" s="65">
        <f t="shared" si="984"/>
        <v>0</v>
      </c>
      <c r="BX1534" s="65">
        <f t="shared" si="985"/>
        <v>0</v>
      </c>
      <c r="BY1534" s="65">
        <f t="shared" si="986"/>
        <v>0</v>
      </c>
      <c r="BZ1534" s="65">
        <f t="shared" si="987"/>
        <v>0</v>
      </c>
      <c r="CA1534" s="65">
        <f t="shared" si="988"/>
        <v>0</v>
      </c>
      <c r="CB1534" s="65">
        <f t="shared" si="989"/>
        <v>0</v>
      </c>
      <c r="CC1534" s="65">
        <f t="shared" si="990"/>
        <v>0</v>
      </c>
      <c r="CD1534" s="65" t="str">
        <f t="shared" si="1001"/>
        <v>Hiányos kitöltés! (B-oszlop üres)</v>
      </c>
      <c r="CE1534" s="66" t="str">
        <f t="shared" si="1002"/>
        <v>Hiányos kitöltés! (B-oszlop üres)</v>
      </c>
      <c r="CF1534" s="65">
        <f t="shared" si="1003"/>
        <v>0</v>
      </c>
      <c r="CG1534" s="65">
        <f t="shared" si="1004"/>
        <v>0</v>
      </c>
      <c r="CH1534" s="65">
        <f t="shared" si="1005"/>
        <v>0</v>
      </c>
    </row>
    <row r="1535" spans="1:86" ht="31.25" x14ac:dyDescent="0.25">
      <c r="A1535" s="54" t="str">
        <f t="shared" si="994"/>
        <v>Nincs VKR kiválasztva!</v>
      </c>
      <c r="B1535" s="68"/>
      <c r="C1535" s="55"/>
      <c r="D1535" s="47"/>
      <c r="E1535" s="47"/>
      <c r="F1535" s="56" t="str">
        <f>IF($G1535="","Nincs VKR kiválasztva!",INDEX(Osszesito!$C:$C,MATCH($G1535,Osszesito!$D:$D,0)))</f>
        <v>Nincs VKR kiválasztva!</v>
      </c>
      <c r="G1535" s="45"/>
      <c r="H1535" s="51" t="str">
        <f>IF($D1535="","",CONCATENATE($AY1535,"_",COUNTA($D$3:$D1535),"_FSZV_2026"))</f>
        <v/>
      </c>
      <c r="I1535" s="56" t="str">
        <f>IF($G1535="","Nincs VKR kiválasztva!",INDEX(Osszesito!$G:$G,MATCH($F1535,Osszesito!$C:$C,0)))</f>
        <v>Nincs VKR kiválasztva!</v>
      </c>
      <c r="J1535" s="56" t="str">
        <f>IF($G1535="","Nincs VKR kiválasztva!",INDEX(Osszesito!$F:$F,MATCH($F1535,Osszesito!$C:$C,0)))</f>
        <v>Nincs VKR kiválasztva!</v>
      </c>
      <c r="K1535" s="48" t="str">
        <f t="shared" si="991"/>
        <v>Nincs kitöltve a költség rész!</v>
      </c>
      <c r="L1535" s="49"/>
      <c r="M1535" s="49"/>
      <c r="N1535" s="60"/>
      <c r="O1535" s="60"/>
      <c r="P1535" s="90"/>
      <c r="R1535" s="62"/>
      <c r="S1535" s="62"/>
      <c r="T1535" s="62"/>
      <c r="U1535" s="62"/>
      <c r="V1535" s="62"/>
      <c r="W1535" s="62"/>
      <c r="X1535" s="62"/>
      <c r="Y1535" s="62"/>
      <c r="Z1535" s="62"/>
      <c r="AA1535" s="62"/>
      <c r="AB1535" s="62"/>
      <c r="AC1535" s="61">
        <f t="shared" si="995"/>
        <v>0</v>
      </c>
      <c r="AD1535" s="1" t="str">
        <f t="shared" si="996"/>
        <v>Nincs VKR kiválasztva!</v>
      </c>
      <c r="AF1535" s="60"/>
      <c r="AG1535" s="60"/>
      <c r="AH1535" s="60"/>
      <c r="AI1535" s="60"/>
      <c r="AJ1535" s="60"/>
      <c r="AK1535" s="60"/>
      <c r="AL1535" s="60"/>
      <c r="AM1535" s="60"/>
      <c r="AN1535" s="60"/>
      <c r="AO1535" s="60"/>
      <c r="AP1535" s="60"/>
      <c r="AQ1535" s="61">
        <f t="shared" si="997"/>
        <v>0</v>
      </c>
      <c r="AR1535" s="130" t="s">
        <v>36</v>
      </c>
      <c r="AS1535" s="1" t="str">
        <f t="shared" si="998"/>
        <v>Nincs VKR kiválasztva!</v>
      </c>
      <c r="AU1535" s="46"/>
      <c r="AV1535" s="46"/>
      <c r="AY1535" s="64" t="str">
        <f>IF($D1535="","",INDEX(Osszesito!$E:$E,MATCH($F1535,Osszesito!$C:$C,0)))</f>
        <v/>
      </c>
      <c r="AZ1535" s="64">
        <f t="shared" si="965"/>
        <v>0</v>
      </c>
      <c r="BA1535" s="65">
        <f t="shared" si="966"/>
        <v>0</v>
      </c>
      <c r="BB1535" s="65" t="str">
        <f t="shared" si="967"/>
        <v>x</v>
      </c>
      <c r="BC1535" s="65">
        <f t="shared" si="999"/>
        <v>0</v>
      </c>
      <c r="BD1535" s="65">
        <f t="shared" si="992"/>
        <v>0</v>
      </c>
      <c r="BE1535" s="65">
        <f t="shared" si="968"/>
        <v>0</v>
      </c>
      <c r="BF1535" s="64" t="str">
        <f t="shared" si="969"/>
        <v>A forrás egyenlő a költséggel (I.ütem).</v>
      </c>
      <c r="BG1535" s="65">
        <f t="shared" si="970"/>
        <v>0</v>
      </c>
      <c r="BH1535" s="65">
        <f t="shared" si="971"/>
        <v>0</v>
      </c>
      <c r="BI1535" s="65">
        <f t="shared" si="972"/>
        <v>0</v>
      </c>
      <c r="BJ1535" s="65">
        <f t="shared" si="973"/>
        <v>0</v>
      </c>
      <c r="BK1535" s="65">
        <f t="shared" si="1000"/>
        <v>0</v>
      </c>
      <c r="BL1535" s="66" t="str">
        <f t="shared" si="993"/>
        <v>Nem hosszútávú a feladat.</v>
      </c>
      <c r="BM1535" s="67">
        <f t="shared" si="974"/>
        <v>1</v>
      </c>
      <c r="BN1535" s="67">
        <f t="shared" si="975"/>
        <v>0</v>
      </c>
      <c r="BO1535" s="67">
        <f t="shared" si="976"/>
        <v>1</v>
      </c>
      <c r="BP1535" s="67">
        <f t="shared" si="977"/>
        <v>0</v>
      </c>
      <c r="BQ1535" s="65">
        <f t="shared" si="978"/>
        <v>0</v>
      </c>
      <c r="BR1535" s="64" t="str">
        <f t="shared" si="979"/>
        <v>Nincs hosszútávú terv!</v>
      </c>
      <c r="BS1535" s="65">
        <f t="shared" si="980"/>
        <v>0</v>
      </c>
      <c r="BT1535" s="65">
        <f t="shared" si="981"/>
        <v>0</v>
      </c>
      <c r="BU1535" s="65">
        <f t="shared" si="982"/>
        <v>0</v>
      </c>
      <c r="BV1535" s="65">
        <f t="shared" si="983"/>
        <v>0</v>
      </c>
      <c r="BW1535" s="65">
        <f t="shared" si="984"/>
        <v>0</v>
      </c>
      <c r="BX1535" s="65">
        <f t="shared" si="985"/>
        <v>0</v>
      </c>
      <c r="BY1535" s="65">
        <f t="shared" si="986"/>
        <v>0</v>
      </c>
      <c r="BZ1535" s="65">
        <f t="shared" si="987"/>
        <v>0</v>
      </c>
      <c r="CA1535" s="65">
        <f t="shared" si="988"/>
        <v>0</v>
      </c>
      <c r="CB1535" s="65">
        <f t="shared" si="989"/>
        <v>0</v>
      </c>
      <c r="CC1535" s="65">
        <f t="shared" si="990"/>
        <v>0</v>
      </c>
      <c r="CD1535" s="65" t="str">
        <f t="shared" si="1001"/>
        <v>Hiányos kitöltés! (B-oszlop üres)</v>
      </c>
      <c r="CE1535" s="66" t="str">
        <f t="shared" si="1002"/>
        <v>Hiányos kitöltés! (B-oszlop üres)</v>
      </c>
      <c r="CF1535" s="65">
        <f t="shared" si="1003"/>
        <v>0</v>
      </c>
      <c r="CG1535" s="65">
        <f t="shared" si="1004"/>
        <v>0</v>
      </c>
      <c r="CH1535" s="65">
        <f t="shared" si="1005"/>
        <v>0</v>
      </c>
    </row>
    <row r="1536" spans="1:86" ht="31.25" x14ac:dyDescent="0.25">
      <c r="A1536" s="54" t="str">
        <f t="shared" si="994"/>
        <v>Nincs VKR kiválasztva!</v>
      </c>
      <c r="B1536" s="68"/>
      <c r="C1536" s="55"/>
      <c r="D1536" s="47"/>
      <c r="E1536" s="47"/>
      <c r="F1536" s="56" t="str">
        <f>IF($G1536="","Nincs VKR kiválasztva!",INDEX(Osszesito!$C:$C,MATCH($G1536,Osszesito!$D:$D,0)))</f>
        <v>Nincs VKR kiválasztva!</v>
      </c>
      <c r="G1536" s="45"/>
      <c r="H1536" s="51" t="str">
        <f>IF($D1536="","",CONCATENATE($AY1536,"_",COUNTA($D$3:$D1536),"_FSZV_2026"))</f>
        <v/>
      </c>
      <c r="I1536" s="56" t="str">
        <f>IF($G1536="","Nincs VKR kiválasztva!",INDEX(Osszesito!$G:$G,MATCH($F1536,Osszesito!$C:$C,0)))</f>
        <v>Nincs VKR kiválasztva!</v>
      </c>
      <c r="J1536" s="56" t="str">
        <f>IF($G1536="","Nincs VKR kiválasztva!",INDEX(Osszesito!$F:$F,MATCH($F1536,Osszesito!$C:$C,0)))</f>
        <v>Nincs VKR kiválasztva!</v>
      </c>
      <c r="K1536" s="48" t="str">
        <f t="shared" si="991"/>
        <v>Nincs kitöltve a költség rész!</v>
      </c>
      <c r="L1536" s="49"/>
      <c r="M1536" s="49"/>
      <c r="N1536" s="60"/>
      <c r="O1536" s="60"/>
      <c r="P1536" s="90"/>
      <c r="R1536" s="62"/>
      <c r="S1536" s="62"/>
      <c r="T1536" s="62"/>
      <c r="U1536" s="62"/>
      <c r="V1536" s="62"/>
      <c r="W1536" s="62"/>
      <c r="X1536" s="62"/>
      <c r="Y1536" s="62"/>
      <c r="Z1536" s="62"/>
      <c r="AA1536" s="62"/>
      <c r="AB1536" s="62"/>
      <c r="AC1536" s="61">
        <f t="shared" si="995"/>
        <v>0</v>
      </c>
      <c r="AD1536" s="1" t="str">
        <f t="shared" si="996"/>
        <v>Nincs VKR kiválasztva!</v>
      </c>
      <c r="AF1536" s="60"/>
      <c r="AG1536" s="60"/>
      <c r="AH1536" s="60"/>
      <c r="AI1536" s="60"/>
      <c r="AJ1536" s="60"/>
      <c r="AK1536" s="60"/>
      <c r="AL1536" s="60"/>
      <c r="AM1536" s="60"/>
      <c r="AN1536" s="60"/>
      <c r="AO1536" s="60"/>
      <c r="AP1536" s="60"/>
      <c r="AQ1536" s="61">
        <f t="shared" si="997"/>
        <v>0</v>
      </c>
      <c r="AR1536" s="130" t="s">
        <v>36</v>
      </c>
      <c r="AS1536" s="1" t="str">
        <f t="shared" si="998"/>
        <v>Nincs VKR kiválasztva!</v>
      </c>
      <c r="AU1536" s="46"/>
      <c r="AV1536" s="46"/>
      <c r="AY1536" s="64" t="str">
        <f>IF($D1536="","",INDEX(Osszesito!$E:$E,MATCH($F1536,Osszesito!$C:$C,0)))</f>
        <v/>
      </c>
      <c r="AZ1536" s="64">
        <f t="shared" si="965"/>
        <v>0</v>
      </c>
      <c r="BA1536" s="65">
        <f t="shared" si="966"/>
        <v>0</v>
      </c>
      <c r="BB1536" s="65" t="str">
        <f t="shared" si="967"/>
        <v>x</v>
      </c>
      <c r="BC1536" s="65">
        <f t="shared" si="999"/>
        <v>0</v>
      </c>
      <c r="BD1536" s="65">
        <f t="shared" si="992"/>
        <v>0</v>
      </c>
      <c r="BE1536" s="65">
        <f t="shared" si="968"/>
        <v>0</v>
      </c>
      <c r="BF1536" s="64" t="str">
        <f t="shared" si="969"/>
        <v>A forrás egyenlő a költséggel (I.ütem).</v>
      </c>
      <c r="BG1536" s="65">
        <f t="shared" si="970"/>
        <v>0</v>
      </c>
      <c r="BH1536" s="65">
        <f t="shared" si="971"/>
        <v>0</v>
      </c>
      <c r="BI1536" s="65">
        <f t="shared" si="972"/>
        <v>0</v>
      </c>
      <c r="BJ1536" s="65">
        <f t="shared" si="973"/>
        <v>0</v>
      </c>
      <c r="BK1536" s="65">
        <f t="shared" si="1000"/>
        <v>0</v>
      </c>
      <c r="BL1536" s="66" t="str">
        <f t="shared" si="993"/>
        <v>Nem hosszútávú a feladat.</v>
      </c>
      <c r="BM1536" s="67">
        <f t="shared" si="974"/>
        <v>1</v>
      </c>
      <c r="BN1536" s="67">
        <f t="shared" si="975"/>
        <v>0</v>
      </c>
      <c r="BO1536" s="67">
        <f t="shared" si="976"/>
        <v>1</v>
      </c>
      <c r="BP1536" s="67">
        <f t="shared" si="977"/>
        <v>0</v>
      </c>
      <c r="BQ1536" s="65">
        <f t="shared" si="978"/>
        <v>0</v>
      </c>
      <c r="BR1536" s="64" t="str">
        <f t="shared" si="979"/>
        <v>Nincs hosszútávú terv!</v>
      </c>
      <c r="BS1536" s="65">
        <f t="shared" si="980"/>
        <v>0</v>
      </c>
      <c r="BT1536" s="65">
        <f t="shared" si="981"/>
        <v>0</v>
      </c>
      <c r="BU1536" s="65">
        <f t="shared" si="982"/>
        <v>0</v>
      </c>
      <c r="BV1536" s="65">
        <f t="shared" si="983"/>
        <v>0</v>
      </c>
      <c r="BW1536" s="65">
        <f t="shared" si="984"/>
        <v>0</v>
      </c>
      <c r="BX1536" s="65">
        <f t="shared" si="985"/>
        <v>0</v>
      </c>
      <c r="BY1536" s="65">
        <f t="shared" si="986"/>
        <v>0</v>
      </c>
      <c r="BZ1536" s="65">
        <f t="shared" si="987"/>
        <v>0</v>
      </c>
      <c r="CA1536" s="65">
        <f t="shared" si="988"/>
        <v>0</v>
      </c>
      <c r="CB1536" s="65">
        <f t="shared" si="989"/>
        <v>0</v>
      </c>
      <c r="CC1536" s="65">
        <f t="shared" si="990"/>
        <v>0</v>
      </c>
      <c r="CD1536" s="65" t="str">
        <f t="shared" si="1001"/>
        <v>Hiányos kitöltés! (B-oszlop üres)</v>
      </c>
      <c r="CE1536" s="66" t="str">
        <f t="shared" si="1002"/>
        <v>Hiányos kitöltés! (B-oszlop üres)</v>
      </c>
      <c r="CF1536" s="65">
        <f t="shared" si="1003"/>
        <v>0</v>
      </c>
      <c r="CG1536" s="65">
        <f t="shared" si="1004"/>
        <v>0</v>
      </c>
      <c r="CH1536" s="65">
        <f t="shared" si="1005"/>
        <v>0</v>
      </c>
    </row>
    <row r="1537" spans="1:86" ht="31.25" x14ac:dyDescent="0.25">
      <c r="A1537" s="54" t="str">
        <f t="shared" si="994"/>
        <v>Nincs VKR kiválasztva!</v>
      </c>
      <c r="B1537" s="68"/>
      <c r="C1537" s="55"/>
      <c r="D1537" s="47"/>
      <c r="E1537" s="47"/>
      <c r="F1537" s="56" t="str">
        <f>IF($G1537="","Nincs VKR kiválasztva!",INDEX(Osszesito!$C:$C,MATCH($G1537,Osszesito!$D:$D,0)))</f>
        <v>Nincs VKR kiválasztva!</v>
      </c>
      <c r="G1537" s="45"/>
      <c r="H1537" s="51" t="str">
        <f>IF($D1537="","",CONCATENATE($AY1537,"_",COUNTA($D$3:$D1537),"_FSZV_2026"))</f>
        <v/>
      </c>
      <c r="I1537" s="56" t="str">
        <f>IF($G1537="","Nincs VKR kiválasztva!",INDEX(Osszesito!$G:$G,MATCH($F1537,Osszesito!$C:$C,0)))</f>
        <v>Nincs VKR kiválasztva!</v>
      </c>
      <c r="J1537" s="56" t="str">
        <f>IF($G1537="","Nincs VKR kiválasztva!",INDEX(Osszesito!$F:$F,MATCH($F1537,Osszesito!$C:$C,0)))</f>
        <v>Nincs VKR kiválasztva!</v>
      </c>
      <c r="K1537" s="48" t="str">
        <f t="shared" si="991"/>
        <v>Nincs kitöltve a költség rész!</v>
      </c>
      <c r="L1537" s="49"/>
      <c r="M1537" s="49"/>
      <c r="N1537" s="60"/>
      <c r="O1537" s="60"/>
      <c r="P1537" s="90"/>
      <c r="R1537" s="62"/>
      <c r="S1537" s="62"/>
      <c r="T1537" s="62"/>
      <c r="U1537" s="62"/>
      <c r="V1537" s="62"/>
      <c r="W1537" s="62"/>
      <c r="X1537" s="62"/>
      <c r="Y1537" s="62"/>
      <c r="Z1537" s="62"/>
      <c r="AA1537" s="62"/>
      <c r="AB1537" s="62"/>
      <c r="AC1537" s="61">
        <f t="shared" si="995"/>
        <v>0</v>
      </c>
      <c r="AD1537" s="1" t="str">
        <f t="shared" si="996"/>
        <v>Nincs VKR kiválasztva!</v>
      </c>
      <c r="AF1537" s="60"/>
      <c r="AG1537" s="60"/>
      <c r="AH1537" s="60"/>
      <c r="AI1537" s="60"/>
      <c r="AJ1537" s="60"/>
      <c r="AK1537" s="60"/>
      <c r="AL1537" s="60"/>
      <c r="AM1537" s="60"/>
      <c r="AN1537" s="60"/>
      <c r="AO1537" s="60"/>
      <c r="AP1537" s="60"/>
      <c r="AQ1537" s="61">
        <f t="shared" si="997"/>
        <v>0</v>
      </c>
      <c r="AR1537" s="130" t="s">
        <v>36</v>
      </c>
      <c r="AS1537" s="1" t="str">
        <f t="shared" si="998"/>
        <v>Nincs VKR kiválasztva!</v>
      </c>
      <c r="AU1537" s="46"/>
      <c r="AV1537" s="46"/>
      <c r="AY1537" s="64" t="str">
        <f>IF($D1537="","",INDEX(Osszesito!$E:$E,MATCH($F1537,Osszesito!$C:$C,0)))</f>
        <v/>
      </c>
      <c r="AZ1537" s="64">
        <f t="shared" si="965"/>
        <v>0</v>
      </c>
      <c r="BA1537" s="65">
        <f t="shared" si="966"/>
        <v>0</v>
      </c>
      <c r="BB1537" s="65" t="str">
        <f t="shared" si="967"/>
        <v>x</v>
      </c>
      <c r="BC1537" s="65">
        <f t="shared" si="999"/>
        <v>0</v>
      </c>
      <c r="BD1537" s="65">
        <f t="shared" si="992"/>
        <v>0</v>
      </c>
      <c r="BE1537" s="65">
        <f t="shared" si="968"/>
        <v>0</v>
      </c>
      <c r="BF1537" s="64" t="str">
        <f t="shared" si="969"/>
        <v>A forrás egyenlő a költséggel (I.ütem).</v>
      </c>
      <c r="BG1537" s="65">
        <f t="shared" si="970"/>
        <v>0</v>
      </c>
      <c r="BH1537" s="65">
        <f t="shared" si="971"/>
        <v>0</v>
      </c>
      <c r="BI1537" s="65">
        <f t="shared" si="972"/>
        <v>0</v>
      </c>
      <c r="BJ1537" s="65">
        <f t="shared" si="973"/>
        <v>0</v>
      </c>
      <c r="BK1537" s="65">
        <f t="shared" si="1000"/>
        <v>0</v>
      </c>
      <c r="BL1537" s="66" t="str">
        <f t="shared" si="993"/>
        <v>Nem hosszútávú a feladat.</v>
      </c>
      <c r="BM1537" s="67">
        <f t="shared" si="974"/>
        <v>1</v>
      </c>
      <c r="BN1537" s="67">
        <f t="shared" si="975"/>
        <v>0</v>
      </c>
      <c r="BO1537" s="67">
        <f t="shared" si="976"/>
        <v>1</v>
      </c>
      <c r="BP1537" s="67">
        <f t="shared" si="977"/>
        <v>0</v>
      </c>
      <c r="BQ1537" s="65">
        <f t="shared" si="978"/>
        <v>0</v>
      </c>
      <c r="BR1537" s="64" t="str">
        <f t="shared" si="979"/>
        <v>Nincs hosszútávú terv!</v>
      </c>
      <c r="BS1537" s="65">
        <f t="shared" si="980"/>
        <v>0</v>
      </c>
      <c r="BT1537" s="65">
        <f t="shared" si="981"/>
        <v>0</v>
      </c>
      <c r="BU1537" s="65">
        <f t="shared" si="982"/>
        <v>0</v>
      </c>
      <c r="BV1537" s="65">
        <f t="shared" si="983"/>
        <v>0</v>
      </c>
      <c r="BW1537" s="65">
        <f t="shared" si="984"/>
        <v>0</v>
      </c>
      <c r="BX1537" s="65">
        <f t="shared" si="985"/>
        <v>0</v>
      </c>
      <c r="BY1537" s="65">
        <f t="shared" si="986"/>
        <v>0</v>
      </c>
      <c r="BZ1537" s="65">
        <f t="shared" si="987"/>
        <v>0</v>
      </c>
      <c r="CA1537" s="65">
        <f t="shared" si="988"/>
        <v>0</v>
      </c>
      <c r="CB1537" s="65">
        <f t="shared" si="989"/>
        <v>0</v>
      </c>
      <c r="CC1537" s="65">
        <f t="shared" si="990"/>
        <v>0</v>
      </c>
      <c r="CD1537" s="65" t="str">
        <f t="shared" si="1001"/>
        <v>Hiányos kitöltés! (B-oszlop üres)</v>
      </c>
      <c r="CE1537" s="66" t="str">
        <f t="shared" si="1002"/>
        <v>Hiányos kitöltés! (B-oszlop üres)</v>
      </c>
      <c r="CF1537" s="65">
        <f t="shared" si="1003"/>
        <v>0</v>
      </c>
      <c r="CG1537" s="65">
        <f t="shared" si="1004"/>
        <v>0</v>
      </c>
      <c r="CH1537" s="65">
        <f t="shared" si="1005"/>
        <v>0</v>
      </c>
    </row>
    <row r="1538" spans="1:86" ht="31.25" x14ac:dyDescent="0.25">
      <c r="A1538" s="54" t="str">
        <f t="shared" si="994"/>
        <v>Nincs VKR kiválasztva!</v>
      </c>
      <c r="B1538" s="68"/>
      <c r="C1538" s="55"/>
      <c r="D1538" s="47"/>
      <c r="E1538" s="47"/>
      <c r="F1538" s="56" t="str">
        <f>IF($G1538="","Nincs VKR kiválasztva!",INDEX(Osszesito!$C:$C,MATCH($G1538,Osszesito!$D:$D,0)))</f>
        <v>Nincs VKR kiválasztva!</v>
      </c>
      <c r="G1538" s="45"/>
      <c r="H1538" s="51" t="str">
        <f>IF($D1538="","",CONCATENATE($AY1538,"_",COUNTA($D$3:$D1538),"_FSZV_2026"))</f>
        <v/>
      </c>
      <c r="I1538" s="56" t="str">
        <f>IF($G1538="","Nincs VKR kiválasztva!",INDEX(Osszesito!$G:$G,MATCH($F1538,Osszesito!$C:$C,0)))</f>
        <v>Nincs VKR kiválasztva!</v>
      </c>
      <c r="J1538" s="56" t="str">
        <f>IF($G1538="","Nincs VKR kiválasztva!",INDEX(Osszesito!$F:$F,MATCH($F1538,Osszesito!$C:$C,0)))</f>
        <v>Nincs VKR kiválasztva!</v>
      </c>
      <c r="K1538" s="48" t="str">
        <f t="shared" si="991"/>
        <v>Nincs kitöltve a költség rész!</v>
      </c>
      <c r="L1538" s="49"/>
      <c r="M1538" s="49"/>
      <c r="N1538" s="60"/>
      <c r="O1538" s="60"/>
      <c r="P1538" s="90"/>
      <c r="R1538" s="62"/>
      <c r="S1538" s="62"/>
      <c r="T1538" s="62"/>
      <c r="U1538" s="62"/>
      <c r="V1538" s="62"/>
      <c r="W1538" s="62"/>
      <c r="X1538" s="62"/>
      <c r="Y1538" s="62"/>
      <c r="Z1538" s="62"/>
      <c r="AA1538" s="62"/>
      <c r="AB1538" s="62"/>
      <c r="AC1538" s="61">
        <f t="shared" si="995"/>
        <v>0</v>
      </c>
      <c r="AD1538" s="1" t="str">
        <f t="shared" si="996"/>
        <v>Nincs VKR kiválasztva!</v>
      </c>
      <c r="AF1538" s="60"/>
      <c r="AG1538" s="60"/>
      <c r="AH1538" s="60"/>
      <c r="AI1538" s="60"/>
      <c r="AJ1538" s="60"/>
      <c r="AK1538" s="60"/>
      <c r="AL1538" s="60"/>
      <c r="AM1538" s="60"/>
      <c r="AN1538" s="60"/>
      <c r="AO1538" s="60"/>
      <c r="AP1538" s="60"/>
      <c r="AQ1538" s="61">
        <f t="shared" si="997"/>
        <v>0</v>
      </c>
      <c r="AR1538" s="130" t="s">
        <v>36</v>
      </c>
      <c r="AS1538" s="1" t="str">
        <f t="shared" si="998"/>
        <v>Nincs VKR kiválasztva!</v>
      </c>
      <c r="AU1538" s="46"/>
      <c r="AV1538" s="46"/>
      <c r="AY1538" s="64" t="str">
        <f>IF($D1538="","",INDEX(Osszesito!$E:$E,MATCH($F1538,Osszesito!$C:$C,0)))</f>
        <v/>
      </c>
      <c r="AZ1538" s="64">
        <f t="shared" si="965"/>
        <v>0</v>
      </c>
      <c r="BA1538" s="65">
        <f t="shared" si="966"/>
        <v>0</v>
      </c>
      <c r="BB1538" s="65" t="str">
        <f t="shared" si="967"/>
        <v>x</v>
      </c>
      <c r="BC1538" s="65">
        <f t="shared" si="999"/>
        <v>0</v>
      </c>
      <c r="BD1538" s="65">
        <f t="shared" si="992"/>
        <v>0</v>
      </c>
      <c r="BE1538" s="65">
        <f t="shared" si="968"/>
        <v>0</v>
      </c>
      <c r="BF1538" s="64" t="str">
        <f t="shared" si="969"/>
        <v>A forrás egyenlő a költséggel (I.ütem).</v>
      </c>
      <c r="BG1538" s="65">
        <f t="shared" si="970"/>
        <v>0</v>
      </c>
      <c r="BH1538" s="65">
        <f t="shared" si="971"/>
        <v>0</v>
      </c>
      <c r="BI1538" s="65">
        <f t="shared" si="972"/>
        <v>0</v>
      </c>
      <c r="BJ1538" s="65">
        <f t="shared" si="973"/>
        <v>0</v>
      </c>
      <c r="BK1538" s="65">
        <f t="shared" si="1000"/>
        <v>0</v>
      </c>
      <c r="BL1538" s="66" t="str">
        <f t="shared" si="993"/>
        <v>Nem hosszútávú a feladat.</v>
      </c>
      <c r="BM1538" s="67">
        <f t="shared" si="974"/>
        <v>1</v>
      </c>
      <c r="BN1538" s="67">
        <f t="shared" si="975"/>
        <v>0</v>
      </c>
      <c r="BO1538" s="67">
        <f t="shared" si="976"/>
        <v>1</v>
      </c>
      <c r="BP1538" s="67">
        <f t="shared" si="977"/>
        <v>0</v>
      </c>
      <c r="BQ1538" s="65">
        <f t="shared" si="978"/>
        <v>0</v>
      </c>
      <c r="BR1538" s="64" t="str">
        <f t="shared" si="979"/>
        <v>Nincs hosszútávú terv!</v>
      </c>
      <c r="BS1538" s="65">
        <f t="shared" si="980"/>
        <v>0</v>
      </c>
      <c r="BT1538" s="65">
        <f t="shared" si="981"/>
        <v>0</v>
      </c>
      <c r="BU1538" s="65">
        <f t="shared" si="982"/>
        <v>0</v>
      </c>
      <c r="BV1538" s="65">
        <f t="shared" si="983"/>
        <v>0</v>
      </c>
      <c r="BW1538" s="65">
        <f t="shared" si="984"/>
        <v>0</v>
      </c>
      <c r="BX1538" s="65">
        <f t="shared" si="985"/>
        <v>0</v>
      </c>
      <c r="BY1538" s="65">
        <f t="shared" si="986"/>
        <v>0</v>
      </c>
      <c r="BZ1538" s="65">
        <f t="shared" si="987"/>
        <v>0</v>
      </c>
      <c r="CA1538" s="65">
        <f t="shared" si="988"/>
        <v>0</v>
      </c>
      <c r="CB1538" s="65">
        <f t="shared" si="989"/>
        <v>0</v>
      </c>
      <c r="CC1538" s="65">
        <f t="shared" si="990"/>
        <v>0</v>
      </c>
      <c r="CD1538" s="65" t="str">
        <f t="shared" si="1001"/>
        <v>Hiányos kitöltés! (B-oszlop üres)</v>
      </c>
      <c r="CE1538" s="66" t="str">
        <f t="shared" si="1002"/>
        <v>Hiányos kitöltés! (B-oszlop üres)</v>
      </c>
      <c r="CF1538" s="65">
        <f t="shared" si="1003"/>
        <v>0</v>
      </c>
      <c r="CG1538" s="65">
        <f t="shared" si="1004"/>
        <v>0</v>
      </c>
      <c r="CH1538" s="65">
        <f t="shared" si="1005"/>
        <v>0</v>
      </c>
    </row>
    <row r="1539" spans="1:86" ht="31.25" x14ac:dyDescent="0.25">
      <c r="A1539" s="54" t="str">
        <f t="shared" si="994"/>
        <v>Nincs VKR kiválasztva!</v>
      </c>
      <c r="B1539" s="68"/>
      <c r="C1539" s="55"/>
      <c r="D1539" s="47"/>
      <c r="E1539" s="47"/>
      <c r="F1539" s="56" t="str">
        <f>IF($G1539="","Nincs VKR kiválasztva!",INDEX(Osszesito!$C:$C,MATCH($G1539,Osszesito!$D:$D,0)))</f>
        <v>Nincs VKR kiválasztva!</v>
      </c>
      <c r="G1539" s="45"/>
      <c r="H1539" s="51" t="str">
        <f>IF($D1539="","",CONCATENATE($AY1539,"_",COUNTA($D$3:$D1539),"_FSZV_2026"))</f>
        <v/>
      </c>
      <c r="I1539" s="56" t="str">
        <f>IF($G1539="","Nincs VKR kiválasztva!",INDEX(Osszesito!$G:$G,MATCH($F1539,Osszesito!$C:$C,0)))</f>
        <v>Nincs VKR kiválasztva!</v>
      </c>
      <c r="J1539" s="56" t="str">
        <f>IF($G1539="","Nincs VKR kiválasztva!",INDEX(Osszesito!$F:$F,MATCH($F1539,Osszesito!$C:$C,0)))</f>
        <v>Nincs VKR kiválasztva!</v>
      </c>
      <c r="K1539" s="48" t="str">
        <f t="shared" si="991"/>
        <v>Nincs kitöltve a költség rész!</v>
      </c>
      <c r="L1539" s="49"/>
      <c r="M1539" s="49"/>
      <c r="N1539" s="60"/>
      <c r="O1539" s="60"/>
      <c r="P1539" s="90"/>
      <c r="R1539" s="62"/>
      <c r="S1539" s="62"/>
      <c r="T1539" s="62"/>
      <c r="U1539" s="62"/>
      <c r="V1539" s="62"/>
      <c r="W1539" s="62"/>
      <c r="X1539" s="62"/>
      <c r="Y1539" s="62"/>
      <c r="Z1539" s="62"/>
      <c r="AA1539" s="62"/>
      <c r="AB1539" s="62"/>
      <c r="AC1539" s="61">
        <f t="shared" si="995"/>
        <v>0</v>
      </c>
      <c r="AD1539" s="1" t="str">
        <f t="shared" si="996"/>
        <v>Nincs VKR kiválasztva!</v>
      </c>
      <c r="AF1539" s="60"/>
      <c r="AG1539" s="60"/>
      <c r="AH1539" s="60"/>
      <c r="AI1539" s="60"/>
      <c r="AJ1539" s="60"/>
      <c r="AK1539" s="60"/>
      <c r="AL1539" s="60"/>
      <c r="AM1539" s="60"/>
      <c r="AN1539" s="60"/>
      <c r="AO1539" s="60"/>
      <c r="AP1539" s="60"/>
      <c r="AQ1539" s="61">
        <f t="shared" si="997"/>
        <v>0</v>
      </c>
      <c r="AR1539" s="130" t="s">
        <v>36</v>
      </c>
      <c r="AS1539" s="1" t="str">
        <f t="shared" si="998"/>
        <v>Nincs VKR kiválasztva!</v>
      </c>
      <c r="AU1539" s="46"/>
      <c r="AV1539" s="46"/>
      <c r="AY1539" s="64" t="str">
        <f>IF($D1539="","",INDEX(Osszesito!$E:$E,MATCH($F1539,Osszesito!$C:$C,0)))</f>
        <v/>
      </c>
      <c r="AZ1539" s="64">
        <f t="shared" si="965"/>
        <v>0</v>
      </c>
      <c r="BA1539" s="65">
        <f t="shared" si="966"/>
        <v>0</v>
      </c>
      <c r="BB1539" s="65" t="str">
        <f t="shared" si="967"/>
        <v>x</v>
      </c>
      <c r="BC1539" s="65">
        <f t="shared" si="999"/>
        <v>0</v>
      </c>
      <c r="BD1539" s="65">
        <f t="shared" si="992"/>
        <v>0</v>
      </c>
      <c r="BE1539" s="65">
        <f t="shared" si="968"/>
        <v>0</v>
      </c>
      <c r="BF1539" s="64" t="str">
        <f t="shared" si="969"/>
        <v>A forrás egyenlő a költséggel (I.ütem).</v>
      </c>
      <c r="BG1539" s="65">
        <f t="shared" si="970"/>
        <v>0</v>
      </c>
      <c r="BH1539" s="65">
        <f t="shared" si="971"/>
        <v>0</v>
      </c>
      <c r="BI1539" s="65">
        <f t="shared" si="972"/>
        <v>0</v>
      </c>
      <c r="BJ1539" s="65">
        <f t="shared" si="973"/>
        <v>0</v>
      </c>
      <c r="BK1539" s="65">
        <f t="shared" si="1000"/>
        <v>0</v>
      </c>
      <c r="BL1539" s="66" t="str">
        <f t="shared" si="993"/>
        <v>Nem hosszútávú a feladat.</v>
      </c>
      <c r="BM1539" s="67">
        <f t="shared" si="974"/>
        <v>1</v>
      </c>
      <c r="BN1539" s="67">
        <f t="shared" si="975"/>
        <v>0</v>
      </c>
      <c r="BO1539" s="67">
        <f t="shared" si="976"/>
        <v>1</v>
      </c>
      <c r="BP1539" s="67">
        <f t="shared" si="977"/>
        <v>0</v>
      </c>
      <c r="BQ1539" s="65">
        <f t="shared" si="978"/>
        <v>0</v>
      </c>
      <c r="BR1539" s="64" t="str">
        <f t="shared" si="979"/>
        <v>Nincs hosszútávú terv!</v>
      </c>
      <c r="BS1539" s="65">
        <f t="shared" si="980"/>
        <v>0</v>
      </c>
      <c r="BT1539" s="65">
        <f t="shared" si="981"/>
        <v>0</v>
      </c>
      <c r="BU1539" s="65">
        <f t="shared" si="982"/>
        <v>0</v>
      </c>
      <c r="BV1539" s="65">
        <f t="shared" si="983"/>
        <v>0</v>
      </c>
      <c r="BW1539" s="65">
        <f t="shared" si="984"/>
        <v>0</v>
      </c>
      <c r="BX1539" s="65">
        <f t="shared" si="985"/>
        <v>0</v>
      </c>
      <c r="BY1539" s="65">
        <f t="shared" si="986"/>
        <v>0</v>
      </c>
      <c r="BZ1539" s="65">
        <f t="shared" si="987"/>
        <v>0</v>
      </c>
      <c r="CA1539" s="65">
        <f t="shared" si="988"/>
        <v>0</v>
      </c>
      <c r="CB1539" s="65">
        <f t="shared" si="989"/>
        <v>0</v>
      </c>
      <c r="CC1539" s="65">
        <f t="shared" si="990"/>
        <v>0</v>
      </c>
      <c r="CD1539" s="65" t="str">
        <f t="shared" si="1001"/>
        <v>Hiányos kitöltés! (B-oszlop üres)</v>
      </c>
      <c r="CE1539" s="66" t="str">
        <f t="shared" si="1002"/>
        <v>Hiányos kitöltés! (B-oszlop üres)</v>
      </c>
      <c r="CF1539" s="65">
        <f t="shared" si="1003"/>
        <v>0</v>
      </c>
      <c r="CG1539" s="65">
        <f t="shared" si="1004"/>
        <v>0</v>
      </c>
      <c r="CH1539" s="65">
        <f t="shared" si="1005"/>
        <v>0</v>
      </c>
    </row>
    <row r="1540" spans="1:86" ht="31.25" x14ac:dyDescent="0.25">
      <c r="A1540" s="54" t="str">
        <f t="shared" si="994"/>
        <v>Nincs VKR kiválasztva!</v>
      </c>
      <c r="B1540" s="68"/>
      <c r="C1540" s="55"/>
      <c r="D1540" s="47"/>
      <c r="E1540" s="47"/>
      <c r="F1540" s="56" t="str">
        <f>IF($G1540="","Nincs VKR kiválasztva!",INDEX(Osszesito!$C:$C,MATCH($G1540,Osszesito!$D:$D,0)))</f>
        <v>Nincs VKR kiválasztva!</v>
      </c>
      <c r="G1540" s="45"/>
      <c r="H1540" s="51" t="str">
        <f>IF($D1540="","",CONCATENATE($AY1540,"_",COUNTA($D$3:$D1540),"_FSZV_2026"))</f>
        <v/>
      </c>
      <c r="I1540" s="56" t="str">
        <f>IF($G1540="","Nincs VKR kiválasztva!",INDEX(Osszesito!$G:$G,MATCH($F1540,Osszesito!$C:$C,0)))</f>
        <v>Nincs VKR kiválasztva!</v>
      </c>
      <c r="J1540" s="56" t="str">
        <f>IF($G1540="","Nincs VKR kiválasztva!",INDEX(Osszesito!$F:$F,MATCH($F1540,Osszesito!$C:$C,0)))</f>
        <v>Nincs VKR kiválasztva!</v>
      </c>
      <c r="K1540" s="48" t="str">
        <f t="shared" si="991"/>
        <v>Nincs kitöltve a költség rész!</v>
      </c>
      <c r="L1540" s="49"/>
      <c r="M1540" s="49"/>
      <c r="N1540" s="60"/>
      <c r="O1540" s="60"/>
      <c r="P1540" s="90"/>
      <c r="R1540" s="62"/>
      <c r="S1540" s="62"/>
      <c r="T1540" s="62"/>
      <c r="U1540" s="62"/>
      <c r="V1540" s="62"/>
      <c r="W1540" s="62"/>
      <c r="X1540" s="62"/>
      <c r="Y1540" s="62"/>
      <c r="Z1540" s="62"/>
      <c r="AA1540" s="62"/>
      <c r="AB1540" s="62"/>
      <c r="AC1540" s="61">
        <f t="shared" si="995"/>
        <v>0</v>
      </c>
      <c r="AD1540" s="1" t="str">
        <f t="shared" si="996"/>
        <v>Nincs VKR kiválasztva!</v>
      </c>
      <c r="AF1540" s="60"/>
      <c r="AG1540" s="60"/>
      <c r="AH1540" s="60"/>
      <c r="AI1540" s="60"/>
      <c r="AJ1540" s="60"/>
      <c r="AK1540" s="60"/>
      <c r="AL1540" s="60"/>
      <c r="AM1540" s="60"/>
      <c r="AN1540" s="60"/>
      <c r="AO1540" s="60"/>
      <c r="AP1540" s="60"/>
      <c r="AQ1540" s="61">
        <f t="shared" si="997"/>
        <v>0</v>
      </c>
      <c r="AR1540" s="130" t="s">
        <v>36</v>
      </c>
      <c r="AS1540" s="1" t="str">
        <f t="shared" si="998"/>
        <v>Nincs VKR kiválasztva!</v>
      </c>
      <c r="AU1540" s="46"/>
      <c r="AV1540" s="46"/>
      <c r="AY1540" s="64" t="str">
        <f>IF($D1540="","",INDEX(Osszesito!$E:$E,MATCH($F1540,Osszesito!$C:$C,0)))</f>
        <v/>
      </c>
      <c r="AZ1540" s="64">
        <f t="shared" ref="AZ1540:AZ1603" si="1006">LEN($AU1540)</f>
        <v>0</v>
      </c>
      <c r="BA1540" s="65">
        <f t="shared" ref="BA1540:BA1603" si="1007">IF(OR($B1540="",$C1540="",$D1540="",$E1540="",$F1540="",$L1540="",$M1540="",$N1540="",$O1540=""),0,1)</f>
        <v>0</v>
      </c>
      <c r="BB1540" s="65" t="str">
        <f t="shared" ref="BB1540:BB1603" si="1008">IF($F1540="",0,IF(AND($L1540=2027,$M1540=2027),"R",IF(AND($L1540=2027,$M1540&gt;2027),"RH",IF(AND($L1540&gt;2027,$M1540&gt;2027),"H","x"))))</f>
        <v>x</v>
      </c>
      <c r="BC1540" s="65">
        <f t="shared" si="999"/>
        <v>0</v>
      </c>
      <c r="BD1540" s="65">
        <f t="shared" si="992"/>
        <v>0</v>
      </c>
      <c r="BE1540" s="65">
        <f t="shared" ref="BE1540:BE1603" si="1009">IF($AC1540&lt;$N1540,1,IF($AC1540=$N1540,0))</f>
        <v>0</v>
      </c>
      <c r="BF1540" s="64" t="str">
        <f t="shared" ref="BF1540:BF1603" si="1010">IF($L1540&gt;2027,"Nem rövidtávú a feladat.",IF($BE1540=1,"Az I. ütem nem lehet forráshiányos!",IF($AC1540&gt;$N1540,"Többlet forrást jelölt meg az I.ütemnél! Kérjük, a többletet az 'Osszesito' fülön tüntesse fel!",IF($AC1540=$N1540,"A forrás egyenlő a költséggel (I.ütem).",0))))</f>
        <v>A forrás egyenlő a költséggel (I.ütem).</v>
      </c>
      <c r="BG1540" s="65">
        <f t="shared" ref="BG1540:BG1603" si="1011">IF(AND($R1540&lt;&gt;"",$S1540&lt;&gt;"",$T1540&lt;&gt;"",$U1540&lt;&gt;"",$V1540&lt;&gt;"",$W1540&lt;&gt;"",$X1540&lt;&gt;"",$Y1540&lt;&gt;"",$Z1540&lt;&gt;"",$AA1540&lt;&gt;"",$AB1540&lt;&gt;""),1,0)</f>
        <v>0</v>
      </c>
      <c r="BH1540" s="65">
        <f t="shared" ref="BH1540:BH1603" si="1012">IF(AND($BG1540=1,$N1540=$AC1540),1,0)</f>
        <v>0</v>
      </c>
      <c r="BI1540" s="65">
        <f t="shared" ref="BI1540:BI1603" si="1013">IF($AQ1540&lt;$O1540,1,0)</f>
        <v>0</v>
      </c>
      <c r="BJ1540" s="65">
        <f t="shared" ref="BJ1540:BJ1603" si="1014">IF(AND($AF1540&lt;&gt;"",$AG1540&lt;&gt;"",$AH1540&lt;&gt;"",$AI1540&lt;&gt;"",$AJ1540&lt;&gt;"",$AK1540&lt;&gt;"",$AL1540&lt;&gt;"",$AM1540&lt;&gt;"",$AN1540&lt;&gt;"",$AO1540&lt;&gt;"",$AP1540&lt;&gt;""),1,0)</f>
        <v>0</v>
      </c>
      <c r="BK1540" s="65">
        <f t="shared" si="1000"/>
        <v>0</v>
      </c>
      <c r="BL1540" s="66" t="str">
        <f t="shared" si="993"/>
        <v>Nem hosszútávú a feladat.</v>
      </c>
      <c r="BM1540" s="67">
        <f t="shared" ref="BM1540:BM1603" si="1015">IF($M1540&lt;2028,1,0)</f>
        <v>1</v>
      </c>
      <c r="BN1540" s="67">
        <f t="shared" ref="BN1540:BN1603" si="1016">IF($M1540&gt;2027,1,0)</f>
        <v>0</v>
      </c>
      <c r="BO1540" s="67">
        <f t="shared" ref="BO1540:BO1603" si="1017">IF(AND($BM1540=1,$N1540=0),1,0)</f>
        <v>1</v>
      </c>
      <c r="BP1540" s="67">
        <f t="shared" ref="BP1540:BP1603" si="1018">IF(AND($BN1540=1,$O1540=0),1,0)</f>
        <v>0</v>
      </c>
      <c r="BQ1540" s="65">
        <f t="shared" ref="BQ1540:BQ1603" si="1019">IF(AND($BB1540="R",$N1540=0,$AZ1540&gt;29),1,IF(AND($BB1540="RH",$N1540=0,$AZ1540&gt;29),1,0))</f>
        <v>0</v>
      </c>
      <c r="BR1540" s="64" t="str">
        <f t="shared" ref="BR1540:BR1603" si="1020">IF($BN1540=0,"Nincs hosszútávú terv!",IF(AND($BB1540="H",$O1540=0,$AZ1540=0),"Nullás a hosszútávú feladat és nincs hozzá indoklás!",IF(AND($BB1540="RH",$O1540=0,$AZ1540=0),"Nullás a hosszútávú feladat és nincs hozzá indoklás!",IF(AND($BB1540="R",$O1540=0,$AZ1540&lt;300),"Nullás a hosszútávú feladat és rövid hozzá az indoklás!",IF(AND($BB1540="RH",$O1540=0,$AZ1540&lt;300),"Nullás a hosszútávú feladat és rövid hozzá az indoklás!",0)))))</f>
        <v>Nincs hosszútávú terv!</v>
      </c>
      <c r="BS1540" s="65">
        <f t="shared" ref="BS1540:BS1603" si="1021">IF(AND($BB1540="R",$N1540=0,$AZ1540&gt;29),1,IF(AND($BB1540="RH",$N1540=0,$AZ1540&gt;29),1,0))</f>
        <v>0</v>
      </c>
      <c r="BT1540" s="65">
        <f t="shared" ref="BT1540:BT1603" si="1022">IF(AND($BB1540="H",$O1540=0,$AZ1540&gt;29),1,IF(AND($BB1540="RH",$O1540=0,$AZ1540&gt;29),1,0))</f>
        <v>0</v>
      </c>
      <c r="BU1540" s="65">
        <f t="shared" ref="BU1540:BU1603" si="1023">IF($B1540="",0,1)</f>
        <v>0</v>
      </c>
      <c r="BV1540" s="65">
        <f t="shared" ref="BV1540:BV1603" si="1024">IF($C1540="",0,1)</f>
        <v>0</v>
      </c>
      <c r="BW1540" s="65">
        <f t="shared" ref="BW1540:BW1603" si="1025">IF($D1540="",0,1)</f>
        <v>0</v>
      </c>
      <c r="BX1540" s="65">
        <f t="shared" ref="BX1540:BX1603" si="1026">IF($E1540="",0,1)</f>
        <v>0</v>
      </c>
      <c r="BY1540" s="65">
        <f t="shared" ref="BY1540:BY1603" si="1027">IF($L1540="",0,1)</f>
        <v>0</v>
      </c>
      <c r="BZ1540" s="65">
        <f t="shared" ref="BZ1540:BZ1603" si="1028">IF($M1540="",0,1)</f>
        <v>0</v>
      </c>
      <c r="CA1540" s="65">
        <f t="shared" ref="CA1540:CA1603" si="1029">IF($N1540="",0,1)</f>
        <v>0</v>
      </c>
      <c r="CB1540" s="65">
        <f t="shared" ref="CB1540:CB1603" si="1030">IF($O1540="",0,1)</f>
        <v>0</v>
      </c>
      <c r="CC1540" s="65">
        <f t="shared" ref="CC1540:CC1603" si="1031">IF($P1540="",0,1)</f>
        <v>0</v>
      </c>
      <c r="CD1540" s="65" t="str">
        <f t="shared" si="1001"/>
        <v>Hiányos kitöltés! (B-oszlop üres)</v>
      </c>
      <c r="CE1540" s="66" t="str">
        <f t="shared" si="1002"/>
        <v>Hiányos kitöltés! (B-oszlop üres)</v>
      </c>
      <c r="CF1540" s="65">
        <f t="shared" si="1003"/>
        <v>0</v>
      </c>
      <c r="CG1540" s="65">
        <f t="shared" si="1004"/>
        <v>0</v>
      </c>
      <c r="CH1540" s="65">
        <f t="shared" si="1005"/>
        <v>0</v>
      </c>
    </row>
    <row r="1541" spans="1:86" ht="31.25" x14ac:dyDescent="0.25">
      <c r="A1541" s="54" t="str">
        <f t="shared" si="994"/>
        <v>Nincs VKR kiválasztva!</v>
      </c>
      <c r="B1541" s="68"/>
      <c r="C1541" s="55"/>
      <c r="D1541" s="47"/>
      <c r="E1541" s="47"/>
      <c r="F1541" s="56" t="str">
        <f>IF($G1541="","Nincs VKR kiválasztva!",INDEX(Osszesito!$C:$C,MATCH($G1541,Osszesito!$D:$D,0)))</f>
        <v>Nincs VKR kiválasztva!</v>
      </c>
      <c r="G1541" s="45"/>
      <c r="H1541" s="51" t="str">
        <f>IF($D1541="","",CONCATENATE($AY1541,"_",COUNTA($D$3:$D1541),"_FSZV_2026"))</f>
        <v/>
      </c>
      <c r="I1541" s="56" t="str">
        <f>IF($G1541="","Nincs VKR kiválasztva!",INDEX(Osszesito!$G:$G,MATCH($F1541,Osszesito!$C:$C,0)))</f>
        <v>Nincs VKR kiválasztva!</v>
      </c>
      <c r="J1541" s="56" t="str">
        <f>IF($G1541="","Nincs VKR kiválasztva!",INDEX(Osszesito!$F:$F,MATCH($F1541,Osszesito!$C:$C,0)))</f>
        <v>Nincs VKR kiválasztva!</v>
      </c>
      <c r="K1541" s="48" t="str">
        <f t="shared" ref="K1541:K1604" si="1032">IF(AND($N1541="",$O1541=""),"Nincs kitöltve a költség rész!",IF($N1541="","Az N-oszlop üres!",IF($O1541="","Az O-oszlop üres!",$N1541+$O1541)))</f>
        <v>Nincs kitöltve a költség rész!</v>
      </c>
      <c r="L1541" s="49"/>
      <c r="M1541" s="49"/>
      <c r="N1541" s="60"/>
      <c r="O1541" s="60"/>
      <c r="P1541" s="90"/>
      <c r="R1541" s="62"/>
      <c r="S1541" s="62"/>
      <c r="T1541" s="62"/>
      <c r="U1541" s="62"/>
      <c r="V1541" s="62"/>
      <c r="W1541" s="62"/>
      <c r="X1541" s="62"/>
      <c r="Y1541" s="62"/>
      <c r="Z1541" s="62"/>
      <c r="AA1541" s="62"/>
      <c r="AB1541" s="62"/>
      <c r="AC1541" s="61">
        <f t="shared" si="995"/>
        <v>0</v>
      </c>
      <c r="AD1541" s="1" t="str">
        <f t="shared" si="996"/>
        <v>Nincs VKR kiválasztva!</v>
      </c>
      <c r="AF1541" s="60"/>
      <c r="AG1541" s="60"/>
      <c r="AH1541" s="60"/>
      <c r="AI1541" s="60"/>
      <c r="AJ1541" s="60"/>
      <c r="AK1541" s="60"/>
      <c r="AL1541" s="60"/>
      <c r="AM1541" s="60"/>
      <c r="AN1541" s="60"/>
      <c r="AO1541" s="60"/>
      <c r="AP1541" s="60"/>
      <c r="AQ1541" s="61">
        <f t="shared" si="997"/>
        <v>0</v>
      </c>
      <c r="AR1541" s="130" t="s">
        <v>36</v>
      </c>
      <c r="AS1541" s="1" t="str">
        <f t="shared" si="998"/>
        <v>Nincs VKR kiválasztva!</v>
      </c>
      <c r="AU1541" s="46"/>
      <c r="AV1541" s="46"/>
      <c r="AY1541" s="64" t="str">
        <f>IF($D1541="","",INDEX(Osszesito!$E:$E,MATCH($F1541,Osszesito!$C:$C,0)))</f>
        <v/>
      </c>
      <c r="AZ1541" s="64">
        <f t="shared" si="1006"/>
        <v>0</v>
      </c>
      <c r="BA1541" s="65">
        <f t="shared" si="1007"/>
        <v>0</v>
      </c>
      <c r="BB1541" s="65" t="str">
        <f t="shared" si="1008"/>
        <v>x</v>
      </c>
      <c r="BC1541" s="65">
        <f t="shared" si="999"/>
        <v>0</v>
      </c>
      <c r="BD1541" s="65">
        <f t="shared" ref="BD1541:BD1604" si="1033">IF(AND($BB1541="R",$O1541&gt;0),1,IF(AND($BB1541="H",$N1541&gt;0),1,0))</f>
        <v>0</v>
      </c>
      <c r="BE1541" s="65">
        <f t="shared" si="1009"/>
        <v>0</v>
      </c>
      <c r="BF1541" s="64" t="str">
        <f t="shared" si="1010"/>
        <v>A forrás egyenlő a költséggel (I.ütem).</v>
      </c>
      <c r="BG1541" s="65">
        <f t="shared" si="1011"/>
        <v>0</v>
      </c>
      <c r="BH1541" s="65">
        <f t="shared" si="1012"/>
        <v>0</v>
      </c>
      <c r="BI1541" s="65">
        <f t="shared" si="1013"/>
        <v>0</v>
      </c>
      <c r="BJ1541" s="65">
        <f t="shared" si="1014"/>
        <v>0</v>
      </c>
      <c r="BK1541" s="65">
        <f t="shared" si="1000"/>
        <v>0</v>
      </c>
      <c r="BL1541" s="66" t="str">
        <f t="shared" ref="BL1541:BL1604" si="1034">IF($M1541&lt;2028,"Nem hosszútávú a feladat.",IF(AND($BI1541=1,$AR1541="nem"),"Forráshiányos a feladat? Jelölje az AR-oszlopban!",IF(AND($BI1541=0,$AR1541="igen"),"Forráshiányosnak jelölte a feladat az AR-oszlopban, de a forrás költség adatok alapnján nem az!",IF(AND($BI1541=1,$AR1541="igen"),"Forráshiányos a feladat!",IF($AQ1541&gt;$O1541,"Többlet forrást jelölt meg az II.ütemnél! Kérjük, a többletet az 'Osszesito' fülön tüntesse fel!",IF($AQ1541=$O1541,"A forrás egyenlő a költséggel (II.ütem).",0))))))</f>
        <v>Nem hosszútávú a feladat.</v>
      </c>
      <c r="BM1541" s="67">
        <f t="shared" si="1015"/>
        <v>1</v>
      </c>
      <c r="BN1541" s="67">
        <f t="shared" si="1016"/>
        <v>0</v>
      </c>
      <c r="BO1541" s="67">
        <f t="shared" si="1017"/>
        <v>1</v>
      </c>
      <c r="BP1541" s="67">
        <f t="shared" si="1018"/>
        <v>0</v>
      </c>
      <c r="BQ1541" s="65">
        <f t="shared" si="1019"/>
        <v>0</v>
      </c>
      <c r="BR1541" s="64" t="str">
        <f t="shared" si="1020"/>
        <v>Nincs hosszútávú terv!</v>
      </c>
      <c r="BS1541" s="65">
        <f t="shared" si="1021"/>
        <v>0</v>
      </c>
      <c r="BT1541" s="65">
        <f t="shared" si="1022"/>
        <v>0</v>
      </c>
      <c r="BU1541" s="65">
        <f t="shared" si="1023"/>
        <v>0</v>
      </c>
      <c r="BV1541" s="65">
        <f t="shared" si="1024"/>
        <v>0</v>
      </c>
      <c r="BW1541" s="65">
        <f t="shared" si="1025"/>
        <v>0</v>
      </c>
      <c r="BX1541" s="65">
        <f t="shared" si="1026"/>
        <v>0</v>
      </c>
      <c r="BY1541" s="65">
        <f t="shared" si="1027"/>
        <v>0</v>
      </c>
      <c r="BZ1541" s="65">
        <f t="shared" si="1028"/>
        <v>0</v>
      </c>
      <c r="CA1541" s="65">
        <f t="shared" si="1029"/>
        <v>0</v>
      </c>
      <c r="CB1541" s="65">
        <f t="shared" si="1030"/>
        <v>0</v>
      </c>
      <c r="CC1541" s="65">
        <f t="shared" si="1031"/>
        <v>0</v>
      </c>
      <c r="CD1541" s="65" t="str">
        <f t="shared" si="1001"/>
        <v>Hiányos kitöltés! (B-oszlop üres)</v>
      </c>
      <c r="CE1541" s="66" t="str">
        <f t="shared" si="1002"/>
        <v>Hiányos kitöltés! (B-oszlop üres)</v>
      </c>
      <c r="CF1541" s="65">
        <f t="shared" si="1003"/>
        <v>0</v>
      </c>
      <c r="CG1541" s="65">
        <f t="shared" si="1004"/>
        <v>0</v>
      </c>
      <c r="CH1541" s="65">
        <f t="shared" si="1005"/>
        <v>0</v>
      </c>
    </row>
    <row r="1542" spans="1:86" ht="31.25" x14ac:dyDescent="0.25">
      <c r="A1542" s="54" t="str">
        <f t="shared" si="994"/>
        <v>Nincs VKR kiválasztva!</v>
      </c>
      <c r="B1542" s="68"/>
      <c r="C1542" s="55"/>
      <c r="D1542" s="47"/>
      <c r="E1542" s="47"/>
      <c r="F1542" s="56" t="str">
        <f>IF($G1542="","Nincs VKR kiválasztva!",INDEX(Osszesito!$C:$C,MATCH($G1542,Osszesito!$D:$D,0)))</f>
        <v>Nincs VKR kiválasztva!</v>
      </c>
      <c r="G1542" s="45"/>
      <c r="H1542" s="51" t="str">
        <f>IF($D1542="","",CONCATENATE($AY1542,"_",COUNTA($D$3:$D1542),"_FSZV_2026"))</f>
        <v/>
      </c>
      <c r="I1542" s="56" t="str">
        <f>IF($G1542="","Nincs VKR kiválasztva!",INDEX(Osszesito!$G:$G,MATCH($F1542,Osszesito!$C:$C,0)))</f>
        <v>Nincs VKR kiválasztva!</v>
      </c>
      <c r="J1542" s="56" t="str">
        <f>IF($G1542="","Nincs VKR kiválasztva!",INDEX(Osszesito!$F:$F,MATCH($F1542,Osszesito!$C:$C,0)))</f>
        <v>Nincs VKR kiválasztva!</v>
      </c>
      <c r="K1542" s="48" t="str">
        <f t="shared" si="1032"/>
        <v>Nincs kitöltve a költség rész!</v>
      </c>
      <c r="L1542" s="49"/>
      <c r="M1542" s="49"/>
      <c r="N1542" s="60"/>
      <c r="O1542" s="60"/>
      <c r="P1542" s="90"/>
      <c r="R1542" s="62"/>
      <c r="S1542" s="62"/>
      <c r="T1542" s="62"/>
      <c r="U1542" s="62"/>
      <c r="V1542" s="62"/>
      <c r="W1542" s="62"/>
      <c r="X1542" s="62"/>
      <c r="Y1542" s="62"/>
      <c r="Z1542" s="62"/>
      <c r="AA1542" s="62"/>
      <c r="AB1542" s="62"/>
      <c r="AC1542" s="61">
        <f t="shared" si="995"/>
        <v>0</v>
      </c>
      <c r="AD1542" s="1" t="str">
        <f t="shared" si="996"/>
        <v>Nincs VKR kiválasztva!</v>
      </c>
      <c r="AF1542" s="60"/>
      <c r="AG1542" s="60"/>
      <c r="AH1542" s="60"/>
      <c r="AI1542" s="60"/>
      <c r="AJ1542" s="60"/>
      <c r="AK1542" s="60"/>
      <c r="AL1542" s="60"/>
      <c r="AM1542" s="60"/>
      <c r="AN1542" s="60"/>
      <c r="AO1542" s="60"/>
      <c r="AP1542" s="60"/>
      <c r="AQ1542" s="61">
        <f t="shared" si="997"/>
        <v>0</v>
      </c>
      <c r="AR1542" s="130" t="s">
        <v>36</v>
      </c>
      <c r="AS1542" s="1" t="str">
        <f t="shared" si="998"/>
        <v>Nincs VKR kiválasztva!</v>
      </c>
      <c r="AU1542" s="46"/>
      <c r="AV1542" s="46"/>
      <c r="AY1542" s="64" t="str">
        <f>IF($D1542="","",INDEX(Osszesito!$E:$E,MATCH($F1542,Osszesito!$C:$C,0)))</f>
        <v/>
      </c>
      <c r="AZ1542" s="64">
        <f t="shared" si="1006"/>
        <v>0</v>
      </c>
      <c r="BA1542" s="65">
        <f t="shared" si="1007"/>
        <v>0</v>
      </c>
      <c r="BB1542" s="65" t="str">
        <f t="shared" si="1008"/>
        <v>x</v>
      </c>
      <c r="BC1542" s="65">
        <f t="shared" si="999"/>
        <v>0</v>
      </c>
      <c r="BD1542" s="65">
        <f t="shared" si="1033"/>
        <v>0</v>
      </c>
      <c r="BE1542" s="65">
        <f t="shared" si="1009"/>
        <v>0</v>
      </c>
      <c r="BF1542" s="64" t="str">
        <f t="shared" si="1010"/>
        <v>A forrás egyenlő a költséggel (I.ütem).</v>
      </c>
      <c r="BG1542" s="65">
        <f t="shared" si="1011"/>
        <v>0</v>
      </c>
      <c r="BH1542" s="65">
        <f t="shared" si="1012"/>
        <v>0</v>
      </c>
      <c r="BI1542" s="65">
        <f t="shared" si="1013"/>
        <v>0</v>
      </c>
      <c r="BJ1542" s="65">
        <f t="shared" si="1014"/>
        <v>0</v>
      </c>
      <c r="BK1542" s="65">
        <f t="shared" si="1000"/>
        <v>0</v>
      </c>
      <c r="BL1542" s="66" t="str">
        <f t="shared" si="1034"/>
        <v>Nem hosszútávú a feladat.</v>
      </c>
      <c r="BM1542" s="67">
        <f t="shared" si="1015"/>
        <v>1</v>
      </c>
      <c r="BN1542" s="67">
        <f t="shared" si="1016"/>
        <v>0</v>
      </c>
      <c r="BO1542" s="67">
        <f t="shared" si="1017"/>
        <v>1</v>
      </c>
      <c r="BP1542" s="67">
        <f t="shared" si="1018"/>
        <v>0</v>
      </c>
      <c r="BQ1542" s="65">
        <f t="shared" si="1019"/>
        <v>0</v>
      </c>
      <c r="BR1542" s="64" t="str">
        <f t="shared" si="1020"/>
        <v>Nincs hosszútávú terv!</v>
      </c>
      <c r="BS1542" s="65">
        <f t="shared" si="1021"/>
        <v>0</v>
      </c>
      <c r="BT1542" s="65">
        <f t="shared" si="1022"/>
        <v>0</v>
      </c>
      <c r="BU1542" s="65">
        <f t="shared" si="1023"/>
        <v>0</v>
      </c>
      <c r="BV1542" s="65">
        <f t="shared" si="1024"/>
        <v>0</v>
      </c>
      <c r="BW1542" s="65">
        <f t="shared" si="1025"/>
        <v>0</v>
      </c>
      <c r="BX1542" s="65">
        <f t="shared" si="1026"/>
        <v>0</v>
      </c>
      <c r="BY1542" s="65">
        <f t="shared" si="1027"/>
        <v>0</v>
      </c>
      <c r="BZ1542" s="65">
        <f t="shared" si="1028"/>
        <v>0</v>
      </c>
      <c r="CA1542" s="65">
        <f t="shared" si="1029"/>
        <v>0</v>
      </c>
      <c r="CB1542" s="65">
        <f t="shared" si="1030"/>
        <v>0</v>
      </c>
      <c r="CC1542" s="65">
        <f t="shared" si="1031"/>
        <v>0</v>
      </c>
      <c r="CD1542" s="65" t="str">
        <f t="shared" si="1001"/>
        <v>Hiányos kitöltés! (B-oszlop üres)</v>
      </c>
      <c r="CE1542" s="66" t="str">
        <f t="shared" si="1002"/>
        <v>Hiányos kitöltés! (B-oszlop üres)</v>
      </c>
      <c r="CF1542" s="65">
        <f t="shared" si="1003"/>
        <v>0</v>
      </c>
      <c r="CG1542" s="65">
        <f t="shared" si="1004"/>
        <v>0</v>
      </c>
      <c r="CH1542" s="65">
        <f t="shared" si="1005"/>
        <v>0</v>
      </c>
    </row>
    <row r="1543" spans="1:86" ht="31.25" x14ac:dyDescent="0.25">
      <c r="A1543" s="54" t="str">
        <f t="shared" si="994"/>
        <v>Nincs VKR kiválasztva!</v>
      </c>
      <c r="B1543" s="68"/>
      <c r="C1543" s="55"/>
      <c r="D1543" s="47"/>
      <c r="E1543" s="47"/>
      <c r="F1543" s="56" t="str">
        <f>IF($G1543="","Nincs VKR kiválasztva!",INDEX(Osszesito!$C:$C,MATCH($G1543,Osszesito!$D:$D,0)))</f>
        <v>Nincs VKR kiválasztva!</v>
      </c>
      <c r="G1543" s="45"/>
      <c r="H1543" s="51" t="str">
        <f>IF($D1543="","",CONCATENATE($AY1543,"_",COUNTA($D$3:$D1543),"_FSZV_2026"))</f>
        <v/>
      </c>
      <c r="I1543" s="56" t="str">
        <f>IF($G1543="","Nincs VKR kiválasztva!",INDEX(Osszesito!$G:$G,MATCH($F1543,Osszesito!$C:$C,0)))</f>
        <v>Nincs VKR kiválasztva!</v>
      </c>
      <c r="J1543" s="56" t="str">
        <f>IF($G1543="","Nincs VKR kiválasztva!",INDEX(Osszesito!$F:$F,MATCH($F1543,Osszesito!$C:$C,0)))</f>
        <v>Nincs VKR kiválasztva!</v>
      </c>
      <c r="K1543" s="48" t="str">
        <f t="shared" si="1032"/>
        <v>Nincs kitöltve a költség rész!</v>
      </c>
      <c r="L1543" s="49"/>
      <c r="M1543" s="49"/>
      <c r="N1543" s="60"/>
      <c r="O1543" s="60"/>
      <c r="P1543" s="90"/>
      <c r="R1543" s="62"/>
      <c r="S1543" s="62"/>
      <c r="T1543" s="62"/>
      <c r="U1543" s="62"/>
      <c r="V1543" s="62"/>
      <c r="W1543" s="62"/>
      <c r="X1543" s="62"/>
      <c r="Y1543" s="62"/>
      <c r="Z1543" s="62"/>
      <c r="AA1543" s="62"/>
      <c r="AB1543" s="62"/>
      <c r="AC1543" s="61">
        <f t="shared" si="995"/>
        <v>0</v>
      </c>
      <c r="AD1543" s="1" t="str">
        <f t="shared" si="996"/>
        <v>Nincs VKR kiválasztva!</v>
      </c>
      <c r="AF1543" s="60"/>
      <c r="AG1543" s="60"/>
      <c r="AH1543" s="60"/>
      <c r="AI1543" s="60"/>
      <c r="AJ1543" s="60"/>
      <c r="AK1543" s="60"/>
      <c r="AL1543" s="60"/>
      <c r="AM1543" s="60"/>
      <c r="AN1543" s="60"/>
      <c r="AO1543" s="60"/>
      <c r="AP1543" s="60"/>
      <c r="AQ1543" s="61">
        <f t="shared" si="997"/>
        <v>0</v>
      </c>
      <c r="AR1543" s="130" t="s">
        <v>36</v>
      </c>
      <c r="AS1543" s="1" t="str">
        <f t="shared" si="998"/>
        <v>Nincs VKR kiválasztva!</v>
      </c>
      <c r="AU1543" s="46"/>
      <c r="AV1543" s="46"/>
      <c r="AY1543" s="64" t="str">
        <f>IF($D1543="","",INDEX(Osszesito!$E:$E,MATCH($F1543,Osszesito!$C:$C,0)))</f>
        <v/>
      </c>
      <c r="AZ1543" s="64">
        <f t="shared" si="1006"/>
        <v>0</v>
      </c>
      <c r="BA1543" s="65">
        <f t="shared" si="1007"/>
        <v>0</v>
      </c>
      <c r="BB1543" s="65" t="str">
        <f t="shared" si="1008"/>
        <v>x</v>
      </c>
      <c r="BC1543" s="65">
        <f t="shared" si="999"/>
        <v>0</v>
      </c>
      <c r="BD1543" s="65">
        <f t="shared" si="1033"/>
        <v>0</v>
      </c>
      <c r="BE1543" s="65">
        <f t="shared" si="1009"/>
        <v>0</v>
      </c>
      <c r="BF1543" s="64" t="str">
        <f t="shared" si="1010"/>
        <v>A forrás egyenlő a költséggel (I.ütem).</v>
      </c>
      <c r="BG1543" s="65">
        <f t="shared" si="1011"/>
        <v>0</v>
      </c>
      <c r="BH1543" s="65">
        <f t="shared" si="1012"/>
        <v>0</v>
      </c>
      <c r="BI1543" s="65">
        <f t="shared" si="1013"/>
        <v>0</v>
      </c>
      <c r="BJ1543" s="65">
        <f t="shared" si="1014"/>
        <v>0</v>
      </c>
      <c r="BK1543" s="65">
        <f t="shared" si="1000"/>
        <v>0</v>
      </c>
      <c r="BL1543" s="66" t="str">
        <f t="shared" si="1034"/>
        <v>Nem hosszútávú a feladat.</v>
      </c>
      <c r="BM1543" s="67">
        <f t="shared" si="1015"/>
        <v>1</v>
      </c>
      <c r="BN1543" s="67">
        <f t="shared" si="1016"/>
        <v>0</v>
      </c>
      <c r="BO1543" s="67">
        <f t="shared" si="1017"/>
        <v>1</v>
      </c>
      <c r="BP1543" s="67">
        <f t="shared" si="1018"/>
        <v>0</v>
      </c>
      <c r="BQ1543" s="65">
        <f t="shared" si="1019"/>
        <v>0</v>
      </c>
      <c r="BR1543" s="64" t="str">
        <f t="shared" si="1020"/>
        <v>Nincs hosszútávú terv!</v>
      </c>
      <c r="BS1543" s="65">
        <f t="shared" si="1021"/>
        <v>0</v>
      </c>
      <c r="BT1543" s="65">
        <f t="shared" si="1022"/>
        <v>0</v>
      </c>
      <c r="BU1543" s="65">
        <f t="shared" si="1023"/>
        <v>0</v>
      </c>
      <c r="BV1543" s="65">
        <f t="shared" si="1024"/>
        <v>0</v>
      </c>
      <c r="BW1543" s="65">
        <f t="shared" si="1025"/>
        <v>0</v>
      </c>
      <c r="BX1543" s="65">
        <f t="shared" si="1026"/>
        <v>0</v>
      </c>
      <c r="BY1543" s="65">
        <f t="shared" si="1027"/>
        <v>0</v>
      </c>
      <c r="BZ1543" s="65">
        <f t="shared" si="1028"/>
        <v>0</v>
      </c>
      <c r="CA1543" s="65">
        <f t="shared" si="1029"/>
        <v>0</v>
      </c>
      <c r="CB1543" s="65">
        <f t="shared" si="1030"/>
        <v>0</v>
      </c>
      <c r="CC1543" s="65">
        <f t="shared" si="1031"/>
        <v>0</v>
      </c>
      <c r="CD1543" s="65" t="str">
        <f t="shared" si="1001"/>
        <v>Hiányos kitöltés! (B-oszlop üres)</v>
      </c>
      <c r="CE1543" s="66" t="str">
        <f t="shared" si="1002"/>
        <v>Hiányos kitöltés! (B-oszlop üres)</v>
      </c>
      <c r="CF1543" s="65">
        <f t="shared" si="1003"/>
        <v>0</v>
      </c>
      <c r="CG1543" s="65">
        <f t="shared" si="1004"/>
        <v>0</v>
      </c>
      <c r="CH1543" s="65">
        <f t="shared" si="1005"/>
        <v>0</v>
      </c>
    </row>
    <row r="1544" spans="1:86" ht="31.25" x14ac:dyDescent="0.25">
      <c r="A1544" s="54" t="str">
        <f t="shared" si="994"/>
        <v>Nincs VKR kiválasztva!</v>
      </c>
      <c r="B1544" s="68"/>
      <c r="C1544" s="55"/>
      <c r="D1544" s="47"/>
      <c r="E1544" s="47"/>
      <c r="F1544" s="56" t="str">
        <f>IF($G1544="","Nincs VKR kiválasztva!",INDEX(Osszesito!$C:$C,MATCH($G1544,Osszesito!$D:$D,0)))</f>
        <v>Nincs VKR kiválasztva!</v>
      </c>
      <c r="G1544" s="45"/>
      <c r="H1544" s="51" t="str">
        <f>IF($D1544="","",CONCATENATE($AY1544,"_",COUNTA($D$3:$D1544),"_FSZV_2026"))</f>
        <v/>
      </c>
      <c r="I1544" s="56" t="str">
        <f>IF($G1544="","Nincs VKR kiválasztva!",INDEX(Osszesito!$G:$G,MATCH($F1544,Osszesito!$C:$C,0)))</f>
        <v>Nincs VKR kiválasztva!</v>
      </c>
      <c r="J1544" s="56" t="str">
        <f>IF($G1544="","Nincs VKR kiválasztva!",INDEX(Osszesito!$F:$F,MATCH($F1544,Osszesito!$C:$C,0)))</f>
        <v>Nincs VKR kiválasztva!</v>
      </c>
      <c r="K1544" s="48" t="str">
        <f t="shared" si="1032"/>
        <v>Nincs kitöltve a költség rész!</v>
      </c>
      <c r="L1544" s="49"/>
      <c r="M1544" s="49"/>
      <c r="N1544" s="60"/>
      <c r="O1544" s="60"/>
      <c r="P1544" s="90"/>
      <c r="R1544" s="62"/>
      <c r="S1544" s="62"/>
      <c r="T1544" s="62"/>
      <c r="U1544" s="62"/>
      <c r="V1544" s="62"/>
      <c r="W1544" s="62"/>
      <c r="X1544" s="62"/>
      <c r="Y1544" s="62"/>
      <c r="Z1544" s="62"/>
      <c r="AA1544" s="62"/>
      <c r="AB1544" s="62"/>
      <c r="AC1544" s="61">
        <f t="shared" si="995"/>
        <v>0</v>
      </c>
      <c r="AD1544" s="1" t="str">
        <f t="shared" si="996"/>
        <v>Nincs VKR kiválasztva!</v>
      </c>
      <c r="AF1544" s="60"/>
      <c r="AG1544" s="60"/>
      <c r="AH1544" s="60"/>
      <c r="AI1544" s="60"/>
      <c r="AJ1544" s="60"/>
      <c r="AK1544" s="60"/>
      <c r="AL1544" s="60"/>
      <c r="AM1544" s="60"/>
      <c r="AN1544" s="60"/>
      <c r="AO1544" s="60"/>
      <c r="AP1544" s="60"/>
      <c r="AQ1544" s="61">
        <f t="shared" si="997"/>
        <v>0</v>
      </c>
      <c r="AR1544" s="130" t="s">
        <v>36</v>
      </c>
      <c r="AS1544" s="1" t="str">
        <f t="shared" si="998"/>
        <v>Nincs VKR kiválasztva!</v>
      </c>
      <c r="AU1544" s="46"/>
      <c r="AV1544" s="46"/>
      <c r="AY1544" s="64" t="str">
        <f>IF($D1544="","",INDEX(Osszesito!$E:$E,MATCH($F1544,Osszesito!$C:$C,0)))</f>
        <v/>
      </c>
      <c r="AZ1544" s="64">
        <f t="shared" si="1006"/>
        <v>0</v>
      </c>
      <c r="BA1544" s="65">
        <f t="shared" si="1007"/>
        <v>0</v>
      </c>
      <c r="BB1544" s="65" t="str">
        <f t="shared" si="1008"/>
        <v>x</v>
      </c>
      <c r="BC1544" s="65">
        <f t="shared" si="999"/>
        <v>0</v>
      </c>
      <c r="BD1544" s="65">
        <f t="shared" si="1033"/>
        <v>0</v>
      </c>
      <c r="BE1544" s="65">
        <f t="shared" si="1009"/>
        <v>0</v>
      </c>
      <c r="BF1544" s="64" t="str">
        <f t="shared" si="1010"/>
        <v>A forrás egyenlő a költséggel (I.ütem).</v>
      </c>
      <c r="BG1544" s="65">
        <f t="shared" si="1011"/>
        <v>0</v>
      </c>
      <c r="BH1544" s="65">
        <f t="shared" si="1012"/>
        <v>0</v>
      </c>
      <c r="BI1544" s="65">
        <f t="shared" si="1013"/>
        <v>0</v>
      </c>
      <c r="BJ1544" s="65">
        <f t="shared" si="1014"/>
        <v>0</v>
      </c>
      <c r="BK1544" s="65">
        <f t="shared" si="1000"/>
        <v>0</v>
      </c>
      <c r="BL1544" s="66" t="str">
        <f t="shared" si="1034"/>
        <v>Nem hosszútávú a feladat.</v>
      </c>
      <c r="BM1544" s="67">
        <f t="shared" si="1015"/>
        <v>1</v>
      </c>
      <c r="BN1544" s="67">
        <f t="shared" si="1016"/>
        <v>0</v>
      </c>
      <c r="BO1544" s="67">
        <f t="shared" si="1017"/>
        <v>1</v>
      </c>
      <c r="BP1544" s="67">
        <f t="shared" si="1018"/>
        <v>0</v>
      </c>
      <c r="BQ1544" s="65">
        <f t="shared" si="1019"/>
        <v>0</v>
      </c>
      <c r="BR1544" s="64" t="str">
        <f t="shared" si="1020"/>
        <v>Nincs hosszútávú terv!</v>
      </c>
      <c r="BS1544" s="65">
        <f t="shared" si="1021"/>
        <v>0</v>
      </c>
      <c r="BT1544" s="65">
        <f t="shared" si="1022"/>
        <v>0</v>
      </c>
      <c r="BU1544" s="65">
        <f t="shared" si="1023"/>
        <v>0</v>
      </c>
      <c r="BV1544" s="65">
        <f t="shared" si="1024"/>
        <v>0</v>
      </c>
      <c r="BW1544" s="65">
        <f t="shared" si="1025"/>
        <v>0</v>
      </c>
      <c r="BX1544" s="65">
        <f t="shared" si="1026"/>
        <v>0</v>
      </c>
      <c r="BY1544" s="65">
        <f t="shared" si="1027"/>
        <v>0</v>
      </c>
      <c r="BZ1544" s="65">
        <f t="shared" si="1028"/>
        <v>0</v>
      </c>
      <c r="CA1544" s="65">
        <f t="shared" si="1029"/>
        <v>0</v>
      </c>
      <c r="CB1544" s="65">
        <f t="shared" si="1030"/>
        <v>0</v>
      </c>
      <c r="CC1544" s="65">
        <f t="shared" si="1031"/>
        <v>0</v>
      </c>
      <c r="CD1544" s="65" t="str">
        <f t="shared" si="1001"/>
        <v>Hiányos kitöltés! (B-oszlop üres)</v>
      </c>
      <c r="CE1544" s="66" t="str">
        <f t="shared" si="1002"/>
        <v>Hiányos kitöltés! (B-oszlop üres)</v>
      </c>
      <c r="CF1544" s="65">
        <f t="shared" si="1003"/>
        <v>0</v>
      </c>
      <c r="CG1544" s="65">
        <f t="shared" si="1004"/>
        <v>0</v>
      </c>
      <c r="CH1544" s="65">
        <f t="shared" si="1005"/>
        <v>0</v>
      </c>
    </row>
    <row r="1545" spans="1:86" ht="31.25" x14ac:dyDescent="0.25">
      <c r="A1545" s="54" t="str">
        <f t="shared" si="994"/>
        <v>Nincs VKR kiválasztva!</v>
      </c>
      <c r="B1545" s="68"/>
      <c r="C1545" s="55"/>
      <c r="D1545" s="47"/>
      <c r="E1545" s="47"/>
      <c r="F1545" s="56" t="str">
        <f>IF($G1545="","Nincs VKR kiválasztva!",INDEX(Osszesito!$C:$C,MATCH($G1545,Osszesito!$D:$D,0)))</f>
        <v>Nincs VKR kiválasztva!</v>
      </c>
      <c r="G1545" s="45"/>
      <c r="H1545" s="51" t="str">
        <f>IF($D1545="","",CONCATENATE($AY1545,"_",COUNTA($D$3:$D1545),"_FSZV_2026"))</f>
        <v/>
      </c>
      <c r="I1545" s="56" t="str">
        <f>IF($G1545="","Nincs VKR kiválasztva!",INDEX(Osszesito!$G:$G,MATCH($F1545,Osszesito!$C:$C,0)))</f>
        <v>Nincs VKR kiválasztva!</v>
      </c>
      <c r="J1545" s="56" t="str">
        <f>IF($G1545="","Nincs VKR kiválasztva!",INDEX(Osszesito!$F:$F,MATCH($F1545,Osszesito!$C:$C,0)))</f>
        <v>Nincs VKR kiválasztva!</v>
      </c>
      <c r="K1545" s="48" t="str">
        <f t="shared" si="1032"/>
        <v>Nincs kitöltve a költség rész!</v>
      </c>
      <c r="L1545" s="49"/>
      <c r="M1545" s="49"/>
      <c r="N1545" s="60"/>
      <c r="O1545" s="60"/>
      <c r="P1545" s="90"/>
      <c r="R1545" s="62"/>
      <c r="S1545" s="62"/>
      <c r="T1545" s="62"/>
      <c r="U1545" s="62"/>
      <c r="V1545" s="62"/>
      <c r="W1545" s="62"/>
      <c r="X1545" s="62"/>
      <c r="Y1545" s="62"/>
      <c r="Z1545" s="62"/>
      <c r="AA1545" s="62"/>
      <c r="AB1545" s="62"/>
      <c r="AC1545" s="61">
        <f t="shared" si="995"/>
        <v>0</v>
      </c>
      <c r="AD1545" s="1" t="str">
        <f t="shared" si="996"/>
        <v>Nincs VKR kiválasztva!</v>
      </c>
      <c r="AF1545" s="60"/>
      <c r="AG1545" s="60"/>
      <c r="AH1545" s="60"/>
      <c r="AI1545" s="60"/>
      <c r="AJ1545" s="60"/>
      <c r="AK1545" s="60"/>
      <c r="AL1545" s="60"/>
      <c r="AM1545" s="60"/>
      <c r="AN1545" s="60"/>
      <c r="AO1545" s="60"/>
      <c r="AP1545" s="60"/>
      <c r="AQ1545" s="61">
        <f t="shared" si="997"/>
        <v>0</v>
      </c>
      <c r="AR1545" s="130" t="s">
        <v>36</v>
      </c>
      <c r="AS1545" s="1" t="str">
        <f t="shared" si="998"/>
        <v>Nincs VKR kiválasztva!</v>
      </c>
      <c r="AU1545" s="46"/>
      <c r="AV1545" s="46"/>
      <c r="AY1545" s="64" t="str">
        <f>IF($D1545="","",INDEX(Osszesito!$E:$E,MATCH($F1545,Osszesito!$C:$C,0)))</f>
        <v/>
      </c>
      <c r="AZ1545" s="64">
        <f t="shared" si="1006"/>
        <v>0</v>
      </c>
      <c r="BA1545" s="65">
        <f t="shared" si="1007"/>
        <v>0</v>
      </c>
      <c r="BB1545" s="65" t="str">
        <f t="shared" si="1008"/>
        <v>x</v>
      </c>
      <c r="BC1545" s="65">
        <f t="shared" si="999"/>
        <v>0</v>
      </c>
      <c r="BD1545" s="65">
        <f t="shared" si="1033"/>
        <v>0</v>
      </c>
      <c r="BE1545" s="65">
        <f t="shared" si="1009"/>
        <v>0</v>
      </c>
      <c r="BF1545" s="64" t="str">
        <f t="shared" si="1010"/>
        <v>A forrás egyenlő a költséggel (I.ütem).</v>
      </c>
      <c r="BG1545" s="65">
        <f t="shared" si="1011"/>
        <v>0</v>
      </c>
      <c r="BH1545" s="65">
        <f t="shared" si="1012"/>
        <v>0</v>
      </c>
      <c r="BI1545" s="65">
        <f t="shared" si="1013"/>
        <v>0</v>
      </c>
      <c r="BJ1545" s="65">
        <f t="shared" si="1014"/>
        <v>0</v>
      </c>
      <c r="BK1545" s="65">
        <f t="shared" si="1000"/>
        <v>0</v>
      </c>
      <c r="BL1545" s="66" t="str">
        <f t="shared" si="1034"/>
        <v>Nem hosszútávú a feladat.</v>
      </c>
      <c r="BM1545" s="67">
        <f t="shared" si="1015"/>
        <v>1</v>
      </c>
      <c r="BN1545" s="67">
        <f t="shared" si="1016"/>
        <v>0</v>
      </c>
      <c r="BO1545" s="67">
        <f t="shared" si="1017"/>
        <v>1</v>
      </c>
      <c r="BP1545" s="67">
        <f t="shared" si="1018"/>
        <v>0</v>
      </c>
      <c r="BQ1545" s="65">
        <f t="shared" si="1019"/>
        <v>0</v>
      </c>
      <c r="BR1545" s="64" t="str">
        <f t="shared" si="1020"/>
        <v>Nincs hosszútávú terv!</v>
      </c>
      <c r="BS1545" s="65">
        <f t="shared" si="1021"/>
        <v>0</v>
      </c>
      <c r="BT1545" s="65">
        <f t="shared" si="1022"/>
        <v>0</v>
      </c>
      <c r="BU1545" s="65">
        <f t="shared" si="1023"/>
        <v>0</v>
      </c>
      <c r="BV1545" s="65">
        <f t="shared" si="1024"/>
        <v>0</v>
      </c>
      <c r="BW1545" s="65">
        <f t="shared" si="1025"/>
        <v>0</v>
      </c>
      <c r="BX1545" s="65">
        <f t="shared" si="1026"/>
        <v>0</v>
      </c>
      <c r="BY1545" s="65">
        <f t="shared" si="1027"/>
        <v>0</v>
      </c>
      <c r="BZ1545" s="65">
        <f t="shared" si="1028"/>
        <v>0</v>
      </c>
      <c r="CA1545" s="65">
        <f t="shared" si="1029"/>
        <v>0</v>
      </c>
      <c r="CB1545" s="65">
        <f t="shared" si="1030"/>
        <v>0</v>
      </c>
      <c r="CC1545" s="65">
        <f t="shared" si="1031"/>
        <v>0</v>
      </c>
      <c r="CD1545" s="65" t="str">
        <f t="shared" si="1001"/>
        <v>Hiányos kitöltés! (B-oszlop üres)</v>
      </c>
      <c r="CE1545" s="66" t="str">
        <f t="shared" si="1002"/>
        <v>Hiányos kitöltés! (B-oszlop üres)</v>
      </c>
      <c r="CF1545" s="65">
        <f t="shared" si="1003"/>
        <v>0</v>
      </c>
      <c r="CG1545" s="65">
        <f t="shared" si="1004"/>
        <v>0</v>
      </c>
      <c r="CH1545" s="65">
        <f t="shared" si="1005"/>
        <v>0</v>
      </c>
    </row>
    <row r="1546" spans="1:86" ht="31.25" x14ac:dyDescent="0.25">
      <c r="A1546" s="54" t="str">
        <f t="shared" si="994"/>
        <v>Nincs VKR kiválasztva!</v>
      </c>
      <c r="B1546" s="68"/>
      <c r="C1546" s="55"/>
      <c r="D1546" s="47"/>
      <c r="E1546" s="47"/>
      <c r="F1546" s="56" t="str">
        <f>IF($G1546="","Nincs VKR kiválasztva!",INDEX(Osszesito!$C:$C,MATCH($G1546,Osszesito!$D:$D,0)))</f>
        <v>Nincs VKR kiválasztva!</v>
      </c>
      <c r="G1546" s="45"/>
      <c r="H1546" s="51" t="str">
        <f>IF($D1546="","",CONCATENATE($AY1546,"_",COUNTA($D$3:$D1546),"_FSZV_2026"))</f>
        <v/>
      </c>
      <c r="I1546" s="56" t="str">
        <f>IF($G1546="","Nincs VKR kiválasztva!",INDEX(Osszesito!$G:$G,MATCH($F1546,Osszesito!$C:$C,0)))</f>
        <v>Nincs VKR kiválasztva!</v>
      </c>
      <c r="J1546" s="56" t="str">
        <f>IF($G1546="","Nincs VKR kiválasztva!",INDEX(Osszesito!$F:$F,MATCH($F1546,Osszesito!$C:$C,0)))</f>
        <v>Nincs VKR kiválasztva!</v>
      </c>
      <c r="K1546" s="48" t="str">
        <f t="shared" si="1032"/>
        <v>Nincs kitöltve a költség rész!</v>
      </c>
      <c r="L1546" s="49"/>
      <c r="M1546" s="49"/>
      <c r="N1546" s="60"/>
      <c r="O1546" s="60"/>
      <c r="P1546" s="90"/>
      <c r="R1546" s="62"/>
      <c r="S1546" s="62"/>
      <c r="T1546" s="62"/>
      <c r="U1546" s="62"/>
      <c r="V1546" s="62"/>
      <c r="W1546" s="62"/>
      <c r="X1546" s="62"/>
      <c r="Y1546" s="62"/>
      <c r="Z1546" s="62"/>
      <c r="AA1546" s="62"/>
      <c r="AB1546" s="62"/>
      <c r="AC1546" s="61">
        <f t="shared" si="995"/>
        <v>0</v>
      </c>
      <c r="AD1546" s="1" t="str">
        <f t="shared" si="996"/>
        <v>Nincs VKR kiválasztva!</v>
      </c>
      <c r="AF1546" s="60"/>
      <c r="AG1546" s="60"/>
      <c r="AH1546" s="60"/>
      <c r="AI1546" s="60"/>
      <c r="AJ1546" s="60"/>
      <c r="AK1546" s="60"/>
      <c r="AL1546" s="60"/>
      <c r="AM1546" s="60"/>
      <c r="AN1546" s="60"/>
      <c r="AO1546" s="60"/>
      <c r="AP1546" s="60"/>
      <c r="AQ1546" s="61">
        <f t="shared" si="997"/>
        <v>0</v>
      </c>
      <c r="AR1546" s="130" t="s">
        <v>36</v>
      </c>
      <c r="AS1546" s="1" t="str">
        <f t="shared" si="998"/>
        <v>Nincs VKR kiválasztva!</v>
      </c>
      <c r="AU1546" s="46"/>
      <c r="AV1546" s="46"/>
      <c r="AY1546" s="64" t="str">
        <f>IF($D1546="","",INDEX(Osszesito!$E:$E,MATCH($F1546,Osszesito!$C:$C,0)))</f>
        <v/>
      </c>
      <c r="AZ1546" s="64">
        <f t="shared" si="1006"/>
        <v>0</v>
      </c>
      <c r="BA1546" s="65">
        <f t="shared" si="1007"/>
        <v>0</v>
      </c>
      <c r="BB1546" s="65" t="str">
        <f t="shared" si="1008"/>
        <v>x</v>
      </c>
      <c r="BC1546" s="65">
        <f t="shared" si="999"/>
        <v>0</v>
      </c>
      <c r="BD1546" s="65">
        <f t="shared" si="1033"/>
        <v>0</v>
      </c>
      <c r="BE1546" s="65">
        <f t="shared" si="1009"/>
        <v>0</v>
      </c>
      <c r="BF1546" s="64" t="str">
        <f t="shared" si="1010"/>
        <v>A forrás egyenlő a költséggel (I.ütem).</v>
      </c>
      <c r="BG1546" s="65">
        <f t="shared" si="1011"/>
        <v>0</v>
      </c>
      <c r="BH1546" s="65">
        <f t="shared" si="1012"/>
        <v>0</v>
      </c>
      <c r="BI1546" s="65">
        <f t="shared" si="1013"/>
        <v>0</v>
      </c>
      <c r="BJ1546" s="65">
        <f t="shared" si="1014"/>
        <v>0</v>
      </c>
      <c r="BK1546" s="65">
        <f t="shared" si="1000"/>
        <v>0</v>
      </c>
      <c r="BL1546" s="66" t="str">
        <f t="shared" si="1034"/>
        <v>Nem hosszútávú a feladat.</v>
      </c>
      <c r="BM1546" s="67">
        <f t="shared" si="1015"/>
        <v>1</v>
      </c>
      <c r="BN1546" s="67">
        <f t="shared" si="1016"/>
        <v>0</v>
      </c>
      <c r="BO1546" s="67">
        <f t="shared" si="1017"/>
        <v>1</v>
      </c>
      <c r="BP1546" s="67">
        <f t="shared" si="1018"/>
        <v>0</v>
      </c>
      <c r="BQ1546" s="65">
        <f t="shared" si="1019"/>
        <v>0</v>
      </c>
      <c r="BR1546" s="64" t="str">
        <f t="shared" si="1020"/>
        <v>Nincs hosszútávú terv!</v>
      </c>
      <c r="BS1546" s="65">
        <f t="shared" si="1021"/>
        <v>0</v>
      </c>
      <c r="BT1546" s="65">
        <f t="shared" si="1022"/>
        <v>0</v>
      </c>
      <c r="BU1546" s="65">
        <f t="shared" si="1023"/>
        <v>0</v>
      </c>
      <c r="BV1546" s="65">
        <f t="shared" si="1024"/>
        <v>0</v>
      </c>
      <c r="BW1546" s="65">
        <f t="shared" si="1025"/>
        <v>0</v>
      </c>
      <c r="BX1546" s="65">
        <f t="shared" si="1026"/>
        <v>0</v>
      </c>
      <c r="BY1546" s="65">
        <f t="shared" si="1027"/>
        <v>0</v>
      </c>
      <c r="BZ1546" s="65">
        <f t="shared" si="1028"/>
        <v>0</v>
      </c>
      <c r="CA1546" s="65">
        <f t="shared" si="1029"/>
        <v>0</v>
      </c>
      <c r="CB1546" s="65">
        <f t="shared" si="1030"/>
        <v>0</v>
      </c>
      <c r="CC1546" s="65">
        <f t="shared" si="1031"/>
        <v>0</v>
      </c>
      <c r="CD1546" s="65" t="str">
        <f t="shared" si="1001"/>
        <v>Hiányos kitöltés! (B-oszlop üres)</v>
      </c>
      <c r="CE1546" s="66" t="str">
        <f t="shared" si="1002"/>
        <v>Hiányos kitöltés! (B-oszlop üres)</v>
      </c>
      <c r="CF1546" s="65">
        <f t="shared" si="1003"/>
        <v>0</v>
      </c>
      <c r="CG1546" s="65">
        <f t="shared" si="1004"/>
        <v>0</v>
      </c>
      <c r="CH1546" s="65">
        <f t="shared" si="1005"/>
        <v>0</v>
      </c>
    </row>
    <row r="1547" spans="1:86" ht="31.25" x14ac:dyDescent="0.25">
      <c r="A1547" s="54" t="str">
        <f t="shared" si="994"/>
        <v>Nincs VKR kiválasztva!</v>
      </c>
      <c r="B1547" s="68"/>
      <c r="C1547" s="55"/>
      <c r="D1547" s="47"/>
      <c r="E1547" s="47"/>
      <c r="F1547" s="56" t="str">
        <f>IF($G1547="","Nincs VKR kiválasztva!",INDEX(Osszesito!$C:$C,MATCH($G1547,Osszesito!$D:$D,0)))</f>
        <v>Nincs VKR kiválasztva!</v>
      </c>
      <c r="G1547" s="45"/>
      <c r="H1547" s="51" t="str">
        <f>IF($D1547="","",CONCATENATE($AY1547,"_",COUNTA($D$3:$D1547),"_FSZV_2026"))</f>
        <v/>
      </c>
      <c r="I1547" s="56" t="str">
        <f>IF($G1547="","Nincs VKR kiválasztva!",INDEX(Osszesito!$G:$G,MATCH($F1547,Osszesito!$C:$C,0)))</f>
        <v>Nincs VKR kiválasztva!</v>
      </c>
      <c r="J1547" s="56" t="str">
        <f>IF($G1547="","Nincs VKR kiválasztva!",INDEX(Osszesito!$F:$F,MATCH($F1547,Osszesito!$C:$C,0)))</f>
        <v>Nincs VKR kiválasztva!</v>
      </c>
      <c r="K1547" s="48" t="str">
        <f t="shared" si="1032"/>
        <v>Nincs kitöltve a költség rész!</v>
      </c>
      <c r="L1547" s="49"/>
      <c r="M1547" s="49"/>
      <c r="N1547" s="60"/>
      <c r="O1547" s="60"/>
      <c r="P1547" s="90"/>
      <c r="R1547" s="62"/>
      <c r="S1547" s="62"/>
      <c r="T1547" s="62"/>
      <c r="U1547" s="62"/>
      <c r="V1547" s="62"/>
      <c r="W1547" s="62"/>
      <c r="X1547" s="62"/>
      <c r="Y1547" s="62"/>
      <c r="Z1547" s="62"/>
      <c r="AA1547" s="62"/>
      <c r="AB1547" s="62"/>
      <c r="AC1547" s="61">
        <f t="shared" si="995"/>
        <v>0</v>
      </c>
      <c r="AD1547" s="1" t="str">
        <f t="shared" si="996"/>
        <v>Nincs VKR kiválasztva!</v>
      </c>
      <c r="AF1547" s="60"/>
      <c r="AG1547" s="60"/>
      <c r="AH1547" s="60"/>
      <c r="AI1547" s="60"/>
      <c r="AJ1547" s="60"/>
      <c r="AK1547" s="60"/>
      <c r="AL1547" s="60"/>
      <c r="AM1547" s="60"/>
      <c r="AN1547" s="60"/>
      <c r="AO1547" s="60"/>
      <c r="AP1547" s="60"/>
      <c r="AQ1547" s="61">
        <f t="shared" si="997"/>
        <v>0</v>
      </c>
      <c r="AR1547" s="130" t="s">
        <v>36</v>
      </c>
      <c r="AS1547" s="1" t="str">
        <f t="shared" si="998"/>
        <v>Nincs VKR kiválasztva!</v>
      </c>
      <c r="AU1547" s="46"/>
      <c r="AV1547" s="46"/>
      <c r="AY1547" s="64" t="str">
        <f>IF($D1547="","",INDEX(Osszesito!$E:$E,MATCH($F1547,Osszesito!$C:$C,0)))</f>
        <v/>
      </c>
      <c r="AZ1547" s="64">
        <f t="shared" si="1006"/>
        <v>0</v>
      </c>
      <c r="BA1547" s="65">
        <f t="shared" si="1007"/>
        <v>0</v>
      </c>
      <c r="BB1547" s="65" t="str">
        <f t="shared" si="1008"/>
        <v>x</v>
      </c>
      <c r="BC1547" s="65">
        <f t="shared" si="999"/>
        <v>0</v>
      </c>
      <c r="BD1547" s="65">
        <f t="shared" si="1033"/>
        <v>0</v>
      </c>
      <c r="BE1547" s="65">
        <f t="shared" si="1009"/>
        <v>0</v>
      </c>
      <c r="BF1547" s="64" t="str">
        <f t="shared" si="1010"/>
        <v>A forrás egyenlő a költséggel (I.ütem).</v>
      </c>
      <c r="BG1547" s="65">
        <f t="shared" si="1011"/>
        <v>0</v>
      </c>
      <c r="BH1547" s="65">
        <f t="shared" si="1012"/>
        <v>0</v>
      </c>
      <c r="BI1547" s="65">
        <f t="shared" si="1013"/>
        <v>0</v>
      </c>
      <c r="BJ1547" s="65">
        <f t="shared" si="1014"/>
        <v>0</v>
      </c>
      <c r="BK1547" s="65">
        <f t="shared" si="1000"/>
        <v>0</v>
      </c>
      <c r="BL1547" s="66" t="str">
        <f t="shared" si="1034"/>
        <v>Nem hosszútávú a feladat.</v>
      </c>
      <c r="BM1547" s="67">
        <f t="shared" si="1015"/>
        <v>1</v>
      </c>
      <c r="BN1547" s="67">
        <f t="shared" si="1016"/>
        <v>0</v>
      </c>
      <c r="BO1547" s="67">
        <f t="shared" si="1017"/>
        <v>1</v>
      </c>
      <c r="BP1547" s="67">
        <f t="shared" si="1018"/>
        <v>0</v>
      </c>
      <c r="BQ1547" s="65">
        <f t="shared" si="1019"/>
        <v>0</v>
      </c>
      <c r="BR1547" s="64" t="str">
        <f t="shared" si="1020"/>
        <v>Nincs hosszútávú terv!</v>
      </c>
      <c r="BS1547" s="65">
        <f t="shared" si="1021"/>
        <v>0</v>
      </c>
      <c r="BT1547" s="65">
        <f t="shared" si="1022"/>
        <v>0</v>
      </c>
      <c r="BU1547" s="65">
        <f t="shared" si="1023"/>
        <v>0</v>
      </c>
      <c r="BV1547" s="65">
        <f t="shared" si="1024"/>
        <v>0</v>
      </c>
      <c r="BW1547" s="65">
        <f t="shared" si="1025"/>
        <v>0</v>
      </c>
      <c r="BX1547" s="65">
        <f t="shared" si="1026"/>
        <v>0</v>
      </c>
      <c r="BY1547" s="65">
        <f t="shared" si="1027"/>
        <v>0</v>
      </c>
      <c r="BZ1547" s="65">
        <f t="shared" si="1028"/>
        <v>0</v>
      </c>
      <c r="CA1547" s="65">
        <f t="shared" si="1029"/>
        <v>0</v>
      </c>
      <c r="CB1547" s="65">
        <f t="shared" si="1030"/>
        <v>0</v>
      </c>
      <c r="CC1547" s="65">
        <f t="shared" si="1031"/>
        <v>0</v>
      </c>
      <c r="CD1547" s="65" t="str">
        <f t="shared" si="1001"/>
        <v>Hiányos kitöltés! (B-oszlop üres)</v>
      </c>
      <c r="CE1547" s="66" t="str">
        <f t="shared" si="1002"/>
        <v>Hiányos kitöltés! (B-oszlop üres)</v>
      </c>
      <c r="CF1547" s="65">
        <f t="shared" si="1003"/>
        <v>0</v>
      </c>
      <c r="CG1547" s="65">
        <f t="shared" si="1004"/>
        <v>0</v>
      </c>
      <c r="CH1547" s="65">
        <f t="shared" si="1005"/>
        <v>0</v>
      </c>
    </row>
    <row r="1548" spans="1:86" ht="31.25" x14ac:dyDescent="0.25">
      <c r="A1548" s="54" t="str">
        <f t="shared" si="994"/>
        <v>Nincs VKR kiválasztva!</v>
      </c>
      <c r="B1548" s="68"/>
      <c r="C1548" s="55"/>
      <c r="D1548" s="47"/>
      <c r="E1548" s="47"/>
      <c r="F1548" s="56" t="str">
        <f>IF($G1548="","Nincs VKR kiválasztva!",INDEX(Osszesito!$C:$C,MATCH($G1548,Osszesito!$D:$D,0)))</f>
        <v>Nincs VKR kiválasztva!</v>
      </c>
      <c r="G1548" s="45"/>
      <c r="H1548" s="51" t="str">
        <f>IF($D1548="","",CONCATENATE($AY1548,"_",COUNTA($D$3:$D1548),"_FSZV_2026"))</f>
        <v/>
      </c>
      <c r="I1548" s="56" t="str">
        <f>IF($G1548="","Nincs VKR kiválasztva!",INDEX(Osszesito!$G:$G,MATCH($F1548,Osszesito!$C:$C,0)))</f>
        <v>Nincs VKR kiválasztva!</v>
      </c>
      <c r="J1548" s="56" t="str">
        <f>IF($G1548="","Nincs VKR kiválasztva!",INDEX(Osszesito!$F:$F,MATCH($F1548,Osszesito!$C:$C,0)))</f>
        <v>Nincs VKR kiválasztva!</v>
      </c>
      <c r="K1548" s="48" t="str">
        <f t="shared" si="1032"/>
        <v>Nincs kitöltve a költség rész!</v>
      </c>
      <c r="L1548" s="49"/>
      <c r="M1548" s="49"/>
      <c r="N1548" s="60"/>
      <c r="O1548" s="60"/>
      <c r="P1548" s="90"/>
      <c r="R1548" s="62"/>
      <c r="S1548" s="62"/>
      <c r="T1548" s="62"/>
      <c r="U1548" s="62"/>
      <c r="V1548" s="62"/>
      <c r="W1548" s="62"/>
      <c r="X1548" s="62"/>
      <c r="Y1548" s="62"/>
      <c r="Z1548" s="62"/>
      <c r="AA1548" s="62"/>
      <c r="AB1548" s="62"/>
      <c r="AC1548" s="61">
        <f t="shared" si="995"/>
        <v>0</v>
      </c>
      <c r="AD1548" s="1" t="str">
        <f t="shared" si="996"/>
        <v>Nincs VKR kiválasztva!</v>
      </c>
      <c r="AF1548" s="60"/>
      <c r="AG1548" s="60"/>
      <c r="AH1548" s="60"/>
      <c r="AI1548" s="60"/>
      <c r="AJ1548" s="60"/>
      <c r="AK1548" s="60"/>
      <c r="AL1548" s="60"/>
      <c r="AM1548" s="60"/>
      <c r="AN1548" s="60"/>
      <c r="AO1548" s="60"/>
      <c r="AP1548" s="60"/>
      <c r="AQ1548" s="61">
        <f t="shared" si="997"/>
        <v>0</v>
      </c>
      <c r="AR1548" s="130" t="s">
        <v>36</v>
      </c>
      <c r="AS1548" s="1" t="str">
        <f t="shared" si="998"/>
        <v>Nincs VKR kiválasztva!</v>
      </c>
      <c r="AU1548" s="46"/>
      <c r="AV1548" s="46"/>
      <c r="AY1548" s="64" t="str">
        <f>IF($D1548="","",INDEX(Osszesito!$E:$E,MATCH($F1548,Osszesito!$C:$C,0)))</f>
        <v/>
      </c>
      <c r="AZ1548" s="64">
        <f t="shared" si="1006"/>
        <v>0</v>
      </c>
      <c r="BA1548" s="65">
        <f t="shared" si="1007"/>
        <v>0</v>
      </c>
      <c r="BB1548" s="65" t="str">
        <f t="shared" si="1008"/>
        <v>x</v>
      </c>
      <c r="BC1548" s="65">
        <f t="shared" si="999"/>
        <v>0</v>
      </c>
      <c r="BD1548" s="65">
        <f t="shared" si="1033"/>
        <v>0</v>
      </c>
      <c r="BE1548" s="65">
        <f t="shared" si="1009"/>
        <v>0</v>
      </c>
      <c r="BF1548" s="64" t="str">
        <f t="shared" si="1010"/>
        <v>A forrás egyenlő a költséggel (I.ütem).</v>
      </c>
      <c r="BG1548" s="65">
        <f t="shared" si="1011"/>
        <v>0</v>
      </c>
      <c r="BH1548" s="65">
        <f t="shared" si="1012"/>
        <v>0</v>
      </c>
      <c r="BI1548" s="65">
        <f t="shared" si="1013"/>
        <v>0</v>
      </c>
      <c r="BJ1548" s="65">
        <f t="shared" si="1014"/>
        <v>0</v>
      </c>
      <c r="BK1548" s="65">
        <f t="shared" si="1000"/>
        <v>0</v>
      </c>
      <c r="BL1548" s="66" t="str">
        <f t="shared" si="1034"/>
        <v>Nem hosszútávú a feladat.</v>
      </c>
      <c r="BM1548" s="67">
        <f t="shared" si="1015"/>
        <v>1</v>
      </c>
      <c r="BN1548" s="67">
        <f t="shared" si="1016"/>
        <v>0</v>
      </c>
      <c r="BO1548" s="67">
        <f t="shared" si="1017"/>
        <v>1</v>
      </c>
      <c r="BP1548" s="67">
        <f t="shared" si="1018"/>
        <v>0</v>
      </c>
      <c r="BQ1548" s="65">
        <f t="shared" si="1019"/>
        <v>0</v>
      </c>
      <c r="BR1548" s="64" t="str">
        <f t="shared" si="1020"/>
        <v>Nincs hosszútávú terv!</v>
      </c>
      <c r="BS1548" s="65">
        <f t="shared" si="1021"/>
        <v>0</v>
      </c>
      <c r="BT1548" s="65">
        <f t="shared" si="1022"/>
        <v>0</v>
      </c>
      <c r="BU1548" s="65">
        <f t="shared" si="1023"/>
        <v>0</v>
      </c>
      <c r="BV1548" s="65">
        <f t="shared" si="1024"/>
        <v>0</v>
      </c>
      <c r="BW1548" s="65">
        <f t="shared" si="1025"/>
        <v>0</v>
      </c>
      <c r="BX1548" s="65">
        <f t="shared" si="1026"/>
        <v>0</v>
      </c>
      <c r="BY1548" s="65">
        <f t="shared" si="1027"/>
        <v>0</v>
      </c>
      <c r="BZ1548" s="65">
        <f t="shared" si="1028"/>
        <v>0</v>
      </c>
      <c r="CA1548" s="65">
        <f t="shared" si="1029"/>
        <v>0</v>
      </c>
      <c r="CB1548" s="65">
        <f t="shared" si="1030"/>
        <v>0</v>
      </c>
      <c r="CC1548" s="65">
        <f t="shared" si="1031"/>
        <v>0</v>
      </c>
      <c r="CD1548" s="65" t="str">
        <f t="shared" si="1001"/>
        <v>Hiányos kitöltés! (B-oszlop üres)</v>
      </c>
      <c r="CE1548" s="66" t="str">
        <f t="shared" si="1002"/>
        <v>Hiányos kitöltés! (B-oszlop üres)</v>
      </c>
      <c r="CF1548" s="65">
        <f t="shared" si="1003"/>
        <v>0</v>
      </c>
      <c r="CG1548" s="65">
        <f t="shared" si="1004"/>
        <v>0</v>
      </c>
      <c r="CH1548" s="65">
        <f t="shared" si="1005"/>
        <v>0</v>
      </c>
    </row>
    <row r="1549" spans="1:86" ht="31.25" x14ac:dyDescent="0.25">
      <c r="A1549" s="54" t="str">
        <f t="shared" si="994"/>
        <v>Nincs VKR kiválasztva!</v>
      </c>
      <c r="B1549" s="68"/>
      <c r="C1549" s="55"/>
      <c r="D1549" s="47"/>
      <c r="E1549" s="47"/>
      <c r="F1549" s="56" t="str">
        <f>IF($G1549="","Nincs VKR kiválasztva!",INDEX(Osszesito!$C:$C,MATCH($G1549,Osszesito!$D:$D,0)))</f>
        <v>Nincs VKR kiválasztva!</v>
      </c>
      <c r="G1549" s="45"/>
      <c r="H1549" s="51" t="str">
        <f>IF($D1549="","",CONCATENATE($AY1549,"_",COUNTA($D$3:$D1549),"_FSZV_2026"))</f>
        <v/>
      </c>
      <c r="I1549" s="56" t="str">
        <f>IF($G1549="","Nincs VKR kiválasztva!",INDEX(Osszesito!$G:$G,MATCH($F1549,Osszesito!$C:$C,0)))</f>
        <v>Nincs VKR kiválasztva!</v>
      </c>
      <c r="J1549" s="56" t="str">
        <f>IF($G1549="","Nincs VKR kiválasztva!",INDEX(Osszesito!$F:$F,MATCH($F1549,Osszesito!$C:$C,0)))</f>
        <v>Nincs VKR kiválasztva!</v>
      </c>
      <c r="K1549" s="48" t="str">
        <f t="shared" si="1032"/>
        <v>Nincs kitöltve a költség rész!</v>
      </c>
      <c r="L1549" s="49"/>
      <c r="M1549" s="49"/>
      <c r="N1549" s="60"/>
      <c r="O1549" s="60"/>
      <c r="P1549" s="90"/>
      <c r="R1549" s="62"/>
      <c r="S1549" s="62"/>
      <c r="T1549" s="62"/>
      <c r="U1549" s="62"/>
      <c r="V1549" s="62"/>
      <c r="W1549" s="62"/>
      <c r="X1549" s="62"/>
      <c r="Y1549" s="62"/>
      <c r="Z1549" s="62"/>
      <c r="AA1549" s="62"/>
      <c r="AB1549" s="62"/>
      <c r="AC1549" s="61">
        <f t="shared" si="995"/>
        <v>0</v>
      </c>
      <c r="AD1549" s="1" t="str">
        <f t="shared" si="996"/>
        <v>Nincs VKR kiválasztva!</v>
      </c>
      <c r="AF1549" s="60"/>
      <c r="AG1549" s="60"/>
      <c r="AH1549" s="60"/>
      <c r="AI1549" s="60"/>
      <c r="AJ1549" s="60"/>
      <c r="AK1549" s="60"/>
      <c r="AL1549" s="60"/>
      <c r="AM1549" s="60"/>
      <c r="AN1549" s="60"/>
      <c r="AO1549" s="60"/>
      <c r="AP1549" s="60"/>
      <c r="AQ1549" s="61">
        <f t="shared" si="997"/>
        <v>0</v>
      </c>
      <c r="AR1549" s="130" t="s">
        <v>36</v>
      </c>
      <c r="AS1549" s="1" t="str">
        <f t="shared" si="998"/>
        <v>Nincs VKR kiválasztva!</v>
      </c>
      <c r="AU1549" s="46"/>
      <c r="AV1549" s="46"/>
      <c r="AY1549" s="64" t="str">
        <f>IF($D1549="","",INDEX(Osszesito!$E:$E,MATCH($F1549,Osszesito!$C:$C,0)))</f>
        <v/>
      </c>
      <c r="AZ1549" s="64">
        <f t="shared" si="1006"/>
        <v>0</v>
      </c>
      <c r="BA1549" s="65">
        <f t="shared" si="1007"/>
        <v>0</v>
      </c>
      <c r="BB1549" s="65" t="str">
        <f t="shared" si="1008"/>
        <v>x</v>
      </c>
      <c r="BC1549" s="65">
        <f t="shared" si="999"/>
        <v>0</v>
      </c>
      <c r="BD1549" s="65">
        <f t="shared" si="1033"/>
        <v>0</v>
      </c>
      <c r="BE1549" s="65">
        <f t="shared" si="1009"/>
        <v>0</v>
      </c>
      <c r="BF1549" s="64" t="str">
        <f t="shared" si="1010"/>
        <v>A forrás egyenlő a költséggel (I.ütem).</v>
      </c>
      <c r="BG1549" s="65">
        <f t="shared" si="1011"/>
        <v>0</v>
      </c>
      <c r="BH1549" s="65">
        <f t="shared" si="1012"/>
        <v>0</v>
      </c>
      <c r="BI1549" s="65">
        <f t="shared" si="1013"/>
        <v>0</v>
      </c>
      <c r="BJ1549" s="65">
        <f t="shared" si="1014"/>
        <v>0</v>
      </c>
      <c r="BK1549" s="65">
        <f t="shared" si="1000"/>
        <v>0</v>
      </c>
      <c r="BL1549" s="66" t="str">
        <f t="shared" si="1034"/>
        <v>Nem hosszútávú a feladat.</v>
      </c>
      <c r="BM1549" s="67">
        <f t="shared" si="1015"/>
        <v>1</v>
      </c>
      <c r="BN1549" s="67">
        <f t="shared" si="1016"/>
        <v>0</v>
      </c>
      <c r="BO1549" s="67">
        <f t="shared" si="1017"/>
        <v>1</v>
      </c>
      <c r="BP1549" s="67">
        <f t="shared" si="1018"/>
        <v>0</v>
      </c>
      <c r="BQ1549" s="65">
        <f t="shared" si="1019"/>
        <v>0</v>
      </c>
      <c r="BR1549" s="64" t="str">
        <f t="shared" si="1020"/>
        <v>Nincs hosszútávú terv!</v>
      </c>
      <c r="BS1549" s="65">
        <f t="shared" si="1021"/>
        <v>0</v>
      </c>
      <c r="BT1549" s="65">
        <f t="shared" si="1022"/>
        <v>0</v>
      </c>
      <c r="BU1549" s="65">
        <f t="shared" si="1023"/>
        <v>0</v>
      </c>
      <c r="BV1549" s="65">
        <f t="shared" si="1024"/>
        <v>0</v>
      </c>
      <c r="BW1549" s="65">
        <f t="shared" si="1025"/>
        <v>0</v>
      </c>
      <c r="BX1549" s="65">
        <f t="shared" si="1026"/>
        <v>0</v>
      </c>
      <c r="BY1549" s="65">
        <f t="shared" si="1027"/>
        <v>0</v>
      </c>
      <c r="BZ1549" s="65">
        <f t="shared" si="1028"/>
        <v>0</v>
      </c>
      <c r="CA1549" s="65">
        <f t="shared" si="1029"/>
        <v>0</v>
      </c>
      <c r="CB1549" s="65">
        <f t="shared" si="1030"/>
        <v>0</v>
      </c>
      <c r="CC1549" s="65">
        <f t="shared" si="1031"/>
        <v>0</v>
      </c>
      <c r="CD1549" s="65" t="str">
        <f t="shared" si="1001"/>
        <v>Hiányos kitöltés! (B-oszlop üres)</v>
      </c>
      <c r="CE1549" s="66" t="str">
        <f t="shared" si="1002"/>
        <v>Hiányos kitöltés! (B-oszlop üres)</v>
      </c>
      <c r="CF1549" s="65">
        <f t="shared" si="1003"/>
        <v>0</v>
      </c>
      <c r="CG1549" s="65">
        <f t="shared" si="1004"/>
        <v>0</v>
      </c>
      <c r="CH1549" s="65">
        <f t="shared" si="1005"/>
        <v>0</v>
      </c>
    </row>
    <row r="1550" spans="1:86" ht="31.25" x14ac:dyDescent="0.25">
      <c r="A1550" s="54" t="str">
        <f t="shared" si="994"/>
        <v>Nincs VKR kiválasztva!</v>
      </c>
      <c r="B1550" s="68"/>
      <c r="C1550" s="55"/>
      <c r="D1550" s="47"/>
      <c r="E1550" s="47"/>
      <c r="F1550" s="56" t="str">
        <f>IF($G1550="","Nincs VKR kiválasztva!",INDEX(Osszesito!$C:$C,MATCH($G1550,Osszesito!$D:$D,0)))</f>
        <v>Nincs VKR kiválasztva!</v>
      </c>
      <c r="G1550" s="45"/>
      <c r="H1550" s="51" t="str">
        <f>IF($D1550="","",CONCATENATE($AY1550,"_",COUNTA($D$3:$D1550),"_FSZV_2026"))</f>
        <v/>
      </c>
      <c r="I1550" s="56" t="str">
        <f>IF($G1550="","Nincs VKR kiválasztva!",INDEX(Osszesito!$G:$G,MATCH($F1550,Osszesito!$C:$C,0)))</f>
        <v>Nincs VKR kiválasztva!</v>
      </c>
      <c r="J1550" s="56" t="str">
        <f>IF($G1550="","Nincs VKR kiválasztva!",INDEX(Osszesito!$F:$F,MATCH($F1550,Osszesito!$C:$C,0)))</f>
        <v>Nincs VKR kiválasztva!</v>
      </c>
      <c r="K1550" s="48" t="str">
        <f t="shared" si="1032"/>
        <v>Nincs kitöltve a költség rész!</v>
      </c>
      <c r="L1550" s="49"/>
      <c r="M1550" s="49"/>
      <c r="N1550" s="60"/>
      <c r="O1550" s="60"/>
      <c r="P1550" s="90"/>
      <c r="R1550" s="62"/>
      <c r="S1550" s="62"/>
      <c r="T1550" s="62"/>
      <c r="U1550" s="62"/>
      <c r="V1550" s="62"/>
      <c r="W1550" s="62"/>
      <c r="X1550" s="62"/>
      <c r="Y1550" s="62"/>
      <c r="Z1550" s="62"/>
      <c r="AA1550" s="62"/>
      <c r="AB1550" s="62"/>
      <c r="AC1550" s="61">
        <f t="shared" si="995"/>
        <v>0</v>
      </c>
      <c r="AD1550" s="1" t="str">
        <f t="shared" si="996"/>
        <v>Nincs VKR kiválasztva!</v>
      </c>
      <c r="AF1550" s="60"/>
      <c r="AG1550" s="60"/>
      <c r="AH1550" s="60"/>
      <c r="AI1550" s="60"/>
      <c r="AJ1550" s="60"/>
      <c r="AK1550" s="60"/>
      <c r="AL1550" s="60"/>
      <c r="AM1550" s="60"/>
      <c r="AN1550" s="60"/>
      <c r="AO1550" s="60"/>
      <c r="AP1550" s="60"/>
      <c r="AQ1550" s="61">
        <f t="shared" si="997"/>
        <v>0</v>
      </c>
      <c r="AR1550" s="130" t="s">
        <v>36</v>
      </c>
      <c r="AS1550" s="1" t="str">
        <f t="shared" si="998"/>
        <v>Nincs VKR kiválasztva!</v>
      </c>
      <c r="AU1550" s="46"/>
      <c r="AV1550" s="46"/>
      <c r="AY1550" s="64" t="str">
        <f>IF($D1550="","",INDEX(Osszesito!$E:$E,MATCH($F1550,Osszesito!$C:$C,0)))</f>
        <v/>
      </c>
      <c r="AZ1550" s="64">
        <f t="shared" si="1006"/>
        <v>0</v>
      </c>
      <c r="BA1550" s="65">
        <f t="shared" si="1007"/>
        <v>0</v>
      </c>
      <c r="BB1550" s="65" t="str">
        <f t="shared" si="1008"/>
        <v>x</v>
      </c>
      <c r="BC1550" s="65">
        <f t="shared" si="999"/>
        <v>0</v>
      </c>
      <c r="BD1550" s="65">
        <f t="shared" si="1033"/>
        <v>0</v>
      </c>
      <c r="BE1550" s="65">
        <f t="shared" si="1009"/>
        <v>0</v>
      </c>
      <c r="BF1550" s="64" t="str">
        <f t="shared" si="1010"/>
        <v>A forrás egyenlő a költséggel (I.ütem).</v>
      </c>
      <c r="BG1550" s="65">
        <f t="shared" si="1011"/>
        <v>0</v>
      </c>
      <c r="BH1550" s="65">
        <f t="shared" si="1012"/>
        <v>0</v>
      </c>
      <c r="BI1550" s="65">
        <f t="shared" si="1013"/>
        <v>0</v>
      </c>
      <c r="BJ1550" s="65">
        <f t="shared" si="1014"/>
        <v>0</v>
      </c>
      <c r="BK1550" s="65">
        <f t="shared" si="1000"/>
        <v>0</v>
      </c>
      <c r="BL1550" s="66" t="str">
        <f t="shared" si="1034"/>
        <v>Nem hosszútávú a feladat.</v>
      </c>
      <c r="BM1550" s="67">
        <f t="shared" si="1015"/>
        <v>1</v>
      </c>
      <c r="BN1550" s="67">
        <f t="shared" si="1016"/>
        <v>0</v>
      </c>
      <c r="BO1550" s="67">
        <f t="shared" si="1017"/>
        <v>1</v>
      </c>
      <c r="BP1550" s="67">
        <f t="shared" si="1018"/>
        <v>0</v>
      </c>
      <c r="BQ1550" s="65">
        <f t="shared" si="1019"/>
        <v>0</v>
      </c>
      <c r="BR1550" s="64" t="str">
        <f t="shared" si="1020"/>
        <v>Nincs hosszútávú terv!</v>
      </c>
      <c r="BS1550" s="65">
        <f t="shared" si="1021"/>
        <v>0</v>
      </c>
      <c r="BT1550" s="65">
        <f t="shared" si="1022"/>
        <v>0</v>
      </c>
      <c r="BU1550" s="65">
        <f t="shared" si="1023"/>
        <v>0</v>
      </c>
      <c r="BV1550" s="65">
        <f t="shared" si="1024"/>
        <v>0</v>
      </c>
      <c r="BW1550" s="65">
        <f t="shared" si="1025"/>
        <v>0</v>
      </c>
      <c r="BX1550" s="65">
        <f t="shared" si="1026"/>
        <v>0</v>
      </c>
      <c r="BY1550" s="65">
        <f t="shared" si="1027"/>
        <v>0</v>
      </c>
      <c r="BZ1550" s="65">
        <f t="shared" si="1028"/>
        <v>0</v>
      </c>
      <c r="CA1550" s="65">
        <f t="shared" si="1029"/>
        <v>0</v>
      </c>
      <c r="CB1550" s="65">
        <f t="shared" si="1030"/>
        <v>0</v>
      </c>
      <c r="CC1550" s="65">
        <f t="shared" si="1031"/>
        <v>0</v>
      </c>
      <c r="CD1550" s="65" t="str">
        <f t="shared" si="1001"/>
        <v>Hiányos kitöltés! (B-oszlop üres)</v>
      </c>
      <c r="CE1550" s="66" t="str">
        <f t="shared" si="1002"/>
        <v>Hiányos kitöltés! (B-oszlop üres)</v>
      </c>
      <c r="CF1550" s="65">
        <f t="shared" si="1003"/>
        <v>0</v>
      </c>
      <c r="CG1550" s="65">
        <f t="shared" si="1004"/>
        <v>0</v>
      </c>
      <c r="CH1550" s="65">
        <f t="shared" si="1005"/>
        <v>0</v>
      </c>
    </row>
    <row r="1551" spans="1:86" ht="31.25" x14ac:dyDescent="0.25">
      <c r="A1551" s="54" t="str">
        <f t="shared" si="994"/>
        <v>Nincs VKR kiválasztva!</v>
      </c>
      <c r="B1551" s="68"/>
      <c r="C1551" s="55"/>
      <c r="D1551" s="47"/>
      <c r="E1551" s="47"/>
      <c r="F1551" s="56" t="str">
        <f>IF($G1551="","Nincs VKR kiválasztva!",INDEX(Osszesito!$C:$C,MATCH($G1551,Osszesito!$D:$D,0)))</f>
        <v>Nincs VKR kiválasztva!</v>
      </c>
      <c r="G1551" s="45"/>
      <c r="H1551" s="51" t="str">
        <f>IF($D1551="","",CONCATENATE($AY1551,"_",COUNTA($D$3:$D1551),"_FSZV_2026"))</f>
        <v/>
      </c>
      <c r="I1551" s="56" t="str">
        <f>IF($G1551="","Nincs VKR kiválasztva!",INDEX(Osszesito!$G:$G,MATCH($F1551,Osszesito!$C:$C,0)))</f>
        <v>Nincs VKR kiválasztva!</v>
      </c>
      <c r="J1551" s="56" t="str">
        <f>IF($G1551="","Nincs VKR kiválasztva!",INDEX(Osszesito!$F:$F,MATCH($F1551,Osszesito!$C:$C,0)))</f>
        <v>Nincs VKR kiválasztva!</v>
      </c>
      <c r="K1551" s="48" t="str">
        <f t="shared" si="1032"/>
        <v>Nincs kitöltve a költség rész!</v>
      </c>
      <c r="L1551" s="49"/>
      <c r="M1551" s="49"/>
      <c r="N1551" s="60"/>
      <c r="O1551" s="60"/>
      <c r="P1551" s="90"/>
      <c r="R1551" s="62"/>
      <c r="S1551" s="62"/>
      <c r="T1551" s="62"/>
      <c r="U1551" s="62"/>
      <c r="V1551" s="62"/>
      <c r="W1551" s="62"/>
      <c r="X1551" s="62"/>
      <c r="Y1551" s="62"/>
      <c r="Z1551" s="62"/>
      <c r="AA1551" s="62"/>
      <c r="AB1551" s="62"/>
      <c r="AC1551" s="61">
        <f t="shared" si="995"/>
        <v>0</v>
      </c>
      <c r="AD1551" s="1" t="str">
        <f t="shared" si="996"/>
        <v>Nincs VKR kiválasztva!</v>
      </c>
      <c r="AF1551" s="60"/>
      <c r="AG1551" s="60"/>
      <c r="AH1551" s="60"/>
      <c r="AI1551" s="60"/>
      <c r="AJ1551" s="60"/>
      <c r="AK1551" s="60"/>
      <c r="AL1551" s="60"/>
      <c r="AM1551" s="60"/>
      <c r="AN1551" s="60"/>
      <c r="AO1551" s="60"/>
      <c r="AP1551" s="60"/>
      <c r="AQ1551" s="61">
        <f t="shared" si="997"/>
        <v>0</v>
      </c>
      <c r="AR1551" s="130" t="s">
        <v>36</v>
      </c>
      <c r="AS1551" s="1" t="str">
        <f t="shared" si="998"/>
        <v>Nincs VKR kiválasztva!</v>
      </c>
      <c r="AU1551" s="46"/>
      <c r="AV1551" s="46"/>
      <c r="AY1551" s="64" t="str">
        <f>IF($D1551="","",INDEX(Osszesito!$E:$E,MATCH($F1551,Osszesito!$C:$C,0)))</f>
        <v/>
      </c>
      <c r="AZ1551" s="64">
        <f t="shared" si="1006"/>
        <v>0</v>
      </c>
      <c r="BA1551" s="65">
        <f t="shared" si="1007"/>
        <v>0</v>
      </c>
      <c r="BB1551" s="65" t="str">
        <f t="shared" si="1008"/>
        <v>x</v>
      </c>
      <c r="BC1551" s="65">
        <f t="shared" si="999"/>
        <v>0</v>
      </c>
      <c r="BD1551" s="65">
        <f t="shared" si="1033"/>
        <v>0</v>
      </c>
      <c r="BE1551" s="65">
        <f t="shared" si="1009"/>
        <v>0</v>
      </c>
      <c r="BF1551" s="64" t="str">
        <f t="shared" si="1010"/>
        <v>A forrás egyenlő a költséggel (I.ütem).</v>
      </c>
      <c r="BG1551" s="65">
        <f t="shared" si="1011"/>
        <v>0</v>
      </c>
      <c r="BH1551" s="65">
        <f t="shared" si="1012"/>
        <v>0</v>
      </c>
      <c r="BI1551" s="65">
        <f t="shared" si="1013"/>
        <v>0</v>
      </c>
      <c r="BJ1551" s="65">
        <f t="shared" si="1014"/>
        <v>0</v>
      </c>
      <c r="BK1551" s="65">
        <f t="shared" si="1000"/>
        <v>0</v>
      </c>
      <c r="BL1551" s="66" t="str">
        <f t="shared" si="1034"/>
        <v>Nem hosszútávú a feladat.</v>
      </c>
      <c r="BM1551" s="67">
        <f t="shared" si="1015"/>
        <v>1</v>
      </c>
      <c r="BN1551" s="67">
        <f t="shared" si="1016"/>
        <v>0</v>
      </c>
      <c r="BO1551" s="67">
        <f t="shared" si="1017"/>
        <v>1</v>
      </c>
      <c r="BP1551" s="67">
        <f t="shared" si="1018"/>
        <v>0</v>
      </c>
      <c r="BQ1551" s="65">
        <f t="shared" si="1019"/>
        <v>0</v>
      </c>
      <c r="BR1551" s="64" t="str">
        <f t="shared" si="1020"/>
        <v>Nincs hosszútávú terv!</v>
      </c>
      <c r="BS1551" s="65">
        <f t="shared" si="1021"/>
        <v>0</v>
      </c>
      <c r="BT1551" s="65">
        <f t="shared" si="1022"/>
        <v>0</v>
      </c>
      <c r="BU1551" s="65">
        <f t="shared" si="1023"/>
        <v>0</v>
      </c>
      <c r="BV1551" s="65">
        <f t="shared" si="1024"/>
        <v>0</v>
      </c>
      <c r="BW1551" s="65">
        <f t="shared" si="1025"/>
        <v>0</v>
      </c>
      <c r="BX1551" s="65">
        <f t="shared" si="1026"/>
        <v>0</v>
      </c>
      <c r="BY1551" s="65">
        <f t="shared" si="1027"/>
        <v>0</v>
      </c>
      <c r="BZ1551" s="65">
        <f t="shared" si="1028"/>
        <v>0</v>
      </c>
      <c r="CA1551" s="65">
        <f t="shared" si="1029"/>
        <v>0</v>
      </c>
      <c r="CB1551" s="65">
        <f t="shared" si="1030"/>
        <v>0</v>
      </c>
      <c r="CC1551" s="65">
        <f t="shared" si="1031"/>
        <v>0</v>
      </c>
      <c r="CD1551" s="65" t="str">
        <f t="shared" si="1001"/>
        <v>Hiányos kitöltés! (B-oszlop üres)</v>
      </c>
      <c r="CE1551" s="66" t="str">
        <f t="shared" si="1002"/>
        <v>Hiányos kitöltés! (B-oszlop üres)</v>
      </c>
      <c r="CF1551" s="65">
        <f t="shared" si="1003"/>
        <v>0</v>
      </c>
      <c r="CG1551" s="65">
        <f t="shared" si="1004"/>
        <v>0</v>
      </c>
      <c r="CH1551" s="65">
        <f t="shared" si="1005"/>
        <v>0</v>
      </c>
    </row>
    <row r="1552" spans="1:86" ht="31.25" x14ac:dyDescent="0.25">
      <c r="A1552" s="54" t="str">
        <f t="shared" si="994"/>
        <v>Nincs VKR kiválasztva!</v>
      </c>
      <c r="B1552" s="68"/>
      <c r="C1552" s="55"/>
      <c r="D1552" s="47"/>
      <c r="E1552" s="47"/>
      <c r="F1552" s="56" t="str">
        <f>IF($G1552="","Nincs VKR kiválasztva!",INDEX(Osszesito!$C:$C,MATCH($G1552,Osszesito!$D:$D,0)))</f>
        <v>Nincs VKR kiválasztva!</v>
      </c>
      <c r="G1552" s="45"/>
      <c r="H1552" s="51" t="str">
        <f>IF($D1552="","",CONCATENATE($AY1552,"_",COUNTA($D$3:$D1552),"_FSZV_2026"))</f>
        <v/>
      </c>
      <c r="I1552" s="56" t="str">
        <f>IF($G1552="","Nincs VKR kiválasztva!",INDEX(Osszesito!$G:$G,MATCH($F1552,Osszesito!$C:$C,0)))</f>
        <v>Nincs VKR kiválasztva!</v>
      </c>
      <c r="J1552" s="56" t="str">
        <f>IF($G1552="","Nincs VKR kiválasztva!",INDEX(Osszesito!$F:$F,MATCH($F1552,Osszesito!$C:$C,0)))</f>
        <v>Nincs VKR kiválasztva!</v>
      </c>
      <c r="K1552" s="48" t="str">
        <f t="shared" si="1032"/>
        <v>Nincs kitöltve a költség rész!</v>
      </c>
      <c r="L1552" s="49"/>
      <c r="M1552" s="49"/>
      <c r="N1552" s="60"/>
      <c r="O1552" s="60"/>
      <c r="P1552" s="90"/>
      <c r="R1552" s="62"/>
      <c r="S1552" s="62"/>
      <c r="T1552" s="62"/>
      <c r="U1552" s="62"/>
      <c r="V1552" s="62"/>
      <c r="W1552" s="62"/>
      <c r="X1552" s="62"/>
      <c r="Y1552" s="62"/>
      <c r="Z1552" s="62"/>
      <c r="AA1552" s="62"/>
      <c r="AB1552" s="62"/>
      <c r="AC1552" s="61">
        <f t="shared" si="995"/>
        <v>0</v>
      </c>
      <c r="AD1552" s="1" t="str">
        <f t="shared" si="996"/>
        <v>Nincs VKR kiválasztva!</v>
      </c>
      <c r="AF1552" s="60"/>
      <c r="AG1552" s="60"/>
      <c r="AH1552" s="60"/>
      <c r="AI1552" s="60"/>
      <c r="AJ1552" s="60"/>
      <c r="AK1552" s="60"/>
      <c r="AL1552" s="60"/>
      <c r="AM1552" s="60"/>
      <c r="AN1552" s="60"/>
      <c r="AO1552" s="60"/>
      <c r="AP1552" s="60"/>
      <c r="AQ1552" s="61">
        <f t="shared" si="997"/>
        <v>0</v>
      </c>
      <c r="AR1552" s="130" t="s">
        <v>36</v>
      </c>
      <c r="AS1552" s="1" t="str">
        <f t="shared" si="998"/>
        <v>Nincs VKR kiválasztva!</v>
      </c>
      <c r="AU1552" s="46"/>
      <c r="AV1552" s="46"/>
      <c r="AY1552" s="64" t="str">
        <f>IF($D1552="","",INDEX(Osszesito!$E:$E,MATCH($F1552,Osszesito!$C:$C,0)))</f>
        <v/>
      </c>
      <c r="AZ1552" s="64">
        <f t="shared" si="1006"/>
        <v>0</v>
      </c>
      <c r="BA1552" s="65">
        <f t="shared" si="1007"/>
        <v>0</v>
      </c>
      <c r="BB1552" s="65" t="str">
        <f t="shared" si="1008"/>
        <v>x</v>
      </c>
      <c r="BC1552" s="65">
        <f t="shared" si="999"/>
        <v>0</v>
      </c>
      <c r="BD1552" s="65">
        <f t="shared" si="1033"/>
        <v>0</v>
      </c>
      <c r="BE1552" s="65">
        <f t="shared" si="1009"/>
        <v>0</v>
      </c>
      <c r="BF1552" s="64" t="str">
        <f t="shared" si="1010"/>
        <v>A forrás egyenlő a költséggel (I.ütem).</v>
      </c>
      <c r="BG1552" s="65">
        <f t="shared" si="1011"/>
        <v>0</v>
      </c>
      <c r="BH1552" s="65">
        <f t="shared" si="1012"/>
        <v>0</v>
      </c>
      <c r="BI1552" s="65">
        <f t="shared" si="1013"/>
        <v>0</v>
      </c>
      <c r="BJ1552" s="65">
        <f t="shared" si="1014"/>
        <v>0</v>
      </c>
      <c r="BK1552" s="65">
        <f t="shared" si="1000"/>
        <v>0</v>
      </c>
      <c r="BL1552" s="66" t="str">
        <f t="shared" si="1034"/>
        <v>Nem hosszútávú a feladat.</v>
      </c>
      <c r="BM1552" s="67">
        <f t="shared" si="1015"/>
        <v>1</v>
      </c>
      <c r="BN1552" s="67">
        <f t="shared" si="1016"/>
        <v>0</v>
      </c>
      <c r="BO1552" s="67">
        <f t="shared" si="1017"/>
        <v>1</v>
      </c>
      <c r="BP1552" s="67">
        <f t="shared" si="1018"/>
        <v>0</v>
      </c>
      <c r="BQ1552" s="65">
        <f t="shared" si="1019"/>
        <v>0</v>
      </c>
      <c r="BR1552" s="64" t="str">
        <f t="shared" si="1020"/>
        <v>Nincs hosszútávú terv!</v>
      </c>
      <c r="BS1552" s="65">
        <f t="shared" si="1021"/>
        <v>0</v>
      </c>
      <c r="BT1552" s="65">
        <f t="shared" si="1022"/>
        <v>0</v>
      </c>
      <c r="BU1552" s="65">
        <f t="shared" si="1023"/>
        <v>0</v>
      </c>
      <c r="BV1552" s="65">
        <f t="shared" si="1024"/>
        <v>0</v>
      </c>
      <c r="BW1552" s="65">
        <f t="shared" si="1025"/>
        <v>0</v>
      </c>
      <c r="BX1552" s="65">
        <f t="shared" si="1026"/>
        <v>0</v>
      </c>
      <c r="BY1552" s="65">
        <f t="shared" si="1027"/>
        <v>0</v>
      </c>
      <c r="BZ1552" s="65">
        <f t="shared" si="1028"/>
        <v>0</v>
      </c>
      <c r="CA1552" s="65">
        <f t="shared" si="1029"/>
        <v>0</v>
      </c>
      <c r="CB1552" s="65">
        <f t="shared" si="1030"/>
        <v>0</v>
      </c>
      <c r="CC1552" s="65">
        <f t="shared" si="1031"/>
        <v>0</v>
      </c>
      <c r="CD1552" s="65" t="str">
        <f t="shared" si="1001"/>
        <v>Hiányos kitöltés! (B-oszlop üres)</v>
      </c>
      <c r="CE1552" s="66" t="str">
        <f t="shared" si="1002"/>
        <v>Hiányos kitöltés! (B-oszlop üres)</v>
      </c>
      <c r="CF1552" s="65">
        <f t="shared" si="1003"/>
        <v>0</v>
      </c>
      <c r="CG1552" s="65">
        <f t="shared" si="1004"/>
        <v>0</v>
      </c>
      <c r="CH1552" s="65">
        <f t="shared" si="1005"/>
        <v>0</v>
      </c>
    </row>
    <row r="1553" spans="1:86" ht="31.25" x14ac:dyDescent="0.25">
      <c r="A1553" s="54" t="str">
        <f t="shared" si="994"/>
        <v>Nincs VKR kiválasztva!</v>
      </c>
      <c r="B1553" s="68"/>
      <c r="C1553" s="55"/>
      <c r="D1553" s="47"/>
      <c r="E1553" s="47"/>
      <c r="F1553" s="56" t="str">
        <f>IF($G1553="","Nincs VKR kiválasztva!",INDEX(Osszesito!$C:$C,MATCH($G1553,Osszesito!$D:$D,0)))</f>
        <v>Nincs VKR kiválasztva!</v>
      </c>
      <c r="G1553" s="45"/>
      <c r="H1553" s="51" t="str">
        <f>IF($D1553="","",CONCATENATE($AY1553,"_",COUNTA($D$3:$D1553),"_FSZV_2026"))</f>
        <v/>
      </c>
      <c r="I1553" s="56" t="str">
        <f>IF($G1553="","Nincs VKR kiválasztva!",INDEX(Osszesito!$G:$G,MATCH($F1553,Osszesito!$C:$C,0)))</f>
        <v>Nincs VKR kiválasztva!</v>
      </c>
      <c r="J1553" s="56" t="str">
        <f>IF($G1553="","Nincs VKR kiválasztva!",INDEX(Osszesito!$F:$F,MATCH($F1553,Osszesito!$C:$C,0)))</f>
        <v>Nincs VKR kiválasztva!</v>
      </c>
      <c r="K1553" s="48" t="str">
        <f t="shared" si="1032"/>
        <v>Nincs kitöltve a költség rész!</v>
      </c>
      <c r="L1553" s="49"/>
      <c r="M1553" s="49"/>
      <c r="N1553" s="60"/>
      <c r="O1553" s="60"/>
      <c r="P1553" s="90"/>
      <c r="R1553" s="62"/>
      <c r="S1553" s="62"/>
      <c r="T1553" s="62"/>
      <c r="U1553" s="62"/>
      <c r="V1553" s="62"/>
      <c r="W1553" s="62"/>
      <c r="X1553" s="62"/>
      <c r="Y1553" s="62"/>
      <c r="Z1553" s="62"/>
      <c r="AA1553" s="62"/>
      <c r="AB1553" s="62"/>
      <c r="AC1553" s="61">
        <f t="shared" si="995"/>
        <v>0</v>
      </c>
      <c r="AD1553" s="1" t="str">
        <f t="shared" si="996"/>
        <v>Nincs VKR kiválasztva!</v>
      </c>
      <c r="AF1553" s="60"/>
      <c r="AG1553" s="60"/>
      <c r="AH1553" s="60"/>
      <c r="AI1553" s="60"/>
      <c r="AJ1553" s="60"/>
      <c r="AK1553" s="60"/>
      <c r="AL1553" s="60"/>
      <c r="AM1553" s="60"/>
      <c r="AN1553" s="60"/>
      <c r="AO1553" s="60"/>
      <c r="AP1553" s="60"/>
      <c r="AQ1553" s="61">
        <f t="shared" si="997"/>
        <v>0</v>
      </c>
      <c r="AR1553" s="130" t="s">
        <v>36</v>
      </c>
      <c r="AS1553" s="1" t="str">
        <f t="shared" si="998"/>
        <v>Nincs VKR kiválasztva!</v>
      </c>
      <c r="AU1553" s="46"/>
      <c r="AV1553" s="46"/>
      <c r="AY1553" s="64" t="str">
        <f>IF($D1553="","",INDEX(Osszesito!$E:$E,MATCH($F1553,Osszesito!$C:$C,0)))</f>
        <v/>
      </c>
      <c r="AZ1553" s="64">
        <f t="shared" si="1006"/>
        <v>0</v>
      </c>
      <c r="BA1553" s="65">
        <f t="shared" si="1007"/>
        <v>0</v>
      </c>
      <c r="BB1553" s="65" t="str">
        <f t="shared" si="1008"/>
        <v>x</v>
      </c>
      <c r="BC1553" s="65">
        <f t="shared" si="999"/>
        <v>0</v>
      </c>
      <c r="BD1553" s="65">
        <f t="shared" si="1033"/>
        <v>0</v>
      </c>
      <c r="BE1553" s="65">
        <f t="shared" si="1009"/>
        <v>0</v>
      </c>
      <c r="BF1553" s="64" t="str">
        <f t="shared" si="1010"/>
        <v>A forrás egyenlő a költséggel (I.ütem).</v>
      </c>
      <c r="BG1553" s="65">
        <f t="shared" si="1011"/>
        <v>0</v>
      </c>
      <c r="BH1553" s="65">
        <f t="shared" si="1012"/>
        <v>0</v>
      </c>
      <c r="BI1553" s="65">
        <f t="shared" si="1013"/>
        <v>0</v>
      </c>
      <c r="BJ1553" s="65">
        <f t="shared" si="1014"/>
        <v>0</v>
      </c>
      <c r="BK1553" s="65">
        <f t="shared" si="1000"/>
        <v>0</v>
      </c>
      <c r="BL1553" s="66" t="str">
        <f t="shared" si="1034"/>
        <v>Nem hosszútávú a feladat.</v>
      </c>
      <c r="BM1553" s="67">
        <f t="shared" si="1015"/>
        <v>1</v>
      </c>
      <c r="BN1553" s="67">
        <f t="shared" si="1016"/>
        <v>0</v>
      </c>
      <c r="BO1553" s="67">
        <f t="shared" si="1017"/>
        <v>1</v>
      </c>
      <c r="BP1553" s="67">
        <f t="shared" si="1018"/>
        <v>0</v>
      </c>
      <c r="BQ1553" s="65">
        <f t="shared" si="1019"/>
        <v>0</v>
      </c>
      <c r="BR1553" s="64" t="str">
        <f t="shared" si="1020"/>
        <v>Nincs hosszútávú terv!</v>
      </c>
      <c r="BS1553" s="65">
        <f t="shared" si="1021"/>
        <v>0</v>
      </c>
      <c r="BT1553" s="65">
        <f t="shared" si="1022"/>
        <v>0</v>
      </c>
      <c r="BU1553" s="65">
        <f t="shared" si="1023"/>
        <v>0</v>
      </c>
      <c r="BV1553" s="65">
        <f t="shared" si="1024"/>
        <v>0</v>
      </c>
      <c r="BW1553" s="65">
        <f t="shared" si="1025"/>
        <v>0</v>
      </c>
      <c r="BX1553" s="65">
        <f t="shared" si="1026"/>
        <v>0</v>
      </c>
      <c r="BY1553" s="65">
        <f t="shared" si="1027"/>
        <v>0</v>
      </c>
      <c r="BZ1553" s="65">
        <f t="shared" si="1028"/>
        <v>0</v>
      </c>
      <c r="CA1553" s="65">
        <f t="shared" si="1029"/>
        <v>0</v>
      </c>
      <c r="CB1553" s="65">
        <f t="shared" si="1030"/>
        <v>0</v>
      </c>
      <c r="CC1553" s="65">
        <f t="shared" si="1031"/>
        <v>0</v>
      </c>
      <c r="CD1553" s="65" t="str">
        <f t="shared" si="1001"/>
        <v>Hiányos kitöltés! (B-oszlop üres)</v>
      </c>
      <c r="CE1553" s="66" t="str">
        <f t="shared" si="1002"/>
        <v>Hiányos kitöltés! (B-oszlop üres)</v>
      </c>
      <c r="CF1553" s="65">
        <f t="shared" si="1003"/>
        <v>0</v>
      </c>
      <c r="CG1553" s="65">
        <f t="shared" si="1004"/>
        <v>0</v>
      </c>
      <c r="CH1553" s="65">
        <f t="shared" si="1005"/>
        <v>0</v>
      </c>
    </row>
    <row r="1554" spans="1:86" ht="31.25" x14ac:dyDescent="0.25">
      <c r="A1554" s="54" t="str">
        <f t="shared" si="994"/>
        <v>Nincs VKR kiválasztva!</v>
      </c>
      <c r="B1554" s="68"/>
      <c r="C1554" s="55"/>
      <c r="D1554" s="47"/>
      <c r="E1554" s="47"/>
      <c r="F1554" s="56" t="str">
        <f>IF($G1554="","Nincs VKR kiválasztva!",INDEX(Osszesito!$C:$C,MATCH($G1554,Osszesito!$D:$D,0)))</f>
        <v>Nincs VKR kiválasztva!</v>
      </c>
      <c r="G1554" s="45"/>
      <c r="H1554" s="51" t="str">
        <f>IF($D1554="","",CONCATENATE($AY1554,"_",COUNTA($D$3:$D1554),"_FSZV_2026"))</f>
        <v/>
      </c>
      <c r="I1554" s="56" t="str">
        <f>IF($G1554="","Nincs VKR kiválasztva!",INDEX(Osszesito!$G:$G,MATCH($F1554,Osszesito!$C:$C,0)))</f>
        <v>Nincs VKR kiválasztva!</v>
      </c>
      <c r="J1554" s="56" t="str">
        <f>IF($G1554="","Nincs VKR kiválasztva!",INDEX(Osszesito!$F:$F,MATCH($F1554,Osszesito!$C:$C,0)))</f>
        <v>Nincs VKR kiválasztva!</v>
      </c>
      <c r="K1554" s="48" t="str">
        <f t="shared" si="1032"/>
        <v>Nincs kitöltve a költség rész!</v>
      </c>
      <c r="L1554" s="49"/>
      <c r="M1554" s="49"/>
      <c r="N1554" s="60"/>
      <c r="O1554" s="60"/>
      <c r="P1554" s="90"/>
      <c r="R1554" s="62"/>
      <c r="S1554" s="62"/>
      <c r="T1554" s="62"/>
      <c r="U1554" s="62"/>
      <c r="V1554" s="62"/>
      <c r="W1554" s="62"/>
      <c r="X1554" s="62"/>
      <c r="Y1554" s="62"/>
      <c r="Z1554" s="62"/>
      <c r="AA1554" s="62"/>
      <c r="AB1554" s="62"/>
      <c r="AC1554" s="61">
        <f t="shared" si="995"/>
        <v>0</v>
      </c>
      <c r="AD1554" s="1" t="str">
        <f t="shared" si="996"/>
        <v>Nincs VKR kiválasztva!</v>
      </c>
      <c r="AF1554" s="60"/>
      <c r="AG1554" s="60"/>
      <c r="AH1554" s="60"/>
      <c r="AI1554" s="60"/>
      <c r="AJ1554" s="60"/>
      <c r="AK1554" s="60"/>
      <c r="AL1554" s="60"/>
      <c r="AM1554" s="60"/>
      <c r="AN1554" s="60"/>
      <c r="AO1554" s="60"/>
      <c r="AP1554" s="60"/>
      <c r="AQ1554" s="61">
        <f t="shared" si="997"/>
        <v>0</v>
      </c>
      <c r="AR1554" s="130" t="s">
        <v>36</v>
      </c>
      <c r="AS1554" s="1" t="str">
        <f t="shared" si="998"/>
        <v>Nincs VKR kiválasztva!</v>
      </c>
      <c r="AU1554" s="46"/>
      <c r="AV1554" s="46"/>
      <c r="AY1554" s="64" t="str">
        <f>IF($D1554="","",INDEX(Osszesito!$E:$E,MATCH($F1554,Osszesito!$C:$C,0)))</f>
        <v/>
      </c>
      <c r="AZ1554" s="64">
        <f t="shared" si="1006"/>
        <v>0</v>
      </c>
      <c r="BA1554" s="65">
        <f t="shared" si="1007"/>
        <v>0</v>
      </c>
      <c r="BB1554" s="65" t="str">
        <f t="shared" si="1008"/>
        <v>x</v>
      </c>
      <c r="BC1554" s="65">
        <f t="shared" si="999"/>
        <v>0</v>
      </c>
      <c r="BD1554" s="65">
        <f t="shared" si="1033"/>
        <v>0</v>
      </c>
      <c r="BE1554" s="65">
        <f t="shared" si="1009"/>
        <v>0</v>
      </c>
      <c r="BF1554" s="64" t="str">
        <f t="shared" si="1010"/>
        <v>A forrás egyenlő a költséggel (I.ütem).</v>
      </c>
      <c r="BG1554" s="65">
        <f t="shared" si="1011"/>
        <v>0</v>
      </c>
      <c r="BH1554" s="65">
        <f t="shared" si="1012"/>
        <v>0</v>
      </c>
      <c r="BI1554" s="65">
        <f t="shared" si="1013"/>
        <v>0</v>
      </c>
      <c r="BJ1554" s="65">
        <f t="shared" si="1014"/>
        <v>0</v>
      </c>
      <c r="BK1554" s="65">
        <f t="shared" si="1000"/>
        <v>0</v>
      </c>
      <c r="BL1554" s="66" t="str">
        <f t="shared" si="1034"/>
        <v>Nem hosszútávú a feladat.</v>
      </c>
      <c r="BM1554" s="67">
        <f t="shared" si="1015"/>
        <v>1</v>
      </c>
      <c r="BN1554" s="67">
        <f t="shared" si="1016"/>
        <v>0</v>
      </c>
      <c r="BO1554" s="67">
        <f t="shared" si="1017"/>
        <v>1</v>
      </c>
      <c r="BP1554" s="67">
        <f t="shared" si="1018"/>
        <v>0</v>
      </c>
      <c r="BQ1554" s="65">
        <f t="shared" si="1019"/>
        <v>0</v>
      </c>
      <c r="BR1554" s="64" t="str">
        <f t="shared" si="1020"/>
        <v>Nincs hosszútávú terv!</v>
      </c>
      <c r="BS1554" s="65">
        <f t="shared" si="1021"/>
        <v>0</v>
      </c>
      <c r="BT1554" s="65">
        <f t="shared" si="1022"/>
        <v>0</v>
      </c>
      <c r="BU1554" s="65">
        <f t="shared" si="1023"/>
        <v>0</v>
      </c>
      <c r="BV1554" s="65">
        <f t="shared" si="1024"/>
        <v>0</v>
      </c>
      <c r="BW1554" s="65">
        <f t="shared" si="1025"/>
        <v>0</v>
      </c>
      <c r="BX1554" s="65">
        <f t="shared" si="1026"/>
        <v>0</v>
      </c>
      <c r="BY1554" s="65">
        <f t="shared" si="1027"/>
        <v>0</v>
      </c>
      <c r="BZ1554" s="65">
        <f t="shared" si="1028"/>
        <v>0</v>
      </c>
      <c r="CA1554" s="65">
        <f t="shared" si="1029"/>
        <v>0</v>
      </c>
      <c r="CB1554" s="65">
        <f t="shared" si="1030"/>
        <v>0</v>
      </c>
      <c r="CC1554" s="65">
        <f t="shared" si="1031"/>
        <v>0</v>
      </c>
      <c r="CD1554" s="65" t="str">
        <f t="shared" si="1001"/>
        <v>Hiányos kitöltés! (B-oszlop üres)</v>
      </c>
      <c r="CE1554" s="66" t="str">
        <f t="shared" si="1002"/>
        <v>Hiányos kitöltés! (B-oszlop üres)</v>
      </c>
      <c r="CF1554" s="65">
        <f t="shared" si="1003"/>
        <v>0</v>
      </c>
      <c r="CG1554" s="65">
        <f t="shared" si="1004"/>
        <v>0</v>
      </c>
      <c r="CH1554" s="65">
        <f t="shared" si="1005"/>
        <v>0</v>
      </c>
    </row>
    <row r="1555" spans="1:86" ht="31.25" x14ac:dyDescent="0.25">
      <c r="A1555" s="54" t="str">
        <f t="shared" si="994"/>
        <v>Nincs VKR kiválasztva!</v>
      </c>
      <c r="B1555" s="68"/>
      <c r="C1555" s="55"/>
      <c r="D1555" s="47"/>
      <c r="E1555" s="47"/>
      <c r="F1555" s="56" t="str">
        <f>IF($G1555="","Nincs VKR kiválasztva!",INDEX(Osszesito!$C:$C,MATCH($G1555,Osszesito!$D:$D,0)))</f>
        <v>Nincs VKR kiválasztva!</v>
      </c>
      <c r="G1555" s="45"/>
      <c r="H1555" s="51" t="str">
        <f>IF($D1555="","",CONCATENATE($AY1555,"_",COUNTA($D$3:$D1555),"_FSZV_2026"))</f>
        <v/>
      </c>
      <c r="I1555" s="56" t="str">
        <f>IF($G1555="","Nincs VKR kiválasztva!",INDEX(Osszesito!$G:$G,MATCH($F1555,Osszesito!$C:$C,0)))</f>
        <v>Nincs VKR kiválasztva!</v>
      </c>
      <c r="J1555" s="56" t="str">
        <f>IF($G1555="","Nincs VKR kiválasztva!",INDEX(Osszesito!$F:$F,MATCH($F1555,Osszesito!$C:$C,0)))</f>
        <v>Nincs VKR kiválasztva!</v>
      </c>
      <c r="K1555" s="48" t="str">
        <f t="shared" si="1032"/>
        <v>Nincs kitöltve a költség rész!</v>
      </c>
      <c r="L1555" s="49"/>
      <c r="M1555" s="49"/>
      <c r="N1555" s="60"/>
      <c r="O1555" s="60"/>
      <c r="P1555" s="90"/>
      <c r="R1555" s="62"/>
      <c r="S1555" s="62"/>
      <c r="T1555" s="62"/>
      <c r="U1555" s="62"/>
      <c r="V1555" s="62"/>
      <c r="W1555" s="62"/>
      <c r="X1555" s="62"/>
      <c r="Y1555" s="62"/>
      <c r="Z1555" s="62"/>
      <c r="AA1555" s="62"/>
      <c r="AB1555" s="62"/>
      <c r="AC1555" s="61">
        <f t="shared" si="995"/>
        <v>0</v>
      </c>
      <c r="AD1555" s="1" t="str">
        <f t="shared" si="996"/>
        <v>Nincs VKR kiválasztva!</v>
      </c>
      <c r="AF1555" s="60"/>
      <c r="AG1555" s="60"/>
      <c r="AH1555" s="60"/>
      <c r="AI1555" s="60"/>
      <c r="AJ1555" s="60"/>
      <c r="AK1555" s="60"/>
      <c r="AL1555" s="60"/>
      <c r="AM1555" s="60"/>
      <c r="AN1555" s="60"/>
      <c r="AO1555" s="60"/>
      <c r="AP1555" s="60"/>
      <c r="AQ1555" s="61">
        <f t="shared" si="997"/>
        <v>0</v>
      </c>
      <c r="AR1555" s="130" t="s">
        <v>36</v>
      </c>
      <c r="AS1555" s="1" t="str">
        <f t="shared" si="998"/>
        <v>Nincs VKR kiválasztva!</v>
      </c>
      <c r="AU1555" s="46"/>
      <c r="AV1555" s="46"/>
      <c r="AY1555" s="64" t="str">
        <f>IF($D1555="","",INDEX(Osszesito!$E:$E,MATCH($F1555,Osszesito!$C:$C,0)))</f>
        <v/>
      </c>
      <c r="AZ1555" s="64">
        <f t="shared" si="1006"/>
        <v>0</v>
      </c>
      <c r="BA1555" s="65">
        <f t="shared" si="1007"/>
        <v>0</v>
      </c>
      <c r="BB1555" s="65" t="str">
        <f t="shared" si="1008"/>
        <v>x</v>
      </c>
      <c r="BC1555" s="65">
        <f t="shared" si="999"/>
        <v>0</v>
      </c>
      <c r="BD1555" s="65">
        <f t="shared" si="1033"/>
        <v>0</v>
      </c>
      <c r="BE1555" s="65">
        <f t="shared" si="1009"/>
        <v>0</v>
      </c>
      <c r="BF1555" s="64" t="str">
        <f t="shared" si="1010"/>
        <v>A forrás egyenlő a költséggel (I.ütem).</v>
      </c>
      <c r="BG1555" s="65">
        <f t="shared" si="1011"/>
        <v>0</v>
      </c>
      <c r="BH1555" s="65">
        <f t="shared" si="1012"/>
        <v>0</v>
      </c>
      <c r="BI1555" s="65">
        <f t="shared" si="1013"/>
        <v>0</v>
      </c>
      <c r="BJ1555" s="65">
        <f t="shared" si="1014"/>
        <v>0</v>
      </c>
      <c r="BK1555" s="65">
        <f t="shared" si="1000"/>
        <v>0</v>
      </c>
      <c r="BL1555" s="66" t="str">
        <f t="shared" si="1034"/>
        <v>Nem hosszútávú a feladat.</v>
      </c>
      <c r="BM1555" s="67">
        <f t="shared" si="1015"/>
        <v>1</v>
      </c>
      <c r="BN1555" s="67">
        <f t="shared" si="1016"/>
        <v>0</v>
      </c>
      <c r="BO1555" s="67">
        <f t="shared" si="1017"/>
        <v>1</v>
      </c>
      <c r="BP1555" s="67">
        <f t="shared" si="1018"/>
        <v>0</v>
      </c>
      <c r="BQ1555" s="65">
        <f t="shared" si="1019"/>
        <v>0</v>
      </c>
      <c r="BR1555" s="64" t="str">
        <f t="shared" si="1020"/>
        <v>Nincs hosszútávú terv!</v>
      </c>
      <c r="BS1555" s="65">
        <f t="shared" si="1021"/>
        <v>0</v>
      </c>
      <c r="BT1555" s="65">
        <f t="shared" si="1022"/>
        <v>0</v>
      </c>
      <c r="BU1555" s="65">
        <f t="shared" si="1023"/>
        <v>0</v>
      </c>
      <c r="BV1555" s="65">
        <f t="shared" si="1024"/>
        <v>0</v>
      </c>
      <c r="BW1555" s="65">
        <f t="shared" si="1025"/>
        <v>0</v>
      </c>
      <c r="BX1555" s="65">
        <f t="shared" si="1026"/>
        <v>0</v>
      </c>
      <c r="BY1555" s="65">
        <f t="shared" si="1027"/>
        <v>0</v>
      </c>
      <c r="BZ1555" s="65">
        <f t="shared" si="1028"/>
        <v>0</v>
      </c>
      <c r="CA1555" s="65">
        <f t="shared" si="1029"/>
        <v>0</v>
      </c>
      <c r="CB1555" s="65">
        <f t="shared" si="1030"/>
        <v>0</v>
      </c>
      <c r="CC1555" s="65">
        <f t="shared" si="1031"/>
        <v>0</v>
      </c>
      <c r="CD1555" s="65" t="str">
        <f t="shared" si="1001"/>
        <v>Hiányos kitöltés! (B-oszlop üres)</v>
      </c>
      <c r="CE1555" s="66" t="str">
        <f t="shared" si="1002"/>
        <v>Hiányos kitöltés! (B-oszlop üres)</v>
      </c>
      <c r="CF1555" s="65">
        <f t="shared" si="1003"/>
        <v>0</v>
      </c>
      <c r="CG1555" s="65">
        <f t="shared" si="1004"/>
        <v>0</v>
      </c>
      <c r="CH1555" s="65">
        <f t="shared" si="1005"/>
        <v>0</v>
      </c>
    </row>
    <row r="1556" spans="1:86" ht="31.25" x14ac:dyDescent="0.25">
      <c r="A1556" s="54" t="str">
        <f t="shared" si="994"/>
        <v>Nincs VKR kiválasztva!</v>
      </c>
      <c r="B1556" s="68"/>
      <c r="C1556" s="55"/>
      <c r="D1556" s="47"/>
      <c r="E1556" s="47"/>
      <c r="F1556" s="56" t="str">
        <f>IF($G1556="","Nincs VKR kiválasztva!",INDEX(Osszesito!$C:$C,MATCH($G1556,Osszesito!$D:$D,0)))</f>
        <v>Nincs VKR kiválasztva!</v>
      </c>
      <c r="G1556" s="45"/>
      <c r="H1556" s="51" t="str">
        <f>IF($D1556="","",CONCATENATE($AY1556,"_",COUNTA($D$3:$D1556),"_FSZV_2026"))</f>
        <v/>
      </c>
      <c r="I1556" s="56" t="str">
        <f>IF($G1556="","Nincs VKR kiválasztva!",INDEX(Osszesito!$G:$G,MATCH($F1556,Osszesito!$C:$C,0)))</f>
        <v>Nincs VKR kiválasztva!</v>
      </c>
      <c r="J1556" s="56" t="str">
        <f>IF($G1556="","Nincs VKR kiválasztva!",INDEX(Osszesito!$F:$F,MATCH($F1556,Osszesito!$C:$C,0)))</f>
        <v>Nincs VKR kiválasztva!</v>
      </c>
      <c r="K1556" s="48" t="str">
        <f t="shared" si="1032"/>
        <v>Nincs kitöltve a költség rész!</v>
      </c>
      <c r="L1556" s="49"/>
      <c r="M1556" s="49"/>
      <c r="N1556" s="60"/>
      <c r="O1556" s="60"/>
      <c r="P1556" s="90"/>
      <c r="R1556" s="62"/>
      <c r="S1556" s="62"/>
      <c r="T1556" s="62"/>
      <c r="U1556" s="62"/>
      <c r="V1556" s="62"/>
      <c r="W1556" s="62"/>
      <c r="X1556" s="62"/>
      <c r="Y1556" s="62"/>
      <c r="Z1556" s="62"/>
      <c r="AA1556" s="62"/>
      <c r="AB1556" s="62"/>
      <c r="AC1556" s="61">
        <f t="shared" si="995"/>
        <v>0</v>
      </c>
      <c r="AD1556" s="1" t="str">
        <f t="shared" si="996"/>
        <v>Nincs VKR kiválasztva!</v>
      </c>
      <c r="AF1556" s="60"/>
      <c r="AG1556" s="60"/>
      <c r="AH1556" s="60"/>
      <c r="AI1556" s="60"/>
      <c r="AJ1556" s="60"/>
      <c r="AK1556" s="60"/>
      <c r="AL1556" s="60"/>
      <c r="AM1556" s="60"/>
      <c r="AN1556" s="60"/>
      <c r="AO1556" s="60"/>
      <c r="AP1556" s="60"/>
      <c r="AQ1556" s="61">
        <f t="shared" si="997"/>
        <v>0</v>
      </c>
      <c r="AR1556" s="130" t="s">
        <v>36</v>
      </c>
      <c r="AS1556" s="1" t="str">
        <f t="shared" si="998"/>
        <v>Nincs VKR kiválasztva!</v>
      </c>
      <c r="AU1556" s="46"/>
      <c r="AV1556" s="46"/>
      <c r="AY1556" s="64" t="str">
        <f>IF($D1556="","",INDEX(Osszesito!$E:$E,MATCH($F1556,Osszesito!$C:$C,0)))</f>
        <v/>
      </c>
      <c r="AZ1556" s="64">
        <f t="shared" si="1006"/>
        <v>0</v>
      </c>
      <c r="BA1556" s="65">
        <f t="shared" si="1007"/>
        <v>0</v>
      </c>
      <c r="BB1556" s="65" t="str">
        <f t="shared" si="1008"/>
        <v>x</v>
      </c>
      <c r="BC1556" s="65">
        <f t="shared" si="999"/>
        <v>0</v>
      </c>
      <c r="BD1556" s="65">
        <f t="shared" si="1033"/>
        <v>0</v>
      </c>
      <c r="BE1556" s="65">
        <f t="shared" si="1009"/>
        <v>0</v>
      </c>
      <c r="BF1556" s="64" t="str">
        <f t="shared" si="1010"/>
        <v>A forrás egyenlő a költséggel (I.ütem).</v>
      </c>
      <c r="BG1556" s="65">
        <f t="shared" si="1011"/>
        <v>0</v>
      </c>
      <c r="BH1556" s="65">
        <f t="shared" si="1012"/>
        <v>0</v>
      </c>
      <c r="BI1556" s="65">
        <f t="shared" si="1013"/>
        <v>0</v>
      </c>
      <c r="BJ1556" s="65">
        <f t="shared" si="1014"/>
        <v>0</v>
      </c>
      <c r="BK1556" s="65">
        <f t="shared" si="1000"/>
        <v>0</v>
      </c>
      <c r="BL1556" s="66" t="str">
        <f t="shared" si="1034"/>
        <v>Nem hosszútávú a feladat.</v>
      </c>
      <c r="BM1556" s="67">
        <f t="shared" si="1015"/>
        <v>1</v>
      </c>
      <c r="BN1556" s="67">
        <f t="shared" si="1016"/>
        <v>0</v>
      </c>
      <c r="BO1556" s="67">
        <f t="shared" si="1017"/>
        <v>1</v>
      </c>
      <c r="BP1556" s="67">
        <f t="shared" si="1018"/>
        <v>0</v>
      </c>
      <c r="BQ1556" s="65">
        <f t="shared" si="1019"/>
        <v>0</v>
      </c>
      <c r="BR1556" s="64" t="str">
        <f t="shared" si="1020"/>
        <v>Nincs hosszútávú terv!</v>
      </c>
      <c r="BS1556" s="65">
        <f t="shared" si="1021"/>
        <v>0</v>
      </c>
      <c r="BT1556" s="65">
        <f t="shared" si="1022"/>
        <v>0</v>
      </c>
      <c r="BU1556" s="65">
        <f t="shared" si="1023"/>
        <v>0</v>
      </c>
      <c r="BV1556" s="65">
        <f t="shared" si="1024"/>
        <v>0</v>
      </c>
      <c r="BW1556" s="65">
        <f t="shared" si="1025"/>
        <v>0</v>
      </c>
      <c r="BX1556" s="65">
        <f t="shared" si="1026"/>
        <v>0</v>
      </c>
      <c r="BY1556" s="65">
        <f t="shared" si="1027"/>
        <v>0</v>
      </c>
      <c r="BZ1556" s="65">
        <f t="shared" si="1028"/>
        <v>0</v>
      </c>
      <c r="CA1556" s="65">
        <f t="shared" si="1029"/>
        <v>0</v>
      </c>
      <c r="CB1556" s="65">
        <f t="shared" si="1030"/>
        <v>0</v>
      </c>
      <c r="CC1556" s="65">
        <f t="shared" si="1031"/>
        <v>0</v>
      </c>
      <c r="CD1556" s="65" t="str">
        <f t="shared" si="1001"/>
        <v>Hiányos kitöltés! (B-oszlop üres)</v>
      </c>
      <c r="CE1556" s="66" t="str">
        <f t="shared" si="1002"/>
        <v>Hiányos kitöltés! (B-oszlop üres)</v>
      </c>
      <c r="CF1556" s="65">
        <f t="shared" si="1003"/>
        <v>0</v>
      </c>
      <c r="CG1556" s="65">
        <f t="shared" si="1004"/>
        <v>0</v>
      </c>
      <c r="CH1556" s="65">
        <f t="shared" si="1005"/>
        <v>0</v>
      </c>
    </row>
    <row r="1557" spans="1:86" ht="31.25" x14ac:dyDescent="0.25">
      <c r="A1557" s="54" t="str">
        <f t="shared" si="994"/>
        <v>Nincs VKR kiválasztva!</v>
      </c>
      <c r="B1557" s="68"/>
      <c r="C1557" s="55"/>
      <c r="D1557" s="47"/>
      <c r="E1557" s="47"/>
      <c r="F1557" s="56" t="str">
        <f>IF($G1557="","Nincs VKR kiválasztva!",INDEX(Osszesito!$C:$C,MATCH($G1557,Osszesito!$D:$D,0)))</f>
        <v>Nincs VKR kiválasztva!</v>
      </c>
      <c r="G1557" s="45"/>
      <c r="H1557" s="51" t="str">
        <f>IF($D1557="","",CONCATENATE($AY1557,"_",COUNTA($D$3:$D1557),"_FSZV_2026"))</f>
        <v/>
      </c>
      <c r="I1557" s="56" t="str">
        <f>IF($G1557="","Nincs VKR kiválasztva!",INDEX(Osszesito!$G:$G,MATCH($F1557,Osszesito!$C:$C,0)))</f>
        <v>Nincs VKR kiválasztva!</v>
      </c>
      <c r="J1557" s="56" t="str">
        <f>IF($G1557="","Nincs VKR kiválasztva!",INDEX(Osszesito!$F:$F,MATCH($F1557,Osszesito!$C:$C,0)))</f>
        <v>Nincs VKR kiválasztva!</v>
      </c>
      <c r="K1557" s="48" t="str">
        <f t="shared" si="1032"/>
        <v>Nincs kitöltve a költség rész!</v>
      </c>
      <c r="L1557" s="49"/>
      <c r="M1557" s="49"/>
      <c r="N1557" s="60"/>
      <c r="O1557" s="60"/>
      <c r="P1557" s="90"/>
      <c r="R1557" s="62"/>
      <c r="S1557" s="62"/>
      <c r="T1557" s="62"/>
      <c r="U1557" s="62"/>
      <c r="V1557" s="62"/>
      <c r="W1557" s="62"/>
      <c r="X1557" s="62"/>
      <c r="Y1557" s="62"/>
      <c r="Z1557" s="62"/>
      <c r="AA1557" s="62"/>
      <c r="AB1557" s="62"/>
      <c r="AC1557" s="61">
        <f t="shared" si="995"/>
        <v>0</v>
      </c>
      <c r="AD1557" s="1" t="str">
        <f t="shared" si="996"/>
        <v>Nincs VKR kiválasztva!</v>
      </c>
      <c r="AF1557" s="60"/>
      <c r="AG1557" s="60"/>
      <c r="AH1557" s="60"/>
      <c r="AI1557" s="60"/>
      <c r="AJ1557" s="60"/>
      <c r="AK1557" s="60"/>
      <c r="AL1557" s="60"/>
      <c r="AM1557" s="60"/>
      <c r="AN1557" s="60"/>
      <c r="AO1557" s="60"/>
      <c r="AP1557" s="60"/>
      <c r="AQ1557" s="61">
        <f t="shared" si="997"/>
        <v>0</v>
      </c>
      <c r="AR1557" s="130" t="s">
        <v>36</v>
      </c>
      <c r="AS1557" s="1" t="str">
        <f t="shared" si="998"/>
        <v>Nincs VKR kiválasztva!</v>
      </c>
      <c r="AU1557" s="46"/>
      <c r="AV1557" s="46"/>
      <c r="AY1557" s="64" t="str">
        <f>IF($D1557="","",INDEX(Osszesito!$E:$E,MATCH($F1557,Osszesito!$C:$C,0)))</f>
        <v/>
      </c>
      <c r="AZ1557" s="64">
        <f t="shared" si="1006"/>
        <v>0</v>
      </c>
      <c r="BA1557" s="65">
        <f t="shared" si="1007"/>
        <v>0</v>
      </c>
      <c r="BB1557" s="65" t="str">
        <f t="shared" si="1008"/>
        <v>x</v>
      </c>
      <c r="BC1557" s="65">
        <f t="shared" si="999"/>
        <v>0</v>
      </c>
      <c r="BD1557" s="65">
        <f t="shared" si="1033"/>
        <v>0</v>
      </c>
      <c r="BE1557" s="65">
        <f t="shared" si="1009"/>
        <v>0</v>
      </c>
      <c r="BF1557" s="64" t="str">
        <f t="shared" si="1010"/>
        <v>A forrás egyenlő a költséggel (I.ütem).</v>
      </c>
      <c r="BG1557" s="65">
        <f t="shared" si="1011"/>
        <v>0</v>
      </c>
      <c r="BH1557" s="65">
        <f t="shared" si="1012"/>
        <v>0</v>
      </c>
      <c r="BI1557" s="65">
        <f t="shared" si="1013"/>
        <v>0</v>
      </c>
      <c r="BJ1557" s="65">
        <f t="shared" si="1014"/>
        <v>0</v>
      </c>
      <c r="BK1557" s="65">
        <f t="shared" si="1000"/>
        <v>0</v>
      </c>
      <c r="BL1557" s="66" t="str">
        <f t="shared" si="1034"/>
        <v>Nem hosszútávú a feladat.</v>
      </c>
      <c r="BM1557" s="67">
        <f t="shared" si="1015"/>
        <v>1</v>
      </c>
      <c r="BN1557" s="67">
        <f t="shared" si="1016"/>
        <v>0</v>
      </c>
      <c r="BO1557" s="67">
        <f t="shared" si="1017"/>
        <v>1</v>
      </c>
      <c r="BP1557" s="67">
        <f t="shared" si="1018"/>
        <v>0</v>
      </c>
      <c r="BQ1557" s="65">
        <f t="shared" si="1019"/>
        <v>0</v>
      </c>
      <c r="BR1557" s="64" t="str">
        <f t="shared" si="1020"/>
        <v>Nincs hosszútávú terv!</v>
      </c>
      <c r="BS1557" s="65">
        <f t="shared" si="1021"/>
        <v>0</v>
      </c>
      <c r="BT1557" s="65">
        <f t="shared" si="1022"/>
        <v>0</v>
      </c>
      <c r="BU1557" s="65">
        <f t="shared" si="1023"/>
        <v>0</v>
      </c>
      <c r="BV1557" s="65">
        <f t="shared" si="1024"/>
        <v>0</v>
      </c>
      <c r="BW1557" s="65">
        <f t="shared" si="1025"/>
        <v>0</v>
      </c>
      <c r="BX1557" s="65">
        <f t="shared" si="1026"/>
        <v>0</v>
      </c>
      <c r="BY1557" s="65">
        <f t="shared" si="1027"/>
        <v>0</v>
      </c>
      <c r="BZ1557" s="65">
        <f t="shared" si="1028"/>
        <v>0</v>
      </c>
      <c r="CA1557" s="65">
        <f t="shared" si="1029"/>
        <v>0</v>
      </c>
      <c r="CB1557" s="65">
        <f t="shared" si="1030"/>
        <v>0</v>
      </c>
      <c r="CC1557" s="65">
        <f t="shared" si="1031"/>
        <v>0</v>
      </c>
      <c r="CD1557" s="65" t="str">
        <f t="shared" si="1001"/>
        <v>Hiányos kitöltés! (B-oszlop üres)</v>
      </c>
      <c r="CE1557" s="66" t="str">
        <f t="shared" si="1002"/>
        <v>Hiányos kitöltés! (B-oszlop üres)</v>
      </c>
      <c r="CF1557" s="65">
        <f t="shared" si="1003"/>
        <v>0</v>
      </c>
      <c r="CG1557" s="65">
        <f t="shared" si="1004"/>
        <v>0</v>
      </c>
      <c r="CH1557" s="65">
        <f t="shared" si="1005"/>
        <v>0</v>
      </c>
    </row>
    <row r="1558" spans="1:86" ht="31.25" x14ac:dyDescent="0.25">
      <c r="A1558" s="54" t="str">
        <f t="shared" si="994"/>
        <v>Nincs VKR kiválasztva!</v>
      </c>
      <c r="B1558" s="68"/>
      <c r="C1558" s="55"/>
      <c r="D1558" s="47"/>
      <c r="E1558" s="47"/>
      <c r="F1558" s="56" t="str">
        <f>IF($G1558="","Nincs VKR kiválasztva!",INDEX(Osszesito!$C:$C,MATCH($G1558,Osszesito!$D:$D,0)))</f>
        <v>Nincs VKR kiválasztva!</v>
      </c>
      <c r="G1558" s="45"/>
      <c r="H1558" s="51" t="str">
        <f>IF($D1558="","",CONCATENATE($AY1558,"_",COUNTA($D$3:$D1558),"_FSZV_2026"))</f>
        <v/>
      </c>
      <c r="I1558" s="56" t="str">
        <f>IF($G1558="","Nincs VKR kiválasztva!",INDEX(Osszesito!$G:$G,MATCH($F1558,Osszesito!$C:$C,0)))</f>
        <v>Nincs VKR kiválasztva!</v>
      </c>
      <c r="J1558" s="56" t="str">
        <f>IF($G1558="","Nincs VKR kiválasztva!",INDEX(Osszesito!$F:$F,MATCH($F1558,Osszesito!$C:$C,0)))</f>
        <v>Nincs VKR kiválasztva!</v>
      </c>
      <c r="K1558" s="48" t="str">
        <f t="shared" si="1032"/>
        <v>Nincs kitöltve a költség rész!</v>
      </c>
      <c r="L1558" s="49"/>
      <c r="M1558" s="49"/>
      <c r="N1558" s="60"/>
      <c r="O1558" s="60"/>
      <c r="P1558" s="90"/>
      <c r="R1558" s="62"/>
      <c r="S1558" s="62"/>
      <c r="T1558" s="62"/>
      <c r="U1558" s="62"/>
      <c r="V1558" s="62"/>
      <c r="W1558" s="62"/>
      <c r="X1558" s="62"/>
      <c r="Y1558" s="62"/>
      <c r="Z1558" s="62"/>
      <c r="AA1558" s="62"/>
      <c r="AB1558" s="62"/>
      <c r="AC1558" s="61">
        <f t="shared" si="995"/>
        <v>0</v>
      </c>
      <c r="AD1558" s="1" t="str">
        <f t="shared" si="996"/>
        <v>Nincs VKR kiválasztva!</v>
      </c>
      <c r="AF1558" s="60"/>
      <c r="AG1558" s="60"/>
      <c r="AH1558" s="60"/>
      <c r="AI1558" s="60"/>
      <c r="AJ1558" s="60"/>
      <c r="AK1558" s="60"/>
      <c r="AL1558" s="60"/>
      <c r="AM1558" s="60"/>
      <c r="AN1558" s="60"/>
      <c r="AO1558" s="60"/>
      <c r="AP1558" s="60"/>
      <c r="AQ1558" s="61">
        <f t="shared" si="997"/>
        <v>0</v>
      </c>
      <c r="AR1558" s="130" t="s">
        <v>36</v>
      </c>
      <c r="AS1558" s="1" t="str">
        <f t="shared" si="998"/>
        <v>Nincs VKR kiválasztva!</v>
      </c>
      <c r="AU1558" s="46"/>
      <c r="AV1558" s="46"/>
      <c r="AY1558" s="64" t="str">
        <f>IF($D1558="","",INDEX(Osszesito!$E:$E,MATCH($F1558,Osszesito!$C:$C,0)))</f>
        <v/>
      </c>
      <c r="AZ1558" s="64">
        <f t="shared" si="1006"/>
        <v>0</v>
      </c>
      <c r="BA1558" s="65">
        <f t="shared" si="1007"/>
        <v>0</v>
      </c>
      <c r="BB1558" s="65" t="str">
        <f t="shared" si="1008"/>
        <v>x</v>
      </c>
      <c r="BC1558" s="65">
        <f t="shared" si="999"/>
        <v>0</v>
      </c>
      <c r="BD1558" s="65">
        <f t="shared" si="1033"/>
        <v>0</v>
      </c>
      <c r="BE1558" s="65">
        <f t="shared" si="1009"/>
        <v>0</v>
      </c>
      <c r="BF1558" s="64" t="str">
        <f t="shared" si="1010"/>
        <v>A forrás egyenlő a költséggel (I.ütem).</v>
      </c>
      <c r="BG1558" s="65">
        <f t="shared" si="1011"/>
        <v>0</v>
      </c>
      <c r="BH1558" s="65">
        <f t="shared" si="1012"/>
        <v>0</v>
      </c>
      <c r="BI1558" s="65">
        <f t="shared" si="1013"/>
        <v>0</v>
      </c>
      <c r="BJ1558" s="65">
        <f t="shared" si="1014"/>
        <v>0</v>
      </c>
      <c r="BK1558" s="65">
        <f t="shared" si="1000"/>
        <v>0</v>
      </c>
      <c r="BL1558" s="66" t="str">
        <f t="shared" si="1034"/>
        <v>Nem hosszútávú a feladat.</v>
      </c>
      <c r="BM1558" s="67">
        <f t="shared" si="1015"/>
        <v>1</v>
      </c>
      <c r="BN1558" s="67">
        <f t="shared" si="1016"/>
        <v>0</v>
      </c>
      <c r="BO1558" s="67">
        <f t="shared" si="1017"/>
        <v>1</v>
      </c>
      <c r="BP1558" s="67">
        <f t="shared" si="1018"/>
        <v>0</v>
      </c>
      <c r="BQ1558" s="65">
        <f t="shared" si="1019"/>
        <v>0</v>
      </c>
      <c r="BR1558" s="64" t="str">
        <f t="shared" si="1020"/>
        <v>Nincs hosszútávú terv!</v>
      </c>
      <c r="BS1558" s="65">
        <f t="shared" si="1021"/>
        <v>0</v>
      </c>
      <c r="BT1558" s="65">
        <f t="shared" si="1022"/>
        <v>0</v>
      </c>
      <c r="BU1558" s="65">
        <f t="shared" si="1023"/>
        <v>0</v>
      </c>
      <c r="BV1558" s="65">
        <f t="shared" si="1024"/>
        <v>0</v>
      </c>
      <c r="BW1558" s="65">
        <f t="shared" si="1025"/>
        <v>0</v>
      </c>
      <c r="BX1558" s="65">
        <f t="shared" si="1026"/>
        <v>0</v>
      </c>
      <c r="BY1558" s="65">
        <f t="shared" si="1027"/>
        <v>0</v>
      </c>
      <c r="BZ1558" s="65">
        <f t="shared" si="1028"/>
        <v>0</v>
      </c>
      <c r="CA1558" s="65">
        <f t="shared" si="1029"/>
        <v>0</v>
      </c>
      <c r="CB1558" s="65">
        <f t="shared" si="1030"/>
        <v>0</v>
      </c>
      <c r="CC1558" s="65">
        <f t="shared" si="1031"/>
        <v>0</v>
      </c>
      <c r="CD1558" s="65" t="str">
        <f t="shared" si="1001"/>
        <v>Hiányos kitöltés! (B-oszlop üres)</v>
      </c>
      <c r="CE1558" s="66" t="str">
        <f t="shared" si="1002"/>
        <v>Hiányos kitöltés! (B-oszlop üres)</v>
      </c>
      <c r="CF1558" s="65">
        <f t="shared" si="1003"/>
        <v>0</v>
      </c>
      <c r="CG1558" s="65">
        <f t="shared" si="1004"/>
        <v>0</v>
      </c>
      <c r="CH1558" s="65">
        <f t="shared" si="1005"/>
        <v>0</v>
      </c>
    </row>
    <row r="1559" spans="1:86" ht="31.25" x14ac:dyDescent="0.25">
      <c r="A1559" s="54" t="str">
        <f t="shared" si="994"/>
        <v>Nincs VKR kiválasztva!</v>
      </c>
      <c r="B1559" s="68"/>
      <c r="C1559" s="55"/>
      <c r="D1559" s="47"/>
      <c r="E1559" s="47"/>
      <c r="F1559" s="56" t="str">
        <f>IF($G1559="","Nincs VKR kiválasztva!",INDEX(Osszesito!$C:$C,MATCH($G1559,Osszesito!$D:$D,0)))</f>
        <v>Nincs VKR kiválasztva!</v>
      </c>
      <c r="G1559" s="45"/>
      <c r="H1559" s="51" t="str">
        <f>IF($D1559="","",CONCATENATE($AY1559,"_",COUNTA($D$3:$D1559),"_FSZV_2026"))</f>
        <v/>
      </c>
      <c r="I1559" s="56" t="str">
        <f>IF($G1559="","Nincs VKR kiválasztva!",INDEX(Osszesito!$G:$G,MATCH($F1559,Osszesito!$C:$C,0)))</f>
        <v>Nincs VKR kiválasztva!</v>
      </c>
      <c r="J1559" s="56" t="str">
        <f>IF($G1559="","Nincs VKR kiválasztva!",INDEX(Osszesito!$F:$F,MATCH($F1559,Osszesito!$C:$C,0)))</f>
        <v>Nincs VKR kiválasztva!</v>
      </c>
      <c r="K1559" s="48" t="str">
        <f t="shared" si="1032"/>
        <v>Nincs kitöltve a költség rész!</v>
      </c>
      <c r="L1559" s="49"/>
      <c r="M1559" s="49"/>
      <c r="N1559" s="60"/>
      <c r="O1559" s="60"/>
      <c r="P1559" s="90"/>
      <c r="R1559" s="62"/>
      <c r="S1559" s="62"/>
      <c r="T1559" s="62"/>
      <c r="U1559" s="62"/>
      <c r="V1559" s="62"/>
      <c r="W1559" s="62"/>
      <c r="X1559" s="62"/>
      <c r="Y1559" s="62"/>
      <c r="Z1559" s="62"/>
      <c r="AA1559" s="62"/>
      <c r="AB1559" s="62"/>
      <c r="AC1559" s="61">
        <f t="shared" si="995"/>
        <v>0</v>
      </c>
      <c r="AD1559" s="1" t="str">
        <f t="shared" si="996"/>
        <v>Nincs VKR kiválasztva!</v>
      </c>
      <c r="AF1559" s="60"/>
      <c r="AG1559" s="60"/>
      <c r="AH1559" s="60"/>
      <c r="AI1559" s="60"/>
      <c r="AJ1559" s="60"/>
      <c r="AK1559" s="60"/>
      <c r="AL1559" s="60"/>
      <c r="AM1559" s="60"/>
      <c r="AN1559" s="60"/>
      <c r="AO1559" s="60"/>
      <c r="AP1559" s="60"/>
      <c r="AQ1559" s="61">
        <f t="shared" si="997"/>
        <v>0</v>
      </c>
      <c r="AR1559" s="130" t="s">
        <v>36</v>
      </c>
      <c r="AS1559" s="1" t="str">
        <f t="shared" si="998"/>
        <v>Nincs VKR kiválasztva!</v>
      </c>
      <c r="AU1559" s="46"/>
      <c r="AV1559" s="46"/>
      <c r="AY1559" s="64" t="str">
        <f>IF($D1559="","",INDEX(Osszesito!$E:$E,MATCH($F1559,Osszesito!$C:$C,0)))</f>
        <v/>
      </c>
      <c r="AZ1559" s="64">
        <f t="shared" si="1006"/>
        <v>0</v>
      </c>
      <c r="BA1559" s="65">
        <f t="shared" si="1007"/>
        <v>0</v>
      </c>
      <c r="BB1559" s="65" t="str">
        <f t="shared" si="1008"/>
        <v>x</v>
      </c>
      <c r="BC1559" s="65">
        <f t="shared" si="999"/>
        <v>0</v>
      </c>
      <c r="BD1559" s="65">
        <f t="shared" si="1033"/>
        <v>0</v>
      </c>
      <c r="BE1559" s="65">
        <f t="shared" si="1009"/>
        <v>0</v>
      </c>
      <c r="BF1559" s="64" t="str">
        <f t="shared" si="1010"/>
        <v>A forrás egyenlő a költséggel (I.ütem).</v>
      </c>
      <c r="BG1559" s="65">
        <f t="shared" si="1011"/>
        <v>0</v>
      </c>
      <c r="BH1559" s="65">
        <f t="shared" si="1012"/>
        <v>0</v>
      </c>
      <c r="BI1559" s="65">
        <f t="shared" si="1013"/>
        <v>0</v>
      </c>
      <c r="BJ1559" s="65">
        <f t="shared" si="1014"/>
        <v>0</v>
      </c>
      <c r="BK1559" s="65">
        <f t="shared" si="1000"/>
        <v>0</v>
      </c>
      <c r="BL1559" s="66" t="str">
        <f t="shared" si="1034"/>
        <v>Nem hosszútávú a feladat.</v>
      </c>
      <c r="BM1559" s="67">
        <f t="shared" si="1015"/>
        <v>1</v>
      </c>
      <c r="BN1559" s="67">
        <f t="shared" si="1016"/>
        <v>0</v>
      </c>
      <c r="BO1559" s="67">
        <f t="shared" si="1017"/>
        <v>1</v>
      </c>
      <c r="BP1559" s="67">
        <f t="shared" si="1018"/>
        <v>0</v>
      </c>
      <c r="BQ1559" s="65">
        <f t="shared" si="1019"/>
        <v>0</v>
      </c>
      <c r="BR1559" s="64" t="str">
        <f t="shared" si="1020"/>
        <v>Nincs hosszútávú terv!</v>
      </c>
      <c r="BS1559" s="65">
        <f t="shared" si="1021"/>
        <v>0</v>
      </c>
      <c r="BT1559" s="65">
        <f t="shared" si="1022"/>
        <v>0</v>
      </c>
      <c r="BU1559" s="65">
        <f t="shared" si="1023"/>
        <v>0</v>
      </c>
      <c r="BV1559" s="65">
        <f t="shared" si="1024"/>
        <v>0</v>
      </c>
      <c r="BW1559" s="65">
        <f t="shared" si="1025"/>
        <v>0</v>
      </c>
      <c r="BX1559" s="65">
        <f t="shared" si="1026"/>
        <v>0</v>
      </c>
      <c r="BY1559" s="65">
        <f t="shared" si="1027"/>
        <v>0</v>
      </c>
      <c r="BZ1559" s="65">
        <f t="shared" si="1028"/>
        <v>0</v>
      </c>
      <c r="CA1559" s="65">
        <f t="shared" si="1029"/>
        <v>0</v>
      </c>
      <c r="CB1559" s="65">
        <f t="shared" si="1030"/>
        <v>0</v>
      </c>
      <c r="CC1559" s="65">
        <f t="shared" si="1031"/>
        <v>0</v>
      </c>
      <c r="CD1559" s="65" t="str">
        <f t="shared" si="1001"/>
        <v>Hiányos kitöltés! (B-oszlop üres)</v>
      </c>
      <c r="CE1559" s="66" t="str">
        <f t="shared" si="1002"/>
        <v>Hiányos kitöltés! (B-oszlop üres)</v>
      </c>
      <c r="CF1559" s="65">
        <f t="shared" si="1003"/>
        <v>0</v>
      </c>
      <c r="CG1559" s="65">
        <f t="shared" si="1004"/>
        <v>0</v>
      </c>
      <c r="CH1559" s="65">
        <f t="shared" si="1005"/>
        <v>0</v>
      </c>
    </row>
    <row r="1560" spans="1:86" ht="31.25" x14ac:dyDescent="0.25">
      <c r="A1560" s="54" t="str">
        <f t="shared" si="994"/>
        <v>Nincs VKR kiválasztva!</v>
      </c>
      <c r="B1560" s="68"/>
      <c r="C1560" s="55"/>
      <c r="D1560" s="47"/>
      <c r="E1560" s="47"/>
      <c r="F1560" s="56" t="str">
        <f>IF($G1560="","Nincs VKR kiválasztva!",INDEX(Osszesito!$C:$C,MATCH($G1560,Osszesito!$D:$D,0)))</f>
        <v>Nincs VKR kiválasztva!</v>
      </c>
      <c r="G1560" s="45"/>
      <c r="H1560" s="51" t="str">
        <f>IF($D1560="","",CONCATENATE($AY1560,"_",COUNTA($D$3:$D1560),"_FSZV_2026"))</f>
        <v/>
      </c>
      <c r="I1560" s="56" t="str">
        <f>IF($G1560="","Nincs VKR kiválasztva!",INDEX(Osszesito!$G:$G,MATCH($F1560,Osszesito!$C:$C,0)))</f>
        <v>Nincs VKR kiválasztva!</v>
      </c>
      <c r="J1560" s="56" t="str">
        <f>IF($G1560="","Nincs VKR kiválasztva!",INDEX(Osszesito!$F:$F,MATCH($F1560,Osszesito!$C:$C,0)))</f>
        <v>Nincs VKR kiválasztva!</v>
      </c>
      <c r="K1560" s="48" t="str">
        <f t="shared" si="1032"/>
        <v>Nincs kitöltve a költség rész!</v>
      </c>
      <c r="L1560" s="49"/>
      <c r="M1560" s="49"/>
      <c r="N1560" s="60"/>
      <c r="O1560" s="60"/>
      <c r="P1560" s="90"/>
      <c r="R1560" s="62"/>
      <c r="S1560" s="62"/>
      <c r="T1560" s="62"/>
      <c r="U1560" s="62"/>
      <c r="V1560" s="62"/>
      <c r="W1560" s="62"/>
      <c r="X1560" s="62"/>
      <c r="Y1560" s="62"/>
      <c r="Z1560" s="62"/>
      <c r="AA1560" s="62"/>
      <c r="AB1560" s="62"/>
      <c r="AC1560" s="61">
        <f t="shared" si="995"/>
        <v>0</v>
      </c>
      <c r="AD1560" s="1" t="str">
        <f t="shared" si="996"/>
        <v>Nincs VKR kiválasztva!</v>
      </c>
      <c r="AF1560" s="60"/>
      <c r="AG1560" s="60"/>
      <c r="AH1560" s="60"/>
      <c r="AI1560" s="60"/>
      <c r="AJ1560" s="60"/>
      <c r="AK1560" s="60"/>
      <c r="AL1560" s="60"/>
      <c r="AM1560" s="60"/>
      <c r="AN1560" s="60"/>
      <c r="AO1560" s="60"/>
      <c r="AP1560" s="60"/>
      <c r="AQ1560" s="61">
        <f t="shared" si="997"/>
        <v>0</v>
      </c>
      <c r="AR1560" s="130" t="s">
        <v>36</v>
      </c>
      <c r="AS1560" s="1" t="str">
        <f t="shared" si="998"/>
        <v>Nincs VKR kiválasztva!</v>
      </c>
      <c r="AU1560" s="46"/>
      <c r="AV1560" s="46"/>
      <c r="AY1560" s="64" t="str">
        <f>IF($D1560="","",INDEX(Osszesito!$E:$E,MATCH($F1560,Osszesito!$C:$C,0)))</f>
        <v/>
      </c>
      <c r="AZ1560" s="64">
        <f t="shared" si="1006"/>
        <v>0</v>
      </c>
      <c r="BA1560" s="65">
        <f t="shared" si="1007"/>
        <v>0</v>
      </c>
      <c r="BB1560" s="65" t="str">
        <f t="shared" si="1008"/>
        <v>x</v>
      </c>
      <c r="BC1560" s="65">
        <f t="shared" si="999"/>
        <v>0</v>
      </c>
      <c r="BD1560" s="65">
        <f t="shared" si="1033"/>
        <v>0</v>
      </c>
      <c r="BE1560" s="65">
        <f t="shared" si="1009"/>
        <v>0</v>
      </c>
      <c r="BF1560" s="64" t="str">
        <f t="shared" si="1010"/>
        <v>A forrás egyenlő a költséggel (I.ütem).</v>
      </c>
      <c r="BG1560" s="65">
        <f t="shared" si="1011"/>
        <v>0</v>
      </c>
      <c r="BH1560" s="65">
        <f t="shared" si="1012"/>
        <v>0</v>
      </c>
      <c r="BI1560" s="65">
        <f t="shared" si="1013"/>
        <v>0</v>
      </c>
      <c r="BJ1560" s="65">
        <f t="shared" si="1014"/>
        <v>0</v>
      </c>
      <c r="BK1560" s="65">
        <f t="shared" si="1000"/>
        <v>0</v>
      </c>
      <c r="BL1560" s="66" t="str">
        <f t="shared" si="1034"/>
        <v>Nem hosszútávú a feladat.</v>
      </c>
      <c r="BM1560" s="67">
        <f t="shared" si="1015"/>
        <v>1</v>
      </c>
      <c r="BN1560" s="67">
        <f t="shared" si="1016"/>
        <v>0</v>
      </c>
      <c r="BO1560" s="67">
        <f t="shared" si="1017"/>
        <v>1</v>
      </c>
      <c r="BP1560" s="67">
        <f t="shared" si="1018"/>
        <v>0</v>
      </c>
      <c r="BQ1560" s="65">
        <f t="shared" si="1019"/>
        <v>0</v>
      </c>
      <c r="BR1560" s="64" t="str">
        <f t="shared" si="1020"/>
        <v>Nincs hosszútávú terv!</v>
      </c>
      <c r="BS1560" s="65">
        <f t="shared" si="1021"/>
        <v>0</v>
      </c>
      <c r="BT1560" s="65">
        <f t="shared" si="1022"/>
        <v>0</v>
      </c>
      <c r="BU1560" s="65">
        <f t="shared" si="1023"/>
        <v>0</v>
      </c>
      <c r="BV1560" s="65">
        <f t="shared" si="1024"/>
        <v>0</v>
      </c>
      <c r="BW1560" s="65">
        <f t="shared" si="1025"/>
        <v>0</v>
      </c>
      <c r="BX1560" s="65">
        <f t="shared" si="1026"/>
        <v>0</v>
      </c>
      <c r="BY1560" s="65">
        <f t="shared" si="1027"/>
        <v>0</v>
      </c>
      <c r="BZ1560" s="65">
        <f t="shared" si="1028"/>
        <v>0</v>
      </c>
      <c r="CA1560" s="65">
        <f t="shared" si="1029"/>
        <v>0</v>
      </c>
      <c r="CB1560" s="65">
        <f t="shared" si="1030"/>
        <v>0</v>
      </c>
      <c r="CC1560" s="65">
        <f t="shared" si="1031"/>
        <v>0</v>
      </c>
      <c r="CD1560" s="65" t="str">
        <f t="shared" si="1001"/>
        <v>Hiányos kitöltés! (B-oszlop üres)</v>
      </c>
      <c r="CE1560" s="66" t="str">
        <f t="shared" si="1002"/>
        <v>Hiányos kitöltés! (B-oszlop üres)</v>
      </c>
      <c r="CF1560" s="65">
        <f t="shared" si="1003"/>
        <v>0</v>
      </c>
      <c r="CG1560" s="65">
        <f t="shared" si="1004"/>
        <v>0</v>
      </c>
      <c r="CH1560" s="65">
        <f t="shared" si="1005"/>
        <v>0</v>
      </c>
    </row>
    <row r="1561" spans="1:86" ht="31.25" x14ac:dyDescent="0.25">
      <c r="A1561" s="54" t="str">
        <f t="shared" si="994"/>
        <v>Nincs VKR kiválasztva!</v>
      </c>
      <c r="B1561" s="68"/>
      <c r="C1561" s="55"/>
      <c r="D1561" s="47"/>
      <c r="E1561" s="47"/>
      <c r="F1561" s="56" t="str">
        <f>IF($G1561="","Nincs VKR kiválasztva!",INDEX(Osszesito!$C:$C,MATCH($G1561,Osszesito!$D:$D,0)))</f>
        <v>Nincs VKR kiválasztva!</v>
      </c>
      <c r="G1561" s="45"/>
      <c r="H1561" s="51" t="str">
        <f>IF($D1561="","",CONCATENATE($AY1561,"_",COUNTA($D$3:$D1561),"_FSZV_2026"))</f>
        <v/>
      </c>
      <c r="I1561" s="56" t="str">
        <f>IF($G1561="","Nincs VKR kiválasztva!",INDEX(Osszesito!$G:$G,MATCH($F1561,Osszesito!$C:$C,0)))</f>
        <v>Nincs VKR kiválasztva!</v>
      </c>
      <c r="J1561" s="56" t="str">
        <f>IF($G1561="","Nincs VKR kiválasztva!",INDEX(Osszesito!$F:$F,MATCH($F1561,Osszesito!$C:$C,0)))</f>
        <v>Nincs VKR kiválasztva!</v>
      </c>
      <c r="K1561" s="48" t="str">
        <f t="shared" si="1032"/>
        <v>Nincs kitöltve a költség rész!</v>
      </c>
      <c r="L1561" s="49"/>
      <c r="M1561" s="49"/>
      <c r="N1561" s="60"/>
      <c r="O1561" s="60"/>
      <c r="P1561" s="90"/>
      <c r="R1561" s="62"/>
      <c r="S1561" s="62"/>
      <c r="T1561" s="62"/>
      <c r="U1561" s="62"/>
      <c r="V1561" s="62"/>
      <c r="W1561" s="62"/>
      <c r="X1561" s="62"/>
      <c r="Y1561" s="62"/>
      <c r="Z1561" s="62"/>
      <c r="AA1561" s="62"/>
      <c r="AB1561" s="62"/>
      <c r="AC1561" s="61">
        <f t="shared" si="995"/>
        <v>0</v>
      </c>
      <c r="AD1561" s="1" t="str">
        <f t="shared" si="996"/>
        <v>Nincs VKR kiválasztva!</v>
      </c>
      <c r="AF1561" s="60"/>
      <c r="AG1561" s="60"/>
      <c r="AH1561" s="60"/>
      <c r="AI1561" s="60"/>
      <c r="AJ1561" s="60"/>
      <c r="AK1561" s="60"/>
      <c r="AL1561" s="60"/>
      <c r="AM1561" s="60"/>
      <c r="AN1561" s="60"/>
      <c r="AO1561" s="60"/>
      <c r="AP1561" s="60"/>
      <c r="AQ1561" s="61">
        <f t="shared" si="997"/>
        <v>0</v>
      </c>
      <c r="AR1561" s="130" t="s">
        <v>36</v>
      </c>
      <c r="AS1561" s="1" t="str">
        <f t="shared" si="998"/>
        <v>Nincs VKR kiválasztva!</v>
      </c>
      <c r="AU1561" s="46"/>
      <c r="AV1561" s="46"/>
      <c r="AY1561" s="64" t="str">
        <f>IF($D1561="","",INDEX(Osszesito!$E:$E,MATCH($F1561,Osszesito!$C:$C,0)))</f>
        <v/>
      </c>
      <c r="AZ1561" s="64">
        <f t="shared" si="1006"/>
        <v>0</v>
      </c>
      <c r="BA1561" s="65">
        <f t="shared" si="1007"/>
        <v>0</v>
      </c>
      <c r="BB1561" s="65" t="str">
        <f t="shared" si="1008"/>
        <v>x</v>
      </c>
      <c r="BC1561" s="65">
        <f t="shared" si="999"/>
        <v>0</v>
      </c>
      <c r="BD1561" s="65">
        <f t="shared" si="1033"/>
        <v>0</v>
      </c>
      <c r="BE1561" s="65">
        <f t="shared" si="1009"/>
        <v>0</v>
      </c>
      <c r="BF1561" s="64" t="str">
        <f t="shared" si="1010"/>
        <v>A forrás egyenlő a költséggel (I.ütem).</v>
      </c>
      <c r="BG1561" s="65">
        <f t="shared" si="1011"/>
        <v>0</v>
      </c>
      <c r="BH1561" s="65">
        <f t="shared" si="1012"/>
        <v>0</v>
      </c>
      <c r="BI1561" s="65">
        <f t="shared" si="1013"/>
        <v>0</v>
      </c>
      <c r="BJ1561" s="65">
        <f t="shared" si="1014"/>
        <v>0</v>
      </c>
      <c r="BK1561" s="65">
        <f t="shared" si="1000"/>
        <v>0</v>
      </c>
      <c r="BL1561" s="66" t="str">
        <f t="shared" si="1034"/>
        <v>Nem hosszútávú a feladat.</v>
      </c>
      <c r="BM1561" s="67">
        <f t="shared" si="1015"/>
        <v>1</v>
      </c>
      <c r="BN1561" s="67">
        <f t="shared" si="1016"/>
        <v>0</v>
      </c>
      <c r="BO1561" s="67">
        <f t="shared" si="1017"/>
        <v>1</v>
      </c>
      <c r="BP1561" s="67">
        <f t="shared" si="1018"/>
        <v>0</v>
      </c>
      <c r="BQ1561" s="65">
        <f t="shared" si="1019"/>
        <v>0</v>
      </c>
      <c r="BR1561" s="64" t="str">
        <f t="shared" si="1020"/>
        <v>Nincs hosszútávú terv!</v>
      </c>
      <c r="BS1561" s="65">
        <f t="shared" si="1021"/>
        <v>0</v>
      </c>
      <c r="BT1561" s="65">
        <f t="shared" si="1022"/>
        <v>0</v>
      </c>
      <c r="BU1561" s="65">
        <f t="shared" si="1023"/>
        <v>0</v>
      </c>
      <c r="BV1561" s="65">
        <f t="shared" si="1024"/>
        <v>0</v>
      </c>
      <c r="BW1561" s="65">
        <f t="shared" si="1025"/>
        <v>0</v>
      </c>
      <c r="BX1561" s="65">
        <f t="shared" si="1026"/>
        <v>0</v>
      </c>
      <c r="BY1561" s="65">
        <f t="shared" si="1027"/>
        <v>0</v>
      </c>
      <c r="BZ1561" s="65">
        <f t="shared" si="1028"/>
        <v>0</v>
      </c>
      <c r="CA1561" s="65">
        <f t="shared" si="1029"/>
        <v>0</v>
      </c>
      <c r="CB1561" s="65">
        <f t="shared" si="1030"/>
        <v>0</v>
      </c>
      <c r="CC1561" s="65">
        <f t="shared" si="1031"/>
        <v>0</v>
      </c>
      <c r="CD1561" s="65" t="str">
        <f t="shared" si="1001"/>
        <v>Hiányos kitöltés! (B-oszlop üres)</v>
      </c>
      <c r="CE1561" s="66" t="str">
        <f t="shared" si="1002"/>
        <v>Hiányos kitöltés! (B-oszlop üres)</v>
      </c>
      <c r="CF1561" s="65">
        <f t="shared" si="1003"/>
        <v>0</v>
      </c>
      <c r="CG1561" s="65">
        <f t="shared" si="1004"/>
        <v>0</v>
      </c>
      <c r="CH1561" s="65">
        <f t="shared" si="1005"/>
        <v>0</v>
      </c>
    </row>
    <row r="1562" spans="1:86" ht="31.25" x14ac:dyDescent="0.25">
      <c r="A1562" s="54" t="str">
        <f t="shared" si="994"/>
        <v>Nincs VKR kiválasztva!</v>
      </c>
      <c r="B1562" s="68"/>
      <c r="C1562" s="55"/>
      <c r="D1562" s="47"/>
      <c r="E1562" s="47"/>
      <c r="F1562" s="56" t="str">
        <f>IF($G1562="","Nincs VKR kiválasztva!",INDEX(Osszesito!$C:$C,MATCH($G1562,Osszesito!$D:$D,0)))</f>
        <v>Nincs VKR kiválasztva!</v>
      </c>
      <c r="G1562" s="45"/>
      <c r="H1562" s="51" t="str">
        <f>IF($D1562="","",CONCATENATE($AY1562,"_",COUNTA($D$3:$D1562),"_FSZV_2026"))</f>
        <v/>
      </c>
      <c r="I1562" s="56" t="str">
        <f>IF($G1562="","Nincs VKR kiválasztva!",INDEX(Osszesito!$G:$G,MATCH($F1562,Osszesito!$C:$C,0)))</f>
        <v>Nincs VKR kiválasztva!</v>
      </c>
      <c r="J1562" s="56" t="str">
        <f>IF($G1562="","Nincs VKR kiválasztva!",INDEX(Osszesito!$F:$F,MATCH($F1562,Osszesito!$C:$C,0)))</f>
        <v>Nincs VKR kiválasztva!</v>
      </c>
      <c r="K1562" s="48" t="str">
        <f t="shared" si="1032"/>
        <v>Nincs kitöltve a költség rész!</v>
      </c>
      <c r="L1562" s="49"/>
      <c r="M1562" s="49"/>
      <c r="N1562" s="60"/>
      <c r="O1562" s="60"/>
      <c r="P1562" s="90"/>
      <c r="R1562" s="62"/>
      <c r="S1562" s="62"/>
      <c r="T1562" s="62"/>
      <c r="U1562" s="62"/>
      <c r="V1562" s="62"/>
      <c r="W1562" s="62"/>
      <c r="X1562" s="62"/>
      <c r="Y1562" s="62"/>
      <c r="Z1562" s="62"/>
      <c r="AA1562" s="62"/>
      <c r="AB1562" s="62"/>
      <c r="AC1562" s="61">
        <f t="shared" si="995"/>
        <v>0</v>
      </c>
      <c r="AD1562" s="1" t="str">
        <f t="shared" si="996"/>
        <v>Nincs VKR kiválasztva!</v>
      </c>
      <c r="AF1562" s="60"/>
      <c r="AG1562" s="60"/>
      <c r="AH1562" s="60"/>
      <c r="AI1562" s="60"/>
      <c r="AJ1562" s="60"/>
      <c r="AK1562" s="60"/>
      <c r="AL1562" s="60"/>
      <c r="AM1562" s="60"/>
      <c r="AN1562" s="60"/>
      <c r="AO1562" s="60"/>
      <c r="AP1562" s="60"/>
      <c r="AQ1562" s="61">
        <f t="shared" si="997"/>
        <v>0</v>
      </c>
      <c r="AR1562" s="130" t="s">
        <v>36</v>
      </c>
      <c r="AS1562" s="1" t="str">
        <f t="shared" si="998"/>
        <v>Nincs VKR kiválasztva!</v>
      </c>
      <c r="AU1562" s="46"/>
      <c r="AV1562" s="46"/>
      <c r="AY1562" s="64" t="str">
        <f>IF($D1562="","",INDEX(Osszesito!$E:$E,MATCH($F1562,Osszesito!$C:$C,0)))</f>
        <v/>
      </c>
      <c r="AZ1562" s="64">
        <f t="shared" si="1006"/>
        <v>0</v>
      </c>
      <c r="BA1562" s="65">
        <f t="shared" si="1007"/>
        <v>0</v>
      </c>
      <c r="BB1562" s="65" t="str">
        <f t="shared" si="1008"/>
        <v>x</v>
      </c>
      <c r="BC1562" s="65">
        <f t="shared" si="999"/>
        <v>0</v>
      </c>
      <c r="BD1562" s="65">
        <f t="shared" si="1033"/>
        <v>0</v>
      </c>
      <c r="BE1562" s="65">
        <f t="shared" si="1009"/>
        <v>0</v>
      </c>
      <c r="BF1562" s="64" t="str">
        <f t="shared" si="1010"/>
        <v>A forrás egyenlő a költséggel (I.ütem).</v>
      </c>
      <c r="BG1562" s="65">
        <f t="shared" si="1011"/>
        <v>0</v>
      </c>
      <c r="BH1562" s="65">
        <f t="shared" si="1012"/>
        <v>0</v>
      </c>
      <c r="BI1562" s="65">
        <f t="shared" si="1013"/>
        <v>0</v>
      </c>
      <c r="BJ1562" s="65">
        <f t="shared" si="1014"/>
        <v>0</v>
      </c>
      <c r="BK1562" s="65">
        <f t="shared" si="1000"/>
        <v>0</v>
      </c>
      <c r="BL1562" s="66" t="str">
        <f t="shared" si="1034"/>
        <v>Nem hosszútávú a feladat.</v>
      </c>
      <c r="BM1562" s="67">
        <f t="shared" si="1015"/>
        <v>1</v>
      </c>
      <c r="BN1562" s="67">
        <f t="shared" si="1016"/>
        <v>0</v>
      </c>
      <c r="BO1562" s="67">
        <f t="shared" si="1017"/>
        <v>1</v>
      </c>
      <c r="BP1562" s="67">
        <f t="shared" si="1018"/>
        <v>0</v>
      </c>
      <c r="BQ1562" s="65">
        <f t="shared" si="1019"/>
        <v>0</v>
      </c>
      <c r="BR1562" s="64" t="str">
        <f t="shared" si="1020"/>
        <v>Nincs hosszútávú terv!</v>
      </c>
      <c r="BS1562" s="65">
        <f t="shared" si="1021"/>
        <v>0</v>
      </c>
      <c r="BT1562" s="65">
        <f t="shared" si="1022"/>
        <v>0</v>
      </c>
      <c r="BU1562" s="65">
        <f t="shared" si="1023"/>
        <v>0</v>
      </c>
      <c r="BV1562" s="65">
        <f t="shared" si="1024"/>
        <v>0</v>
      </c>
      <c r="BW1562" s="65">
        <f t="shared" si="1025"/>
        <v>0</v>
      </c>
      <c r="BX1562" s="65">
        <f t="shared" si="1026"/>
        <v>0</v>
      </c>
      <c r="BY1562" s="65">
        <f t="shared" si="1027"/>
        <v>0</v>
      </c>
      <c r="BZ1562" s="65">
        <f t="shared" si="1028"/>
        <v>0</v>
      </c>
      <c r="CA1562" s="65">
        <f t="shared" si="1029"/>
        <v>0</v>
      </c>
      <c r="CB1562" s="65">
        <f t="shared" si="1030"/>
        <v>0</v>
      </c>
      <c r="CC1562" s="65">
        <f t="shared" si="1031"/>
        <v>0</v>
      </c>
      <c r="CD1562" s="65" t="str">
        <f t="shared" si="1001"/>
        <v>Hiányos kitöltés! (B-oszlop üres)</v>
      </c>
      <c r="CE1562" s="66" t="str">
        <f t="shared" si="1002"/>
        <v>Hiányos kitöltés! (B-oszlop üres)</v>
      </c>
      <c r="CF1562" s="65">
        <f t="shared" si="1003"/>
        <v>0</v>
      </c>
      <c r="CG1562" s="65">
        <f t="shared" si="1004"/>
        <v>0</v>
      </c>
      <c r="CH1562" s="65">
        <f t="shared" si="1005"/>
        <v>0</v>
      </c>
    </row>
    <row r="1563" spans="1:86" ht="31.25" x14ac:dyDescent="0.25">
      <c r="A1563" s="54" t="str">
        <f t="shared" si="994"/>
        <v>Nincs VKR kiválasztva!</v>
      </c>
      <c r="B1563" s="68"/>
      <c r="C1563" s="55"/>
      <c r="D1563" s="47"/>
      <c r="E1563" s="47"/>
      <c r="F1563" s="56" t="str">
        <f>IF($G1563="","Nincs VKR kiválasztva!",INDEX(Osszesito!$C:$C,MATCH($G1563,Osszesito!$D:$D,0)))</f>
        <v>Nincs VKR kiválasztva!</v>
      </c>
      <c r="G1563" s="45"/>
      <c r="H1563" s="51" t="str">
        <f>IF($D1563="","",CONCATENATE($AY1563,"_",COUNTA($D$3:$D1563),"_FSZV_2026"))</f>
        <v/>
      </c>
      <c r="I1563" s="56" t="str">
        <f>IF($G1563="","Nincs VKR kiválasztva!",INDEX(Osszesito!$G:$G,MATCH($F1563,Osszesito!$C:$C,0)))</f>
        <v>Nincs VKR kiválasztva!</v>
      </c>
      <c r="J1563" s="56" t="str">
        <f>IF($G1563="","Nincs VKR kiválasztva!",INDEX(Osszesito!$F:$F,MATCH($F1563,Osszesito!$C:$C,0)))</f>
        <v>Nincs VKR kiválasztva!</v>
      </c>
      <c r="K1563" s="48" t="str">
        <f t="shared" si="1032"/>
        <v>Nincs kitöltve a költség rész!</v>
      </c>
      <c r="L1563" s="49"/>
      <c r="M1563" s="49"/>
      <c r="N1563" s="60"/>
      <c r="O1563" s="60"/>
      <c r="P1563" s="90"/>
      <c r="R1563" s="62"/>
      <c r="S1563" s="62"/>
      <c r="T1563" s="62"/>
      <c r="U1563" s="62"/>
      <c r="V1563" s="62"/>
      <c r="W1563" s="62"/>
      <c r="X1563" s="62"/>
      <c r="Y1563" s="62"/>
      <c r="Z1563" s="62"/>
      <c r="AA1563" s="62"/>
      <c r="AB1563" s="62"/>
      <c r="AC1563" s="61">
        <f t="shared" si="995"/>
        <v>0</v>
      </c>
      <c r="AD1563" s="1" t="str">
        <f t="shared" si="996"/>
        <v>Nincs VKR kiválasztva!</v>
      </c>
      <c r="AF1563" s="60"/>
      <c r="AG1563" s="60"/>
      <c r="AH1563" s="60"/>
      <c r="AI1563" s="60"/>
      <c r="AJ1563" s="60"/>
      <c r="AK1563" s="60"/>
      <c r="AL1563" s="60"/>
      <c r="AM1563" s="60"/>
      <c r="AN1563" s="60"/>
      <c r="AO1563" s="60"/>
      <c r="AP1563" s="60"/>
      <c r="AQ1563" s="61">
        <f t="shared" si="997"/>
        <v>0</v>
      </c>
      <c r="AR1563" s="130" t="s">
        <v>36</v>
      </c>
      <c r="AS1563" s="1" t="str">
        <f t="shared" si="998"/>
        <v>Nincs VKR kiválasztva!</v>
      </c>
      <c r="AU1563" s="46"/>
      <c r="AV1563" s="46"/>
      <c r="AY1563" s="64" t="str">
        <f>IF($D1563="","",INDEX(Osszesito!$E:$E,MATCH($F1563,Osszesito!$C:$C,0)))</f>
        <v/>
      </c>
      <c r="AZ1563" s="64">
        <f t="shared" si="1006"/>
        <v>0</v>
      </c>
      <c r="BA1563" s="65">
        <f t="shared" si="1007"/>
        <v>0</v>
      </c>
      <c r="BB1563" s="65" t="str">
        <f t="shared" si="1008"/>
        <v>x</v>
      </c>
      <c r="BC1563" s="65">
        <f t="shared" si="999"/>
        <v>0</v>
      </c>
      <c r="BD1563" s="65">
        <f t="shared" si="1033"/>
        <v>0</v>
      </c>
      <c r="BE1563" s="65">
        <f t="shared" si="1009"/>
        <v>0</v>
      </c>
      <c r="BF1563" s="64" t="str">
        <f t="shared" si="1010"/>
        <v>A forrás egyenlő a költséggel (I.ütem).</v>
      </c>
      <c r="BG1563" s="65">
        <f t="shared" si="1011"/>
        <v>0</v>
      </c>
      <c r="BH1563" s="65">
        <f t="shared" si="1012"/>
        <v>0</v>
      </c>
      <c r="BI1563" s="65">
        <f t="shared" si="1013"/>
        <v>0</v>
      </c>
      <c r="BJ1563" s="65">
        <f t="shared" si="1014"/>
        <v>0</v>
      </c>
      <c r="BK1563" s="65">
        <f t="shared" si="1000"/>
        <v>0</v>
      </c>
      <c r="BL1563" s="66" t="str">
        <f t="shared" si="1034"/>
        <v>Nem hosszútávú a feladat.</v>
      </c>
      <c r="BM1563" s="67">
        <f t="shared" si="1015"/>
        <v>1</v>
      </c>
      <c r="BN1563" s="67">
        <f t="shared" si="1016"/>
        <v>0</v>
      </c>
      <c r="BO1563" s="67">
        <f t="shared" si="1017"/>
        <v>1</v>
      </c>
      <c r="BP1563" s="67">
        <f t="shared" si="1018"/>
        <v>0</v>
      </c>
      <c r="BQ1563" s="65">
        <f t="shared" si="1019"/>
        <v>0</v>
      </c>
      <c r="BR1563" s="64" t="str">
        <f t="shared" si="1020"/>
        <v>Nincs hosszútávú terv!</v>
      </c>
      <c r="BS1563" s="65">
        <f t="shared" si="1021"/>
        <v>0</v>
      </c>
      <c r="BT1563" s="65">
        <f t="shared" si="1022"/>
        <v>0</v>
      </c>
      <c r="BU1563" s="65">
        <f t="shared" si="1023"/>
        <v>0</v>
      </c>
      <c r="BV1563" s="65">
        <f t="shared" si="1024"/>
        <v>0</v>
      </c>
      <c r="BW1563" s="65">
        <f t="shared" si="1025"/>
        <v>0</v>
      </c>
      <c r="BX1563" s="65">
        <f t="shared" si="1026"/>
        <v>0</v>
      </c>
      <c r="BY1563" s="65">
        <f t="shared" si="1027"/>
        <v>0</v>
      </c>
      <c r="BZ1563" s="65">
        <f t="shared" si="1028"/>
        <v>0</v>
      </c>
      <c r="CA1563" s="65">
        <f t="shared" si="1029"/>
        <v>0</v>
      </c>
      <c r="CB1563" s="65">
        <f t="shared" si="1030"/>
        <v>0</v>
      </c>
      <c r="CC1563" s="65">
        <f t="shared" si="1031"/>
        <v>0</v>
      </c>
      <c r="CD1563" s="65" t="str">
        <f t="shared" si="1001"/>
        <v>Hiányos kitöltés! (B-oszlop üres)</v>
      </c>
      <c r="CE1563" s="66" t="str">
        <f t="shared" si="1002"/>
        <v>Hiányos kitöltés! (B-oszlop üres)</v>
      </c>
      <c r="CF1563" s="65">
        <f t="shared" si="1003"/>
        <v>0</v>
      </c>
      <c r="CG1563" s="65">
        <f t="shared" si="1004"/>
        <v>0</v>
      </c>
      <c r="CH1563" s="65">
        <f t="shared" si="1005"/>
        <v>0</v>
      </c>
    </row>
    <row r="1564" spans="1:86" ht="31.25" x14ac:dyDescent="0.25">
      <c r="A1564" s="54" t="str">
        <f t="shared" si="994"/>
        <v>Nincs VKR kiválasztva!</v>
      </c>
      <c r="B1564" s="68"/>
      <c r="C1564" s="55"/>
      <c r="D1564" s="47"/>
      <c r="E1564" s="47"/>
      <c r="F1564" s="56" t="str">
        <f>IF($G1564="","Nincs VKR kiválasztva!",INDEX(Osszesito!$C:$C,MATCH($G1564,Osszesito!$D:$D,0)))</f>
        <v>Nincs VKR kiválasztva!</v>
      </c>
      <c r="G1564" s="45"/>
      <c r="H1564" s="51" t="str">
        <f>IF($D1564="","",CONCATENATE($AY1564,"_",COUNTA($D$3:$D1564),"_FSZV_2026"))</f>
        <v/>
      </c>
      <c r="I1564" s="56" t="str">
        <f>IF($G1564="","Nincs VKR kiválasztva!",INDEX(Osszesito!$G:$G,MATCH($F1564,Osszesito!$C:$C,0)))</f>
        <v>Nincs VKR kiválasztva!</v>
      </c>
      <c r="J1564" s="56" t="str">
        <f>IF($G1564="","Nincs VKR kiválasztva!",INDEX(Osszesito!$F:$F,MATCH($F1564,Osszesito!$C:$C,0)))</f>
        <v>Nincs VKR kiválasztva!</v>
      </c>
      <c r="K1564" s="48" t="str">
        <f t="shared" si="1032"/>
        <v>Nincs kitöltve a költség rész!</v>
      </c>
      <c r="L1564" s="49"/>
      <c r="M1564" s="49"/>
      <c r="N1564" s="60"/>
      <c r="O1564" s="60"/>
      <c r="P1564" s="90"/>
      <c r="R1564" s="62"/>
      <c r="S1564" s="62"/>
      <c r="T1564" s="62"/>
      <c r="U1564" s="62"/>
      <c r="V1564" s="62"/>
      <c r="W1564" s="62"/>
      <c r="X1564" s="62"/>
      <c r="Y1564" s="62"/>
      <c r="Z1564" s="62"/>
      <c r="AA1564" s="62"/>
      <c r="AB1564" s="62"/>
      <c r="AC1564" s="61">
        <f t="shared" si="995"/>
        <v>0</v>
      </c>
      <c r="AD1564" s="1" t="str">
        <f t="shared" si="996"/>
        <v>Nincs VKR kiválasztva!</v>
      </c>
      <c r="AF1564" s="60"/>
      <c r="AG1564" s="60"/>
      <c r="AH1564" s="60"/>
      <c r="AI1564" s="60"/>
      <c r="AJ1564" s="60"/>
      <c r="AK1564" s="60"/>
      <c r="AL1564" s="60"/>
      <c r="AM1564" s="60"/>
      <c r="AN1564" s="60"/>
      <c r="AO1564" s="60"/>
      <c r="AP1564" s="60"/>
      <c r="AQ1564" s="61">
        <f t="shared" si="997"/>
        <v>0</v>
      </c>
      <c r="AR1564" s="130" t="s">
        <v>36</v>
      </c>
      <c r="AS1564" s="1" t="str">
        <f t="shared" si="998"/>
        <v>Nincs VKR kiválasztva!</v>
      </c>
      <c r="AU1564" s="46"/>
      <c r="AV1564" s="46"/>
      <c r="AY1564" s="64" t="str">
        <f>IF($D1564="","",INDEX(Osszesito!$E:$E,MATCH($F1564,Osszesito!$C:$C,0)))</f>
        <v/>
      </c>
      <c r="AZ1564" s="64">
        <f t="shared" si="1006"/>
        <v>0</v>
      </c>
      <c r="BA1564" s="65">
        <f t="shared" si="1007"/>
        <v>0</v>
      </c>
      <c r="BB1564" s="65" t="str">
        <f t="shared" si="1008"/>
        <v>x</v>
      </c>
      <c r="BC1564" s="65">
        <f t="shared" si="999"/>
        <v>0</v>
      </c>
      <c r="BD1564" s="65">
        <f t="shared" si="1033"/>
        <v>0</v>
      </c>
      <c r="BE1564" s="65">
        <f t="shared" si="1009"/>
        <v>0</v>
      </c>
      <c r="BF1564" s="64" t="str">
        <f t="shared" si="1010"/>
        <v>A forrás egyenlő a költséggel (I.ütem).</v>
      </c>
      <c r="BG1564" s="65">
        <f t="shared" si="1011"/>
        <v>0</v>
      </c>
      <c r="BH1564" s="65">
        <f t="shared" si="1012"/>
        <v>0</v>
      </c>
      <c r="BI1564" s="65">
        <f t="shared" si="1013"/>
        <v>0</v>
      </c>
      <c r="BJ1564" s="65">
        <f t="shared" si="1014"/>
        <v>0</v>
      </c>
      <c r="BK1564" s="65">
        <f t="shared" si="1000"/>
        <v>0</v>
      </c>
      <c r="BL1564" s="66" t="str">
        <f t="shared" si="1034"/>
        <v>Nem hosszútávú a feladat.</v>
      </c>
      <c r="BM1564" s="67">
        <f t="shared" si="1015"/>
        <v>1</v>
      </c>
      <c r="BN1564" s="67">
        <f t="shared" si="1016"/>
        <v>0</v>
      </c>
      <c r="BO1564" s="67">
        <f t="shared" si="1017"/>
        <v>1</v>
      </c>
      <c r="BP1564" s="67">
        <f t="shared" si="1018"/>
        <v>0</v>
      </c>
      <c r="BQ1564" s="65">
        <f t="shared" si="1019"/>
        <v>0</v>
      </c>
      <c r="BR1564" s="64" t="str">
        <f t="shared" si="1020"/>
        <v>Nincs hosszútávú terv!</v>
      </c>
      <c r="BS1564" s="65">
        <f t="shared" si="1021"/>
        <v>0</v>
      </c>
      <c r="BT1564" s="65">
        <f t="shared" si="1022"/>
        <v>0</v>
      </c>
      <c r="BU1564" s="65">
        <f t="shared" si="1023"/>
        <v>0</v>
      </c>
      <c r="BV1564" s="65">
        <f t="shared" si="1024"/>
        <v>0</v>
      </c>
      <c r="BW1564" s="65">
        <f t="shared" si="1025"/>
        <v>0</v>
      </c>
      <c r="BX1564" s="65">
        <f t="shared" si="1026"/>
        <v>0</v>
      </c>
      <c r="BY1564" s="65">
        <f t="shared" si="1027"/>
        <v>0</v>
      </c>
      <c r="BZ1564" s="65">
        <f t="shared" si="1028"/>
        <v>0</v>
      </c>
      <c r="CA1564" s="65">
        <f t="shared" si="1029"/>
        <v>0</v>
      </c>
      <c r="CB1564" s="65">
        <f t="shared" si="1030"/>
        <v>0</v>
      </c>
      <c r="CC1564" s="65">
        <f t="shared" si="1031"/>
        <v>0</v>
      </c>
      <c r="CD1564" s="65" t="str">
        <f t="shared" si="1001"/>
        <v>Hiányos kitöltés! (B-oszlop üres)</v>
      </c>
      <c r="CE1564" s="66" t="str">
        <f t="shared" si="1002"/>
        <v>Hiányos kitöltés! (B-oszlop üres)</v>
      </c>
      <c r="CF1564" s="65">
        <f t="shared" si="1003"/>
        <v>0</v>
      </c>
      <c r="CG1564" s="65">
        <f t="shared" si="1004"/>
        <v>0</v>
      </c>
      <c r="CH1564" s="65">
        <f t="shared" si="1005"/>
        <v>0</v>
      </c>
    </row>
    <row r="1565" spans="1:86" ht="31.25" x14ac:dyDescent="0.25">
      <c r="A1565" s="54" t="str">
        <f t="shared" si="994"/>
        <v>Nincs VKR kiválasztva!</v>
      </c>
      <c r="B1565" s="68"/>
      <c r="C1565" s="55"/>
      <c r="D1565" s="47"/>
      <c r="E1565" s="47"/>
      <c r="F1565" s="56" t="str">
        <f>IF($G1565="","Nincs VKR kiválasztva!",INDEX(Osszesito!$C:$C,MATCH($G1565,Osszesito!$D:$D,0)))</f>
        <v>Nincs VKR kiválasztva!</v>
      </c>
      <c r="G1565" s="45"/>
      <c r="H1565" s="51" t="str">
        <f>IF($D1565="","",CONCATENATE($AY1565,"_",COUNTA($D$3:$D1565),"_FSZV_2026"))</f>
        <v/>
      </c>
      <c r="I1565" s="56" t="str">
        <f>IF($G1565="","Nincs VKR kiválasztva!",INDEX(Osszesito!$G:$G,MATCH($F1565,Osszesito!$C:$C,0)))</f>
        <v>Nincs VKR kiválasztva!</v>
      </c>
      <c r="J1565" s="56" t="str">
        <f>IF($G1565="","Nincs VKR kiválasztva!",INDEX(Osszesito!$F:$F,MATCH($F1565,Osszesito!$C:$C,0)))</f>
        <v>Nincs VKR kiválasztva!</v>
      </c>
      <c r="K1565" s="48" t="str">
        <f t="shared" si="1032"/>
        <v>Nincs kitöltve a költség rész!</v>
      </c>
      <c r="L1565" s="49"/>
      <c r="M1565" s="49"/>
      <c r="N1565" s="60"/>
      <c r="O1565" s="60"/>
      <c r="P1565" s="90"/>
      <c r="R1565" s="62"/>
      <c r="S1565" s="62"/>
      <c r="T1565" s="62"/>
      <c r="U1565" s="62"/>
      <c r="V1565" s="62"/>
      <c r="W1565" s="62"/>
      <c r="X1565" s="62"/>
      <c r="Y1565" s="62"/>
      <c r="Z1565" s="62"/>
      <c r="AA1565" s="62"/>
      <c r="AB1565" s="62"/>
      <c r="AC1565" s="61">
        <f t="shared" si="995"/>
        <v>0</v>
      </c>
      <c r="AD1565" s="1" t="str">
        <f t="shared" si="996"/>
        <v>Nincs VKR kiválasztva!</v>
      </c>
      <c r="AF1565" s="60"/>
      <c r="AG1565" s="60"/>
      <c r="AH1565" s="60"/>
      <c r="AI1565" s="60"/>
      <c r="AJ1565" s="60"/>
      <c r="AK1565" s="60"/>
      <c r="AL1565" s="60"/>
      <c r="AM1565" s="60"/>
      <c r="AN1565" s="60"/>
      <c r="AO1565" s="60"/>
      <c r="AP1565" s="60"/>
      <c r="AQ1565" s="61">
        <f t="shared" si="997"/>
        <v>0</v>
      </c>
      <c r="AR1565" s="130" t="s">
        <v>36</v>
      </c>
      <c r="AS1565" s="1" t="str">
        <f t="shared" si="998"/>
        <v>Nincs VKR kiválasztva!</v>
      </c>
      <c r="AU1565" s="46"/>
      <c r="AV1565" s="46"/>
      <c r="AY1565" s="64" t="str">
        <f>IF($D1565="","",INDEX(Osszesito!$E:$E,MATCH($F1565,Osszesito!$C:$C,0)))</f>
        <v/>
      </c>
      <c r="AZ1565" s="64">
        <f t="shared" si="1006"/>
        <v>0</v>
      </c>
      <c r="BA1565" s="65">
        <f t="shared" si="1007"/>
        <v>0</v>
      </c>
      <c r="BB1565" s="65" t="str">
        <f t="shared" si="1008"/>
        <v>x</v>
      </c>
      <c r="BC1565" s="65">
        <f t="shared" si="999"/>
        <v>0</v>
      </c>
      <c r="BD1565" s="65">
        <f t="shared" si="1033"/>
        <v>0</v>
      </c>
      <c r="BE1565" s="65">
        <f t="shared" si="1009"/>
        <v>0</v>
      </c>
      <c r="BF1565" s="64" t="str">
        <f t="shared" si="1010"/>
        <v>A forrás egyenlő a költséggel (I.ütem).</v>
      </c>
      <c r="BG1565" s="65">
        <f t="shared" si="1011"/>
        <v>0</v>
      </c>
      <c r="BH1565" s="65">
        <f t="shared" si="1012"/>
        <v>0</v>
      </c>
      <c r="BI1565" s="65">
        <f t="shared" si="1013"/>
        <v>0</v>
      </c>
      <c r="BJ1565" s="65">
        <f t="shared" si="1014"/>
        <v>0</v>
      </c>
      <c r="BK1565" s="65">
        <f t="shared" si="1000"/>
        <v>0</v>
      </c>
      <c r="BL1565" s="66" t="str">
        <f t="shared" si="1034"/>
        <v>Nem hosszútávú a feladat.</v>
      </c>
      <c r="BM1565" s="67">
        <f t="shared" si="1015"/>
        <v>1</v>
      </c>
      <c r="BN1565" s="67">
        <f t="shared" si="1016"/>
        <v>0</v>
      </c>
      <c r="BO1565" s="67">
        <f t="shared" si="1017"/>
        <v>1</v>
      </c>
      <c r="BP1565" s="67">
        <f t="shared" si="1018"/>
        <v>0</v>
      </c>
      <c r="BQ1565" s="65">
        <f t="shared" si="1019"/>
        <v>0</v>
      </c>
      <c r="BR1565" s="64" t="str">
        <f t="shared" si="1020"/>
        <v>Nincs hosszútávú terv!</v>
      </c>
      <c r="BS1565" s="65">
        <f t="shared" si="1021"/>
        <v>0</v>
      </c>
      <c r="BT1565" s="65">
        <f t="shared" si="1022"/>
        <v>0</v>
      </c>
      <c r="BU1565" s="65">
        <f t="shared" si="1023"/>
        <v>0</v>
      </c>
      <c r="BV1565" s="65">
        <f t="shared" si="1024"/>
        <v>0</v>
      </c>
      <c r="BW1565" s="65">
        <f t="shared" si="1025"/>
        <v>0</v>
      </c>
      <c r="BX1565" s="65">
        <f t="shared" si="1026"/>
        <v>0</v>
      </c>
      <c r="BY1565" s="65">
        <f t="shared" si="1027"/>
        <v>0</v>
      </c>
      <c r="BZ1565" s="65">
        <f t="shared" si="1028"/>
        <v>0</v>
      </c>
      <c r="CA1565" s="65">
        <f t="shared" si="1029"/>
        <v>0</v>
      </c>
      <c r="CB1565" s="65">
        <f t="shared" si="1030"/>
        <v>0</v>
      </c>
      <c r="CC1565" s="65">
        <f t="shared" si="1031"/>
        <v>0</v>
      </c>
      <c r="CD1565" s="65" t="str">
        <f t="shared" si="1001"/>
        <v>Hiányos kitöltés! (B-oszlop üres)</v>
      </c>
      <c r="CE1565" s="66" t="str">
        <f t="shared" si="1002"/>
        <v>Hiányos kitöltés! (B-oszlop üres)</v>
      </c>
      <c r="CF1565" s="65">
        <f t="shared" si="1003"/>
        <v>0</v>
      </c>
      <c r="CG1565" s="65">
        <f t="shared" si="1004"/>
        <v>0</v>
      </c>
      <c r="CH1565" s="65">
        <f t="shared" si="1005"/>
        <v>0</v>
      </c>
    </row>
    <row r="1566" spans="1:86" ht="31.25" x14ac:dyDescent="0.25">
      <c r="A1566" s="54" t="str">
        <f t="shared" si="994"/>
        <v>Nincs VKR kiválasztva!</v>
      </c>
      <c r="B1566" s="68"/>
      <c r="C1566" s="55"/>
      <c r="D1566" s="47"/>
      <c r="E1566" s="47"/>
      <c r="F1566" s="56" t="str">
        <f>IF($G1566="","Nincs VKR kiválasztva!",INDEX(Osszesito!$C:$C,MATCH($G1566,Osszesito!$D:$D,0)))</f>
        <v>Nincs VKR kiválasztva!</v>
      </c>
      <c r="G1566" s="45"/>
      <c r="H1566" s="51" t="str">
        <f>IF($D1566="","",CONCATENATE($AY1566,"_",COUNTA($D$3:$D1566),"_FSZV_2026"))</f>
        <v/>
      </c>
      <c r="I1566" s="56" t="str">
        <f>IF($G1566="","Nincs VKR kiválasztva!",INDEX(Osszesito!$G:$G,MATCH($F1566,Osszesito!$C:$C,0)))</f>
        <v>Nincs VKR kiválasztva!</v>
      </c>
      <c r="J1566" s="56" t="str">
        <f>IF($G1566="","Nincs VKR kiválasztva!",INDEX(Osszesito!$F:$F,MATCH($F1566,Osszesito!$C:$C,0)))</f>
        <v>Nincs VKR kiválasztva!</v>
      </c>
      <c r="K1566" s="48" t="str">
        <f t="shared" si="1032"/>
        <v>Nincs kitöltve a költség rész!</v>
      </c>
      <c r="L1566" s="49"/>
      <c r="M1566" s="49"/>
      <c r="N1566" s="60"/>
      <c r="O1566" s="60"/>
      <c r="P1566" s="90"/>
      <c r="R1566" s="62"/>
      <c r="S1566" s="62"/>
      <c r="T1566" s="62"/>
      <c r="U1566" s="62"/>
      <c r="V1566" s="62"/>
      <c r="W1566" s="62"/>
      <c r="X1566" s="62"/>
      <c r="Y1566" s="62"/>
      <c r="Z1566" s="62"/>
      <c r="AA1566" s="62"/>
      <c r="AB1566" s="62"/>
      <c r="AC1566" s="61">
        <f t="shared" si="995"/>
        <v>0</v>
      </c>
      <c r="AD1566" s="1" t="str">
        <f t="shared" si="996"/>
        <v>Nincs VKR kiválasztva!</v>
      </c>
      <c r="AF1566" s="60"/>
      <c r="AG1566" s="60"/>
      <c r="AH1566" s="60"/>
      <c r="AI1566" s="60"/>
      <c r="AJ1566" s="60"/>
      <c r="AK1566" s="60"/>
      <c r="AL1566" s="60"/>
      <c r="AM1566" s="60"/>
      <c r="AN1566" s="60"/>
      <c r="AO1566" s="60"/>
      <c r="AP1566" s="60"/>
      <c r="AQ1566" s="61">
        <f t="shared" si="997"/>
        <v>0</v>
      </c>
      <c r="AR1566" s="130" t="s">
        <v>36</v>
      </c>
      <c r="AS1566" s="1" t="str">
        <f t="shared" si="998"/>
        <v>Nincs VKR kiválasztva!</v>
      </c>
      <c r="AU1566" s="46"/>
      <c r="AV1566" s="46"/>
      <c r="AY1566" s="64" t="str">
        <f>IF($D1566="","",INDEX(Osszesito!$E:$E,MATCH($F1566,Osszesito!$C:$C,0)))</f>
        <v/>
      </c>
      <c r="AZ1566" s="64">
        <f t="shared" si="1006"/>
        <v>0</v>
      </c>
      <c r="BA1566" s="65">
        <f t="shared" si="1007"/>
        <v>0</v>
      </c>
      <c r="BB1566" s="65" t="str">
        <f t="shared" si="1008"/>
        <v>x</v>
      </c>
      <c r="BC1566" s="65">
        <f t="shared" si="999"/>
        <v>0</v>
      </c>
      <c r="BD1566" s="65">
        <f t="shared" si="1033"/>
        <v>0</v>
      </c>
      <c r="BE1566" s="65">
        <f t="shared" si="1009"/>
        <v>0</v>
      </c>
      <c r="BF1566" s="64" t="str">
        <f t="shared" si="1010"/>
        <v>A forrás egyenlő a költséggel (I.ütem).</v>
      </c>
      <c r="BG1566" s="65">
        <f t="shared" si="1011"/>
        <v>0</v>
      </c>
      <c r="BH1566" s="65">
        <f t="shared" si="1012"/>
        <v>0</v>
      </c>
      <c r="BI1566" s="65">
        <f t="shared" si="1013"/>
        <v>0</v>
      </c>
      <c r="BJ1566" s="65">
        <f t="shared" si="1014"/>
        <v>0</v>
      </c>
      <c r="BK1566" s="65">
        <f t="shared" si="1000"/>
        <v>0</v>
      </c>
      <c r="BL1566" s="66" t="str">
        <f t="shared" si="1034"/>
        <v>Nem hosszútávú a feladat.</v>
      </c>
      <c r="BM1566" s="67">
        <f t="shared" si="1015"/>
        <v>1</v>
      </c>
      <c r="BN1566" s="67">
        <f t="shared" si="1016"/>
        <v>0</v>
      </c>
      <c r="BO1566" s="67">
        <f t="shared" si="1017"/>
        <v>1</v>
      </c>
      <c r="BP1566" s="67">
        <f t="shared" si="1018"/>
        <v>0</v>
      </c>
      <c r="BQ1566" s="65">
        <f t="shared" si="1019"/>
        <v>0</v>
      </c>
      <c r="BR1566" s="64" t="str">
        <f t="shared" si="1020"/>
        <v>Nincs hosszútávú terv!</v>
      </c>
      <c r="BS1566" s="65">
        <f t="shared" si="1021"/>
        <v>0</v>
      </c>
      <c r="BT1566" s="65">
        <f t="shared" si="1022"/>
        <v>0</v>
      </c>
      <c r="BU1566" s="65">
        <f t="shared" si="1023"/>
        <v>0</v>
      </c>
      <c r="BV1566" s="65">
        <f t="shared" si="1024"/>
        <v>0</v>
      </c>
      <c r="BW1566" s="65">
        <f t="shared" si="1025"/>
        <v>0</v>
      </c>
      <c r="BX1566" s="65">
        <f t="shared" si="1026"/>
        <v>0</v>
      </c>
      <c r="BY1566" s="65">
        <f t="shared" si="1027"/>
        <v>0</v>
      </c>
      <c r="BZ1566" s="65">
        <f t="shared" si="1028"/>
        <v>0</v>
      </c>
      <c r="CA1566" s="65">
        <f t="shared" si="1029"/>
        <v>0</v>
      </c>
      <c r="CB1566" s="65">
        <f t="shared" si="1030"/>
        <v>0</v>
      </c>
      <c r="CC1566" s="65">
        <f t="shared" si="1031"/>
        <v>0</v>
      </c>
      <c r="CD1566" s="65" t="str">
        <f t="shared" si="1001"/>
        <v>Hiányos kitöltés! (B-oszlop üres)</v>
      </c>
      <c r="CE1566" s="66" t="str">
        <f t="shared" si="1002"/>
        <v>Hiányos kitöltés! (B-oszlop üres)</v>
      </c>
      <c r="CF1566" s="65">
        <f t="shared" si="1003"/>
        <v>0</v>
      </c>
      <c r="CG1566" s="65">
        <f t="shared" si="1004"/>
        <v>0</v>
      </c>
      <c r="CH1566" s="65">
        <f t="shared" si="1005"/>
        <v>0</v>
      </c>
    </row>
    <row r="1567" spans="1:86" ht="31.25" x14ac:dyDescent="0.25">
      <c r="A1567" s="54" t="str">
        <f t="shared" si="994"/>
        <v>Nincs VKR kiválasztva!</v>
      </c>
      <c r="B1567" s="68"/>
      <c r="C1567" s="55"/>
      <c r="D1567" s="47"/>
      <c r="E1567" s="47"/>
      <c r="F1567" s="56" t="str">
        <f>IF($G1567="","Nincs VKR kiválasztva!",INDEX(Osszesito!$C:$C,MATCH($G1567,Osszesito!$D:$D,0)))</f>
        <v>Nincs VKR kiválasztva!</v>
      </c>
      <c r="G1567" s="45"/>
      <c r="H1567" s="51" t="str">
        <f>IF($D1567="","",CONCATENATE($AY1567,"_",COUNTA($D$3:$D1567),"_FSZV_2026"))</f>
        <v/>
      </c>
      <c r="I1567" s="56" t="str">
        <f>IF($G1567="","Nincs VKR kiválasztva!",INDEX(Osszesito!$G:$G,MATCH($F1567,Osszesito!$C:$C,0)))</f>
        <v>Nincs VKR kiválasztva!</v>
      </c>
      <c r="J1567" s="56" t="str">
        <f>IF($G1567="","Nincs VKR kiválasztva!",INDEX(Osszesito!$F:$F,MATCH($F1567,Osszesito!$C:$C,0)))</f>
        <v>Nincs VKR kiválasztva!</v>
      </c>
      <c r="K1567" s="48" t="str">
        <f t="shared" si="1032"/>
        <v>Nincs kitöltve a költség rész!</v>
      </c>
      <c r="L1567" s="49"/>
      <c r="M1567" s="49"/>
      <c r="N1567" s="60"/>
      <c r="O1567" s="60"/>
      <c r="P1567" s="90"/>
      <c r="R1567" s="62"/>
      <c r="S1567" s="62"/>
      <c r="T1567" s="62"/>
      <c r="U1567" s="62"/>
      <c r="V1567" s="62"/>
      <c r="W1567" s="62"/>
      <c r="X1567" s="62"/>
      <c r="Y1567" s="62"/>
      <c r="Z1567" s="62"/>
      <c r="AA1567" s="62"/>
      <c r="AB1567" s="62"/>
      <c r="AC1567" s="61">
        <f t="shared" si="995"/>
        <v>0</v>
      </c>
      <c r="AD1567" s="1" t="str">
        <f t="shared" si="996"/>
        <v>Nincs VKR kiválasztva!</v>
      </c>
      <c r="AF1567" s="60"/>
      <c r="AG1567" s="60"/>
      <c r="AH1567" s="60"/>
      <c r="AI1567" s="60"/>
      <c r="AJ1567" s="60"/>
      <c r="AK1567" s="60"/>
      <c r="AL1567" s="60"/>
      <c r="AM1567" s="60"/>
      <c r="AN1567" s="60"/>
      <c r="AO1567" s="60"/>
      <c r="AP1567" s="60"/>
      <c r="AQ1567" s="61">
        <f t="shared" si="997"/>
        <v>0</v>
      </c>
      <c r="AR1567" s="130" t="s">
        <v>36</v>
      </c>
      <c r="AS1567" s="1" t="str">
        <f t="shared" si="998"/>
        <v>Nincs VKR kiválasztva!</v>
      </c>
      <c r="AU1567" s="46"/>
      <c r="AV1567" s="46"/>
      <c r="AY1567" s="64" t="str">
        <f>IF($D1567="","",INDEX(Osszesito!$E:$E,MATCH($F1567,Osszesito!$C:$C,0)))</f>
        <v/>
      </c>
      <c r="AZ1567" s="64">
        <f t="shared" si="1006"/>
        <v>0</v>
      </c>
      <c r="BA1567" s="65">
        <f t="shared" si="1007"/>
        <v>0</v>
      </c>
      <c r="BB1567" s="65" t="str">
        <f t="shared" si="1008"/>
        <v>x</v>
      </c>
      <c r="BC1567" s="65">
        <f t="shared" si="999"/>
        <v>0</v>
      </c>
      <c r="BD1567" s="65">
        <f t="shared" si="1033"/>
        <v>0</v>
      </c>
      <c r="BE1567" s="65">
        <f t="shared" si="1009"/>
        <v>0</v>
      </c>
      <c r="BF1567" s="64" t="str">
        <f t="shared" si="1010"/>
        <v>A forrás egyenlő a költséggel (I.ütem).</v>
      </c>
      <c r="BG1567" s="65">
        <f t="shared" si="1011"/>
        <v>0</v>
      </c>
      <c r="BH1567" s="65">
        <f t="shared" si="1012"/>
        <v>0</v>
      </c>
      <c r="BI1567" s="65">
        <f t="shared" si="1013"/>
        <v>0</v>
      </c>
      <c r="BJ1567" s="65">
        <f t="shared" si="1014"/>
        <v>0</v>
      </c>
      <c r="BK1567" s="65">
        <f t="shared" si="1000"/>
        <v>0</v>
      </c>
      <c r="BL1567" s="66" t="str">
        <f t="shared" si="1034"/>
        <v>Nem hosszútávú a feladat.</v>
      </c>
      <c r="BM1567" s="67">
        <f t="shared" si="1015"/>
        <v>1</v>
      </c>
      <c r="BN1567" s="67">
        <f t="shared" si="1016"/>
        <v>0</v>
      </c>
      <c r="BO1567" s="67">
        <f t="shared" si="1017"/>
        <v>1</v>
      </c>
      <c r="BP1567" s="67">
        <f t="shared" si="1018"/>
        <v>0</v>
      </c>
      <c r="BQ1567" s="65">
        <f t="shared" si="1019"/>
        <v>0</v>
      </c>
      <c r="BR1567" s="64" t="str">
        <f t="shared" si="1020"/>
        <v>Nincs hosszútávú terv!</v>
      </c>
      <c r="BS1567" s="65">
        <f t="shared" si="1021"/>
        <v>0</v>
      </c>
      <c r="BT1567" s="65">
        <f t="shared" si="1022"/>
        <v>0</v>
      </c>
      <c r="BU1567" s="65">
        <f t="shared" si="1023"/>
        <v>0</v>
      </c>
      <c r="BV1567" s="65">
        <f t="shared" si="1024"/>
        <v>0</v>
      </c>
      <c r="BW1567" s="65">
        <f t="shared" si="1025"/>
        <v>0</v>
      </c>
      <c r="BX1567" s="65">
        <f t="shared" si="1026"/>
        <v>0</v>
      </c>
      <c r="BY1567" s="65">
        <f t="shared" si="1027"/>
        <v>0</v>
      </c>
      <c r="BZ1567" s="65">
        <f t="shared" si="1028"/>
        <v>0</v>
      </c>
      <c r="CA1567" s="65">
        <f t="shared" si="1029"/>
        <v>0</v>
      </c>
      <c r="CB1567" s="65">
        <f t="shared" si="1030"/>
        <v>0</v>
      </c>
      <c r="CC1567" s="65">
        <f t="shared" si="1031"/>
        <v>0</v>
      </c>
      <c r="CD1567" s="65" t="str">
        <f t="shared" si="1001"/>
        <v>Hiányos kitöltés! (B-oszlop üres)</v>
      </c>
      <c r="CE1567" s="66" t="str">
        <f t="shared" si="1002"/>
        <v>Hiányos kitöltés! (B-oszlop üres)</v>
      </c>
      <c r="CF1567" s="65">
        <f t="shared" si="1003"/>
        <v>0</v>
      </c>
      <c r="CG1567" s="65">
        <f t="shared" si="1004"/>
        <v>0</v>
      </c>
      <c r="CH1567" s="65">
        <f t="shared" si="1005"/>
        <v>0</v>
      </c>
    </row>
    <row r="1568" spans="1:86" ht="31.25" x14ac:dyDescent="0.25">
      <c r="A1568" s="54" t="str">
        <f t="shared" si="994"/>
        <v>Nincs VKR kiválasztva!</v>
      </c>
      <c r="B1568" s="68"/>
      <c r="C1568" s="55"/>
      <c r="D1568" s="47"/>
      <c r="E1568" s="47"/>
      <c r="F1568" s="56" t="str">
        <f>IF($G1568="","Nincs VKR kiválasztva!",INDEX(Osszesito!$C:$C,MATCH($G1568,Osszesito!$D:$D,0)))</f>
        <v>Nincs VKR kiválasztva!</v>
      </c>
      <c r="G1568" s="45"/>
      <c r="H1568" s="51" t="str">
        <f>IF($D1568="","",CONCATENATE($AY1568,"_",COUNTA($D$3:$D1568),"_FSZV_2026"))</f>
        <v/>
      </c>
      <c r="I1568" s="56" t="str">
        <f>IF($G1568="","Nincs VKR kiválasztva!",INDEX(Osszesito!$G:$G,MATCH($F1568,Osszesito!$C:$C,0)))</f>
        <v>Nincs VKR kiválasztva!</v>
      </c>
      <c r="J1568" s="56" t="str">
        <f>IF($G1568="","Nincs VKR kiválasztva!",INDEX(Osszesito!$F:$F,MATCH($F1568,Osszesito!$C:$C,0)))</f>
        <v>Nincs VKR kiválasztva!</v>
      </c>
      <c r="K1568" s="48" t="str">
        <f t="shared" si="1032"/>
        <v>Nincs kitöltve a költség rész!</v>
      </c>
      <c r="L1568" s="49"/>
      <c r="M1568" s="49"/>
      <c r="N1568" s="60"/>
      <c r="O1568" s="60"/>
      <c r="P1568" s="90"/>
      <c r="R1568" s="62"/>
      <c r="S1568" s="62"/>
      <c r="T1568" s="62"/>
      <c r="U1568" s="62"/>
      <c r="V1568" s="62"/>
      <c r="W1568" s="62"/>
      <c r="X1568" s="62"/>
      <c r="Y1568" s="62"/>
      <c r="Z1568" s="62"/>
      <c r="AA1568" s="62"/>
      <c r="AB1568" s="62"/>
      <c r="AC1568" s="61">
        <f t="shared" si="995"/>
        <v>0</v>
      </c>
      <c r="AD1568" s="1" t="str">
        <f t="shared" si="996"/>
        <v>Nincs VKR kiválasztva!</v>
      </c>
      <c r="AF1568" s="60"/>
      <c r="AG1568" s="60"/>
      <c r="AH1568" s="60"/>
      <c r="AI1568" s="60"/>
      <c r="AJ1568" s="60"/>
      <c r="AK1568" s="60"/>
      <c r="AL1568" s="60"/>
      <c r="AM1568" s="60"/>
      <c r="AN1568" s="60"/>
      <c r="AO1568" s="60"/>
      <c r="AP1568" s="60"/>
      <c r="AQ1568" s="61">
        <f t="shared" si="997"/>
        <v>0</v>
      </c>
      <c r="AR1568" s="130" t="s">
        <v>36</v>
      </c>
      <c r="AS1568" s="1" t="str">
        <f t="shared" si="998"/>
        <v>Nincs VKR kiválasztva!</v>
      </c>
      <c r="AU1568" s="46"/>
      <c r="AV1568" s="46"/>
      <c r="AY1568" s="64" t="str">
        <f>IF($D1568="","",INDEX(Osszesito!$E:$E,MATCH($F1568,Osszesito!$C:$C,0)))</f>
        <v/>
      </c>
      <c r="AZ1568" s="64">
        <f t="shared" si="1006"/>
        <v>0</v>
      </c>
      <c r="BA1568" s="65">
        <f t="shared" si="1007"/>
        <v>0</v>
      </c>
      <c r="BB1568" s="65" t="str">
        <f t="shared" si="1008"/>
        <v>x</v>
      </c>
      <c r="BC1568" s="65">
        <f t="shared" si="999"/>
        <v>0</v>
      </c>
      <c r="BD1568" s="65">
        <f t="shared" si="1033"/>
        <v>0</v>
      </c>
      <c r="BE1568" s="65">
        <f t="shared" si="1009"/>
        <v>0</v>
      </c>
      <c r="BF1568" s="64" t="str">
        <f t="shared" si="1010"/>
        <v>A forrás egyenlő a költséggel (I.ütem).</v>
      </c>
      <c r="BG1568" s="65">
        <f t="shared" si="1011"/>
        <v>0</v>
      </c>
      <c r="BH1568" s="65">
        <f t="shared" si="1012"/>
        <v>0</v>
      </c>
      <c r="BI1568" s="65">
        <f t="shared" si="1013"/>
        <v>0</v>
      </c>
      <c r="BJ1568" s="65">
        <f t="shared" si="1014"/>
        <v>0</v>
      </c>
      <c r="BK1568" s="65">
        <f t="shared" si="1000"/>
        <v>0</v>
      </c>
      <c r="BL1568" s="66" t="str">
        <f t="shared" si="1034"/>
        <v>Nem hosszútávú a feladat.</v>
      </c>
      <c r="BM1568" s="67">
        <f t="shared" si="1015"/>
        <v>1</v>
      </c>
      <c r="BN1568" s="67">
        <f t="shared" si="1016"/>
        <v>0</v>
      </c>
      <c r="BO1568" s="67">
        <f t="shared" si="1017"/>
        <v>1</v>
      </c>
      <c r="BP1568" s="67">
        <f t="shared" si="1018"/>
        <v>0</v>
      </c>
      <c r="BQ1568" s="65">
        <f t="shared" si="1019"/>
        <v>0</v>
      </c>
      <c r="BR1568" s="64" t="str">
        <f t="shared" si="1020"/>
        <v>Nincs hosszútávú terv!</v>
      </c>
      <c r="BS1568" s="65">
        <f t="shared" si="1021"/>
        <v>0</v>
      </c>
      <c r="BT1568" s="65">
        <f t="shared" si="1022"/>
        <v>0</v>
      </c>
      <c r="BU1568" s="65">
        <f t="shared" si="1023"/>
        <v>0</v>
      </c>
      <c r="BV1568" s="65">
        <f t="shared" si="1024"/>
        <v>0</v>
      </c>
      <c r="BW1568" s="65">
        <f t="shared" si="1025"/>
        <v>0</v>
      </c>
      <c r="BX1568" s="65">
        <f t="shared" si="1026"/>
        <v>0</v>
      </c>
      <c r="BY1568" s="65">
        <f t="shared" si="1027"/>
        <v>0</v>
      </c>
      <c r="BZ1568" s="65">
        <f t="shared" si="1028"/>
        <v>0</v>
      </c>
      <c r="CA1568" s="65">
        <f t="shared" si="1029"/>
        <v>0</v>
      </c>
      <c r="CB1568" s="65">
        <f t="shared" si="1030"/>
        <v>0</v>
      </c>
      <c r="CC1568" s="65">
        <f t="shared" si="1031"/>
        <v>0</v>
      </c>
      <c r="CD1568" s="65" t="str">
        <f t="shared" si="1001"/>
        <v>Hiányos kitöltés! (B-oszlop üres)</v>
      </c>
      <c r="CE1568" s="66" t="str">
        <f t="shared" si="1002"/>
        <v>Hiányos kitöltés! (B-oszlop üres)</v>
      </c>
      <c r="CF1568" s="65">
        <f t="shared" si="1003"/>
        <v>0</v>
      </c>
      <c r="CG1568" s="65">
        <f t="shared" si="1004"/>
        <v>0</v>
      </c>
      <c r="CH1568" s="65">
        <f t="shared" si="1005"/>
        <v>0</v>
      </c>
    </row>
    <row r="1569" spans="1:86" ht="31.25" x14ac:dyDescent="0.25">
      <c r="A1569" s="54" t="str">
        <f t="shared" si="994"/>
        <v>Nincs VKR kiválasztva!</v>
      </c>
      <c r="B1569" s="68"/>
      <c r="C1569" s="55"/>
      <c r="D1569" s="47"/>
      <c r="E1569" s="47"/>
      <c r="F1569" s="56" t="str">
        <f>IF($G1569="","Nincs VKR kiválasztva!",INDEX(Osszesito!$C:$C,MATCH($G1569,Osszesito!$D:$D,0)))</f>
        <v>Nincs VKR kiválasztva!</v>
      </c>
      <c r="G1569" s="45"/>
      <c r="H1569" s="51" t="str">
        <f>IF($D1569="","",CONCATENATE($AY1569,"_",COUNTA($D$3:$D1569),"_FSZV_2026"))</f>
        <v/>
      </c>
      <c r="I1569" s="56" t="str">
        <f>IF($G1569="","Nincs VKR kiválasztva!",INDEX(Osszesito!$G:$G,MATCH($F1569,Osszesito!$C:$C,0)))</f>
        <v>Nincs VKR kiválasztva!</v>
      </c>
      <c r="J1569" s="56" t="str">
        <f>IF($G1569="","Nincs VKR kiválasztva!",INDEX(Osszesito!$F:$F,MATCH($F1569,Osszesito!$C:$C,0)))</f>
        <v>Nincs VKR kiválasztva!</v>
      </c>
      <c r="K1569" s="48" t="str">
        <f t="shared" si="1032"/>
        <v>Nincs kitöltve a költség rész!</v>
      </c>
      <c r="L1569" s="49"/>
      <c r="M1569" s="49"/>
      <c r="N1569" s="60"/>
      <c r="O1569" s="60"/>
      <c r="P1569" s="90"/>
      <c r="R1569" s="62"/>
      <c r="S1569" s="62"/>
      <c r="T1569" s="62"/>
      <c r="U1569" s="62"/>
      <c r="V1569" s="62"/>
      <c r="W1569" s="62"/>
      <c r="X1569" s="62"/>
      <c r="Y1569" s="62"/>
      <c r="Z1569" s="62"/>
      <c r="AA1569" s="62"/>
      <c r="AB1569" s="62"/>
      <c r="AC1569" s="61">
        <f t="shared" si="995"/>
        <v>0</v>
      </c>
      <c r="AD1569" s="1" t="str">
        <f t="shared" si="996"/>
        <v>Nincs VKR kiválasztva!</v>
      </c>
      <c r="AF1569" s="60"/>
      <c r="AG1569" s="60"/>
      <c r="AH1569" s="60"/>
      <c r="AI1569" s="60"/>
      <c r="AJ1569" s="60"/>
      <c r="AK1569" s="60"/>
      <c r="AL1569" s="60"/>
      <c r="AM1569" s="60"/>
      <c r="AN1569" s="60"/>
      <c r="AO1569" s="60"/>
      <c r="AP1569" s="60"/>
      <c r="AQ1569" s="61">
        <f t="shared" si="997"/>
        <v>0</v>
      </c>
      <c r="AR1569" s="130" t="s">
        <v>36</v>
      </c>
      <c r="AS1569" s="1" t="str">
        <f t="shared" si="998"/>
        <v>Nincs VKR kiválasztva!</v>
      </c>
      <c r="AU1569" s="46"/>
      <c r="AV1569" s="46"/>
      <c r="AY1569" s="64" t="str">
        <f>IF($D1569="","",INDEX(Osszesito!$E:$E,MATCH($F1569,Osszesito!$C:$C,0)))</f>
        <v/>
      </c>
      <c r="AZ1569" s="64">
        <f t="shared" si="1006"/>
        <v>0</v>
      </c>
      <c r="BA1569" s="65">
        <f t="shared" si="1007"/>
        <v>0</v>
      </c>
      <c r="BB1569" s="65" t="str">
        <f t="shared" si="1008"/>
        <v>x</v>
      </c>
      <c r="BC1569" s="65">
        <f t="shared" si="999"/>
        <v>0</v>
      </c>
      <c r="BD1569" s="65">
        <f t="shared" si="1033"/>
        <v>0</v>
      </c>
      <c r="BE1569" s="65">
        <f t="shared" si="1009"/>
        <v>0</v>
      </c>
      <c r="BF1569" s="64" t="str">
        <f t="shared" si="1010"/>
        <v>A forrás egyenlő a költséggel (I.ütem).</v>
      </c>
      <c r="BG1569" s="65">
        <f t="shared" si="1011"/>
        <v>0</v>
      </c>
      <c r="BH1569" s="65">
        <f t="shared" si="1012"/>
        <v>0</v>
      </c>
      <c r="BI1569" s="65">
        <f t="shared" si="1013"/>
        <v>0</v>
      </c>
      <c r="BJ1569" s="65">
        <f t="shared" si="1014"/>
        <v>0</v>
      </c>
      <c r="BK1569" s="65">
        <f t="shared" si="1000"/>
        <v>0</v>
      </c>
      <c r="BL1569" s="66" t="str">
        <f t="shared" si="1034"/>
        <v>Nem hosszútávú a feladat.</v>
      </c>
      <c r="BM1569" s="67">
        <f t="shared" si="1015"/>
        <v>1</v>
      </c>
      <c r="BN1569" s="67">
        <f t="shared" si="1016"/>
        <v>0</v>
      </c>
      <c r="BO1569" s="67">
        <f t="shared" si="1017"/>
        <v>1</v>
      </c>
      <c r="BP1569" s="67">
        <f t="shared" si="1018"/>
        <v>0</v>
      </c>
      <c r="BQ1569" s="65">
        <f t="shared" si="1019"/>
        <v>0</v>
      </c>
      <c r="BR1569" s="64" t="str">
        <f t="shared" si="1020"/>
        <v>Nincs hosszútávú terv!</v>
      </c>
      <c r="BS1569" s="65">
        <f t="shared" si="1021"/>
        <v>0</v>
      </c>
      <c r="BT1569" s="65">
        <f t="shared" si="1022"/>
        <v>0</v>
      </c>
      <c r="BU1569" s="65">
        <f t="shared" si="1023"/>
        <v>0</v>
      </c>
      <c r="BV1569" s="65">
        <f t="shared" si="1024"/>
        <v>0</v>
      </c>
      <c r="BW1569" s="65">
        <f t="shared" si="1025"/>
        <v>0</v>
      </c>
      <c r="BX1569" s="65">
        <f t="shared" si="1026"/>
        <v>0</v>
      </c>
      <c r="BY1569" s="65">
        <f t="shared" si="1027"/>
        <v>0</v>
      </c>
      <c r="BZ1569" s="65">
        <f t="shared" si="1028"/>
        <v>0</v>
      </c>
      <c r="CA1569" s="65">
        <f t="shared" si="1029"/>
        <v>0</v>
      </c>
      <c r="CB1569" s="65">
        <f t="shared" si="1030"/>
        <v>0</v>
      </c>
      <c r="CC1569" s="65">
        <f t="shared" si="1031"/>
        <v>0</v>
      </c>
      <c r="CD1569" s="65" t="str">
        <f t="shared" si="1001"/>
        <v>Hiányos kitöltés! (B-oszlop üres)</v>
      </c>
      <c r="CE1569" s="66" t="str">
        <f t="shared" si="1002"/>
        <v>Hiányos kitöltés! (B-oszlop üres)</v>
      </c>
      <c r="CF1569" s="65">
        <f t="shared" si="1003"/>
        <v>0</v>
      </c>
      <c r="CG1569" s="65">
        <f t="shared" si="1004"/>
        <v>0</v>
      </c>
      <c r="CH1569" s="65">
        <f t="shared" si="1005"/>
        <v>0</v>
      </c>
    </row>
    <row r="1570" spans="1:86" ht="31.25" x14ac:dyDescent="0.25">
      <c r="A1570" s="54" t="str">
        <f t="shared" si="994"/>
        <v>Nincs VKR kiválasztva!</v>
      </c>
      <c r="B1570" s="68"/>
      <c r="C1570" s="55"/>
      <c r="D1570" s="47"/>
      <c r="E1570" s="47"/>
      <c r="F1570" s="56" t="str">
        <f>IF($G1570="","Nincs VKR kiválasztva!",INDEX(Osszesito!$C:$C,MATCH($G1570,Osszesito!$D:$D,0)))</f>
        <v>Nincs VKR kiválasztva!</v>
      </c>
      <c r="G1570" s="45"/>
      <c r="H1570" s="51" t="str">
        <f>IF($D1570="","",CONCATENATE($AY1570,"_",COUNTA($D$3:$D1570),"_FSZV_2026"))</f>
        <v/>
      </c>
      <c r="I1570" s="56" t="str">
        <f>IF($G1570="","Nincs VKR kiválasztva!",INDEX(Osszesito!$G:$G,MATCH($F1570,Osszesito!$C:$C,0)))</f>
        <v>Nincs VKR kiválasztva!</v>
      </c>
      <c r="J1570" s="56" t="str">
        <f>IF($G1570="","Nincs VKR kiválasztva!",INDEX(Osszesito!$F:$F,MATCH($F1570,Osszesito!$C:$C,0)))</f>
        <v>Nincs VKR kiválasztva!</v>
      </c>
      <c r="K1570" s="48" t="str">
        <f t="shared" si="1032"/>
        <v>Nincs kitöltve a költség rész!</v>
      </c>
      <c r="L1570" s="49"/>
      <c r="M1570" s="49"/>
      <c r="N1570" s="60"/>
      <c r="O1570" s="60"/>
      <c r="P1570" s="90"/>
      <c r="R1570" s="62"/>
      <c r="S1570" s="62"/>
      <c r="T1570" s="62"/>
      <c r="U1570" s="62"/>
      <c r="V1570" s="62"/>
      <c r="W1570" s="62"/>
      <c r="X1570" s="62"/>
      <c r="Y1570" s="62"/>
      <c r="Z1570" s="62"/>
      <c r="AA1570" s="62"/>
      <c r="AB1570" s="62"/>
      <c r="AC1570" s="61">
        <f t="shared" si="995"/>
        <v>0</v>
      </c>
      <c r="AD1570" s="1" t="str">
        <f t="shared" si="996"/>
        <v>Nincs VKR kiválasztva!</v>
      </c>
      <c r="AF1570" s="60"/>
      <c r="AG1570" s="60"/>
      <c r="AH1570" s="60"/>
      <c r="AI1570" s="60"/>
      <c r="AJ1570" s="60"/>
      <c r="AK1570" s="60"/>
      <c r="AL1570" s="60"/>
      <c r="AM1570" s="60"/>
      <c r="AN1570" s="60"/>
      <c r="AO1570" s="60"/>
      <c r="AP1570" s="60"/>
      <c r="AQ1570" s="61">
        <f t="shared" si="997"/>
        <v>0</v>
      </c>
      <c r="AR1570" s="130" t="s">
        <v>36</v>
      </c>
      <c r="AS1570" s="1" t="str">
        <f t="shared" si="998"/>
        <v>Nincs VKR kiválasztva!</v>
      </c>
      <c r="AU1570" s="46"/>
      <c r="AV1570" s="46"/>
      <c r="AY1570" s="64" t="str">
        <f>IF($D1570="","",INDEX(Osszesito!$E:$E,MATCH($F1570,Osszesito!$C:$C,0)))</f>
        <v/>
      </c>
      <c r="AZ1570" s="64">
        <f t="shared" si="1006"/>
        <v>0</v>
      </c>
      <c r="BA1570" s="65">
        <f t="shared" si="1007"/>
        <v>0</v>
      </c>
      <c r="BB1570" s="65" t="str">
        <f t="shared" si="1008"/>
        <v>x</v>
      </c>
      <c r="BC1570" s="65">
        <f t="shared" si="999"/>
        <v>0</v>
      </c>
      <c r="BD1570" s="65">
        <f t="shared" si="1033"/>
        <v>0</v>
      </c>
      <c r="BE1570" s="65">
        <f t="shared" si="1009"/>
        <v>0</v>
      </c>
      <c r="BF1570" s="64" t="str">
        <f t="shared" si="1010"/>
        <v>A forrás egyenlő a költséggel (I.ütem).</v>
      </c>
      <c r="BG1570" s="65">
        <f t="shared" si="1011"/>
        <v>0</v>
      </c>
      <c r="BH1570" s="65">
        <f t="shared" si="1012"/>
        <v>0</v>
      </c>
      <c r="BI1570" s="65">
        <f t="shared" si="1013"/>
        <v>0</v>
      </c>
      <c r="BJ1570" s="65">
        <f t="shared" si="1014"/>
        <v>0</v>
      </c>
      <c r="BK1570" s="65">
        <f t="shared" si="1000"/>
        <v>0</v>
      </c>
      <c r="BL1570" s="66" t="str">
        <f t="shared" si="1034"/>
        <v>Nem hosszútávú a feladat.</v>
      </c>
      <c r="BM1570" s="67">
        <f t="shared" si="1015"/>
        <v>1</v>
      </c>
      <c r="BN1570" s="67">
        <f t="shared" si="1016"/>
        <v>0</v>
      </c>
      <c r="BO1570" s="67">
        <f t="shared" si="1017"/>
        <v>1</v>
      </c>
      <c r="BP1570" s="67">
        <f t="shared" si="1018"/>
        <v>0</v>
      </c>
      <c r="BQ1570" s="65">
        <f t="shared" si="1019"/>
        <v>0</v>
      </c>
      <c r="BR1570" s="64" t="str">
        <f t="shared" si="1020"/>
        <v>Nincs hosszútávú terv!</v>
      </c>
      <c r="BS1570" s="65">
        <f t="shared" si="1021"/>
        <v>0</v>
      </c>
      <c r="BT1570" s="65">
        <f t="shared" si="1022"/>
        <v>0</v>
      </c>
      <c r="BU1570" s="65">
        <f t="shared" si="1023"/>
        <v>0</v>
      </c>
      <c r="BV1570" s="65">
        <f t="shared" si="1024"/>
        <v>0</v>
      </c>
      <c r="BW1570" s="65">
        <f t="shared" si="1025"/>
        <v>0</v>
      </c>
      <c r="BX1570" s="65">
        <f t="shared" si="1026"/>
        <v>0</v>
      </c>
      <c r="BY1570" s="65">
        <f t="shared" si="1027"/>
        <v>0</v>
      </c>
      <c r="BZ1570" s="65">
        <f t="shared" si="1028"/>
        <v>0</v>
      </c>
      <c r="CA1570" s="65">
        <f t="shared" si="1029"/>
        <v>0</v>
      </c>
      <c r="CB1570" s="65">
        <f t="shared" si="1030"/>
        <v>0</v>
      </c>
      <c r="CC1570" s="65">
        <f t="shared" si="1031"/>
        <v>0</v>
      </c>
      <c r="CD1570" s="65" t="str">
        <f t="shared" si="1001"/>
        <v>Hiányos kitöltés! (B-oszlop üres)</v>
      </c>
      <c r="CE1570" s="66" t="str">
        <f t="shared" si="1002"/>
        <v>Hiányos kitöltés! (B-oszlop üres)</v>
      </c>
      <c r="CF1570" s="65">
        <f t="shared" si="1003"/>
        <v>0</v>
      </c>
      <c r="CG1570" s="65">
        <f t="shared" si="1004"/>
        <v>0</v>
      </c>
      <c r="CH1570" s="65">
        <f t="shared" si="1005"/>
        <v>0</v>
      </c>
    </row>
    <row r="1571" spans="1:86" ht="31.25" x14ac:dyDescent="0.25">
      <c r="A1571" s="54" t="str">
        <f t="shared" si="994"/>
        <v>Nincs VKR kiválasztva!</v>
      </c>
      <c r="B1571" s="68"/>
      <c r="C1571" s="55"/>
      <c r="D1571" s="47"/>
      <c r="E1571" s="47"/>
      <c r="F1571" s="56" t="str">
        <f>IF($G1571="","Nincs VKR kiválasztva!",INDEX(Osszesito!$C:$C,MATCH($G1571,Osszesito!$D:$D,0)))</f>
        <v>Nincs VKR kiválasztva!</v>
      </c>
      <c r="G1571" s="45"/>
      <c r="H1571" s="51" t="str">
        <f>IF($D1571="","",CONCATENATE($AY1571,"_",COUNTA($D$3:$D1571),"_FSZV_2026"))</f>
        <v/>
      </c>
      <c r="I1571" s="56" t="str">
        <f>IF($G1571="","Nincs VKR kiválasztva!",INDEX(Osszesito!$G:$G,MATCH($F1571,Osszesito!$C:$C,0)))</f>
        <v>Nincs VKR kiválasztva!</v>
      </c>
      <c r="J1571" s="56" t="str">
        <f>IF($G1571="","Nincs VKR kiválasztva!",INDEX(Osszesito!$F:$F,MATCH($F1571,Osszesito!$C:$C,0)))</f>
        <v>Nincs VKR kiválasztva!</v>
      </c>
      <c r="K1571" s="48" t="str">
        <f t="shared" si="1032"/>
        <v>Nincs kitöltve a költség rész!</v>
      </c>
      <c r="L1571" s="49"/>
      <c r="M1571" s="49"/>
      <c r="N1571" s="60"/>
      <c r="O1571" s="60"/>
      <c r="P1571" s="90"/>
      <c r="R1571" s="62"/>
      <c r="S1571" s="62"/>
      <c r="T1571" s="62"/>
      <c r="U1571" s="62"/>
      <c r="V1571" s="62"/>
      <c r="W1571" s="62"/>
      <c r="X1571" s="62"/>
      <c r="Y1571" s="62"/>
      <c r="Z1571" s="62"/>
      <c r="AA1571" s="62"/>
      <c r="AB1571" s="62"/>
      <c r="AC1571" s="61">
        <f t="shared" si="995"/>
        <v>0</v>
      </c>
      <c r="AD1571" s="1" t="str">
        <f t="shared" si="996"/>
        <v>Nincs VKR kiválasztva!</v>
      </c>
      <c r="AF1571" s="60"/>
      <c r="AG1571" s="60"/>
      <c r="AH1571" s="60"/>
      <c r="AI1571" s="60"/>
      <c r="AJ1571" s="60"/>
      <c r="AK1571" s="60"/>
      <c r="AL1571" s="60"/>
      <c r="AM1571" s="60"/>
      <c r="AN1571" s="60"/>
      <c r="AO1571" s="60"/>
      <c r="AP1571" s="60"/>
      <c r="AQ1571" s="61">
        <f t="shared" si="997"/>
        <v>0</v>
      </c>
      <c r="AR1571" s="130" t="s">
        <v>36</v>
      </c>
      <c r="AS1571" s="1" t="str">
        <f t="shared" si="998"/>
        <v>Nincs VKR kiválasztva!</v>
      </c>
      <c r="AU1571" s="46"/>
      <c r="AV1571" s="46"/>
      <c r="AY1571" s="64" t="str">
        <f>IF($D1571="","",INDEX(Osszesito!$E:$E,MATCH($F1571,Osszesito!$C:$C,0)))</f>
        <v/>
      </c>
      <c r="AZ1571" s="64">
        <f t="shared" si="1006"/>
        <v>0</v>
      </c>
      <c r="BA1571" s="65">
        <f t="shared" si="1007"/>
        <v>0</v>
      </c>
      <c r="BB1571" s="65" t="str">
        <f t="shared" si="1008"/>
        <v>x</v>
      </c>
      <c r="BC1571" s="65">
        <f t="shared" si="999"/>
        <v>0</v>
      </c>
      <c r="BD1571" s="65">
        <f t="shared" si="1033"/>
        <v>0</v>
      </c>
      <c r="BE1571" s="65">
        <f t="shared" si="1009"/>
        <v>0</v>
      </c>
      <c r="BF1571" s="64" t="str">
        <f t="shared" si="1010"/>
        <v>A forrás egyenlő a költséggel (I.ütem).</v>
      </c>
      <c r="BG1571" s="65">
        <f t="shared" si="1011"/>
        <v>0</v>
      </c>
      <c r="BH1571" s="65">
        <f t="shared" si="1012"/>
        <v>0</v>
      </c>
      <c r="BI1571" s="65">
        <f t="shared" si="1013"/>
        <v>0</v>
      </c>
      <c r="BJ1571" s="65">
        <f t="shared" si="1014"/>
        <v>0</v>
      </c>
      <c r="BK1571" s="65">
        <f t="shared" si="1000"/>
        <v>0</v>
      </c>
      <c r="BL1571" s="66" t="str">
        <f t="shared" si="1034"/>
        <v>Nem hosszútávú a feladat.</v>
      </c>
      <c r="BM1571" s="67">
        <f t="shared" si="1015"/>
        <v>1</v>
      </c>
      <c r="BN1571" s="67">
        <f t="shared" si="1016"/>
        <v>0</v>
      </c>
      <c r="BO1571" s="67">
        <f t="shared" si="1017"/>
        <v>1</v>
      </c>
      <c r="BP1571" s="67">
        <f t="shared" si="1018"/>
        <v>0</v>
      </c>
      <c r="BQ1571" s="65">
        <f t="shared" si="1019"/>
        <v>0</v>
      </c>
      <c r="BR1571" s="64" t="str">
        <f t="shared" si="1020"/>
        <v>Nincs hosszútávú terv!</v>
      </c>
      <c r="BS1571" s="65">
        <f t="shared" si="1021"/>
        <v>0</v>
      </c>
      <c r="BT1571" s="65">
        <f t="shared" si="1022"/>
        <v>0</v>
      </c>
      <c r="BU1571" s="65">
        <f t="shared" si="1023"/>
        <v>0</v>
      </c>
      <c r="BV1571" s="65">
        <f t="shared" si="1024"/>
        <v>0</v>
      </c>
      <c r="BW1571" s="65">
        <f t="shared" si="1025"/>
        <v>0</v>
      </c>
      <c r="BX1571" s="65">
        <f t="shared" si="1026"/>
        <v>0</v>
      </c>
      <c r="BY1571" s="65">
        <f t="shared" si="1027"/>
        <v>0</v>
      </c>
      <c r="BZ1571" s="65">
        <f t="shared" si="1028"/>
        <v>0</v>
      </c>
      <c r="CA1571" s="65">
        <f t="shared" si="1029"/>
        <v>0</v>
      </c>
      <c r="CB1571" s="65">
        <f t="shared" si="1030"/>
        <v>0</v>
      </c>
      <c r="CC1571" s="65">
        <f t="shared" si="1031"/>
        <v>0</v>
      </c>
      <c r="CD1571" s="65" t="str">
        <f t="shared" si="1001"/>
        <v>Hiányos kitöltés! (B-oszlop üres)</v>
      </c>
      <c r="CE1571" s="66" t="str">
        <f t="shared" si="1002"/>
        <v>Hiányos kitöltés! (B-oszlop üres)</v>
      </c>
      <c r="CF1571" s="65">
        <f t="shared" si="1003"/>
        <v>0</v>
      </c>
      <c r="CG1571" s="65">
        <f t="shared" si="1004"/>
        <v>0</v>
      </c>
      <c r="CH1571" s="65">
        <f t="shared" si="1005"/>
        <v>0</v>
      </c>
    </row>
    <row r="1572" spans="1:86" ht="31.25" x14ac:dyDescent="0.25">
      <c r="A1572" s="54" t="str">
        <f t="shared" si="994"/>
        <v>Nincs VKR kiválasztva!</v>
      </c>
      <c r="B1572" s="68"/>
      <c r="C1572" s="55"/>
      <c r="D1572" s="47"/>
      <c r="E1572" s="47"/>
      <c r="F1572" s="56" t="str">
        <f>IF($G1572="","Nincs VKR kiválasztva!",INDEX(Osszesito!$C:$C,MATCH($G1572,Osszesito!$D:$D,0)))</f>
        <v>Nincs VKR kiválasztva!</v>
      </c>
      <c r="G1572" s="45"/>
      <c r="H1572" s="51" t="str">
        <f>IF($D1572="","",CONCATENATE($AY1572,"_",COUNTA($D$3:$D1572),"_FSZV_2026"))</f>
        <v/>
      </c>
      <c r="I1572" s="56" t="str">
        <f>IF($G1572="","Nincs VKR kiválasztva!",INDEX(Osszesito!$G:$G,MATCH($F1572,Osszesito!$C:$C,0)))</f>
        <v>Nincs VKR kiválasztva!</v>
      </c>
      <c r="J1572" s="56" t="str">
        <f>IF($G1572="","Nincs VKR kiválasztva!",INDEX(Osszesito!$F:$F,MATCH($F1572,Osszesito!$C:$C,0)))</f>
        <v>Nincs VKR kiválasztva!</v>
      </c>
      <c r="K1572" s="48" t="str">
        <f t="shared" si="1032"/>
        <v>Nincs kitöltve a költség rész!</v>
      </c>
      <c r="L1572" s="49"/>
      <c r="M1572" s="49"/>
      <c r="N1572" s="60"/>
      <c r="O1572" s="60"/>
      <c r="P1572" s="90"/>
      <c r="R1572" s="62"/>
      <c r="S1572" s="62"/>
      <c r="T1572" s="62"/>
      <c r="U1572" s="62"/>
      <c r="V1572" s="62"/>
      <c r="W1572" s="62"/>
      <c r="X1572" s="62"/>
      <c r="Y1572" s="62"/>
      <c r="Z1572" s="62"/>
      <c r="AA1572" s="62"/>
      <c r="AB1572" s="62"/>
      <c r="AC1572" s="61">
        <f t="shared" si="995"/>
        <v>0</v>
      </c>
      <c r="AD1572" s="1" t="str">
        <f t="shared" si="996"/>
        <v>Nincs VKR kiválasztva!</v>
      </c>
      <c r="AF1572" s="60"/>
      <c r="AG1572" s="60"/>
      <c r="AH1572" s="60"/>
      <c r="AI1572" s="60"/>
      <c r="AJ1572" s="60"/>
      <c r="AK1572" s="60"/>
      <c r="AL1572" s="60"/>
      <c r="AM1572" s="60"/>
      <c r="AN1572" s="60"/>
      <c r="AO1572" s="60"/>
      <c r="AP1572" s="60"/>
      <c r="AQ1572" s="61">
        <f t="shared" si="997"/>
        <v>0</v>
      </c>
      <c r="AR1572" s="130" t="s">
        <v>36</v>
      </c>
      <c r="AS1572" s="1" t="str">
        <f t="shared" si="998"/>
        <v>Nincs VKR kiválasztva!</v>
      </c>
      <c r="AU1572" s="46"/>
      <c r="AV1572" s="46"/>
      <c r="AY1572" s="64" t="str">
        <f>IF($D1572="","",INDEX(Osszesito!$E:$E,MATCH($F1572,Osszesito!$C:$C,0)))</f>
        <v/>
      </c>
      <c r="AZ1572" s="64">
        <f t="shared" si="1006"/>
        <v>0</v>
      </c>
      <c r="BA1572" s="65">
        <f t="shared" si="1007"/>
        <v>0</v>
      </c>
      <c r="BB1572" s="65" t="str">
        <f t="shared" si="1008"/>
        <v>x</v>
      </c>
      <c r="BC1572" s="65">
        <f t="shared" si="999"/>
        <v>0</v>
      </c>
      <c r="BD1572" s="65">
        <f t="shared" si="1033"/>
        <v>0</v>
      </c>
      <c r="BE1572" s="65">
        <f t="shared" si="1009"/>
        <v>0</v>
      </c>
      <c r="BF1572" s="64" t="str">
        <f t="shared" si="1010"/>
        <v>A forrás egyenlő a költséggel (I.ütem).</v>
      </c>
      <c r="BG1572" s="65">
        <f t="shared" si="1011"/>
        <v>0</v>
      </c>
      <c r="BH1572" s="65">
        <f t="shared" si="1012"/>
        <v>0</v>
      </c>
      <c r="BI1572" s="65">
        <f t="shared" si="1013"/>
        <v>0</v>
      </c>
      <c r="BJ1572" s="65">
        <f t="shared" si="1014"/>
        <v>0</v>
      </c>
      <c r="BK1572" s="65">
        <f t="shared" si="1000"/>
        <v>0</v>
      </c>
      <c r="BL1572" s="66" t="str">
        <f t="shared" si="1034"/>
        <v>Nem hosszútávú a feladat.</v>
      </c>
      <c r="BM1572" s="67">
        <f t="shared" si="1015"/>
        <v>1</v>
      </c>
      <c r="BN1572" s="67">
        <f t="shared" si="1016"/>
        <v>0</v>
      </c>
      <c r="BO1572" s="67">
        <f t="shared" si="1017"/>
        <v>1</v>
      </c>
      <c r="BP1572" s="67">
        <f t="shared" si="1018"/>
        <v>0</v>
      </c>
      <c r="BQ1572" s="65">
        <f t="shared" si="1019"/>
        <v>0</v>
      </c>
      <c r="BR1572" s="64" t="str">
        <f t="shared" si="1020"/>
        <v>Nincs hosszútávú terv!</v>
      </c>
      <c r="BS1572" s="65">
        <f t="shared" si="1021"/>
        <v>0</v>
      </c>
      <c r="BT1572" s="65">
        <f t="shared" si="1022"/>
        <v>0</v>
      </c>
      <c r="BU1572" s="65">
        <f t="shared" si="1023"/>
        <v>0</v>
      </c>
      <c r="BV1572" s="65">
        <f t="shared" si="1024"/>
        <v>0</v>
      </c>
      <c r="BW1572" s="65">
        <f t="shared" si="1025"/>
        <v>0</v>
      </c>
      <c r="BX1572" s="65">
        <f t="shared" si="1026"/>
        <v>0</v>
      </c>
      <c r="BY1572" s="65">
        <f t="shared" si="1027"/>
        <v>0</v>
      </c>
      <c r="BZ1572" s="65">
        <f t="shared" si="1028"/>
        <v>0</v>
      </c>
      <c r="CA1572" s="65">
        <f t="shared" si="1029"/>
        <v>0</v>
      </c>
      <c r="CB1572" s="65">
        <f t="shared" si="1030"/>
        <v>0</v>
      </c>
      <c r="CC1572" s="65">
        <f t="shared" si="1031"/>
        <v>0</v>
      </c>
      <c r="CD1572" s="65" t="str">
        <f t="shared" si="1001"/>
        <v>Hiányos kitöltés! (B-oszlop üres)</v>
      </c>
      <c r="CE1572" s="66" t="str">
        <f t="shared" si="1002"/>
        <v>Hiányos kitöltés! (B-oszlop üres)</v>
      </c>
      <c r="CF1572" s="65">
        <f t="shared" si="1003"/>
        <v>0</v>
      </c>
      <c r="CG1572" s="65">
        <f t="shared" si="1004"/>
        <v>0</v>
      </c>
      <c r="CH1572" s="65">
        <f t="shared" si="1005"/>
        <v>0</v>
      </c>
    </row>
    <row r="1573" spans="1:86" ht="31.25" x14ac:dyDescent="0.25">
      <c r="A1573" s="54" t="str">
        <f t="shared" si="994"/>
        <v>Nincs VKR kiválasztva!</v>
      </c>
      <c r="B1573" s="68"/>
      <c r="C1573" s="55"/>
      <c r="D1573" s="47"/>
      <c r="E1573" s="47"/>
      <c r="F1573" s="56" t="str">
        <f>IF($G1573="","Nincs VKR kiválasztva!",INDEX(Osszesito!$C:$C,MATCH($G1573,Osszesito!$D:$D,0)))</f>
        <v>Nincs VKR kiválasztva!</v>
      </c>
      <c r="G1573" s="45"/>
      <c r="H1573" s="51" t="str">
        <f>IF($D1573="","",CONCATENATE($AY1573,"_",COUNTA($D$3:$D1573),"_FSZV_2026"))</f>
        <v/>
      </c>
      <c r="I1573" s="56" t="str">
        <f>IF($G1573="","Nincs VKR kiválasztva!",INDEX(Osszesito!$G:$G,MATCH($F1573,Osszesito!$C:$C,0)))</f>
        <v>Nincs VKR kiválasztva!</v>
      </c>
      <c r="J1573" s="56" t="str">
        <f>IF($G1573="","Nincs VKR kiválasztva!",INDEX(Osszesito!$F:$F,MATCH($F1573,Osszesito!$C:$C,0)))</f>
        <v>Nincs VKR kiválasztva!</v>
      </c>
      <c r="K1573" s="48" t="str">
        <f t="shared" si="1032"/>
        <v>Nincs kitöltve a költség rész!</v>
      </c>
      <c r="L1573" s="49"/>
      <c r="M1573" s="49"/>
      <c r="N1573" s="60"/>
      <c r="O1573" s="60"/>
      <c r="P1573" s="90"/>
      <c r="R1573" s="62"/>
      <c r="S1573" s="62"/>
      <c r="T1573" s="62"/>
      <c r="U1573" s="62"/>
      <c r="V1573" s="62"/>
      <c r="W1573" s="62"/>
      <c r="X1573" s="62"/>
      <c r="Y1573" s="62"/>
      <c r="Z1573" s="62"/>
      <c r="AA1573" s="62"/>
      <c r="AB1573" s="62"/>
      <c r="AC1573" s="61">
        <f t="shared" si="995"/>
        <v>0</v>
      </c>
      <c r="AD1573" s="1" t="str">
        <f t="shared" si="996"/>
        <v>Nincs VKR kiválasztva!</v>
      </c>
      <c r="AF1573" s="60"/>
      <c r="AG1573" s="60"/>
      <c r="AH1573" s="60"/>
      <c r="AI1573" s="60"/>
      <c r="AJ1573" s="60"/>
      <c r="AK1573" s="60"/>
      <c r="AL1573" s="60"/>
      <c r="AM1573" s="60"/>
      <c r="AN1573" s="60"/>
      <c r="AO1573" s="60"/>
      <c r="AP1573" s="60"/>
      <c r="AQ1573" s="61">
        <f t="shared" si="997"/>
        <v>0</v>
      </c>
      <c r="AR1573" s="130" t="s">
        <v>36</v>
      </c>
      <c r="AS1573" s="1" t="str">
        <f t="shared" si="998"/>
        <v>Nincs VKR kiválasztva!</v>
      </c>
      <c r="AU1573" s="46"/>
      <c r="AV1573" s="46"/>
      <c r="AY1573" s="64" t="str">
        <f>IF($D1573="","",INDEX(Osszesito!$E:$E,MATCH($F1573,Osszesito!$C:$C,0)))</f>
        <v/>
      </c>
      <c r="AZ1573" s="64">
        <f t="shared" si="1006"/>
        <v>0</v>
      </c>
      <c r="BA1573" s="65">
        <f t="shared" si="1007"/>
        <v>0</v>
      </c>
      <c r="BB1573" s="65" t="str">
        <f t="shared" si="1008"/>
        <v>x</v>
      </c>
      <c r="BC1573" s="65">
        <f t="shared" si="999"/>
        <v>0</v>
      </c>
      <c r="BD1573" s="65">
        <f t="shared" si="1033"/>
        <v>0</v>
      </c>
      <c r="BE1573" s="65">
        <f t="shared" si="1009"/>
        <v>0</v>
      </c>
      <c r="BF1573" s="64" t="str">
        <f t="shared" si="1010"/>
        <v>A forrás egyenlő a költséggel (I.ütem).</v>
      </c>
      <c r="BG1573" s="65">
        <f t="shared" si="1011"/>
        <v>0</v>
      </c>
      <c r="BH1573" s="65">
        <f t="shared" si="1012"/>
        <v>0</v>
      </c>
      <c r="BI1573" s="65">
        <f t="shared" si="1013"/>
        <v>0</v>
      </c>
      <c r="BJ1573" s="65">
        <f t="shared" si="1014"/>
        <v>0</v>
      </c>
      <c r="BK1573" s="65">
        <f t="shared" si="1000"/>
        <v>0</v>
      </c>
      <c r="BL1573" s="66" t="str">
        <f t="shared" si="1034"/>
        <v>Nem hosszútávú a feladat.</v>
      </c>
      <c r="BM1573" s="67">
        <f t="shared" si="1015"/>
        <v>1</v>
      </c>
      <c r="BN1573" s="67">
        <f t="shared" si="1016"/>
        <v>0</v>
      </c>
      <c r="BO1573" s="67">
        <f t="shared" si="1017"/>
        <v>1</v>
      </c>
      <c r="BP1573" s="67">
        <f t="shared" si="1018"/>
        <v>0</v>
      </c>
      <c r="BQ1573" s="65">
        <f t="shared" si="1019"/>
        <v>0</v>
      </c>
      <c r="BR1573" s="64" t="str">
        <f t="shared" si="1020"/>
        <v>Nincs hosszútávú terv!</v>
      </c>
      <c r="BS1573" s="65">
        <f t="shared" si="1021"/>
        <v>0</v>
      </c>
      <c r="BT1573" s="65">
        <f t="shared" si="1022"/>
        <v>0</v>
      </c>
      <c r="BU1573" s="65">
        <f t="shared" si="1023"/>
        <v>0</v>
      </c>
      <c r="BV1573" s="65">
        <f t="shared" si="1024"/>
        <v>0</v>
      </c>
      <c r="BW1573" s="65">
        <f t="shared" si="1025"/>
        <v>0</v>
      </c>
      <c r="BX1573" s="65">
        <f t="shared" si="1026"/>
        <v>0</v>
      </c>
      <c r="BY1573" s="65">
        <f t="shared" si="1027"/>
        <v>0</v>
      </c>
      <c r="BZ1573" s="65">
        <f t="shared" si="1028"/>
        <v>0</v>
      </c>
      <c r="CA1573" s="65">
        <f t="shared" si="1029"/>
        <v>0</v>
      </c>
      <c r="CB1573" s="65">
        <f t="shared" si="1030"/>
        <v>0</v>
      </c>
      <c r="CC1573" s="65">
        <f t="shared" si="1031"/>
        <v>0</v>
      </c>
      <c r="CD1573" s="65" t="str">
        <f t="shared" si="1001"/>
        <v>Hiányos kitöltés! (B-oszlop üres)</v>
      </c>
      <c r="CE1573" s="66" t="str">
        <f t="shared" si="1002"/>
        <v>Hiányos kitöltés! (B-oszlop üres)</v>
      </c>
      <c r="CF1573" s="65">
        <f t="shared" si="1003"/>
        <v>0</v>
      </c>
      <c r="CG1573" s="65">
        <f t="shared" si="1004"/>
        <v>0</v>
      </c>
      <c r="CH1573" s="65">
        <f t="shared" si="1005"/>
        <v>0</v>
      </c>
    </row>
    <row r="1574" spans="1:86" ht="31.25" x14ac:dyDescent="0.25">
      <c r="A1574" s="54" t="str">
        <f t="shared" si="994"/>
        <v>Nincs VKR kiválasztva!</v>
      </c>
      <c r="B1574" s="68"/>
      <c r="C1574" s="55"/>
      <c r="D1574" s="47"/>
      <c r="E1574" s="47"/>
      <c r="F1574" s="56" t="str">
        <f>IF($G1574="","Nincs VKR kiválasztva!",INDEX(Osszesito!$C:$C,MATCH($G1574,Osszesito!$D:$D,0)))</f>
        <v>Nincs VKR kiválasztva!</v>
      </c>
      <c r="G1574" s="45"/>
      <c r="H1574" s="51" t="str">
        <f>IF($D1574="","",CONCATENATE($AY1574,"_",COUNTA($D$3:$D1574),"_FSZV_2026"))</f>
        <v/>
      </c>
      <c r="I1574" s="56" t="str">
        <f>IF($G1574="","Nincs VKR kiválasztva!",INDEX(Osszesito!$G:$G,MATCH($F1574,Osszesito!$C:$C,0)))</f>
        <v>Nincs VKR kiválasztva!</v>
      </c>
      <c r="J1574" s="56" t="str">
        <f>IF($G1574="","Nincs VKR kiválasztva!",INDEX(Osszesito!$F:$F,MATCH($F1574,Osszesito!$C:$C,0)))</f>
        <v>Nincs VKR kiválasztva!</v>
      </c>
      <c r="K1574" s="48" t="str">
        <f t="shared" si="1032"/>
        <v>Nincs kitöltve a költség rész!</v>
      </c>
      <c r="L1574" s="49"/>
      <c r="M1574" s="49"/>
      <c r="N1574" s="60"/>
      <c r="O1574" s="60"/>
      <c r="P1574" s="90"/>
      <c r="R1574" s="62"/>
      <c r="S1574" s="62"/>
      <c r="T1574" s="62"/>
      <c r="U1574" s="62"/>
      <c r="V1574" s="62"/>
      <c r="W1574" s="62"/>
      <c r="X1574" s="62"/>
      <c r="Y1574" s="62"/>
      <c r="Z1574" s="62"/>
      <c r="AA1574" s="62"/>
      <c r="AB1574" s="62"/>
      <c r="AC1574" s="61">
        <f t="shared" si="995"/>
        <v>0</v>
      </c>
      <c r="AD1574" s="1" t="str">
        <f t="shared" si="996"/>
        <v>Nincs VKR kiválasztva!</v>
      </c>
      <c r="AF1574" s="60"/>
      <c r="AG1574" s="60"/>
      <c r="AH1574" s="60"/>
      <c r="AI1574" s="60"/>
      <c r="AJ1574" s="60"/>
      <c r="AK1574" s="60"/>
      <c r="AL1574" s="60"/>
      <c r="AM1574" s="60"/>
      <c r="AN1574" s="60"/>
      <c r="AO1574" s="60"/>
      <c r="AP1574" s="60"/>
      <c r="AQ1574" s="61">
        <f t="shared" si="997"/>
        <v>0</v>
      </c>
      <c r="AR1574" s="130" t="s">
        <v>36</v>
      </c>
      <c r="AS1574" s="1" t="str">
        <f t="shared" si="998"/>
        <v>Nincs VKR kiválasztva!</v>
      </c>
      <c r="AU1574" s="46"/>
      <c r="AV1574" s="46"/>
      <c r="AY1574" s="64" t="str">
        <f>IF($D1574="","",INDEX(Osszesito!$E:$E,MATCH($F1574,Osszesito!$C:$C,0)))</f>
        <v/>
      </c>
      <c r="AZ1574" s="64">
        <f t="shared" si="1006"/>
        <v>0</v>
      </c>
      <c r="BA1574" s="65">
        <f t="shared" si="1007"/>
        <v>0</v>
      </c>
      <c r="BB1574" s="65" t="str">
        <f t="shared" si="1008"/>
        <v>x</v>
      </c>
      <c r="BC1574" s="65">
        <f t="shared" si="999"/>
        <v>0</v>
      </c>
      <c r="BD1574" s="65">
        <f t="shared" si="1033"/>
        <v>0</v>
      </c>
      <c r="BE1574" s="65">
        <f t="shared" si="1009"/>
        <v>0</v>
      </c>
      <c r="BF1574" s="64" t="str">
        <f t="shared" si="1010"/>
        <v>A forrás egyenlő a költséggel (I.ütem).</v>
      </c>
      <c r="BG1574" s="65">
        <f t="shared" si="1011"/>
        <v>0</v>
      </c>
      <c r="BH1574" s="65">
        <f t="shared" si="1012"/>
        <v>0</v>
      </c>
      <c r="BI1574" s="65">
        <f t="shared" si="1013"/>
        <v>0</v>
      </c>
      <c r="BJ1574" s="65">
        <f t="shared" si="1014"/>
        <v>0</v>
      </c>
      <c r="BK1574" s="65">
        <f t="shared" si="1000"/>
        <v>0</v>
      </c>
      <c r="BL1574" s="66" t="str">
        <f t="shared" si="1034"/>
        <v>Nem hosszútávú a feladat.</v>
      </c>
      <c r="BM1574" s="67">
        <f t="shared" si="1015"/>
        <v>1</v>
      </c>
      <c r="BN1574" s="67">
        <f t="shared" si="1016"/>
        <v>0</v>
      </c>
      <c r="BO1574" s="67">
        <f t="shared" si="1017"/>
        <v>1</v>
      </c>
      <c r="BP1574" s="67">
        <f t="shared" si="1018"/>
        <v>0</v>
      </c>
      <c r="BQ1574" s="65">
        <f t="shared" si="1019"/>
        <v>0</v>
      </c>
      <c r="BR1574" s="64" t="str">
        <f t="shared" si="1020"/>
        <v>Nincs hosszútávú terv!</v>
      </c>
      <c r="BS1574" s="65">
        <f t="shared" si="1021"/>
        <v>0</v>
      </c>
      <c r="BT1574" s="65">
        <f t="shared" si="1022"/>
        <v>0</v>
      </c>
      <c r="BU1574" s="65">
        <f t="shared" si="1023"/>
        <v>0</v>
      </c>
      <c r="BV1574" s="65">
        <f t="shared" si="1024"/>
        <v>0</v>
      </c>
      <c r="BW1574" s="65">
        <f t="shared" si="1025"/>
        <v>0</v>
      </c>
      <c r="BX1574" s="65">
        <f t="shared" si="1026"/>
        <v>0</v>
      </c>
      <c r="BY1574" s="65">
        <f t="shared" si="1027"/>
        <v>0</v>
      </c>
      <c r="BZ1574" s="65">
        <f t="shared" si="1028"/>
        <v>0</v>
      </c>
      <c r="CA1574" s="65">
        <f t="shared" si="1029"/>
        <v>0</v>
      </c>
      <c r="CB1574" s="65">
        <f t="shared" si="1030"/>
        <v>0</v>
      </c>
      <c r="CC1574" s="65">
        <f t="shared" si="1031"/>
        <v>0</v>
      </c>
      <c r="CD1574" s="65" t="str">
        <f t="shared" si="1001"/>
        <v>Hiányos kitöltés! (B-oszlop üres)</v>
      </c>
      <c r="CE1574" s="66" t="str">
        <f t="shared" si="1002"/>
        <v>Hiányos kitöltés! (B-oszlop üres)</v>
      </c>
      <c r="CF1574" s="65">
        <f t="shared" si="1003"/>
        <v>0</v>
      </c>
      <c r="CG1574" s="65">
        <f t="shared" si="1004"/>
        <v>0</v>
      </c>
      <c r="CH1574" s="65">
        <f t="shared" si="1005"/>
        <v>0</v>
      </c>
    </row>
    <row r="1575" spans="1:86" ht="31.25" x14ac:dyDescent="0.25">
      <c r="A1575" s="54" t="str">
        <f t="shared" si="994"/>
        <v>Nincs VKR kiválasztva!</v>
      </c>
      <c r="B1575" s="68"/>
      <c r="C1575" s="55"/>
      <c r="D1575" s="47"/>
      <c r="E1575" s="47"/>
      <c r="F1575" s="56" t="str">
        <f>IF($G1575="","Nincs VKR kiválasztva!",INDEX(Osszesito!$C:$C,MATCH($G1575,Osszesito!$D:$D,0)))</f>
        <v>Nincs VKR kiválasztva!</v>
      </c>
      <c r="G1575" s="45"/>
      <c r="H1575" s="51" t="str">
        <f>IF($D1575="","",CONCATENATE($AY1575,"_",COUNTA($D$3:$D1575),"_FSZV_2026"))</f>
        <v/>
      </c>
      <c r="I1575" s="56" t="str">
        <f>IF($G1575="","Nincs VKR kiválasztva!",INDEX(Osszesito!$G:$G,MATCH($F1575,Osszesito!$C:$C,0)))</f>
        <v>Nincs VKR kiválasztva!</v>
      </c>
      <c r="J1575" s="56" t="str">
        <f>IF($G1575="","Nincs VKR kiválasztva!",INDEX(Osszesito!$F:$F,MATCH($F1575,Osszesito!$C:$C,0)))</f>
        <v>Nincs VKR kiválasztva!</v>
      </c>
      <c r="K1575" s="48" t="str">
        <f t="shared" si="1032"/>
        <v>Nincs kitöltve a költség rész!</v>
      </c>
      <c r="L1575" s="49"/>
      <c r="M1575" s="49"/>
      <c r="N1575" s="60"/>
      <c r="O1575" s="60"/>
      <c r="P1575" s="90"/>
      <c r="R1575" s="62"/>
      <c r="S1575" s="62"/>
      <c r="T1575" s="62"/>
      <c r="U1575" s="62"/>
      <c r="V1575" s="62"/>
      <c r="W1575" s="62"/>
      <c r="X1575" s="62"/>
      <c r="Y1575" s="62"/>
      <c r="Z1575" s="62"/>
      <c r="AA1575" s="62"/>
      <c r="AB1575" s="62"/>
      <c r="AC1575" s="61">
        <f t="shared" si="995"/>
        <v>0</v>
      </c>
      <c r="AD1575" s="1" t="str">
        <f t="shared" si="996"/>
        <v>Nincs VKR kiválasztva!</v>
      </c>
      <c r="AF1575" s="60"/>
      <c r="AG1575" s="60"/>
      <c r="AH1575" s="60"/>
      <c r="AI1575" s="60"/>
      <c r="AJ1575" s="60"/>
      <c r="AK1575" s="60"/>
      <c r="AL1575" s="60"/>
      <c r="AM1575" s="60"/>
      <c r="AN1575" s="60"/>
      <c r="AO1575" s="60"/>
      <c r="AP1575" s="60"/>
      <c r="AQ1575" s="61">
        <f t="shared" si="997"/>
        <v>0</v>
      </c>
      <c r="AR1575" s="130" t="s">
        <v>36</v>
      </c>
      <c r="AS1575" s="1" t="str">
        <f t="shared" si="998"/>
        <v>Nincs VKR kiválasztva!</v>
      </c>
      <c r="AU1575" s="46"/>
      <c r="AV1575" s="46"/>
      <c r="AY1575" s="64" t="str">
        <f>IF($D1575="","",INDEX(Osszesito!$E:$E,MATCH($F1575,Osszesito!$C:$C,0)))</f>
        <v/>
      </c>
      <c r="AZ1575" s="64">
        <f t="shared" si="1006"/>
        <v>0</v>
      </c>
      <c r="BA1575" s="65">
        <f t="shared" si="1007"/>
        <v>0</v>
      </c>
      <c r="BB1575" s="65" t="str">
        <f t="shared" si="1008"/>
        <v>x</v>
      </c>
      <c r="BC1575" s="65">
        <f t="shared" si="999"/>
        <v>0</v>
      </c>
      <c r="BD1575" s="65">
        <f t="shared" si="1033"/>
        <v>0</v>
      </c>
      <c r="BE1575" s="65">
        <f t="shared" si="1009"/>
        <v>0</v>
      </c>
      <c r="BF1575" s="64" t="str">
        <f t="shared" si="1010"/>
        <v>A forrás egyenlő a költséggel (I.ütem).</v>
      </c>
      <c r="BG1575" s="65">
        <f t="shared" si="1011"/>
        <v>0</v>
      </c>
      <c r="BH1575" s="65">
        <f t="shared" si="1012"/>
        <v>0</v>
      </c>
      <c r="BI1575" s="65">
        <f t="shared" si="1013"/>
        <v>0</v>
      </c>
      <c r="BJ1575" s="65">
        <f t="shared" si="1014"/>
        <v>0</v>
      </c>
      <c r="BK1575" s="65">
        <f t="shared" si="1000"/>
        <v>0</v>
      </c>
      <c r="BL1575" s="66" t="str">
        <f t="shared" si="1034"/>
        <v>Nem hosszútávú a feladat.</v>
      </c>
      <c r="BM1575" s="67">
        <f t="shared" si="1015"/>
        <v>1</v>
      </c>
      <c r="BN1575" s="67">
        <f t="shared" si="1016"/>
        <v>0</v>
      </c>
      <c r="BO1575" s="67">
        <f t="shared" si="1017"/>
        <v>1</v>
      </c>
      <c r="BP1575" s="67">
        <f t="shared" si="1018"/>
        <v>0</v>
      </c>
      <c r="BQ1575" s="65">
        <f t="shared" si="1019"/>
        <v>0</v>
      </c>
      <c r="BR1575" s="64" t="str">
        <f t="shared" si="1020"/>
        <v>Nincs hosszútávú terv!</v>
      </c>
      <c r="BS1575" s="65">
        <f t="shared" si="1021"/>
        <v>0</v>
      </c>
      <c r="BT1575" s="65">
        <f t="shared" si="1022"/>
        <v>0</v>
      </c>
      <c r="BU1575" s="65">
        <f t="shared" si="1023"/>
        <v>0</v>
      </c>
      <c r="BV1575" s="65">
        <f t="shared" si="1024"/>
        <v>0</v>
      </c>
      <c r="BW1575" s="65">
        <f t="shared" si="1025"/>
        <v>0</v>
      </c>
      <c r="BX1575" s="65">
        <f t="shared" si="1026"/>
        <v>0</v>
      </c>
      <c r="BY1575" s="65">
        <f t="shared" si="1027"/>
        <v>0</v>
      </c>
      <c r="BZ1575" s="65">
        <f t="shared" si="1028"/>
        <v>0</v>
      </c>
      <c r="CA1575" s="65">
        <f t="shared" si="1029"/>
        <v>0</v>
      </c>
      <c r="CB1575" s="65">
        <f t="shared" si="1030"/>
        <v>0</v>
      </c>
      <c r="CC1575" s="65">
        <f t="shared" si="1031"/>
        <v>0</v>
      </c>
      <c r="CD1575" s="65" t="str">
        <f t="shared" si="1001"/>
        <v>Hiányos kitöltés! (B-oszlop üres)</v>
      </c>
      <c r="CE1575" s="66" t="str">
        <f t="shared" si="1002"/>
        <v>Hiányos kitöltés! (B-oszlop üres)</v>
      </c>
      <c r="CF1575" s="65">
        <f t="shared" si="1003"/>
        <v>0</v>
      </c>
      <c r="CG1575" s="65">
        <f t="shared" si="1004"/>
        <v>0</v>
      </c>
      <c r="CH1575" s="65">
        <f t="shared" si="1005"/>
        <v>0</v>
      </c>
    </row>
    <row r="1576" spans="1:86" ht="31.25" x14ac:dyDescent="0.25">
      <c r="A1576" s="54" t="str">
        <f t="shared" si="994"/>
        <v>Nincs VKR kiválasztva!</v>
      </c>
      <c r="B1576" s="68"/>
      <c r="C1576" s="55"/>
      <c r="D1576" s="47"/>
      <c r="E1576" s="47"/>
      <c r="F1576" s="56" t="str">
        <f>IF($G1576="","Nincs VKR kiválasztva!",INDEX(Osszesito!$C:$C,MATCH($G1576,Osszesito!$D:$D,0)))</f>
        <v>Nincs VKR kiválasztva!</v>
      </c>
      <c r="G1576" s="45"/>
      <c r="H1576" s="51" t="str">
        <f>IF($D1576="","",CONCATENATE($AY1576,"_",COUNTA($D$3:$D1576),"_FSZV_2026"))</f>
        <v/>
      </c>
      <c r="I1576" s="56" t="str">
        <f>IF($G1576="","Nincs VKR kiválasztva!",INDEX(Osszesito!$G:$G,MATCH($F1576,Osszesito!$C:$C,0)))</f>
        <v>Nincs VKR kiválasztva!</v>
      </c>
      <c r="J1576" s="56" t="str">
        <f>IF($G1576="","Nincs VKR kiválasztva!",INDEX(Osszesito!$F:$F,MATCH($F1576,Osszesito!$C:$C,0)))</f>
        <v>Nincs VKR kiválasztva!</v>
      </c>
      <c r="K1576" s="48" t="str">
        <f t="shared" si="1032"/>
        <v>Nincs kitöltve a költség rész!</v>
      </c>
      <c r="L1576" s="49"/>
      <c r="M1576" s="49"/>
      <c r="N1576" s="60"/>
      <c r="O1576" s="60"/>
      <c r="P1576" s="90"/>
      <c r="R1576" s="62"/>
      <c r="S1576" s="62"/>
      <c r="T1576" s="62"/>
      <c r="U1576" s="62"/>
      <c r="V1576" s="62"/>
      <c r="W1576" s="62"/>
      <c r="X1576" s="62"/>
      <c r="Y1576" s="62"/>
      <c r="Z1576" s="62"/>
      <c r="AA1576" s="62"/>
      <c r="AB1576" s="62"/>
      <c r="AC1576" s="61">
        <f t="shared" si="995"/>
        <v>0</v>
      </c>
      <c r="AD1576" s="1" t="str">
        <f t="shared" si="996"/>
        <v>Nincs VKR kiválasztva!</v>
      </c>
      <c r="AF1576" s="60"/>
      <c r="AG1576" s="60"/>
      <c r="AH1576" s="60"/>
      <c r="AI1576" s="60"/>
      <c r="AJ1576" s="60"/>
      <c r="AK1576" s="60"/>
      <c r="AL1576" s="60"/>
      <c r="AM1576" s="60"/>
      <c r="AN1576" s="60"/>
      <c r="AO1576" s="60"/>
      <c r="AP1576" s="60"/>
      <c r="AQ1576" s="61">
        <f t="shared" si="997"/>
        <v>0</v>
      </c>
      <c r="AR1576" s="130" t="s">
        <v>36</v>
      </c>
      <c r="AS1576" s="1" t="str">
        <f t="shared" si="998"/>
        <v>Nincs VKR kiválasztva!</v>
      </c>
      <c r="AU1576" s="46"/>
      <c r="AV1576" s="46"/>
      <c r="AY1576" s="64" t="str">
        <f>IF($D1576="","",INDEX(Osszesito!$E:$E,MATCH($F1576,Osszesito!$C:$C,0)))</f>
        <v/>
      </c>
      <c r="AZ1576" s="64">
        <f t="shared" si="1006"/>
        <v>0</v>
      </c>
      <c r="BA1576" s="65">
        <f t="shared" si="1007"/>
        <v>0</v>
      </c>
      <c r="BB1576" s="65" t="str">
        <f t="shared" si="1008"/>
        <v>x</v>
      </c>
      <c r="BC1576" s="65">
        <f t="shared" si="999"/>
        <v>0</v>
      </c>
      <c r="BD1576" s="65">
        <f t="shared" si="1033"/>
        <v>0</v>
      </c>
      <c r="BE1576" s="65">
        <f t="shared" si="1009"/>
        <v>0</v>
      </c>
      <c r="BF1576" s="64" t="str">
        <f t="shared" si="1010"/>
        <v>A forrás egyenlő a költséggel (I.ütem).</v>
      </c>
      <c r="BG1576" s="65">
        <f t="shared" si="1011"/>
        <v>0</v>
      </c>
      <c r="BH1576" s="65">
        <f t="shared" si="1012"/>
        <v>0</v>
      </c>
      <c r="BI1576" s="65">
        <f t="shared" si="1013"/>
        <v>0</v>
      </c>
      <c r="BJ1576" s="65">
        <f t="shared" si="1014"/>
        <v>0</v>
      </c>
      <c r="BK1576" s="65">
        <f t="shared" si="1000"/>
        <v>0</v>
      </c>
      <c r="BL1576" s="66" t="str">
        <f t="shared" si="1034"/>
        <v>Nem hosszútávú a feladat.</v>
      </c>
      <c r="BM1576" s="67">
        <f t="shared" si="1015"/>
        <v>1</v>
      </c>
      <c r="BN1576" s="67">
        <f t="shared" si="1016"/>
        <v>0</v>
      </c>
      <c r="BO1576" s="67">
        <f t="shared" si="1017"/>
        <v>1</v>
      </c>
      <c r="BP1576" s="67">
        <f t="shared" si="1018"/>
        <v>0</v>
      </c>
      <c r="BQ1576" s="65">
        <f t="shared" si="1019"/>
        <v>0</v>
      </c>
      <c r="BR1576" s="64" t="str">
        <f t="shared" si="1020"/>
        <v>Nincs hosszútávú terv!</v>
      </c>
      <c r="BS1576" s="65">
        <f t="shared" si="1021"/>
        <v>0</v>
      </c>
      <c r="BT1576" s="65">
        <f t="shared" si="1022"/>
        <v>0</v>
      </c>
      <c r="BU1576" s="65">
        <f t="shared" si="1023"/>
        <v>0</v>
      </c>
      <c r="BV1576" s="65">
        <f t="shared" si="1024"/>
        <v>0</v>
      </c>
      <c r="BW1576" s="65">
        <f t="shared" si="1025"/>
        <v>0</v>
      </c>
      <c r="BX1576" s="65">
        <f t="shared" si="1026"/>
        <v>0</v>
      </c>
      <c r="BY1576" s="65">
        <f t="shared" si="1027"/>
        <v>0</v>
      </c>
      <c r="BZ1576" s="65">
        <f t="shared" si="1028"/>
        <v>0</v>
      </c>
      <c r="CA1576" s="65">
        <f t="shared" si="1029"/>
        <v>0</v>
      </c>
      <c r="CB1576" s="65">
        <f t="shared" si="1030"/>
        <v>0</v>
      </c>
      <c r="CC1576" s="65">
        <f t="shared" si="1031"/>
        <v>0</v>
      </c>
      <c r="CD1576" s="65" t="str">
        <f t="shared" si="1001"/>
        <v>Hiányos kitöltés! (B-oszlop üres)</v>
      </c>
      <c r="CE1576" s="66" t="str">
        <f t="shared" si="1002"/>
        <v>Hiányos kitöltés! (B-oszlop üres)</v>
      </c>
      <c r="CF1576" s="65">
        <f t="shared" si="1003"/>
        <v>0</v>
      </c>
      <c r="CG1576" s="65">
        <f t="shared" si="1004"/>
        <v>0</v>
      </c>
      <c r="CH1576" s="65">
        <f t="shared" si="1005"/>
        <v>0</v>
      </c>
    </row>
    <row r="1577" spans="1:86" ht="31.25" x14ac:dyDescent="0.25">
      <c r="A1577" s="54" t="str">
        <f t="shared" si="994"/>
        <v>Nincs VKR kiválasztva!</v>
      </c>
      <c r="B1577" s="68"/>
      <c r="C1577" s="55"/>
      <c r="D1577" s="47"/>
      <c r="E1577" s="47"/>
      <c r="F1577" s="56" t="str">
        <f>IF($G1577="","Nincs VKR kiválasztva!",INDEX(Osszesito!$C:$C,MATCH($G1577,Osszesito!$D:$D,0)))</f>
        <v>Nincs VKR kiválasztva!</v>
      </c>
      <c r="G1577" s="45"/>
      <c r="H1577" s="51" t="str">
        <f>IF($D1577="","",CONCATENATE($AY1577,"_",COUNTA($D$3:$D1577),"_FSZV_2026"))</f>
        <v/>
      </c>
      <c r="I1577" s="56" t="str">
        <f>IF($G1577="","Nincs VKR kiválasztva!",INDEX(Osszesito!$G:$G,MATCH($F1577,Osszesito!$C:$C,0)))</f>
        <v>Nincs VKR kiválasztva!</v>
      </c>
      <c r="J1577" s="56" t="str">
        <f>IF($G1577="","Nincs VKR kiválasztva!",INDEX(Osszesito!$F:$F,MATCH($F1577,Osszesito!$C:$C,0)))</f>
        <v>Nincs VKR kiválasztva!</v>
      </c>
      <c r="K1577" s="48" t="str">
        <f t="shared" si="1032"/>
        <v>Nincs kitöltve a költség rész!</v>
      </c>
      <c r="L1577" s="49"/>
      <c r="M1577" s="49"/>
      <c r="N1577" s="60"/>
      <c r="O1577" s="60"/>
      <c r="P1577" s="90"/>
      <c r="R1577" s="62"/>
      <c r="S1577" s="62"/>
      <c r="T1577" s="62"/>
      <c r="U1577" s="62"/>
      <c r="V1577" s="62"/>
      <c r="W1577" s="62"/>
      <c r="X1577" s="62"/>
      <c r="Y1577" s="62"/>
      <c r="Z1577" s="62"/>
      <c r="AA1577" s="62"/>
      <c r="AB1577" s="62"/>
      <c r="AC1577" s="61">
        <f t="shared" si="995"/>
        <v>0</v>
      </c>
      <c r="AD1577" s="1" t="str">
        <f t="shared" si="996"/>
        <v>Nincs VKR kiválasztva!</v>
      </c>
      <c r="AF1577" s="60"/>
      <c r="AG1577" s="60"/>
      <c r="AH1577" s="60"/>
      <c r="AI1577" s="60"/>
      <c r="AJ1577" s="60"/>
      <c r="AK1577" s="60"/>
      <c r="AL1577" s="60"/>
      <c r="AM1577" s="60"/>
      <c r="AN1577" s="60"/>
      <c r="AO1577" s="60"/>
      <c r="AP1577" s="60"/>
      <c r="AQ1577" s="61">
        <f t="shared" si="997"/>
        <v>0</v>
      </c>
      <c r="AR1577" s="130" t="s">
        <v>36</v>
      </c>
      <c r="AS1577" s="1" t="str">
        <f t="shared" si="998"/>
        <v>Nincs VKR kiválasztva!</v>
      </c>
      <c r="AU1577" s="46"/>
      <c r="AV1577" s="46"/>
      <c r="AY1577" s="64" t="str">
        <f>IF($D1577="","",INDEX(Osszesito!$E:$E,MATCH($F1577,Osszesito!$C:$C,0)))</f>
        <v/>
      </c>
      <c r="AZ1577" s="64">
        <f t="shared" si="1006"/>
        <v>0</v>
      </c>
      <c r="BA1577" s="65">
        <f t="shared" si="1007"/>
        <v>0</v>
      </c>
      <c r="BB1577" s="65" t="str">
        <f t="shared" si="1008"/>
        <v>x</v>
      </c>
      <c r="BC1577" s="65">
        <f t="shared" si="999"/>
        <v>0</v>
      </c>
      <c r="BD1577" s="65">
        <f t="shared" si="1033"/>
        <v>0</v>
      </c>
      <c r="BE1577" s="65">
        <f t="shared" si="1009"/>
        <v>0</v>
      </c>
      <c r="BF1577" s="64" t="str">
        <f t="shared" si="1010"/>
        <v>A forrás egyenlő a költséggel (I.ütem).</v>
      </c>
      <c r="BG1577" s="65">
        <f t="shared" si="1011"/>
        <v>0</v>
      </c>
      <c r="BH1577" s="65">
        <f t="shared" si="1012"/>
        <v>0</v>
      </c>
      <c r="BI1577" s="65">
        <f t="shared" si="1013"/>
        <v>0</v>
      </c>
      <c r="BJ1577" s="65">
        <f t="shared" si="1014"/>
        <v>0</v>
      </c>
      <c r="BK1577" s="65">
        <f t="shared" si="1000"/>
        <v>0</v>
      </c>
      <c r="BL1577" s="66" t="str">
        <f t="shared" si="1034"/>
        <v>Nem hosszútávú a feladat.</v>
      </c>
      <c r="BM1577" s="67">
        <f t="shared" si="1015"/>
        <v>1</v>
      </c>
      <c r="BN1577" s="67">
        <f t="shared" si="1016"/>
        <v>0</v>
      </c>
      <c r="BO1577" s="67">
        <f t="shared" si="1017"/>
        <v>1</v>
      </c>
      <c r="BP1577" s="67">
        <f t="shared" si="1018"/>
        <v>0</v>
      </c>
      <c r="BQ1577" s="65">
        <f t="shared" si="1019"/>
        <v>0</v>
      </c>
      <c r="BR1577" s="64" t="str">
        <f t="shared" si="1020"/>
        <v>Nincs hosszútávú terv!</v>
      </c>
      <c r="BS1577" s="65">
        <f t="shared" si="1021"/>
        <v>0</v>
      </c>
      <c r="BT1577" s="65">
        <f t="shared" si="1022"/>
        <v>0</v>
      </c>
      <c r="BU1577" s="65">
        <f t="shared" si="1023"/>
        <v>0</v>
      </c>
      <c r="BV1577" s="65">
        <f t="shared" si="1024"/>
        <v>0</v>
      </c>
      <c r="BW1577" s="65">
        <f t="shared" si="1025"/>
        <v>0</v>
      </c>
      <c r="BX1577" s="65">
        <f t="shared" si="1026"/>
        <v>0</v>
      </c>
      <c r="BY1577" s="65">
        <f t="shared" si="1027"/>
        <v>0</v>
      </c>
      <c r="BZ1577" s="65">
        <f t="shared" si="1028"/>
        <v>0</v>
      </c>
      <c r="CA1577" s="65">
        <f t="shared" si="1029"/>
        <v>0</v>
      </c>
      <c r="CB1577" s="65">
        <f t="shared" si="1030"/>
        <v>0</v>
      </c>
      <c r="CC1577" s="65">
        <f t="shared" si="1031"/>
        <v>0</v>
      </c>
      <c r="CD1577" s="65" t="str">
        <f t="shared" si="1001"/>
        <v>Hiányos kitöltés! (B-oszlop üres)</v>
      </c>
      <c r="CE1577" s="66" t="str">
        <f t="shared" si="1002"/>
        <v>Hiányos kitöltés! (B-oszlop üres)</v>
      </c>
      <c r="CF1577" s="65">
        <f t="shared" si="1003"/>
        <v>0</v>
      </c>
      <c r="CG1577" s="65">
        <f t="shared" si="1004"/>
        <v>0</v>
      </c>
      <c r="CH1577" s="65">
        <f t="shared" si="1005"/>
        <v>0</v>
      </c>
    </row>
    <row r="1578" spans="1:86" ht="31.25" x14ac:dyDescent="0.25">
      <c r="A1578" s="54" t="str">
        <f t="shared" si="994"/>
        <v>Nincs VKR kiválasztva!</v>
      </c>
      <c r="B1578" s="68"/>
      <c r="C1578" s="55"/>
      <c r="D1578" s="47"/>
      <c r="E1578" s="47"/>
      <c r="F1578" s="56" t="str">
        <f>IF($G1578="","Nincs VKR kiválasztva!",INDEX(Osszesito!$C:$C,MATCH($G1578,Osszesito!$D:$D,0)))</f>
        <v>Nincs VKR kiválasztva!</v>
      </c>
      <c r="G1578" s="45"/>
      <c r="H1578" s="51" t="str">
        <f>IF($D1578="","",CONCATENATE($AY1578,"_",COUNTA($D$3:$D1578),"_FSZV_2026"))</f>
        <v/>
      </c>
      <c r="I1578" s="56" t="str">
        <f>IF($G1578="","Nincs VKR kiválasztva!",INDEX(Osszesito!$G:$G,MATCH($F1578,Osszesito!$C:$C,0)))</f>
        <v>Nincs VKR kiválasztva!</v>
      </c>
      <c r="J1578" s="56" t="str">
        <f>IF($G1578="","Nincs VKR kiválasztva!",INDEX(Osszesito!$F:$F,MATCH($F1578,Osszesito!$C:$C,0)))</f>
        <v>Nincs VKR kiválasztva!</v>
      </c>
      <c r="K1578" s="48" t="str">
        <f t="shared" si="1032"/>
        <v>Nincs kitöltve a költség rész!</v>
      </c>
      <c r="L1578" s="49"/>
      <c r="M1578" s="49"/>
      <c r="N1578" s="60"/>
      <c r="O1578" s="60"/>
      <c r="P1578" s="90"/>
      <c r="R1578" s="62"/>
      <c r="S1578" s="62"/>
      <c r="T1578" s="62"/>
      <c r="U1578" s="62"/>
      <c r="V1578" s="62"/>
      <c r="W1578" s="62"/>
      <c r="X1578" s="62"/>
      <c r="Y1578" s="62"/>
      <c r="Z1578" s="62"/>
      <c r="AA1578" s="62"/>
      <c r="AB1578" s="62"/>
      <c r="AC1578" s="61">
        <f t="shared" si="995"/>
        <v>0</v>
      </c>
      <c r="AD1578" s="1" t="str">
        <f t="shared" si="996"/>
        <v>Nincs VKR kiválasztva!</v>
      </c>
      <c r="AF1578" s="60"/>
      <c r="AG1578" s="60"/>
      <c r="AH1578" s="60"/>
      <c r="AI1578" s="60"/>
      <c r="AJ1578" s="60"/>
      <c r="AK1578" s="60"/>
      <c r="AL1578" s="60"/>
      <c r="AM1578" s="60"/>
      <c r="AN1578" s="60"/>
      <c r="AO1578" s="60"/>
      <c r="AP1578" s="60"/>
      <c r="AQ1578" s="61">
        <f t="shared" si="997"/>
        <v>0</v>
      </c>
      <c r="AR1578" s="130" t="s">
        <v>36</v>
      </c>
      <c r="AS1578" s="1" t="str">
        <f t="shared" si="998"/>
        <v>Nincs VKR kiválasztva!</v>
      </c>
      <c r="AU1578" s="46"/>
      <c r="AV1578" s="46"/>
      <c r="AY1578" s="64" t="str">
        <f>IF($D1578="","",INDEX(Osszesito!$E:$E,MATCH($F1578,Osszesito!$C:$C,0)))</f>
        <v/>
      </c>
      <c r="AZ1578" s="64">
        <f t="shared" si="1006"/>
        <v>0</v>
      </c>
      <c r="BA1578" s="65">
        <f t="shared" si="1007"/>
        <v>0</v>
      </c>
      <c r="BB1578" s="65" t="str">
        <f t="shared" si="1008"/>
        <v>x</v>
      </c>
      <c r="BC1578" s="65">
        <f t="shared" si="999"/>
        <v>0</v>
      </c>
      <c r="BD1578" s="65">
        <f t="shared" si="1033"/>
        <v>0</v>
      </c>
      <c r="BE1578" s="65">
        <f t="shared" si="1009"/>
        <v>0</v>
      </c>
      <c r="BF1578" s="64" t="str">
        <f t="shared" si="1010"/>
        <v>A forrás egyenlő a költséggel (I.ütem).</v>
      </c>
      <c r="BG1578" s="65">
        <f t="shared" si="1011"/>
        <v>0</v>
      </c>
      <c r="BH1578" s="65">
        <f t="shared" si="1012"/>
        <v>0</v>
      </c>
      <c r="BI1578" s="65">
        <f t="shared" si="1013"/>
        <v>0</v>
      </c>
      <c r="BJ1578" s="65">
        <f t="shared" si="1014"/>
        <v>0</v>
      </c>
      <c r="BK1578" s="65">
        <f t="shared" si="1000"/>
        <v>0</v>
      </c>
      <c r="BL1578" s="66" t="str">
        <f t="shared" si="1034"/>
        <v>Nem hosszútávú a feladat.</v>
      </c>
      <c r="BM1578" s="67">
        <f t="shared" si="1015"/>
        <v>1</v>
      </c>
      <c r="BN1578" s="67">
        <f t="shared" si="1016"/>
        <v>0</v>
      </c>
      <c r="BO1578" s="67">
        <f t="shared" si="1017"/>
        <v>1</v>
      </c>
      <c r="BP1578" s="67">
        <f t="shared" si="1018"/>
        <v>0</v>
      </c>
      <c r="BQ1578" s="65">
        <f t="shared" si="1019"/>
        <v>0</v>
      </c>
      <c r="BR1578" s="64" t="str">
        <f t="shared" si="1020"/>
        <v>Nincs hosszútávú terv!</v>
      </c>
      <c r="BS1578" s="65">
        <f t="shared" si="1021"/>
        <v>0</v>
      </c>
      <c r="BT1578" s="65">
        <f t="shared" si="1022"/>
        <v>0</v>
      </c>
      <c r="BU1578" s="65">
        <f t="shared" si="1023"/>
        <v>0</v>
      </c>
      <c r="BV1578" s="65">
        <f t="shared" si="1024"/>
        <v>0</v>
      </c>
      <c r="BW1578" s="65">
        <f t="shared" si="1025"/>
        <v>0</v>
      </c>
      <c r="BX1578" s="65">
        <f t="shared" si="1026"/>
        <v>0</v>
      </c>
      <c r="BY1578" s="65">
        <f t="shared" si="1027"/>
        <v>0</v>
      </c>
      <c r="BZ1578" s="65">
        <f t="shared" si="1028"/>
        <v>0</v>
      </c>
      <c r="CA1578" s="65">
        <f t="shared" si="1029"/>
        <v>0</v>
      </c>
      <c r="CB1578" s="65">
        <f t="shared" si="1030"/>
        <v>0</v>
      </c>
      <c r="CC1578" s="65">
        <f t="shared" si="1031"/>
        <v>0</v>
      </c>
      <c r="CD1578" s="65" t="str">
        <f t="shared" si="1001"/>
        <v>Hiányos kitöltés! (B-oszlop üres)</v>
      </c>
      <c r="CE1578" s="66" t="str">
        <f t="shared" si="1002"/>
        <v>Hiányos kitöltés! (B-oszlop üres)</v>
      </c>
      <c r="CF1578" s="65">
        <f t="shared" si="1003"/>
        <v>0</v>
      </c>
      <c r="CG1578" s="65">
        <f t="shared" si="1004"/>
        <v>0</v>
      </c>
      <c r="CH1578" s="65">
        <f t="shared" si="1005"/>
        <v>0</v>
      </c>
    </row>
    <row r="1579" spans="1:86" ht="31.25" x14ac:dyDescent="0.25">
      <c r="A1579" s="54" t="str">
        <f t="shared" si="994"/>
        <v>Nincs VKR kiválasztva!</v>
      </c>
      <c r="B1579" s="68"/>
      <c r="C1579" s="55"/>
      <c r="D1579" s="47"/>
      <c r="E1579" s="47"/>
      <c r="F1579" s="56" t="str">
        <f>IF($G1579="","Nincs VKR kiválasztva!",INDEX(Osszesito!$C:$C,MATCH($G1579,Osszesito!$D:$D,0)))</f>
        <v>Nincs VKR kiválasztva!</v>
      </c>
      <c r="G1579" s="45"/>
      <c r="H1579" s="51" t="str">
        <f>IF($D1579="","",CONCATENATE($AY1579,"_",COUNTA($D$3:$D1579),"_FSZV_2026"))</f>
        <v/>
      </c>
      <c r="I1579" s="56" t="str">
        <f>IF($G1579="","Nincs VKR kiválasztva!",INDEX(Osszesito!$G:$G,MATCH($F1579,Osszesito!$C:$C,0)))</f>
        <v>Nincs VKR kiválasztva!</v>
      </c>
      <c r="J1579" s="56" t="str">
        <f>IF($G1579="","Nincs VKR kiválasztva!",INDEX(Osszesito!$F:$F,MATCH($F1579,Osszesito!$C:$C,0)))</f>
        <v>Nincs VKR kiválasztva!</v>
      </c>
      <c r="K1579" s="48" t="str">
        <f t="shared" si="1032"/>
        <v>Nincs kitöltve a költség rész!</v>
      </c>
      <c r="L1579" s="49"/>
      <c r="M1579" s="49"/>
      <c r="N1579" s="60"/>
      <c r="O1579" s="60"/>
      <c r="P1579" s="90"/>
      <c r="R1579" s="62"/>
      <c r="S1579" s="62"/>
      <c r="T1579" s="62"/>
      <c r="U1579" s="62"/>
      <c r="V1579" s="62"/>
      <c r="W1579" s="62"/>
      <c r="X1579" s="62"/>
      <c r="Y1579" s="62"/>
      <c r="Z1579" s="62"/>
      <c r="AA1579" s="62"/>
      <c r="AB1579" s="62"/>
      <c r="AC1579" s="61">
        <f t="shared" si="995"/>
        <v>0</v>
      </c>
      <c r="AD1579" s="1" t="str">
        <f t="shared" si="996"/>
        <v>Nincs VKR kiválasztva!</v>
      </c>
      <c r="AF1579" s="60"/>
      <c r="AG1579" s="60"/>
      <c r="AH1579" s="60"/>
      <c r="AI1579" s="60"/>
      <c r="AJ1579" s="60"/>
      <c r="AK1579" s="60"/>
      <c r="AL1579" s="60"/>
      <c r="AM1579" s="60"/>
      <c r="AN1579" s="60"/>
      <c r="AO1579" s="60"/>
      <c r="AP1579" s="60"/>
      <c r="AQ1579" s="61">
        <f t="shared" si="997"/>
        <v>0</v>
      </c>
      <c r="AR1579" s="130" t="s">
        <v>36</v>
      </c>
      <c r="AS1579" s="1" t="str">
        <f t="shared" si="998"/>
        <v>Nincs VKR kiválasztva!</v>
      </c>
      <c r="AU1579" s="46"/>
      <c r="AV1579" s="46"/>
      <c r="AY1579" s="64" t="str">
        <f>IF($D1579="","",INDEX(Osszesito!$E:$E,MATCH($F1579,Osszesito!$C:$C,0)))</f>
        <v/>
      </c>
      <c r="AZ1579" s="64">
        <f t="shared" si="1006"/>
        <v>0</v>
      </c>
      <c r="BA1579" s="65">
        <f t="shared" si="1007"/>
        <v>0</v>
      </c>
      <c r="BB1579" s="65" t="str">
        <f t="shared" si="1008"/>
        <v>x</v>
      </c>
      <c r="BC1579" s="65">
        <f t="shared" si="999"/>
        <v>0</v>
      </c>
      <c r="BD1579" s="65">
        <f t="shared" si="1033"/>
        <v>0</v>
      </c>
      <c r="BE1579" s="65">
        <f t="shared" si="1009"/>
        <v>0</v>
      </c>
      <c r="BF1579" s="64" t="str">
        <f t="shared" si="1010"/>
        <v>A forrás egyenlő a költséggel (I.ütem).</v>
      </c>
      <c r="BG1579" s="65">
        <f t="shared" si="1011"/>
        <v>0</v>
      </c>
      <c r="BH1579" s="65">
        <f t="shared" si="1012"/>
        <v>0</v>
      </c>
      <c r="BI1579" s="65">
        <f t="shared" si="1013"/>
        <v>0</v>
      </c>
      <c r="BJ1579" s="65">
        <f t="shared" si="1014"/>
        <v>0</v>
      </c>
      <c r="BK1579" s="65">
        <f t="shared" si="1000"/>
        <v>0</v>
      </c>
      <c r="BL1579" s="66" t="str">
        <f t="shared" si="1034"/>
        <v>Nem hosszútávú a feladat.</v>
      </c>
      <c r="BM1579" s="67">
        <f t="shared" si="1015"/>
        <v>1</v>
      </c>
      <c r="BN1579" s="67">
        <f t="shared" si="1016"/>
        <v>0</v>
      </c>
      <c r="BO1579" s="67">
        <f t="shared" si="1017"/>
        <v>1</v>
      </c>
      <c r="BP1579" s="67">
        <f t="shared" si="1018"/>
        <v>0</v>
      </c>
      <c r="BQ1579" s="65">
        <f t="shared" si="1019"/>
        <v>0</v>
      </c>
      <c r="BR1579" s="64" t="str">
        <f t="shared" si="1020"/>
        <v>Nincs hosszútávú terv!</v>
      </c>
      <c r="BS1579" s="65">
        <f t="shared" si="1021"/>
        <v>0</v>
      </c>
      <c r="BT1579" s="65">
        <f t="shared" si="1022"/>
        <v>0</v>
      </c>
      <c r="BU1579" s="65">
        <f t="shared" si="1023"/>
        <v>0</v>
      </c>
      <c r="BV1579" s="65">
        <f t="shared" si="1024"/>
        <v>0</v>
      </c>
      <c r="BW1579" s="65">
        <f t="shared" si="1025"/>
        <v>0</v>
      </c>
      <c r="BX1579" s="65">
        <f t="shared" si="1026"/>
        <v>0</v>
      </c>
      <c r="BY1579" s="65">
        <f t="shared" si="1027"/>
        <v>0</v>
      </c>
      <c r="BZ1579" s="65">
        <f t="shared" si="1028"/>
        <v>0</v>
      </c>
      <c r="CA1579" s="65">
        <f t="shared" si="1029"/>
        <v>0</v>
      </c>
      <c r="CB1579" s="65">
        <f t="shared" si="1030"/>
        <v>0</v>
      </c>
      <c r="CC1579" s="65">
        <f t="shared" si="1031"/>
        <v>0</v>
      </c>
      <c r="CD1579" s="65" t="str">
        <f t="shared" si="1001"/>
        <v>Hiányos kitöltés! (B-oszlop üres)</v>
      </c>
      <c r="CE1579" s="66" t="str">
        <f t="shared" si="1002"/>
        <v>Hiányos kitöltés! (B-oszlop üres)</v>
      </c>
      <c r="CF1579" s="65">
        <f t="shared" si="1003"/>
        <v>0</v>
      </c>
      <c r="CG1579" s="65">
        <f t="shared" si="1004"/>
        <v>0</v>
      </c>
      <c r="CH1579" s="65">
        <f t="shared" si="1005"/>
        <v>0</v>
      </c>
    </row>
    <row r="1580" spans="1:86" ht="31.25" x14ac:dyDescent="0.25">
      <c r="A1580" s="54" t="str">
        <f t="shared" si="994"/>
        <v>Nincs VKR kiválasztva!</v>
      </c>
      <c r="B1580" s="68"/>
      <c r="C1580" s="55"/>
      <c r="D1580" s="47"/>
      <c r="E1580" s="47"/>
      <c r="F1580" s="56" t="str">
        <f>IF($G1580="","Nincs VKR kiválasztva!",INDEX(Osszesito!$C:$C,MATCH($G1580,Osszesito!$D:$D,0)))</f>
        <v>Nincs VKR kiválasztva!</v>
      </c>
      <c r="G1580" s="45"/>
      <c r="H1580" s="51" t="str">
        <f>IF($D1580="","",CONCATENATE($AY1580,"_",COUNTA($D$3:$D1580),"_FSZV_2026"))</f>
        <v/>
      </c>
      <c r="I1580" s="56" t="str">
        <f>IF($G1580="","Nincs VKR kiválasztva!",INDEX(Osszesito!$G:$G,MATCH($F1580,Osszesito!$C:$C,0)))</f>
        <v>Nincs VKR kiválasztva!</v>
      </c>
      <c r="J1580" s="56" t="str">
        <f>IF($G1580="","Nincs VKR kiválasztva!",INDEX(Osszesito!$F:$F,MATCH($F1580,Osszesito!$C:$C,0)))</f>
        <v>Nincs VKR kiválasztva!</v>
      </c>
      <c r="K1580" s="48" t="str">
        <f t="shared" si="1032"/>
        <v>Nincs kitöltve a költség rész!</v>
      </c>
      <c r="L1580" s="49"/>
      <c r="M1580" s="49"/>
      <c r="N1580" s="60"/>
      <c r="O1580" s="60"/>
      <c r="P1580" s="90"/>
      <c r="R1580" s="62"/>
      <c r="S1580" s="62"/>
      <c r="T1580" s="62"/>
      <c r="U1580" s="62"/>
      <c r="V1580" s="62"/>
      <c r="W1580" s="62"/>
      <c r="X1580" s="62"/>
      <c r="Y1580" s="62"/>
      <c r="Z1580" s="62"/>
      <c r="AA1580" s="62"/>
      <c r="AB1580" s="62"/>
      <c r="AC1580" s="61">
        <f t="shared" si="995"/>
        <v>0</v>
      </c>
      <c r="AD1580" s="1" t="str">
        <f t="shared" si="996"/>
        <v>Nincs VKR kiválasztva!</v>
      </c>
      <c r="AF1580" s="60"/>
      <c r="AG1580" s="60"/>
      <c r="AH1580" s="60"/>
      <c r="AI1580" s="60"/>
      <c r="AJ1580" s="60"/>
      <c r="AK1580" s="60"/>
      <c r="AL1580" s="60"/>
      <c r="AM1580" s="60"/>
      <c r="AN1580" s="60"/>
      <c r="AO1580" s="60"/>
      <c r="AP1580" s="60"/>
      <c r="AQ1580" s="61">
        <f t="shared" si="997"/>
        <v>0</v>
      </c>
      <c r="AR1580" s="130" t="s">
        <v>36</v>
      </c>
      <c r="AS1580" s="1" t="str">
        <f t="shared" si="998"/>
        <v>Nincs VKR kiválasztva!</v>
      </c>
      <c r="AU1580" s="46"/>
      <c r="AV1580" s="46"/>
      <c r="AY1580" s="64" t="str">
        <f>IF($D1580="","",INDEX(Osszesito!$E:$E,MATCH($F1580,Osszesito!$C:$C,0)))</f>
        <v/>
      </c>
      <c r="AZ1580" s="64">
        <f t="shared" si="1006"/>
        <v>0</v>
      </c>
      <c r="BA1580" s="65">
        <f t="shared" si="1007"/>
        <v>0</v>
      </c>
      <c r="BB1580" s="65" t="str">
        <f t="shared" si="1008"/>
        <v>x</v>
      </c>
      <c r="BC1580" s="65">
        <f t="shared" si="999"/>
        <v>0</v>
      </c>
      <c r="BD1580" s="65">
        <f t="shared" si="1033"/>
        <v>0</v>
      </c>
      <c r="BE1580" s="65">
        <f t="shared" si="1009"/>
        <v>0</v>
      </c>
      <c r="BF1580" s="64" t="str">
        <f t="shared" si="1010"/>
        <v>A forrás egyenlő a költséggel (I.ütem).</v>
      </c>
      <c r="BG1580" s="65">
        <f t="shared" si="1011"/>
        <v>0</v>
      </c>
      <c r="BH1580" s="65">
        <f t="shared" si="1012"/>
        <v>0</v>
      </c>
      <c r="BI1580" s="65">
        <f t="shared" si="1013"/>
        <v>0</v>
      </c>
      <c r="BJ1580" s="65">
        <f t="shared" si="1014"/>
        <v>0</v>
      </c>
      <c r="BK1580" s="65">
        <f t="shared" si="1000"/>
        <v>0</v>
      </c>
      <c r="BL1580" s="66" t="str">
        <f t="shared" si="1034"/>
        <v>Nem hosszútávú a feladat.</v>
      </c>
      <c r="BM1580" s="67">
        <f t="shared" si="1015"/>
        <v>1</v>
      </c>
      <c r="BN1580" s="67">
        <f t="shared" si="1016"/>
        <v>0</v>
      </c>
      <c r="BO1580" s="67">
        <f t="shared" si="1017"/>
        <v>1</v>
      </c>
      <c r="BP1580" s="67">
        <f t="shared" si="1018"/>
        <v>0</v>
      </c>
      <c r="BQ1580" s="65">
        <f t="shared" si="1019"/>
        <v>0</v>
      </c>
      <c r="BR1580" s="64" t="str">
        <f t="shared" si="1020"/>
        <v>Nincs hosszútávú terv!</v>
      </c>
      <c r="BS1580" s="65">
        <f t="shared" si="1021"/>
        <v>0</v>
      </c>
      <c r="BT1580" s="65">
        <f t="shared" si="1022"/>
        <v>0</v>
      </c>
      <c r="BU1580" s="65">
        <f t="shared" si="1023"/>
        <v>0</v>
      </c>
      <c r="BV1580" s="65">
        <f t="shared" si="1024"/>
        <v>0</v>
      </c>
      <c r="BW1580" s="65">
        <f t="shared" si="1025"/>
        <v>0</v>
      </c>
      <c r="BX1580" s="65">
        <f t="shared" si="1026"/>
        <v>0</v>
      </c>
      <c r="BY1580" s="65">
        <f t="shared" si="1027"/>
        <v>0</v>
      </c>
      <c r="BZ1580" s="65">
        <f t="shared" si="1028"/>
        <v>0</v>
      </c>
      <c r="CA1580" s="65">
        <f t="shared" si="1029"/>
        <v>0</v>
      </c>
      <c r="CB1580" s="65">
        <f t="shared" si="1030"/>
        <v>0</v>
      </c>
      <c r="CC1580" s="65">
        <f t="shared" si="1031"/>
        <v>0</v>
      </c>
      <c r="CD1580" s="65" t="str">
        <f t="shared" si="1001"/>
        <v>Hiányos kitöltés! (B-oszlop üres)</v>
      </c>
      <c r="CE1580" s="66" t="str">
        <f t="shared" si="1002"/>
        <v>Hiányos kitöltés! (B-oszlop üres)</v>
      </c>
      <c r="CF1580" s="65">
        <f t="shared" si="1003"/>
        <v>0</v>
      </c>
      <c r="CG1580" s="65">
        <f t="shared" si="1004"/>
        <v>0</v>
      </c>
      <c r="CH1580" s="65">
        <f t="shared" si="1005"/>
        <v>0</v>
      </c>
    </row>
    <row r="1581" spans="1:86" ht="31.25" x14ac:dyDescent="0.25">
      <c r="A1581" s="54" t="str">
        <f t="shared" si="994"/>
        <v>Nincs VKR kiválasztva!</v>
      </c>
      <c r="B1581" s="68"/>
      <c r="C1581" s="55"/>
      <c r="D1581" s="47"/>
      <c r="E1581" s="47"/>
      <c r="F1581" s="56" t="str">
        <f>IF($G1581="","Nincs VKR kiválasztva!",INDEX(Osszesito!$C:$C,MATCH($G1581,Osszesito!$D:$D,0)))</f>
        <v>Nincs VKR kiválasztva!</v>
      </c>
      <c r="G1581" s="45"/>
      <c r="H1581" s="51" t="str">
        <f>IF($D1581="","",CONCATENATE($AY1581,"_",COUNTA($D$3:$D1581),"_FSZV_2026"))</f>
        <v/>
      </c>
      <c r="I1581" s="56" t="str">
        <f>IF($G1581="","Nincs VKR kiválasztva!",INDEX(Osszesito!$G:$G,MATCH($F1581,Osszesito!$C:$C,0)))</f>
        <v>Nincs VKR kiválasztva!</v>
      </c>
      <c r="J1581" s="56" t="str">
        <f>IF($G1581="","Nincs VKR kiválasztva!",INDEX(Osszesito!$F:$F,MATCH($F1581,Osszesito!$C:$C,0)))</f>
        <v>Nincs VKR kiválasztva!</v>
      </c>
      <c r="K1581" s="48" t="str">
        <f t="shared" si="1032"/>
        <v>Nincs kitöltve a költség rész!</v>
      </c>
      <c r="L1581" s="49"/>
      <c r="M1581" s="49"/>
      <c r="N1581" s="60"/>
      <c r="O1581" s="60"/>
      <c r="P1581" s="90"/>
      <c r="R1581" s="62"/>
      <c r="S1581" s="62"/>
      <c r="T1581" s="62"/>
      <c r="U1581" s="62"/>
      <c r="V1581" s="62"/>
      <c r="W1581" s="62"/>
      <c r="X1581" s="62"/>
      <c r="Y1581" s="62"/>
      <c r="Z1581" s="62"/>
      <c r="AA1581" s="62"/>
      <c r="AB1581" s="62"/>
      <c r="AC1581" s="61">
        <f t="shared" si="995"/>
        <v>0</v>
      </c>
      <c r="AD1581" s="1" t="str">
        <f t="shared" si="996"/>
        <v>Nincs VKR kiválasztva!</v>
      </c>
      <c r="AF1581" s="60"/>
      <c r="AG1581" s="60"/>
      <c r="AH1581" s="60"/>
      <c r="AI1581" s="60"/>
      <c r="AJ1581" s="60"/>
      <c r="AK1581" s="60"/>
      <c r="AL1581" s="60"/>
      <c r="AM1581" s="60"/>
      <c r="AN1581" s="60"/>
      <c r="AO1581" s="60"/>
      <c r="AP1581" s="60"/>
      <c r="AQ1581" s="61">
        <f t="shared" si="997"/>
        <v>0</v>
      </c>
      <c r="AR1581" s="130" t="s">
        <v>36</v>
      </c>
      <c r="AS1581" s="1" t="str">
        <f t="shared" si="998"/>
        <v>Nincs VKR kiválasztva!</v>
      </c>
      <c r="AU1581" s="46"/>
      <c r="AV1581" s="46"/>
      <c r="AY1581" s="64" t="str">
        <f>IF($D1581="","",INDEX(Osszesito!$E:$E,MATCH($F1581,Osszesito!$C:$C,0)))</f>
        <v/>
      </c>
      <c r="AZ1581" s="64">
        <f t="shared" si="1006"/>
        <v>0</v>
      </c>
      <c r="BA1581" s="65">
        <f t="shared" si="1007"/>
        <v>0</v>
      </c>
      <c r="BB1581" s="65" t="str">
        <f t="shared" si="1008"/>
        <v>x</v>
      </c>
      <c r="BC1581" s="65">
        <f t="shared" si="999"/>
        <v>0</v>
      </c>
      <c r="BD1581" s="65">
        <f t="shared" si="1033"/>
        <v>0</v>
      </c>
      <c r="BE1581" s="65">
        <f t="shared" si="1009"/>
        <v>0</v>
      </c>
      <c r="BF1581" s="64" t="str">
        <f t="shared" si="1010"/>
        <v>A forrás egyenlő a költséggel (I.ütem).</v>
      </c>
      <c r="BG1581" s="65">
        <f t="shared" si="1011"/>
        <v>0</v>
      </c>
      <c r="BH1581" s="65">
        <f t="shared" si="1012"/>
        <v>0</v>
      </c>
      <c r="BI1581" s="65">
        <f t="shared" si="1013"/>
        <v>0</v>
      </c>
      <c r="BJ1581" s="65">
        <f t="shared" si="1014"/>
        <v>0</v>
      </c>
      <c r="BK1581" s="65">
        <f t="shared" si="1000"/>
        <v>0</v>
      </c>
      <c r="BL1581" s="66" t="str">
        <f t="shared" si="1034"/>
        <v>Nem hosszútávú a feladat.</v>
      </c>
      <c r="BM1581" s="67">
        <f t="shared" si="1015"/>
        <v>1</v>
      </c>
      <c r="BN1581" s="67">
        <f t="shared" si="1016"/>
        <v>0</v>
      </c>
      <c r="BO1581" s="67">
        <f t="shared" si="1017"/>
        <v>1</v>
      </c>
      <c r="BP1581" s="67">
        <f t="shared" si="1018"/>
        <v>0</v>
      </c>
      <c r="BQ1581" s="65">
        <f t="shared" si="1019"/>
        <v>0</v>
      </c>
      <c r="BR1581" s="64" t="str">
        <f t="shared" si="1020"/>
        <v>Nincs hosszútávú terv!</v>
      </c>
      <c r="BS1581" s="65">
        <f t="shared" si="1021"/>
        <v>0</v>
      </c>
      <c r="BT1581" s="65">
        <f t="shared" si="1022"/>
        <v>0</v>
      </c>
      <c r="BU1581" s="65">
        <f t="shared" si="1023"/>
        <v>0</v>
      </c>
      <c r="BV1581" s="65">
        <f t="shared" si="1024"/>
        <v>0</v>
      </c>
      <c r="BW1581" s="65">
        <f t="shared" si="1025"/>
        <v>0</v>
      </c>
      <c r="BX1581" s="65">
        <f t="shared" si="1026"/>
        <v>0</v>
      </c>
      <c r="BY1581" s="65">
        <f t="shared" si="1027"/>
        <v>0</v>
      </c>
      <c r="BZ1581" s="65">
        <f t="shared" si="1028"/>
        <v>0</v>
      </c>
      <c r="CA1581" s="65">
        <f t="shared" si="1029"/>
        <v>0</v>
      </c>
      <c r="CB1581" s="65">
        <f t="shared" si="1030"/>
        <v>0</v>
      </c>
      <c r="CC1581" s="65">
        <f t="shared" si="1031"/>
        <v>0</v>
      </c>
      <c r="CD1581" s="65" t="str">
        <f t="shared" si="1001"/>
        <v>Hiányos kitöltés! (B-oszlop üres)</v>
      </c>
      <c r="CE1581" s="66" t="str">
        <f t="shared" si="1002"/>
        <v>Hiányos kitöltés! (B-oszlop üres)</v>
      </c>
      <c r="CF1581" s="65">
        <f t="shared" si="1003"/>
        <v>0</v>
      </c>
      <c r="CG1581" s="65">
        <f t="shared" si="1004"/>
        <v>0</v>
      </c>
      <c r="CH1581" s="65">
        <f t="shared" si="1005"/>
        <v>0</v>
      </c>
    </row>
    <row r="1582" spans="1:86" ht="31.25" x14ac:dyDescent="0.25">
      <c r="A1582" s="54" t="str">
        <f t="shared" si="994"/>
        <v>Nincs VKR kiválasztva!</v>
      </c>
      <c r="B1582" s="68"/>
      <c r="C1582" s="55"/>
      <c r="D1582" s="47"/>
      <c r="E1582" s="47"/>
      <c r="F1582" s="56" t="str">
        <f>IF($G1582="","Nincs VKR kiválasztva!",INDEX(Osszesito!$C:$C,MATCH($G1582,Osszesito!$D:$D,0)))</f>
        <v>Nincs VKR kiválasztva!</v>
      </c>
      <c r="G1582" s="45"/>
      <c r="H1582" s="51" t="str">
        <f>IF($D1582="","",CONCATENATE($AY1582,"_",COUNTA($D$3:$D1582),"_FSZV_2026"))</f>
        <v/>
      </c>
      <c r="I1582" s="56" t="str">
        <f>IF($G1582="","Nincs VKR kiválasztva!",INDEX(Osszesito!$G:$G,MATCH($F1582,Osszesito!$C:$C,0)))</f>
        <v>Nincs VKR kiválasztva!</v>
      </c>
      <c r="J1582" s="56" t="str">
        <f>IF($G1582="","Nincs VKR kiválasztva!",INDEX(Osszesito!$F:$F,MATCH($F1582,Osszesito!$C:$C,0)))</f>
        <v>Nincs VKR kiválasztva!</v>
      </c>
      <c r="K1582" s="48" t="str">
        <f t="shared" si="1032"/>
        <v>Nincs kitöltve a költség rész!</v>
      </c>
      <c r="L1582" s="49"/>
      <c r="M1582" s="49"/>
      <c r="N1582" s="60"/>
      <c r="O1582" s="60"/>
      <c r="P1582" s="90"/>
      <c r="R1582" s="62"/>
      <c r="S1582" s="62"/>
      <c r="T1582" s="62"/>
      <c r="U1582" s="62"/>
      <c r="V1582" s="62"/>
      <c r="W1582" s="62"/>
      <c r="X1582" s="62"/>
      <c r="Y1582" s="62"/>
      <c r="Z1582" s="62"/>
      <c r="AA1582" s="62"/>
      <c r="AB1582" s="62"/>
      <c r="AC1582" s="61">
        <f t="shared" si="995"/>
        <v>0</v>
      </c>
      <c r="AD1582" s="1" t="str">
        <f t="shared" si="996"/>
        <v>Nincs VKR kiválasztva!</v>
      </c>
      <c r="AF1582" s="60"/>
      <c r="AG1582" s="60"/>
      <c r="AH1582" s="60"/>
      <c r="AI1582" s="60"/>
      <c r="AJ1582" s="60"/>
      <c r="AK1582" s="60"/>
      <c r="AL1582" s="60"/>
      <c r="AM1582" s="60"/>
      <c r="AN1582" s="60"/>
      <c r="AO1582" s="60"/>
      <c r="AP1582" s="60"/>
      <c r="AQ1582" s="61">
        <f t="shared" si="997"/>
        <v>0</v>
      </c>
      <c r="AR1582" s="130" t="s">
        <v>36</v>
      </c>
      <c r="AS1582" s="1" t="str">
        <f t="shared" si="998"/>
        <v>Nincs VKR kiválasztva!</v>
      </c>
      <c r="AU1582" s="46"/>
      <c r="AV1582" s="46"/>
      <c r="AY1582" s="64" t="str">
        <f>IF($D1582="","",INDEX(Osszesito!$E:$E,MATCH($F1582,Osszesito!$C:$C,0)))</f>
        <v/>
      </c>
      <c r="AZ1582" s="64">
        <f t="shared" si="1006"/>
        <v>0</v>
      </c>
      <c r="BA1582" s="65">
        <f t="shared" si="1007"/>
        <v>0</v>
      </c>
      <c r="BB1582" s="65" t="str">
        <f t="shared" si="1008"/>
        <v>x</v>
      </c>
      <c r="BC1582" s="65">
        <f t="shared" si="999"/>
        <v>0</v>
      </c>
      <c r="BD1582" s="65">
        <f t="shared" si="1033"/>
        <v>0</v>
      </c>
      <c r="BE1582" s="65">
        <f t="shared" si="1009"/>
        <v>0</v>
      </c>
      <c r="BF1582" s="64" t="str">
        <f t="shared" si="1010"/>
        <v>A forrás egyenlő a költséggel (I.ütem).</v>
      </c>
      <c r="BG1582" s="65">
        <f t="shared" si="1011"/>
        <v>0</v>
      </c>
      <c r="BH1582" s="65">
        <f t="shared" si="1012"/>
        <v>0</v>
      </c>
      <c r="BI1582" s="65">
        <f t="shared" si="1013"/>
        <v>0</v>
      </c>
      <c r="BJ1582" s="65">
        <f t="shared" si="1014"/>
        <v>0</v>
      </c>
      <c r="BK1582" s="65">
        <f t="shared" si="1000"/>
        <v>0</v>
      </c>
      <c r="BL1582" s="66" t="str">
        <f t="shared" si="1034"/>
        <v>Nem hosszútávú a feladat.</v>
      </c>
      <c r="BM1582" s="67">
        <f t="shared" si="1015"/>
        <v>1</v>
      </c>
      <c r="BN1582" s="67">
        <f t="shared" si="1016"/>
        <v>0</v>
      </c>
      <c r="BO1582" s="67">
        <f t="shared" si="1017"/>
        <v>1</v>
      </c>
      <c r="BP1582" s="67">
        <f t="shared" si="1018"/>
        <v>0</v>
      </c>
      <c r="BQ1582" s="65">
        <f t="shared" si="1019"/>
        <v>0</v>
      </c>
      <c r="BR1582" s="64" t="str">
        <f t="shared" si="1020"/>
        <v>Nincs hosszútávú terv!</v>
      </c>
      <c r="BS1582" s="65">
        <f t="shared" si="1021"/>
        <v>0</v>
      </c>
      <c r="BT1582" s="65">
        <f t="shared" si="1022"/>
        <v>0</v>
      </c>
      <c r="BU1582" s="65">
        <f t="shared" si="1023"/>
        <v>0</v>
      </c>
      <c r="BV1582" s="65">
        <f t="shared" si="1024"/>
        <v>0</v>
      </c>
      <c r="BW1582" s="65">
        <f t="shared" si="1025"/>
        <v>0</v>
      </c>
      <c r="BX1582" s="65">
        <f t="shared" si="1026"/>
        <v>0</v>
      </c>
      <c r="BY1582" s="65">
        <f t="shared" si="1027"/>
        <v>0</v>
      </c>
      <c r="BZ1582" s="65">
        <f t="shared" si="1028"/>
        <v>0</v>
      </c>
      <c r="CA1582" s="65">
        <f t="shared" si="1029"/>
        <v>0</v>
      </c>
      <c r="CB1582" s="65">
        <f t="shared" si="1030"/>
        <v>0</v>
      </c>
      <c r="CC1582" s="65">
        <f t="shared" si="1031"/>
        <v>0</v>
      </c>
      <c r="CD1582" s="65" t="str">
        <f t="shared" si="1001"/>
        <v>Hiányos kitöltés! (B-oszlop üres)</v>
      </c>
      <c r="CE1582" s="66" t="str">
        <f t="shared" si="1002"/>
        <v>Hiányos kitöltés! (B-oszlop üres)</v>
      </c>
      <c r="CF1582" s="65">
        <f t="shared" si="1003"/>
        <v>0</v>
      </c>
      <c r="CG1582" s="65">
        <f t="shared" si="1004"/>
        <v>0</v>
      </c>
      <c r="CH1582" s="65">
        <f t="shared" si="1005"/>
        <v>0</v>
      </c>
    </row>
    <row r="1583" spans="1:86" ht="31.25" x14ac:dyDescent="0.25">
      <c r="A1583" s="54" t="str">
        <f t="shared" si="994"/>
        <v>Nincs VKR kiválasztva!</v>
      </c>
      <c r="B1583" s="68"/>
      <c r="C1583" s="55"/>
      <c r="D1583" s="47"/>
      <c r="E1583" s="47"/>
      <c r="F1583" s="56" t="str">
        <f>IF($G1583="","Nincs VKR kiválasztva!",INDEX(Osszesito!$C:$C,MATCH($G1583,Osszesito!$D:$D,0)))</f>
        <v>Nincs VKR kiválasztva!</v>
      </c>
      <c r="G1583" s="45"/>
      <c r="H1583" s="51" t="str">
        <f>IF($D1583="","",CONCATENATE($AY1583,"_",COUNTA($D$3:$D1583),"_FSZV_2026"))</f>
        <v/>
      </c>
      <c r="I1583" s="56" t="str">
        <f>IF($G1583="","Nincs VKR kiválasztva!",INDEX(Osszesito!$G:$G,MATCH($F1583,Osszesito!$C:$C,0)))</f>
        <v>Nincs VKR kiválasztva!</v>
      </c>
      <c r="J1583" s="56" t="str">
        <f>IF($G1583="","Nincs VKR kiválasztva!",INDEX(Osszesito!$F:$F,MATCH($F1583,Osszesito!$C:$C,0)))</f>
        <v>Nincs VKR kiválasztva!</v>
      </c>
      <c r="K1583" s="48" t="str">
        <f t="shared" si="1032"/>
        <v>Nincs kitöltve a költség rész!</v>
      </c>
      <c r="L1583" s="49"/>
      <c r="M1583" s="49"/>
      <c r="N1583" s="60"/>
      <c r="O1583" s="60"/>
      <c r="P1583" s="90"/>
      <c r="R1583" s="62"/>
      <c r="S1583" s="62"/>
      <c r="T1583" s="62"/>
      <c r="U1583" s="62"/>
      <c r="V1583" s="62"/>
      <c r="W1583" s="62"/>
      <c r="X1583" s="62"/>
      <c r="Y1583" s="62"/>
      <c r="Z1583" s="62"/>
      <c r="AA1583" s="62"/>
      <c r="AB1583" s="62"/>
      <c r="AC1583" s="61">
        <f t="shared" si="995"/>
        <v>0</v>
      </c>
      <c r="AD1583" s="1" t="str">
        <f t="shared" si="996"/>
        <v>Nincs VKR kiválasztva!</v>
      </c>
      <c r="AF1583" s="60"/>
      <c r="AG1583" s="60"/>
      <c r="AH1583" s="60"/>
      <c r="AI1583" s="60"/>
      <c r="AJ1583" s="60"/>
      <c r="AK1583" s="60"/>
      <c r="AL1583" s="60"/>
      <c r="AM1583" s="60"/>
      <c r="AN1583" s="60"/>
      <c r="AO1583" s="60"/>
      <c r="AP1583" s="60"/>
      <c r="AQ1583" s="61">
        <f t="shared" si="997"/>
        <v>0</v>
      </c>
      <c r="AR1583" s="130" t="s">
        <v>36</v>
      </c>
      <c r="AS1583" s="1" t="str">
        <f t="shared" si="998"/>
        <v>Nincs VKR kiválasztva!</v>
      </c>
      <c r="AU1583" s="46"/>
      <c r="AV1583" s="46"/>
      <c r="AY1583" s="64" t="str">
        <f>IF($D1583="","",INDEX(Osszesito!$E:$E,MATCH($F1583,Osszesito!$C:$C,0)))</f>
        <v/>
      </c>
      <c r="AZ1583" s="64">
        <f t="shared" si="1006"/>
        <v>0</v>
      </c>
      <c r="BA1583" s="65">
        <f t="shared" si="1007"/>
        <v>0</v>
      </c>
      <c r="BB1583" s="65" t="str">
        <f t="shared" si="1008"/>
        <v>x</v>
      </c>
      <c r="BC1583" s="65">
        <f t="shared" si="999"/>
        <v>0</v>
      </c>
      <c r="BD1583" s="65">
        <f t="shared" si="1033"/>
        <v>0</v>
      </c>
      <c r="BE1583" s="65">
        <f t="shared" si="1009"/>
        <v>0</v>
      </c>
      <c r="BF1583" s="64" t="str">
        <f t="shared" si="1010"/>
        <v>A forrás egyenlő a költséggel (I.ütem).</v>
      </c>
      <c r="BG1583" s="65">
        <f t="shared" si="1011"/>
        <v>0</v>
      </c>
      <c r="BH1583" s="65">
        <f t="shared" si="1012"/>
        <v>0</v>
      </c>
      <c r="BI1583" s="65">
        <f t="shared" si="1013"/>
        <v>0</v>
      </c>
      <c r="BJ1583" s="65">
        <f t="shared" si="1014"/>
        <v>0</v>
      </c>
      <c r="BK1583" s="65">
        <f t="shared" si="1000"/>
        <v>0</v>
      </c>
      <c r="BL1583" s="66" t="str">
        <f t="shared" si="1034"/>
        <v>Nem hosszútávú a feladat.</v>
      </c>
      <c r="BM1583" s="67">
        <f t="shared" si="1015"/>
        <v>1</v>
      </c>
      <c r="BN1583" s="67">
        <f t="shared" si="1016"/>
        <v>0</v>
      </c>
      <c r="BO1583" s="67">
        <f t="shared" si="1017"/>
        <v>1</v>
      </c>
      <c r="BP1583" s="67">
        <f t="shared" si="1018"/>
        <v>0</v>
      </c>
      <c r="BQ1583" s="65">
        <f t="shared" si="1019"/>
        <v>0</v>
      </c>
      <c r="BR1583" s="64" t="str">
        <f t="shared" si="1020"/>
        <v>Nincs hosszútávú terv!</v>
      </c>
      <c r="BS1583" s="65">
        <f t="shared" si="1021"/>
        <v>0</v>
      </c>
      <c r="BT1583" s="65">
        <f t="shared" si="1022"/>
        <v>0</v>
      </c>
      <c r="BU1583" s="65">
        <f t="shared" si="1023"/>
        <v>0</v>
      </c>
      <c r="BV1583" s="65">
        <f t="shared" si="1024"/>
        <v>0</v>
      </c>
      <c r="BW1583" s="65">
        <f t="shared" si="1025"/>
        <v>0</v>
      </c>
      <c r="BX1583" s="65">
        <f t="shared" si="1026"/>
        <v>0</v>
      </c>
      <c r="BY1583" s="65">
        <f t="shared" si="1027"/>
        <v>0</v>
      </c>
      <c r="BZ1583" s="65">
        <f t="shared" si="1028"/>
        <v>0</v>
      </c>
      <c r="CA1583" s="65">
        <f t="shared" si="1029"/>
        <v>0</v>
      </c>
      <c r="CB1583" s="65">
        <f t="shared" si="1030"/>
        <v>0</v>
      </c>
      <c r="CC1583" s="65">
        <f t="shared" si="1031"/>
        <v>0</v>
      </c>
      <c r="CD1583" s="65" t="str">
        <f t="shared" si="1001"/>
        <v>Hiányos kitöltés! (B-oszlop üres)</v>
      </c>
      <c r="CE1583" s="66" t="str">
        <f t="shared" si="1002"/>
        <v>Hiányos kitöltés! (B-oszlop üres)</v>
      </c>
      <c r="CF1583" s="65">
        <f t="shared" si="1003"/>
        <v>0</v>
      </c>
      <c r="CG1583" s="65">
        <f t="shared" si="1004"/>
        <v>0</v>
      </c>
      <c r="CH1583" s="65">
        <f t="shared" si="1005"/>
        <v>0</v>
      </c>
    </row>
    <row r="1584" spans="1:86" ht="31.25" x14ac:dyDescent="0.25">
      <c r="A1584" s="54" t="str">
        <f t="shared" si="994"/>
        <v>Nincs VKR kiválasztva!</v>
      </c>
      <c r="B1584" s="68"/>
      <c r="C1584" s="55"/>
      <c r="D1584" s="47"/>
      <c r="E1584" s="47"/>
      <c r="F1584" s="56" t="str">
        <f>IF($G1584="","Nincs VKR kiválasztva!",INDEX(Osszesito!$C:$C,MATCH($G1584,Osszesito!$D:$D,0)))</f>
        <v>Nincs VKR kiválasztva!</v>
      </c>
      <c r="G1584" s="45"/>
      <c r="H1584" s="51" t="str">
        <f>IF($D1584="","",CONCATENATE($AY1584,"_",COUNTA($D$3:$D1584),"_FSZV_2026"))</f>
        <v/>
      </c>
      <c r="I1584" s="56" t="str">
        <f>IF($G1584="","Nincs VKR kiválasztva!",INDEX(Osszesito!$G:$G,MATCH($F1584,Osszesito!$C:$C,0)))</f>
        <v>Nincs VKR kiválasztva!</v>
      </c>
      <c r="J1584" s="56" t="str">
        <f>IF($G1584="","Nincs VKR kiválasztva!",INDEX(Osszesito!$F:$F,MATCH($F1584,Osszesito!$C:$C,0)))</f>
        <v>Nincs VKR kiválasztva!</v>
      </c>
      <c r="K1584" s="48" t="str">
        <f t="shared" si="1032"/>
        <v>Nincs kitöltve a költség rész!</v>
      </c>
      <c r="L1584" s="49"/>
      <c r="M1584" s="49"/>
      <c r="N1584" s="60"/>
      <c r="O1584" s="60"/>
      <c r="P1584" s="90"/>
      <c r="R1584" s="62"/>
      <c r="S1584" s="62"/>
      <c r="T1584" s="62"/>
      <c r="U1584" s="62"/>
      <c r="V1584" s="62"/>
      <c r="W1584" s="62"/>
      <c r="X1584" s="62"/>
      <c r="Y1584" s="62"/>
      <c r="Z1584" s="62"/>
      <c r="AA1584" s="62"/>
      <c r="AB1584" s="62"/>
      <c r="AC1584" s="61">
        <f t="shared" si="995"/>
        <v>0</v>
      </c>
      <c r="AD1584" s="1" t="str">
        <f t="shared" si="996"/>
        <v>Nincs VKR kiválasztva!</v>
      </c>
      <c r="AF1584" s="60"/>
      <c r="AG1584" s="60"/>
      <c r="AH1584" s="60"/>
      <c r="AI1584" s="60"/>
      <c r="AJ1584" s="60"/>
      <c r="AK1584" s="60"/>
      <c r="AL1584" s="60"/>
      <c r="AM1584" s="60"/>
      <c r="AN1584" s="60"/>
      <c r="AO1584" s="60"/>
      <c r="AP1584" s="60"/>
      <c r="AQ1584" s="61">
        <f t="shared" si="997"/>
        <v>0</v>
      </c>
      <c r="AR1584" s="130" t="s">
        <v>36</v>
      </c>
      <c r="AS1584" s="1" t="str">
        <f t="shared" si="998"/>
        <v>Nincs VKR kiválasztva!</v>
      </c>
      <c r="AU1584" s="46"/>
      <c r="AV1584" s="46"/>
      <c r="AY1584" s="64" t="str">
        <f>IF($D1584="","",INDEX(Osszesito!$E:$E,MATCH($F1584,Osszesito!$C:$C,0)))</f>
        <v/>
      </c>
      <c r="AZ1584" s="64">
        <f t="shared" si="1006"/>
        <v>0</v>
      </c>
      <c r="BA1584" s="65">
        <f t="shared" si="1007"/>
        <v>0</v>
      </c>
      <c r="BB1584" s="65" t="str">
        <f t="shared" si="1008"/>
        <v>x</v>
      </c>
      <c r="BC1584" s="65">
        <f t="shared" si="999"/>
        <v>0</v>
      </c>
      <c r="BD1584" s="65">
        <f t="shared" si="1033"/>
        <v>0</v>
      </c>
      <c r="BE1584" s="65">
        <f t="shared" si="1009"/>
        <v>0</v>
      </c>
      <c r="BF1584" s="64" t="str">
        <f t="shared" si="1010"/>
        <v>A forrás egyenlő a költséggel (I.ütem).</v>
      </c>
      <c r="BG1584" s="65">
        <f t="shared" si="1011"/>
        <v>0</v>
      </c>
      <c r="BH1584" s="65">
        <f t="shared" si="1012"/>
        <v>0</v>
      </c>
      <c r="BI1584" s="65">
        <f t="shared" si="1013"/>
        <v>0</v>
      </c>
      <c r="BJ1584" s="65">
        <f t="shared" si="1014"/>
        <v>0</v>
      </c>
      <c r="BK1584" s="65">
        <f t="shared" si="1000"/>
        <v>0</v>
      </c>
      <c r="BL1584" s="66" t="str">
        <f t="shared" si="1034"/>
        <v>Nem hosszútávú a feladat.</v>
      </c>
      <c r="BM1584" s="67">
        <f t="shared" si="1015"/>
        <v>1</v>
      </c>
      <c r="BN1584" s="67">
        <f t="shared" si="1016"/>
        <v>0</v>
      </c>
      <c r="BO1584" s="67">
        <f t="shared" si="1017"/>
        <v>1</v>
      </c>
      <c r="BP1584" s="67">
        <f t="shared" si="1018"/>
        <v>0</v>
      </c>
      <c r="BQ1584" s="65">
        <f t="shared" si="1019"/>
        <v>0</v>
      </c>
      <c r="BR1584" s="64" t="str">
        <f t="shared" si="1020"/>
        <v>Nincs hosszútávú terv!</v>
      </c>
      <c r="BS1584" s="65">
        <f t="shared" si="1021"/>
        <v>0</v>
      </c>
      <c r="BT1584" s="65">
        <f t="shared" si="1022"/>
        <v>0</v>
      </c>
      <c r="BU1584" s="65">
        <f t="shared" si="1023"/>
        <v>0</v>
      </c>
      <c r="BV1584" s="65">
        <f t="shared" si="1024"/>
        <v>0</v>
      </c>
      <c r="BW1584" s="65">
        <f t="shared" si="1025"/>
        <v>0</v>
      </c>
      <c r="BX1584" s="65">
        <f t="shared" si="1026"/>
        <v>0</v>
      </c>
      <c r="BY1584" s="65">
        <f t="shared" si="1027"/>
        <v>0</v>
      </c>
      <c r="BZ1584" s="65">
        <f t="shared" si="1028"/>
        <v>0</v>
      </c>
      <c r="CA1584" s="65">
        <f t="shared" si="1029"/>
        <v>0</v>
      </c>
      <c r="CB1584" s="65">
        <f t="shared" si="1030"/>
        <v>0</v>
      </c>
      <c r="CC1584" s="65">
        <f t="shared" si="1031"/>
        <v>0</v>
      </c>
      <c r="CD1584" s="65" t="str">
        <f t="shared" si="1001"/>
        <v>Hiányos kitöltés! (B-oszlop üres)</v>
      </c>
      <c r="CE1584" s="66" t="str">
        <f t="shared" si="1002"/>
        <v>Hiányos kitöltés! (B-oszlop üres)</v>
      </c>
      <c r="CF1584" s="65">
        <f t="shared" si="1003"/>
        <v>0</v>
      </c>
      <c r="CG1584" s="65">
        <f t="shared" si="1004"/>
        <v>0</v>
      </c>
      <c r="CH1584" s="65">
        <f t="shared" si="1005"/>
        <v>0</v>
      </c>
    </row>
    <row r="1585" spans="1:86" ht="31.25" x14ac:dyDescent="0.25">
      <c r="A1585" s="54" t="str">
        <f t="shared" si="994"/>
        <v>Nincs VKR kiválasztva!</v>
      </c>
      <c r="B1585" s="68"/>
      <c r="C1585" s="55"/>
      <c r="D1585" s="47"/>
      <c r="E1585" s="47"/>
      <c r="F1585" s="56" t="str">
        <f>IF($G1585="","Nincs VKR kiválasztva!",INDEX(Osszesito!$C:$C,MATCH($G1585,Osszesito!$D:$D,0)))</f>
        <v>Nincs VKR kiválasztva!</v>
      </c>
      <c r="G1585" s="45"/>
      <c r="H1585" s="51" t="str">
        <f>IF($D1585="","",CONCATENATE($AY1585,"_",COUNTA($D$3:$D1585),"_FSZV_2026"))</f>
        <v/>
      </c>
      <c r="I1585" s="56" t="str">
        <f>IF($G1585="","Nincs VKR kiválasztva!",INDEX(Osszesito!$G:$G,MATCH($F1585,Osszesito!$C:$C,0)))</f>
        <v>Nincs VKR kiválasztva!</v>
      </c>
      <c r="J1585" s="56" t="str">
        <f>IF($G1585="","Nincs VKR kiválasztva!",INDEX(Osszesito!$F:$F,MATCH($F1585,Osszesito!$C:$C,0)))</f>
        <v>Nincs VKR kiválasztva!</v>
      </c>
      <c r="K1585" s="48" t="str">
        <f t="shared" si="1032"/>
        <v>Nincs kitöltve a költség rész!</v>
      </c>
      <c r="L1585" s="49"/>
      <c r="M1585" s="49"/>
      <c r="N1585" s="60"/>
      <c r="O1585" s="60"/>
      <c r="P1585" s="90"/>
      <c r="R1585" s="62"/>
      <c r="S1585" s="62"/>
      <c r="T1585" s="62"/>
      <c r="U1585" s="62"/>
      <c r="V1585" s="62"/>
      <c r="W1585" s="62"/>
      <c r="X1585" s="62"/>
      <c r="Y1585" s="62"/>
      <c r="Z1585" s="62"/>
      <c r="AA1585" s="62"/>
      <c r="AB1585" s="62"/>
      <c r="AC1585" s="61">
        <f t="shared" si="995"/>
        <v>0</v>
      </c>
      <c r="AD1585" s="1" t="str">
        <f t="shared" si="996"/>
        <v>Nincs VKR kiválasztva!</v>
      </c>
      <c r="AF1585" s="60"/>
      <c r="AG1585" s="60"/>
      <c r="AH1585" s="60"/>
      <c r="AI1585" s="60"/>
      <c r="AJ1585" s="60"/>
      <c r="AK1585" s="60"/>
      <c r="AL1585" s="60"/>
      <c r="AM1585" s="60"/>
      <c r="AN1585" s="60"/>
      <c r="AO1585" s="60"/>
      <c r="AP1585" s="60"/>
      <c r="AQ1585" s="61">
        <f t="shared" si="997"/>
        <v>0</v>
      </c>
      <c r="AR1585" s="130" t="s">
        <v>36</v>
      </c>
      <c r="AS1585" s="1" t="str">
        <f t="shared" si="998"/>
        <v>Nincs VKR kiválasztva!</v>
      </c>
      <c r="AU1585" s="46"/>
      <c r="AV1585" s="46"/>
      <c r="AY1585" s="64" t="str">
        <f>IF($D1585="","",INDEX(Osszesito!$E:$E,MATCH($F1585,Osszesito!$C:$C,0)))</f>
        <v/>
      </c>
      <c r="AZ1585" s="64">
        <f t="shared" si="1006"/>
        <v>0</v>
      </c>
      <c r="BA1585" s="65">
        <f t="shared" si="1007"/>
        <v>0</v>
      </c>
      <c r="BB1585" s="65" t="str">
        <f t="shared" si="1008"/>
        <v>x</v>
      </c>
      <c r="BC1585" s="65">
        <f t="shared" si="999"/>
        <v>0</v>
      </c>
      <c r="BD1585" s="65">
        <f t="shared" si="1033"/>
        <v>0</v>
      </c>
      <c r="BE1585" s="65">
        <f t="shared" si="1009"/>
        <v>0</v>
      </c>
      <c r="BF1585" s="64" t="str">
        <f t="shared" si="1010"/>
        <v>A forrás egyenlő a költséggel (I.ütem).</v>
      </c>
      <c r="BG1585" s="65">
        <f t="shared" si="1011"/>
        <v>0</v>
      </c>
      <c r="BH1585" s="65">
        <f t="shared" si="1012"/>
        <v>0</v>
      </c>
      <c r="BI1585" s="65">
        <f t="shared" si="1013"/>
        <v>0</v>
      </c>
      <c r="BJ1585" s="65">
        <f t="shared" si="1014"/>
        <v>0</v>
      </c>
      <c r="BK1585" s="65">
        <f t="shared" si="1000"/>
        <v>0</v>
      </c>
      <c r="BL1585" s="66" t="str">
        <f t="shared" si="1034"/>
        <v>Nem hosszútávú a feladat.</v>
      </c>
      <c r="BM1585" s="67">
        <f t="shared" si="1015"/>
        <v>1</v>
      </c>
      <c r="BN1585" s="67">
        <f t="shared" si="1016"/>
        <v>0</v>
      </c>
      <c r="BO1585" s="67">
        <f t="shared" si="1017"/>
        <v>1</v>
      </c>
      <c r="BP1585" s="67">
        <f t="shared" si="1018"/>
        <v>0</v>
      </c>
      <c r="BQ1585" s="65">
        <f t="shared" si="1019"/>
        <v>0</v>
      </c>
      <c r="BR1585" s="64" t="str">
        <f t="shared" si="1020"/>
        <v>Nincs hosszútávú terv!</v>
      </c>
      <c r="BS1585" s="65">
        <f t="shared" si="1021"/>
        <v>0</v>
      </c>
      <c r="BT1585" s="65">
        <f t="shared" si="1022"/>
        <v>0</v>
      </c>
      <c r="BU1585" s="65">
        <f t="shared" si="1023"/>
        <v>0</v>
      </c>
      <c r="BV1585" s="65">
        <f t="shared" si="1024"/>
        <v>0</v>
      </c>
      <c r="BW1585" s="65">
        <f t="shared" si="1025"/>
        <v>0</v>
      </c>
      <c r="BX1585" s="65">
        <f t="shared" si="1026"/>
        <v>0</v>
      </c>
      <c r="BY1585" s="65">
        <f t="shared" si="1027"/>
        <v>0</v>
      </c>
      <c r="BZ1585" s="65">
        <f t="shared" si="1028"/>
        <v>0</v>
      </c>
      <c r="CA1585" s="65">
        <f t="shared" si="1029"/>
        <v>0</v>
      </c>
      <c r="CB1585" s="65">
        <f t="shared" si="1030"/>
        <v>0</v>
      </c>
      <c r="CC1585" s="65">
        <f t="shared" si="1031"/>
        <v>0</v>
      </c>
      <c r="CD1585" s="65" t="str">
        <f t="shared" si="1001"/>
        <v>Hiányos kitöltés! (B-oszlop üres)</v>
      </c>
      <c r="CE1585" s="66" t="str">
        <f t="shared" si="1002"/>
        <v>Hiányos kitöltés! (B-oszlop üres)</v>
      </c>
      <c r="CF1585" s="65">
        <f t="shared" si="1003"/>
        <v>0</v>
      </c>
      <c r="CG1585" s="65">
        <f t="shared" si="1004"/>
        <v>0</v>
      </c>
      <c r="CH1585" s="65">
        <f t="shared" si="1005"/>
        <v>0</v>
      </c>
    </row>
    <row r="1586" spans="1:86" ht="31.25" x14ac:dyDescent="0.25">
      <c r="A1586" s="54" t="str">
        <f t="shared" si="994"/>
        <v>Nincs VKR kiválasztva!</v>
      </c>
      <c r="B1586" s="68"/>
      <c r="C1586" s="55"/>
      <c r="D1586" s="47"/>
      <c r="E1586" s="47"/>
      <c r="F1586" s="56" t="str">
        <f>IF($G1586="","Nincs VKR kiválasztva!",INDEX(Osszesito!$C:$C,MATCH($G1586,Osszesito!$D:$D,0)))</f>
        <v>Nincs VKR kiválasztva!</v>
      </c>
      <c r="G1586" s="45"/>
      <c r="H1586" s="51" t="str">
        <f>IF($D1586="","",CONCATENATE($AY1586,"_",COUNTA($D$3:$D1586),"_FSZV_2026"))</f>
        <v/>
      </c>
      <c r="I1586" s="56" t="str">
        <f>IF($G1586="","Nincs VKR kiválasztva!",INDEX(Osszesito!$G:$G,MATCH($F1586,Osszesito!$C:$C,0)))</f>
        <v>Nincs VKR kiválasztva!</v>
      </c>
      <c r="J1586" s="56" t="str">
        <f>IF($G1586="","Nincs VKR kiválasztva!",INDEX(Osszesito!$F:$F,MATCH($F1586,Osszesito!$C:$C,0)))</f>
        <v>Nincs VKR kiválasztva!</v>
      </c>
      <c r="K1586" s="48" t="str">
        <f t="shared" si="1032"/>
        <v>Nincs kitöltve a költség rész!</v>
      </c>
      <c r="L1586" s="49"/>
      <c r="M1586" s="49"/>
      <c r="N1586" s="60"/>
      <c r="O1586" s="60"/>
      <c r="P1586" s="90"/>
      <c r="R1586" s="62"/>
      <c r="S1586" s="62"/>
      <c r="T1586" s="62"/>
      <c r="U1586" s="62"/>
      <c r="V1586" s="62"/>
      <c r="W1586" s="62"/>
      <c r="X1586" s="62"/>
      <c r="Y1586" s="62"/>
      <c r="Z1586" s="62"/>
      <c r="AA1586" s="62"/>
      <c r="AB1586" s="62"/>
      <c r="AC1586" s="61">
        <f t="shared" si="995"/>
        <v>0</v>
      </c>
      <c r="AD1586" s="1" t="str">
        <f t="shared" si="996"/>
        <v>Nincs VKR kiválasztva!</v>
      </c>
      <c r="AF1586" s="60"/>
      <c r="AG1586" s="60"/>
      <c r="AH1586" s="60"/>
      <c r="AI1586" s="60"/>
      <c r="AJ1586" s="60"/>
      <c r="AK1586" s="60"/>
      <c r="AL1586" s="60"/>
      <c r="AM1586" s="60"/>
      <c r="AN1586" s="60"/>
      <c r="AO1586" s="60"/>
      <c r="AP1586" s="60"/>
      <c r="AQ1586" s="61">
        <f t="shared" si="997"/>
        <v>0</v>
      </c>
      <c r="AR1586" s="130" t="s">
        <v>36</v>
      </c>
      <c r="AS1586" s="1" t="str">
        <f t="shared" si="998"/>
        <v>Nincs VKR kiválasztva!</v>
      </c>
      <c r="AU1586" s="46"/>
      <c r="AV1586" s="46"/>
      <c r="AY1586" s="64" t="str">
        <f>IF($D1586="","",INDEX(Osszesito!$E:$E,MATCH($F1586,Osszesito!$C:$C,0)))</f>
        <v/>
      </c>
      <c r="AZ1586" s="64">
        <f t="shared" si="1006"/>
        <v>0</v>
      </c>
      <c r="BA1586" s="65">
        <f t="shared" si="1007"/>
        <v>0</v>
      </c>
      <c r="BB1586" s="65" t="str">
        <f t="shared" si="1008"/>
        <v>x</v>
      </c>
      <c r="BC1586" s="65">
        <f t="shared" si="999"/>
        <v>0</v>
      </c>
      <c r="BD1586" s="65">
        <f t="shared" si="1033"/>
        <v>0</v>
      </c>
      <c r="BE1586" s="65">
        <f t="shared" si="1009"/>
        <v>0</v>
      </c>
      <c r="BF1586" s="64" t="str">
        <f t="shared" si="1010"/>
        <v>A forrás egyenlő a költséggel (I.ütem).</v>
      </c>
      <c r="BG1586" s="65">
        <f t="shared" si="1011"/>
        <v>0</v>
      </c>
      <c r="BH1586" s="65">
        <f t="shared" si="1012"/>
        <v>0</v>
      </c>
      <c r="BI1586" s="65">
        <f t="shared" si="1013"/>
        <v>0</v>
      </c>
      <c r="BJ1586" s="65">
        <f t="shared" si="1014"/>
        <v>0</v>
      </c>
      <c r="BK1586" s="65">
        <f t="shared" si="1000"/>
        <v>0</v>
      </c>
      <c r="BL1586" s="66" t="str">
        <f t="shared" si="1034"/>
        <v>Nem hosszútávú a feladat.</v>
      </c>
      <c r="BM1586" s="67">
        <f t="shared" si="1015"/>
        <v>1</v>
      </c>
      <c r="BN1586" s="67">
        <f t="shared" si="1016"/>
        <v>0</v>
      </c>
      <c r="BO1586" s="67">
        <f t="shared" si="1017"/>
        <v>1</v>
      </c>
      <c r="BP1586" s="67">
        <f t="shared" si="1018"/>
        <v>0</v>
      </c>
      <c r="BQ1586" s="65">
        <f t="shared" si="1019"/>
        <v>0</v>
      </c>
      <c r="BR1586" s="64" t="str">
        <f t="shared" si="1020"/>
        <v>Nincs hosszútávú terv!</v>
      </c>
      <c r="BS1586" s="65">
        <f t="shared" si="1021"/>
        <v>0</v>
      </c>
      <c r="BT1586" s="65">
        <f t="shared" si="1022"/>
        <v>0</v>
      </c>
      <c r="BU1586" s="65">
        <f t="shared" si="1023"/>
        <v>0</v>
      </c>
      <c r="BV1586" s="65">
        <f t="shared" si="1024"/>
        <v>0</v>
      </c>
      <c r="BW1586" s="65">
        <f t="shared" si="1025"/>
        <v>0</v>
      </c>
      <c r="BX1586" s="65">
        <f t="shared" si="1026"/>
        <v>0</v>
      </c>
      <c r="BY1586" s="65">
        <f t="shared" si="1027"/>
        <v>0</v>
      </c>
      <c r="BZ1586" s="65">
        <f t="shared" si="1028"/>
        <v>0</v>
      </c>
      <c r="CA1586" s="65">
        <f t="shared" si="1029"/>
        <v>0</v>
      </c>
      <c r="CB1586" s="65">
        <f t="shared" si="1030"/>
        <v>0</v>
      </c>
      <c r="CC1586" s="65">
        <f t="shared" si="1031"/>
        <v>0</v>
      </c>
      <c r="CD1586" s="65" t="str">
        <f t="shared" si="1001"/>
        <v>Hiányos kitöltés! (B-oszlop üres)</v>
      </c>
      <c r="CE1586" s="66" t="str">
        <f t="shared" si="1002"/>
        <v>Hiányos kitöltés! (B-oszlop üres)</v>
      </c>
      <c r="CF1586" s="65">
        <f t="shared" si="1003"/>
        <v>0</v>
      </c>
      <c r="CG1586" s="65">
        <f t="shared" si="1004"/>
        <v>0</v>
      </c>
      <c r="CH1586" s="65">
        <f t="shared" si="1005"/>
        <v>0</v>
      </c>
    </row>
    <row r="1587" spans="1:86" ht="31.25" x14ac:dyDescent="0.25">
      <c r="A1587" s="54" t="str">
        <f t="shared" si="994"/>
        <v>Nincs VKR kiválasztva!</v>
      </c>
      <c r="B1587" s="68"/>
      <c r="C1587" s="55"/>
      <c r="D1587" s="47"/>
      <c r="E1587" s="47"/>
      <c r="F1587" s="56" t="str">
        <f>IF($G1587="","Nincs VKR kiválasztva!",INDEX(Osszesito!$C:$C,MATCH($G1587,Osszesito!$D:$D,0)))</f>
        <v>Nincs VKR kiválasztva!</v>
      </c>
      <c r="G1587" s="45"/>
      <c r="H1587" s="51" t="str">
        <f>IF($D1587="","",CONCATENATE($AY1587,"_",COUNTA($D$3:$D1587),"_FSZV_2026"))</f>
        <v/>
      </c>
      <c r="I1587" s="56" t="str">
        <f>IF($G1587="","Nincs VKR kiválasztva!",INDEX(Osszesito!$G:$G,MATCH($F1587,Osszesito!$C:$C,0)))</f>
        <v>Nincs VKR kiválasztva!</v>
      </c>
      <c r="J1587" s="56" t="str">
        <f>IF($G1587="","Nincs VKR kiválasztva!",INDEX(Osszesito!$F:$F,MATCH($F1587,Osszesito!$C:$C,0)))</f>
        <v>Nincs VKR kiválasztva!</v>
      </c>
      <c r="K1587" s="48" t="str">
        <f t="shared" si="1032"/>
        <v>Nincs kitöltve a költség rész!</v>
      </c>
      <c r="L1587" s="49"/>
      <c r="M1587" s="49"/>
      <c r="N1587" s="60"/>
      <c r="O1587" s="60"/>
      <c r="P1587" s="90"/>
      <c r="R1587" s="62"/>
      <c r="S1587" s="62"/>
      <c r="T1587" s="62"/>
      <c r="U1587" s="62"/>
      <c r="V1587" s="62"/>
      <c r="W1587" s="62"/>
      <c r="X1587" s="62"/>
      <c r="Y1587" s="62"/>
      <c r="Z1587" s="62"/>
      <c r="AA1587" s="62"/>
      <c r="AB1587" s="62"/>
      <c r="AC1587" s="61">
        <f t="shared" si="995"/>
        <v>0</v>
      </c>
      <c r="AD1587" s="1" t="str">
        <f t="shared" si="996"/>
        <v>Nincs VKR kiválasztva!</v>
      </c>
      <c r="AF1587" s="60"/>
      <c r="AG1587" s="60"/>
      <c r="AH1587" s="60"/>
      <c r="AI1587" s="60"/>
      <c r="AJ1587" s="60"/>
      <c r="AK1587" s="60"/>
      <c r="AL1587" s="60"/>
      <c r="AM1587" s="60"/>
      <c r="AN1587" s="60"/>
      <c r="AO1587" s="60"/>
      <c r="AP1587" s="60"/>
      <c r="AQ1587" s="61">
        <f t="shared" si="997"/>
        <v>0</v>
      </c>
      <c r="AR1587" s="130" t="s">
        <v>36</v>
      </c>
      <c r="AS1587" s="1" t="str">
        <f t="shared" si="998"/>
        <v>Nincs VKR kiválasztva!</v>
      </c>
      <c r="AU1587" s="46"/>
      <c r="AV1587" s="46"/>
      <c r="AY1587" s="64" t="str">
        <f>IF($D1587="","",INDEX(Osszesito!$E:$E,MATCH($F1587,Osszesito!$C:$C,0)))</f>
        <v/>
      </c>
      <c r="AZ1587" s="64">
        <f t="shared" si="1006"/>
        <v>0</v>
      </c>
      <c r="BA1587" s="65">
        <f t="shared" si="1007"/>
        <v>0</v>
      </c>
      <c r="BB1587" s="65" t="str">
        <f t="shared" si="1008"/>
        <v>x</v>
      </c>
      <c r="BC1587" s="65">
        <f t="shared" si="999"/>
        <v>0</v>
      </c>
      <c r="BD1587" s="65">
        <f t="shared" si="1033"/>
        <v>0</v>
      </c>
      <c r="BE1587" s="65">
        <f t="shared" si="1009"/>
        <v>0</v>
      </c>
      <c r="BF1587" s="64" t="str">
        <f t="shared" si="1010"/>
        <v>A forrás egyenlő a költséggel (I.ütem).</v>
      </c>
      <c r="BG1587" s="65">
        <f t="shared" si="1011"/>
        <v>0</v>
      </c>
      <c r="BH1587" s="65">
        <f t="shared" si="1012"/>
        <v>0</v>
      </c>
      <c r="BI1587" s="65">
        <f t="shared" si="1013"/>
        <v>0</v>
      </c>
      <c r="BJ1587" s="65">
        <f t="shared" si="1014"/>
        <v>0</v>
      </c>
      <c r="BK1587" s="65">
        <f t="shared" si="1000"/>
        <v>0</v>
      </c>
      <c r="BL1587" s="66" t="str">
        <f t="shared" si="1034"/>
        <v>Nem hosszútávú a feladat.</v>
      </c>
      <c r="BM1587" s="67">
        <f t="shared" si="1015"/>
        <v>1</v>
      </c>
      <c r="BN1587" s="67">
        <f t="shared" si="1016"/>
        <v>0</v>
      </c>
      <c r="BO1587" s="67">
        <f t="shared" si="1017"/>
        <v>1</v>
      </c>
      <c r="BP1587" s="67">
        <f t="shared" si="1018"/>
        <v>0</v>
      </c>
      <c r="BQ1587" s="65">
        <f t="shared" si="1019"/>
        <v>0</v>
      </c>
      <c r="BR1587" s="64" t="str">
        <f t="shared" si="1020"/>
        <v>Nincs hosszútávú terv!</v>
      </c>
      <c r="BS1587" s="65">
        <f t="shared" si="1021"/>
        <v>0</v>
      </c>
      <c r="BT1587" s="65">
        <f t="shared" si="1022"/>
        <v>0</v>
      </c>
      <c r="BU1587" s="65">
        <f t="shared" si="1023"/>
        <v>0</v>
      </c>
      <c r="BV1587" s="65">
        <f t="shared" si="1024"/>
        <v>0</v>
      </c>
      <c r="BW1587" s="65">
        <f t="shared" si="1025"/>
        <v>0</v>
      </c>
      <c r="BX1587" s="65">
        <f t="shared" si="1026"/>
        <v>0</v>
      </c>
      <c r="BY1587" s="65">
        <f t="shared" si="1027"/>
        <v>0</v>
      </c>
      <c r="BZ1587" s="65">
        <f t="shared" si="1028"/>
        <v>0</v>
      </c>
      <c r="CA1587" s="65">
        <f t="shared" si="1029"/>
        <v>0</v>
      </c>
      <c r="CB1587" s="65">
        <f t="shared" si="1030"/>
        <v>0</v>
      </c>
      <c r="CC1587" s="65">
        <f t="shared" si="1031"/>
        <v>0</v>
      </c>
      <c r="CD1587" s="65" t="str">
        <f t="shared" si="1001"/>
        <v>Hiányos kitöltés! (B-oszlop üres)</v>
      </c>
      <c r="CE1587" s="66" t="str">
        <f t="shared" si="1002"/>
        <v>Hiányos kitöltés! (B-oszlop üres)</v>
      </c>
      <c r="CF1587" s="65">
        <f t="shared" si="1003"/>
        <v>0</v>
      </c>
      <c r="CG1587" s="65">
        <f t="shared" si="1004"/>
        <v>0</v>
      </c>
      <c r="CH1587" s="65">
        <f t="shared" si="1005"/>
        <v>0</v>
      </c>
    </row>
    <row r="1588" spans="1:86" ht="31.25" x14ac:dyDescent="0.25">
      <c r="A1588" s="54" t="str">
        <f t="shared" ref="A1588:A1651" si="1035">IF($G1588="","Nincs VKR kiválasztva!",CE1588)</f>
        <v>Nincs VKR kiválasztva!</v>
      </c>
      <c r="B1588" s="68"/>
      <c r="C1588" s="55"/>
      <c r="D1588" s="47"/>
      <c r="E1588" s="47"/>
      <c r="F1588" s="56" t="str">
        <f>IF($G1588="","Nincs VKR kiválasztva!",INDEX(Osszesito!$C:$C,MATCH($G1588,Osszesito!$D:$D,0)))</f>
        <v>Nincs VKR kiválasztva!</v>
      </c>
      <c r="G1588" s="45"/>
      <c r="H1588" s="51" t="str">
        <f>IF($D1588="","",CONCATENATE($AY1588,"_",COUNTA($D$3:$D1588),"_FSZV_2026"))</f>
        <v/>
      </c>
      <c r="I1588" s="56" t="str">
        <f>IF($G1588="","Nincs VKR kiválasztva!",INDEX(Osszesito!$G:$G,MATCH($F1588,Osszesito!$C:$C,0)))</f>
        <v>Nincs VKR kiválasztva!</v>
      </c>
      <c r="J1588" s="56" t="str">
        <f>IF($G1588="","Nincs VKR kiválasztva!",INDEX(Osszesito!$F:$F,MATCH($F1588,Osszesito!$C:$C,0)))</f>
        <v>Nincs VKR kiválasztva!</v>
      </c>
      <c r="K1588" s="48" t="str">
        <f t="shared" si="1032"/>
        <v>Nincs kitöltve a költség rész!</v>
      </c>
      <c r="L1588" s="49"/>
      <c r="M1588" s="49"/>
      <c r="N1588" s="60"/>
      <c r="O1588" s="60"/>
      <c r="P1588" s="90"/>
      <c r="R1588" s="62"/>
      <c r="S1588" s="62"/>
      <c r="T1588" s="62"/>
      <c r="U1588" s="62"/>
      <c r="V1588" s="62"/>
      <c r="W1588" s="62"/>
      <c r="X1588" s="62"/>
      <c r="Y1588" s="62"/>
      <c r="Z1588" s="62"/>
      <c r="AA1588" s="62"/>
      <c r="AB1588" s="62"/>
      <c r="AC1588" s="61">
        <f t="shared" ref="AC1588:AC1651" si="1036">SUM(R1588:AB1588)</f>
        <v>0</v>
      </c>
      <c r="AD1588" s="1" t="str">
        <f t="shared" ref="AD1588:AD1651" si="1037">IF($G1588="","Nincs VKR kiválasztva!",IF(BA1588=0,"Hiányos kitöltés!",BF1588))</f>
        <v>Nincs VKR kiválasztva!</v>
      </c>
      <c r="AF1588" s="60"/>
      <c r="AG1588" s="60"/>
      <c r="AH1588" s="60"/>
      <c r="AI1588" s="60"/>
      <c r="AJ1588" s="60"/>
      <c r="AK1588" s="60"/>
      <c r="AL1588" s="60"/>
      <c r="AM1588" s="60"/>
      <c r="AN1588" s="60"/>
      <c r="AO1588" s="60"/>
      <c r="AP1588" s="60"/>
      <c r="AQ1588" s="61">
        <f t="shared" ref="AQ1588:AQ1651" si="1038">SUM(AF1588:AP1588)</f>
        <v>0</v>
      </c>
      <c r="AR1588" s="130" t="s">
        <v>36</v>
      </c>
      <c r="AS1588" s="1" t="str">
        <f t="shared" ref="AS1588:AS1651" si="1039">IF($G1588="","Nincs VKR kiválasztva!",IF(BA1588=0,"Hiányos kitöltés!",IF(BB1588="R","Nincs hosszútávú terv!",BL1588)))</f>
        <v>Nincs VKR kiválasztva!</v>
      </c>
      <c r="AU1588" s="46"/>
      <c r="AV1588" s="46"/>
      <c r="AY1588" s="64" t="str">
        <f>IF($D1588="","",INDEX(Osszesito!$E:$E,MATCH($F1588,Osszesito!$C:$C,0)))</f>
        <v/>
      </c>
      <c r="AZ1588" s="64">
        <f t="shared" si="1006"/>
        <v>0</v>
      </c>
      <c r="BA1588" s="65">
        <f t="shared" si="1007"/>
        <v>0</v>
      </c>
      <c r="BB1588" s="65" t="str">
        <f t="shared" si="1008"/>
        <v>x</v>
      </c>
      <c r="BC1588" s="65">
        <f t="shared" ref="BC1588:BC1651" si="1040">IF(OR(BB1588="R",BB1588="RH"),1,0)</f>
        <v>0</v>
      </c>
      <c r="BD1588" s="65">
        <f t="shared" si="1033"/>
        <v>0</v>
      </c>
      <c r="BE1588" s="65">
        <f t="shared" si="1009"/>
        <v>0</v>
      </c>
      <c r="BF1588" s="64" t="str">
        <f t="shared" si="1010"/>
        <v>A forrás egyenlő a költséggel (I.ütem).</v>
      </c>
      <c r="BG1588" s="65">
        <f t="shared" si="1011"/>
        <v>0</v>
      </c>
      <c r="BH1588" s="65">
        <f t="shared" si="1012"/>
        <v>0</v>
      </c>
      <c r="BI1588" s="65">
        <f t="shared" si="1013"/>
        <v>0</v>
      </c>
      <c r="BJ1588" s="65">
        <f t="shared" si="1014"/>
        <v>0</v>
      </c>
      <c r="BK1588" s="65">
        <f t="shared" ref="BK1588:BK1651" si="1041">IF(AND($BJ1588=1,$O1588=$AQ1588),1,IF(AND($BJ1588=1,$O1588&gt;$AQ1588,AR1588="igen"),1,0))</f>
        <v>0</v>
      </c>
      <c r="BL1588" s="66" t="str">
        <f t="shared" si="1034"/>
        <v>Nem hosszútávú a feladat.</v>
      </c>
      <c r="BM1588" s="67">
        <f t="shared" si="1015"/>
        <v>1</v>
      </c>
      <c r="BN1588" s="67">
        <f t="shared" si="1016"/>
        <v>0</v>
      </c>
      <c r="BO1588" s="67">
        <f t="shared" si="1017"/>
        <v>1</v>
      </c>
      <c r="BP1588" s="67">
        <f t="shared" si="1018"/>
        <v>0</v>
      </c>
      <c r="BQ1588" s="65">
        <f t="shared" si="1019"/>
        <v>0</v>
      </c>
      <c r="BR1588" s="64" t="str">
        <f t="shared" si="1020"/>
        <v>Nincs hosszútávú terv!</v>
      </c>
      <c r="BS1588" s="65">
        <f t="shared" si="1021"/>
        <v>0</v>
      </c>
      <c r="BT1588" s="65">
        <f t="shared" si="1022"/>
        <v>0</v>
      </c>
      <c r="BU1588" s="65">
        <f t="shared" si="1023"/>
        <v>0</v>
      </c>
      <c r="BV1588" s="65">
        <f t="shared" si="1024"/>
        <v>0</v>
      </c>
      <c r="BW1588" s="65">
        <f t="shared" si="1025"/>
        <v>0</v>
      </c>
      <c r="BX1588" s="65">
        <f t="shared" si="1026"/>
        <v>0</v>
      </c>
      <c r="BY1588" s="65">
        <f t="shared" si="1027"/>
        <v>0</v>
      </c>
      <c r="BZ1588" s="65">
        <f t="shared" si="1028"/>
        <v>0</v>
      </c>
      <c r="CA1588" s="65">
        <f t="shared" si="1029"/>
        <v>0</v>
      </c>
      <c r="CB1588" s="65">
        <f t="shared" si="1030"/>
        <v>0</v>
      </c>
      <c r="CC1588" s="65">
        <f t="shared" si="1031"/>
        <v>0</v>
      </c>
      <c r="CD1588" s="65" t="str">
        <f t="shared" ref="CD1588:CD1651" si="1042">IF(AND($BA1588=0,$BU1588=0),"Hiányos kitöltés! (B-oszlop üres)",IF(AND($BA1588=0,$BV1588=0),"Hiányos kitöltés! (C-oszlop üres)",IF(AND($BA1588=0,$BW1588=0),"Hiányos kitöltés! (D-oszlop üres)",IF(AND($BA1588=0,$BX1588=0),"Hiányos kitöltés! (E-oszlop üres)",IF(AND($BA1588=0,$BY1588=0),"Hiányos kitöltés! (L-oszlop üres)",IF(AND($BA1588=0,$BZ1588=0),"Hiányos kitöltés! (M-oszlop üres)",IF(AND($BA1588=0,$CA1588=0),"Hiányos kitöltés! (N-oszlop üres)",IF(AND($BA1588=0,$CB1588=0),"Hiányos kitöltés! (O-oszlop üres)",IF(AND($BA1588=0,$BG1588=0),"Hiányos kitöltés! (I.ütem forrása hiányos!","?")))))))))</f>
        <v>Hiányos kitöltés! (B-oszlop üres)</v>
      </c>
      <c r="CE1588" s="66" t="str">
        <f t="shared" ref="CE1588:CE1651" si="1043">IF($BA1588=0,$CD1588,IF($BG1588=0,"I. ütem forrása nincs kitöltve!",IF($BJ1588=0,"II. ütem forrása nincs kitöltve!",IF($BD1588=1,"Költségek üteme nem megfelelő (az időtartam és a költség üteme eltér)!",IF(AND(BH1588=0,$BA1588=1,$BJ1588=1,$BD1588=1),"Kötelező cellák kitöltve, de az I. ütem forrása hibás!",IF(AND(BJ1588=0,$BA1588=1,$BJ1588=1,$BD1588=1),"Kötelező cellák kitöltve, de a II. ütem forrása hibás!",IF(AND($BO1588=1,$AZ1588&lt;30),"Nullás a rövidtávú feladat és rövid (hiányzik) a hozzá tartozó indoklás!",IF(AND($BP1588=1,$AZ1588&lt;30),"Nullás a hosszútávú feladat és rövid (hiányzik) a hozzá tartozó indoklás!",IF(AND(BN1588=1,C1588="1811_RENDKÍVÜLI"),"II. ütemre nem tervezhet Rendkívüli feladatot!",IF(BH1588=0,AD1588,IF(BK1588=0,AS1588,IF(AND(BC1588=1,$P1588&gt;$N1588),"EM rendelet 2. melléklet terhére elszámolt költség nem lehet nagyobb az I. ütemre tervezett tényleges költségnél!",IF($AC1588&gt;$N1588,"Többlet forrást jelölt meg az I. ütemnél! Kérjük, a többletet az 'Osszesito' fülön tüntesse fel!",IF($AQ1588&gt;$O1588,"Többlet forrást jelölt meg a II. ütemnél! Kérjük, a többletet az 'Osszesito' fülön tüntesse fel!","Kitöltés rendben!"))))))))))))))</f>
        <v>Hiányos kitöltés! (B-oszlop üres)</v>
      </c>
      <c r="CF1588" s="65">
        <f t="shared" ref="CF1588:CF1651" si="1044">IF(A1588="Kitöltés rendben!",1,0)</f>
        <v>0</v>
      </c>
      <c r="CG1588" s="65">
        <f t="shared" ref="CG1588:CG1651" si="1045">IF(AND($BB1588="R",$CF1588=1),1,IF(AND($BB1588="RH",$CF1588=1),1,0))</f>
        <v>0</v>
      </c>
      <c r="CH1588" s="65">
        <f t="shared" ref="CH1588:CH1651" si="1046">IF(AND($BB1588="H",$CF1588=1),1,IF(AND($BB1588="RH",$CF1588=1),1,0))</f>
        <v>0</v>
      </c>
    </row>
    <row r="1589" spans="1:86" ht="31.25" x14ac:dyDescent="0.25">
      <c r="A1589" s="54" t="str">
        <f t="shared" si="1035"/>
        <v>Nincs VKR kiválasztva!</v>
      </c>
      <c r="B1589" s="68"/>
      <c r="C1589" s="55"/>
      <c r="D1589" s="47"/>
      <c r="E1589" s="47"/>
      <c r="F1589" s="56" t="str">
        <f>IF($G1589="","Nincs VKR kiválasztva!",INDEX(Osszesito!$C:$C,MATCH($G1589,Osszesito!$D:$D,0)))</f>
        <v>Nincs VKR kiválasztva!</v>
      </c>
      <c r="G1589" s="45"/>
      <c r="H1589" s="51" t="str">
        <f>IF($D1589="","",CONCATENATE($AY1589,"_",COUNTA($D$3:$D1589),"_FSZV_2026"))</f>
        <v/>
      </c>
      <c r="I1589" s="56" t="str">
        <f>IF($G1589="","Nincs VKR kiválasztva!",INDEX(Osszesito!$G:$G,MATCH($F1589,Osszesito!$C:$C,0)))</f>
        <v>Nincs VKR kiválasztva!</v>
      </c>
      <c r="J1589" s="56" t="str">
        <f>IF($G1589="","Nincs VKR kiválasztva!",INDEX(Osszesito!$F:$F,MATCH($F1589,Osszesito!$C:$C,0)))</f>
        <v>Nincs VKR kiválasztva!</v>
      </c>
      <c r="K1589" s="48" t="str">
        <f t="shared" si="1032"/>
        <v>Nincs kitöltve a költség rész!</v>
      </c>
      <c r="L1589" s="49"/>
      <c r="M1589" s="49"/>
      <c r="N1589" s="60"/>
      <c r="O1589" s="60"/>
      <c r="P1589" s="90"/>
      <c r="R1589" s="62"/>
      <c r="S1589" s="62"/>
      <c r="T1589" s="62"/>
      <c r="U1589" s="62"/>
      <c r="V1589" s="62"/>
      <c r="W1589" s="62"/>
      <c r="X1589" s="62"/>
      <c r="Y1589" s="62"/>
      <c r="Z1589" s="62"/>
      <c r="AA1589" s="62"/>
      <c r="AB1589" s="62"/>
      <c r="AC1589" s="61">
        <f t="shared" si="1036"/>
        <v>0</v>
      </c>
      <c r="AD1589" s="1" t="str">
        <f t="shared" si="1037"/>
        <v>Nincs VKR kiválasztva!</v>
      </c>
      <c r="AF1589" s="60"/>
      <c r="AG1589" s="60"/>
      <c r="AH1589" s="60"/>
      <c r="AI1589" s="60"/>
      <c r="AJ1589" s="60"/>
      <c r="AK1589" s="60"/>
      <c r="AL1589" s="60"/>
      <c r="AM1589" s="60"/>
      <c r="AN1589" s="60"/>
      <c r="AO1589" s="60"/>
      <c r="AP1589" s="60"/>
      <c r="AQ1589" s="61">
        <f t="shared" si="1038"/>
        <v>0</v>
      </c>
      <c r="AR1589" s="130" t="s">
        <v>36</v>
      </c>
      <c r="AS1589" s="1" t="str">
        <f t="shared" si="1039"/>
        <v>Nincs VKR kiválasztva!</v>
      </c>
      <c r="AU1589" s="46"/>
      <c r="AV1589" s="46"/>
      <c r="AY1589" s="64" t="str">
        <f>IF($D1589="","",INDEX(Osszesito!$E:$E,MATCH($F1589,Osszesito!$C:$C,0)))</f>
        <v/>
      </c>
      <c r="AZ1589" s="64">
        <f t="shared" si="1006"/>
        <v>0</v>
      </c>
      <c r="BA1589" s="65">
        <f t="shared" si="1007"/>
        <v>0</v>
      </c>
      <c r="BB1589" s="65" t="str">
        <f t="shared" si="1008"/>
        <v>x</v>
      </c>
      <c r="BC1589" s="65">
        <f t="shared" si="1040"/>
        <v>0</v>
      </c>
      <c r="BD1589" s="65">
        <f t="shared" si="1033"/>
        <v>0</v>
      </c>
      <c r="BE1589" s="65">
        <f t="shared" si="1009"/>
        <v>0</v>
      </c>
      <c r="BF1589" s="64" t="str">
        <f t="shared" si="1010"/>
        <v>A forrás egyenlő a költséggel (I.ütem).</v>
      </c>
      <c r="BG1589" s="65">
        <f t="shared" si="1011"/>
        <v>0</v>
      </c>
      <c r="BH1589" s="65">
        <f t="shared" si="1012"/>
        <v>0</v>
      </c>
      <c r="BI1589" s="65">
        <f t="shared" si="1013"/>
        <v>0</v>
      </c>
      <c r="BJ1589" s="65">
        <f t="shared" si="1014"/>
        <v>0</v>
      </c>
      <c r="BK1589" s="65">
        <f t="shared" si="1041"/>
        <v>0</v>
      </c>
      <c r="BL1589" s="66" t="str">
        <f t="shared" si="1034"/>
        <v>Nem hosszútávú a feladat.</v>
      </c>
      <c r="BM1589" s="67">
        <f t="shared" si="1015"/>
        <v>1</v>
      </c>
      <c r="BN1589" s="67">
        <f t="shared" si="1016"/>
        <v>0</v>
      </c>
      <c r="BO1589" s="67">
        <f t="shared" si="1017"/>
        <v>1</v>
      </c>
      <c r="BP1589" s="67">
        <f t="shared" si="1018"/>
        <v>0</v>
      </c>
      <c r="BQ1589" s="65">
        <f t="shared" si="1019"/>
        <v>0</v>
      </c>
      <c r="BR1589" s="64" t="str">
        <f t="shared" si="1020"/>
        <v>Nincs hosszútávú terv!</v>
      </c>
      <c r="BS1589" s="65">
        <f t="shared" si="1021"/>
        <v>0</v>
      </c>
      <c r="BT1589" s="65">
        <f t="shared" si="1022"/>
        <v>0</v>
      </c>
      <c r="BU1589" s="65">
        <f t="shared" si="1023"/>
        <v>0</v>
      </c>
      <c r="BV1589" s="65">
        <f t="shared" si="1024"/>
        <v>0</v>
      </c>
      <c r="BW1589" s="65">
        <f t="shared" si="1025"/>
        <v>0</v>
      </c>
      <c r="BX1589" s="65">
        <f t="shared" si="1026"/>
        <v>0</v>
      </c>
      <c r="BY1589" s="65">
        <f t="shared" si="1027"/>
        <v>0</v>
      </c>
      <c r="BZ1589" s="65">
        <f t="shared" si="1028"/>
        <v>0</v>
      </c>
      <c r="CA1589" s="65">
        <f t="shared" si="1029"/>
        <v>0</v>
      </c>
      <c r="CB1589" s="65">
        <f t="shared" si="1030"/>
        <v>0</v>
      </c>
      <c r="CC1589" s="65">
        <f t="shared" si="1031"/>
        <v>0</v>
      </c>
      <c r="CD1589" s="65" t="str">
        <f t="shared" si="1042"/>
        <v>Hiányos kitöltés! (B-oszlop üres)</v>
      </c>
      <c r="CE1589" s="66" t="str">
        <f t="shared" si="1043"/>
        <v>Hiányos kitöltés! (B-oszlop üres)</v>
      </c>
      <c r="CF1589" s="65">
        <f t="shared" si="1044"/>
        <v>0</v>
      </c>
      <c r="CG1589" s="65">
        <f t="shared" si="1045"/>
        <v>0</v>
      </c>
      <c r="CH1589" s="65">
        <f t="shared" si="1046"/>
        <v>0</v>
      </c>
    </row>
    <row r="1590" spans="1:86" ht="31.25" x14ac:dyDescent="0.25">
      <c r="A1590" s="54" t="str">
        <f t="shared" si="1035"/>
        <v>Nincs VKR kiválasztva!</v>
      </c>
      <c r="B1590" s="68"/>
      <c r="C1590" s="55"/>
      <c r="D1590" s="47"/>
      <c r="E1590" s="47"/>
      <c r="F1590" s="56" t="str">
        <f>IF($G1590="","Nincs VKR kiválasztva!",INDEX(Osszesito!$C:$C,MATCH($G1590,Osszesito!$D:$D,0)))</f>
        <v>Nincs VKR kiválasztva!</v>
      </c>
      <c r="G1590" s="45"/>
      <c r="H1590" s="51" t="str">
        <f>IF($D1590="","",CONCATENATE($AY1590,"_",COUNTA($D$3:$D1590),"_FSZV_2026"))</f>
        <v/>
      </c>
      <c r="I1590" s="56" t="str">
        <f>IF($G1590="","Nincs VKR kiválasztva!",INDEX(Osszesito!$G:$G,MATCH($F1590,Osszesito!$C:$C,0)))</f>
        <v>Nincs VKR kiválasztva!</v>
      </c>
      <c r="J1590" s="56" t="str">
        <f>IF($G1590="","Nincs VKR kiválasztva!",INDEX(Osszesito!$F:$F,MATCH($F1590,Osszesito!$C:$C,0)))</f>
        <v>Nincs VKR kiválasztva!</v>
      </c>
      <c r="K1590" s="48" t="str">
        <f t="shared" si="1032"/>
        <v>Nincs kitöltve a költség rész!</v>
      </c>
      <c r="L1590" s="49"/>
      <c r="M1590" s="49"/>
      <c r="N1590" s="60"/>
      <c r="O1590" s="60"/>
      <c r="P1590" s="90"/>
      <c r="R1590" s="62"/>
      <c r="S1590" s="62"/>
      <c r="T1590" s="62"/>
      <c r="U1590" s="62"/>
      <c r="V1590" s="62"/>
      <c r="W1590" s="62"/>
      <c r="X1590" s="62"/>
      <c r="Y1590" s="62"/>
      <c r="Z1590" s="62"/>
      <c r="AA1590" s="62"/>
      <c r="AB1590" s="62"/>
      <c r="AC1590" s="61">
        <f t="shared" si="1036"/>
        <v>0</v>
      </c>
      <c r="AD1590" s="1" t="str">
        <f t="shared" si="1037"/>
        <v>Nincs VKR kiválasztva!</v>
      </c>
      <c r="AF1590" s="60"/>
      <c r="AG1590" s="60"/>
      <c r="AH1590" s="60"/>
      <c r="AI1590" s="60"/>
      <c r="AJ1590" s="60"/>
      <c r="AK1590" s="60"/>
      <c r="AL1590" s="60"/>
      <c r="AM1590" s="60"/>
      <c r="AN1590" s="60"/>
      <c r="AO1590" s="60"/>
      <c r="AP1590" s="60"/>
      <c r="AQ1590" s="61">
        <f t="shared" si="1038"/>
        <v>0</v>
      </c>
      <c r="AR1590" s="130" t="s">
        <v>36</v>
      </c>
      <c r="AS1590" s="1" t="str">
        <f t="shared" si="1039"/>
        <v>Nincs VKR kiválasztva!</v>
      </c>
      <c r="AU1590" s="46"/>
      <c r="AV1590" s="46"/>
      <c r="AY1590" s="64" t="str">
        <f>IF($D1590="","",INDEX(Osszesito!$E:$E,MATCH($F1590,Osszesito!$C:$C,0)))</f>
        <v/>
      </c>
      <c r="AZ1590" s="64">
        <f t="shared" si="1006"/>
        <v>0</v>
      </c>
      <c r="BA1590" s="65">
        <f t="shared" si="1007"/>
        <v>0</v>
      </c>
      <c r="BB1590" s="65" t="str">
        <f t="shared" si="1008"/>
        <v>x</v>
      </c>
      <c r="BC1590" s="65">
        <f t="shared" si="1040"/>
        <v>0</v>
      </c>
      <c r="BD1590" s="65">
        <f t="shared" si="1033"/>
        <v>0</v>
      </c>
      <c r="BE1590" s="65">
        <f t="shared" si="1009"/>
        <v>0</v>
      </c>
      <c r="BF1590" s="64" t="str">
        <f t="shared" si="1010"/>
        <v>A forrás egyenlő a költséggel (I.ütem).</v>
      </c>
      <c r="BG1590" s="65">
        <f t="shared" si="1011"/>
        <v>0</v>
      </c>
      <c r="BH1590" s="65">
        <f t="shared" si="1012"/>
        <v>0</v>
      </c>
      <c r="BI1590" s="65">
        <f t="shared" si="1013"/>
        <v>0</v>
      </c>
      <c r="BJ1590" s="65">
        <f t="shared" si="1014"/>
        <v>0</v>
      </c>
      <c r="BK1590" s="65">
        <f t="shared" si="1041"/>
        <v>0</v>
      </c>
      <c r="BL1590" s="66" t="str">
        <f t="shared" si="1034"/>
        <v>Nem hosszútávú a feladat.</v>
      </c>
      <c r="BM1590" s="67">
        <f t="shared" si="1015"/>
        <v>1</v>
      </c>
      <c r="BN1590" s="67">
        <f t="shared" si="1016"/>
        <v>0</v>
      </c>
      <c r="BO1590" s="67">
        <f t="shared" si="1017"/>
        <v>1</v>
      </c>
      <c r="BP1590" s="67">
        <f t="shared" si="1018"/>
        <v>0</v>
      </c>
      <c r="BQ1590" s="65">
        <f t="shared" si="1019"/>
        <v>0</v>
      </c>
      <c r="BR1590" s="64" t="str">
        <f t="shared" si="1020"/>
        <v>Nincs hosszútávú terv!</v>
      </c>
      <c r="BS1590" s="65">
        <f t="shared" si="1021"/>
        <v>0</v>
      </c>
      <c r="BT1590" s="65">
        <f t="shared" si="1022"/>
        <v>0</v>
      </c>
      <c r="BU1590" s="65">
        <f t="shared" si="1023"/>
        <v>0</v>
      </c>
      <c r="BV1590" s="65">
        <f t="shared" si="1024"/>
        <v>0</v>
      </c>
      <c r="BW1590" s="65">
        <f t="shared" si="1025"/>
        <v>0</v>
      </c>
      <c r="BX1590" s="65">
        <f t="shared" si="1026"/>
        <v>0</v>
      </c>
      <c r="BY1590" s="65">
        <f t="shared" si="1027"/>
        <v>0</v>
      </c>
      <c r="BZ1590" s="65">
        <f t="shared" si="1028"/>
        <v>0</v>
      </c>
      <c r="CA1590" s="65">
        <f t="shared" si="1029"/>
        <v>0</v>
      </c>
      <c r="CB1590" s="65">
        <f t="shared" si="1030"/>
        <v>0</v>
      </c>
      <c r="CC1590" s="65">
        <f t="shared" si="1031"/>
        <v>0</v>
      </c>
      <c r="CD1590" s="65" t="str">
        <f t="shared" si="1042"/>
        <v>Hiányos kitöltés! (B-oszlop üres)</v>
      </c>
      <c r="CE1590" s="66" t="str">
        <f t="shared" si="1043"/>
        <v>Hiányos kitöltés! (B-oszlop üres)</v>
      </c>
      <c r="CF1590" s="65">
        <f t="shared" si="1044"/>
        <v>0</v>
      </c>
      <c r="CG1590" s="65">
        <f t="shared" si="1045"/>
        <v>0</v>
      </c>
      <c r="CH1590" s="65">
        <f t="shared" si="1046"/>
        <v>0</v>
      </c>
    </row>
    <row r="1591" spans="1:86" ht="31.25" x14ac:dyDescent="0.25">
      <c r="A1591" s="54" t="str">
        <f t="shared" si="1035"/>
        <v>Nincs VKR kiválasztva!</v>
      </c>
      <c r="B1591" s="68"/>
      <c r="C1591" s="55"/>
      <c r="D1591" s="47"/>
      <c r="E1591" s="47"/>
      <c r="F1591" s="56" t="str">
        <f>IF($G1591="","Nincs VKR kiválasztva!",INDEX(Osszesito!$C:$C,MATCH($G1591,Osszesito!$D:$D,0)))</f>
        <v>Nincs VKR kiválasztva!</v>
      </c>
      <c r="G1591" s="45"/>
      <c r="H1591" s="51" t="str">
        <f>IF($D1591="","",CONCATENATE($AY1591,"_",COUNTA($D$3:$D1591),"_FSZV_2026"))</f>
        <v/>
      </c>
      <c r="I1591" s="56" t="str">
        <f>IF($G1591="","Nincs VKR kiválasztva!",INDEX(Osszesito!$G:$G,MATCH($F1591,Osszesito!$C:$C,0)))</f>
        <v>Nincs VKR kiválasztva!</v>
      </c>
      <c r="J1591" s="56" t="str">
        <f>IF($G1591="","Nincs VKR kiválasztva!",INDEX(Osszesito!$F:$F,MATCH($F1591,Osszesito!$C:$C,0)))</f>
        <v>Nincs VKR kiválasztva!</v>
      </c>
      <c r="K1591" s="48" t="str">
        <f t="shared" si="1032"/>
        <v>Nincs kitöltve a költség rész!</v>
      </c>
      <c r="L1591" s="49"/>
      <c r="M1591" s="49"/>
      <c r="N1591" s="60"/>
      <c r="O1591" s="60"/>
      <c r="P1591" s="90"/>
      <c r="R1591" s="62"/>
      <c r="S1591" s="62"/>
      <c r="T1591" s="62"/>
      <c r="U1591" s="62"/>
      <c r="V1591" s="62"/>
      <c r="W1591" s="62"/>
      <c r="X1591" s="62"/>
      <c r="Y1591" s="62"/>
      <c r="Z1591" s="62"/>
      <c r="AA1591" s="62"/>
      <c r="AB1591" s="62"/>
      <c r="AC1591" s="61">
        <f t="shared" si="1036"/>
        <v>0</v>
      </c>
      <c r="AD1591" s="1" t="str">
        <f t="shared" si="1037"/>
        <v>Nincs VKR kiválasztva!</v>
      </c>
      <c r="AF1591" s="60"/>
      <c r="AG1591" s="60"/>
      <c r="AH1591" s="60"/>
      <c r="AI1591" s="60"/>
      <c r="AJ1591" s="60"/>
      <c r="AK1591" s="60"/>
      <c r="AL1591" s="60"/>
      <c r="AM1591" s="60"/>
      <c r="AN1591" s="60"/>
      <c r="AO1591" s="60"/>
      <c r="AP1591" s="60"/>
      <c r="AQ1591" s="61">
        <f t="shared" si="1038"/>
        <v>0</v>
      </c>
      <c r="AR1591" s="130" t="s">
        <v>36</v>
      </c>
      <c r="AS1591" s="1" t="str">
        <f t="shared" si="1039"/>
        <v>Nincs VKR kiválasztva!</v>
      </c>
      <c r="AU1591" s="46"/>
      <c r="AV1591" s="46"/>
      <c r="AY1591" s="64" t="str">
        <f>IF($D1591="","",INDEX(Osszesito!$E:$E,MATCH($F1591,Osszesito!$C:$C,0)))</f>
        <v/>
      </c>
      <c r="AZ1591" s="64">
        <f t="shared" si="1006"/>
        <v>0</v>
      </c>
      <c r="BA1591" s="65">
        <f t="shared" si="1007"/>
        <v>0</v>
      </c>
      <c r="BB1591" s="65" t="str">
        <f t="shared" si="1008"/>
        <v>x</v>
      </c>
      <c r="BC1591" s="65">
        <f t="shared" si="1040"/>
        <v>0</v>
      </c>
      <c r="BD1591" s="65">
        <f t="shared" si="1033"/>
        <v>0</v>
      </c>
      <c r="BE1591" s="65">
        <f t="shared" si="1009"/>
        <v>0</v>
      </c>
      <c r="BF1591" s="64" t="str">
        <f t="shared" si="1010"/>
        <v>A forrás egyenlő a költséggel (I.ütem).</v>
      </c>
      <c r="BG1591" s="65">
        <f t="shared" si="1011"/>
        <v>0</v>
      </c>
      <c r="BH1591" s="65">
        <f t="shared" si="1012"/>
        <v>0</v>
      </c>
      <c r="BI1591" s="65">
        <f t="shared" si="1013"/>
        <v>0</v>
      </c>
      <c r="BJ1591" s="65">
        <f t="shared" si="1014"/>
        <v>0</v>
      </c>
      <c r="BK1591" s="65">
        <f t="shared" si="1041"/>
        <v>0</v>
      </c>
      <c r="BL1591" s="66" t="str">
        <f t="shared" si="1034"/>
        <v>Nem hosszútávú a feladat.</v>
      </c>
      <c r="BM1591" s="67">
        <f t="shared" si="1015"/>
        <v>1</v>
      </c>
      <c r="BN1591" s="67">
        <f t="shared" si="1016"/>
        <v>0</v>
      </c>
      <c r="BO1591" s="67">
        <f t="shared" si="1017"/>
        <v>1</v>
      </c>
      <c r="BP1591" s="67">
        <f t="shared" si="1018"/>
        <v>0</v>
      </c>
      <c r="BQ1591" s="65">
        <f t="shared" si="1019"/>
        <v>0</v>
      </c>
      <c r="BR1591" s="64" t="str">
        <f t="shared" si="1020"/>
        <v>Nincs hosszútávú terv!</v>
      </c>
      <c r="BS1591" s="65">
        <f t="shared" si="1021"/>
        <v>0</v>
      </c>
      <c r="BT1591" s="65">
        <f t="shared" si="1022"/>
        <v>0</v>
      </c>
      <c r="BU1591" s="65">
        <f t="shared" si="1023"/>
        <v>0</v>
      </c>
      <c r="BV1591" s="65">
        <f t="shared" si="1024"/>
        <v>0</v>
      </c>
      <c r="BW1591" s="65">
        <f t="shared" si="1025"/>
        <v>0</v>
      </c>
      <c r="BX1591" s="65">
        <f t="shared" si="1026"/>
        <v>0</v>
      </c>
      <c r="BY1591" s="65">
        <f t="shared" si="1027"/>
        <v>0</v>
      </c>
      <c r="BZ1591" s="65">
        <f t="shared" si="1028"/>
        <v>0</v>
      </c>
      <c r="CA1591" s="65">
        <f t="shared" si="1029"/>
        <v>0</v>
      </c>
      <c r="CB1591" s="65">
        <f t="shared" si="1030"/>
        <v>0</v>
      </c>
      <c r="CC1591" s="65">
        <f t="shared" si="1031"/>
        <v>0</v>
      </c>
      <c r="CD1591" s="65" t="str">
        <f t="shared" si="1042"/>
        <v>Hiányos kitöltés! (B-oszlop üres)</v>
      </c>
      <c r="CE1591" s="66" t="str">
        <f t="shared" si="1043"/>
        <v>Hiányos kitöltés! (B-oszlop üres)</v>
      </c>
      <c r="CF1591" s="65">
        <f t="shared" si="1044"/>
        <v>0</v>
      </c>
      <c r="CG1591" s="65">
        <f t="shared" si="1045"/>
        <v>0</v>
      </c>
      <c r="CH1591" s="65">
        <f t="shared" si="1046"/>
        <v>0</v>
      </c>
    </row>
    <row r="1592" spans="1:86" ht="31.25" x14ac:dyDescent="0.25">
      <c r="A1592" s="54" t="str">
        <f t="shared" si="1035"/>
        <v>Nincs VKR kiválasztva!</v>
      </c>
      <c r="B1592" s="68"/>
      <c r="C1592" s="55"/>
      <c r="D1592" s="47"/>
      <c r="E1592" s="47"/>
      <c r="F1592" s="56" t="str">
        <f>IF($G1592="","Nincs VKR kiválasztva!",INDEX(Osszesito!$C:$C,MATCH($G1592,Osszesito!$D:$D,0)))</f>
        <v>Nincs VKR kiválasztva!</v>
      </c>
      <c r="G1592" s="45"/>
      <c r="H1592" s="51" t="str">
        <f>IF($D1592="","",CONCATENATE($AY1592,"_",COUNTA($D$3:$D1592),"_FSZV_2026"))</f>
        <v/>
      </c>
      <c r="I1592" s="56" t="str">
        <f>IF($G1592="","Nincs VKR kiválasztva!",INDEX(Osszesito!$G:$G,MATCH($F1592,Osszesito!$C:$C,0)))</f>
        <v>Nincs VKR kiválasztva!</v>
      </c>
      <c r="J1592" s="56" t="str">
        <f>IF($G1592="","Nincs VKR kiválasztva!",INDEX(Osszesito!$F:$F,MATCH($F1592,Osszesito!$C:$C,0)))</f>
        <v>Nincs VKR kiválasztva!</v>
      </c>
      <c r="K1592" s="48" t="str">
        <f t="shared" si="1032"/>
        <v>Nincs kitöltve a költség rész!</v>
      </c>
      <c r="L1592" s="49"/>
      <c r="M1592" s="49"/>
      <c r="N1592" s="60"/>
      <c r="O1592" s="60"/>
      <c r="P1592" s="90"/>
      <c r="R1592" s="62"/>
      <c r="S1592" s="62"/>
      <c r="T1592" s="62"/>
      <c r="U1592" s="62"/>
      <c r="V1592" s="62"/>
      <c r="W1592" s="62"/>
      <c r="X1592" s="62"/>
      <c r="Y1592" s="62"/>
      <c r="Z1592" s="62"/>
      <c r="AA1592" s="62"/>
      <c r="AB1592" s="62"/>
      <c r="AC1592" s="61">
        <f t="shared" si="1036"/>
        <v>0</v>
      </c>
      <c r="AD1592" s="1" t="str">
        <f t="shared" si="1037"/>
        <v>Nincs VKR kiválasztva!</v>
      </c>
      <c r="AF1592" s="60"/>
      <c r="AG1592" s="60"/>
      <c r="AH1592" s="60"/>
      <c r="AI1592" s="60"/>
      <c r="AJ1592" s="60"/>
      <c r="AK1592" s="60"/>
      <c r="AL1592" s="60"/>
      <c r="AM1592" s="60"/>
      <c r="AN1592" s="60"/>
      <c r="AO1592" s="60"/>
      <c r="AP1592" s="60"/>
      <c r="AQ1592" s="61">
        <f t="shared" si="1038"/>
        <v>0</v>
      </c>
      <c r="AR1592" s="130" t="s">
        <v>36</v>
      </c>
      <c r="AS1592" s="1" t="str">
        <f t="shared" si="1039"/>
        <v>Nincs VKR kiválasztva!</v>
      </c>
      <c r="AU1592" s="46"/>
      <c r="AV1592" s="46"/>
      <c r="AY1592" s="64" t="str">
        <f>IF($D1592="","",INDEX(Osszesito!$E:$E,MATCH($F1592,Osszesito!$C:$C,0)))</f>
        <v/>
      </c>
      <c r="AZ1592" s="64">
        <f t="shared" si="1006"/>
        <v>0</v>
      </c>
      <c r="BA1592" s="65">
        <f t="shared" si="1007"/>
        <v>0</v>
      </c>
      <c r="BB1592" s="65" t="str">
        <f t="shared" si="1008"/>
        <v>x</v>
      </c>
      <c r="BC1592" s="65">
        <f t="shared" si="1040"/>
        <v>0</v>
      </c>
      <c r="BD1592" s="65">
        <f t="shared" si="1033"/>
        <v>0</v>
      </c>
      <c r="BE1592" s="65">
        <f t="shared" si="1009"/>
        <v>0</v>
      </c>
      <c r="BF1592" s="64" t="str">
        <f t="shared" si="1010"/>
        <v>A forrás egyenlő a költséggel (I.ütem).</v>
      </c>
      <c r="BG1592" s="65">
        <f t="shared" si="1011"/>
        <v>0</v>
      </c>
      <c r="BH1592" s="65">
        <f t="shared" si="1012"/>
        <v>0</v>
      </c>
      <c r="BI1592" s="65">
        <f t="shared" si="1013"/>
        <v>0</v>
      </c>
      <c r="BJ1592" s="65">
        <f t="shared" si="1014"/>
        <v>0</v>
      </c>
      <c r="BK1592" s="65">
        <f t="shared" si="1041"/>
        <v>0</v>
      </c>
      <c r="BL1592" s="66" t="str">
        <f t="shared" si="1034"/>
        <v>Nem hosszútávú a feladat.</v>
      </c>
      <c r="BM1592" s="67">
        <f t="shared" si="1015"/>
        <v>1</v>
      </c>
      <c r="BN1592" s="67">
        <f t="shared" si="1016"/>
        <v>0</v>
      </c>
      <c r="BO1592" s="67">
        <f t="shared" si="1017"/>
        <v>1</v>
      </c>
      <c r="BP1592" s="67">
        <f t="shared" si="1018"/>
        <v>0</v>
      </c>
      <c r="BQ1592" s="65">
        <f t="shared" si="1019"/>
        <v>0</v>
      </c>
      <c r="BR1592" s="64" t="str">
        <f t="shared" si="1020"/>
        <v>Nincs hosszútávú terv!</v>
      </c>
      <c r="BS1592" s="65">
        <f t="shared" si="1021"/>
        <v>0</v>
      </c>
      <c r="BT1592" s="65">
        <f t="shared" si="1022"/>
        <v>0</v>
      </c>
      <c r="BU1592" s="65">
        <f t="shared" si="1023"/>
        <v>0</v>
      </c>
      <c r="BV1592" s="65">
        <f t="shared" si="1024"/>
        <v>0</v>
      </c>
      <c r="BW1592" s="65">
        <f t="shared" si="1025"/>
        <v>0</v>
      </c>
      <c r="BX1592" s="65">
        <f t="shared" si="1026"/>
        <v>0</v>
      </c>
      <c r="BY1592" s="65">
        <f t="shared" si="1027"/>
        <v>0</v>
      </c>
      <c r="BZ1592" s="65">
        <f t="shared" si="1028"/>
        <v>0</v>
      </c>
      <c r="CA1592" s="65">
        <f t="shared" si="1029"/>
        <v>0</v>
      </c>
      <c r="CB1592" s="65">
        <f t="shared" si="1030"/>
        <v>0</v>
      </c>
      <c r="CC1592" s="65">
        <f t="shared" si="1031"/>
        <v>0</v>
      </c>
      <c r="CD1592" s="65" t="str">
        <f t="shared" si="1042"/>
        <v>Hiányos kitöltés! (B-oszlop üres)</v>
      </c>
      <c r="CE1592" s="66" t="str">
        <f t="shared" si="1043"/>
        <v>Hiányos kitöltés! (B-oszlop üres)</v>
      </c>
      <c r="CF1592" s="65">
        <f t="shared" si="1044"/>
        <v>0</v>
      </c>
      <c r="CG1592" s="65">
        <f t="shared" si="1045"/>
        <v>0</v>
      </c>
      <c r="CH1592" s="65">
        <f t="shared" si="1046"/>
        <v>0</v>
      </c>
    </row>
    <row r="1593" spans="1:86" ht="31.25" x14ac:dyDescent="0.25">
      <c r="A1593" s="54" t="str">
        <f t="shared" si="1035"/>
        <v>Nincs VKR kiválasztva!</v>
      </c>
      <c r="B1593" s="68"/>
      <c r="C1593" s="55"/>
      <c r="D1593" s="47"/>
      <c r="E1593" s="47"/>
      <c r="F1593" s="56" t="str">
        <f>IF($G1593="","Nincs VKR kiválasztva!",INDEX(Osszesito!$C:$C,MATCH($G1593,Osszesito!$D:$D,0)))</f>
        <v>Nincs VKR kiválasztva!</v>
      </c>
      <c r="G1593" s="45"/>
      <c r="H1593" s="51" t="str">
        <f>IF($D1593="","",CONCATENATE($AY1593,"_",COUNTA($D$3:$D1593),"_FSZV_2026"))</f>
        <v/>
      </c>
      <c r="I1593" s="56" t="str">
        <f>IF($G1593="","Nincs VKR kiválasztva!",INDEX(Osszesito!$G:$G,MATCH($F1593,Osszesito!$C:$C,0)))</f>
        <v>Nincs VKR kiválasztva!</v>
      </c>
      <c r="J1593" s="56" t="str">
        <f>IF($G1593="","Nincs VKR kiválasztva!",INDEX(Osszesito!$F:$F,MATCH($F1593,Osszesito!$C:$C,0)))</f>
        <v>Nincs VKR kiválasztva!</v>
      </c>
      <c r="K1593" s="48" t="str">
        <f t="shared" si="1032"/>
        <v>Nincs kitöltve a költség rész!</v>
      </c>
      <c r="L1593" s="49"/>
      <c r="M1593" s="49"/>
      <c r="N1593" s="60"/>
      <c r="O1593" s="60"/>
      <c r="P1593" s="90"/>
      <c r="R1593" s="62"/>
      <c r="S1593" s="62"/>
      <c r="T1593" s="62"/>
      <c r="U1593" s="62"/>
      <c r="V1593" s="62"/>
      <c r="W1593" s="62"/>
      <c r="X1593" s="62"/>
      <c r="Y1593" s="62"/>
      <c r="Z1593" s="62"/>
      <c r="AA1593" s="62"/>
      <c r="AB1593" s="62"/>
      <c r="AC1593" s="61">
        <f t="shared" si="1036"/>
        <v>0</v>
      </c>
      <c r="AD1593" s="1" t="str">
        <f t="shared" si="1037"/>
        <v>Nincs VKR kiválasztva!</v>
      </c>
      <c r="AF1593" s="60"/>
      <c r="AG1593" s="60"/>
      <c r="AH1593" s="60"/>
      <c r="AI1593" s="60"/>
      <c r="AJ1593" s="60"/>
      <c r="AK1593" s="60"/>
      <c r="AL1593" s="60"/>
      <c r="AM1593" s="60"/>
      <c r="AN1593" s="60"/>
      <c r="AO1593" s="60"/>
      <c r="AP1593" s="60"/>
      <c r="AQ1593" s="61">
        <f t="shared" si="1038"/>
        <v>0</v>
      </c>
      <c r="AR1593" s="130" t="s">
        <v>36</v>
      </c>
      <c r="AS1593" s="1" t="str">
        <f t="shared" si="1039"/>
        <v>Nincs VKR kiválasztva!</v>
      </c>
      <c r="AU1593" s="46"/>
      <c r="AV1593" s="46"/>
      <c r="AY1593" s="64" t="str">
        <f>IF($D1593="","",INDEX(Osszesito!$E:$E,MATCH($F1593,Osszesito!$C:$C,0)))</f>
        <v/>
      </c>
      <c r="AZ1593" s="64">
        <f t="shared" si="1006"/>
        <v>0</v>
      </c>
      <c r="BA1593" s="65">
        <f t="shared" si="1007"/>
        <v>0</v>
      </c>
      <c r="BB1593" s="65" t="str">
        <f t="shared" si="1008"/>
        <v>x</v>
      </c>
      <c r="BC1593" s="65">
        <f t="shared" si="1040"/>
        <v>0</v>
      </c>
      <c r="BD1593" s="65">
        <f t="shared" si="1033"/>
        <v>0</v>
      </c>
      <c r="BE1593" s="65">
        <f t="shared" si="1009"/>
        <v>0</v>
      </c>
      <c r="BF1593" s="64" t="str">
        <f t="shared" si="1010"/>
        <v>A forrás egyenlő a költséggel (I.ütem).</v>
      </c>
      <c r="BG1593" s="65">
        <f t="shared" si="1011"/>
        <v>0</v>
      </c>
      <c r="BH1593" s="65">
        <f t="shared" si="1012"/>
        <v>0</v>
      </c>
      <c r="BI1593" s="65">
        <f t="shared" si="1013"/>
        <v>0</v>
      </c>
      <c r="BJ1593" s="65">
        <f t="shared" si="1014"/>
        <v>0</v>
      </c>
      <c r="BK1593" s="65">
        <f t="shared" si="1041"/>
        <v>0</v>
      </c>
      <c r="BL1593" s="66" t="str">
        <f t="shared" si="1034"/>
        <v>Nem hosszútávú a feladat.</v>
      </c>
      <c r="BM1593" s="67">
        <f t="shared" si="1015"/>
        <v>1</v>
      </c>
      <c r="BN1593" s="67">
        <f t="shared" si="1016"/>
        <v>0</v>
      </c>
      <c r="BO1593" s="67">
        <f t="shared" si="1017"/>
        <v>1</v>
      </c>
      <c r="BP1593" s="67">
        <f t="shared" si="1018"/>
        <v>0</v>
      </c>
      <c r="BQ1593" s="65">
        <f t="shared" si="1019"/>
        <v>0</v>
      </c>
      <c r="BR1593" s="64" t="str">
        <f t="shared" si="1020"/>
        <v>Nincs hosszútávú terv!</v>
      </c>
      <c r="BS1593" s="65">
        <f t="shared" si="1021"/>
        <v>0</v>
      </c>
      <c r="BT1593" s="65">
        <f t="shared" si="1022"/>
        <v>0</v>
      </c>
      <c r="BU1593" s="65">
        <f t="shared" si="1023"/>
        <v>0</v>
      </c>
      <c r="BV1593" s="65">
        <f t="shared" si="1024"/>
        <v>0</v>
      </c>
      <c r="BW1593" s="65">
        <f t="shared" si="1025"/>
        <v>0</v>
      </c>
      <c r="BX1593" s="65">
        <f t="shared" si="1026"/>
        <v>0</v>
      </c>
      <c r="BY1593" s="65">
        <f t="shared" si="1027"/>
        <v>0</v>
      </c>
      <c r="BZ1593" s="65">
        <f t="shared" si="1028"/>
        <v>0</v>
      </c>
      <c r="CA1593" s="65">
        <f t="shared" si="1029"/>
        <v>0</v>
      </c>
      <c r="CB1593" s="65">
        <f t="shared" si="1030"/>
        <v>0</v>
      </c>
      <c r="CC1593" s="65">
        <f t="shared" si="1031"/>
        <v>0</v>
      </c>
      <c r="CD1593" s="65" t="str">
        <f t="shared" si="1042"/>
        <v>Hiányos kitöltés! (B-oszlop üres)</v>
      </c>
      <c r="CE1593" s="66" t="str">
        <f t="shared" si="1043"/>
        <v>Hiányos kitöltés! (B-oszlop üres)</v>
      </c>
      <c r="CF1593" s="65">
        <f t="shared" si="1044"/>
        <v>0</v>
      </c>
      <c r="CG1593" s="65">
        <f t="shared" si="1045"/>
        <v>0</v>
      </c>
      <c r="CH1593" s="65">
        <f t="shared" si="1046"/>
        <v>0</v>
      </c>
    </row>
    <row r="1594" spans="1:86" ht="31.25" x14ac:dyDescent="0.25">
      <c r="A1594" s="54" t="str">
        <f t="shared" si="1035"/>
        <v>Nincs VKR kiválasztva!</v>
      </c>
      <c r="B1594" s="68"/>
      <c r="C1594" s="55"/>
      <c r="D1594" s="47"/>
      <c r="E1594" s="47"/>
      <c r="F1594" s="56" t="str">
        <f>IF($G1594="","Nincs VKR kiválasztva!",INDEX(Osszesito!$C:$C,MATCH($G1594,Osszesito!$D:$D,0)))</f>
        <v>Nincs VKR kiválasztva!</v>
      </c>
      <c r="G1594" s="45"/>
      <c r="H1594" s="51" t="str">
        <f>IF($D1594="","",CONCATENATE($AY1594,"_",COUNTA($D$3:$D1594),"_FSZV_2026"))</f>
        <v/>
      </c>
      <c r="I1594" s="56" t="str">
        <f>IF($G1594="","Nincs VKR kiválasztva!",INDEX(Osszesito!$G:$G,MATCH($F1594,Osszesito!$C:$C,0)))</f>
        <v>Nincs VKR kiválasztva!</v>
      </c>
      <c r="J1594" s="56" t="str">
        <f>IF($G1594="","Nincs VKR kiválasztva!",INDEX(Osszesito!$F:$F,MATCH($F1594,Osszesito!$C:$C,0)))</f>
        <v>Nincs VKR kiválasztva!</v>
      </c>
      <c r="K1594" s="48" t="str">
        <f t="shared" si="1032"/>
        <v>Nincs kitöltve a költség rész!</v>
      </c>
      <c r="L1594" s="49"/>
      <c r="M1594" s="49"/>
      <c r="N1594" s="60"/>
      <c r="O1594" s="60"/>
      <c r="P1594" s="90"/>
      <c r="R1594" s="62"/>
      <c r="S1594" s="62"/>
      <c r="T1594" s="62"/>
      <c r="U1594" s="62"/>
      <c r="V1594" s="62"/>
      <c r="W1594" s="62"/>
      <c r="X1594" s="62"/>
      <c r="Y1594" s="62"/>
      <c r="Z1594" s="62"/>
      <c r="AA1594" s="62"/>
      <c r="AB1594" s="62"/>
      <c r="AC1594" s="61">
        <f t="shared" si="1036"/>
        <v>0</v>
      </c>
      <c r="AD1594" s="1" t="str">
        <f t="shared" si="1037"/>
        <v>Nincs VKR kiválasztva!</v>
      </c>
      <c r="AF1594" s="60"/>
      <c r="AG1594" s="60"/>
      <c r="AH1594" s="60"/>
      <c r="AI1594" s="60"/>
      <c r="AJ1594" s="60"/>
      <c r="AK1594" s="60"/>
      <c r="AL1594" s="60"/>
      <c r="AM1594" s="60"/>
      <c r="AN1594" s="60"/>
      <c r="AO1594" s="60"/>
      <c r="AP1594" s="60"/>
      <c r="AQ1594" s="61">
        <f t="shared" si="1038"/>
        <v>0</v>
      </c>
      <c r="AR1594" s="130" t="s">
        <v>36</v>
      </c>
      <c r="AS1594" s="1" t="str">
        <f t="shared" si="1039"/>
        <v>Nincs VKR kiválasztva!</v>
      </c>
      <c r="AU1594" s="46"/>
      <c r="AV1594" s="46"/>
      <c r="AY1594" s="64" t="str">
        <f>IF($D1594="","",INDEX(Osszesito!$E:$E,MATCH($F1594,Osszesito!$C:$C,0)))</f>
        <v/>
      </c>
      <c r="AZ1594" s="64">
        <f t="shared" si="1006"/>
        <v>0</v>
      </c>
      <c r="BA1594" s="65">
        <f t="shared" si="1007"/>
        <v>0</v>
      </c>
      <c r="BB1594" s="65" t="str">
        <f t="shared" si="1008"/>
        <v>x</v>
      </c>
      <c r="BC1594" s="65">
        <f t="shared" si="1040"/>
        <v>0</v>
      </c>
      <c r="BD1594" s="65">
        <f t="shared" si="1033"/>
        <v>0</v>
      </c>
      <c r="BE1594" s="65">
        <f t="shared" si="1009"/>
        <v>0</v>
      </c>
      <c r="BF1594" s="64" t="str">
        <f t="shared" si="1010"/>
        <v>A forrás egyenlő a költséggel (I.ütem).</v>
      </c>
      <c r="BG1594" s="65">
        <f t="shared" si="1011"/>
        <v>0</v>
      </c>
      <c r="BH1594" s="65">
        <f t="shared" si="1012"/>
        <v>0</v>
      </c>
      <c r="BI1594" s="65">
        <f t="shared" si="1013"/>
        <v>0</v>
      </c>
      <c r="BJ1594" s="65">
        <f t="shared" si="1014"/>
        <v>0</v>
      </c>
      <c r="BK1594" s="65">
        <f t="shared" si="1041"/>
        <v>0</v>
      </c>
      <c r="BL1594" s="66" t="str">
        <f t="shared" si="1034"/>
        <v>Nem hosszútávú a feladat.</v>
      </c>
      <c r="BM1594" s="67">
        <f t="shared" si="1015"/>
        <v>1</v>
      </c>
      <c r="BN1594" s="67">
        <f t="shared" si="1016"/>
        <v>0</v>
      </c>
      <c r="BO1594" s="67">
        <f t="shared" si="1017"/>
        <v>1</v>
      </c>
      <c r="BP1594" s="67">
        <f t="shared" si="1018"/>
        <v>0</v>
      </c>
      <c r="BQ1594" s="65">
        <f t="shared" si="1019"/>
        <v>0</v>
      </c>
      <c r="BR1594" s="64" t="str">
        <f t="shared" si="1020"/>
        <v>Nincs hosszútávú terv!</v>
      </c>
      <c r="BS1594" s="65">
        <f t="shared" si="1021"/>
        <v>0</v>
      </c>
      <c r="BT1594" s="65">
        <f t="shared" si="1022"/>
        <v>0</v>
      </c>
      <c r="BU1594" s="65">
        <f t="shared" si="1023"/>
        <v>0</v>
      </c>
      <c r="BV1594" s="65">
        <f t="shared" si="1024"/>
        <v>0</v>
      </c>
      <c r="BW1594" s="65">
        <f t="shared" si="1025"/>
        <v>0</v>
      </c>
      <c r="BX1594" s="65">
        <f t="shared" si="1026"/>
        <v>0</v>
      </c>
      <c r="BY1594" s="65">
        <f t="shared" si="1027"/>
        <v>0</v>
      </c>
      <c r="BZ1594" s="65">
        <f t="shared" si="1028"/>
        <v>0</v>
      </c>
      <c r="CA1594" s="65">
        <f t="shared" si="1029"/>
        <v>0</v>
      </c>
      <c r="CB1594" s="65">
        <f t="shared" si="1030"/>
        <v>0</v>
      </c>
      <c r="CC1594" s="65">
        <f t="shared" si="1031"/>
        <v>0</v>
      </c>
      <c r="CD1594" s="65" t="str">
        <f t="shared" si="1042"/>
        <v>Hiányos kitöltés! (B-oszlop üres)</v>
      </c>
      <c r="CE1594" s="66" t="str">
        <f t="shared" si="1043"/>
        <v>Hiányos kitöltés! (B-oszlop üres)</v>
      </c>
      <c r="CF1594" s="65">
        <f t="shared" si="1044"/>
        <v>0</v>
      </c>
      <c r="CG1594" s="65">
        <f t="shared" si="1045"/>
        <v>0</v>
      </c>
      <c r="CH1594" s="65">
        <f t="shared" si="1046"/>
        <v>0</v>
      </c>
    </row>
    <row r="1595" spans="1:86" ht="31.25" x14ac:dyDescent="0.25">
      <c r="A1595" s="54" t="str">
        <f t="shared" si="1035"/>
        <v>Nincs VKR kiválasztva!</v>
      </c>
      <c r="B1595" s="68"/>
      <c r="C1595" s="55"/>
      <c r="D1595" s="47"/>
      <c r="E1595" s="47"/>
      <c r="F1595" s="56" t="str">
        <f>IF($G1595="","Nincs VKR kiválasztva!",INDEX(Osszesito!$C:$C,MATCH($G1595,Osszesito!$D:$D,0)))</f>
        <v>Nincs VKR kiválasztva!</v>
      </c>
      <c r="G1595" s="45"/>
      <c r="H1595" s="51" t="str">
        <f>IF($D1595="","",CONCATENATE($AY1595,"_",COUNTA($D$3:$D1595),"_FSZV_2026"))</f>
        <v/>
      </c>
      <c r="I1595" s="56" t="str">
        <f>IF($G1595="","Nincs VKR kiválasztva!",INDEX(Osszesito!$G:$G,MATCH($F1595,Osszesito!$C:$C,0)))</f>
        <v>Nincs VKR kiválasztva!</v>
      </c>
      <c r="J1595" s="56" t="str">
        <f>IF($G1595="","Nincs VKR kiválasztva!",INDEX(Osszesito!$F:$F,MATCH($F1595,Osszesito!$C:$C,0)))</f>
        <v>Nincs VKR kiválasztva!</v>
      </c>
      <c r="K1595" s="48" t="str">
        <f t="shared" si="1032"/>
        <v>Nincs kitöltve a költség rész!</v>
      </c>
      <c r="L1595" s="49"/>
      <c r="M1595" s="49"/>
      <c r="N1595" s="60"/>
      <c r="O1595" s="60"/>
      <c r="P1595" s="90"/>
      <c r="R1595" s="62"/>
      <c r="S1595" s="62"/>
      <c r="T1595" s="62"/>
      <c r="U1595" s="62"/>
      <c r="V1595" s="62"/>
      <c r="W1595" s="62"/>
      <c r="X1595" s="62"/>
      <c r="Y1595" s="62"/>
      <c r="Z1595" s="62"/>
      <c r="AA1595" s="62"/>
      <c r="AB1595" s="62"/>
      <c r="AC1595" s="61">
        <f t="shared" si="1036"/>
        <v>0</v>
      </c>
      <c r="AD1595" s="1" t="str">
        <f t="shared" si="1037"/>
        <v>Nincs VKR kiválasztva!</v>
      </c>
      <c r="AF1595" s="60"/>
      <c r="AG1595" s="60"/>
      <c r="AH1595" s="60"/>
      <c r="AI1595" s="60"/>
      <c r="AJ1595" s="60"/>
      <c r="AK1595" s="60"/>
      <c r="AL1595" s="60"/>
      <c r="AM1595" s="60"/>
      <c r="AN1595" s="60"/>
      <c r="AO1595" s="60"/>
      <c r="AP1595" s="60"/>
      <c r="AQ1595" s="61">
        <f t="shared" si="1038"/>
        <v>0</v>
      </c>
      <c r="AR1595" s="130" t="s">
        <v>36</v>
      </c>
      <c r="AS1595" s="1" t="str">
        <f t="shared" si="1039"/>
        <v>Nincs VKR kiválasztva!</v>
      </c>
      <c r="AU1595" s="46"/>
      <c r="AV1595" s="46"/>
      <c r="AY1595" s="64" t="str">
        <f>IF($D1595="","",INDEX(Osszesito!$E:$E,MATCH($F1595,Osszesito!$C:$C,0)))</f>
        <v/>
      </c>
      <c r="AZ1595" s="64">
        <f t="shared" si="1006"/>
        <v>0</v>
      </c>
      <c r="BA1595" s="65">
        <f t="shared" si="1007"/>
        <v>0</v>
      </c>
      <c r="BB1595" s="65" t="str">
        <f t="shared" si="1008"/>
        <v>x</v>
      </c>
      <c r="BC1595" s="65">
        <f t="shared" si="1040"/>
        <v>0</v>
      </c>
      <c r="BD1595" s="65">
        <f t="shared" si="1033"/>
        <v>0</v>
      </c>
      <c r="BE1595" s="65">
        <f t="shared" si="1009"/>
        <v>0</v>
      </c>
      <c r="BF1595" s="64" t="str">
        <f t="shared" si="1010"/>
        <v>A forrás egyenlő a költséggel (I.ütem).</v>
      </c>
      <c r="BG1595" s="65">
        <f t="shared" si="1011"/>
        <v>0</v>
      </c>
      <c r="BH1595" s="65">
        <f t="shared" si="1012"/>
        <v>0</v>
      </c>
      <c r="BI1595" s="65">
        <f t="shared" si="1013"/>
        <v>0</v>
      </c>
      <c r="BJ1595" s="65">
        <f t="shared" si="1014"/>
        <v>0</v>
      </c>
      <c r="BK1595" s="65">
        <f t="shared" si="1041"/>
        <v>0</v>
      </c>
      <c r="BL1595" s="66" t="str">
        <f t="shared" si="1034"/>
        <v>Nem hosszútávú a feladat.</v>
      </c>
      <c r="BM1595" s="67">
        <f t="shared" si="1015"/>
        <v>1</v>
      </c>
      <c r="BN1595" s="67">
        <f t="shared" si="1016"/>
        <v>0</v>
      </c>
      <c r="BO1595" s="67">
        <f t="shared" si="1017"/>
        <v>1</v>
      </c>
      <c r="BP1595" s="67">
        <f t="shared" si="1018"/>
        <v>0</v>
      </c>
      <c r="BQ1595" s="65">
        <f t="shared" si="1019"/>
        <v>0</v>
      </c>
      <c r="BR1595" s="64" t="str">
        <f t="shared" si="1020"/>
        <v>Nincs hosszútávú terv!</v>
      </c>
      <c r="BS1595" s="65">
        <f t="shared" si="1021"/>
        <v>0</v>
      </c>
      <c r="BT1595" s="65">
        <f t="shared" si="1022"/>
        <v>0</v>
      </c>
      <c r="BU1595" s="65">
        <f t="shared" si="1023"/>
        <v>0</v>
      </c>
      <c r="BV1595" s="65">
        <f t="shared" si="1024"/>
        <v>0</v>
      </c>
      <c r="BW1595" s="65">
        <f t="shared" si="1025"/>
        <v>0</v>
      </c>
      <c r="BX1595" s="65">
        <f t="shared" si="1026"/>
        <v>0</v>
      </c>
      <c r="BY1595" s="65">
        <f t="shared" si="1027"/>
        <v>0</v>
      </c>
      <c r="BZ1595" s="65">
        <f t="shared" si="1028"/>
        <v>0</v>
      </c>
      <c r="CA1595" s="65">
        <f t="shared" si="1029"/>
        <v>0</v>
      </c>
      <c r="CB1595" s="65">
        <f t="shared" si="1030"/>
        <v>0</v>
      </c>
      <c r="CC1595" s="65">
        <f t="shared" si="1031"/>
        <v>0</v>
      </c>
      <c r="CD1595" s="65" t="str">
        <f t="shared" si="1042"/>
        <v>Hiányos kitöltés! (B-oszlop üres)</v>
      </c>
      <c r="CE1595" s="66" t="str">
        <f t="shared" si="1043"/>
        <v>Hiányos kitöltés! (B-oszlop üres)</v>
      </c>
      <c r="CF1595" s="65">
        <f t="shared" si="1044"/>
        <v>0</v>
      </c>
      <c r="CG1595" s="65">
        <f t="shared" si="1045"/>
        <v>0</v>
      </c>
      <c r="CH1595" s="65">
        <f t="shared" si="1046"/>
        <v>0</v>
      </c>
    </row>
    <row r="1596" spans="1:86" ht="31.25" x14ac:dyDescent="0.25">
      <c r="A1596" s="54" t="str">
        <f t="shared" si="1035"/>
        <v>Nincs VKR kiválasztva!</v>
      </c>
      <c r="B1596" s="68"/>
      <c r="C1596" s="55"/>
      <c r="D1596" s="47"/>
      <c r="E1596" s="47"/>
      <c r="F1596" s="56" t="str">
        <f>IF($G1596="","Nincs VKR kiválasztva!",INDEX(Osszesito!$C:$C,MATCH($G1596,Osszesito!$D:$D,0)))</f>
        <v>Nincs VKR kiválasztva!</v>
      </c>
      <c r="G1596" s="45"/>
      <c r="H1596" s="51" t="str">
        <f>IF($D1596="","",CONCATENATE($AY1596,"_",COUNTA($D$3:$D1596),"_FSZV_2026"))</f>
        <v/>
      </c>
      <c r="I1596" s="56" t="str">
        <f>IF($G1596="","Nincs VKR kiválasztva!",INDEX(Osszesito!$G:$G,MATCH($F1596,Osszesito!$C:$C,0)))</f>
        <v>Nincs VKR kiválasztva!</v>
      </c>
      <c r="J1596" s="56" t="str">
        <f>IF($G1596="","Nincs VKR kiválasztva!",INDEX(Osszesito!$F:$F,MATCH($F1596,Osszesito!$C:$C,0)))</f>
        <v>Nincs VKR kiválasztva!</v>
      </c>
      <c r="K1596" s="48" t="str">
        <f t="shared" si="1032"/>
        <v>Nincs kitöltve a költség rész!</v>
      </c>
      <c r="L1596" s="49"/>
      <c r="M1596" s="49"/>
      <c r="N1596" s="60"/>
      <c r="O1596" s="60"/>
      <c r="P1596" s="90"/>
      <c r="R1596" s="62"/>
      <c r="S1596" s="62"/>
      <c r="T1596" s="62"/>
      <c r="U1596" s="62"/>
      <c r="V1596" s="62"/>
      <c r="W1596" s="62"/>
      <c r="X1596" s="62"/>
      <c r="Y1596" s="62"/>
      <c r="Z1596" s="62"/>
      <c r="AA1596" s="62"/>
      <c r="AB1596" s="62"/>
      <c r="AC1596" s="61">
        <f t="shared" si="1036"/>
        <v>0</v>
      </c>
      <c r="AD1596" s="1" t="str">
        <f t="shared" si="1037"/>
        <v>Nincs VKR kiválasztva!</v>
      </c>
      <c r="AF1596" s="60"/>
      <c r="AG1596" s="60"/>
      <c r="AH1596" s="60"/>
      <c r="AI1596" s="60"/>
      <c r="AJ1596" s="60"/>
      <c r="AK1596" s="60"/>
      <c r="AL1596" s="60"/>
      <c r="AM1596" s="60"/>
      <c r="AN1596" s="60"/>
      <c r="AO1596" s="60"/>
      <c r="AP1596" s="60"/>
      <c r="AQ1596" s="61">
        <f t="shared" si="1038"/>
        <v>0</v>
      </c>
      <c r="AR1596" s="130" t="s">
        <v>36</v>
      </c>
      <c r="AS1596" s="1" t="str">
        <f t="shared" si="1039"/>
        <v>Nincs VKR kiválasztva!</v>
      </c>
      <c r="AU1596" s="46"/>
      <c r="AV1596" s="46"/>
      <c r="AY1596" s="64" t="str">
        <f>IF($D1596="","",INDEX(Osszesito!$E:$E,MATCH($F1596,Osszesito!$C:$C,0)))</f>
        <v/>
      </c>
      <c r="AZ1596" s="64">
        <f t="shared" si="1006"/>
        <v>0</v>
      </c>
      <c r="BA1596" s="65">
        <f t="shared" si="1007"/>
        <v>0</v>
      </c>
      <c r="BB1596" s="65" t="str">
        <f t="shared" si="1008"/>
        <v>x</v>
      </c>
      <c r="BC1596" s="65">
        <f t="shared" si="1040"/>
        <v>0</v>
      </c>
      <c r="BD1596" s="65">
        <f t="shared" si="1033"/>
        <v>0</v>
      </c>
      <c r="BE1596" s="65">
        <f t="shared" si="1009"/>
        <v>0</v>
      </c>
      <c r="BF1596" s="64" t="str">
        <f t="shared" si="1010"/>
        <v>A forrás egyenlő a költséggel (I.ütem).</v>
      </c>
      <c r="BG1596" s="65">
        <f t="shared" si="1011"/>
        <v>0</v>
      </c>
      <c r="BH1596" s="65">
        <f t="shared" si="1012"/>
        <v>0</v>
      </c>
      <c r="BI1596" s="65">
        <f t="shared" si="1013"/>
        <v>0</v>
      </c>
      <c r="BJ1596" s="65">
        <f t="shared" si="1014"/>
        <v>0</v>
      </c>
      <c r="BK1596" s="65">
        <f t="shared" si="1041"/>
        <v>0</v>
      </c>
      <c r="BL1596" s="66" t="str">
        <f t="shared" si="1034"/>
        <v>Nem hosszútávú a feladat.</v>
      </c>
      <c r="BM1596" s="67">
        <f t="shared" si="1015"/>
        <v>1</v>
      </c>
      <c r="BN1596" s="67">
        <f t="shared" si="1016"/>
        <v>0</v>
      </c>
      <c r="BO1596" s="67">
        <f t="shared" si="1017"/>
        <v>1</v>
      </c>
      <c r="BP1596" s="67">
        <f t="shared" si="1018"/>
        <v>0</v>
      </c>
      <c r="BQ1596" s="65">
        <f t="shared" si="1019"/>
        <v>0</v>
      </c>
      <c r="BR1596" s="64" t="str">
        <f t="shared" si="1020"/>
        <v>Nincs hosszútávú terv!</v>
      </c>
      <c r="BS1596" s="65">
        <f t="shared" si="1021"/>
        <v>0</v>
      </c>
      <c r="BT1596" s="65">
        <f t="shared" si="1022"/>
        <v>0</v>
      </c>
      <c r="BU1596" s="65">
        <f t="shared" si="1023"/>
        <v>0</v>
      </c>
      <c r="BV1596" s="65">
        <f t="shared" si="1024"/>
        <v>0</v>
      </c>
      <c r="BW1596" s="65">
        <f t="shared" si="1025"/>
        <v>0</v>
      </c>
      <c r="BX1596" s="65">
        <f t="shared" si="1026"/>
        <v>0</v>
      </c>
      <c r="BY1596" s="65">
        <f t="shared" si="1027"/>
        <v>0</v>
      </c>
      <c r="BZ1596" s="65">
        <f t="shared" si="1028"/>
        <v>0</v>
      </c>
      <c r="CA1596" s="65">
        <f t="shared" si="1029"/>
        <v>0</v>
      </c>
      <c r="CB1596" s="65">
        <f t="shared" si="1030"/>
        <v>0</v>
      </c>
      <c r="CC1596" s="65">
        <f t="shared" si="1031"/>
        <v>0</v>
      </c>
      <c r="CD1596" s="65" t="str">
        <f t="shared" si="1042"/>
        <v>Hiányos kitöltés! (B-oszlop üres)</v>
      </c>
      <c r="CE1596" s="66" t="str">
        <f t="shared" si="1043"/>
        <v>Hiányos kitöltés! (B-oszlop üres)</v>
      </c>
      <c r="CF1596" s="65">
        <f t="shared" si="1044"/>
        <v>0</v>
      </c>
      <c r="CG1596" s="65">
        <f t="shared" si="1045"/>
        <v>0</v>
      </c>
      <c r="CH1596" s="65">
        <f t="shared" si="1046"/>
        <v>0</v>
      </c>
    </row>
    <row r="1597" spans="1:86" ht="31.25" x14ac:dyDescent="0.25">
      <c r="A1597" s="54" t="str">
        <f t="shared" si="1035"/>
        <v>Nincs VKR kiválasztva!</v>
      </c>
      <c r="B1597" s="68"/>
      <c r="C1597" s="55"/>
      <c r="D1597" s="47"/>
      <c r="E1597" s="47"/>
      <c r="F1597" s="56" t="str">
        <f>IF($G1597="","Nincs VKR kiválasztva!",INDEX(Osszesito!$C:$C,MATCH($G1597,Osszesito!$D:$D,0)))</f>
        <v>Nincs VKR kiválasztva!</v>
      </c>
      <c r="G1597" s="45"/>
      <c r="H1597" s="51" t="str">
        <f>IF($D1597="","",CONCATENATE($AY1597,"_",COUNTA($D$3:$D1597),"_FSZV_2026"))</f>
        <v/>
      </c>
      <c r="I1597" s="56" t="str">
        <f>IF($G1597="","Nincs VKR kiválasztva!",INDEX(Osszesito!$G:$G,MATCH($F1597,Osszesito!$C:$C,0)))</f>
        <v>Nincs VKR kiválasztva!</v>
      </c>
      <c r="J1597" s="56" t="str">
        <f>IF($G1597="","Nincs VKR kiválasztva!",INDEX(Osszesito!$F:$F,MATCH($F1597,Osszesito!$C:$C,0)))</f>
        <v>Nincs VKR kiválasztva!</v>
      </c>
      <c r="K1597" s="48" t="str">
        <f t="shared" si="1032"/>
        <v>Nincs kitöltve a költség rész!</v>
      </c>
      <c r="L1597" s="49"/>
      <c r="M1597" s="49"/>
      <c r="N1597" s="60"/>
      <c r="O1597" s="60"/>
      <c r="P1597" s="90"/>
      <c r="R1597" s="62"/>
      <c r="S1597" s="62"/>
      <c r="T1597" s="62"/>
      <c r="U1597" s="62"/>
      <c r="V1597" s="62"/>
      <c r="W1597" s="62"/>
      <c r="X1597" s="62"/>
      <c r="Y1597" s="62"/>
      <c r="Z1597" s="62"/>
      <c r="AA1597" s="62"/>
      <c r="AB1597" s="62"/>
      <c r="AC1597" s="61">
        <f t="shared" si="1036"/>
        <v>0</v>
      </c>
      <c r="AD1597" s="1" t="str">
        <f t="shared" si="1037"/>
        <v>Nincs VKR kiválasztva!</v>
      </c>
      <c r="AF1597" s="60"/>
      <c r="AG1597" s="60"/>
      <c r="AH1597" s="60"/>
      <c r="AI1597" s="60"/>
      <c r="AJ1597" s="60"/>
      <c r="AK1597" s="60"/>
      <c r="AL1597" s="60"/>
      <c r="AM1597" s="60"/>
      <c r="AN1597" s="60"/>
      <c r="AO1597" s="60"/>
      <c r="AP1597" s="60"/>
      <c r="AQ1597" s="61">
        <f t="shared" si="1038"/>
        <v>0</v>
      </c>
      <c r="AR1597" s="130" t="s">
        <v>36</v>
      </c>
      <c r="AS1597" s="1" t="str">
        <f t="shared" si="1039"/>
        <v>Nincs VKR kiválasztva!</v>
      </c>
      <c r="AU1597" s="46"/>
      <c r="AV1597" s="46"/>
      <c r="AY1597" s="64" t="str">
        <f>IF($D1597="","",INDEX(Osszesito!$E:$E,MATCH($F1597,Osszesito!$C:$C,0)))</f>
        <v/>
      </c>
      <c r="AZ1597" s="64">
        <f t="shared" si="1006"/>
        <v>0</v>
      </c>
      <c r="BA1597" s="65">
        <f t="shared" si="1007"/>
        <v>0</v>
      </c>
      <c r="BB1597" s="65" t="str">
        <f t="shared" si="1008"/>
        <v>x</v>
      </c>
      <c r="BC1597" s="65">
        <f t="shared" si="1040"/>
        <v>0</v>
      </c>
      <c r="BD1597" s="65">
        <f t="shared" si="1033"/>
        <v>0</v>
      </c>
      <c r="BE1597" s="65">
        <f t="shared" si="1009"/>
        <v>0</v>
      </c>
      <c r="BF1597" s="64" t="str">
        <f t="shared" si="1010"/>
        <v>A forrás egyenlő a költséggel (I.ütem).</v>
      </c>
      <c r="BG1597" s="65">
        <f t="shared" si="1011"/>
        <v>0</v>
      </c>
      <c r="BH1597" s="65">
        <f t="shared" si="1012"/>
        <v>0</v>
      </c>
      <c r="BI1597" s="65">
        <f t="shared" si="1013"/>
        <v>0</v>
      </c>
      <c r="BJ1597" s="65">
        <f t="shared" si="1014"/>
        <v>0</v>
      </c>
      <c r="BK1597" s="65">
        <f t="shared" si="1041"/>
        <v>0</v>
      </c>
      <c r="BL1597" s="66" t="str">
        <f t="shared" si="1034"/>
        <v>Nem hosszútávú a feladat.</v>
      </c>
      <c r="BM1597" s="67">
        <f t="shared" si="1015"/>
        <v>1</v>
      </c>
      <c r="BN1597" s="67">
        <f t="shared" si="1016"/>
        <v>0</v>
      </c>
      <c r="BO1597" s="67">
        <f t="shared" si="1017"/>
        <v>1</v>
      </c>
      <c r="BP1597" s="67">
        <f t="shared" si="1018"/>
        <v>0</v>
      </c>
      <c r="BQ1597" s="65">
        <f t="shared" si="1019"/>
        <v>0</v>
      </c>
      <c r="BR1597" s="64" t="str">
        <f t="shared" si="1020"/>
        <v>Nincs hosszútávú terv!</v>
      </c>
      <c r="BS1597" s="65">
        <f t="shared" si="1021"/>
        <v>0</v>
      </c>
      <c r="BT1597" s="65">
        <f t="shared" si="1022"/>
        <v>0</v>
      </c>
      <c r="BU1597" s="65">
        <f t="shared" si="1023"/>
        <v>0</v>
      </c>
      <c r="BV1597" s="65">
        <f t="shared" si="1024"/>
        <v>0</v>
      </c>
      <c r="BW1597" s="65">
        <f t="shared" si="1025"/>
        <v>0</v>
      </c>
      <c r="BX1597" s="65">
        <f t="shared" si="1026"/>
        <v>0</v>
      </c>
      <c r="BY1597" s="65">
        <f t="shared" si="1027"/>
        <v>0</v>
      </c>
      <c r="BZ1597" s="65">
        <f t="shared" si="1028"/>
        <v>0</v>
      </c>
      <c r="CA1597" s="65">
        <f t="shared" si="1029"/>
        <v>0</v>
      </c>
      <c r="CB1597" s="65">
        <f t="shared" si="1030"/>
        <v>0</v>
      </c>
      <c r="CC1597" s="65">
        <f t="shared" si="1031"/>
        <v>0</v>
      </c>
      <c r="CD1597" s="65" t="str">
        <f t="shared" si="1042"/>
        <v>Hiányos kitöltés! (B-oszlop üres)</v>
      </c>
      <c r="CE1597" s="66" t="str">
        <f t="shared" si="1043"/>
        <v>Hiányos kitöltés! (B-oszlop üres)</v>
      </c>
      <c r="CF1597" s="65">
        <f t="shared" si="1044"/>
        <v>0</v>
      </c>
      <c r="CG1597" s="65">
        <f t="shared" si="1045"/>
        <v>0</v>
      </c>
      <c r="CH1597" s="65">
        <f t="shared" si="1046"/>
        <v>0</v>
      </c>
    </row>
    <row r="1598" spans="1:86" ht="31.25" x14ac:dyDescent="0.25">
      <c r="A1598" s="54" t="str">
        <f t="shared" si="1035"/>
        <v>Nincs VKR kiválasztva!</v>
      </c>
      <c r="B1598" s="68"/>
      <c r="C1598" s="55"/>
      <c r="D1598" s="47"/>
      <c r="E1598" s="47"/>
      <c r="F1598" s="56" t="str">
        <f>IF($G1598="","Nincs VKR kiválasztva!",INDEX(Osszesito!$C:$C,MATCH($G1598,Osszesito!$D:$D,0)))</f>
        <v>Nincs VKR kiválasztva!</v>
      </c>
      <c r="G1598" s="45"/>
      <c r="H1598" s="51" t="str">
        <f>IF($D1598="","",CONCATENATE($AY1598,"_",COUNTA($D$3:$D1598),"_FSZV_2026"))</f>
        <v/>
      </c>
      <c r="I1598" s="56" t="str">
        <f>IF($G1598="","Nincs VKR kiválasztva!",INDEX(Osszesito!$G:$G,MATCH($F1598,Osszesito!$C:$C,0)))</f>
        <v>Nincs VKR kiválasztva!</v>
      </c>
      <c r="J1598" s="56" t="str">
        <f>IF($G1598="","Nincs VKR kiválasztva!",INDEX(Osszesito!$F:$F,MATCH($F1598,Osszesito!$C:$C,0)))</f>
        <v>Nincs VKR kiválasztva!</v>
      </c>
      <c r="K1598" s="48" t="str">
        <f t="shared" si="1032"/>
        <v>Nincs kitöltve a költség rész!</v>
      </c>
      <c r="L1598" s="49"/>
      <c r="M1598" s="49"/>
      <c r="N1598" s="60"/>
      <c r="O1598" s="60"/>
      <c r="P1598" s="90"/>
      <c r="R1598" s="62"/>
      <c r="S1598" s="62"/>
      <c r="T1598" s="62"/>
      <c r="U1598" s="62"/>
      <c r="V1598" s="62"/>
      <c r="W1598" s="62"/>
      <c r="X1598" s="62"/>
      <c r="Y1598" s="62"/>
      <c r="Z1598" s="62"/>
      <c r="AA1598" s="62"/>
      <c r="AB1598" s="62"/>
      <c r="AC1598" s="61">
        <f t="shared" si="1036"/>
        <v>0</v>
      </c>
      <c r="AD1598" s="1" t="str">
        <f t="shared" si="1037"/>
        <v>Nincs VKR kiválasztva!</v>
      </c>
      <c r="AF1598" s="60"/>
      <c r="AG1598" s="60"/>
      <c r="AH1598" s="60"/>
      <c r="AI1598" s="60"/>
      <c r="AJ1598" s="60"/>
      <c r="AK1598" s="60"/>
      <c r="AL1598" s="60"/>
      <c r="AM1598" s="60"/>
      <c r="AN1598" s="60"/>
      <c r="AO1598" s="60"/>
      <c r="AP1598" s="60"/>
      <c r="AQ1598" s="61">
        <f t="shared" si="1038"/>
        <v>0</v>
      </c>
      <c r="AR1598" s="130" t="s">
        <v>36</v>
      </c>
      <c r="AS1598" s="1" t="str">
        <f t="shared" si="1039"/>
        <v>Nincs VKR kiválasztva!</v>
      </c>
      <c r="AU1598" s="46"/>
      <c r="AV1598" s="46"/>
      <c r="AY1598" s="64" t="str">
        <f>IF($D1598="","",INDEX(Osszesito!$E:$E,MATCH($F1598,Osszesito!$C:$C,0)))</f>
        <v/>
      </c>
      <c r="AZ1598" s="64">
        <f t="shared" si="1006"/>
        <v>0</v>
      </c>
      <c r="BA1598" s="65">
        <f t="shared" si="1007"/>
        <v>0</v>
      </c>
      <c r="BB1598" s="65" t="str">
        <f t="shared" si="1008"/>
        <v>x</v>
      </c>
      <c r="BC1598" s="65">
        <f t="shared" si="1040"/>
        <v>0</v>
      </c>
      <c r="BD1598" s="65">
        <f t="shared" si="1033"/>
        <v>0</v>
      </c>
      <c r="BE1598" s="65">
        <f t="shared" si="1009"/>
        <v>0</v>
      </c>
      <c r="BF1598" s="64" t="str">
        <f t="shared" si="1010"/>
        <v>A forrás egyenlő a költséggel (I.ütem).</v>
      </c>
      <c r="BG1598" s="65">
        <f t="shared" si="1011"/>
        <v>0</v>
      </c>
      <c r="BH1598" s="65">
        <f t="shared" si="1012"/>
        <v>0</v>
      </c>
      <c r="BI1598" s="65">
        <f t="shared" si="1013"/>
        <v>0</v>
      </c>
      <c r="BJ1598" s="65">
        <f t="shared" si="1014"/>
        <v>0</v>
      </c>
      <c r="BK1598" s="65">
        <f t="shared" si="1041"/>
        <v>0</v>
      </c>
      <c r="BL1598" s="66" t="str">
        <f t="shared" si="1034"/>
        <v>Nem hosszútávú a feladat.</v>
      </c>
      <c r="BM1598" s="67">
        <f t="shared" si="1015"/>
        <v>1</v>
      </c>
      <c r="BN1598" s="67">
        <f t="shared" si="1016"/>
        <v>0</v>
      </c>
      <c r="BO1598" s="67">
        <f t="shared" si="1017"/>
        <v>1</v>
      </c>
      <c r="BP1598" s="67">
        <f t="shared" si="1018"/>
        <v>0</v>
      </c>
      <c r="BQ1598" s="65">
        <f t="shared" si="1019"/>
        <v>0</v>
      </c>
      <c r="BR1598" s="64" t="str">
        <f t="shared" si="1020"/>
        <v>Nincs hosszútávú terv!</v>
      </c>
      <c r="BS1598" s="65">
        <f t="shared" si="1021"/>
        <v>0</v>
      </c>
      <c r="BT1598" s="65">
        <f t="shared" si="1022"/>
        <v>0</v>
      </c>
      <c r="BU1598" s="65">
        <f t="shared" si="1023"/>
        <v>0</v>
      </c>
      <c r="BV1598" s="65">
        <f t="shared" si="1024"/>
        <v>0</v>
      </c>
      <c r="BW1598" s="65">
        <f t="shared" si="1025"/>
        <v>0</v>
      </c>
      <c r="BX1598" s="65">
        <f t="shared" si="1026"/>
        <v>0</v>
      </c>
      <c r="BY1598" s="65">
        <f t="shared" si="1027"/>
        <v>0</v>
      </c>
      <c r="BZ1598" s="65">
        <f t="shared" si="1028"/>
        <v>0</v>
      </c>
      <c r="CA1598" s="65">
        <f t="shared" si="1029"/>
        <v>0</v>
      </c>
      <c r="CB1598" s="65">
        <f t="shared" si="1030"/>
        <v>0</v>
      </c>
      <c r="CC1598" s="65">
        <f t="shared" si="1031"/>
        <v>0</v>
      </c>
      <c r="CD1598" s="65" t="str">
        <f t="shared" si="1042"/>
        <v>Hiányos kitöltés! (B-oszlop üres)</v>
      </c>
      <c r="CE1598" s="66" t="str">
        <f t="shared" si="1043"/>
        <v>Hiányos kitöltés! (B-oszlop üres)</v>
      </c>
      <c r="CF1598" s="65">
        <f t="shared" si="1044"/>
        <v>0</v>
      </c>
      <c r="CG1598" s="65">
        <f t="shared" si="1045"/>
        <v>0</v>
      </c>
      <c r="CH1598" s="65">
        <f t="shared" si="1046"/>
        <v>0</v>
      </c>
    </row>
    <row r="1599" spans="1:86" ht="31.25" x14ac:dyDescent="0.25">
      <c r="A1599" s="54" t="str">
        <f t="shared" si="1035"/>
        <v>Nincs VKR kiválasztva!</v>
      </c>
      <c r="B1599" s="68"/>
      <c r="C1599" s="55"/>
      <c r="D1599" s="47"/>
      <c r="E1599" s="47"/>
      <c r="F1599" s="56" t="str">
        <f>IF($G1599="","Nincs VKR kiválasztva!",INDEX(Osszesito!$C:$C,MATCH($G1599,Osszesito!$D:$D,0)))</f>
        <v>Nincs VKR kiválasztva!</v>
      </c>
      <c r="G1599" s="45"/>
      <c r="H1599" s="51" t="str">
        <f>IF($D1599="","",CONCATENATE($AY1599,"_",COUNTA($D$3:$D1599),"_FSZV_2026"))</f>
        <v/>
      </c>
      <c r="I1599" s="56" t="str">
        <f>IF($G1599="","Nincs VKR kiválasztva!",INDEX(Osszesito!$G:$G,MATCH($F1599,Osszesito!$C:$C,0)))</f>
        <v>Nincs VKR kiválasztva!</v>
      </c>
      <c r="J1599" s="56" t="str">
        <f>IF($G1599="","Nincs VKR kiválasztva!",INDEX(Osszesito!$F:$F,MATCH($F1599,Osszesito!$C:$C,0)))</f>
        <v>Nincs VKR kiválasztva!</v>
      </c>
      <c r="K1599" s="48" t="str">
        <f t="shared" si="1032"/>
        <v>Nincs kitöltve a költség rész!</v>
      </c>
      <c r="L1599" s="49"/>
      <c r="M1599" s="49"/>
      <c r="N1599" s="60"/>
      <c r="O1599" s="60"/>
      <c r="P1599" s="90"/>
      <c r="R1599" s="62"/>
      <c r="S1599" s="62"/>
      <c r="T1599" s="62"/>
      <c r="U1599" s="62"/>
      <c r="V1599" s="62"/>
      <c r="W1599" s="62"/>
      <c r="X1599" s="62"/>
      <c r="Y1599" s="62"/>
      <c r="Z1599" s="62"/>
      <c r="AA1599" s="62"/>
      <c r="AB1599" s="62"/>
      <c r="AC1599" s="61">
        <f t="shared" si="1036"/>
        <v>0</v>
      </c>
      <c r="AD1599" s="1" t="str">
        <f t="shared" si="1037"/>
        <v>Nincs VKR kiválasztva!</v>
      </c>
      <c r="AF1599" s="60"/>
      <c r="AG1599" s="60"/>
      <c r="AH1599" s="60"/>
      <c r="AI1599" s="60"/>
      <c r="AJ1599" s="60"/>
      <c r="AK1599" s="60"/>
      <c r="AL1599" s="60"/>
      <c r="AM1599" s="60"/>
      <c r="AN1599" s="60"/>
      <c r="AO1599" s="60"/>
      <c r="AP1599" s="60"/>
      <c r="AQ1599" s="61">
        <f t="shared" si="1038"/>
        <v>0</v>
      </c>
      <c r="AR1599" s="130" t="s">
        <v>36</v>
      </c>
      <c r="AS1599" s="1" t="str">
        <f t="shared" si="1039"/>
        <v>Nincs VKR kiválasztva!</v>
      </c>
      <c r="AU1599" s="46"/>
      <c r="AV1599" s="46"/>
      <c r="AY1599" s="64" t="str">
        <f>IF($D1599="","",INDEX(Osszesito!$E:$E,MATCH($F1599,Osszesito!$C:$C,0)))</f>
        <v/>
      </c>
      <c r="AZ1599" s="64">
        <f t="shared" si="1006"/>
        <v>0</v>
      </c>
      <c r="BA1599" s="65">
        <f t="shared" si="1007"/>
        <v>0</v>
      </c>
      <c r="BB1599" s="65" t="str">
        <f t="shared" si="1008"/>
        <v>x</v>
      </c>
      <c r="BC1599" s="65">
        <f t="shared" si="1040"/>
        <v>0</v>
      </c>
      <c r="BD1599" s="65">
        <f t="shared" si="1033"/>
        <v>0</v>
      </c>
      <c r="BE1599" s="65">
        <f t="shared" si="1009"/>
        <v>0</v>
      </c>
      <c r="BF1599" s="64" t="str">
        <f t="shared" si="1010"/>
        <v>A forrás egyenlő a költséggel (I.ütem).</v>
      </c>
      <c r="BG1599" s="65">
        <f t="shared" si="1011"/>
        <v>0</v>
      </c>
      <c r="BH1599" s="65">
        <f t="shared" si="1012"/>
        <v>0</v>
      </c>
      <c r="BI1599" s="65">
        <f t="shared" si="1013"/>
        <v>0</v>
      </c>
      <c r="BJ1599" s="65">
        <f t="shared" si="1014"/>
        <v>0</v>
      </c>
      <c r="BK1599" s="65">
        <f t="shared" si="1041"/>
        <v>0</v>
      </c>
      <c r="BL1599" s="66" t="str">
        <f t="shared" si="1034"/>
        <v>Nem hosszútávú a feladat.</v>
      </c>
      <c r="BM1599" s="67">
        <f t="shared" si="1015"/>
        <v>1</v>
      </c>
      <c r="BN1599" s="67">
        <f t="shared" si="1016"/>
        <v>0</v>
      </c>
      <c r="BO1599" s="67">
        <f t="shared" si="1017"/>
        <v>1</v>
      </c>
      <c r="BP1599" s="67">
        <f t="shared" si="1018"/>
        <v>0</v>
      </c>
      <c r="BQ1599" s="65">
        <f t="shared" si="1019"/>
        <v>0</v>
      </c>
      <c r="BR1599" s="64" t="str">
        <f t="shared" si="1020"/>
        <v>Nincs hosszútávú terv!</v>
      </c>
      <c r="BS1599" s="65">
        <f t="shared" si="1021"/>
        <v>0</v>
      </c>
      <c r="BT1599" s="65">
        <f t="shared" si="1022"/>
        <v>0</v>
      </c>
      <c r="BU1599" s="65">
        <f t="shared" si="1023"/>
        <v>0</v>
      </c>
      <c r="BV1599" s="65">
        <f t="shared" si="1024"/>
        <v>0</v>
      </c>
      <c r="BW1599" s="65">
        <f t="shared" si="1025"/>
        <v>0</v>
      </c>
      <c r="BX1599" s="65">
        <f t="shared" si="1026"/>
        <v>0</v>
      </c>
      <c r="BY1599" s="65">
        <f t="shared" si="1027"/>
        <v>0</v>
      </c>
      <c r="BZ1599" s="65">
        <f t="shared" si="1028"/>
        <v>0</v>
      </c>
      <c r="CA1599" s="65">
        <f t="shared" si="1029"/>
        <v>0</v>
      </c>
      <c r="CB1599" s="65">
        <f t="shared" si="1030"/>
        <v>0</v>
      </c>
      <c r="CC1599" s="65">
        <f t="shared" si="1031"/>
        <v>0</v>
      </c>
      <c r="CD1599" s="65" t="str">
        <f t="shared" si="1042"/>
        <v>Hiányos kitöltés! (B-oszlop üres)</v>
      </c>
      <c r="CE1599" s="66" t="str">
        <f t="shared" si="1043"/>
        <v>Hiányos kitöltés! (B-oszlop üres)</v>
      </c>
      <c r="CF1599" s="65">
        <f t="shared" si="1044"/>
        <v>0</v>
      </c>
      <c r="CG1599" s="65">
        <f t="shared" si="1045"/>
        <v>0</v>
      </c>
      <c r="CH1599" s="65">
        <f t="shared" si="1046"/>
        <v>0</v>
      </c>
    </row>
    <row r="1600" spans="1:86" ht="31.25" x14ac:dyDescent="0.25">
      <c r="A1600" s="54" t="str">
        <f t="shared" si="1035"/>
        <v>Nincs VKR kiválasztva!</v>
      </c>
      <c r="B1600" s="68"/>
      <c r="C1600" s="55"/>
      <c r="D1600" s="47"/>
      <c r="E1600" s="47"/>
      <c r="F1600" s="56" t="str">
        <f>IF($G1600="","Nincs VKR kiválasztva!",INDEX(Osszesito!$C:$C,MATCH($G1600,Osszesito!$D:$D,0)))</f>
        <v>Nincs VKR kiválasztva!</v>
      </c>
      <c r="G1600" s="45"/>
      <c r="H1600" s="51" t="str">
        <f>IF($D1600="","",CONCATENATE($AY1600,"_",COUNTA($D$3:$D1600),"_FSZV_2026"))</f>
        <v/>
      </c>
      <c r="I1600" s="56" t="str">
        <f>IF($G1600="","Nincs VKR kiválasztva!",INDEX(Osszesito!$G:$G,MATCH($F1600,Osszesito!$C:$C,0)))</f>
        <v>Nincs VKR kiválasztva!</v>
      </c>
      <c r="J1600" s="56" t="str">
        <f>IF($G1600="","Nincs VKR kiválasztva!",INDEX(Osszesito!$F:$F,MATCH($F1600,Osszesito!$C:$C,0)))</f>
        <v>Nincs VKR kiválasztva!</v>
      </c>
      <c r="K1600" s="48" t="str">
        <f t="shared" si="1032"/>
        <v>Nincs kitöltve a költség rész!</v>
      </c>
      <c r="L1600" s="49"/>
      <c r="M1600" s="49"/>
      <c r="N1600" s="60"/>
      <c r="O1600" s="60"/>
      <c r="P1600" s="90"/>
      <c r="R1600" s="62"/>
      <c r="S1600" s="62"/>
      <c r="T1600" s="62"/>
      <c r="U1600" s="62"/>
      <c r="V1600" s="62"/>
      <c r="W1600" s="62"/>
      <c r="X1600" s="62"/>
      <c r="Y1600" s="62"/>
      <c r="Z1600" s="62"/>
      <c r="AA1600" s="62"/>
      <c r="AB1600" s="62"/>
      <c r="AC1600" s="61">
        <f t="shared" si="1036"/>
        <v>0</v>
      </c>
      <c r="AD1600" s="1" t="str">
        <f t="shared" si="1037"/>
        <v>Nincs VKR kiválasztva!</v>
      </c>
      <c r="AF1600" s="60"/>
      <c r="AG1600" s="60"/>
      <c r="AH1600" s="60"/>
      <c r="AI1600" s="60"/>
      <c r="AJ1600" s="60"/>
      <c r="AK1600" s="60"/>
      <c r="AL1600" s="60"/>
      <c r="AM1600" s="60"/>
      <c r="AN1600" s="60"/>
      <c r="AO1600" s="60"/>
      <c r="AP1600" s="60"/>
      <c r="AQ1600" s="61">
        <f t="shared" si="1038"/>
        <v>0</v>
      </c>
      <c r="AR1600" s="130" t="s">
        <v>36</v>
      </c>
      <c r="AS1600" s="1" t="str">
        <f t="shared" si="1039"/>
        <v>Nincs VKR kiválasztva!</v>
      </c>
      <c r="AU1600" s="46"/>
      <c r="AV1600" s="46"/>
      <c r="AY1600" s="64" t="str">
        <f>IF($D1600="","",INDEX(Osszesito!$E:$E,MATCH($F1600,Osszesito!$C:$C,0)))</f>
        <v/>
      </c>
      <c r="AZ1600" s="64">
        <f t="shared" si="1006"/>
        <v>0</v>
      </c>
      <c r="BA1600" s="65">
        <f t="shared" si="1007"/>
        <v>0</v>
      </c>
      <c r="BB1600" s="65" t="str">
        <f t="shared" si="1008"/>
        <v>x</v>
      </c>
      <c r="BC1600" s="65">
        <f t="shared" si="1040"/>
        <v>0</v>
      </c>
      <c r="BD1600" s="65">
        <f t="shared" si="1033"/>
        <v>0</v>
      </c>
      <c r="BE1600" s="65">
        <f t="shared" si="1009"/>
        <v>0</v>
      </c>
      <c r="BF1600" s="64" t="str">
        <f t="shared" si="1010"/>
        <v>A forrás egyenlő a költséggel (I.ütem).</v>
      </c>
      <c r="BG1600" s="65">
        <f t="shared" si="1011"/>
        <v>0</v>
      </c>
      <c r="BH1600" s="65">
        <f t="shared" si="1012"/>
        <v>0</v>
      </c>
      <c r="BI1600" s="65">
        <f t="shared" si="1013"/>
        <v>0</v>
      </c>
      <c r="BJ1600" s="65">
        <f t="shared" si="1014"/>
        <v>0</v>
      </c>
      <c r="BK1600" s="65">
        <f t="shared" si="1041"/>
        <v>0</v>
      </c>
      <c r="BL1600" s="66" t="str">
        <f t="shared" si="1034"/>
        <v>Nem hosszútávú a feladat.</v>
      </c>
      <c r="BM1600" s="67">
        <f t="shared" si="1015"/>
        <v>1</v>
      </c>
      <c r="BN1600" s="67">
        <f t="shared" si="1016"/>
        <v>0</v>
      </c>
      <c r="BO1600" s="67">
        <f t="shared" si="1017"/>
        <v>1</v>
      </c>
      <c r="BP1600" s="67">
        <f t="shared" si="1018"/>
        <v>0</v>
      </c>
      <c r="BQ1600" s="65">
        <f t="shared" si="1019"/>
        <v>0</v>
      </c>
      <c r="BR1600" s="64" t="str">
        <f t="shared" si="1020"/>
        <v>Nincs hosszútávú terv!</v>
      </c>
      <c r="BS1600" s="65">
        <f t="shared" si="1021"/>
        <v>0</v>
      </c>
      <c r="BT1600" s="65">
        <f t="shared" si="1022"/>
        <v>0</v>
      </c>
      <c r="BU1600" s="65">
        <f t="shared" si="1023"/>
        <v>0</v>
      </c>
      <c r="BV1600" s="65">
        <f t="shared" si="1024"/>
        <v>0</v>
      </c>
      <c r="BW1600" s="65">
        <f t="shared" si="1025"/>
        <v>0</v>
      </c>
      <c r="BX1600" s="65">
        <f t="shared" si="1026"/>
        <v>0</v>
      </c>
      <c r="BY1600" s="65">
        <f t="shared" si="1027"/>
        <v>0</v>
      </c>
      <c r="BZ1600" s="65">
        <f t="shared" si="1028"/>
        <v>0</v>
      </c>
      <c r="CA1600" s="65">
        <f t="shared" si="1029"/>
        <v>0</v>
      </c>
      <c r="CB1600" s="65">
        <f t="shared" si="1030"/>
        <v>0</v>
      </c>
      <c r="CC1600" s="65">
        <f t="shared" si="1031"/>
        <v>0</v>
      </c>
      <c r="CD1600" s="65" t="str">
        <f t="shared" si="1042"/>
        <v>Hiányos kitöltés! (B-oszlop üres)</v>
      </c>
      <c r="CE1600" s="66" t="str">
        <f t="shared" si="1043"/>
        <v>Hiányos kitöltés! (B-oszlop üres)</v>
      </c>
      <c r="CF1600" s="65">
        <f t="shared" si="1044"/>
        <v>0</v>
      </c>
      <c r="CG1600" s="65">
        <f t="shared" si="1045"/>
        <v>0</v>
      </c>
      <c r="CH1600" s="65">
        <f t="shared" si="1046"/>
        <v>0</v>
      </c>
    </row>
    <row r="1601" spans="1:86" ht="31.25" x14ac:dyDescent="0.25">
      <c r="A1601" s="54" t="str">
        <f t="shared" si="1035"/>
        <v>Nincs VKR kiválasztva!</v>
      </c>
      <c r="B1601" s="68"/>
      <c r="C1601" s="55"/>
      <c r="D1601" s="47"/>
      <c r="E1601" s="47"/>
      <c r="F1601" s="56" t="str">
        <f>IF($G1601="","Nincs VKR kiválasztva!",INDEX(Osszesito!$C:$C,MATCH($G1601,Osszesito!$D:$D,0)))</f>
        <v>Nincs VKR kiválasztva!</v>
      </c>
      <c r="G1601" s="45"/>
      <c r="H1601" s="51" t="str">
        <f>IF($D1601="","",CONCATENATE($AY1601,"_",COUNTA($D$3:$D1601),"_FSZV_2026"))</f>
        <v/>
      </c>
      <c r="I1601" s="56" t="str">
        <f>IF($G1601="","Nincs VKR kiválasztva!",INDEX(Osszesito!$G:$G,MATCH($F1601,Osszesito!$C:$C,0)))</f>
        <v>Nincs VKR kiválasztva!</v>
      </c>
      <c r="J1601" s="56" t="str">
        <f>IF($G1601="","Nincs VKR kiválasztva!",INDEX(Osszesito!$F:$F,MATCH($F1601,Osszesito!$C:$C,0)))</f>
        <v>Nincs VKR kiválasztva!</v>
      </c>
      <c r="K1601" s="48" t="str">
        <f t="shared" si="1032"/>
        <v>Nincs kitöltve a költség rész!</v>
      </c>
      <c r="L1601" s="49"/>
      <c r="M1601" s="49"/>
      <c r="N1601" s="60"/>
      <c r="O1601" s="60"/>
      <c r="P1601" s="90"/>
      <c r="R1601" s="62"/>
      <c r="S1601" s="62"/>
      <c r="T1601" s="62"/>
      <c r="U1601" s="62"/>
      <c r="V1601" s="62"/>
      <c r="W1601" s="62"/>
      <c r="X1601" s="62"/>
      <c r="Y1601" s="62"/>
      <c r="Z1601" s="62"/>
      <c r="AA1601" s="62"/>
      <c r="AB1601" s="62"/>
      <c r="AC1601" s="61">
        <f t="shared" si="1036"/>
        <v>0</v>
      </c>
      <c r="AD1601" s="1" t="str">
        <f t="shared" si="1037"/>
        <v>Nincs VKR kiválasztva!</v>
      </c>
      <c r="AF1601" s="60"/>
      <c r="AG1601" s="60"/>
      <c r="AH1601" s="60"/>
      <c r="AI1601" s="60"/>
      <c r="AJ1601" s="60"/>
      <c r="AK1601" s="60"/>
      <c r="AL1601" s="60"/>
      <c r="AM1601" s="60"/>
      <c r="AN1601" s="60"/>
      <c r="AO1601" s="60"/>
      <c r="AP1601" s="60"/>
      <c r="AQ1601" s="61">
        <f t="shared" si="1038"/>
        <v>0</v>
      </c>
      <c r="AR1601" s="130" t="s">
        <v>36</v>
      </c>
      <c r="AS1601" s="1" t="str">
        <f t="shared" si="1039"/>
        <v>Nincs VKR kiválasztva!</v>
      </c>
      <c r="AU1601" s="46"/>
      <c r="AV1601" s="46"/>
      <c r="AY1601" s="64" t="str">
        <f>IF($D1601="","",INDEX(Osszesito!$E:$E,MATCH($F1601,Osszesito!$C:$C,0)))</f>
        <v/>
      </c>
      <c r="AZ1601" s="64">
        <f t="shared" si="1006"/>
        <v>0</v>
      </c>
      <c r="BA1601" s="65">
        <f t="shared" si="1007"/>
        <v>0</v>
      </c>
      <c r="BB1601" s="65" t="str">
        <f t="shared" si="1008"/>
        <v>x</v>
      </c>
      <c r="BC1601" s="65">
        <f t="shared" si="1040"/>
        <v>0</v>
      </c>
      <c r="BD1601" s="65">
        <f t="shared" si="1033"/>
        <v>0</v>
      </c>
      <c r="BE1601" s="65">
        <f t="shared" si="1009"/>
        <v>0</v>
      </c>
      <c r="BF1601" s="64" t="str">
        <f t="shared" si="1010"/>
        <v>A forrás egyenlő a költséggel (I.ütem).</v>
      </c>
      <c r="BG1601" s="65">
        <f t="shared" si="1011"/>
        <v>0</v>
      </c>
      <c r="BH1601" s="65">
        <f t="shared" si="1012"/>
        <v>0</v>
      </c>
      <c r="BI1601" s="65">
        <f t="shared" si="1013"/>
        <v>0</v>
      </c>
      <c r="BJ1601" s="65">
        <f t="shared" si="1014"/>
        <v>0</v>
      </c>
      <c r="BK1601" s="65">
        <f t="shared" si="1041"/>
        <v>0</v>
      </c>
      <c r="BL1601" s="66" t="str">
        <f t="shared" si="1034"/>
        <v>Nem hosszútávú a feladat.</v>
      </c>
      <c r="BM1601" s="67">
        <f t="shared" si="1015"/>
        <v>1</v>
      </c>
      <c r="BN1601" s="67">
        <f t="shared" si="1016"/>
        <v>0</v>
      </c>
      <c r="BO1601" s="67">
        <f t="shared" si="1017"/>
        <v>1</v>
      </c>
      <c r="BP1601" s="67">
        <f t="shared" si="1018"/>
        <v>0</v>
      </c>
      <c r="BQ1601" s="65">
        <f t="shared" si="1019"/>
        <v>0</v>
      </c>
      <c r="BR1601" s="64" t="str">
        <f t="shared" si="1020"/>
        <v>Nincs hosszútávú terv!</v>
      </c>
      <c r="BS1601" s="65">
        <f t="shared" si="1021"/>
        <v>0</v>
      </c>
      <c r="BT1601" s="65">
        <f t="shared" si="1022"/>
        <v>0</v>
      </c>
      <c r="BU1601" s="65">
        <f t="shared" si="1023"/>
        <v>0</v>
      </c>
      <c r="BV1601" s="65">
        <f t="shared" si="1024"/>
        <v>0</v>
      </c>
      <c r="BW1601" s="65">
        <f t="shared" si="1025"/>
        <v>0</v>
      </c>
      <c r="BX1601" s="65">
        <f t="shared" si="1026"/>
        <v>0</v>
      </c>
      <c r="BY1601" s="65">
        <f t="shared" si="1027"/>
        <v>0</v>
      </c>
      <c r="BZ1601" s="65">
        <f t="shared" si="1028"/>
        <v>0</v>
      </c>
      <c r="CA1601" s="65">
        <f t="shared" si="1029"/>
        <v>0</v>
      </c>
      <c r="CB1601" s="65">
        <f t="shared" si="1030"/>
        <v>0</v>
      </c>
      <c r="CC1601" s="65">
        <f t="shared" si="1031"/>
        <v>0</v>
      </c>
      <c r="CD1601" s="65" t="str">
        <f t="shared" si="1042"/>
        <v>Hiányos kitöltés! (B-oszlop üres)</v>
      </c>
      <c r="CE1601" s="66" t="str">
        <f t="shared" si="1043"/>
        <v>Hiányos kitöltés! (B-oszlop üres)</v>
      </c>
      <c r="CF1601" s="65">
        <f t="shared" si="1044"/>
        <v>0</v>
      </c>
      <c r="CG1601" s="65">
        <f t="shared" si="1045"/>
        <v>0</v>
      </c>
      <c r="CH1601" s="65">
        <f t="shared" si="1046"/>
        <v>0</v>
      </c>
    </row>
    <row r="1602" spans="1:86" ht="31.25" x14ac:dyDescent="0.25">
      <c r="A1602" s="54" t="str">
        <f t="shared" si="1035"/>
        <v>Nincs VKR kiválasztva!</v>
      </c>
      <c r="B1602" s="68"/>
      <c r="C1602" s="55"/>
      <c r="D1602" s="47"/>
      <c r="E1602" s="47"/>
      <c r="F1602" s="56" t="str">
        <f>IF($G1602="","Nincs VKR kiválasztva!",INDEX(Osszesito!$C:$C,MATCH($G1602,Osszesito!$D:$D,0)))</f>
        <v>Nincs VKR kiválasztva!</v>
      </c>
      <c r="G1602" s="45"/>
      <c r="H1602" s="51" t="str">
        <f>IF($D1602="","",CONCATENATE($AY1602,"_",COUNTA($D$3:$D1602),"_FSZV_2026"))</f>
        <v/>
      </c>
      <c r="I1602" s="56" t="str">
        <f>IF($G1602="","Nincs VKR kiválasztva!",INDEX(Osszesito!$G:$G,MATCH($F1602,Osszesito!$C:$C,0)))</f>
        <v>Nincs VKR kiválasztva!</v>
      </c>
      <c r="J1602" s="56" t="str">
        <f>IF($G1602="","Nincs VKR kiválasztva!",INDEX(Osszesito!$F:$F,MATCH($F1602,Osszesito!$C:$C,0)))</f>
        <v>Nincs VKR kiválasztva!</v>
      </c>
      <c r="K1602" s="48" t="str">
        <f t="shared" si="1032"/>
        <v>Nincs kitöltve a költség rész!</v>
      </c>
      <c r="L1602" s="49"/>
      <c r="M1602" s="49"/>
      <c r="N1602" s="60"/>
      <c r="O1602" s="60"/>
      <c r="P1602" s="90"/>
      <c r="R1602" s="62"/>
      <c r="S1602" s="62"/>
      <c r="T1602" s="62"/>
      <c r="U1602" s="62"/>
      <c r="V1602" s="62"/>
      <c r="W1602" s="62"/>
      <c r="X1602" s="62"/>
      <c r="Y1602" s="62"/>
      <c r="Z1602" s="62"/>
      <c r="AA1602" s="62"/>
      <c r="AB1602" s="62"/>
      <c r="AC1602" s="61">
        <f t="shared" si="1036"/>
        <v>0</v>
      </c>
      <c r="AD1602" s="1" t="str">
        <f t="shared" si="1037"/>
        <v>Nincs VKR kiválasztva!</v>
      </c>
      <c r="AF1602" s="60"/>
      <c r="AG1602" s="60"/>
      <c r="AH1602" s="60"/>
      <c r="AI1602" s="60"/>
      <c r="AJ1602" s="60"/>
      <c r="AK1602" s="60"/>
      <c r="AL1602" s="60"/>
      <c r="AM1602" s="60"/>
      <c r="AN1602" s="60"/>
      <c r="AO1602" s="60"/>
      <c r="AP1602" s="60"/>
      <c r="AQ1602" s="61">
        <f t="shared" si="1038"/>
        <v>0</v>
      </c>
      <c r="AR1602" s="130" t="s">
        <v>36</v>
      </c>
      <c r="AS1602" s="1" t="str">
        <f t="shared" si="1039"/>
        <v>Nincs VKR kiválasztva!</v>
      </c>
      <c r="AU1602" s="46"/>
      <c r="AV1602" s="46"/>
      <c r="AY1602" s="64" t="str">
        <f>IF($D1602="","",INDEX(Osszesito!$E:$E,MATCH($F1602,Osszesito!$C:$C,0)))</f>
        <v/>
      </c>
      <c r="AZ1602" s="64">
        <f t="shared" si="1006"/>
        <v>0</v>
      </c>
      <c r="BA1602" s="65">
        <f t="shared" si="1007"/>
        <v>0</v>
      </c>
      <c r="BB1602" s="65" t="str">
        <f t="shared" si="1008"/>
        <v>x</v>
      </c>
      <c r="BC1602" s="65">
        <f t="shared" si="1040"/>
        <v>0</v>
      </c>
      <c r="BD1602" s="65">
        <f t="shared" si="1033"/>
        <v>0</v>
      </c>
      <c r="BE1602" s="65">
        <f t="shared" si="1009"/>
        <v>0</v>
      </c>
      <c r="BF1602" s="64" t="str">
        <f t="shared" si="1010"/>
        <v>A forrás egyenlő a költséggel (I.ütem).</v>
      </c>
      <c r="BG1602" s="65">
        <f t="shared" si="1011"/>
        <v>0</v>
      </c>
      <c r="BH1602" s="65">
        <f t="shared" si="1012"/>
        <v>0</v>
      </c>
      <c r="BI1602" s="65">
        <f t="shared" si="1013"/>
        <v>0</v>
      </c>
      <c r="BJ1602" s="65">
        <f t="shared" si="1014"/>
        <v>0</v>
      </c>
      <c r="BK1602" s="65">
        <f t="shared" si="1041"/>
        <v>0</v>
      </c>
      <c r="BL1602" s="66" t="str">
        <f t="shared" si="1034"/>
        <v>Nem hosszútávú a feladat.</v>
      </c>
      <c r="BM1602" s="67">
        <f t="shared" si="1015"/>
        <v>1</v>
      </c>
      <c r="BN1602" s="67">
        <f t="shared" si="1016"/>
        <v>0</v>
      </c>
      <c r="BO1602" s="67">
        <f t="shared" si="1017"/>
        <v>1</v>
      </c>
      <c r="BP1602" s="67">
        <f t="shared" si="1018"/>
        <v>0</v>
      </c>
      <c r="BQ1602" s="65">
        <f t="shared" si="1019"/>
        <v>0</v>
      </c>
      <c r="BR1602" s="64" t="str">
        <f t="shared" si="1020"/>
        <v>Nincs hosszútávú terv!</v>
      </c>
      <c r="BS1602" s="65">
        <f t="shared" si="1021"/>
        <v>0</v>
      </c>
      <c r="BT1602" s="65">
        <f t="shared" si="1022"/>
        <v>0</v>
      </c>
      <c r="BU1602" s="65">
        <f t="shared" si="1023"/>
        <v>0</v>
      </c>
      <c r="BV1602" s="65">
        <f t="shared" si="1024"/>
        <v>0</v>
      </c>
      <c r="BW1602" s="65">
        <f t="shared" si="1025"/>
        <v>0</v>
      </c>
      <c r="BX1602" s="65">
        <f t="shared" si="1026"/>
        <v>0</v>
      </c>
      <c r="BY1602" s="65">
        <f t="shared" si="1027"/>
        <v>0</v>
      </c>
      <c r="BZ1602" s="65">
        <f t="shared" si="1028"/>
        <v>0</v>
      </c>
      <c r="CA1602" s="65">
        <f t="shared" si="1029"/>
        <v>0</v>
      </c>
      <c r="CB1602" s="65">
        <f t="shared" si="1030"/>
        <v>0</v>
      </c>
      <c r="CC1602" s="65">
        <f t="shared" si="1031"/>
        <v>0</v>
      </c>
      <c r="CD1602" s="65" t="str">
        <f t="shared" si="1042"/>
        <v>Hiányos kitöltés! (B-oszlop üres)</v>
      </c>
      <c r="CE1602" s="66" t="str">
        <f t="shared" si="1043"/>
        <v>Hiányos kitöltés! (B-oszlop üres)</v>
      </c>
      <c r="CF1602" s="65">
        <f t="shared" si="1044"/>
        <v>0</v>
      </c>
      <c r="CG1602" s="65">
        <f t="shared" si="1045"/>
        <v>0</v>
      </c>
      <c r="CH1602" s="65">
        <f t="shared" si="1046"/>
        <v>0</v>
      </c>
    </row>
    <row r="1603" spans="1:86" ht="31.25" x14ac:dyDescent="0.25">
      <c r="A1603" s="54" t="str">
        <f t="shared" si="1035"/>
        <v>Nincs VKR kiválasztva!</v>
      </c>
      <c r="B1603" s="68"/>
      <c r="C1603" s="55"/>
      <c r="D1603" s="47"/>
      <c r="E1603" s="47"/>
      <c r="F1603" s="56" t="str">
        <f>IF($G1603="","Nincs VKR kiválasztva!",INDEX(Osszesito!$C:$C,MATCH($G1603,Osszesito!$D:$D,0)))</f>
        <v>Nincs VKR kiválasztva!</v>
      </c>
      <c r="G1603" s="45"/>
      <c r="H1603" s="51" t="str">
        <f>IF($D1603="","",CONCATENATE($AY1603,"_",COUNTA($D$3:$D1603),"_FSZV_2026"))</f>
        <v/>
      </c>
      <c r="I1603" s="56" t="str">
        <f>IF($G1603="","Nincs VKR kiválasztva!",INDEX(Osszesito!$G:$G,MATCH($F1603,Osszesito!$C:$C,0)))</f>
        <v>Nincs VKR kiválasztva!</v>
      </c>
      <c r="J1603" s="56" t="str">
        <f>IF($G1603="","Nincs VKR kiválasztva!",INDEX(Osszesito!$F:$F,MATCH($F1603,Osszesito!$C:$C,0)))</f>
        <v>Nincs VKR kiválasztva!</v>
      </c>
      <c r="K1603" s="48" t="str">
        <f t="shared" si="1032"/>
        <v>Nincs kitöltve a költség rész!</v>
      </c>
      <c r="L1603" s="49"/>
      <c r="M1603" s="49"/>
      <c r="N1603" s="60"/>
      <c r="O1603" s="60"/>
      <c r="P1603" s="90"/>
      <c r="R1603" s="62"/>
      <c r="S1603" s="62"/>
      <c r="T1603" s="62"/>
      <c r="U1603" s="62"/>
      <c r="V1603" s="62"/>
      <c r="W1603" s="62"/>
      <c r="X1603" s="62"/>
      <c r="Y1603" s="62"/>
      <c r="Z1603" s="62"/>
      <c r="AA1603" s="62"/>
      <c r="AB1603" s="62"/>
      <c r="AC1603" s="61">
        <f t="shared" si="1036"/>
        <v>0</v>
      </c>
      <c r="AD1603" s="1" t="str">
        <f t="shared" si="1037"/>
        <v>Nincs VKR kiválasztva!</v>
      </c>
      <c r="AF1603" s="60"/>
      <c r="AG1603" s="60"/>
      <c r="AH1603" s="60"/>
      <c r="AI1603" s="60"/>
      <c r="AJ1603" s="60"/>
      <c r="AK1603" s="60"/>
      <c r="AL1603" s="60"/>
      <c r="AM1603" s="60"/>
      <c r="AN1603" s="60"/>
      <c r="AO1603" s="60"/>
      <c r="AP1603" s="60"/>
      <c r="AQ1603" s="61">
        <f t="shared" si="1038"/>
        <v>0</v>
      </c>
      <c r="AR1603" s="130" t="s">
        <v>36</v>
      </c>
      <c r="AS1603" s="1" t="str">
        <f t="shared" si="1039"/>
        <v>Nincs VKR kiválasztva!</v>
      </c>
      <c r="AU1603" s="46"/>
      <c r="AV1603" s="46"/>
      <c r="AY1603" s="64" t="str">
        <f>IF($D1603="","",INDEX(Osszesito!$E:$E,MATCH($F1603,Osszesito!$C:$C,0)))</f>
        <v/>
      </c>
      <c r="AZ1603" s="64">
        <f t="shared" si="1006"/>
        <v>0</v>
      </c>
      <c r="BA1603" s="65">
        <f t="shared" si="1007"/>
        <v>0</v>
      </c>
      <c r="BB1603" s="65" t="str">
        <f t="shared" si="1008"/>
        <v>x</v>
      </c>
      <c r="BC1603" s="65">
        <f t="shared" si="1040"/>
        <v>0</v>
      </c>
      <c r="BD1603" s="65">
        <f t="shared" si="1033"/>
        <v>0</v>
      </c>
      <c r="BE1603" s="65">
        <f t="shared" si="1009"/>
        <v>0</v>
      </c>
      <c r="BF1603" s="64" t="str">
        <f t="shared" si="1010"/>
        <v>A forrás egyenlő a költséggel (I.ütem).</v>
      </c>
      <c r="BG1603" s="65">
        <f t="shared" si="1011"/>
        <v>0</v>
      </c>
      <c r="BH1603" s="65">
        <f t="shared" si="1012"/>
        <v>0</v>
      </c>
      <c r="BI1603" s="65">
        <f t="shared" si="1013"/>
        <v>0</v>
      </c>
      <c r="BJ1603" s="65">
        <f t="shared" si="1014"/>
        <v>0</v>
      </c>
      <c r="BK1603" s="65">
        <f t="shared" si="1041"/>
        <v>0</v>
      </c>
      <c r="BL1603" s="66" t="str">
        <f t="shared" si="1034"/>
        <v>Nem hosszútávú a feladat.</v>
      </c>
      <c r="BM1603" s="67">
        <f t="shared" si="1015"/>
        <v>1</v>
      </c>
      <c r="BN1603" s="67">
        <f t="shared" si="1016"/>
        <v>0</v>
      </c>
      <c r="BO1603" s="67">
        <f t="shared" si="1017"/>
        <v>1</v>
      </c>
      <c r="BP1603" s="67">
        <f t="shared" si="1018"/>
        <v>0</v>
      </c>
      <c r="BQ1603" s="65">
        <f t="shared" si="1019"/>
        <v>0</v>
      </c>
      <c r="BR1603" s="64" t="str">
        <f t="shared" si="1020"/>
        <v>Nincs hosszútávú terv!</v>
      </c>
      <c r="BS1603" s="65">
        <f t="shared" si="1021"/>
        <v>0</v>
      </c>
      <c r="BT1603" s="65">
        <f t="shared" si="1022"/>
        <v>0</v>
      </c>
      <c r="BU1603" s="65">
        <f t="shared" si="1023"/>
        <v>0</v>
      </c>
      <c r="BV1603" s="65">
        <f t="shared" si="1024"/>
        <v>0</v>
      </c>
      <c r="BW1603" s="65">
        <f t="shared" si="1025"/>
        <v>0</v>
      </c>
      <c r="BX1603" s="65">
        <f t="shared" si="1026"/>
        <v>0</v>
      </c>
      <c r="BY1603" s="65">
        <f t="shared" si="1027"/>
        <v>0</v>
      </c>
      <c r="BZ1603" s="65">
        <f t="shared" si="1028"/>
        <v>0</v>
      </c>
      <c r="CA1603" s="65">
        <f t="shared" si="1029"/>
        <v>0</v>
      </c>
      <c r="CB1603" s="65">
        <f t="shared" si="1030"/>
        <v>0</v>
      </c>
      <c r="CC1603" s="65">
        <f t="shared" si="1031"/>
        <v>0</v>
      </c>
      <c r="CD1603" s="65" t="str">
        <f t="shared" si="1042"/>
        <v>Hiányos kitöltés! (B-oszlop üres)</v>
      </c>
      <c r="CE1603" s="66" t="str">
        <f t="shared" si="1043"/>
        <v>Hiányos kitöltés! (B-oszlop üres)</v>
      </c>
      <c r="CF1603" s="65">
        <f t="shared" si="1044"/>
        <v>0</v>
      </c>
      <c r="CG1603" s="65">
        <f t="shared" si="1045"/>
        <v>0</v>
      </c>
      <c r="CH1603" s="65">
        <f t="shared" si="1046"/>
        <v>0</v>
      </c>
    </row>
    <row r="1604" spans="1:86" ht="31.25" x14ac:dyDescent="0.25">
      <c r="A1604" s="54" t="str">
        <f t="shared" si="1035"/>
        <v>Nincs VKR kiválasztva!</v>
      </c>
      <c r="B1604" s="68"/>
      <c r="C1604" s="55"/>
      <c r="D1604" s="47"/>
      <c r="E1604" s="47"/>
      <c r="F1604" s="56" t="str">
        <f>IF($G1604="","Nincs VKR kiválasztva!",INDEX(Osszesito!$C:$C,MATCH($G1604,Osszesito!$D:$D,0)))</f>
        <v>Nincs VKR kiválasztva!</v>
      </c>
      <c r="G1604" s="45"/>
      <c r="H1604" s="51" t="str">
        <f>IF($D1604="","",CONCATENATE($AY1604,"_",COUNTA($D$3:$D1604),"_FSZV_2026"))</f>
        <v/>
      </c>
      <c r="I1604" s="56" t="str">
        <f>IF($G1604="","Nincs VKR kiválasztva!",INDEX(Osszesito!$G:$G,MATCH($F1604,Osszesito!$C:$C,0)))</f>
        <v>Nincs VKR kiválasztva!</v>
      </c>
      <c r="J1604" s="56" t="str">
        <f>IF($G1604="","Nincs VKR kiválasztva!",INDEX(Osszesito!$F:$F,MATCH($F1604,Osszesito!$C:$C,0)))</f>
        <v>Nincs VKR kiválasztva!</v>
      </c>
      <c r="K1604" s="48" t="str">
        <f t="shared" si="1032"/>
        <v>Nincs kitöltve a költség rész!</v>
      </c>
      <c r="L1604" s="49"/>
      <c r="M1604" s="49"/>
      <c r="N1604" s="60"/>
      <c r="O1604" s="60"/>
      <c r="P1604" s="90"/>
      <c r="R1604" s="62"/>
      <c r="S1604" s="62"/>
      <c r="T1604" s="62"/>
      <c r="U1604" s="62"/>
      <c r="V1604" s="62"/>
      <c r="W1604" s="62"/>
      <c r="X1604" s="62"/>
      <c r="Y1604" s="62"/>
      <c r="Z1604" s="62"/>
      <c r="AA1604" s="62"/>
      <c r="AB1604" s="62"/>
      <c r="AC1604" s="61">
        <f t="shared" si="1036"/>
        <v>0</v>
      </c>
      <c r="AD1604" s="1" t="str">
        <f t="shared" si="1037"/>
        <v>Nincs VKR kiválasztva!</v>
      </c>
      <c r="AF1604" s="60"/>
      <c r="AG1604" s="60"/>
      <c r="AH1604" s="60"/>
      <c r="AI1604" s="60"/>
      <c r="AJ1604" s="60"/>
      <c r="AK1604" s="60"/>
      <c r="AL1604" s="60"/>
      <c r="AM1604" s="60"/>
      <c r="AN1604" s="60"/>
      <c r="AO1604" s="60"/>
      <c r="AP1604" s="60"/>
      <c r="AQ1604" s="61">
        <f t="shared" si="1038"/>
        <v>0</v>
      </c>
      <c r="AR1604" s="130" t="s">
        <v>36</v>
      </c>
      <c r="AS1604" s="1" t="str">
        <f t="shared" si="1039"/>
        <v>Nincs VKR kiválasztva!</v>
      </c>
      <c r="AU1604" s="46"/>
      <c r="AV1604" s="46"/>
      <c r="AY1604" s="64" t="str">
        <f>IF($D1604="","",INDEX(Osszesito!$E:$E,MATCH($F1604,Osszesito!$C:$C,0)))</f>
        <v/>
      </c>
      <c r="AZ1604" s="64">
        <f t="shared" ref="AZ1604:AZ1667" si="1047">LEN($AU1604)</f>
        <v>0</v>
      </c>
      <c r="BA1604" s="65">
        <f t="shared" ref="BA1604:BA1667" si="1048">IF(OR($B1604="",$C1604="",$D1604="",$E1604="",$F1604="",$L1604="",$M1604="",$N1604="",$O1604=""),0,1)</f>
        <v>0</v>
      </c>
      <c r="BB1604" s="65" t="str">
        <f t="shared" ref="BB1604:BB1667" si="1049">IF($F1604="",0,IF(AND($L1604=2027,$M1604=2027),"R",IF(AND($L1604=2027,$M1604&gt;2027),"RH",IF(AND($L1604&gt;2027,$M1604&gt;2027),"H","x"))))</f>
        <v>x</v>
      </c>
      <c r="BC1604" s="65">
        <f t="shared" si="1040"/>
        <v>0</v>
      </c>
      <c r="BD1604" s="65">
        <f t="shared" si="1033"/>
        <v>0</v>
      </c>
      <c r="BE1604" s="65">
        <f t="shared" ref="BE1604:BE1667" si="1050">IF($AC1604&lt;$N1604,1,IF($AC1604=$N1604,0))</f>
        <v>0</v>
      </c>
      <c r="BF1604" s="64" t="str">
        <f t="shared" ref="BF1604:BF1667" si="1051">IF($L1604&gt;2027,"Nem rövidtávú a feladat.",IF($BE1604=1,"Az I. ütem nem lehet forráshiányos!",IF($AC1604&gt;$N1604,"Többlet forrást jelölt meg az I.ütemnél! Kérjük, a többletet az 'Osszesito' fülön tüntesse fel!",IF($AC1604=$N1604,"A forrás egyenlő a költséggel (I.ütem).",0))))</f>
        <v>A forrás egyenlő a költséggel (I.ütem).</v>
      </c>
      <c r="BG1604" s="65">
        <f t="shared" ref="BG1604:BG1667" si="1052">IF(AND($R1604&lt;&gt;"",$S1604&lt;&gt;"",$T1604&lt;&gt;"",$U1604&lt;&gt;"",$V1604&lt;&gt;"",$W1604&lt;&gt;"",$X1604&lt;&gt;"",$Y1604&lt;&gt;"",$Z1604&lt;&gt;"",$AA1604&lt;&gt;"",$AB1604&lt;&gt;""),1,0)</f>
        <v>0</v>
      </c>
      <c r="BH1604" s="65">
        <f t="shared" ref="BH1604:BH1667" si="1053">IF(AND($BG1604=1,$N1604=$AC1604),1,0)</f>
        <v>0</v>
      </c>
      <c r="BI1604" s="65">
        <f t="shared" ref="BI1604:BI1667" si="1054">IF($AQ1604&lt;$O1604,1,0)</f>
        <v>0</v>
      </c>
      <c r="BJ1604" s="65">
        <f t="shared" ref="BJ1604:BJ1667" si="1055">IF(AND($AF1604&lt;&gt;"",$AG1604&lt;&gt;"",$AH1604&lt;&gt;"",$AI1604&lt;&gt;"",$AJ1604&lt;&gt;"",$AK1604&lt;&gt;"",$AL1604&lt;&gt;"",$AM1604&lt;&gt;"",$AN1604&lt;&gt;"",$AO1604&lt;&gt;"",$AP1604&lt;&gt;""),1,0)</f>
        <v>0</v>
      </c>
      <c r="BK1604" s="65">
        <f t="shared" si="1041"/>
        <v>0</v>
      </c>
      <c r="BL1604" s="66" t="str">
        <f t="shared" si="1034"/>
        <v>Nem hosszútávú a feladat.</v>
      </c>
      <c r="BM1604" s="67">
        <f t="shared" ref="BM1604:BM1667" si="1056">IF($M1604&lt;2028,1,0)</f>
        <v>1</v>
      </c>
      <c r="BN1604" s="67">
        <f t="shared" ref="BN1604:BN1667" si="1057">IF($M1604&gt;2027,1,0)</f>
        <v>0</v>
      </c>
      <c r="BO1604" s="67">
        <f t="shared" ref="BO1604:BO1667" si="1058">IF(AND($BM1604=1,$N1604=0),1,0)</f>
        <v>1</v>
      </c>
      <c r="BP1604" s="67">
        <f t="shared" ref="BP1604:BP1667" si="1059">IF(AND($BN1604=1,$O1604=0),1,0)</f>
        <v>0</v>
      </c>
      <c r="BQ1604" s="65">
        <f t="shared" ref="BQ1604:BQ1667" si="1060">IF(AND($BB1604="R",$N1604=0,$AZ1604&gt;29),1,IF(AND($BB1604="RH",$N1604=0,$AZ1604&gt;29),1,0))</f>
        <v>0</v>
      </c>
      <c r="BR1604" s="64" t="str">
        <f t="shared" ref="BR1604:BR1667" si="1061">IF($BN1604=0,"Nincs hosszútávú terv!",IF(AND($BB1604="H",$O1604=0,$AZ1604=0),"Nullás a hosszútávú feladat és nincs hozzá indoklás!",IF(AND($BB1604="RH",$O1604=0,$AZ1604=0),"Nullás a hosszútávú feladat és nincs hozzá indoklás!",IF(AND($BB1604="R",$O1604=0,$AZ1604&lt;300),"Nullás a hosszútávú feladat és rövid hozzá az indoklás!",IF(AND($BB1604="RH",$O1604=0,$AZ1604&lt;300),"Nullás a hosszútávú feladat és rövid hozzá az indoklás!",0)))))</f>
        <v>Nincs hosszútávú terv!</v>
      </c>
      <c r="BS1604" s="65">
        <f t="shared" ref="BS1604:BS1667" si="1062">IF(AND($BB1604="R",$N1604=0,$AZ1604&gt;29),1,IF(AND($BB1604="RH",$N1604=0,$AZ1604&gt;29),1,0))</f>
        <v>0</v>
      </c>
      <c r="BT1604" s="65">
        <f t="shared" ref="BT1604:BT1667" si="1063">IF(AND($BB1604="H",$O1604=0,$AZ1604&gt;29),1,IF(AND($BB1604="RH",$O1604=0,$AZ1604&gt;29),1,0))</f>
        <v>0</v>
      </c>
      <c r="BU1604" s="65">
        <f t="shared" ref="BU1604:BU1667" si="1064">IF($B1604="",0,1)</f>
        <v>0</v>
      </c>
      <c r="BV1604" s="65">
        <f t="shared" ref="BV1604:BV1667" si="1065">IF($C1604="",0,1)</f>
        <v>0</v>
      </c>
      <c r="BW1604" s="65">
        <f t="shared" ref="BW1604:BW1667" si="1066">IF($D1604="",0,1)</f>
        <v>0</v>
      </c>
      <c r="BX1604" s="65">
        <f t="shared" ref="BX1604:BX1667" si="1067">IF($E1604="",0,1)</f>
        <v>0</v>
      </c>
      <c r="BY1604" s="65">
        <f t="shared" ref="BY1604:BY1667" si="1068">IF($L1604="",0,1)</f>
        <v>0</v>
      </c>
      <c r="BZ1604" s="65">
        <f t="shared" ref="BZ1604:BZ1667" si="1069">IF($M1604="",0,1)</f>
        <v>0</v>
      </c>
      <c r="CA1604" s="65">
        <f t="shared" ref="CA1604:CA1667" si="1070">IF($N1604="",0,1)</f>
        <v>0</v>
      </c>
      <c r="CB1604" s="65">
        <f t="shared" ref="CB1604:CB1667" si="1071">IF($O1604="",0,1)</f>
        <v>0</v>
      </c>
      <c r="CC1604" s="65">
        <f t="shared" ref="CC1604:CC1667" si="1072">IF($P1604="",0,1)</f>
        <v>0</v>
      </c>
      <c r="CD1604" s="65" t="str">
        <f t="shared" si="1042"/>
        <v>Hiányos kitöltés! (B-oszlop üres)</v>
      </c>
      <c r="CE1604" s="66" t="str">
        <f t="shared" si="1043"/>
        <v>Hiányos kitöltés! (B-oszlop üres)</v>
      </c>
      <c r="CF1604" s="65">
        <f t="shared" si="1044"/>
        <v>0</v>
      </c>
      <c r="CG1604" s="65">
        <f t="shared" si="1045"/>
        <v>0</v>
      </c>
      <c r="CH1604" s="65">
        <f t="shared" si="1046"/>
        <v>0</v>
      </c>
    </row>
    <row r="1605" spans="1:86" ht="31.25" x14ac:dyDescent="0.25">
      <c r="A1605" s="54" t="str">
        <f t="shared" si="1035"/>
        <v>Nincs VKR kiválasztva!</v>
      </c>
      <c r="B1605" s="68"/>
      <c r="C1605" s="55"/>
      <c r="D1605" s="47"/>
      <c r="E1605" s="47"/>
      <c r="F1605" s="56" t="str">
        <f>IF($G1605="","Nincs VKR kiválasztva!",INDEX(Osszesito!$C:$C,MATCH($G1605,Osszesito!$D:$D,0)))</f>
        <v>Nincs VKR kiválasztva!</v>
      </c>
      <c r="G1605" s="45"/>
      <c r="H1605" s="51" t="str">
        <f>IF($D1605="","",CONCATENATE($AY1605,"_",COUNTA($D$3:$D1605),"_FSZV_2026"))</f>
        <v/>
      </c>
      <c r="I1605" s="56" t="str">
        <f>IF($G1605="","Nincs VKR kiválasztva!",INDEX(Osszesito!$G:$G,MATCH($F1605,Osszesito!$C:$C,0)))</f>
        <v>Nincs VKR kiválasztva!</v>
      </c>
      <c r="J1605" s="56" t="str">
        <f>IF($G1605="","Nincs VKR kiválasztva!",INDEX(Osszesito!$F:$F,MATCH($F1605,Osszesito!$C:$C,0)))</f>
        <v>Nincs VKR kiválasztva!</v>
      </c>
      <c r="K1605" s="48" t="str">
        <f t="shared" ref="K1605:K1668" si="1073">IF(AND($N1605="",$O1605=""),"Nincs kitöltve a költség rész!",IF($N1605="","Az N-oszlop üres!",IF($O1605="","Az O-oszlop üres!",$N1605+$O1605)))</f>
        <v>Nincs kitöltve a költség rész!</v>
      </c>
      <c r="L1605" s="49"/>
      <c r="M1605" s="49"/>
      <c r="N1605" s="60"/>
      <c r="O1605" s="60"/>
      <c r="P1605" s="90"/>
      <c r="R1605" s="62"/>
      <c r="S1605" s="62"/>
      <c r="T1605" s="62"/>
      <c r="U1605" s="62"/>
      <c r="V1605" s="62"/>
      <c r="W1605" s="62"/>
      <c r="X1605" s="62"/>
      <c r="Y1605" s="62"/>
      <c r="Z1605" s="62"/>
      <c r="AA1605" s="62"/>
      <c r="AB1605" s="62"/>
      <c r="AC1605" s="61">
        <f t="shared" si="1036"/>
        <v>0</v>
      </c>
      <c r="AD1605" s="1" t="str">
        <f t="shared" si="1037"/>
        <v>Nincs VKR kiválasztva!</v>
      </c>
      <c r="AF1605" s="60"/>
      <c r="AG1605" s="60"/>
      <c r="AH1605" s="60"/>
      <c r="AI1605" s="60"/>
      <c r="AJ1605" s="60"/>
      <c r="AK1605" s="60"/>
      <c r="AL1605" s="60"/>
      <c r="AM1605" s="60"/>
      <c r="AN1605" s="60"/>
      <c r="AO1605" s="60"/>
      <c r="AP1605" s="60"/>
      <c r="AQ1605" s="61">
        <f t="shared" si="1038"/>
        <v>0</v>
      </c>
      <c r="AR1605" s="130" t="s">
        <v>36</v>
      </c>
      <c r="AS1605" s="1" t="str">
        <f t="shared" si="1039"/>
        <v>Nincs VKR kiválasztva!</v>
      </c>
      <c r="AU1605" s="46"/>
      <c r="AV1605" s="46"/>
      <c r="AY1605" s="64" t="str">
        <f>IF($D1605="","",INDEX(Osszesito!$E:$E,MATCH($F1605,Osszesito!$C:$C,0)))</f>
        <v/>
      </c>
      <c r="AZ1605" s="64">
        <f t="shared" si="1047"/>
        <v>0</v>
      </c>
      <c r="BA1605" s="65">
        <f t="shared" si="1048"/>
        <v>0</v>
      </c>
      <c r="BB1605" s="65" t="str">
        <f t="shared" si="1049"/>
        <v>x</v>
      </c>
      <c r="BC1605" s="65">
        <f t="shared" si="1040"/>
        <v>0</v>
      </c>
      <c r="BD1605" s="65">
        <f t="shared" ref="BD1605:BD1668" si="1074">IF(AND($BB1605="R",$O1605&gt;0),1,IF(AND($BB1605="H",$N1605&gt;0),1,0))</f>
        <v>0</v>
      </c>
      <c r="BE1605" s="65">
        <f t="shared" si="1050"/>
        <v>0</v>
      </c>
      <c r="BF1605" s="64" t="str">
        <f t="shared" si="1051"/>
        <v>A forrás egyenlő a költséggel (I.ütem).</v>
      </c>
      <c r="BG1605" s="65">
        <f t="shared" si="1052"/>
        <v>0</v>
      </c>
      <c r="BH1605" s="65">
        <f t="shared" si="1053"/>
        <v>0</v>
      </c>
      <c r="BI1605" s="65">
        <f t="shared" si="1054"/>
        <v>0</v>
      </c>
      <c r="BJ1605" s="65">
        <f t="shared" si="1055"/>
        <v>0</v>
      </c>
      <c r="BK1605" s="65">
        <f t="shared" si="1041"/>
        <v>0</v>
      </c>
      <c r="BL1605" s="66" t="str">
        <f t="shared" ref="BL1605:BL1668" si="1075">IF($M1605&lt;2028,"Nem hosszútávú a feladat.",IF(AND($BI1605=1,$AR1605="nem"),"Forráshiányos a feladat? Jelölje az AR-oszlopban!",IF(AND($BI1605=0,$AR1605="igen"),"Forráshiányosnak jelölte a feladat az AR-oszlopban, de a forrás költség adatok alapnján nem az!",IF(AND($BI1605=1,$AR1605="igen"),"Forráshiányos a feladat!",IF($AQ1605&gt;$O1605,"Többlet forrást jelölt meg az II.ütemnél! Kérjük, a többletet az 'Osszesito' fülön tüntesse fel!",IF($AQ1605=$O1605,"A forrás egyenlő a költséggel (II.ütem).",0))))))</f>
        <v>Nem hosszútávú a feladat.</v>
      </c>
      <c r="BM1605" s="67">
        <f t="shared" si="1056"/>
        <v>1</v>
      </c>
      <c r="BN1605" s="67">
        <f t="shared" si="1057"/>
        <v>0</v>
      </c>
      <c r="BO1605" s="67">
        <f t="shared" si="1058"/>
        <v>1</v>
      </c>
      <c r="BP1605" s="67">
        <f t="shared" si="1059"/>
        <v>0</v>
      </c>
      <c r="BQ1605" s="65">
        <f t="shared" si="1060"/>
        <v>0</v>
      </c>
      <c r="BR1605" s="64" t="str">
        <f t="shared" si="1061"/>
        <v>Nincs hosszútávú terv!</v>
      </c>
      <c r="BS1605" s="65">
        <f t="shared" si="1062"/>
        <v>0</v>
      </c>
      <c r="BT1605" s="65">
        <f t="shared" si="1063"/>
        <v>0</v>
      </c>
      <c r="BU1605" s="65">
        <f t="shared" si="1064"/>
        <v>0</v>
      </c>
      <c r="BV1605" s="65">
        <f t="shared" si="1065"/>
        <v>0</v>
      </c>
      <c r="BW1605" s="65">
        <f t="shared" si="1066"/>
        <v>0</v>
      </c>
      <c r="BX1605" s="65">
        <f t="shared" si="1067"/>
        <v>0</v>
      </c>
      <c r="BY1605" s="65">
        <f t="shared" si="1068"/>
        <v>0</v>
      </c>
      <c r="BZ1605" s="65">
        <f t="shared" si="1069"/>
        <v>0</v>
      </c>
      <c r="CA1605" s="65">
        <f t="shared" si="1070"/>
        <v>0</v>
      </c>
      <c r="CB1605" s="65">
        <f t="shared" si="1071"/>
        <v>0</v>
      </c>
      <c r="CC1605" s="65">
        <f t="shared" si="1072"/>
        <v>0</v>
      </c>
      <c r="CD1605" s="65" t="str">
        <f t="shared" si="1042"/>
        <v>Hiányos kitöltés! (B-oszlop üres)</v>
      </c>
      <c r="CE1605" s="66" t="str">
        <f t="shared" si="1043"/>
        <v>Hiányos kitöltés! (B-oszlop üres)</v>
      </c>
      <c r="CF1605" s="65">
        <f t="shared" si="1044"/>
        <v>0</v>
      </c>
      <c r="CG1605" s="65">
        <f t="shared" si="1045"/>
        <v>0</v>
      </c>
      <c r="CH1605" s="65">
        <f t="shared" si="1046"/>
        <v>0</v>
      </c>
    </row>
    <row r="1606" spans="1:86" ht="31.25" x14ac:dyDescent="0.25">
      <c r="A1606" s="54" t="str">
        <f t="shared" si="1035"/>
        <v>Nincs VKR kiválasztva!</v>
      </c>
      <c r="B1606" s="68"/>
      <c r="C1606" s="55"/>
      <c r="D1606" s="47"/>
      <c r="E1606" s="47"/>
      <c r="F1606" s="56" t="str">
        <f>IF($G1606="","Nincs VKR kiválasztva!",INDEX(Osszesito!$C:$C,MATCH($G1606,Osszesito!$D:$D,0)))</f>
        <v>Nincs VKR kiválasztva!</v>
      </c>
      <c r="G1606" s="45"/>
      <c r="H1606" s="51" t="str">
        <f>IF($D1606="","",CONCATENATE($AY1606,"_",COUNTA($D$3:$D1606),"_FSZV_2026"))</f>
        <v/>
      </c>
      <c r="I1606" s="56" t="str">
        <f>IF($G1606="","Nincs VKR kiválasztva!",INDEX(Osszesito!$G:$G,MATCH($F1606,Osszesito!$C:$C,0)))</f>
        <v>Nincs VKR kiválasztva!</v>
      </c>
      <c r="J1606" s="56" t="str">
        <f>IF($G1606="","Nincs VKR kiválasztva!",INDEX(Osszesito!$F:$F,MATCH($F1606,Osszesito!$C:$C,0)))</f>
        <v>Nincs VKR kiválasztva!</v>
      </c>
      <c r="K1606" s="48" t="str">
        <f t="shared" si="1073"/>
        <v>Nincs kitöltve a költség rész!</v>
      </c>
      <c r="L1606" s="49"/>
      <c r="M1606" s="49"/>
      <c r="N1606" s="60"/>
      <c r="O1606" s="60"/>
      <c r="P1606" s="90"/>
      <c r="R1606" s="62"/>
      <c r="S1606" s="62"/>
      <c r="T1606" s="62"/>
      <c r="U1606" s="62"/>
      <c r="V1606" s="62"/>
      <c r="W1606" s="62"/>
      <c r="X1606" s="62"/>
      <c r="Y1606" s="62"/>
      <c r="Z1606" s="62"/>
      <c r="AA1606" s="62"/>
      <c r="AB1606" s="62"/>
      <c r="AC1606" s="61">
        <f t="shared" si="1036"/>
        <v>0</v>
      </c>
      <c r="AD1606" s="1" t="str">
        <f t="shared" si="1037"/>
        <v>Nincs VKR kiválasztva!</v>
      </c>
      <c r="AF1606" s="60"/>
      <c r="AG1606" s="60"/>
      <c r="AH1606" s="60"/>
      <c r="AI1606" s="60"/>
      <c r="AJ1606" s="60"/>
      <c r="AK1606" s="60"/>
      <c r="AL1606" s="60"/>
      <c r="AM1606" s="60"/>
      <c r="AN1606" s="60"/>
      <c r="AO1606" s="60"/>
      <c r="AP1606" s="60"/>
      <c r="AQ1606" s="61">
        <f t="shared" si="1038"/>
        <v>0</v>
      </c>
      <c r="AR1606" s="130" t="s">
        <v>36</v>
      </c>
      <c r="AS1606" s="1" t="str">
        <f t="shared" si="1039"/>
        <v>Nincs VKR kiválasztva!</v>
      </c>
      <c r="AU1606" s="46"/>
      <c r="AV1606" s="46"/>
      <c r="AY1606" s="64" t="str">
        <f>IF($D1606="","",INDEX(Osszesito!$E:$E,MATCH($F1606,Osszesito!$C:$C,0)))</f>
        <v/>
      </c>
      <c r="AZ1606" s="64">
        <f t="shared" si="1047"/>
        <v>0</v>
      </c>
      <c r="BA1606" s="65">
        <f t="shared" si="1048"/>
        <v>0</v>
      </c>
      <c r="BB1606" s="65" t="str">
        <f t="shared" si="1049"/>
        <v>x</v>
      </c>
      <c r="BC1606" s="65">
        <f t="shared" si="1040"/>
        <v>0</v>
      </c>
      <c r="BD1606" s="65">
        <f t="shared" si="1074"/>
        <v>0</v>
      </c>
      <c r="BE1606" s="65">
        <f t="shared" si="1050"/>
        <v>0</v>
      </c>
      <c r="BF1606" s="64" t="str">
        <f t="shared" si="1051"/>
        <v>A forrás egyenlő a költséggel (I.ütem).</v>
      </c>
      <c r="BG1606" s="65">
        <f t="shared" si="1052"/>
        <v>0</v>
      </c>
      <c r="BH1606" s="65">
        <f t="shared" si="1053"/>
        <v>0</v>
      </c>
      <c r="BI1606" s="65">
        <f t="shared" si="1054"/>
        <v>0</v>
      </c>
      <c r="BJ1606" s="65">
        <f t="shared" si="1055"/>
        <v>0</v>
      </c>
      <c r="BK1606" s="65">
        <f t="shared" si="1041"/>
        <v>0</v>
      </c>
      <c r="BL1606" s="66" t="str">
        <f t="shared" si="1075"/>
        <v>Nem hosszútávú a feladat.</v>
      </c>
      <c r="BM1606" s="67">
        <f t="shared" si="1056"/>
        <v>1</v>
      </c>
      <c r="BN1606" s="67">
        <f t="shared" si="1057"/>
        <v>0</v>
      </c>
      <c r="BO1606" s="67">
        <f t="shared" si="1058"/>
        <v>1</v>
      </c>
      <c r="BP1606" s="67">
        <f t="shared" si="1059"/>
        <v>0</v>
      </c>
      <c r="BQ1606" s="65">
        <f t="shared" si="1060"/>
        <v>0</v>
      </c>
      <c r="BR1606" s="64" t="str">
        <f t="shared" si="1061"/>
        <v>Nincs hosszútávú terv!</v>
      </c>
      <c r="BS1606" s="65">
        <f t="shared" si="1062"/>
        <v>0</v>
      </c>
      <c r="BT1606" s="65">
        <f t="shared" si="1063"/>
        <v>0</v>
      </c>
      <c r="BU1606" s="65">
        <f t="shared" si="1064"/>
        <v>0</v>
      </c>
      <c r="BV1606" s="65">
        <f t="shared" si="1065"/>
        <v>0</v>
      </c>
      <c r="BW1606" s="65">
        <f t="shared" si="1066"/>
        <v>0</v>
      </c>
      <c r="BX1606" s="65">
        <f t="shared" si="1067"/>
        <v>0</v>
      </c>
      <c r="BY1606" s="65">
        <f t="shared" si="1068"/>
        <v>0</v>
      </c>
      <c r="BZ1606" s="65">
        <f t="shared" si="1069"/>
        <v>0</v>
      </c>
      <c r="CA1606" s="65">
        <f t="shared" si="1070"/>
        <v>0</v>
      </c>
      <c r="CB1606" s="65">
        <f t="shared" si="1071"/>
        <v>0</v>
      </c>
      <c r="CC1606" s="65">
        <f t="shared" si="1072"/>
        <v>0</v>
      </c>
      <c r="CD1606" s="65" t="str">
        <f t="shared" si="1042"/>
        <v>Hiányos kitöltés! (B-oszlop üres)</v>
      </c>
      <c r="CE1606" s="66" t="str">
        <f t="shared" si="1043"/>
        <v>Hiányos kitöltés! (B-oszlop üres)</v>
      </c>
      <c r="CF1606" s="65">
        <f t="shared" si="1044"/>
        <v>0</v>
      </c>
      <c r="CG1606" s="65">
        <f t="shared" si="1045"/>
        <v>0</v>
      </c>
      <c r="CH1606" s="65">
        <f t="shared" si="1046"/>
        <v>0</v>
      </c>
    </row>
    <row r="1607" spans="1:86" ht="31.25" x14ac:dyDescent="0.25">
      <c r="A1607" s="54" t="str">
        <f t="shared" si="1035"/>
        <v>Nincs VKR kiválasztva!</v>
      </c>
      <c r="B1607" s="68"/>
      <c r="C1607" s="55"/>
      <c r="D1607" s="47"/>
      <c r="E1607" s="47"/>
      <c r="F1607" s="56" t="str">
        <f>IF($G1607="","Nincs VKR kiválasztva!",INDEX(Osszesito!$C:$C,MATCH($G1607,Osszesito!$D:$D,0)))</f>
        <v>Nincs VKR kiválasztva!</v>
      </c>
      <c r="G1607" s="45"/>
      <c r="H1607" s="51" t="str">
        <f>IF($D1607="","",CONCATENATE($AY1607,"_",COUNTA($D$3:$D1607),"_FSZV_2026"))</f>
        <v/>
      </c>
      <c r="I1607" s="56" t="str">
        <f>IF($G1607="","Nincs VKR kiválasztva!",INDEX(Osszesito!$G:$G,MATCH($F1607,Osszesito!$C:$C,0)))</f>
        <v>Nincs VKR kiválasztva!</v>
      </c>
      <c r="J1607" s="56" t="str">
        <f>IF($G1607="","Nincs VKR kiválasztva!",INDEX(Osszesito!$F:$F,MATCH($F1607,Osszesito!$C:$C,0)))</f>
        <v>Nincs VKR kiválasztva!</v>
      </c>
      <c r="K1607" s="48" t="str">
        <f t="shared" si="1073"/>
        <v>Nincs kitöltve a költség rész!</v>
      </c>
      <c r="L1607" s="49"/>
      <c r="M1607" s="49"/>
      <c r="N1607" s="60"/>
      <c r="O1607" s="60"/>
      <c r="P1607" s="90"/>
      <c r="R1607" s="62"/>
      <c r="S1607" s="62"/>
      <c r="T1607" s="62"/>
      <c r="U1607" s="62"/>
      <c r="V1607" s="62"/>
      <c r="W1607" s="62"/>
      <c r="X1607" s="62"/>
      <c r="Y1607" s="62"/>
      <c r="Z1607" s="62"/>
      <c r="AA1607" s="62"/>
      <c r="AB1607" s="62"/>
      <c r="AC1607" s="61">
        <f t="shared" si="1036"/>
        <v>0</v>
      </c>
      <c r="AD1607" s="1" t="str">
        <f t="shared" si="1037"/>
        <v>Nincs VKR kiválasztva!</v>
      </c>
      <c r="AF1607" s="60"/>
      <c r="AG1607" s="60"/>
      <c r="AH1607" s="60"/>
      <c r="AI1607" s="60"/>
      <c r="AJ1607" s="60"/>
      <c r="AK1607" s="60"/>
      <c r="AL1607" s="60"/>
      <c r="AM1607" s="60"/>
      <c r="AN1607" s="60"/>
      <c r="AO1607" s="60"/>
      <c r="AP1607" s="60"/>
      <c r="AQ1607" s="61">
        <f t="shared" si="1038"/>
        <v>0</v>
      </c>
      <c r="AR1607" s="130" t="s">
        <v>36</v>
      </c>
      <c r="AS1607" s="1" t="str">
        <f t="shared" si="1039"/>
        <v>Nincs VKR kiválasztva!</v>
      </c>
      <c r="AU1607" s="46"/>
      <c r="AV1607" s="46"/>
      <c r="AY1607" s="64" t="str">
        <f>IF($D1607="","",INDEX(Osszesito!$E:$E,MATCH($F1607,Osszesito!$C:$C,0)))</f>
        <v/>
      </c>
      <c r="AZ1607" s="64">
        <f t="shared" si="1047"/>
        <v>0</v>
      </c>
      <c r="BA1607" s="65">
        <f t="shared" si="1048"/>
        <v>0</v>
      </c>
      <c r="BB1607" s="65" t="str">
        <f t="shared" si="1049"/>
        <v>x</v>
      </c>
      <c r="BC1607" s="65">
        <f t="shared" si="1040"/>
        <v>0</v>
      </c>
      <c r="BD1607" s="65">
        <f t="shared" si="1074"/>
        <v>0</v>
      </c>
      <c r="BE1607" s="65">
        <f t="shared" si="1050"/>
        <v>0</v>
      </c>
      <c r="BF1607" s="64" t="str">
        <f t="shared" si="1051"/>
        <v>A forrás egyenlő a költséggel (I.ütem).</v>
      </c>
      <c r="BG1607" s="65">
        <f t="shared" si="1052"/>
        <v>0</v>
      </c>
      <c r="BH1607" s="65">
        <f t="shared" si="1053"/>
        <v>0</v>
      </c>
      <c r="BI1607" s="65">
        <f t="shared" si="1054"/>
        <v>0</v>
      </c>
      <c r="BJ1607" s="65">
        <f t="shared" si="1055"/>
        <v>0</v>
      </c>
      <c r="BK1607" s="65">
        <f t="shared" si="1041"/>
        <v>0</v>
      </c>
      <c r="BL1607" s="66" t="str">
        <f t="shared" si="1075"/>
        <v>Nem hosszútávú a feladat.</v>
      </c>
      <c r="BM1607" s="67">
        <f t="shared" si="1056"/>
        <v>1</v>
      </c>
      <c r="BN1607" s="67">
        <f t="shared" si="1057"/>
        <v>0</v>
      </c>
      <c r="BO1607" s="67">
        <f t="shared" si="1058"/>
        <v>1</v>
      </c>
      <c r="BP1607" s="67">
        <f t="shared" si="1059"/>
        <v>0</v>
      </c>
      <c r="BQ1607" s="65">
        <f t="shared" si="1060"/>
        <v>0</v>
      </c>
      <c r="BR1607" s="64" t="str">
        <f t="shared" si="1061"/>
        <v>Nincs hosszútávú terv!</v>
      </c>
      <c r="BS1607" s="65">
        <f t="shared" si="1062"/>
        <v>0</v>
      </c>
      <c r="BT1607" s="65">
        <f t="shared" si="1063"/>
        <v>0</v>
      </c>
      <c r="BU1607" s="65">
        <f t="shared" si="1064"/>
        <v>0</v>
      </c>
      <c r="BV1607" s="65">
        <f t="shared" si="1065"/>
        <v>0</v>
      </c>
      <c r="BW1607" s="65">
        <f t="shared" si="1066"/>
        <v>0</v>
      </c>
      <c r="BX1607" s="65">
        <f t="shared" si="1067"/>
        <v>0</v>
      </c>
      <c r="BY1607" s="65">
        <f t="shared" si="1068"/>
        <v>0</v>
      </c>
      <c r="BZ1607" s="65">
        <f t="shared" si="1069"/>
        <v>0</v>
      </c>
      <c r="CA1607" s="65">
        <f t="shared" si="1070"/>
        <v>0</v>
      </c>
      <c r="CB1607" s="65">
        <f t="shared" si="1071"/>
        <v>0</v>
      </c>
      <c r="CC1607" s="65">
        <f t="shared" si="1072"/>
        <v>0</v>
      </c>
      <c r="CD1607" s="65" t="str">
        <f t="shared" si="1042"/>
        <v>Hiányos kitöltés! (B-oszlop üres)</v>
      </c>
      <c r="CE1607" s="66" t="str">
        <f t="shared" si="1043"/>
        <v>Hiányos kitöltés! (B-oszlop üres)</v>
      </c>
      <c r="CF1607" s="65">
        <f t="shared" si="1044"/>
        <v>0</v>
      </c>
      <c r="CG1607" s="65">
        <f t="shared" si="1045"/>
        <v>0</v>
      </c>
      <c r="CH1607" s="65">
        <f t="shared" si="1046"/>
        <v>0</v>
      </c>
    </row>
    <row r="1608" spans="1:86" ht="31.25" x14ac:dyDescent="0.25">
      <c r="A1608" s="54" t="str">
        <f t="shared" si="1035"/>
        <v>Nincs VKR kiválasztva!</v>
      </c>
      <c r="B1608" s="68"/>
      <c r="C1608" s="55"/>
      <c r="D1608" s="47"/>
      <c r="E1608" s="47"/>
      <c r="F1608" s="56" t="str">
        <f>IF($G1608="","Nincs VKR kiválasztva!",INDEX(Osszesito!$C:$C,MATCH($G1608,Osszesito!$D:$D,0)))</f>
        <v>Nincs VKR kiválasztva!</v>
      </c>
      <c r="G1608" s="45"/>
      <c r="H1608" s="51" t="str">
        <f>IF($D1608="","",CONCATENATE($AY1608,"_",COUNTA($D$3:$D1608),"_FSZV_2026"))</f>
        <v/>
      </c>
      <c r="I1608" s="56" t="str">
        <f>IF($G1608="","Nincs VKR kiválasztva!",INDEX(Osszesito!$G:$G,MATCH($F1608,Osszesito!$C:$C,0)))</f>
        <v>Nincs VKR kiválasztva!</v>
      </c>
      <c r="J1608" s="56" t="str">
        <f>IF($G1608="","Nincs VKR kiválasztva!",INDEX(Osszesito!$F:$F,MATCH($F1608,Osszesito!$C:$C,0)))</f>
        <v>Nincs VKR kiválasztva!</v>
      </c>
      <c r="K1608" s="48" t="str">
        <f t="shared" si="1073"/>
        <v>Nincs kitöltve a költség rész!</v>
      </c>
      <c r="L1608" s="49"/>
      <c r="M1608" s="49"/>
      <c r="N1608" s="60"/>
      <c r="O1608" s="60"/>
      <c r="P1608" s="90"/>
      <c r="R1608" s="62"/>
      <c r="S1608" s="62"/>
      <c r="T1608" s="62"/>
      <c r="U1608" s="62"/>
      <c r="V1608" s="62"/>
      <c r="W1608" s="62"/>
      <c r="X1608" s="62"/>
      <c r="Y1608" s="62"/>
      <c r="Z1608" s="62"/>
      <c r="AA1608" s="62"/>
      <c r="AB1608" s="62"/>
      <c r="AC1608" s="61">
        <f t="shared" si="1036"/>
        <v>0</v>
      </c>
      <c r="AD1608" s="1" t="str">
        <f t="shared" si="1037"/>
        <v>Nincs VKR kiválasztva!</v>
      </c>
      <c r="AF1608" s="60"/>
      <c r="AG1608" s="60"/>
      <c r="AH1608" s="60"/>
      <c r="AI1608" s="60"/>
      <c r="AJ1608" s="60"/>
      <c r="AK1608" s="60"/>
      <c r="AL1608" s="60"/>
      <c r="AM1608" s="60"/>
      <c r="AN1608" s="60"/>
      <c r="AO1608" s="60"/>
      <c r="AP1608" s="60"/>
      <c r="AQ1608" s="61">
        <f t="shared" si="1038"/>
        <v>0</v>
      </c>
      <c r="AR1608" s="130" t="s">
        <v>36</v>
      </c>
      <c r="AS1608" s="1" t="str">
        <f t="shared" si="1039"/>
        <v>Nincs VKR kiválasztva!</v>
      </c>
      <c r="AU1608" s="46"/>
      <c r="AV1608" s="46"/>
      <c r="AY1608" s="64" t="str">
        <f>IF($D1608="","",INDEX(Osszesito!$E:$E,MATCH($F1608,Osszesito!$C:$C,0)))</f>
        <v/>
      </c>
      <c r="AZ1608" s="64">
        <f t="shared" si="1047"/>
        <v>0</v>
      </c>
      <c r="BA1608" s="65">
        <f t="shared" si="1048"/>
        <v>0</v>
      </c>
      <c r="BB1608" s="65" t="str">
        <f t="shared" si="1049"/>
        <v>x</v>
      </c>
      <c r="BC1608" s="65">
        <f t="shared" si="1040"/>
        <v>0</v>
      </c>
      <c r="BD1608" s="65">
        <f t="shared" si="1074"/>
        <v>0</v>
      </c>
      <c r="BE1608" s="65">
        <f t="shared" si="1050"/>
        <v>0</v>
      </c>
      <c r="BF1608" s="64" t="str">
        <f t="shared" si="1051"/>
        <v>A forrás egyenlő a költséggel (I.ütem).</v>
      </c>
      <c r="BG1608" s="65">
        <f t="shared" si="1052"/>
        <v>0</v>
      </c>
      <c r="BH1608" s="65">
        <f t="shared" si="1053"/>
        <v>0</v>
      </c>
      <c r="BI1608" s="65">
        <f t="shared" si="1054"/>
        <v>0</v>
      </c>
      <c r="BJ1608" s="65">
        <f t="shared" si="1055"/>
        <v>0</v>
      </c>
      <c r="BK1608" s="65">
        <f t="shared" si="1041"/>
        <v>0</v>
      </c>
      <c r="BL1608" s="66" t="str">
        <f t="shared" si="1075"/>
        <v>Nem hosszútávú a feladat.</v>
      </c>
      <c r="BM1608" s="67">
        <f t="shared" si="1056"/>
        <v>1</v>
      </c>
      <c r="BN1608" s="67">
        <f t="shared" si="1057"/>
        <v>0</v>
      </c>
      <c r="BO1608" s="67">
        <f t="shared" si="1058"/>
        <v>1</v>
      </c>
      <c r="BP1608" s="67">
        <f t="shared" si="1059"/>
        <v>0</v>
      </c>
      <c r="BQ1608" s="65">
        <f t="shared" si="1060"/>
        <v>0</v>
      </c>
      <c r="BR1608" s="64" t="str">
        <f t="shared" si="1061"/>
        <v>Nincs hosszútávú terv!</v>
      </c>
      <c r="BS1608" s="65">
        <f t="shared" si="1062"/>
        <v>0</v>
      </c>
      <c r="BT1608" s="65">
        <f t="shared" si="1063"/>
        <v>0</v>
      </c>
      <c r="BU1608" s="65">
        <f t="shared" si="1064"/>
        <v>0</v>
      </c>
      <c r="BV1608" s="65">
        <f t="shared" si="1065"/>
        <v>0</v>
      </c>
      <c r="BW1608" s="65">
        <f t="shared" si="1066"/>
        <v>0</v>
      </c>
      <c r="BX1608" s="65">
        <f t="shared" si="1067"/>
        <v>0</v>
      </c>
      <c r="BY1608" s="65">
        <f t="shared" si="1068"/>
        <v>0</v>
      </c>
      <c r="BZ1608" s="65">
        <f t="shared" si="1069"/>
        <v>0</v>
      </c>
      <c r="CA1608" s="65">
        <f t="shared" si="1070"/>
        <v>0</v>
      </c>
      <c r="CB1608" s="65">
        <f t="shared" si="1071"/>
        <v>0</v>
      </c>
      <c r="CC1608" s="65">
        <f t="shared" si="1072"/>
        <v>0</v>
      </c>
      <c r="CD1608" s="65" t="str">
        <f t="shared" si="1042"/>
        <v>Hiányos kitöltés! (B-oszlop üres)</v>
      </c>
      <c r="CE1608" s="66" t="str">
        <f t="shared" si="1043"/>
        <v>Hiányos kitöltés! (B-oszlop üres)</v>
      </c>
      <c r="CF1608" s="65">
        <f t="shared" si="1044"/>
        <v>0</v>
      </c>
      <c r="CG1608" s="65">
        <f t="shared" si="1045"/>
        <v>0</v>
      </c>
      <c r="CH1608" s="65">
        <f t="shared" si="1046"/>
        <v>0</v>
      </c>
    </row>
    <row r="1609" spans="1:86" ht="31.25" x14ac:dyDescent="0.25">
      <c r="A1609" s="54" t="str">
        <f t="shared" si="1035"/>
        <v>Nincs VKR kiválasztva!</v>
      </c>
      <c r="B1609" s="68"/>
      <c r="C1609" s="55"/>
      <c r="D1609" s="47"/>
      <c r="E1609" s="47"/>
      <c r="F1609" s="56" t="str">
        <f>IF($G1609="","Nincs VKR kiválasztva!",INDEX(Osszesito!$C:$C,MATCH($G1609,Osszesito!$D:$D,0)))</f>
        <v>Nincs VKR kiválasztva!</v>
      </c>
      <c r="G1609" s="45"/>
      <c r="H1609" s="51" t="str">
        <f>IF($D1609="","",CONCATENATE($AY1609,"_",COUNTA($D$3:$D1609),"_FSZV_2026"))</f>
        <v/>
      </c>
      <c r="I1609" s="56" t="str">
        <f>IF($G1609="","Nincs VKR kiválasztva!",INDEX(Osszesito!$G:$G,MATCH($F1609,Osszesito!$C:$C,0)))</f>
        <v>Nincs VKR kiválasztva!</v>
      </c>
      <c r="J1609" s="56" t="str">
        <f>IF($G1609="","Nincs VKR kiválasztva!",INDEX(Osszesito!$F:$F,MATCH($F1609,Osszesito!$C:$C,0)))</f>
        <v>Nincs VKR kiválasztva!</v>
      </c>
      <c r="K1609" s="48" t="str">
        <f t="shared" si="1073"/>
        <v>Nincs kitöltve a költség rész!</v>
      </c>
      <c r="L1609" s="49"/>
      <c r="M1609" s="49"/>
      <c r="N1609" s="60"/>
      <c r="O1609" s="60"/>
      <c r="P1609" s="90"/>
      <c r="R1609" s="62"/>
      <c r="S1609" s="62"/>
      <c r="T1609" s="62"/>
      <c r="U1609" s="62"/>
      <c r="V1609" s="62"/>
      <c r="W1609" s="62"/>
      <c r="X1609" s="62"/>
      <c r="Y1609" s="62"/>
      <c r="Z1609" s="62"/>
      <c r="AA1609" s="62"/>
      <c r="AB1609" s="62"/>
      <c r="AC1609" s="61">
        <f t="shared" si="1036"/>
        <v>0</v>
      </c>
      <c r="AD1609" s="1" t="str">
        <f t="shared" si="1037"/>
        <v>Nincs VKR kiválasztva!</v>
      </c>
      <c r="AF1609" s="60"/>
      <c r="AG1609" s="60"/>
      <c r="AH1609" s="60"/>
      <c r="AI1609" s="60"/>
      <c r="AJ1609" s="60"/>
      <c r="AK1609" s="60"/>
      <c r="AL1609" s="60"/>
      <c r="AM1609" s="60"/>
      <c r="AN1609" s="60"/>
      <c r="AO1609" s="60"/>
      <c r="AP1609" s="60"/>
      <c r="AQ1609" s="61">
        <f t="shared" si="1038"/>
        <v>0</v>
      </c>
      <c r="AR1609" s="130" t="s">
        <v>36</v>
      </c>
      <c r="AS1609" s="1" t="str">
        <f t="shared" si="1039"/>
        <v>Nincs VKR kiválasztva!</v>
      </c>
      <c r="AU1609" s="46"/>
      <c r="AV1609" s="46"/>
      <c r="AY1609" s="64" t="str">
        <f>IF($D1609="","",INDEX(Osszesito!$E:$E,MATCH($F1609,Osszesito!$C:$C,0)))</f>
        <v/>
      </c>
      <c r="AZ1609" s="64">
        <f t="shared" si="1047"/>
        <v>0</v>
      </c>
      <c r="BA1609" s="65">
        <f t="shared" si="1048"/>
        <v>0</v>
      </c>
      <c r="BB1609" s="65" t="str">
        <f t="shared" si="1049"/>
        <v>x</v>
      </c>
      <c r="BC1609" s="65">
        <f t="shared" si="1040"/>
        <v>0</v>
      </c>
      <c r="BD1609" s="65">
        <f t="shared" si="1074"/>
        <v>0</v>
      </c>
      <c r="BE1609" s="65">
        <f t="shared" si="1050"/>
        <v>0</v>
      </c>
      <c r="BF1609" s="64" t="str">
        <f t="shared" si="1051"/>
        <v>A forrás egyenlő a költséggel (I.ütem).</v>
      </c>
      <c r="BG1609" s="65">
        <f t="shared" si="1052"/>
        <v>0</v>
      </c>
      <c r="BH1609" s="65">
        <f t="shared" si="1053"/>
        <v>0</v>
      </c>
      <c r="BI1609" s="65">
        <f t="shared" si="1054"/>
        <v>0</v>
      </c>
      <c r="BJ1609" s="65">
        <f t="shared" si="1055"/>
        <v>0</v>
      </c>
      <c r="BK1609" s="65">
        <f t="shared" si="1041"/>
        <v>0</v>
      </c>
      <c r="BL1609" s="66" t="str">
        <f t="shared" si="1075"/>
        <v>Nem hosszútávú a feladat.</v>
      </c>
      <c r="BM1609" s="67">
        <f t="shared" si="1056"/>
        <v>1</v>
      </c>
      <c r="BN1609" s="67">
        <f t="shared" si="1057"/>
        <v>0</v>
      </c>
      <c r="BO1609" s="67">
        <f t="shared" si="1058"/>
        <v>1</v>
      </c>
      <c r="BP1609" s="67">
        <f t="shared" si="1059"/>
        <v>0</v>
      </c>
      <c r="BQ1609" s="65">
        <f t="shared" si="1060"/>
        <v>0</v>
      </c>
      <c r="BR1609" s="64" t="str">
        <f t="shared" si="1061"/>
        <v>Nincs hosszútávú terv!</v>
      </c>
      <c r="BS1609" s="65">
        <f t="shared" si="1062"/>
        <v>0</v>
      </c>
      <c r="BT1609" s="65">
        <f t="shared" si="1063"/>
        <v>0</v>
      </c>
      <c r="BU1609" s="65">
        <f t="shared" si="1064"/>
        <v>0</v>
      </c>
      <c r="BV1609" s="65">
        <f t="shared" si="1065"/>
        <v>0</v>
      </c>
      <c r="BW1609" s="65">
        <f t="shared" si="1066"/>
        <v>0</v>
      </c>
      <c r="BX1609" s="65">
        <f t="shared" si="1067"/>
        <v>0</v>
      </c>
      <c r="BY1609" s="65">
        <f t="shared" si="1068"/>
        <v>0</v>
      </c>
      <c r="BZ1609" s="65">
        <f t="shared" si="1069"/>
        <v>0</v>
      </c>
      <c r="CA1609" s="65">
        <f t="shared" si="1070"/>
        <v>0</v>
      </c>
      <c r="CB1609" s="65">
        <f t="shared" si="1071"/>
        <v>0</v>
      </c>
      <c r="CC1609" s="65">
        <f t="shared" si="1072"/>
        <v>0</v>
      </c>
      <c r="CD1609" s="65" t="str">
        <f t="shared" si="1042"/>
        <v>Hiányos kitöltés! (B-oszlop üres)</v>
      </c>
      <c r="CE1609" s="66" t="str">
        <f t="shared" si="1043"/>
        <v>Hiányos kitöltés! (B-oszlop üres)</v>
      </c>
      <c r="CF1609" s="65">
        <f t="shared" si="1044"/>
        <v>0</v>
      </c>
      <c r="CG1609" s="65">
        <f t="shared" si="1045"/>
        <v>0</v>
      </c>
      <c r="CH1609" s="65">
        <f t="shared" si="1046"/>
        <v>0</v>
      </c>
    </row>
    <row r="1610" spans="1:86" ht="31.25" x14ac:dyDescent="0.25">
      <c r="A1610" s="54" t="str">
        <f t="shared" si="1035"/>
        <v>Nincs VKR kiválasztva!</v>
      </c>
      <c r="B1610" s="68"/>
      <c r="C1610" s="55"/>
      <c r="D1610" s="47"/>
      <c r="E1610" s="47"/>
      <c r="F1610" s="56" t="str">
        <f>IF($G1610="","Nincs VKR kiválasztva!",INDEX(Osszesito!$C:$C,MATCH($G1610,Osszesito!$D:$D,0)))</f>
        <v>Nincs VKR kiválasztva!</v>
      </c>
      <c r="G1610" s="45"/>
      <c r="H1610" s="51" t="str">
        <f>IF($D1610="","",CONCATENATE($AY1610,"_",COUNTA($D$3:$D1610),"_FSZV_2026"))</f>
        <v/>
      </c>
      <c r="I1610" s="56" t="str">
        <f>IF($G1610="","Nincs VKR kiválasztva!",INDEX(Osszesito!$G:$G,MATCH($F1610,Osszesito!$C:$C,0)))</f>
        <v>Nincs VKR kiválasztva!</v>
      </c>
      <c r="J1610" s="56" t="str">
        <f>IF($G1610="","Nincs VKR kiválasztva!",INDEX(Osszesito!$F:$F,MATCH($F1610,Osszesito!$C:$C,0)))</f>
        <v>Nincs VKR kiválasztva!</v>
      </c>
      <c r="K1610" s="48" t="str">
        <f t="shared" si="1073"/>
        <v>Nincs kitöltve a költség rész!</v>
      </c>
      <c r="L1610" s="49"/>
      <c r="M1610" s="49"/>
      <c r="N1610" s="60"/>
      <c r="O1610" s="60"/>
      <c r="P1610" s="90"/>
      <c r="R1610" s="62"/>
      <c r="S1610" s="62"/>
      <c r="T1610" s="62"/>
      <c r="U1610" s="62"/>
      <c r="V1610" s="62"/>
      <c r="W1610" s="62"/>
      <c r="X1610" s="62"/>
      <c r="Y1610" s="62"/>
      <c r="Z1610" s="62"/>
      <c r="AA1610" s="62"/>
      <c r="AB1610" s="62"/>
      <c r="AC1610" s="61">
        <f t="shared" si="1036"/>
        <v>0</v>
      </c>
      <c r="AD1610" s="1" t="str">
        <f t="shared" si="1037"/>
        <v>Nincs VKR kiválasztva!</v>
      </c>
      <c r="AF1610" s="60"/>
      <c r="AG1610" s="60"/>
      <c r="AH1610" s="60"/>
      <c r="AI1610" s="60"/>
      <c r="AJ1610" s="60"/>
      <c r="AK1610" s="60"/>
      <c r="AL1610" s="60"/>
      <c r="AM1610" s="60"/>
      <c r="AN1610" s="60"/>
      <c r="AO1610" s="60"/>
      <c r="AP1610" s="60"/>
      <c r="AQ1610" s="61">
        <f t="shared" si="1038"/>
        <v>0</v>
      </c>
      <c r="AR1610" s="130" t="s">
        <v>36</v>
      </c>
      <c r="AS1610" s="1" t="str">
        <f t="shared" si="1039"/>
        <v>Nincs VKR kiválasztva!</v>
      </c>
      <c r="AU1610" s="46"/>
      <c r="AV1610" s="46"/>
      <c r="AY1610" s="64" t="str">
        <f>IF($D1610="","",INDEX(Osszesito!$E:$E,MATCH($F1610,Osszesito!$C:$C,0)))</f>
        <v/>
      </c>
      <c r="AZ1610" s="64">
        <f t="shared" si="1047"/>
        <v>0</v>
      </c>
      <c r="BA1610" s="65">
        <f t="shared" si="1048"/>
        <v>0</v>
      </c>
      <c r="BB1610" s="65" t="str">
        <f t="shared" si="1049"/>
        <v>x</v>
      </c>
      <c r="BC1610" s="65">
        <f t="shared" si="1040"/>
        <v>0</v>
      </c>
      <c r="BD1610" s="65">
        <f t="shared" si="1074"/>
        <v>0</v>
      </c>
      <c r="BE1610" s="65">
        <f t="shared" si="1050"/>
        <v>0</v>
      </c>
      <c r="BF1610" s="64" t="str">
        <f t="shared" si="1051"/>
        <v>A forrás egyenlő a költséggel (I.ütem).</v>
      </c>
      <c r="BG1610" s="65">
        <f t="shared" si="1052"/>
        <v>0</v>
      </c>
      <c r="BH1610" s="65">
        <f t="shared" si="1053"/>
        <v>0</v>
      </c>
      <c r="BI1610" s="65">
        <f t="shared" si="1054"/>
        <v>0</v>
      </c>
      <c r="BJ1610" s="65">
        <f t="shared" si="1055"/>
        <v>0</v>
      </c>
      <c r="BK1610" s="65">
        <f t="shared" si="1041"/>
        <v>0</v>
      </c>
      <c r="BL1610" s="66" t="str">
        <f t="shared" si="1075"/>
        <v>Nem hosszútávú a feladat.</v>
      </c>
      <c r="BM1610" s="67">
        <f t="shared" si="1056"/>
        <v>1</v>
      </c>
      <c r="BN1610" s="67">
        <f t="shared" si="1057"/>
        <v>0</v>
      </c>
      <c r="BO1610" s="67">
        <f t="shared" si="1058"/>
        <v>1</v>
      </c>
      <c r="BP1610" s="67">
        <f t="shared" si="1059"/>
        <v>0</v>
      </c>
      <c r="BQ1610" s="65">
        <f t="shared" si="1060"/>
        <v>0</v>
      </c>
      <c r="BR1610" s="64" t="str">
        <f t="shared" si="1061"/>
        <v>Nincs hosszútávú terv!</v>
      </c>
      <c r="BS1610" s="65">
        <f t="shared" si="1062"/>
        <v>0</v>
      </c>
      <c r="BT1610" s="65">
        <f t="shared" si="1063"/>
        <v>0</v>
      </c>
      <c r="BU1610" s="65">
        <f t="shared" si="1064"/>
        <v>0</v>
      </c>
      <c r="BV1610" s="65">
        <f t="shared" si="1065"/>
        <v>0</v>
      </c>
      <c r="BW1610" s="65">
        <f t="shared" si="1066"/>
        <v>0</v>
      </c>
      <c r="BX1610" s="65">
        <f t="shared" si="1067"/>
        <v>0</v>
      </c>
      <c r="BY1610" s="65">
        <f t="shared" si="1068"/>
        <v>0</v>
      </c>
      <c r="BZ1610" s="65">
        <f t="shared" si="1069"/>
        <v>0</v>
      </c>
      <c r="CA1610" s="65">
        <f t="shared" si="1070"/>
        <v>0</v>
      </c>
      <c r="CB1610" s="65">
        <f t="shared" si="1071"/>
        <v>0</v>
      </c>
      <c r="CC1610" s="65">
        <f t="shared" si="1072"/>
        <v>0</v>
      </c>
      <c r="CD1610" s="65" t="str">
        <f t="shared" si="1042"/>
        <v>Hiányos kitöltés! (B-oszlop üres)</v>
      </c>
      <c r="CE1610" s="66" t="str">
        <f t="shared" si="1043"/>
        <v>Hiányos kitöltés! (B-oszlop üres)</v>
      </c>
      <c r="CF1610" s="65">
        <f t="shared" si="1044"/>
        <v>0</v>
      </c>
      <c r="CG1610" s="65">
        <f t="shared" si="1045"/>
        <v>0</v>
      </c>
      <c r="CH1610" s="65">
        <f t="shared" si="1046"/>
        <v>0</v>
      </c>
    </row>
    <row r="1611" spans="1:86" ht="31.25" x14ac:dyDescent="0.25">
      <c r="A1611" s="54" t="str">
        <f t="shared" si="1035"/>
        <v>Nincs VKR kiválasztva!</v>
      </c>
      <c r="B1611" s="68"/>
      <c r="C1611" s="55"/>
      <c r="D1611" s="47"/>
      <c r="E1611" s="47"/>
      <c r="F1611" s="56" t="str">
        <f>IF($G1611="","Nincs VKR kiválasztva!",INDEX(Osszesito!$C:$C,MATCH($G1611,Osszesito!$D:$D,0)))</f>
        <v>Nincs VKR kiválasztva!</v>
      </c>
      <c r="G1611" s="45"/>
      <c r="H1611" s="51" t="str">
        <f>IF($D1611="","",CONCATENATE($AY1611,"_",COUNTA($D$3:$D1611),"_FSZV_2026"))</f>
        <v/>
      </c>
      <c r="I1611" s="56" t="str">
        <f>IF($G1611="","Nincs VKR kiválasztva!",INDEX(Osszesito!$G:$G,MATCH($F1611,Osszesito!$C:$C,0)))</f>
        <v>Nincs VKR kiválasztva!</v>
      </c>
      <c r="J1611" s="56" t="str">
        <f>IF($G1611="","Nincs VKR kiválasztva!",INDEX(Osszesito!$F:$F,MATCH($F1611,Osszesito!$C:$C,0)))</f>
        <v>Nincs VKR kiválasztva!</v>
      </c>
      <c r="K1611" s="48" t="str">
        <f t="shared" si="1073"/>
        <v>Nincs kitöltve a költség rész!</v>
      </c>
      <c r="L1611" s="49"/>
      <c r="M1611" s="49"/>
      <c r="N1611" s="60"/>
      <c r="O1611" s="60"/>
      <c r="P1611" s="90"/>
      <c r="R1611" s="62"/>
      <c r="S1611" s="62"/>
      <c r="T1611" s="62"/>
      <c r="U1611" s="62"/>
      <c r="V1611" s="62"/>
      <c r="W1611" s="62"/>
      <c r="X1611" s="62"/>
      <c r="Y1611" s="62"/>
      <c r="Z1611" s="62"/>
      <c r="AA1611" s="62"/>
      <c r="AB1611" s="62"/>
      <c r="AC1611" s="61">
        <f t="shared" si="1036"/>
        <v>0</v>
      </c>
      <c r="AD1611" s="1" t="str">
        <f t="shared" si="1037"/>
        <v>Nincs VKR kiválasztva!</v>
      </c>
      <c r="AF1611" s="60"/>
      <c r="AG1611" s="60"/>
      <c r="AH1611" s="60"/>
      <c r="AI1611" s="60"/>
      <c r="AJ1611" s="60"/>
      <c r="AK1611" s="60"/>
      <c r="AL1611" s="60"/>
      <c r="AM1611" s="60"/>
      <c r="AN1611" s="60"/>
      <c r="AO1611" s="60"/>
      <c r="AP1611" s="60"/>
      <c r="AQ1611" s="61">
        <f t="shared" si="1038"/>
        <v>0</v>
      </c>
      <c r="AR1611" s="130" t="s">
        <v>36</v>
      </c>
      <c r="AS1611" s="1" t="str">
        <f t="shared" si="1039"/>
        <v>Nincs VKR kiválasztva!</v>
      </c>
      <c r="AU1611" s="46"/>
      <c r="AV1611" s="46"/>
      <c r="AY1611" s="64" t="str">
        <f>IF($D1611="","",INDEX(Osszesito!$E:$E,MATCH($F1611,Osszesito!$C:$C,0)))</f>
        <v/>
      </c>
      <c r="AZ1611" s="64">
        <f t="shared" si="1047"/>
        <v>0</v>
      </c>
      <c r="BA1611" s="65">
        <f t="shared" si="1048"/>
        <v>0</v>
      </c>
      <c r="BB1611" s="65" t="str">
        <f t="shared" si="1049"/>
        <v>x</v>
      </c>
      <c r="BC1611" s="65">
        <f t="shared" si="1040"/>
        <v>0</v>
      </c>
      <c r="BD1611" s="65">
        <f t="shared" si="1074"/>
        <v>0</v>
      </c>
      <c r="BE1611" s="65">
        <f t="shared" si="1050"/>
        <v>0</v>
      </c>
      <c r="BF1611" s="64" t="str">
        <f t="shared" si="1051"/>
        <v>A forrás egyenlő a költséggel (I.ütem).</v>
      </c>
      <c r="BG1611" s="65">
        <f t="shared" si="1052"/>
        <v>0</v>
      </c>
      <c r="BH1611" s="65">
        <f t="shared" si="1053"/>
        <v>0</v>
      </c>
      <c r="BI1611" s="65">
        <f t="shared" si="1054"/>
        <v>0</v>
      </c>
      <c r="BJ1611" s="65">
        <f t="shared" si="1055"/>
        <v>0</v>
      </c>
      <c r="BK1611" s="65">
        <f t="shared" si="1041"/>
        <v>0</v>
      </c>
      <c r="BL1611" s="66" t="str">
        <f t="shared" si="1075"/>
        <v>Nem hosszútávú a feladat.</v>
      </c>
      <c r="BM1611" s="67">
        <f t="shared" si="1056"/>
        <v>1</v>
      </c>
      <c r="BN1611" s="67">
        <f t="shared" si="1057"/>
        <v>0</v>
      </c>
      <c r="BO1611" s="67">
        <f t="shared" si="1058"/>
        <v>1</v>
      </c>
      <c r="BP1611" s="67">
        <f t="shared" si="1059"/>
        <v>0</v>
      </c>
      <c r="BQ1611" s="65">
        <f t="shared" si="1060"/>
        <v>0</v>
      </c>
      <c r="BR1611" s="64" t="str">
        <f t="shared" si="1061"/>
        <v>Nincs hosszútávú terv!</v>
      </c>
      <c r="BS1611" s="65">
        <f t="shared" si="1062"/>
        <v>0</v>
      </c>
      <c r="BT1611" s="65">
        <f t="shared" si="1063"/>
        <v>0</v>
      </c>
      <c r="BU1611" s="65">
        <f t="shared" si="1064"/>
        <v>0</v>
      </c>
      <c r="BV1611" s="65">
        <f t="shared" si="1065"/>
        <v>0</v>
      </c>
      <c r="BW1611" s="65">
        <f t="shared" si="1066"/>
        <v>0</v>
      </c>
      <c r="BX1611" s="65">
        <f t="shared" si="1067"/>
        <v>0</v>
      </c>
      <c r="BY1611" s="65">
        <f t="shared" si="1068"/>
        <v>0</v>
      </c>
      <c r="BZ1611" s="65">
        <f t="shared" si="1069"/>
        <v>0</v>
      </c>
      <c r="CA1611" s="65">
        <f t="shared" si="1070"/>
        <v>0</v>
      </c>
      <c r="CB1611" s="65">
        <f t="shared" si="1071"/>
        <v>0</v>
      </c>
      <c r="CC1611" s="65">
        <f t="shared" si="1072"/>
        <v>0</v>
      </c>
      <c r="CD1611" s="65" t="str">
        <f t="shared" si="1042"/>
        <v>Hiányos kitöltés! (B-oszlop üres)</v>
      </c>
      <c r="CE1611" s="66" t="str">
        <f t="shared" si="1043"/>
        <v>Hiányos kitöltés! (B-oszlop üres)</v>
      </c>
      <c r="CF1611" s="65">
        <f t="shared" si="1044"/>
        <v>0</v>
      </c>
      <c r="CG1611" s="65">
        <f t="shared" si="1045"/>
        <v>0</v>
      </c>
      <c r="CH1611" s="65">
        <f t="shared" si="1046"/>
        <v>0</v>
      </c>
    </row>
    <row r="1612" spans="1:86" ht="31.25" x14ac:dyDescent="0.25">
      <c r="A1612" s="54" t="str">
        <f t="shared" si="1035"/>
        <v>Nincs VKR kiválasztva!</v>
      </c>
      <c r="B1612" s="68"/>
      <c r="C1612" s="55"/>
      <c r="D1612" s="47"/>
      <c r="E1612" s="47"/>
      <c r="F1612" s="56" t="str">
        <f>IF($G1612="","Nincs VKR kiválasztva!",INDEX(Osszesito!$C:$C,MATCH($G1612,Osszesito!$D:$D,0)))</f>
        <v>Nincs VKR kiválasztva!</v>
      </c>
      <c r="G1612" s="45"/>
      <c r="H1612" s="51" t="str">
        <f>IF($D1612="","",CONCATENATE($AY1612,"_",COUNTA($D$3:$D1612),"_FSZV_2026"))</f>
        <v/>
      </c>
      <c r="I1612" s="56" t="str">
        <f>IF($G1612="","Nincs VKR kiválasztva!",INDEX(Osszesito!$G:$G,MATCH($F1612,Osszesito!$C:$C,0)))</f>
        <v>Nincs VKR kiválasztva!</v>
      </c>
      <c r="J1612" s="56" t="str">
        <f>IF($G1612="","Nincs VKR kiválasztva!",INDEX(Osszesito!$F:$F,MATCH($F1612,Osszesito!$C:$C,0)))</f>
        <v>Nincs VKR kiválasztva!</v>
      </c>
      <c r="K1612" s="48" t="str">
        <f t="shared" si="1073"/>
        <v>Nincs kitöltve a költség rész!</v>
      </c>
      <c r="L1612" s="49"/>
      <c r="M1612" s="49"/>
      <c r="N1612" s="60"/>
      <c r="O1612" s="60"/>
      <c r="P1612" s="90"/>
      <c r="R1612" s="62"/>
      <c r="S1612" s="62"/>
      <c r="T1612" s="62"/>
      <c r="U1612" s="62"/>
      <c r="V1612" s="62"/>
      <c r="W1612" s="62"/>
      <c r="X1612" s="62"/>
      <c r="Y1612" s="62"/>
      <c r="Z1612" s="62"/>
      <c r="AA1612" s="62"/>
      <c r="AB1612" s="62"/>
      <c r="AC1612" s="61">
        <f t="shared" si="1036"/>
        <v>0</v>
      </c>
      <c r="AD1612" s="1" t="str">
        <f t="shared" si="1037"/>
        <v>Nincs VKR kiválasztva!</v>
      </c>
      <c r="AF1612" s="60"/>
      <c r="AG1612" s="60"/>
      <c r="AH1612" s="60"/>
      <c r="AI1612" s="60"/>
      <c r="AJ1612" s="60"/>
      <c r="AK1612" s="60"/>
      <c r="AL1612" s="60"/>
      <c r="AM1612" s="60"/>
      <c r="AN1612" s="60"/>
      <c r="AO1612" s="60"/>
      <c r="AP1612" s="60"/>
      <c r="AQ1612" s="61">
        <f t="shared" si="1038"/>
        <v>0</v>
      </c>
      <c r="AR1612" s="130" t="s">
        <v>36</v>
      </c>
      <c r="AS1612" s="1" t="str">
        <f t="shared" si="1039"/>
        <v>Nincs VKR kiválasztva!</v>
      </c>
      <c r="AU1612" s="46"/>
      <c r="AV1612" s="46"/>
      <c r="AY1612" s="64" t="str">
        <f>IF($D1612="","",INDEX(Osszesito!$E:$E,MATCH($F1612,Osszesito!$C:$C,0)))</f>
        <v/>
      </c>
      <c r="AZ1612" s="64">
        <f t="shared" si="1047"/>
        <v>0</v>
      </c>
      <c r="BA1612" s="65">
        <f t="shared" si="1048"/>
        <v>0</v>
      </c>
      <c r="BB1612" s="65" t="str">
        <f t="shared" si="1049"/>
        <v>x</v>
      </c>
      <c r="BC1612" s="65">
        <f t="shared" si="1040"/>
        <v>0</v>
      </c>
      <c r="BD1612" s="65">
        <f t="shared" si="1074"/>
        <v>0</v>
      </c>
      <c r="BE1612" s="65">
        <f t="shared" si="1050"/>
        <v>0</v>
      </c>
      <c r="BF1612" s="64" t="str">
        <f t="shared" si="1051"/>
        <v>A forrás egyenlő a költséggel (I.ütem).</v>
      </c>
      <c r="BG1612" s="65">
        <f t="shared" si="1052"/>
        <v>0</v>
      </c>
      <c r="BH1612" s="65">
        <f t="shared" si="1053"/>
        <v>0</v>
      </c>
      <c r="BI1612" s="65">
        <f t="shared" si="1054"/>
        <v>0</v>
      </c>
      <c r="BJ1612" s="65">
        <f t="shared" si="1055"/>
        <v>0</v>
      </c>
      <c r="BK1612" s="65">
        <f t="shared" si="1041"/>
        <v>0</v>
      </c>
      <c r="BL1612" s="66" t="str">
        <f t="shared" si="1075"/>
        <v>Nem hosszútávú a feladat.</v>
      </c>
      <c r="BM1612" s="67">
        <f t="shared" si="1056"/>
        <v>1</v>
      </c>
      <c r="BN1612" s="67">
        <f t="shared" si="1057"/>
        <v>0</v>
      </c>
      <c r="BO1612" s="67">
        <f t="shared" si="1058"/>
        <v>1</v>
      </c>
      <c r="BP1612" s="67">
        <f t="shared" si="1059"/>
        <v>0</v>
      </c>
      <c r="BQ1612" s="65">
        <f t="shared" si="1060"/>
        <v>0</v>
      </c>
      <c r="BR1612" s="64" t="str">
        <f t="shared" si="1061"/>
        <v>Nincs hosszútávú terv!</v>
      </c>
      <c r="BS1612" s="65">
        <f t="shared" si="1062"/>
        <v>0</v>
      </c>
      <c r="BT1612" s="65">
        <f t="shared" si="1063"/>
        <v>0</v>
      </c>
      <c r="BU1612" s="65">
        <f t="shared" si="1064"/>
        <v>0</v>
      </c>
      <c r="BV1612" s="65">
        <f t="shared" si="1065"/>
        <v>0</v>
      </c>
      <c r="BW1612" s="65">
        <f t="shared" si="1066"/>
        <v>0</v>
      </c>
      <c r="BX1612" s="65">
        <f t="shared" si="1067"/>
        <v>0</v>
      </c>
      <c r="BY1612" s="65">
        <f t="shared" si="1068"/>
        <v>0</v>
      </c>
      <c r="BZ1612" s="65">
        <f t="shared" si="1069"/>
        <v>0</v>
      </c>
      <c r="CA1612" s="65">
        <f t="shared" si="1070"/>
        <v>0</v>
      </c>
      <c r="CB1612" s="65">
        <f t="shared" si="1071"/>
        <v>0</v>
      </c>
      <c r="CC1612" s="65">
        <f t="shared" si="1072"/>
        <v>0</v>
      </c>
      <c r="CD1612" s="65" t="str">
        <f t="shared" si="1042"/>
        <v>Hiányos kitöltés! (B-oszlop üres)</v>
      </c>
      <c r="CE1612" s="66" t="str">
        <f t="shared" si="1043"/>
        <v>Hiányos kitöltés! (B-oszlop üres)</v>
      </c>
      <c r="CF1612" s="65">
        <f t="shared" si="1044"/>
        <v>0</v>
      </c>
      <c r="CG1612" s="65">
        <f t="shared" si="1045"/>
        <v>0</v>
      </c>
      <c r="CH1612" s="65">
        <f t="shared" si="1046"/>
        <v>0</v>
      </c>
    </row>
    <row r="1613" spans="1:86" ht="31.25" x14ac:dyDescent="0.25">
      <c r="A1613" s="54" t="str">
        <f t="shared" si="1035"/>
        <v>Nincs VKR kiválasztva!</v>
      </c>
      <c r="B1613" s="68"/>
      <c r="C1613" s="55"/>
      <c r="D1613" s="47"/>
      <c r="E1613" s="47"/>
      <c r="F1613" s="56" t="str">
        <f>IF($G1613="","Nincs VKR kiválasztva!",INDEX(Osszesito!$C:$C,MATCH($G1613,Osszesito!$D:$D,0)))</f>
        <v>Nincs VKR kiválasztva!</v>
      </c>
      <c r="G1613" s="45"/>
      <c r="H1613" s="51" t="str">
        <f>IF($D1613="","",CONCATENATE($AY1613,"_",COUNTA($D$3:$D1613),"_FSZV_2026"))</f>
        <v/>
      </c>
      <c r="I1613" s="56" t="str">
        <f>IF($G1613="","Nincs VKR kiválasztva!",INDEX(Osszesito!$G:$G,MATCH($F1613,Osszesito!$C:$C,0)))</f>
        <v>Nincs VKR kiválasztva!</v>
      </c>
      <c r="J1613" s="56" t="str">
        <f>IF($G1613="","Nincs VKR kiválasztva!",INDEX(Osszesito!$F:$F,MATCH($F1613,Osszesito!$C:$C,0)))</f>
        <v>Nincs VKR kiválasztva!</v>
      </c>
      <c r="K1613" s="48" t="str">
        <f t="shared" si="1073"/>
        <v>Nincs kitöltve a költség rész!</v>
      </c>
      <c r="L1613" s="49"/>
      <c r="M1613" s="49"/>
      <c r="N1613" s="60"/>
      <c r="O1613" s="60"/>
      <c r="P1613" s="90"/>
      <c r="R1613" s="62"/>
      <c r="S1613" s="62"/>
      <c r="T1613" s="62"/>
      <c r="U1613" s="62"/>
      <c r="V1613" s="62"/>
      <c r="W1613" s="62"/>
      <c r="X1613" s="62"/>
      <c r="Y1613" s="62"/>
      <c r="Z1613" s="62"/>
      <c r="AA1613" s="62"/>
      <c r="AB1613" s="62"/>
      <c r="AC1613" s="61">
        <f t="shared" si="1036"/>
        <v>0</v>
      </c>
      <c r="AD1613" s="1" t="str">
        <f t="shared" si="1037"/>
        <v>Nincs VKR kiválasztva!</v>
      </c>
      <c r="AF1613" s="60"/>
      <c r="AG1613" s="60"/>
      <c r="AH1613" s="60"/>
      <c r="AI1613" s="60"/>
      <c r="AJ1613" s="60"/>
      <c r="AK1613" s="60"/>
      <c r="AL1613" s="60"/>
      <c r="AM1613" s="60"/>
      <c r="AN1613" s="60"/>
      <c r="AO1613" s="60"/>
      <c r="AP1613" s="60"/>
      <c r="AQ1613" s="61">
        <f t="shared" si="1038"/>
        <v>0</v>
      </c>
      <c r="AR1613" s="130" t="s">
        <v>36</v>
      </c>
      <c r="AS1613" s="1" t="str">
        <f t="shared" si="1039"/>
        <v>Nincs VKR kiválasztva!</v>
      </c>
      <c r="AU1613" s="46"/>
      <c r="AV1613" s="46"/>
      <c r="AY1613" s="64" t="str">
        <f>IF($D1613="","",INDEX(Osszesito!$E:$E,MATCH($F1613,Osszesito!$C:$C,0)))</f>
        <v/>
      </c>
      <c r="AZ1613" s="64">
        <f t="shared" si="1047"/>
        <v>0</v>
      </c>
      <c r="BA1613" s="65">
        <f t="shared" si="1048"/>
        <v>0</v>
      </c>
      <c r="BB1613" s="65" t="str">
        <f t="shared" si="1049"/>
        <v>x</v>
      </c>
      <c r="BC1613" s="65">
        <f t="shared" si="1040"/>
        <v>0</v>
      </c>
      <c r="BD1613" s="65">
        <f t="shared" si="1074"/>
        <v>0</v>
      </c>
      <c r="BE1613" s="65">
        <f t="shared" si="1050"/>
        <v>0</v>
      </c>
      <c r="BF1613" s="64" t="str">
        <f t="shared" si="1051"/>
        <v>A forrás egyenlő a költséggel (I.ütem).</v>
      </c>
      <c r="BG1613" s="65">
        <f t="shared" si="1052"/>
        <v>0</v>
      </c>
      <c r="BH1613" s="65">
        <f t="shared" si="1053"/>
        <v>0</v>
      </c>
      <c r="BI1613" s="65">
        <f t="shared" si="1054"/>
        <v>0</v>
      </c>
      <c r="BJ1613" s="65">
        <f t="shared" si="1055"/>
        <v>0</v>
      </c>
      <c r="BK1613" s="65">
        <f t="shared" si="1041"/>
        <v>0</v>
      </c>
      <c r="BL1613" s="66" t="str">
        <f t="shared" si="1075"/>
        <v>Nem hosszútávú a feladat.</v>
      </c>
      <c r="BM1613" s="67">
        <f t="shared" si="1056"/>
        <v>1</v>
      </c>
      <c r="BN1613" s="67">
        <f t="shared" si="1057"/>
        <v>0</v>
      </c>
      <c r="BO1613" s="67">
        <f t="shared" si="1058"/>
        <v>1</v>
      </c>
      <c r="BP1613" s="67">
        <f t="shared" si="1059"/>
        <v>0</v>
      </c>
      <c r="BQ1613" s="65">
        <f t="shared" si="1060"/>
        <v>0</v>
      </c>
      <c r="BR1613" s="64" t="str">
        <f t="shared" si="1061"/>
        <v>Nincs hosszútávú terv!</v>
      </c>
      <c r="BS1613" s="65">
        <f t="shared" si="1062"/>
        <v>0</v>
      </c>
      <c r="BT1613" s="65">
        <f t="shared" si="1063"/>
        <v>0</v>
      </c>
      <c r="BU1613" s="65">
        <f t="shared" si="1064"/>
        <v>0</v>
      </c>
      <c r="BV1613" s="65">
        <f t="shared" si="1065"/>
        <v>0</v>
      </c>
      <c r="BW1613" s="65">
        <f t="shared" si="1066"/>
        <v>0</v>
      </c>
      <c r="BX1613" s="65">
        <f t="shared" si="1067"/>
        <v>0</v>
      </c>
      <c r="BY1613" s="65">
        <f t="shared" si="1068"/>
        <v>0</v>
      </c>
      <c r="BZ1613" s="65">
        <f t="shared" si="1069"/>
        <v>0</v>
      </c>
      <c r="CA1613" s="65">
        <f t="shared" si="1070"/>
        <v>0</v>
      </c>
      <c r="CB1613" s="65">
        <f t="shared" si="1071"/>
        <v>0</v>
      </c>
      <c r="CC1613" s="65">
        <f t="shared" si="1072"/>
        <v>0</v>
      </c>
      <c r="CD1613" s="65" t="str">
        <f t="shared" si="1042"/>
        <v>Hiányos kitöltés! (B-oszlop üres)</v>
      </c>
      <c r="CE1613" s="66" t="str">
        <f t="shared" si="1043"/>
        <v>Hiányos kitöltés! (B-oszlop üres)</v>
      </c>
      <c r="CF1613" s="65">
        <f t="shared" si="1044"/>
        <v>0</v>
      </c>
      <c r="CG1613" s="65">
        <f t="shared" si="1045"/>
        <v>0</v>
      </c>
      <c r="CH1613" s="65">
        <f t="shared" si="1046"/>
        <v>0</v>
      </c>
    </row>
    <row r="1614" spans="1:86" ht="31.25" x14ac:dyDescent="0.25">
      <c r="A1614" s="54" t="str">
        <f t="shared" si="1035"/>
        <v>Nincs VKR kiválasztva!</v>
      </c>
      <c r="B1614" s="68"/>
      <c r="C1614" s="55"/>
      <c r="D1614" s="47"/>
      <c r="E1614" s="47"/>
      <c r="F1614" s="56" t="str">
        <f>IF($G1614="","Nincs VKR kiválasztva!",INDEX(Osszesito!$C:$C,MATCH($G1614,Osszesito!$D:$D,0)))</f>
        <v>Nincs VKR kiválasztva!</v>
      </c>
      <c r="G1614" s="45"/>
      <c r="H1614" s="51" t="str">
        <f>IF($D1614="","",CONCATENATE($AY1614,"_",COUNTA($D$3:$D1614),"_FSZV_2026"))</f>
        <v/>
      </c>
      <c r="I1614" s="56" t="str">
        <f>IF($G1614="","Nincs VKR kiválasztva!",INDEX(Osszesito!$G:$G,MATCH($F1614,Osszesito!$C:$C,0)))</f>
        <v>Nincs VKR kiválasztva!</v>
      </c>
      <c r="J1614" s="56" t="str">
        <f>IF($G1614="","Nincs VKR kiválasztva!",INDEX(Osszesito!$F:$F,MATCH($F1614,Osszesito!$C:$C,0)))</f>
        <v>Nincs VKR kiválasztva!</v>
      </c>
      <c r="K1614" s="48" t="str">
        <f t="shared" si="1073"/>
        <v>Nincs kitöltve a költség rész!</v>
      </c>
      <c r="L1614" s="49"/>
      <c r="M1614" s="49"/>
      <c r="N1614" s="60"/>
      <c r="O1614" s="60"/>
      <c r="P1614" s="90"/>
      <c r="R1614" s="62"/>
      <c r="S1614" s="62"/>
      <c r="T1614" s="62"/>
      <c r="U1614" s="62"/>
      <c r="V1614" s="62"/>
      <c r="W1614" s="62"/>
      <c r="X1614" s="62"/>
      <c r="Y1614" s="62"/>
      <c r="Z1614" s="62"/>
      <c r="AA1614" s="62"/>
      <c r="AB1614" s="62"/>
      <c r="AC1614" s="61">
        <f t="shared" si="1036"/>
        <v>0</v>
      </c>
      <c r="AD1614" s="1" t="str">
        <f t="shared" si="1037"/>
        <v>Nincs VKR kiválasztva!</v>
      </c>
      <c r="AF1614" s="60"/>
      <c r="AG1614" s="60"/>
      <c r="AH1614" s="60"/>
      <c r="AI1614" s="60"/>
      <c r="AJ1614" s="60"/>
      <c r="AK1614" s="60"/>
      <c r="AL1614" s="60"/>
      <c r="AM1614" s="60"/>
      <c r="AN1614" s="60"/>
      <c r="AO1614" s="60"/>
      <c r="AP1614" s="60"/>
      <c r="AQ1614" s="61">
        <f t="shared" si="1038"/>
        <v>0</v>
      </c>
      <c r="AR1614" s="130" t="s">
        <v>36</v>
      </c>
      <c r="AS1614" s="1" t="str">
        <f t="shared" si="1039"/>
        <v>Nincs VKR kiválasztva!</v>
      </c>
      <c r="AU1614" s="46"/>
      <c r="AV1614" s="46"/>
      <c r="AY1614" s="64" t="str">
        <f>IF($D1614="","",INDEX(Osszesito!$E:$E,MATCH($F1614,Osszesito!$C:$C,0)))</f>
        <v/>
      </c>
      <c r="AZ1614" s="64">
        <f t="shared" si="1047"/>
        <v>0</v>
      </c>
      <c r="BA1614" s="65">
        <f t="shared" si="1048"/>
        <v>0</v>
      </c>
      <c r="BB1614" s="65" t="str">
        <f t="shared" si="1049"/>
        <v>x</v>
      </c>
      <c r="BC1614" s="65">
        <f t="shared" si="1040"/>
        <v>0</v>
      </c>
      <c r="BD1614" s="65">
        <f t="shared" si="1074"/>
        <v>0</v>
      </c>
      <c r="BE1614" s="65">
        <f t="shared" si="1050"/>
        <v>0</v>
      </c>
      <c r="BF1614" s="64" t="str">
        <f t="shared" si="1051"/>
        <v>A forrás egyenlő a költséggel (I.ütem).</v>
      </c>
      <c r="BG1614" s="65">
        <f t="shared" si="1052"/>
        <v>0</v>
      </c>
      <c r="BH1614" s="65">
        <f t="shared" si="1053"/>
        <v>0</v>
      </c>
      <c r="BI1614" s="65">
        <f t="shared" si="1054"/>
        <v>0</v>
      </c>
      <c r="BJ1614" s="65">
        <f t="shared" si="1055"/>
        <v>0</v>
      </c>
      <c r="BK1614" s="65">
        <f t="shared" si="1041"/>
        <v>0</v>
      </c>
      <c r="BL1614" s="66" t="str">
        <f t="shared" si="1075"/>
        <v>Nem hosszútávú a feladat.</v>
      </c>
      <c r="BM1614" s="67">
        <f t="shared" si="1056"/>
        <v>1</v>
      </c>
      <c r="BN1614" s="67">
        <f t="shared" si="1057"/>
        <v>0</v>
      </c>
      <c r="BO1614" s="67">
        <f t="shared" si="1058"/>
        <v>1</v>
      </c>
      <c r="BP1614" s="67">
        <f t="shared" si="1059"/>
        <v>0</v>
      </c>
      <c r="BQ1614" s="65">
        <f t="shared" si="1060"/>
        <v>0</v>
      </c>
      <c r="BR1614" s="64" t="str">
        <f t="shared" si="1061"/>
        <v>Nincs hosszútávú terv!</v>
      </c>
      <c r="BS1614" s="65">
        <f t="shared" si="1062"/>
        <v>0</v>
      </c>
      <c r="BT1614" s="65">
        <f t="shared" si="1063"/>
        <v>0</v>
      </c>
      <c r="BU1614" s="65">
        <f t="shared" si="1064"/>
        <v>0</v>
      </c>
      <c r="BV1614" s="65">
        <f t="shared" si="1065"/>
        <v>0</v>
      </c>
      <c r="BW1614" s="65">
        <f t="shared" si="1066"/>
        <v>0</v>
      </c>
      <c r="BX1614" s="65">
        <f t="shared" si="1067"/>
        <v>0</v>
      </c>
      <c r="BY1614" s="65">
        <f t="shared" si="1068"/>
        <v>0</v>
      </c>
      <c r="BZ1614" s="65">
        <f t="shared" si="1069"/>
        <v>0</v>
      </c>
      <c r="CA1614" s="65">
        <f t="shared" si="1070"/>
        <v>0</v>
      </c>
      <c r="CB1614" s="65">
        <f t="shared" si="1071"/>
        <v>0</v>
      </c>
      <c r="CC1614" s="65">
        <f t="shared" si="1072"/>
        <v>0</v>
      </c>
      <c r="CD1614" s="65" t="str">
        <f t="shared" si="1042"/>
        <v>Hiányos kitöltés! (B-oszlop üres)</v>
      </c>
      <c r="CE1614" s="66" t="str">
        <f t="shared" si="1043"/>
        <v>Hiányos kitöltés! (B-oszlop üres)</v>
      </c>
      <c r="CF1614" s="65">
        <f t="shared" si="1044"/>
        <v>0</v>
      </c>
      <c r="CG1614" s="65">
        <f t="shared" si="1045"/>
        <v>0</v>
      </c>
      <c r="CH1614" s="65">
        <f t="shared" si="1046"/>
        <v>0</v>
      </c>
    </row>
    <row r="1615" spans="1:86" ht="31.25" x14ac:dyDescent="0.25">
      <c r="A1615" s="54" t="str">
        <f t="shared" si="1035"/>
        <v>Nincs VKR kiválasztva!</v>
      </c>
      <c r="B1615" s="68"/>
      <c r="C1615" s="55"/>
      <c r="D1615" s="47"/>
      <c r="E1615" s="47"/>
      <c r="F1615" s="56" t="str">
        <f>IF($G1615="","Nincs VKR kiválasztva!",INDEX(Osszesito!$C:$C,MATCH($G1615,Osszesito!$D:$D,0)))</f>
        <v>Nincs VKR kiválasztva!</v>
      </c>
      <c r="G1615" s="45"/>
      <c r="H1615" s="51" t="str">
        <f>IF($D1615="","",CONCATENATE($AY1615,"_",COUNTA($D$3:$D1615),"_FSZV_2026"))</f>
        <v/>
      </c>
      <c r="I1615" s="56" t="str">
        <f>IF($G1615="","Nincs VKR kiválasztva!",INDEX(Osszesito!$G:$G,MATCH($F1615,Osszesito!$C:$C,0)))</f>
        <v>Nincs VKR kiválasztva!</v>
      </c>
      <c r="J1615" s="56" t="str">
        <f>IF($G1615="","Nincs VKR kiválasztva!",INDEX(Osszesito!$F:$F,MATCH($F1615,Osszesito!$C:$C,0)))</f>
        <v>Nincs VKR kiválasztva!</v>
      </c>
      <c r="K1615" s="48" t="str">
        <f t="shared" si="1073"/>
        <v>Nincs kitöltve a költség rész!</v>
      </c>
      <c r="L1615" s="49"/>
      <c r="M1615" s="49"/>
      <c r="N1615" s="60"/>
      <c r="O1615" s="60"/>
      <c r="P1615" s="90"/>
      <c r="R1615" s="62"/>
      <c r="S1615" s="62"/>
      <c r="T1615" s="62"/>
      <c r="U1615" s="62"/>
      <c r="V1615" s="62"/>
      <c r="W1615" s="62"/>
      <c r="X1615" s="62"/>
      <c r="Y1615" s="62"/>
      <c r="Z1615" s="62"/>
      <c r="AA1615" s="62"/>
      <c r="AB1615" s="62"/>
      <c r="AC1615" s="61">
        <f t="shared" si="1036"/>
        <v>0</v>
      </c>
      <c r="AD1615" s="1" t="str">
        <f t="shared" si="1037"/>
        <v>Nincs VKR kiválasztva!</v>
      </c>
      <c r="AF1615" s="60"/>
      <c r="AG1615" s="60"/>
      <c r="AH1615" s="60"/>
      <c r="AI1615" s="60"/>
      <c r="AJ1615" s="60"/>
      <c r="AK1615" s="60"/>
      <c r="AL1615" s="60"/>
      <c r="AM1615" s="60"/>
      <c r="AN1615" s="60"/>
      <c r="AO1615" s="60"/>
      <c r="AP1615" s="60"/>
      <c r="AQ1615" s="61">
        <f t="shared" si="1038"/>
        <v>0</v>
      </c>
      <c r="AR1615" s="130" t="s">
        <v>36</v>
      </c>
      <c r="AS1615" s="1" t="str">
        <f t="shared" si="1039"/>
        <v>Nincs VKR kiválasztva!</v>
      </c>
      <c r="AU1615" s="46"/>
      <c r="AV1615" s="46"/>
      <c r="AY1615" s="64" t="str">
        <f>IF($D1615="","",INDEX(Osszesito!$E:$E,MATCH($F1615,Osszesito!$C:$C,0)))</f>
        <v/>
      </c>
      <c r="AZ1615" s="64">
        <f t="shared" si="1047"/>
        <v>0</v>
      </c>
      <c r="BA1615" s="65">
        <f t="shared" si="1048"/>
        <v>0</v>
      </c>
      <c r="BB1615" s="65" t="str">
        <f t="shared" si="1049"/>
        <v>x</v>
      </c>
      <c r="BC1615" s="65">
        <f t="shared" si="1040"/>
        <v>0</v>
      </c>
      <c r="BD1615" s="65">
        <f t="shared" si="1074"/>
        <v>0</v>
      </c>
      <c r="BE1615" s="65">
        <f t="shared" si="1050"/>
        <v>0</v>
      </c>
      <c r="BF1615" s="64" t="str">
        <f t="shared" si="1051"/>
        <v>A forrás egyenlő a költséggel (I.ütem).</v>
      </c>
      <c r="BG1615" s="65">
        <f t="shared" si="1052"/>
        <v>0</v>
      </c>
      <c r="BH1615" s="65">
        <f t="shared" si="1053"/>
        <v>0</v>
      </c>
      <c r="BI1615" s="65">
        <f t="shared" si="1054"/>
        <v>0</v>
      </c>
      <c r="BJ1615" s="65">
        <f t="shared" si="1055"/>
        <v>0</v>
      </c>
      <c r="BK1615" s="65">
        <f t="shared" si="1041"/>
        <v>0</v>
      </c>
      <c r="BL1615" s="66" t="str">
        <f t="shared" si="1075"/>
        <v>Nem hosszútávú a feladat.</v>
      </c>
      <c r="BM1615" s="67">
        <f t="shared" si="1056"/>
        <v>1</v>
      </c>
      <c r="BN1615" s="67">
        <f t="shared" si="1057"/>
        <v>0</v>
      </c>
      <c r="BO1615" s="67">
        <f t="shared" si="1058"/>
        <v>1</v>
      </c>
      <c r="BP1615" s="67">
        <f t="shared" si="1059"/>
        <v>0</v>
      </c>
      <c r="BQ1615" s="65">
        <f t="shared" si="1060"/>
        <v>0</v>
      </c>
      <c r="BR1615" s="64" t="str">
        <f t="shared" si="1061"/>
        <v>Nincs hosszútávú terv!</v>
      </c>
      <c r="BS1615" s="65">
        <f t="shared" si="1062"/>
        <v>0</v>
      </c>
      <c r="BT1615" s="65">
        <f t="shared" si="1063"/>
        <v>0</v>
      </c>
      <c r="BU1615" s="65">
        <f t="shared" si="1064"/>
        <v>0</v>
      </c>
      <c r="BV1615" s="65">
        <f t="shared" si="1065"/>
        <v>0</v>
      </c>
      <c r="BW1615" s="65">
        <f t="shared" si="1066"/>
        <v>0</v>
      </c>
      <c r="BX1615" s="65">
        <f t="shared" si="1067"/>
        <v>0</v>
      </c>
      <c r="BY1615" s="65">
        <f t="shared" si="1068"/>
        <v>0</v>
      </c>
      <c r="BZ1615" s="65">
        <f t="shared" si="1069"/>
        <v>0</v>
      </c>
      <c r="CA1615" s="65">
        <f t="shared" si="1070"/>
        <v>0</v>
      </c>
      <c r="CB1615" s="65">
        <f t="shared" si="1071"/>
        <v>0</v>
      </c>
      <c r="CC1615" s="65">
        <f t="shared" si="1072"/>
        <v>0</v>
      </c>
      <c r="CD1615" s="65" t="str">
        <f t="shared" si="1042"/>
        <v>Hiányos kitöltés! (B-oszlop üres)</v>
      </c>
      <c r="CE1615" s="66" t="str">
        <f t="shared" si="1043"/>
        <v>Hiányos kitöltés! (B-oszlop üres)</v>
      </c>
      <c r="CF1615" s="65">
        <f t="shared" si="1044"/>
        <v>0</v>
      </c>
      <c r="CG1615" s="65">
        <f t="shared" si="1045"/>
        <v>0</v>
      </c>
      <c r="CH1615" s="65">
        <f t="shared" si="1046"/>
        <v>0</v>
      </c>
    </row>
    <row r="1616" spans="1:86" ht="31.25" x14ac:dyDescent="0.25">
      <c r="A1616" s="54" t="str">
        <f t="shared" si="1035"/>
        <v>Nincs VKR kiválasztva!</v>
      </c>
      <c r="B1616" s="68"/>
      <c r="C1616" s="55"/>
      <c r="D1616" s="47"/>
      <c r="E1616" s="47"/>
      <c r="F1616" s="56" t="str">
        <f>IF($G1616="","Nincs VKR kiválasztva!",INDEX(Osszesito!$C:$C,MATCH($G1616,Osszesito!$D:$D,0)))</f>
        <v>Nincs VKR kiválasztva!</v>
      </c>
      <c r="G1616" s="45"/>
      <c r="H1616" s="51" t="str">
        <f>IF($D1616="","",CONCATENATE($AY1616,"_",COUNTA($D$3:$D1616),"_FSZV_2026"))</f>
        <v/>
      </c>
      <c r="I1616" s="56" t="str">
        <f>IF($G1616="","Nincs VKR kiválasztva!",INDEX(Osszesito!$G:$G,MATCH($F1616,Osszesito!$C:$C,0)))</f>
        <v>Nincs VKR kiválasztva!</v>
      </c>
      <c r="J1616" s="56" t="str">
        <f>IF($G1616="","Nincs VKR kiválasztva!",INDEX(Osszesito!$F:$F,MATCH($F1616,Osszesito!$C:$C,0)))</f>
        <v>Nincs VKR kiválasztva!</v>
      </c>
      <c r="K1616" s="48" t="str">
        <f t="shared" si="1073"/>
        <v>Nincs kitöltve a költség rész!</v>
      </c>
      <c r="L1616" s="49"/>
      <c r="M1616" s="49"/>
      <c r="N1616" s="60"/>
      <c r="O1616" s="60"/>
      <c r="P1616" s="90"/>
      <c r="R1616" s="62"/>
      <c r="S1616" s="62"/>
      <c r="T1616" s="62"/>
      <c r="U1616" s="62"/>
      <c r="V1616" s="62"/>
      <c r="W1616" s="62"/>
      <c r="X1616" s="62"/>
      <c r="Y1616" s="62"/>
      <c r="Z1616" s="62"/>
      <c r="AA1616" s="62"/>
      <c r="AB1616" s="62"/>
      <c r="AC1616" s="61">
        <f t="shared" si="1036"/>
        <v>0</v>
      </c>
      <c r="AD1616" s="1" t="str">
        <f t="shared" si="1037"/>
        <v>Nincs VKR kiválasztva!</v>
      </c>
      <c r="AF1616" s="60"/>
      <c r="AG1616" s="60"/>
      <c r="AH1616" s="60"/>
      <c r="AI1616" s="60"/>
      <c r="AJ1616" s="60"/>
      <c r="AK1616" s="60"/>
      <c r="AL1616" s="60"/>
      <c r="AM1616" s="60"/>
      <c r="AN1616" s="60"/>
      <c r="AO1616" s="60"/>
      <c r="AP1616" s="60"/>
      <c r="AQ1616" s="61">
        <f t="shared" si="1038"/>
        <v>0</v>
      </c>
      <c r="AR1616" s="130" t="s">
        <v>36</v>
      </c>
      <c r="AS1616" s="1" t="str">
        <f t="shared" si="1039"/>
        <v>Nincs VKR kiválasztva!</v>
      </c>
      <c r="AU1616" s="46"/>
      <c r="AV1616" s="46"/>
      <c r="AY1616" s="64" t="str">
        <f>IF($D1616="","",INDEX(Osszesito!$E:$E,MATCH($F1616,Osszesito!$C:$C,0)))</f>
        <v/>
      </c>
      <c r="AZ1616" s="64">
        <f t="shared" si="1047"/>
        <v>0</v>
      </c>
      <c r="BA1616" s="65">
        <f t="shared" si="1048"/>
        <v>0</v>
      </c>
      <c r="BB1616" s="65" t="str">
        <f t="shared" si="1049"/>
        <v>x</v>
      </c>
      <c r="BC1616" s="65">
        <f t="shared" si="1040"/>
        <v>0</v>
      </c>
      <c r="BD1616" s="65">
        <f t="shared" si="1074"/>
        <v>0</v>
      </c>
      <c r="BE1616" s="65">
        <f t="shared" si="1050"/>
        <v>0</v>
      </c>
      <c r="BF1616" s="64" t="str">
        <f t="shared" si="1051"/>
        <v>A forrás egyenlő a költséggel (I.ütem).</v>
      </c>
      <c r="BG1616" s="65">
        <f t="shared" si="1052"/>
        <v>0</v>
      </c>
      <c r="BH1616" s="65">
        <f t="shared" si="1053"/>
        <v>0</v>
      </c>
      <c r="BI1616" s="65">
        <f t="shared" si="1054"/>
        <v>0</v>
      </c>
      <c r="BJ1616" s="65">
        <f t="shared" si="1055"/>
        <v>0</v>
      </c>
      <c r="BK1616" s="65">
        <f t="shared" si="1041"/>
        <v>0</v>
      </c>
      <c r="BL1616" s="66" t="str">
        <f t="shared" si="1075"/>
        <v>Nem hosszútávú a feladat.</v>
      </c>
      <c r="BM1616" s="67">
        <f t="shared" si="1056"/>
        <v>1</v>
      </c>
      <c r="BN1616" s="67">
        <f t="shared" si="1057"/>
        <v>0</v>
      </c>
      <c r="BO1616" s="67">
        <f t="shared" si="1058"/>
        <v>1</v>
      </c>
      <c r="BP1616" s="67">
        <f t="shared" si="1059"/>
        <v>0</v>
      </c>
      <c r="BQ1616" s="65">
        <f t="shared" si="1060"/>
        <v>0</v>
      </c>
      <c r="BR1616" s="64" t="str">
        <f t="shared" si="1061"/>
        <v>Nincs hosszútávú terv!</v>
      </c>
      <c r="BS1616" s="65">
        <f t="shared" si="1062"/>
        <v>0</v>
      </c>
      <c r="BT1616" s="65">
        <f t="shared" si="1063"/>
        <v>0</v>
      </c>
      <c r="BU1616" s="65">
        <f t="shared" si="1064"/>
        <v>0</v>
      </c>
      <c r="BV1616" s="65">
        <f t="shared" si="1065"/>
        <v>0</v>
      </c>
      <c r="BW1616" s="65">
        <f t="shared" si="1066"/>
        <v>0</v>
      </c>
      <c r="BX1616" s="65">
        <f t="shared" si="1067"/>
        <v>0</v>
      </c>
      <c r="BY1616" s="65">
        <f t="shared" si="1068"/>
        <v>0</v>
      </c>
      <c r="BZ1616" s="65">
        <f t="shared" si="1069"/>
        <v>0</v>
      </c>
      <c r="CA1616" s="65">
        <f t="shared" si="1070"/>
        <v>0</v>
      </c>
      <c r="CB1616" s="65">
        <f t="shared" si="1071"/>
        <v>0</v>
      </c>
      <c r="CC1616" s="65">
        <f t="shared" si="1072"/>
        <v>0</v>
      </c>
      <c r="CD1616" s="65" t="str">
        <f t="shared" si="1042"/>
        <v>Hiányos kitöltés! (B-oszlop üres)</v>
      </c>
      <c r="CE1616" s="66" t="str">
        <f t="shared" si="1043"/>
        <v>Hiányos kitöltés! (B-oszlop üres)</v>
      </c>
      <c r="CF1616" s="65">
        <f t="shared" si="1044"/>
        <v>0</v>
      </c>
      <c r="CG1616" s="65">
        <f t="shared" si="1045"/>
        <v>0</v>
      </c>
      <c r="CH1616" s="65">
        <f t="shared" si="1046"/>
        <v>0</v>
      </c>
    </row>
    <row r="1617" spans="1:86" ht="31.25" x14ac:dyDescent="0.25">
      <c r="A1617" s="54" t="str">
        <f t="shared" si="1035"/>
        <v>Nincs VKR kiválasztva!</v>
      </c>
      <c r="B1617" s="68"/>
      <c r="C1617" s="55"/>
      <c r="D1617" s="47"/>
      <c r="E1617" s="47"/>
      <c r="F1617" s="56" t="str">
        <f>IF($G1617="","Nincs VKR kiválasztva!",INDEX(Osszesito!$C:$C,MATCH($G1617,Osszesito!$D:$D,0)))</f>
        <v>Nincs VKR kiválasztva!</v>
      </c>
      <c r="G1617" s="45"/>
      <c r="H1617" s="51" t="str">
        <f>IF($D1617="","",CONCATENATE($AY1617,"_",COUNTA($D$3:$D1617),"_FSZV_2026"))</f>
        <v/>
      </c>
      <c r="I1617" s="56" t="str">
        <f>IF($G1617="","Nincs VKR kiválasztva!",INDEX(Osszesito!$G:$G,MATCH($F1617,Osszesito!$C:$C,0)))</f>
        <v>Nincs VKR kiválasztva!</v>
      </c>
      <c r="J1617" s="56" t="str">
        <f>IF($G1617="","Nincs VKR kiválasztva!",INDEX(Osszesito!$F:$F,MATCH($F1617,Osszesito!$C:$C,0)))</f>
        <v>Nincs VKR kiválasztva!</v>
      </c>
      <c r="K1617" s="48" t="str">
        <f t="shared" si="1073"/>
        <v>Nincs kitöltve a költség rész!</v>
      </c>
      <c r="L1617" s="49"/>
      <c r="M1617" s="49"/>
      <c r="N1617" s="60"/>
      <c r="O1617" s="60"/>
      <c r="P1617" s="90"/>
      <c r="R1617" s="62"/>
      <c r="S1617" s="62"/>
      <c r="T1617" s="62"/>
      <c r="U1617" s="62"/>
      <c r="V1617" s="62"/>
      <c r="W1617" s="62"/>
      <c r="X1617" s="62"/>
      <c r="Y1617" s="62"/>
      <c r="Z1617" s="62"/>
      <c r="AA1617" s="62"/>
      <c r="AB1617" s="62"/>
      <c r="AC1617" s="61">
        <f t="shared" si="1036"/>
        <v>0</v>
      </c>
      <c r="AD1617" s="1" t="str">
        <f t="shared" si="1037"/>
        <v>Nincs VKR kiválasztva!</v>
      </c>
      <c r="AF1617" s="60"/>
      <c r="AG1617" s="60"/>
      <c r="AH1617" s="60"/>
      <c r="AI1617" s="60"/>
      <c r="AJ1617" s="60"/>
      <c r="AK1617" s="60"/>
      <c r="AL1617" s="60"/>
      <c r="AM1617" s="60"/>
      <c r="AN1617" s="60"/>
      <c r="AO1617" s="60"/>
      <c r="AP1617" s="60"/>
      <c r="AQ1617" s="61">
        <f t="shared" si="1038"/>
        <v>0</v>
      </c>
      <c r="AR1617" s="130" t="s">
        <v>36</v>
      </c>
      <c r="AS1617" s="1" t="str">
        <f t="shared" si="1039"/>
        <v>Nincs VKR kiválasztva!</v>
      </c>
      <c r="AU1617" s="46"/>
      <c r="AV1617" s="46"/>
      <c r="AY1617" s="64" t="str">
        <f>IF($D1617="","",INDEX(Osszesito!$E:$E,MATCH($F1617,Osszesito!$C:$C,0)))</f>
        <v/>
      </c>
      <c r="AZ1617" s="64">
        <f t="shared" si="1047"/>
        <v>0</v>
      </c>
      <c r="BA1617" s="65">
        <f t="shared" si="1048"/>
        <v>0</v>
      </c>
      <c r="BB1617" s="65" t="str">
        <f t="shared" si="1049"/>
        <v>x</v>
      </c>
      <c r="BC1617" s="65">
        <f t="shared" si="1040"/>
        <v>0</v>
      </c>
      <c r="BD1617" s="65">
        <f t="shared" si="1074"/>
        <v>0</v>
      </c>
      <c r="BE1617" s="65">
        <f t="shared" si="1050"/>
        <v>0</v>
      </c>
      <c r="BF1617" s="64" t="str">
        <f t="shared" si="1051"/>
        <v>A forrás egyenlő a költséggel (I.ütem).</v>
      </c>
      <c r="BG1617" s="65">
        <f t="shared" si="1052"/>
        <v>0</v>
      </c>
      <c r="BH1617" s="65">
        <f t="shared" si="1053"/>
        <v>0</v>
      </c>
      <c r="BI1617" s="65">
        <f t="shared" si="1054"/>
        <v>0</v>
      </c>
      <c r="BJ1617" s="65">
        <f t="shared" si="1055"/>
        <v>0</v>
      </c>
      <c r="BK1617" s="65">
        <f t="shared" si="1041"/>
        <v>0</v>
      </c>
      <c r="BL1617" s="66" t="str">
        <f t="shared" si="1075"/>
        <v>Nem hosszútávú a feladat.</v>
      </c>
      <c r="BM1617" s="67">
        <f t="shared" si="1056"/>
        <v>1</v>
      </c>
      <c r="BN1617" s="67">
        <f t="shared" si="1057"/>
        <v>0</v>
      </c>
      <c r="BO1617" s="67">
        <f t="shared" si="1058"/>
        <v>1</v>
      </c>
      <c r="BP1617" s="67">
        <f t="shared" si="1059"/>
        <v>0</v>
      </c>
      <c r="BQ1617" s="65">
        <f t="shared" si="1060"/>
        <v>0</v>
      </c>
      <c r="BR1617" s="64" t="str">
        <f t="shared" si="1061"/>
        <v>Nincs hosszútávú terv!</v>
      </c>
      <c r="BS1617" s="65">
        <f t="shared" si="1062"/>
        <v>0</v>
      </c>
      <c r="BT1617" s="65">
        <f t="shared" si="1063"/>
        <v>0</v>
      </c>
      <c r="BU1617" s="65">
        <f t="shared" si="1064"/>
        <v>0</v>
      </c>
      <c r="BV1617" s="65">
        <f t="shared" si="1065"/>
        <v>0</v>
      </c>
      <c r="BW1617" s="65">
        <f t="shared" si="1066"/>
        <v>0</v>
      </c>
      <c r="BX1617" s="65">
        <f t="shared" si="1067"/>
        <v>0</v>
      </c>
      <c r="BY1617" s="65">
        <f t="shared" si="1068"/>
        <v>0</v>
      </c>
      <c r="BZ1617" s="65">
        <f t="shared" si="1069"/>
        <v>0</v>
      </c>
      <c r="CA1617" s="65">
        <f t="shared" si="1070"/>
        <v>0</v>
      </c>
      <c r="CB1617" s="65">
        <f t="shared" si="1071"/>
        <v>0</v>
      </c>
      <c r="CC1617" s="65">
        <f t="shared" si="1072"/>
        <v>0</v>
      </c>
      <c r="CD1617" s="65" t="str">
        <f t="shared" si="1042"/>
        <v>Hiányos kitöltés! (B-oszlop üres)</v>
      </c>
      <c r="CE1617" s="66" t="str">
        <f t="shared" si="1043"/>
        <v>Hiányos kitöltés! (B-oszlop üres)</v>
      </c>
      <c r="CF1617" s="65">
        <f t="shared" si="1044"/>
        <v>0</v>
      </c>
      <c r="CG1617" s="65">
        <f t="shared" si="1045"/>
        <v>0</v>
      </c>
      <c r="CH1617" s="65">
        <f t="shared" si="1046"/>
        <v>0</v>
      </c>
    </row>
    <row r="1618" spans="1:86" ht="31.25" x14ac:dyDescent="0.25">
      <c r="A1618" s="54" t="str">
        <f t="shared" si="1035"/>
        <v>Nincs VKR kiválasztva!</v>
      </c>
      <c r="B1618" s="68"/>
      <c r="C1618" s="55"/>
      <c r="D1618" s="47"/>
      <c r="E1618" s="47"/>
      <c r="F1618" s="56" t="str">
        <f>IF($G1618="","Nincs VKR kiválasztva!",INDEX(Osszesito!$C:$C,MATCH($G1618,Osszesito!$D:$D,0)))</f>
        <v>Nincs VKR kiválasztva!</v>
      </c>
      <c r="G1618" s="45"/>
      <c r="H1618" s="51" t="str">
        <f>IF($D1618="","",CONCATENATE($AY1618,"_",COUNTA($D$3:$D1618),"_FSZV_2026"))</f>
        <v/>
      </c>
      <c r="I1618" s="56" t="str">
        <f>IF($G1618="","Nincs VKR kiválasztva!",INDEX(Osszesito!$G:$G,MATCH($F1618,Osszesito!$C:$C,0)))</f>
        <v>Nincs VKR kiválasztva!</v>
      </c>
      <c r="J1618" s="56" t="str">
        <f>IF($G1618="","Nincs VKR kiválasztva!",INDEX(Osszesito!$F:$F,MATCH($F1618,Osszesito!$C:$C,0)))</f>
        <v>Nincs VKR kiválasztva!</v>
      </c>
      <c r="K1618" s="48" t="str">
        <f t="shared" si="1073"/>
        <v>Nincs kitöltve a költség rész!</v>
      </c>
      <c r="L1618" s="49"/>
      <c r="M1618" s="49"/>
      <c r="N1618" s="60"/>
      <c r="O1618" s="60"/>
      <c r="P1618" s="90"/>
      <c r="R1618" s="62"/>
      <c r="S1618" s="62"/>
      <c r="T1618" s="62"/>
      <c r="U1618" s="62"/>
      <c r="V1618" s="62"/>
      <c r="W1618" s="62"/>
      <c r="X1618" s="62"/>
      <c r="Y1618" s="62"/>
      <c r="Z1618" s="62"/>
      <c r="AA1618" s="62"/>
      <c r="AB1618" s="62"/>
      <c r="AC1618" s="61">
        <f t="shared" si="1036"/>
        <v>0</v>
      </c>
      <c r="AD1618" s="1" t="str">
        <f t="shared" si="1037"/>
        <v>Nincs VKR kiválasztva!</v>
      </c>
      <c r="AF1618" s="60"/>
      <c r="AG1618" s="60"/>
      <c r="AH1618" s="60"/>
      <c r="AI1618" s="60"/>
      <c r="AJ1618" s="60"/>
      <c r="AK1618" s="60"/>
      <c r="AL1618" s="60"/>
      <c r="AM1618" s="60"/>
      <c r="AN1618" s="60"/>
      <c r="AO1618" s="60"/>
      <c r="AP1618" s="60"/>
      <c r="AQ1618" s="61">
        <f t="shared" si="1038"/>
        <v>0</v>
      </c>
      <c r="AR1618" s="130" t="s">
        <v>36</v>
      </c>
      <c r="AS1618" s="1" t="str">
        <f t="shared" si="1039"/>
        <v>Nincs VKR kiválasztva!</v>
      </c>
      <c r="AU1618" s="46"/>
      <c r="AV1618" s="46"/>
      <c r="AY1618" s="64" t="str">
        <f>IF($D1618="","",INDEX(Osszesito!$E:$E,MATCH($F1618,Osszesito!$C:$C,0)))</f>
        <v/>
      </c>
      <c r="AZ1618" s="64">
        <f t="shared" si="1047"/>
        <v>0</v>
      </c>
      <c r="BA1618" s="65">
        <f t="shared" si="1048"/>
        <v>0</v>
      </c>
      <c r="BB1618" s="65" t="str">
        <f t="shared" si="1049"/>
        <v>x</v>
      </c>
      <c r="BC1618" s="65">
        <f t="shared" si="1040"/>
        <v>0</v>
      </c>
      <c r="BD1618" s="65">
        <f t="shared" si="1074"/>
        <v>0</v>
      </c>
      <c r="BE1618" s="65">
        <f t="shared" si="1050"/>
        <v>0</v>
      </c>
      <c r="BF1618" s="64" t="str">
        <f t="shared" si="1051"/>
        <v>A forrás egyenlő a költséggel (I.ütem).</v>
      </c>
      <c r="BG1618" s="65">
        <f t="shared" si="1052"/>
        <v>0</v>
      </c>
      <c r="BH1618" s="65">
        <f t="shared" si="1053"/>
        <v>0</v>
      </c>
      <c r="BI1618" s="65">
        <f t="shared" si="1054"/>
        <v>0</v>
      </c>
      <c r="BJ1618" s="65">
        <f t="shared" si="1055"/>
        <v>0</v>
      </c>
      <c r="BK1618" s="65">
        <f t="shared" si="1041"/>
        <v>0</v>
      </c>
      <c r="BL1618" s="66" t="str">
        <f t="shared" si="1075"/>
        <v>Nem hosszútávú a feladat.</v>
      </c>
      <c r="BM1618" s="67">
        <f t="shared" si="1056"/>
        <v>1</v>
      </c>
      <c r="BN1618" s="67">
        <f t="shared" si="1057"/>
        <v>0</v>
      </c>
      <c r="BO1618" s="67">
        <f t="shared" si="1058"/>
        <v>1</v>
      </c>
      <c r="BP1618" s="67">
        <f t="shared" si="1059"/>
        <v>0</v>
      </c>
      <c r="BQ1618" s="65">
        <f t="shared" si="1060"/>
        <v>0</v>
      </c>
      <c r="BR1618" s="64" t="str">
        <f t="shared" si="1061"/>
        <v>Nincs hosszútávú terv!</v>
      </c>
      <c r="BS1618" s="65">
        <f t="shared" si="1062"/>
        <v>0</v>
      </c>
      <c r="BT1618" s="65">
        <f t="shared" si="1063"/>
        <v>0</v>
      </c>
      <c r="BU1618" s="65">
        <f t="shared" si="1064"/>
        <v>0</v>
      </c>
      <c r="BV1618" s="65">
        <f t="shared" si="1065"/>
        <v>0</v>
      </c>
      <c r="BW1618" s="65">
        <f t="shared" si="1066"/>
        <v>0</v>
      </c>
      <c r="BX1618" s="65">
        <f t="shared" si="1067"/>
        <v>0</v>
      </c>
      <c r="BY1618" s="65">
        <f t="shared" si="1068"/>
        <v>0</v>
      </c>
      <c r="BZ1618" s="65">
        <f t="shared" si="1069"/>
        <v>0</v>
      </c>
      <c r="CA1618" s="65">
        <f t="shared" si="1070"/>
        <v>0</v>
      </c>
      <c r="CB1618" s="65">
        <f t="shared" si="1071"/>
        <v>0</v>
      </c>
      <c r="CC1618" s="65">
        <f t="shared" si="1072"/>
        <v>0</v>
      </c>
      <c r="CD1618" s="65" t="str">
        <f t="shared" si="1042"/>
        <v>Hiányos kitöltés! (B-oszlop üres)</v>
      </c>
      <c r="CE1618" s="66" t="str">
        <f t="shared" si="1043"/>
        <v>Hiányos kitöltés! (B-oszlop üres)</v>
      </c>
      <c r="CF1618" s="65">
        <f t="shared" si="1044"/>
        <v>0</v>
      </c>
      <c r="CG1618" s="65">
        <f t="shared" si="1045"/>
        <v>0</v>
      </c>
      <c r="CH1618" s="65">
        <f t="shared" si="1046"/>
        <v>0</v>
      </c>
    </row>
    <row r="1619" spans="1:86" ht="31.25" x14ac:dyDescent="0.25">
      <c r="A1619" s="54" t="str">
        <f t="shared" si="1035"/>
        <v>Nincs VKR kiválasztva!</v>
      </c>
      <c r="B1619" s="68"/>
      <c r="C1619" s="55"/>
      <c r="D1619" s="47"/>
      <c r="E1619" s="47"/>
      <c r="F1619" s="56" t="str">
        <f>IF($G1619="","Nincs VKR kiválasztva!",INDEX(Osszesito!$C:$C,MATCH($G1619,Osszesito!$D:$D,0)))</f>
        <v>Nincs VKR kiválasztva!</v>
      </c>
      <c r="G1619" s="45"/>
      <c r="H1619" s="51" t="str">
        <f>IF($D1619="","",CONCATENATE($AY1619,"_",COUNTA($D$3:$D1619),"_FSZV_2026"))</f>
        <v/>
      </c>
      <c r="I1619" s="56" t="str">
        <f>IF($G1619="","Nincs VKR kiválasztva!",INDEX(Osszesito!$G:$G,MATCH($F1619,Osszesito!$C:$C,0)))</f>
        <v>Nincs VKR kiválasztva!</v>
      </c>
      <c r="J1619" s="56" t="str">
        <f>IF($G1619="","Nincs VKR kiválasztva!",INDEX(Osszesito!$F:$F,MATCH($F1619,Osszesito!$C:$C,0)))</f>
        <v>Nincs VKR kiválasztva!</v>
      </c>
      <c r="K1619" s="48" t="str">
        <f t="shared" si="1073"/>
        <v>Nincs kitöltve a költség rész!</v>
      </c>
      <c r="L1619" s="49"/>
      <c r="M1619" s="49"/>
      <c r="N1619" s="60"/>
      <c r="O1619" s="60"/>
      <c r="P1619" s="90"/>
      <c r="R1619" s="62"/>
      <c r="S1619" s="62"/>
      <c r="T1619" s="62"/>
      <c r="U1619" s="62"/>
      <c r="V1619" s="62"/>
      <c r="W1619" s="62"/>
      <c r="X1619" s="62"/>
      <c r="Y1619" s="62"/>
      <c r="Z1619" s="62"/>
      <c r="AA1619" s="62"/>
      <c r="AB1619" s="62"/>
      <c r="AC1619" s="61">
        <f t="shared" si="1036"/>
        <v>0</v>
      </c>
      <c r="AD1619" s="1" t="str">
        <f t="shared" si="1037"/>
        <v>Nincs VKR kiválasztva!</v>
      </c>
      <c r="AF1619" s="60"/>
      <c r="AG1619" s="60"/>
      <c r="AH1619" s="60"/>
      <c r="AI1619" s="60"/>
      <c r="AJ1619" s="60"/>
      <c r="AK1619" s="60"/>
      <c r="AL1619" s="60"/>
      <c r="AM1619" s="60"/>
      <c r="AN1619" s="60"/>
      <c r="AO1619" s="60"/>
      <c r="AP1619" s="60"/>
      <c r="AQ1619" s="61">
        <f t="shared" si="1038"/>
        <v>0</v>
      </c>
      <c r="AR1619" s="130" t="s">
        <v>36</v>
      </c>
      <c r="AS1619" s="1" t="str">
        <f t="shared" si="1039"/>
        <v>Nincs VKR kiválasztva!</v>
      </c>
      <c r="AU1619" s="46"/>
      <c r="AV1619" s="46"/>
      <c r="AY1619" s="64" t="str">
        <f>IF($D1619="","",INDEX(Osszesito!$E:$E,MATCH($F1619,Osszesito!$C:$C,0)))</f>
        <v/>
      </c>
      <c r="AZ1619" s="64">
        <f t="shared" si="1047"/>
        <v>0</v>
      </c>
      <c r="BA1619" s="65">
        <f t="shared" si="1048"/>
        <v>0</v>
      </c>
      <c r="BB1619" s="65" t="str">
        <f t="shared" si="1049"/>
        <v>x</v>
      </c>
      <c r="BC1619" s="65">
        <f t="shared" si="1040"/>
        <v>0</v>
      </c>
      <c r="BD1619" s="65">
        <f t="shared" si="1074"/>
        <v>0</v>
      </c>
      <c r="BE1619" s="65">
        <f t="shared" si="1050"/>
        <v>0</v>
      </c>
      <c r="BF1619" s="64" t="str">
        <f t="shared" si="1051"/>
        <v>A forrás egyenlő a költséggel (I.ütem).</v>
      </c>
      <c r="BG1619" s="65">
        <f t="shared" si="1052"/>
        <v>0</v>
      </c>
      <c r="BH1619" s="65">
        <f t="shared" si="1053"/>
        <v>0</v>
      </c>
      <c r="BI1619" s="65">
        <f t="shared" si="1054"/>
        <v>0</v>
      </c>
      <c r="BJ1619" s="65">
        <f t="shared" si="1055"/>
        <v>0</v>
      </c>
      <c r="BK1619" s="65">
        <f t="shared" si="1041"/>
        <v>0</v>
      </c>
      <c r="BL1619" s="66" t="str">
        <f t="shared" si="1075"/>
        <v>Nem hosszútávú a feladat.</v>
      </c>
      <c r="BM1619" s="67">
        <f t="shared" si="1056"/>
        <v>1</v>
      </c>
      <c r="BN1619" s="67">
        <f t="shared" si="1057"/>
        <v>0</v>
      </c>
      <c r="BO1619" s="67">
        <f t="shared" si="1058"/>
        <v>1</v>
      </c>
      <c r="BP1619" s="67">
        <f t="shared" si="1059"/>
        <v>0</v>
      </c>
      <c r="BQ1619" s="65">
        <f t="shared" si="1060"/>
        <v>0</v>
      </c>
      <c r="BR1619" s="64" t="str">
        <f t="shared" si="1061"/>
        <v>Nincs hosszútávú terv!</v>
      </c>
      <c r="BS1619" s="65">
        <f t="shared" si="1062"/>
        <v>0</v>
      </c>
      <c r="BT1619" s="65">
        <f t="shared" si="1063"/>
        <v>0</v>
      </c>
      <c r="BU1619" s="65">
        <f t="shared" si="1064"/>
        <v>0</v>
      </c>
      <c r="BV1619" s="65">
        <f t="shared" si="1065"/>
        <v>0</v>
      </c>
      <c r="BW1619" s="65">
        <f t="shared" si="1066"/>
        <v>0</v>
      </c>
      <c r="BX1619" s="65">
        <f t="shared" si="1067"/>
        <v>0</v>
      </c>
      <c r="BY1619" s="65">
        <f t="shared" si="1068"/>
        <v>0</v>
      </c>
      <c r="BZ1619" s="65">
        <f t="shared" si="1069"/>
        <v>0</v>
      </c>
      <c r="CA1619" s="65">
        <f t="shared" si="1070"/>
        <v>0</v>
      </c>
      <c r="CB1619" s="65">
        <f t="shared" si="1071"/>
        <v>0</v>
      </c>
      <c r="CC1619" s="65">
        <f t="shared" si="1072"/>
        <v>0</v>
      </c>
      <c r="CD1619" s="65" t="str">
        <f t="shared" si="1042"/>
        <v>Hiányos kitöltés! (B-oszlop üres)</v>
      </c>
      <c r="CE1619" s="66" t="str">
        <f t="shared" si="1043"/>
        <v>Hiányos kitöltés! (B-oszlop üres)</v>
      </c>
      <c r="CF1619" s="65">
        <f t="shared" si="1044"/>
        <v>0</v>
      </c>
      <c r="CG1619" s="65">
        <f t="shared" si="1045"/>
        <v>0</v>
      </c>
      <c r="CH1619" s="65">
        <f t="shared" si="1046"/>
        <v>0</v>
      </c>
    </row>
    <row r="1620" spans="1:86" ht="31.25" x14ac:dyDescent="0.25">
      <c r="A1620" s="54" t="str">
        <f t="shared" si="1035"/>
        <v>Nincs VKR kiválasztva!</v>
      </c>
      <c r="B1620" s="68"/>
      <c r="C1620" s="55"/>
      <c r="D1620" s="47"/>
      <c r="E1620" s="47"/>
      <c r="F1620" s="56" t="str">
        <f>IF($G1620="","Nincs VKR kiválasztva!",INDEX(Osszesito!$C:$C,MATCH($G1620,Osszesito!$D:$D,0)))</f>
        <v>Nincs VKR kiválasztva!</v>
      </c>
      <c r="G1620" s="45"/>
      <c r="H1620" s="51" t="str">
        <f>IF($D1620="","",CONCATENATE($AY1620,"_",COUNTA($D$3:$D1620),"_FSZV_2026"))</f>
        <v/>
      </c>
      <c r="I1620" s="56" t="str">
        <f>IF($G1620="","Nincs VKR kiválasztva!",INDEX(Osszesito!$G:$G,MATCH($F1620,Osszesito!$C:$C,0)))</f>
        <v>Nincs VKR kiválasztva!</v>
      </c>
      <c r="J1620" s="56" t="str">
        <f>IF($G1620="","Nincs VKR kiválasztva!",INDEX(Osszesito!$F:$F,MATCH($F1620,Osszesito!$C:$C,0)))</f>
        <v>Nincs VKR kiválasztva!</v>
      </c>
      <c r="K1620" s="48" t="str">
        <f t="shared" si="1073"/>
        <v>Nincs kitöltve a költség rész!</v>
      </c>
      <c r="L1620" s="49"/>
      <c r="M1620" s="49"/>
      <c r="N1620" s="60"/>
      <c r="O1620" s="60"/>
      <c r="P1620" s="90"/>
      <c r="R1620" s="62"/>
      <c r="S1620" s="62"/>
      <c r="T1620" s="62"/>
      <c r="U1620" s="62"/>
      <c r="V1620" s="62"/>
      <c r="W1620" s="62"/>
      <c r="X1620" s="62"/>
      <c r="Y1620" s="62"/>
      <c r="Z1620" s="62"/>
      <c r="AA1620" s="62"/>
      <c r="AB1620" s="62"/>
      <c r="AC1620" s="61">
        <f t="shared" si="1036"/>
        <v>0</v>
      </c>
      <c r="AD1620" s="1" t="str">
        <f t="shared" si="1037"/>
        <v>Nincs VKR kiválasztva!</v>
      </c>
      <c r="AF1620" s="60"/>
      <c r="AG1620" s="60"/>
      <c r="AH1620" s="60"/>
      <c r="AI1620" s="60"/>
      <c r="AJ1620" s="60"/>
      <c r="AK1620" s="60"/>
      <c r="AL1620" s="60"/>
      <c r="AM1620" s="60"/>
      <c r="AN1620" s="60"/>
      <c r="AO1620" s="60"/>
      <c r="AP1620" s="60"/>
      <c r="AQ1620" s="61">
        <f t="shared" si="1038"/>
        <v>0</v>
      </c>
      <c r="AR1620" s="130" t="s">
        <v>36</v>
      </c>
      <c r="AS1620" s="1" t="str">
        <f t="shared" si="1039"/>
        <v>Nincs VKR kiválasztva!</v>
      </c>
      <c r="AU1620" s="46"/>
      <c r="AV1620" s="46"/>
      <c r="AY1620" s="64" t="str">
        <f>IF($D1620="","",INDEX(Osszesito!$E:$E,MATCH($F1620,Osszesito!$C:$C,0)))</f>
        <v/>
      </c>
      <c r="AZ1620" s="64">
        <f t="shared" si="1047"/>
        <v>0</v>
      </c>
      <c r="BA1620" s="65">
        <f t="shared" si="1048"/>
        <v>0</v>
      </c>
      <c r="BB1620" s="65" t="str">
        <f t="shared" si="1049"/>
        <v>x</v>
      </c>
      <c r="BC1620" s="65">
        <f t="shared" si="1040"/>
        <v>0</v>
      </c>
      <c r="BD1620" s="65">
        <f t="shared" si="1074"/>
        <v>0</v>
      </c>
      <c r="BE1620" s="65">
        <f t="shared" si="1050"/>
        <v>0</v>
      </c>
      <c r="BF1620" s="64" t="str">
        <f t="shared" si="1051"/>
        <v>A forrás egyenlő a költséggel (I.ütem).</v>
      </c>
      <c r="BG1620" s="65">
        <f t="shared" si="1052"/>
        <v>0</v>
      </c>
      <c r="BH1620" s="65">
        <f t="shared" si="1053"/>
        <v>0</v>
      </c>
      <c r="BI1620" s="65">
        <f t="shared" si="1054"/>
        <v>0</v>
      </c>
      <c r="BJ1620" s="65">
        <f t="shared" si="1055"/>
        <v>0</v>
      </c>
      <c r="BK1620" s="65">
        <f t="shared" si="1041"/>
        <v>0</v>
      </c>
      <c r="BL1620" s="66" t="str">
        <f t="shared" si="1075"/>
        <v>Nem hosszútávú a feladat.</v>
      </c>
      <c r="BM1620" s="67">
        <f t="shared" si="1056"/>
        <v>1</v>
      </c>
      <c r="BN1620" s="67">
        <f t="shared" si="1057"/>
        <v>0</v>
      </c>
      <c r="BO1620" s="67">
        <f t="shared" si="1058"/>
        <v>1</v>
      </c>
      <c r="BP1620" s="67">
        <f t="shared" si="1059"/>
        <v>0</v>
      </c>
      <c r="BQ1620" s="65">
        <f t="shared" si="1060"/>
        <v>0</v>
      </c>
      <c r="BR1620" s="64" t="str">
        <f t="shared" si="1061"/>
        <v>Nincs hosszútávú terv!</v>
      </c>
      <c r="BS1620" s="65">
        <f t="shared" si="1062"/>
        <v>0</v>
      </c>
      <c r="BT1620" s="65">
        <f t="shared" si="1063"/>
        <v>0</v>
      </c>
      <c r="BU1620" s="65">
        <f t="shared" si="1064"/>
        <v>0</v>
      </c>
      <c r="BV1620" s="65">
        <f t="shared" si="1065"/>
        <v>0</v>
      </c>
      <c r="BW1620" s="65">
        <f t="shared" si="1066"/>
        <v>0</v>
      </c>
      <c r="BX1620" s="65">
        <f t="shared" si="1067"/>
        <v>0</v>
      </c>
      <c r="BY1620" s="65">
        <f t="shared" si="1068"/>
        <v>0</v>
      </c>
      <c r="BZ1620" s="65">
        <f t="shared" si="1069"/>
        <v>0</v>
      </c>
      <c r="CA1620" s="65">
        <f t="shared" si="1070"/>
        <v>0</v>
      </c>
      <c r="CB1620" s="65">
        <f t="shared" si="1071"/>
        <v>0</v>
      </c>
      <c r="CC1620" s="65">
        <f t="shared" si="1072"/>
        <v>0</v>
      </c>
      <c r="CD1620" s="65" t="str">
        <f t="shared" si="1042"/>
        <v>Hiányos kitöltés! (B-oszlop üres)</v>
      </c>
      <c r="CE1620" s="66" t="str">
        <f t="shared" si="1043"/>
        <v>Hiányos kitöltés! (B-oszlop üres)</v>
      </c>
      <c r="CF1620" s="65">
        <f t="shared" si="1044"/>
        <v>0</v>
      </c>
      <c r="CG1620" s="65">
        <f t="shared" si="1045"/>
        <v>0</v>
      </c>
      <c r="CH1620" s="65">
        <f t="shared" si="1046"/>
        <v>0</v>
      </c>
    </row>
    <row r="1621" spans="1:86" ht="31.25" x14ac:dyDescent="0.25">
      <c r="A1621" s="54" t="str">
        <f t="shared" si="1035"/>
        <v>Nincs VKR kiválasztva!</v>
      </c>
      <c r="B1621" s="68"/>
      <c r="C1621" s="55"/>
      <c r="D1621" s="47"/>
      <c r="E1621" s="47"/>
      <c r="F1621" s="56" t="str">
        <f>IF($G1621="","Nincs VKR kiválasztva!",INDEX(Osszesito!$C:$C,MATCH($G1621,Osszesito!$D:$D,0)))</f>
        <v>Nincs VKR kiválasztva!</v>
      </c>
      <c r="G1621" s="45"/>
      <c r="H1621" s="51" t="str">
        <f>IF($D1621="","",CONCATENATE($AY1621,"_",COUNTA($D$3:$D1621),"_FSZV_2026"))</f>
        <v/>
      </c>
      <c r="I1621" s="56" t="str">
        <f>IF($G1621="","Nincs VKR kiválasztva!",INDEX(Osszesito!$G:$G,MATCH($F1621,Osszesito!$C:$C,0)))</f>
        <v>Nincs VKR kiválasztva!</v>
      </c>
      <c r="J1621" s="56" t="str">
        <f>IF($G1621="","Nincs VKR kiválasztva!",INDEX(Osszesito!$F:$F,MATCH($F1621,Osszesito!$C:$C,0)))</f>
        <v>Nincs VKR kiválasztva!</v>
      </c>
      <c r="K1621" s="48" t="str">
        <f t="shared" si="1073"/>
        <v>Nincs kitöltve a költség rész!</v>
      </c>
      <c r="L1621" s="49"/>
      <c r="M1621" s="49"/>
      <c r="N1621" s="60"/>
      <c r="O1621" s="60"/>
      <c r="P1621" s="90"/>
      <c r="R1621" s="62"/>
      <c r="S1621" s="62"/>
      <c r="T1621" s="62"/>
      <c r="U1621" s="62"/>
      <c r="V1621" s="62"/>
      <c r="W1621" s="62"/>
      <c r="X1621" s="62"/>
      <c r="Y1621" s="62"/>
      <c r="Z1621" s="62"/>
      <c r="AA1621" s="62"/>
      <c r="AB1621" s="62"/>
      <c r="AC1621" s="61">
        <f t="shared" si="1036"/>
        <v>0</v>
      </c>
      <c r="AD1621" s="1" t="str">
        <f t="shared" si="1037"/>
        <v>Nincs VKR kiválasztva!</v>
      </c>
      <c r="AF1621" s="60"/>
      <c r="AG1621" s="60"/>
      <c r="AH1621" s="60"/>
      <c r="AI1621" s="60"/>
      <c r="AJ1621" s="60"/>
      <c r="AK1621" s="60"/>
      <c r="AL1621" s="60"/>
      <c r="AM1621" s="60"/>
      <c r="AN1621" s="60"/>
      <c r="AO1621" s="60"/>
      <c r="AP1621" s="60"/>
      <c r="AQ1621" s="61">
        <f t="shared" si="1038"/>
        <v>0</v>
      </c>
      <c r="AR1621" s="130" t="s">
        <v>36</v>
      </c>
      <c r="AS1621" s="1" t="str">
        <f t="shared" si="1039"/>
        <v>Nincs VKR kiválasztva!</v>
      </c>
      <c r="AU1621" s="46"/>
      <c r="AV1621" s="46"/>
      <c r="AY1621" s="64" t="str">
        <f>IF($D1621="","",INDEX(Osszesito!$E:$E,MATCH($F1621,Osszesito!$C:$C,0)))</f>
        <v/>
      </c>
      <c r="AZ1621" s="64">
        <f t="shared" si="1047"/>
        <v>0</v>
      </c>
      <c r="BA1621" s="65">
        <f t="shared" si="1048"/>
        <v>0</v>
      </c>
      <c r="BB1621" s="65" t="str">
        <f t="shared" si="1049"/>
        <v>x</v>
      </c>
      <c r="BC1621" s="65">
        <f t="shared" si="1040"/>
        <v>0</v>
      </c>
      <c r="BD1621" s="65">
        <f t="shared" si="1074"/>
        <v>0</v>
      </c>
      <c r="BE1621" s="65">
        <f t="shared" si="1050"/>
        <v>0</v>
      </c>
      <c r="BF1621" s="64" t="str">
        <f t="shared" si="1051"/>
        <v>A forrás egyenlő a költséggel (I.ütem).</v>
      </c>
      <c r="BG1621" s="65">
        <f t="shared" si="1052"/>
        <v>0</v>
      </c>
      <c r="BH1621" s="65">
        <f t="shared" si="1053"/>
        <v>0</v>
      </c>
      <c r="BI1621" s="65">
        <f t="shared" si="1054"/>
        <v>0</v>
      </c>
      <c r="BJ1621" s="65">
        <f t="shared" si="1055"/>
        <v>0</v>
      </c>
      <c r="BK1621" s="65">
        <f t="shared" si="1041"/>
        <v>0</v>
      </c>
      <c r="BL1621" s="66" t="str">
        <f t="shared" si="1075"/>
        <v>Nem hosszútávú a feladat.</v>
      </c>
      <c r="BM1621" s="67">
        <f t="shared" si="1056"/>
        <v>1</v>
      </c>
      <c r="BN1621" s="67">
        <f t="shared" si="1057"/>
        <v>0</v>
      </c>
      <c r="BO1621" s="67">
        <f t="shared" si="1058"/>
        <v>1</v>
      </c>
      <c r="BP1621" s="67">
        <f t="shared" si="1059"/>
        <v>0</v>
      </c>
      <c r="BQ1621" s="65">
        <f t="shared" si="1060"/>
        <v>0</v>
      </c>
      <c r="BR1621" s="64" t="str">
        <f t="shared" si="1061"/>
        <v>Nincs hosszútávú terv!</v>
      </c>
      <c r="BS1621" s="65">
        <f t="shared" si="1062"/>
        <v>0</v>
      </c>
      <c r="BT1621" s="65">
        <f t="shared" si="1063"/>
        <v>0</v>
      </c>
      <c r="BU1621" s="65">
        <f t="shared" si="1064"/>
        <v>0</v>
      </c>
      <c r="BV1621" s="65">
        <f t="shared" si="1065"/>
        <v>0</v>
      </c>
      <c r="BW1621" s="65">
        <f t="shared" si="1066"/>
        <v>0</v>
      </c>
      <c r="BX1621" s="65">
        <f t="shared" si="1067"/>
        <v>0</v>
      </c>
      <c r="BY1621" s="65">
        <f t="shared" si="1068"/>
        <v>0</v>
      </c>
      <c r="BZ1621" s="65">
        <f t="shared" si="1069"/>
        <v>0</v>
      </c>
      <c r="CA1621" s="65">
        <f t="shared" si="1070"/>
        <v>0</v>
      </c>
      <c r="CB1621" s="65">
        <f t="shared" si="1071"/>
        <v>0</v>
      </c>
      <c r="CC1621" s="65">
        <f t="shared" si="1072"/>
        <v>0</v>
      </c>
      <c r="CD1621" s="65" t="str">
        <f t="shared" si="1042"/>
        <v>Hiányos kitöltés! (B-oszlop üres)</v>
      </c>
      <c r="CE1621" s="66" t="str">
        <f t="shared" si="1043"/>
        <v>Hiányos kitöltés! (B-oszlop üres)</v>
      </c>
      <c r="CF1621" s="65">
        <f t="shared" si="1044"/>
        <v>0</v>
      </c>
      <c r="CG1621" s="65">
        <f t="shared" si="1045"/>
        <v>0</v>
      </c>
      <c r="CH1621" s="65">
        <f t="shared" si="1046"/>
        <v>0</v>
      </c>
    </row>
    <row r="1622" spans="1:86" ht="31.25" x14ac:dyDescent="0.25">
      <c r="A1622" s="54" t="str">
        <f t="shared" si="1035"/>
        <v>Nincs VKR kiválasztva!</v>
      </c>
      <c r="B1622" s="68"/>
      <c r="C1622" s="55"/>
      <c r="D1622" s="47"/>
      <c r="E1622" s="47"/>
      <c r="F1622" s="56" t="str">
        <f>IF($G1622="","Nincs VKR kiválasztva!",INDEX(Osszesito!$C:$C,MATCH($G1622,Osszesito!$D:$D,0)))</f>
        <v>Nincs VKR kiválasztva!</v>
      </c>
      <c r="G1622" s="45"/>
      <c r="H1622" s="51" t="str">
        <f>IF($D1622="","",CONCATENATE($AY1622,"_",COUNTA($D$3:$D1622),"_FSZV_2026"))</f>
        <v/>
      </c>
      <c r="I1622" s="56" t="str">
        <f>IF($G1622="","Nincs VKR kiválasztva!",INDEX(Osszesito!$G:$G,MATCH($F1622,Osszesito!$C:$C,0)))</f>
        <v>Nincs VKR kiválasztva!</v>
      </c>
      <c r="J1622" s="56" t="str">
        <f>IF($G1622="","Nincs VKR kiválasztva!",INDEX(Osszesito!$F:$F,MATCH($F1622,Osszesito!$C:$C,0)))</f>
        <v>Nincs VKR kiválasztva!</v>
      </c>
      <c r="K1622" s="48" t="str">
        <f t="shared" si="1073"/>
        <v>Nincs kitöltve a költség rész!</v>
      </c>
      <c r="L1622" s="49"/>
      <c r="M1622" s="49"/>
      <c r="N1622" s="60"/>
      <c r="O1622" s="60"/>
      <c r="P1622" s="90"/>
      <c r="R1622" s="62"/>
      <c r="S1622" s="62"/>
      <c r="T1622" s="62"/>
      <c r="U1622" s="62"/>
      <c r="V1622" s="62"/>
      <c r="W1622" s="62"/>
      <c r="X1622" s="62"/>
      <c r="Y1622" s="62"/>
      <c r="Z1622" s="62"/>
      <c r="AA1622" s="62"/>
      <c r="AB1622" s="62"/>
      <c r="AC1622" s="61">
        <f t="shared" si="1036"/>
        <v>0</v>
      </c>
      <c r="AD1622" s="1" t="str">
        <f t="shared" si="1037"/>
        <v>Nincs VKR kiválasztva!</v>
      </c>
      <c r="AF1622" s="60"/>
      <c r="AG1622" s="60"/>
      <c r="AH1622" s="60"/>
      <c r="AI1622" s="60"/>
      <c r="AJ1622" s="60"/>
      <c r="AK1622" s="60"/>
      <c r="AL1622" s="60"/>
      <c r="AM1622" s="60"/>
      <c r="AN1622" s="60"/>
      <c r="AO1622" s="60"/>
      <c r="AP1622" s="60"/>
      <c r="AQ1622" s="61">
        <f t="shared" si="1038"/>
        <v>0</v>
      </c>
      <c r="AR1622" s="130" t="s">
        <v>36</v>
      </c>
      <c r="AS1622" s="1" t="str">
        <f t="shared" si="1039"/>
        <v>Nincs VKR kiválasztva!</v>
      </c>
      <c r="AU1622" s="46"/>
      <c r="AV1622" s="46"/>
      <c r="AY1622" s="64" t="str">
        <f>IF($D1622="","",INDEX(Osszesito!$E:$E,MATCH($F1622,Osszesito!$C:$C,0)))</f>
        <v/>
      </c>
      <c r="AZ1622" s="64">
        <f t="shared" si="1047"/>
        <v>0</v>
      </c>
      <c r="BA1622" s="65">
        <f t="shared" si="1048"/>
        <v>0</v>
      </c>
      <c r="BB1622" s="65" t="str">
        <f t="shared" si="1049"/>
        <v>x</v>
      </c>
      <c r="BC1622" s="65">
        <f t="shared" si="1040"/>
        <v>0</v>
      </c>
      <c r="BD1622" s="65">
        <f t="shared" si="1074"/>
        <v>0</v>
      </c>
      <c r="BE1622" s="65">
        <f t="shared" si="1050"/>
        <v>0</v>
      </c>
      <c r="BF1622" s="64" t="str">
        <f t="shared" si="1051"/>
        <v>A forrás egyenlő a költséggel (I.ütem).</v>
      </c>
      <c r="BG1622" s="65">
        <f t="shared" si="1052"/>
        <v>0</v>
      </c>
      <c r="BH1622" s="65">
        <f t="shared" si="1053"/>
        <v>0</v>
      </c>
      <c r="BI1622" s="65">
        <f t="shared" si="1054"/>
        <v>0</v>
      </c>
      <c r="BJ1622" s="65">
        <f t="shared" si="1055"/>
        <v>0</v>
      </c>
      <c r="BK1622" s="65">
        <f t="shared" si="1041"/>
        <v>0</v>
      </c>
      <c r="BL1622" s="66" t="str">
        <f t="shared" si="1075"/>
        <v>Nem hosszútávú a feladat.</v>
      </c>
      <c r="BM1622" s="67">
        <f t="shared" si="1056"/>
        <v>1</v>
      </c>
      <c r="BN1622" s="67">
        <f t="shared" si="1057"/>
        <v>0</v>
      </c>
      <c r="BO1622" s="67">
        <f t="shared" si="1058"/>
        <v>1</v>
      </c>
      <c r="BP1622" s="67">
        <f t="shared" si="1059"/>
        <v>0</v>
      </c>
      <c r="BQ1622" s="65">
        <f t="shared" si="1060"/>
        <v>0</v>
      </c>
      <c r="BR1622" s="64" t="str">
        <f t="shared" si="1061"/>
        <v>Nincs hosszútávú terv!</v>
      </c>
      <c r="BS1622" s="65">
        <f t="shared" si="1062"/>
        <v>0</v>
      </c>
      <c r="BT1622" s="65">
        <f t="shared" si="1063"/>
        <v>0</v>
      </c>
      <c r="BU1622" s="65">
        <f t="shared" si="1064"/>
        <v>0</v>
      </c>
      <c r="BV1622" s="65">
        <f t="shared" si="1065"/>
        <v>0</v>
      </c>
      <c r="BW1622" s="65">
        <f t="shared" si="1066"/>
        <v>0</v>
      </c>
      <c r="BX1622" s="65">
        <f t="shared" si="1067"/>
        <v>0</v>
      </c>
      <c r="BY1622" s="65">
        <f t="shared" si="1068"/>
        <v>0</v>
      </c>
      <c r="BZ1622" s="65">
        <f t="shared" si="1069"/>
        <v>0</v>
      </c>
      <c r="CA1622" s="65">
        <f t="shared" si="1070"/>
        <v>0</v>
      </c>
      <c r="CB1622" s="65">
        <f t="shared" si="1071"/>
        <v>0</v>
      </c>
      <c r="CC1622" s="65">
        <f t="shared" si="1072"/>
        <v>0</v>
      </c>
      <c r="CD1622" s="65" t="str">
        <f t="shared" si="1042"/>
        <v>Hiányos kitöltés! (B-oszlop üres)</v>
      </c>
      <c r="CE1622" s="66" t="str">
        <f t="shared" si="1043"/>
        <v>Hiányos kitöltés! (B-oszlop üres)</v>
      </c>
      <c r="CF1622" s="65">
        <f t="shared" si="1044"/>
        <v>0</v>
      </c>
      <c r="CG1622" s="65">
        <f t="shared" si="1045"/>
        <v>0</v>
      </c>
      <c r="CH1622" s="65">
        <f t="shared" si="1046"/>
        <v>0</v>
      </c>
    </row>
    <row r="1623" spans="1:86" ht="31.25" x14ac:dyDescent="0.25">
      <c r="A1623" s="54" t="str">
        <f t="shared" si="1035"/>
        <v>Nincs VKR kiválasztva!</v>
      </c>
      <c r="B1623" s="68"/>
      <c r="C1623" s="55"/>
      <c r="D1623" s="47"/>
      <c r="E1623" s="47"/>
      <c r="F1623" s="56" t="str">
        <f>IF($G1623="","Nincs VKR kiválasztva!",INDEX(Osszesito!$C:$C,MATCH($G1623,Osszesito!$D:$D,0)))</f>
        <v>Nincs VKR kiválasztva!</v>
      </c>
      <c r="G1623" s="45"/>
      <c r="H1623" s="51" t="str">
        <f>IF($D1623="","",CONCATENATE($AY1623,"_",COUNTA($D$3:$D1623),"_FSZV_2026"))</f>
        <v/>
      </c>
      <c r="I1623" s="56" t="str">
        <f>IF($G1623="","Nincs VKR kiválasztva!",INDEX(Osszesito!$G:$G,MATCH($F1623,Osszesito!$C:$C,0)))</f>
        <v>Nincs VKR kiválasztva!</v>
      </c>
      <c r="J1623" s="56" t="str">
        <f>IF($G1623="","Nincs VKR kiválasztva!",INDEX(Osszesito!$F:$F,MATCH($F1623,Osszesito!$C:$C,0)))</f>
        <v>Nincs VKR kiválasztva!</v>
      </c>
      <c r="K1623" s="48" t="str">
        <f t="shared" si="1073"/>
        <v>Nincs kitöltve a költség rész!</v>
      </c>
      <c r="L1623" s="49"/>
      <c r="M1623" s="49"/>
      <c r="N1623" s="60"/>
      <c r="O1623" s="60"/>
      <c r="P1623" s="90"/>
      <c r="R1623" s="62"/>
      <c r="S1623" s="62"/>
      <c r="T1623" s="62"/>
      <c r="U1623" s="62"/>
      <c r="V1623" s="62"/>
      <c r="W1623" s="62"/>
      <c r="X1623" s="62"/>
      <c r="Y1623" s="62"/>
      <c r="Z1623" s="62"/>
      <c r="AA1623" s="62"/>
      <c r="AB1623" s="62"/>
      <c r="AC1623" s="61">
        <f t="shared" si="1036"/>
        <v>0</v>
      </c>
      <c r="AD1623" s="1" t="str">
        <f t="shared" si="1037"/>
        <v>Nincs VKR kiválasztva!</v>
      </c>
      <c r="AF1623" s="60"/>
      <c r="AG1623" s="60"/>
      <c r="AH1623" s="60"/>
      <c r="AI1623" s="60"/>
      <c r="AJ1623" s="60"/>
      <c r="AK1623" s="60"/>
      <c r="AL1623" s="60"/>
      <c r="AM1623" s="60"/>
      <c r="AN1623" s="60"/>
      <c r="AO1623" s="60"/>
      <c r="AP1623" s="60"/>
      <c r="AQ1623" s="61">
        <f t="shared" si="1038"/>
        <v>0</v>
      </c>
      <c r="AR1623" s="130" t="s">
        <v>36</v>
      </c>
      <c r="AS1623" s="1" t="str">
        <f t="shared" si="1039"/>
        <v>Nincs VKR kiválasztva!</v>
      </c>
      <c r="AU1623" s="46"/>
      <c r="AV1623" s="46"/>
      <c r="AY1623" s="64" t="str">
        <f>IF($D1623="","",INDEX(Osszesito!$E:$E,MATCH($F1623,Osszesito!$C:$C,0)))</f>
        <v/>
      </c>
      <c r="AZ1623" s="64">
        <f t="shared" si="1047"/>
        <v>0</v>
      </c>
      <c r="BA1623" s="65">
        <f t="shared" si="1048"/>
        <v>0</v>
      </c>
      <c r="BB1623" s="65" t="str">
        <f t="shared" si="1049"/>
        <v>x</v>
      </c>
      <c r="BC1623" s="65">
        <f t="shared" si="1040"/>
        <v>0</v>
      </c>
      <c r="BD1623" s="65">
        <f t="shared" si="1074"/>
        <v>0</v>
      </c>
      <c r="BE1623" s="65">
        <f t="shared" si="1050"/>
        <v>0</v>
      </c>
      <c r="BF1623" s="64" t="str">
        <f t="shared" si="1051"/>
        <v>A forrás egyenlő a költséggel (I.ütem).</v>
      </c>
      <c r="BG1623" s="65">
        <f t="shared" si="1052"/>
        <v>0</v>
      </c>
      <c r="BH1623" s="65">
        <f t="shared" si="1053"/>
        <v>0</v>
      </c>
      <c r="BI1623" s="65">
        <f t="shared" si="1054"/>
        <v>0</v>
      </c>
      <c r="BJ1623" s="65">
        <f t="shared" si="1055"/>
        <v>0</v>
      </c>
      <c r="BK1623" s="65">
        <f t="shared" si="1041"/>
        <v>0</v>
      </c>
      <c r="BL1623" s="66" t="str">
        <f t="shared" si="1075"/>
        <v>Nem hosszútávú a feladat.</v>
      </c>
      <c r="BM1623" s="67">
        <f t="shared" si="1056"/>
        <v>1</v>
      </c>
      <c r="BN1623" s="67">
        <f t="shared" si="1057"/>
        <v>0</v>
      </c>
      <c r="BO1623" s="67">
        <f t="shared" si="1058"/>
        <v>1</v>
      </c>
      <c r="BP1623" s="67">
        <f t="shared" si="1059"/>
        <v>0</v>
      </c>
      <c r="BQ1623" s="65">
        <f t="shared" si="1060"/>
        <v>0</v>
      </c>
      <c r="BR1623" s="64" t="str">
        <f t="shared" si="1061"/>
        <v>Nincs hosszútávú terv!</v>
      </c>
      <c r="BS1623" s="65">
        <f t="shared" si="1062"/>
        <v>0</v>
      </c>
      <c r="BT1623" s="65">
        <f t="shared" si="1063"/>
        <v>0</v>
      </c>
      <c r="BU1623" s="65">
        <f t="shared" si="1064"/>
        <v>0</v>
      </c>
      <c r="BV1623" s="65">
        <f t="shared" si="1065"/>
        <v>0</v>
      </c>
      <c r="BW1623" s="65">
        <f t="shared" si="1066"/>
        <v>0</v>
      </c>
      <c r="BX1623" s="65">
        <f t="shared" si="1067"/>
        <v>0</v>
      </c>
      <c r="BY1623" s="65">
        <f t="shared" si="1068"/>
        <v>0</v>
      </c>
      <c r="BZ1623" s="65">
        <f t="shared" si="1069"/>
        <v>0</v>
      </c>
      <c r="CA1623" s="65">
        <f t="shared" si="1070"/>
        <v>0</v>
      </c>
      <c r="CB1623" s="65">
        <f t="shared" si="1071"/>
        <v>0</v>
      </c>
      <c r="CC1623" s="65">
        <f t="shared" si="1072"/>
        <v>0</v>
      </c>
      <c r="CD1623" s="65" t="str">
        <f t="shared" si="1042"/>
        <v>Hiányos kitöltés! (B-oszlop üres)</v>
      </c>
      <c r="CE1623" s="66" t="str">
        <f t="shared" si="1043"/>
        <v>Hiányos kitöltés! (B-oszlop üres)</v>
      </c>
      <c r="CF1623" s="65">
        <f t="shared" si="1044"/>
        <v>0</v>
      </c>
      <c r="CG1623" s="65">
        <f t="shared" si="1045"/>
        <v>0</v>
      </c>
      <c r="CH1623" s="65">
        <f t="shared" si="1046"/>
        <v>0</v>
      </c>
    </row>
    <row r="1624" spans="1:86" ht="31.25" x14ac:dyDescent="0.25">
      <c r="A1624" s="54" t="str">
        <f t="shared" si="1035"/>
        <v>Nincs VKR kiválasztva!</v>
      </c>
      <c r="B1624" s="68"/>
      <c r="C1624" s="55"/>
      <c r="D1624" s="47"/>
      <c r="E1624" s="47"/>
      <c r="F1624" s="56" t="str">
        <f>IF($G1624="","Nincs VKR kiválasztva!",INDEX(Osszesito!$C:$C,MATCH($G1624,Osszesito!$D:$D,0)))</f>
        <v>Nincs VKR kiválasztva!</v>
      </c>
      <c r="G1624" s="45"/>
      <c r="H1624" s="51" t="str">
        <f>IF($D1624="","",CONCATENATE($AY1624,"_",COUNTA($D$3:$D1624),"_FSZV_2026"))</f>
        <v/>
      </c>
      <c r="I1624" s="56" t="str">
        <f>IF($G1624="","Nincs VKR kiválasztva!",INDEX(Osszesito!$G:$G,MATCH($F1624,Osszesito!$C:$C,0)))</f>
        <v>Nincs VKR kiválasztva!</v>
      </c>
      <c r="J1624" s="56" t="str">
        <f>IF($G1624="","Nincs VKR kiválasztva!",INDEX(Osszesito!$F:$F,MATCH($F1624,Osszesito!$C:$C,0)))</f>
        <v>Nincs VKR kiválasztva!</v>
      </c>
      <c r="K1624" s="48" t="str">
        <f t="shared" si="1073"/>
        <v>Nincs kitöltve a költség rész!</v>
      </c>
      <c r="L1624" s="49"/>
      <c r="M1624" s="49"/>
      <c r="N1624" s="60"/>
      <c r="O1624" s="60"/>
      <c r="P1624" s="90"/>
      <c r="R1624" s="62"/>
      <c r="S1624" s="62"/>
      <c r="T1624" s="62"/>
      <c r="U1624" s="62"/>
      <c r="V1624" s="62"/>
      <c r="W1624" s="62"/>
      <c r="X1624" s="62"/>
      <c r="Y1624" s="62"/>
      <c r="Z1624" s="62"/>
      <c r="AA1624" s="62"/>
      <c r="AB1624" s="62"/>
      <c r="AC1624" s="61">
        <f t="shared" si="1036"/>
        <v>0</v>
      </c>
      <c r="AD1624" s="1" t="str">
        <f t="shared" si="1037"/>
        <v>Nincs VKR kiválasztva!</v>
      </c>
      <c r="AF1624" s="60"/>
      <c r="AG1624" s="60"/>
      <c r="AH1624" s="60"/>
      <c r="AI1624" s="60"/>
      <c r="AJ1624" s="60"/>
      <c r="AK1624" s="60"/>
      <c r="AL1624" s="60"/>
      <c r="AM1624" s="60"/>
      <c r="AN1624" s="60"/>
      <c r="AO1624" s="60"/>
      <c r="AP1624" s="60"/>
      <c r="AQ1624" s="61">
        <f t="shared" si="1038"/>
        <v>0</v>
      </c>
      <c r="AR1624" s="130" t="s">
        <v>36</v>
      </c>
      <c r="AS1624" s="1" t="str">
        <f t="shared" si="1039"/>
        <v>Nincs VKR kiválasztva!</v>
      </c>
      <c r="AU1624" s="46"/>
      <c r="AV1624" s="46"/>
      <c r="AY1624" s="64" t="str">
        <f>IF($D1624="","",INDEX(Osszesito!$E:$E,MATCH($F1624,Osszesito!$C:$C,0)))</f>
        <v/>
      </c>
      <c r="AZ1624" s="64">
        <f t="shared" si="1047"/>
        <v>0</v>
      </c>
      <c r="BA1624" s="65">
        <f t="shared" si="1048"/>
        <v>0</v>
      </c>
      <c r="BB1624" s="65" t="str">
        <f t="shared" si="1049"/>
        <v>x</v>
      </c>
      <c r="BC1624" s="65">
        <f t="shared" si="1040"/>
        <v>0</v>
      </c>
      <c r="BD1624" s="65">
        <f t="shared" si="1074"/>
        <v>0</v>
      </c>
      <c r="BE1624" s="65">
        <f t="shared" si="1050"/>
        <v>0</v>
      </c>
      <c r="BF1624" s="64" t="str">
        <f t="shared" si="1051"/>
        <v>A forrás egyenlő a költséggel (I.ütem).</v>
      </c>
      <c r="BG1624" s="65">
        <f t="shared" si="1052"/>
        <v>0</v>
      </c>
      <c r="BH1624" s="65">
        <f t="shared" si="1053"/>
        <v>0</v>
      </c>
      <c r="BI1624" s="65">
        <f t="shared" si="1054"/>
        <v>0</v>
      </c>
      <c r="BJ1624" s="65">
        <f t="shared" si="1055"/>
        <v>0</v>
      </c>
      <c r="BK1624" s="65">
        <f t="shared" si="1041"/>
        <v>0</v>
      </c>
      <c r="BL1624" s="66" t="str">
        <f t="shared" si="1075"/>
        <v>Nem hosszútávú a feladat.</v>
      </c>
      <c r="BM1624" s="67">
        <f t="shared" si="1056"/>
        <v>1</v>
      </c>
      <c r="BN1624" s="67">
        <f t="shared" si="1057"/>
        <v>0</v>
      </c>
      <c r="BO1624" s="67">
        <f t="shared" si="1058"/>
        <v>1</v>
      </c>
      <c r="BP1624" s="67">
        <f t="shared" si="1059"/>
        <v>0</v>
      </c>
      <c r="BQ1624" s="65">
        <f t="shared" si="1060"/>
        <v>0</v>
      </c>
      <c r="BR1624" s="64" t="str">
        <f t="shared" si="1061"/>
        <v>Nincs hosszútávú terv!</v>
      </c>
      <c r="BS1624" s="65">
        <f t="shared" si="1062"/>
        <v>0</v>
      </c>
      <c r="BT1624" s="65">
        <f t="shared" si="1063"/>
        <v>0</v>
      </c>
      <c r="BU1624" s="65">
        <f t="shared" si="1064"/>
        <v>0</v>
      </c>
      <c r="BV1624" s="65">
        <f t="shared" si="1065"/>
        <v>0</v>
      </c>
      <c r="BW1624" s="65">
        <f t="shared" si="1066"/>
        <v>0</v>
      </c>
      <c r="BX1624" s="65">
        <f t="shared" si="1067"/>
        <v>0</v>
      </c>
      <c r="BY1624" s="65">
        <f t="shared" si="1068"/>
        <v>0</v>
      </c>
      <c r="BZ1624" s="65">
        <f t="shared" si="1069"/>
        <v>0</v>
      </c>
      <c r="CA1624" s="65">
        <f t="shared" si="1070"/>
        <v>0</v>
      </c>
      <c r="CB1624" s="65">
        <f t="shared" si="1071"/>
        <v>0</v>
      </c>
      <c r="CC1624" s="65">
        <f t="shared" si="1072"/>
        <v>0</v>
      </c>
      <c r="CD1624" s="65" t="str">
        <f t="shared" si="1042"/>
        <v>Hiányos kitöltés! (B-oszlop üres)</v>
      </c>
      <c r="CE1624" s="66" t="str">
        <f t="shared" si="1043"/>
        <v>Hiányos kitöltés! (B-oszlop üres)</v>
      </c>
      <c r="CF1624" s="65">
        <f t="shared" si="1044"/>
        <v>0</v>
      </c>
      <c r="CG1624" s="65">
        <f t="shared" si="1045"/>
        <v>0</v>
      </c>
      <c r="CH1624" s="65">
        <f t="shared" si="1046"/>
        <v>0</v>
      </c>
    </row>
    <row r="1625" spans="1:86" ht="31.25" x14ac:dyDescent="0.25">
      <c r="A1625" s="54" t="str">
        <f t="shared" si="1035"/>
        <v>Nincs VKR kiválasztva!</v>
      </c>
      <c r="B1625" s="68"/>
      <c r="C1625" s="55"/>
      <c r="D1625" s="47"/>
      <c r="E1625" s="47"/>
      <c r="F1625" s="56" t="str">
        <f>IF($G1625="","Nincs VKR kiválasztva!",INDEX(Osszesito!$C:$C,MATCH($G1625,Osszesito!$D:$D,0)))</f>
        <v>Nincs VKR kiválasztva!</v>
      </c>
      <c r="G1625" s="45"/>
      <c r="H1625" s="51" t="str">
        <f>IF($D1625="","",CONCATENATE($AY1625,"_",COUNTA($D$3:$D1625),"_FSZV_2026"))</f>
        <v/>
      </c>
      <c r="I1625" s="56" t="str">
        <f>IF($G1625="","Nincs VKR kiválasztva!",INDEX(Osszesito!$G:$G,MATCH($F1625,Osszesito!$C:$C,0)))</f>
        <v>Nincs VKR kiválasztva!</v>
      </c>
      <c r="J1625" s="56" t="str">
        <f>IF($G1625="","Nincs VKR kiválasztva!",INDEX(Osszesito!$F:$F,MATCH($F1625,Osszesito!$C:$C,0)))</f>
        <v>Nincs VKR kiválasztva!</v>
      </c>
      <c r="K1625" s="48" t="str">
        <f t="shared" si="1073"/>
        <v>Nincs kitöltve a költség rész!</v>
      </c>
      <c r="L1625" s="49"/>
      <c r="M1625" s="49"/>
      <c r="N1625" s="60"/>
      <c r="O1625" s="60"/>
      <c r="P1625" s="90"/>
      <c r="R1625" s="62"/>
      <c r="S1625" s="62"/>
      <c r="T1625" s="62"/>
      <c r="U1625" s="62"/>
      <c r="V1625" s="62"/>
      <c r="W1625" s="62"/>
      <c r="X1625" s="62"/>
      <c r="Y1625" s="62"/>
      <c r="Z1625" s="62"/>
      <c r="AA1625" s="62"/>
      <c r="AB1625" s="62"/>
      <c r="AC1625" s="61">
        <f t="shared" si="1036"/>
        <v>0</v>
      </c>
      <c r="AD1625" s="1" t="str">
        <f t="shared" si="1037"/>
        <v>Nincs VKR kiválasztva!</v>
      </c>
      <c r="AF1625" s="60"/>
      <c r="AG1625" s="60"/>
      <c r="AH1625" s="60"/>
      <c r="AI1625" s="60"/>
      <c r="AJ1625" s="60"/>
      <c r="AK1625" s="60"/>
      <c r="AL1625" s="60"/>
      <c r="AM1625" s="60"/>
      <c r="AN1625" s="60"/>
      <c r="AO1625" s="60"/>
      <c r="AP1625" s="60"/>
      <c r="AQ1625" s="61">
        <f t="shared" si="1038"/>
        <v>0</v>
      </c>
      <c r="AR1625" s="130" t="s">
        <v>36</v>
      </c>
      <c r="AS1625" s="1" t="str">
        <f t="shared" si="1039"/>
        <v>Nincs VKR kiválasztva!</v>
      </c>
      <c r="AU1625" s="46"/>
      <c r="AV1625" s="46"/>
      <c r="AY1625" s="64" t="str">
        <f>IF($D1625="","",INDEX(Osszesito!$E:$E,MATCH($F1625,Osszesito!$C:$C,0)))</f>
        <v/>
      </c>
      <c r="AZ1625" s="64">
        <f t="shared" si="1047"/>
        <v>0</v>
      </c>
      <c r="BA1625" s="65">
        <f t="shared" si="1048"/>
        <v>0</v>
      </c>
      <c r="BB1625" s="65" t="str">
        <f t="shared" si="1049"/>
        <v>x</v>
      </c>
      <c r="BC1625" s="65">
        <f t="shared" si="1040"/>
        <v>0</v>
      </c>
      <c r="BD1625" s="65">
        <f t="shared" si="1074"/>
        <v>0</v>
      </c>
      <c r="BE1625" s="65">
        <f t="shared" si="1050"/>
        <v>0</v>
      </c>
      <c r="BF1625" s="64" t="str">
        <f t="shared" si="1051"/>
        <v>A forrás egyenlő a költséggel (I.ütem).</v>
      </c>
      <c r="BG1625" s="65">
        <f t="shared" si="1052"/>
        <v>0</v>
      </c>
      <c r="BH1625" s="65">
        <f t="shared" si="1053"/>
        <v>0</v>
      </c>
      <c r="BI1625" s="65">
        <f t="shared" si="1054"/>
        <v>0</v>
      </c>
      <c r="BJ1625" s="65">
        <f t="shared" si="1055"/>
        <v>0</v>
      </c>
      <c r="BK1625" s="65">
        <f t="shared" si="1041"/>
        <v>0</v>
      </c>
      <c r="BL1625" s="66" t="str">
        <f t="shared" si="1075"/>
        <v>Nem hosszútávú a feladat.</v>
      </c>
      <c r="BM1625" s="67">
        <f t="shared" si="1056"/>
        <v>1</v>
      </c>
      <c r="BN1625" s="67">
        <f t="shared" si="1057"/>
        <v>0</v>
      </c>
      <c r="BO1625" s="67">
        <f t="shared" si="1058"/>
        <v>1</v>
      </c>
      <c r="BP1625" s="67">
        <f t="shared" si="1059"/>
        <v>0</v>
      </c>
      <c r="BQ1625" s="65">
        <f t="shared" si="1060"/>
        <v>0</v>
      </c>
      <c r="BR1625" s="64" t="str">
        <f t="shared" si="1061"/>
        <v>Nincs hosszútávú terv!</v>
      </c>
      <c r="BS1625" s="65">
        <f t="shared" si="1062"/>
        <v>0</v>
      </c>
      <c r="BT1625" s="65">
        <f t="shared" si="1063"/>
        <v>0</v>
      </c>
      <c r="BU1625" s="65">
        <f t="shared" si="1064"/>
        <v>0</v>
      </c>
      <c r="BV1625" s="65">
        <f t="shared" si="1065"/>
        <v>0</v>
      </c>
      <c r="BW1625" s="65">
        <f t="shared" si="1066"/>
        <v>0</v>
      </c>
      <c r="BX1625" s="65">
        <f t="shared" si="1067"/>
        <v>0</v>
      </c>
      <c r="BY1625" s="65">
        <f t="shared" si="1068"/>
        <v>0</v>
      </c>
      <c r="BZ1625" s="65">
        <f t="shared" si="1069"/>
        <v>0</v>
      </c>
      <c r="CA1625" s="65">
        <f t="shared" si="1070"/>
        <v>0</v>
      </c>
      <c r="CB1625" s="65">
        <f t="shared" si="1071"/>
        <v>0</v>
      </c>
      <c r="CC1625" s="65">
        <f t="shared" si="1072"/>
        <v>0</v>
      </c>
      <c r="CD1625" s="65" t="str">
        <f t="shared" si="1042"/>
        <v>Hiányos kitöltés! (B-oszlop üres)</v>
      </c>
      <c r="CE1625" s="66" t="str">
        <f t="shared" si="1043"/>
        <v>Hiányos kitöltés! (B-oszlop üres)</v>
      </c>
      <c r="CF1625" s="65">
        <f t="shared" si="1044"/>
        <v>0</v>
      </c>
      <c r="CG1625" s="65">
        <f t="shared" si="1045"/>
        <v>0</v>
      </c>
      <c r="CH1625" s="65">
        <f t="shared" si="1046"/>
        <v>0</v>
      </c>
    </row>
    <row r="1626" spans="1:86" ht="31.25" x14ac:dyDescent="0.25">
      <c r="A1626" s="54" t="str">
        <f t="shared" si="1035"/>
        <v>Nincs VKR kiválasztva!</v>
      </c>
      <c r="B1626" s="68"/>
      <c r="C1626" s="55"/>
      <c r="D1626" s="47"/>
      <c r="E1626" s="47"/>
      <c r="F1626" s="56" t="str">
        <f>IF($G1626="","Nincs VKR kiválasztva!",INDEX(Osszesito!$C:$C,MATCH($G1626,Osszesito!$D:$D,0)))</f>
        <v>Nincs VKR kiválasztva!</v>
      </c>
      <c r="G1626" s="45"/>
      <c r="H1626" s="51" t="str">
        <f>IF($D1626="","",CONCATENATE($AY1626,"_",COUNTA($D$3:$D1626),"_FSZV_2026"))</f>
        <v/>
      </c>
      <c r="I1626" s="56" t="str">
        <f>IF($G1626="","Nincs VKR kiválasztva!",INDEX(Osszesito!$G:$G,MATCH($F1626,Osszesito!$C:$C,0)))</f>
        <v>Nincs VKR kiválasztva!</v>
      </c>
      <c r="J1626" s="56" t="str">
        <f>IF($G1626="","Nincs VKR kiválasztva!",INDEX(Osszesito!$F:$F,MATCH($F1626,Osszesito!$C:$C,0)))</f>
        <v>Nincs VKR kiválasztva!</v>
      </c>
      <c r="K1626" s="48" t="str">
        <f t="shared" si="1073"/>
        <v>Nincs kitöltve a költség rész!</v>
      </c>
      <c r="L1626" s="49"/>
      <c r="M1626" s="49"/>
      <c r="N1626" s="60"/>
      <c r="O1626" s="60"/>
      <c r="P1626" s="90"/>
      <c r="R1626" s="62"/>
      <c r="S1626" s="62"/>
      <c r="T1626" s="62"/>
      <c r="U1626" s="62"/>
      <c r="V1626" s="62"/>
      <c r="W1626" s="62"/>
      <c r="X1626" s="62"/>
      <c r="Y1626" s="62"/>
      <c r="Z1626" s="62"/>
      <c r="AA1626" s="62"/>
      <c r="AB1626" s="62"/>
      <c r="AC1626" s="61">
        <f t="shared" si="1036"/>
        <v>0</v>
      </c>
      <c r="AD1626" s="1" t="str">
        <f t="shared" si="1037"/>
        <v>Nincs VKR kiválasztva!</v>
      </c>
      <c r="AF1626" s="60"/>
      <c r="AG1626" s="60"/>
      <c r="AH1626" s="60"/>
      <c r="AI1626" s="60"/>
      <c r="AJ1626" s="60"/>
      <c r="AK1626" s="60"/>
      <c r="AL1626" s="60"/>
      <c r="AM1626" s="60"/>
      <c r="AN1626" s="60"/>
      <c r="AO1626" s="60"/>
      <c r="AP1626" s="60"/>
      <c r="AQ1626" s="61">
        <f t="shared" si="1038"/>
        <v>0</v>
      </c>
      <c r="AR1626" s="130" t="s">
        <v>36</v>
      </c>
      <c r="AS1626" s="1" t="str">
        <f t="shared" si="1039"/>
        <v>Nincs VKR kiválasztva!</v>
      </c>
      <c r="AU1626" s="46"/>
      <c r="AV1626" s="46"/>
      <c r="AY1626" s="64" t="str">
        <f>IF($D1626="","",INDEX(Osszesito!$E:$E,MATCH($F1626,Osszesito!$C:$C,0)))</f>
        <v/>
      </c>
      <c r="AZ1626" s="64">
        <f t="shared" si="1047"/>
        <v>0</v>
      </c>
      <c r="BA1626" s="65">
        <f t="shared" si="1048"/>
        <v>0</v>
      </c>
      <c r="BB1626" s="65" t="str">
        <f t="shared" si="1049"/>
        <v>x</v>
      </c>
      <c r="BC1626" s="65">
        <f t="shared" si="1040"/>
        <v>0</v>
      </c>
      <c r="BD1626" s="65">
        <f t="shared" si="1074"/>
        <v>0</v>
      </c>
      <c r="BE1626" s="65">
        <f t="shared" si="1050"/>
        <v>0</v>
      </c>
      <c r="BF1626" s="64" t="str">
        <f t="shared" si="1051"/>
        <v>A forrás egyenlő a költséggel (I.ütem).</v>
      </c>
      <c r="BG1626" s="65">
        <f t="shared" si="1052"/>
        <v>0</v>
      </c>
      <c r="BH1626" s="65">
        <f t="shared" si="1053"/>
        <v>0</v>
      </c>
      <c r="BI1626" s="65">
        <f t="shared" si="1054"/>
        <v>0</v>
      </c>
      <c r="BJ1626" s="65">
        <f t="shared" si="1055"/>
        <v>0</v>
      </c>
      <c r="BK1626" s="65">
        <f t="shared" si="1041"/>
        <v>0</v>
      </c>
      <c r="BL1626" s="66" t="str">
        <f t="shared" si="1075"/>
        <v>Nem hosszútávú a feladat.</v>
      </c>
      <c r="BM1626" s="67">
        <f t="shared" si="1056"/>
        <v>1</v>
      </c>
      <c r="BN1626" s="67">
        <f t="shared" si="1057"/>
        <v>0</v>
      </c>
      <c r="BO1626" s="67">
        <f t="shared" si="1058"/>
        <v>1</v>
      </c>
      <c r="BP1626" s="67">
        <f t="shared" si="1059"/>
        <v>0</v>
      </c>
      <c r="BQ1626" s="65">
        <f t="shared" si="1060"/>
        <v>0</v>
      </c>
      <c r="BR1626" s="64" t="str">
        <f t="shared" si="1061"/>
        <v>Nincs hosszútávú terv!</v>
      </c>
      <c r="BS1626" s="65">
        <f t="shared" si="1062"/>
        <v>0</v>
      </c>
      <c r="BT1626" s="65">
        <f t="shared" si="1063"/>
        <v>0</v>
      </c>
      <c r="BU1626" s="65">
        <f t="shared" si="1064"/>
        <v>0</v>
      </c>
      <c r="BV1626" s="65">
        <f t="shared" si="1065"/>
        <v>0</v>
      </c>
      <c r="BW1626" s="65">
        <f t="shared" si="1066"/>
        <v>0</v>
      </c>
      <c r="BX1626" s="65">
        <f t="shared" si="1067"/>
        <v>0</v>
      </c>
      <c r="BY1626" s="65">
        <f t="shared" si="1068"/>
        <v>0</v>
      </c>
      <c r="BZ1626" s="65">
        <f t="shared" si="1069"/>
        <v>0</v>
      </c>
      <c r="CA1626" s="65">
        <f t="shared" si="1070"/>
        <v>0</v>
      </c>
      <c r="CB1626" s="65">
        <f t="shared" si="1071"/>
        <v>0</v>
      </c>
      <c r="CC1626" s="65">
        <f t="shared" si="1072"/>
        <v>0</v>
      </c>
      <c r="CD1626" s="65" t="str">
        <f t="shared" si="1042"/>
        <v>Hiányos kitöltés! (B-oszlop üres)</v>
      </c>
      <c r="CE1626" s="66" t="str">
        <f t="shared" si="1043"/>
        <v>Hiányos kitöltés! (B-oszlop üres)</v>
      </c>
      <c r="CF1626" s="65">
        <f t="shared" si="1044"/>
        <v>0</v>
      </c>
      <c r="CG1626" s="65">
        <f t="shared" si="1045"/>
        <v>0</v>
      </c>
      <c r="CH1626" s="65">
        <f t="shared" si="1046"/>
        <v>0</v>
      </c>
    </row>
    <row r="1627" spans="1:86" ht="31.25" x14ac:dyDescent="0.25">
      <c r="A1627" s="54" t="str">
        <f t="shared" si="1035"/>
        <v>Nincs VKR kiválasztva!</v>
      </c>
      <c r="B1627" s="68"/>
      <c r="C1627" s="55"/>
      <c r="D1627" s="47"/>
      <c r="E1627" s="47"/>
      <c r="F1627" s="56" t="str">
        <f>IF($G1627="","Nincs VKR kiválasztva!",INDEX(Osszesito!$C:$C,MATCH($G1627,Osszesito!$D:$D,0)))</f>
        <v>Nincs VKR kiválasztva!</v>
      </c>
      <c r="G1627" s="45"/>
      <c r="H1627" s="51" t="str">
        <f>IF($D1627="","",CONCATENATE($AY1627,"_",COUNTA($D$3:$D1627),"_FSZV_2026"))</f>
        <v/>
      </c>
      <c r="I1627" s="56" t="str">
        <f>IF($G1627="","Nincs VKR kiválasztva!",INDEX(Osszesito!$G:$G,MATCH($F1627,Osszesito!$C:$C,0)))</f>
        <v>Nincs VKR kiválasztva!</v>
      </c>
      <c r="J1627" s="56" t="str">
        <f>IF($G1627="","Nincs VKR kiválasztva!",INDEX(Osszesito!$F:$F,MATCH($F1627,Osszesito!$C:$C,0)))</f>
        <v>Nincs VKR kiválasztva!</v>
      </c>
      <c r="K1627" s="48" t="str">
        <f t="shared" si="1073"/>
        <v>Nincs kitöltve a költség rész!</v>
      </c>
      <c r="L1627" s="49"/>
      <c r="M1627" s="49"/>
      <c r="N1627" s="60"/>
      <c r="O1627" s="60"/>
      <c r="P1627" s="90"/>
      <c r="R1627" s="62"/>
      <c r="S1627" s="62"/>
      <c r="T1627" s="62"/>
      <c r="U1627" s="62"/>
      <c r="V1627" s="62"/>
      <c r="W1627" s="62"/>
      <c r="X1627" s="62"/>
      <c r="Y1627" s="62"/>
      <c r="Z1627" s="62"/>
      <c r="AA1627" s="62"/>
      <c r="AB1627" s="62"/>
      <c r="AC1627" s="61">
        <f t="shared" si="1036"/>
        <v>0</v>
      </c>
      <c r="AD1627" s="1" t="str">
        <f t="shared" si="1037"/>
        <v>Nincs VKR kiválasztva!</v>
      </c>
      <c r="AF1627" s="60"/>
      <c r="AG1627" s="60"/>
      <c r="AH1627" s="60"/>
      <c r="AI1627" s="60"/>
      <c r="AJ1627" s="60"/>
      <c r="AK1627" s="60"/>
      <c r="AL1627" s="60"/>
      <c r="AM1627" s="60"/>
      <c r="AN1627" s="60"/>
      <c r="AO1627" s="60"/>
      <c r="AP1627" s="60"/>
      <c r="AQ1627" s="61">
        <f t="shared" si="1038"/>
        <v>0</v>
      </c>
      <c r="AR1627" s="130" t="s">
        <v>36</v>
      </c>
      <c r="AS1627" s="1" t="str">
        <f t="shared" si="1039"/>
        <v>Nincs VKR kiválasztva!</v>
      </c>
      <c r="AU1627" s="46"/>
      <c r="AV1627" s="46"/>
      <c r="AY1627" s="64" t="str">
        <f>IF($D1627="","",INDEX(Osszesito!$E:$E,MATCH($F1627,Osszesito!$C:$C,0)))</f>
        <v/>
      </c>
      <c r="AZ1627" s="64">
        <f t="shared" si="1047"/>
        <v>0</v>
      </c>
      <c r="BA1627" s="65">
        <f t="shared" si="1048"/>
        <v>0</v>
      </c>
      <c r="BB1627" s="65" t="str">
        <f t="shared" si="1049"/>
        <v>x</v>
      </c>
      <c r="BC1627" s="65">
        <f t="shared" si="1040"/>
        <v>0</v>
      </c>
      <c r="BD1627" s="65">
        <f t="shared" si="1074"/>
        <v>0</v>
      </c>
      <c r="BE1627" s="65">
        <f t="shared" si="1050"/>
        <v>0</v>
      </c>
      <c r="BF1627" s="64" t="str">
        <f t="shared" si="1051"/>
        <v>A forrás egyenlő a költséggel (I.ütem).</v>
      </c>
      <c r="BG1627" s="65">
        <f t="shared" si="1052"/>
        <v>0</v>
      </c>
      <c r="BH1627" s="65">
        <f t="shared" si="1053"/>
        <v>0</v>
      </c>
      <c r="BI1627" s="65">
        <f t="shared" si="1054"/>
        <v>0</v>
      </c>
      <c r="BJ1627" s="65">
        <f t="shared" si="1055"/>
        <v>0</v>
      </c>
      <c r="BK1627" s="65">
        <f t="shared" si="1041"/>
        <v>0</v>
      </c>
      <c r="BL1627" s="66" t="str">
        <f t="shared" si="1075"/>
        <v>Nem hosszútávú a feladat.</v>
      </c>
      <c r="BM1627" s="67">
        <f t="shared" si="1056"/>
        <v>1</v>
      </c>
      <c r="BN1627" s="67">
        <f t="shared" si="1057"/>
        <v>0</v>
      </c>
      <c r="BO1627" s="67">
        <f t="shared" si="1058"/>
        <v>1</v>
      </c>
      <c r="BP1627" s="67">
        <f t="shared" si="1059"/>
        <v>0</v>
      </c>
      <c r="BQ1627" s="65">
        <f t="shared" si="1060"/>
        <v>0</v>
      </c>
      <c r="BR1627" s="64" t="str">
        <f t="shared" si="1061"/>
        <v>Nincs hosszútávú terv!</v>
      </c>
      <c r="BS1627" s="65">
        <f t="shared" si="1062"/>
        <v>0</v>
      </c>
      <c r="BT1627" s="65">
        <f t="shared" si="1063"/>
        <v>0</v>
      </c>
      <c r="BU1627" s="65">
        <f t="shared" si="1064"/>
        <v>0</v>
      </c>
      <c r="BV1627" s="65">
        <f t="shared" si="1065"/>
        <v>0</v>
      </c>
      <c r="BW1627" s="65">
        <f t="shared" si="1066"/>
        <v>0</v>
      </c>
      <c r="BX1627" s="65">
        <f t="shared" si="1067"/>
        <v>0</v>
      </c>
      <c r="BY1627" s="65">
        <f t="shared" si="1068"/>
        <v>0</v>
      </c>
      <c r="BZ1627" s="65">
        <f t="shared" si="1069"/>
        <v>0</v>
      </c>
      <c r="CA1627" s="65">
        <f t="shared" si="1070"/>
        <v>0</v>
      </c>
      <c r="CB1627" s="65">
        <f t="shared" si="1071"/>
        <v>0</v>
      </c>
      <c r="CC1627" s="65">
        <f t="shared" si="1072"/>
        <v>0</v>
      </c>
      <c r="CD1627" s="65" t="str">
        <f t="shared" si="1042"/>
        <v>Hiányos kitöltés! (B-oszlop üres)</v>
      </c>
      <c r="CE1627" s="66" t="str">
        <f t="shared" si="1043"/>
        <v>Hiányos kitöltés! (B-oszlop üres)</v>
      </c>
      <c r="CF1627" s="65">
        <f t="shared" si="1044"/>
        <v>0</v>
      </c>
      <c r="CG1627" s="65">
        <f t="shared" si="1045"/>
        <v>0</v>
      </c>
      <c r="CH1627" s="65">
        <f t="shared" si="1046"/>
        <v>0</v>
      </c>
    </row>
    <row r="1628" spans="1:86" ht="31.25" x14ac:dyDescent="0.25">
      <c r="A1628" s="54" t="str">
        <f t="shared" si="1035"/>
        <v>Nincs VKR kiválasztva!</v>
      </c>
      <c r="B1628" s="68"/>
      <c r="C1628" s="55"/>
      <c r="D1628" s="47"/>
      <c r="E1628" s="47"/>
      <c r="F1628" s="56" t="str">
        <f>IF($G1628="","Nincs VKR kiválasztva!",INDEX(Osszesito!$C:$C,MATCH($G1628,Osszesito!$D:$D,0)))</f>
        <v>Nincs VKR kiválasztva!</v>
      </c>
      <c r="G1628" s="45"/>
      <c r="H1628" s="51" t="str">
        <f>IF($D1628="","",CONCATENATE($AY1628,"_",COUNTA($D$3:$D1628),"_FSZV_2026"))</f>
        <v/>
      </c>
      <c r="I1628" s="56" t="str">
        <f>IF($G1628="","Nincs VKR kiválasztva!",INDEX(Osszesito!$G:$G,MATCH($F1628,Osszesito!$C:$C,0)))</f>
        <v>Nincs VKR kiválasztva!</v>
      </c>
      <c r="J1628" s="56" t="str">
        <f>IF($G1628="","Nincs VKR kiválasztva!",INDEX(Osszesito!$F:$F,MATCH($F1628,Osszesito!$C:$C,0)))</f>
        <v>Nincs VKR kiválasztva!</v>
      </c>
      <c r="K1628" s="48" t="str">
        <f t="shared" si="1073"/>
        <v>Nincs kitöltve a költség rész!</v>
      </c>
      <c r="L1628" s="49"/>
      <c r="M1628" s="49"/>
      <c r="N1628" s="60"/>
      <c r="O1628" s="60"/>
      <c r="P1628" s="90"/>
      <c r="R1628" s="62"/>
      <c r="S1628" s="62"/>
      <c r="T1628" s="62"/>
      <c r="U1628" s="62"/>
      <c r="V1628" s="62"/>
      <c r="W1628" s="62"/>
      <c r="X1628" s="62"/>
      <c r="Y1628" s="62"/>
      <c r="Z1628" s="62"/>
      <c r="AA1628" s="62"/>
      <c r="AB1628" s="62"/>
      <c r="AC1628" s="61">
        <f t="shared" si="1036"/>
        <v>0</v>
      </c>
      <c r="AD1628" s="1" t="str">
        <f t="shared" si="1037"/>
        <v>Nincs VKR kiválasztva!</v>
      </c>
      <c r="AF1628" s="60"/>
      <c r="AG1628" s="60"/>
      <c r="AH1628" s="60"/>
      <c r="AI1628" s="60"/>
      <c r="AJ1628" s="60"/>
      <c r="AK1628" s="60"/>
      <c r="AL1628" s="60"/>
      <c r="AM1628" s="60"/>
      <c r="AN1628" s="60"/>
      <c r="AO1628" s="60"/>
      <c r="AP1628" s="60"/>
      <c r="AQ1628" s="61">
        <f t="shared" si="1038"/>
        <v>0</v>
      </c>
      <c r="AR1628" s="130" t="s">
        <v>36</v>
      </c>
      <c r="AS1628" s="1" t="str">
        <f t="shared" si="1039"/>
        <v>Nincs VKR kiválasztva!</v>
      </c>
      <c r="AU1628" s="46"/>
      <c r="AV1628" s="46"/>
      <c r="AY1628" s="64" t="str">
        <f>IF($D1628="","",INDEX(Osszesito!$E:$E,MATCH($F1628,Osszesito!$C:$C,0)))</f>
        <v/>
      </c>
      <c r="AZ1628" s="64">
        <f t="shared" si="1047"/>
        <v>0</v>
      </c>
      <c r="BA1628" s="65">
        <f t="shared" si="1048"/>
        <v>0</v>
      </c>
      <c r="BB1628" s="65" t="str">
        <f t="shared" si="1049"/>
        <v>x</v>
      </c>
      <c r="BC1628" s="65">
        <f t="shared" si="1040"/>
        <v>0</v>
      </c>
      <c r="BD1628" s="65">
        <f t="shared" si="1074"/>
        <v>0</v>
      </c>
      <c r="BE1628" s="65">
        <f t="shared" si="1050"/>
        <v>0</v>
      </c>
      <c r="BF1628" s="64" t="str">
        <f t="shared" si="1051"/>
        <v>A forrás egyenlő a költséggel (I.ütem).</v>
      </c>
      <c r="BG1628" s="65">
        <f t="shared" si="1052"/>
        <v>0</v>
      </c>
      <c r="BH1628" s="65">
        <f t="shared" si="1053"/>
        <v>0</v>
      </c>
      <c r="BI1628" s="65">
        <f t="shared" si="1054"/>
        <v>0</v>
      </c>
      <c r="BJ1628" s="65">
        <f t="shared" si="1055"/>
        <v>0</v>
      </c>
      <c r="BK1628" s="65">
        <f t="shared" si="1041"/>
        <v>0</v>
      </c>
      <c r="BL1628" s="66" t="str">
        <f t="shared" si="1075"/>
        <v>Nem hosszútávú a feladat.</v>
      </c>
      <c r="BM1628" s="67">
        <f t="shared" si="1056"/>
        <v>1</v>
      </c>
      <c r="BN1628" s="67">
        <f t="shared" si="1057"/>
        <v>0</v>
      </c>
      <c r="BO1628" s="67">
        <f t="shared" si="1058"/>
        <v>1</v>
      </c>
      <c r="BP1628" s="67">
        <f t="shared" si="1059"/>
        <v>0</v>
      </c>
      <c r="BQ1628" s="65">
        <f t="shared" si="1060"/>
        <v>0</v>
      </c>
      <c r="BR1628" s="64" t="str">
        <f t="shared" si="1061"/>
        <v>Nincs hosszútávú terv!</v>
      </c>
      <c r="BS1628" s="65">
        <f t="shared" si="1062"/>
        <v>0</v>
      </c>
      <c r="BT1628" s="65">
        <f t="shared" si="1063"/>
        <v>0</v>
      </c>
      <c r="BU1628" s="65">
        <f t="shared" si="1064"/>
        <v>0</v>
      </c>
      <c r="BV1628" s="65">
        <f t="shared" si="1065"/>
        <v>0</v>
      </c>
      <c r="BW1628" s="65">
        <f t="shared" si="1066"/>
        <v>0</v>
      </c>
      <c r="BX1628" s="65">
        <f t="shared" si="1067"/>
        <v>0</v>
      </c>
      <c r="BY1628" s="65">
        <f t="shared" si="1068"/>
        <v>0</v>
      </c>
      <c r="BZ1628" s="65">
        <f t="shared" si="1069"/>
        <v>0</v>
      </c>
      <c r="CA1628" s="65">
        <f t="shared" si="1070"/>
        <v>0</v>
      </c>
      <c r="CB1628" s="65">
        <f t="shared" si="1071"/>
        <v>0</v>
      </c>
      <c r="CC1628" s="65">
        <f t="shared" si="1072"/>
        <v>0</v>
      </c>
      <c r="CD1628" s="65" t="str">
        <f t="shared" si="1042"/>
        <v>Hiányos kitöltés! (B-oszlop üres)</v>
      </c>
      <c r="CE1628" s="66" t="str">
        <f t="shared" si="1043"/>
        <v>Hiányos kitöltés! (B-oszlop üres)</v>
      </c>
      <c r="CF1628" s="65">
        <f t="shared" si="1044"/>
        <v>0</v>
      </c>
      <c r="CG1628" s="65">
        <f t="shared" si="1045"/>
        <v>0</v>
      </c>
      <c r="CH1628" s="65">
        <f t="shared" si="1046"/>
        <v>0</v>
      </c>
    </row>
    <row r="1629" spans="1:86" ht="31.25" x14ac:dyDescent="0.25">
      <c r="A1629" s="54" t="str">
        <f t="shared" si="1035"/>
        <v>Nincs VKR kiválasztva!</v>
      </c>
      <c r="B1629" s="68"/>
      <c r="C1629" s="55"/>
      <c r="D1629" s="47"/>
      <c r="E1629" s="47"/>
      <c r="F1629" s="56" t="str">
        <f>IF($G1629="","Nincs VKR kiválasztva!",INDEX(Osszesito!$C:$C,MATCH($G1629,Osszesito!$D:$D,0)))</f>
        <v>Nincs VKR kiválasztva!</v>
      </c>
      <c r="G1629" s="45"/>
      <c r="H1629" s="51" t="str">
        <f>IF($D1629="","",CONCATENATE($AY1629,"_",COUNTA($D$3:$D1629),"_FSZV_2026"))</f>
        <v/>
      </c>
      <c r="I1629" s="56" t="str">
        <f>IF($G1629="","Nincs VKR kiválasztva!",INDEX(Osszesito!$G:$G,MATCH($F1629,Osszesito!$C:$C,0)))</f>
        <v>Nincs VKR kiválasztva!</v>
      </c>
      <c r="J1629" s="56" t="str">
        <f>IF($G1629="","Nincs VKR kiválasztva!",INDEX(Osszesito!$F:$F,MATCH($F1629,Osszesito!$C:$C,0)))</f>
        <v>Nincs VKR kiválasztva!</v>
      </c>
      <c r="K1629" s="48" t="str">
        <f t="shared" si="1073"/>
        <v>Nincs kitöltve a költség rész!</v>
      </c>
      <c r="L1629" s="49"/>
      <c r="M1629" s="49"/>
      <c r="N1629" s="60"/>
      <c r="O1629" s="60"/>
      <c r="P1629" s="90"/>
      <c r="R1629" s="62"/>
      <c r="S1629" s="62"/>
      <c r="T1629" s="62"/>
      <c r="U1629" s="62"/>
      <c r="V1629" s="62"/>
      <c r="W1629" s="62"/>
      <c r="X1629" s="62"/>
      <c r="Y1629" s="62"/>
      <c r="Z1629" s="62"/>
      <c r="AA1629" s="62"/>
      <c r="AB1629" s="62"/>
      <c r="AC1629" s="61">
        <f t="shared" si="1036"/>
        <v>0</v>
      </c>
      <c r="AD1629" s="1" t="str">
        <f t="shared" si="1037"/>
        <v>Nincs VKR kiválasztva!</v>
      </c>
      <c r="AF1629" s="60"/>
      <c r="AG1629" s="60"/>
      <c r="AH1629" s="60"/>
      <c r="AI1629" s="60"/>
      <c r="AJ1629" s="60"/>
      <c r="AK1629" s="60"/>
      <c r="AL1629" s="60"/>
      <c r="AM1629" s="60"/>
      <c r="AN1629" s="60"/>
      <c r="AO1629" s="60"/>
      <c r="AP1629" s="60"/>
      <c r="AQ1629" s="61">
        <f t="shared" si="1038"/>
        <v>0</v>
      </c>
      <c r="AR1629" s="130" t="s">
        <v>36</v>
      </c>
      <c r="AS1629" s="1" t="str">
        <f t="shared" si="1039"/>
        <v>Nincs VKR kiválasztva!</v>
      </c>
      <c r="AU1629" s="46"/>
      <c r="AV1629" s="46"/>
      <c r="AY1629" s="64" t="str">
        <f>IF($D1629="","",INDEX(Osszesito!$E:$E,MATCH($F1629,Osszesito!$C:$C,0)))</f>
        <v/>
      </c>
      <c r="AZ1629" s="64">
        <f t="shared" si="1047"/>
        <v>0</v>
      </c>
      <c r="BA1629" s="65">
        <f t="shared" si="1048"/>
        <v>0</v>
      </c>
      <c r="BB1629" s="65" t="str">
        <f t="shared" si="1049"/>
        <v>x</v>
      </c>
      <c r="BC1629" s="65">
        <f t="shared" si="1040"/>
        <v>0</v>
      </c>
      <c r="BD1629" s="65">
        <f t="shared" si="1074"/>
        <v>0</v>
      </c>
      <c r="BE1629" s="65">
        <f t="shared" si="1050"/>
        <v>0</v>
      </c>
      <c r="BF1629" s="64" t="str">
        <f t="shared" si="1051"/>
        <v>A forrás egyenlő a költséggel (I.ütem).</v>
      </c>
      <c r="BG1629" s="65">
        <f t="shared" si="1052"/>
        <v>0</v>
      </c>
      <c r="BH1629" s="65">
        <f t="shared" si="1053"/>
        <v>0</v>
      </c>
      <c r="BI1629" s="65">
        <f t="shared" si="1054"/>
        <v>0</v>
      </c>
      <c r="BJ1629" s="65">
        <f t="shared" si="1055"/>
        <v>0</v>
      </c>
      <c r="BK1629" s="65">
        <f t="shared" si="1041"/>
        <v>0</v>
      </c>
      <c r="BL1629" s="66" t="str">
        <f t="shared" si="1075"/>
        <v>Nem hosszútávú a feladat.</v>
      </c>
      <c r="BM1629" s="67">
        <f t="shared" si="1056"/>
        <v>1</v>
      </c>
      <c r="BN1629" s="67">
        <f t="shared" si="1057"/>
        <v>0</v>
      </c>
      <c r="BO1629" s="67">
        <f t="shared" si="1058"/>
        <v>1</v>
      </c>
      <c r="BP1629" s="67">
        <f t="shared" si="1059"/>
        <v>0</v>
      </c>
      <c r="BQ1629" s="65">
        <f t="shared" si="1060"/>
        <v>0</v>
      </c>
      <c r="BR1629" s="64" t="str">
        <f t="shared" si="1061"/>
        <v>Nincs hosszútávú terv!</v>
      </c>
      <c r="BS1629" s="65">
        <f t="shared" si="1062"/>
        <v>0</v>
      </c>
      <c r="BT1629" s="65">
        <f t="shared" si="1063"/>
        <v>0</v>
      </c>
      <c r="BU1629" s="65">
        <f t="shared" si="1064"/>
        <v>0</v>
      </c>
      <c r="BV1629" s="65">
        <f t="shared" si="1065"/>
        <v>0</v>
      </c>
      <c r="BW1629" s="65">
        <f t="shared" si="1066"/>
        <v>0</v>
      </c>
      <c r="BX1629" s="65">
        <f t="shared" si="1067"/>
        <v>0</v>
      </c>
      <c r="BY1629" s="65">
        <f t="shared" si="1068"/>
        <v>0</v>
      </c>
      <c r="BZ1629" s="65">
        <f t="shared" si="1069"/>
        <v>0</v>
      </c>
      <c r="CA1629" s="65">
        <f t="shared" si="1070"/>
        <v>0</v>
      </c>
      <c r="CB1629" s="65">
        <f t="shared" si="1071"/>
        <v>0</v>
      </c>
      <c r="CC1629" s="65">
        <f t="shared" si="1072"/>
        <v>0</v>
      </c>
      <c r="CD1629" s="65" t="str">
        <f t="shared" si="1042"/>
        <v>Hiányos kitöltés! (B-oszlop üres)</v>
      </c>
      <c r="CE1629" s="66" t="str">
        <f t="shared" si="1043"/>
        <v>Hiányos kitöltés! (B-oszlop üres)</v>
      </c>
      <c r="CF1629" s="65">
        <f t="shared" si="1044"/>
        <v>0</v>
      </c>
      <c r="CG1629" s="65">
        <f t="shared" si="1045"/>
        <v>0</v>
      </c>
      <c r="CH1629" s="65">
        <f t="shared" si="1046"/>
        <v>0</v>
      </c>
    </row>
    <row r="1630" spans="1:86" ht="31.25" x14ac:dyDescent="0.25">
      <c r="A1630" s="54" t="str">
        <f t="shared" si="1035"/>
        <v>Nincs VKR kiválasztva!</v>
      </c>
      <c r="B1630" s="68"/>
      <c r="C1630" s="55"/>
      <c r="D1630" s="47"/>
      <c r="E1630" s="47"/>
      <c r="F1630" s="56" t="str">
        <f>IF($G1630="","Nincs VKR kiválasztva!",INDEX(Osszesito!$C:$C,MATCH($G1630,Osszesito!$D:$D,0)))</f>
        <v>Nincs VKR kiválasztva!</v>
      </c>
      <c r="G1630" s="45"/>
      <c r="H1630" s="51" t="str">
        <f>IF($D1630="","",CONCATENATE($AY1630,"_",COUNTA($D$3:$D1630),"_FSZV_2026"))</f>
        <v/>
      </c>
      <c r="I1630" s="56" t="str">
        <f>IF($G1630="","Nincs VKR kiválasztva!",INDEX(Osszesito!$G:$G,MATCH($F1630,Osszesito!$C:$C,0)))</f>
        <v>Nincs VKR kiválasztva!</v>
      </c>
      <c r="J1630" s="56" t="str">
        <f>IF($G1630="","Nincs VKR kiválasztva!",INDEX(Osszesito!$F:$F,MATCH($F1630,Osszesito!$C:$C,0)))</f>
        <v>Nincs VKR kiválasztva!</v>
      </c>
      <c r="K1630" s="48" t="str">
        <f t="shared" si="1073"/>
        <v>Nincs kitöltve a költség rész!</v>
      </c>
      <c r="L1630" s="49"/>
      <c r="M1630" s="49"/>
      <c r="N1630" s="60"/>
      <c r="O1630" s="60"/>
      <c r="P1630" s="90"/>
      <c r="R1630" s="62"/>
      <c r="S1630" s="62"/>
      <c r="T1630" s="62"/>
      <c r="U1630" s="62"/>
      <c r="V1630" s="62"/>
      <c r="W1630" s="62"/>
      <c r="X1630" s="62"/>
      <c r="Y1630" s="62"/>
      <c r="Z1630" s="62"/>
      <c r="AA1630" s="62"/>
      <c r="AB1630" s="62"/>
      <c r="AC1630" s="61">
        <f t="shared" si="1036"/>
        <v>0</v>
      </c>
      <c r="AD1630" s="1" t="str">
        <f t="shared" si="1037"/>
        <v>Nincs VKR kiválasztva!</v>
      </c>
      <c r="AF1630" s="60"/>
      <c r="AG1630" s="60"/>
      <c r="AH1630" s="60"/>
      <c r="AI1630" s="60"/>
      <c r="AJ1630" s="60"/>
      <c r="AK1630" s="60"/>
      <c r="AL1630" s="60"/>
      <c r="AM1630" s="60"/>
      <c r="AN1630" s="60"/>
      <c r="AO1630" s="60"/>
      <c r="AP1630" s="60"/>
      <c r="AQ1630" s="61">
        <f t="shared" si="1038"/>
        <v>0</v>
      </c>
      <c r="AR1630" s="130" t="s">
        <v>36</v>
      </c>
      <c r="AS1630" s="1" t="str">
        <f t="shared" si="1039"/>
        <v>Nincs VKR kiválasztva!</v>
      </c>
      <c r="AU1630" s="46"/>
      <c r="AV1630" s="46"/>
      <c r="AY1630" s="64" t="str">
        <f>IF($D1630="","",INDEX(Osszesito!$E:$E,MATCH($F1630,Osszesito!$C:$C,0)))</f>
        <v/>
      </c>
      <c r="AZ1630" s="64">
        <f t="shared" si="1047"/>
        <v>0</v>
      </c>
      <c r="BA1630" s="65">
        <f t="shared" si="1048"/>
        <v>0</v>
      </c>
      <c r="BB1630" s="65" t="str">
        <f t="shared" si="1049"/>
        <v>x</v>
      </c>
      <c r="BC1630" s="65">
        <f t="shared" si="1040"/>
        <v>0</v>
      </c>
      <c r="BD1630" s="65">
        <f t="shared" si="1074"/>
        <v>0</v>
      </c>
      <c r="BE1630" s="65">
        <f t="shared" si="1050"/>
        <v>0</v>
      </c>
      <c r="BF1630" s="64" t="str">
        <f t="shared" si="1051"/>
        <v>A forrás egyenlő a költséggel (I.ütem).</v>
      </c>
      <c r="BG1630" s="65">
        <f t="shared" si="1052"/>
        <v>0</v>
      </c>
      <c r="BH1630" s="65">
        <f t="shared" si="1053"/>
        <v>0</v>
      </c>
      <c r="BI1630" s="65">
        <f t="shared" si="1054"/>
        <v>0</v>
      </c>
      <c r="BJ1630" s="65">
        <f t="shared" si="1055"/>
        <v>0</v>
      </c>
      <c r="BK1630" s="65">
        <f t="shared" si="1041"/>
        <v>0</v>
      </c>
      <c r="BL1630" s="66" t="str">
        <f t="shared" si="1075"/>
        <v>Nem hosszútávú a feladat.</v>
      </c>
      <c r="BM1630" s="67">
        <f t="shared" si="1056"/>
        <v>1</v>
      </c>
      <c r="BN1630" s="67">
        <f t="shared" si="1057"/>
        <v>0</v>
      </c>
      <c r="BO1630" s="67">
        <f t="shared" si="1058"/>
        <v>1</v>
      </c>
      <c r="BP1630" s="67">
        <f t="shared" si="1059"/>
        <v>0</v>
      </c>
      <c r="BQ1630" s="65">
        <f t="shared" si="1060"/>
        <v>0</v>
      </c>
      <c r="BR1630" s="64" t="str">
        <f t="shared" si="1061"/>
        <v>Nincs hosszútávú terv!</v>
      </c>
      <c r="BS1630" s="65">
        <f t="shared" si="1062"/>
        <v>0</v>
      </c>
      <c r="BT1630" s="65">
        <f t="shared" si="1063"/>
        <v>0</v>
      </c>
      <c r="BU1630" s="65">
        <f t="shared" si="1064"/>
        <v>0</v>
      </c>
      <c r="BV1630" s="65">
        <f t="shared" si="1065"/>
        <v>0</v>
      </c>
      <c r="BW1630" s="65">
        <f t="shared" si="1066"/>
        <v>0</v>
      </c>
      <c r="BX1630" s="65">
        <f t="shared" si="1067"/>
        <v>0</v>
      </c>
      <c r="BY1630" s="65">
        <f t="shared" si="1068"/>
        <v>0</v>
      </c>
      <c r="BZ1630" s="65">
        <f t="shared" si="1069"/>
        <v>0</v>
      </c>
      <c r="CA1630" s="65">
        <f t="shared" si="1070"/>
        <v>0</v>
      </c>
      <c r="CB1630" s="65">
        <f t="shared" si="1071"/>
        <v>0</v>
      </c>
      <c r="CC1630" s="65">
        <f t="shared" si="1072"/>
        <v>0</v>
      </c>
      <c r="CD1630" s="65" t="str">
        <f t="shared" si="1042"/>
        <v>Hiányos kitöltés! (B-oszlop üres)</v>
      </c>
      <c r="CE1630" s="66" t="str">
        <f t="shared" si="1043"/>
        <v>Hiányos kitöltés! (B-oszlop üres)</v>
      </c>
      <c r="CF1630" s="65">
        <f t="shared" si="1044"/>
        <v>0</v>
      </c>
      <c r="CG1630" s="65">
        <f t="shared" si="1045"/>
        <v>0</v>
      </c>
      <c r="CH1630" s="65">
        <f t="shared" si="1046"/>
        <v>0</v>
      </c>
    </row>
    <row r="1631" spans="1:86" ht="31.25" x14ac:dyDescent="0.25">
      <c r="A1631" s="54" t="str">
        <f t="shared" si="1035"/>
        <v>Nincs VKR kiválasztva!</v>
      </c>
      <c r="B1631" s="68"/>
      <c r="C1631" s="55"/>
      <c r="D1631" s="47"/>
      <c r="E1631" s="47"/>
      <c r="F1631" s="56" t="str">
        <f>IF($G1631="","Nincs VKR kiválasztva!",INDEX(Osszesito!$C:$C,MATCH($G1631,Osszesito!$D:$D,0)))</f>
        <v>Nincs VKR kiválasztva!</v>
      </c>
      <c r="G1631" s="45"/>
      <c r="H1631" s="51" t="str">
        <f>IF($D1631="","",CONCATENATE($AY1631,"_",COUNTA($D$3:$D1631),"_FSZV_2026"))</f>
        <v/>
      </c>
      <c r="I1631" s="56" t="str">
        <f>IF($G1631="","Nincs VKR kiválasztva!",INDEX(Osszesito!$G:$G,MATCH($F1631,Osszesito!$C:$C,0)))</f>
        <v>Nincs VKR kiválasztva!</v>
      </c>
      <c r="J1631" s="56" t="str">
        <f>IF($G1631="","Nincs VKR kiválasztva!",INDEX(Osszesito!$F:$F,MATCH($F1631,Osszesito!$C:$C,0)))</f>
        <v>Nincs VKR kiválasztva!</v>
      </c>
      <c r="K1631" s="48" t="str">
        <f t="shared" si="1073"/>
        <v>Nincs kitöltve a költség rész!</v>
      </c>
      <c r="L1631" s="49"/>
      <c r="M1631" s="49"/>
      <c r="N1631" s="60"/>
      <c r="O1631" s="60"/>
      <c r="P1631" s="90"/>
      <c r="R1631" s="62"/>
      <c r="S1631" s="62"/>
      <c r="T1631" s="62"/>
      <c r="U1631" s="62"/>
      <c r="V1631" s="62"/>
      <c r="W1631" s="62"/>
      <c r="X1631" s="62"/>
      <c r="Y1631" s="62"/>
      <c r="Z1631" s="62"/>
      <c r="AA1631" s="62"/>
      <c r="AB1631" s="62"/>
      <c r="AC1631" s="61">
        <f t="shared" si="1036"/>
        <v>0</v>
      </c>
      <c r="AD1631" s="1" t="str">
        <f t="shared" si="1037"/>
        <v>Nincs VKR kiválasztva!</v>
      </c>
      <c r="AF1631" s="60"/>
      <c r="AG1631" s="60"/>
      <c r="AH1631" s="60"/>
      <c r="AI1631" s="60"/>
      <c r="AJ1631" s="60"/>
      <c r="AK1631" s="60"/>
      <c r="AL1631" s="60"/>
      <c r="AM1631" s="60"/>
      <c r="AN1631" s="60"/>
      <c r="AO1631" s="60"/>
      <c r="AP1631" s="60"/>
      <c r="AQ1631" s="61">
        <f t="shared" si="1038"/>
        <v>0</v>
      </c>
      <c r="AR1631" s="130" t="s">
        <v>36</v>
      </c>
      <c r="AS1631" s="1" t="str">
        <f t="shared" si="1039"/>
        <v>Nincs VKR kiválasztva!</v>
      </c>
      <c r="AU1631" s="46"/>
      <c r="AV1631" s="46"/>
      <c r="AY1631" s="64" t="str">
        <f>IF($D1631="","",INDEX(Osszesito!$E:$E,MATCH($F1631,Osszesito!$C:$C,0)))</f>
        <v/>
      </c>
      <c r="AZ1631" s="64">
        <f t="shared" si="1047"/>
        <v>0</v>
      </c>
      <c r="BA1631" s="65">
        <f t="shared" si="1048"/>
        <v>0</v>
      </c>
      <c r="BB1631" s="65" t="str">
        <f t="shared" si="1049"/>
        <v>x</v>
      </c>
      <c r="BC1631" s="65">
        <f t="shared" si="1040"/>
        <v>0</v>
      </c>
      <c r="BD1631" s="65">
        <f t="shared" si="1074"/>
        <v>0</v>
      </c>
      <c r="BE1631" s="65">
        <f t="shared" si="1050"/>
        <v>0</v>
      </c>
      <c r="BF1631" s="64" t="str">
        <f t="shared" si="1051"/>
        <v>A forrás egyenlő a költséggel (I.ütem).</v>
      </c>
      <c r="BG1631" s="65">
        <f t="shared" si="1052"/>
        <v>0</v>
      </c>
      <c r="BH1631" s="65">
        <f t="shared" si="1053"/>
        <v>0</v>
      </c>
      <c r="BI1631" s="65">
        <f t="shared" si="1054"/>
        <v>0</v>
      </c>
      <c r="BJ1631" s="65">
        <f t="shared" si="1055"/>
        <v>0</v>
      </c>
      <c r="BK1631" s="65">
        <f t="shared" si="1041"/>
        <v>0</v>
      </c>
      <c r="BL1631" s="66" t="str">
        <f t="shared" si="1075"/>
        <v>Nem hosszútávú a feladat.</v>
      </c>
      <c r="BM1631" s="67">
        <f t="shared" si="1056"/>
        <v>1</v>
      </c>
      <c r="BN1631" s="67">
        <f t="shared" si="1057"/>
        <v>0</v>
      </c>
      <c r="BO1631" s="67">
        <f t="shared" si="1058"/>
        <v>1</v>
      </c>
      <c r="BP1631" s="67">
        <f t="shared" si="1059"/>
        <v>0</v>
      </c>
      <c r="BQ1631" s="65">
        <f t="shared" si="1060"/>
        <v>0</v>
      </c>
      <c r="BR1631" s="64" t="str">
        <f t="shared" si="1061"/>
        <v>Nincs hosszútávú terv!</v>
      </c>
      <c r="BS1631" s="65">
        <f t="shared" si="1062"/>
        <v>0</v>
      </c>
      <c r="BT1631" s="65">
        <f t="shared" si="1063"/>
        <v>0</v>
      </c>
      <c r="BU1631" s="65">
        <f t="shared" si="1064"/>
        <v>0</v>
      </c>
      <c r="BV1631" s="65">
        <f t="shared" si="1065"/>
        <v>0</v>
      </c>
      <c r="BW1631" s="65">
        <f t="shared" si="1066"/>
        <v>0</v>
      </c>
      <c r="BX1631" s="65">
        <f t="shared" si="1067"/>
        <v>0</v>
      </c>
      <c r="BY1631" s="65">
        <f t="shared" si="1068"/>
        <v>0</v>
      </c>
      <c r="BZ1631" s="65">
        <f t="shared" si="1069"/>
        <v>0</v>
      </c>
      <c r="CA1631" s="65">
        <f t="shared" si="1070"/>
        <v>0</v>
      </c>
      <c r="CB1631" s="65">
        <f t="shared" si="1071"/>
        <v>0</v>
      </c>
      <c r="CC1631" s="65">
        <f t="shared" si="1072"/>
        <v>0</v>
      </c>
      <c r="CD1631" s="65" t="str">
        <f t="shared" si="1042"/>
        <v>Hiányos kitöltés! (B-oszlop üres)</v>
      </c>
      <c r="CE1631" s="66" t="str">
        <f t="shared" si="1043"/>
        <v>Hiányos kitöltés! (B-oszlop üres)</v>
      </c>
      <c r="CF1631" s="65">
        <f t="shared" si="1044"/>
        <v>0</v>
      </c>
      <c r="CG1631" s="65">
        <f t="shared" si="1045"/>
        <v>0</v>
      </c>
      <c r="CH1631" s="65">
        <f t="shared" si="1046"/>
        <v>0</v>
      </c>
    </row>
    <row r="1632" spans="1:86" ht="31.25" x14ac:dyDescent="0.25">
      <c r="A1632" s="54" t="str">
        <f t="shared" si="1035"/>
        <v>Nincs VKR kiválasztva!</v>
      </c>
      <c r="B1632" s="68"/>
      <c r="C1632" s="55"/>
      <c r="D1632" s="47"/>
      <c r="E1632" s="47"/>
      <c r="F1632" s="56" t="str">
        <f>IF($G1632="","Nincs VKR kiválasztva!",INDEX(Osszesito!$C:$C,MATCH($G1632,Osszesito!$D:$D,0)))</f>
        <v>Nincs VKR kiválasztva!</v>
      </c>
      <c r="G1632" s="45"/>
      <c r="H1632" s="51" t="str">
        <f>IF($D1632="","",CONCATENATE($AY1632,"_",COUNTA($D$3:$D1632),"_FSZV_2026"))</f>
        <v/>
      </c>
      <c r="I1632" s="56" t="str">
        <f>IF($G1632="","Nincs VKR kiválasztva!",INDEX(Osszesito!$G:$G,MATCH($F1632,Osszesito!$C:$C,0)))</f>
        <v>Nincs VKR kiválasztva!</v>
      </c>
      <c r="J1632" s="56" t="str">
        <f>IF($G1632="","Nincs VKR kiválasztva!",INDEX(Osszesito!$F:$F,MATCH($F1632,Osszesito!$C:$C,0)))</f>
        <v>Nincs VKR kiválasztva!</v>
      </c>
      <c r="K1632" s="48" t="str">
        <f t="shared" si="1073"/>
        <v>Nincs kitöltve a költség rész!</v>
      </c>
      <c r="L1632" s="49"/>
      <c r="M1632" s="49"/>
      <c r="N1632" s="60"/>
      <c r="O1632" s="60"/>
      <c r="P1632" s="90"/>
      <c r="R1632" s="62"/>
      <c r="S1632" s="62"/>
      <c r="T1632" s="62"/>
      <c r="U1632" s="62"/>
      <c r="V1632" s="62"/>
      <c r="W1632" s="62"/>
      <c r="X1632" s="62"/>
      <c r="Y1632" s="62"/>
      <c r="Z1632" s="62"/>
      <c r="AA1632" s="62"/>
      <c r="AB1632" s="62"/>
      <c r="AC1632" s="61">
        <f t="shared" si="1036"/>
        <v>0</v>
      </c>
      <c r="AD1632" s="1" t="str">
        <f t="shared" si="1037"/>
        <v>Nincs VKR kiválasztva!</v>
      </c>
      <c r="AF1632" s="60"/>
      <c r="AG1632" s="60"/>
      <c r="AH1632" s="60"/>
      <c r="AI1632" s="60"/>
      <c r="AJ1632" s="60"/>
      <c r="AK1632" s="60"/>
      <c r="AL1632" s="60"/>
      <c r="AM1632" s="60"/>
      <c r="AN1632" s="60"/>
      <c r="AO1632" s="60"/>
      <c r="AP1632" s="60"/>
      <c r="AQ1632" s="61">
        <f t="shared" si="1038"/>
        <v>0</v>
      </c>
      <c r="AR1632" s="130" t="s">
        <v>36</v>
      </c>
      <c r="AS1632" s="1" t="str">
        <f t="shared" si="1039"/>
        <v>Nincs VKR kiválasztva!</v>
      </c>
      <c r="AU1632" s="46"/>
      <c r="AV1632" s="46"/>
      <c r="AY1632" s="64" t="str">
        <f>IF($D1632="","",INDEX(Osszesito!$E:$E,MATCH($F1632,Osszesito!$C:$C,0)))</f>
        <v/>
      </c>
      <c r="AZ1632" s="64">
        <f t="shared" si="1047"/>
        <v>0</v>
      </c>
      <c r="BA1632" s="65">
        <f t="shared" si="1048"/>
        <v>0</v>
      </c>
      <c r="BB1632" s="65" t="str">
        <f t="shared" si="1049"/>
        <v>x</v>
      </c>
      <c r="BC1632" s="65">
        <f t="shared" si="1040"/>
        <v>0</v>
      </c>
      <c r="BD1632" s="65">
        <f t="shared" si="1074"/>
        <v>0</v>
      </c>
      <c r="BE1632" s="65">
        <f t="shared" si="1050"/>
        <v>0</v>
      </c>
      <c r="BF1632" s="64" t="str">
        <f t="shared" si="1051"/>
        <v>A forrás egyenlő a költséggel (I.ütem).</v>
      </c>
      <c r="BG1632" s="65">
        <f t="shared" si="1052"/>
        <v>0</v>
      </c>
      <c r="BH1632" s="65">
        <f t="shared" si="1053"/>
        <v>0</v>
      </c>
      <c r="BI1632" s="65">
        <f t="shared" si="1054"/>
        <v>0</v>
      </c>
      <c r="BJ1632" s="65">
        <f t="shared" si="1055"/>
        <v>0</v>
      </c>
      <c r="BK1632" s="65">
        <f t="shared" si="1041"/>
        <v>0</v>
      </c>
      <c r="BL1632" s="66" t="str">
        <f t="shared" si="1075"/>
        <v>Nem hosszútávú a feladat.</v>
      </c>
      <c r="BM1632" s="67">
        <f t="shared" si="1056"/>
        <v>1</v>
      </c>
      <c r="BN1632" s="67">
        <f t="shared" si="1057"/>
        <v>0</v>
      </c>
      <c r="BO1632" s="67">
        <f t="shared" si="1058"/>
        <v>1</v>
      </c>
      <c r="BP1632" s="67">
        <f t="shared" si="1059"/>
        <v>0</v>
      </c>
      <c r="BQ1632" s="65">
        <f t="shared" si="1060"/>
        <v>0</v>
      </c>
      <c r="BR1632" s="64" t="str">
        <f t="shared" si="1061"/>
        <v>Nincs hosszútávú terv!</v>
      </c>
      <c r="BS1632" s="65">
        <f t="shared" si="1062"/>
        <v>0</v>
      </c>
      <c r="BT1632" s="65">
        <f t="shared" si="1063"/>
        <v>0</v>
      </c>
      <c r="BU1632" s="65">
        <f t="shared" si="1064"/>
        <v>0</v>
      </c>
      <c r="BV1632" s="65">
        <f t="shared" si="1065"/>
        <v>0</v>
      </c>
      <c r="BW1632" s="65">
        <f t="shared" si="1066"/>
        <v>0</v>
      </c>
      <c r="BX1632" s="65">
        <f t="shared" si="1067"/>
        <v>0</v>
      </c>
      <c r="BY1632" s="65">
        <f t="shared" si="1068"/>
        <v>0</v>
      </c>
      <c r="BZ1632" s="65">
        <f t="shared" si="1069"/>
        <v>0</v>
      </c>
      <c r="CA1632" s="65">
        <f t="shared" si="1070"/>
        <v>0</v>
      </c>
      <c r="CB1632" s="65">
        <f t="shared" si="1071"/>
        <v>0</v>
      </c>
      <c r="CC1632" s="65">
        <f t="shared" si="1072"/>
        <v>0</v>
      </c>
      <c r="CD1632" s="65" t="str">
        <f t="shared" si="1042"/>
        <v>Hiányos kitöltés! (B-oszlop üres)</v>
      </c>
      <c r="CE1632" s="66" t="str">
        <f t="shared" si="1043"/>
        <v>Hiányos kitöltés! (B-oszlop üres)</v>
      </c>
      <c r="CF1632" s="65">
        <f t="shared" si="1044"/>
        <v>0</v>
      </c>
      <c r="CG1632" s="65">
        <f t="shared" si="1045"/>
        <v>0</v>
      </c>
      <c r="CH1632" s="65">
        <f t="shared" si="1046"/>
        <v>0</v>
      </c>
    </row>
    <row r="1633" spans="1:86" ht="31.25" x14ac:dyDescent="0.25">
      <c r="A1633" s="54" t="str">
        <f t="shared" si="1035"/>
        <v>Nincs VKR kiválasztva!</v>
      </c>
      <c r="B1633" s="68"/>
      <c r="C1633" s="55"/>
      <c r="D1633" s="47"/>
      <c r="E1633" s="47"/>
      <c r="F1633" s="56" t="str">
        <f>IF($G1633="","Nincs VKR kiválasztva!",INDEX(Osszesito!$C:$C,MATCH($G1633,Osszesito!$D:$D,0)))</f>
        <v>Nincs VKR kiválasztva!</v>
      </c>
      <c r="G1633" s="45"/>
      <c r="H1633" s="51" t="str">
        <f>IF($D1633="","",CONCATENATE($AY1633,"_",COUNTA($D$3:$D1633),"_FSZV_2026"))</f>
        <v/>
      </c>
      <c r="I1633" s="56" t="str">
        <f>IF($G1633="","Nincs VKR kiválasztva!",INDEX(Osszesito!$G:$G,MATCH($F1633,Osszesito!$C:$C,0)))</f>
        <v>Nincs VKR kiválasztva!</v>
      </c>
      <c r="J1633" s="56" t="str">
        <f>IF($G1633="","Nincs VKR kiválasztva!",INDEX(Osszesito!$F:$F,MATCH($F1633,Osszesito!$C:$C,0)))</f>
        <v>Nincs VKR kiválasztva!</v>
      </c>
      <c r="K1633" s="48" t="str">
        <f t="shared" si="1073"/>
        <v>Nincs kitöltve a költség rész!</v>
      </c>
      <c r="L1633" s="49"/>
      <c r="M1633" s="49"/>
      <c r="N1633" s="60"/>
      <c r="O1633" s="60"/>
      <c r="P1633" s="90"/>
      <c r="R1633" s="62"/>
      <c r="S1633" s="62"/>
      <c r="T1633" s="62"/>
      <c r="U1633" s="62"/>
      <c r="V1633" s="62"/>
      <c r="W1633" s="62"/>
      <c r="X1633" s="62"/>
      <c r="Y1633" s="62"/>
      <c r="Z1633" s="62"/>
      <c r="AA1633" s="62"/>
      <c r="AB1633" s="62"/>
      <c r="AC1633" s="61">
        <f t="shared" si="1036"/>
        <v>0</v>
      </c>
      <c r="AD1633" s="1" t="str">
        <f t="shared" si="1037"/>
        <v>Nincs VKR kiválasztva!</v>
      </c>
      <c r="AF1633" s="60"/>
      <c r="AG1633" s="60"/>
      <c r="AH1633" s="60"/>
      <c r="AI1633" s="60"/>
      <c r="AJ1633" s="60"/>
      <c r="AK1633" s="60"/>
      <c r="AL1633" s="60"/>
      <c r="AM1633" s="60"/>
      <c r="AN1633" s="60"/>
      <c r="AO1633" s="60"/>
      <c r="AP1633" s="60"/>
      <c r="AQ1633" s="61">
        <f t="shared" si="1038"/>
        <v>0</v>
      </c>
      <c r="AR1633" s="130" t="s">
        <v>36</v>
      </c>
      <c r="AS1633" s="1" t="str">
        <f t="shared" si="1039"/>
        <v>Nincs VKR kiválasztva!</v>
      </c>
      <c r="AU1633" s="46"/>
      <c r="AV1633" s="46"/>
      <c r="AY1633" s="64" t="str">
        <f>IF($D1633="","",INDEX(Osszesito!$E:$E,MATCH($F1633,Osszesito!$C:$C,0)))</f>
        <v/>
      </c>
      <c r="AZ1633" s="64">
        <f t="shared" si="1047"/>
        <v>0</v>
      </c>
      <c r="BA1633" s="65">
        <f t="shared" si="1048"/>
        <v>0</v>
      </c>
      <c r="BB1633" s="65" t="str">
        <f t="shared" si="1049"/>
        <v>x</v>
      </c>
      <c r="BC1633" s="65">
        <f t="shared" si="1040"/>
        <v>0</v>
      </c>
      <c r="BD1633" s="65">
        <f t="shared" si="1074"/>
        <v>0</v>
      </c>
      <c r="BE1633" s="65">
        <f t="shared" si="1050"/>
        <v>0</v>
      </c>
      <c r="BF1633" s="64" t="str">
        <f t="shared" si="1051"/>
        <v>A forrás egyenlő a költséggel (I.ütem).</v>
      </c>
      <c r="BG1633" s="65">
        <f t="shared" si="1052"/>
        <v>0</v>
      </c>
      <c r="BH1633" s="65">
        <f t="shared" si="1053"/>
        <v>0</v>
      </c>
      <c r="BI1633" s="65">
        <f t="shared" si="1054"/>
        <v>0</v>
      </c>
      <c r="BJ1633" s="65">
        <f t="shared" si="1055"/>
        <v>0</v>
      </c>
      <c r="BK1633" s="65">
        <f t="shared" si="1041"/>
        <v>0</v>
      </c>
      <c r="BL1633" s="66" t="str">
        <f t="shared" si="1075"/>
        <v>Nem hosszútávú a feladat.</v>
      </c>
      <c r="BM1633" s="67">
        <f t="shared" si="1056"/>
        <v>1</v>
      </c>
      <c r="BN1633" s="67">
        <f t="shared" si="1057"/>
        <v>0</v>
      </c>
      <c r="BO1633" s="67">
        <f t="shared" si="1058"/>
        <v>1</v>
      </c>
      <c r="BP1633" s="67">
        <f t="shared" si="1059"/>
        <v>0</v>
      </c>
      <c r="BQ1633" s="65">
        <f t="shared" si="1060"/>
        <v>0</v>
      </c>
      <c r="BR1633" s="64" t="str">
        <f t="shared" si="1061"/>
        <v>Nincs hosszútávú terv!</v>
      </c>
      <c r="BS1633" s="65">
        <f t="shared" si="1062"/>
        <v>0</v>
      </c>
      <c r="BT1633" s="65">
        <f t="shared" si="1063"/>
        <v>0</v>
      </c>
      <c r="BU1633" s="65">
        <f t="shared" si="1064"/>
        <v>0</v>
      </c>
      <c r="BV1633" s="65">
        <f t="shared" si="1065"/>
        <v>0</v>
      </c>
      <c r="BW1633" s="65">
        <f t="shared" si="1066"/>
        <v>0</v>
      </c>
      <c r="BX1633" s="65">
        <f t="shared" si="1067"/>
        <v>0</v>
      </c>
      <c r="BY1633" s="65">
        <f t="shared" si="1068"/>
        <v>0</v>
      </c>
      <c r="BZ1633" s="65">
        <f t="shared" si="1069"/>
        <v>0</v>
      </c>
      <c r="CA1633" s="65">
        <f t="shared" si="1070"/>
        <v>0</v>
      </c>
      <c r="CB1633" s="65">
        <f t="shared" si="1071"/>
        <v>0</v>
      </c>
      <c r="CC1633" s="65">
        <f t="shared" si="1072"/>
        <v>0</v>
      </c>
      <c r="CD1633" s="65" t="str">
        <f t="shared" si="1042"/>
        <v>Hiányos kitöltés! (B-oszlop üres)</v>
      </c>
      <c r="CE1633" s="66" t="str">
        <f t="shared" si="1043"/>
        <v>Hiányos kitöltés! (B-oszlop üres)</v>
      </c>
      <c r="CF1633" s="65">
        <f t="shared" si="1044"/>
        <v>0</v>
      </c>
      <c r="CG1633" s="65">
        <f t="shared" si="1045"/>
        <v>0</v>
      </c>
      <c r="CH1633" s="65">
        <f t="shared" si="1046"/>
        <v>0</v>
      </c>
    </row>
    <row r="1634" spans="1:86" ht="31.25" x14ac:dyDescent="0.25">
      <c r="A1634" s="54" t="str">
        <f t="shared" si="1035"/>
        <v>Nincs VKR kiválasztva!</v>
      </c>
      <c r="B1634" s="68"/>
      <c r="C1634" s="55"/>
      <c r="D1634" s="47"/>
      <c r="E1634" s="47"/>
      <c r="F1634" s="56" t="str">
        <f>IF($G1634="","Nincs VKR kiválasztva!",INDEX(Osszesito!$C:$C,MATCH($G1634,Osszesito!$D:$D,0)))</f>
        <v>Nincs VKR kiválasztva!</v>
      </c>
      <c r="G1634" s="45"/>
      <c r="H1634" s="51" t="str">
        <f>IF($D1634="","",CONCATENATE($AY1634,"_",COUNTA($D$3:$D1634),"_FSZV_2026"))</f>
        <v/>
      </c>
      <c r="I1634" s="56" t="str">
        <f>IF($G1634="","Nincs VKR kiválasztva!",INDEX(Osszesito!$G:$G,MATCH($F1634,Osszesito!$C:$C,0)))</f>
        <v>Nincs VKR kiválasztva!</v>
      </c>
      <c r="J1634" s="56" t="str">
        <f>IF($G1634="","Nincs VKR kiválasztva!",INDEX(Osszesito!$F:$F,MATCH($F1634,Osszesito!$C:$C,0)))</f>
        <v>Nincs VKR kiválasztva!</v>
      </c>
      <c r="K1634" s="48" t="str">
        <f t="shared" si="1073"/>
        <v>Nincs kitöltve a költség rész!</v>
      </c>
      <c r="L1634" s="49"/>
      <c r="M1634" s="49"/>
      <c r="N1634" s="60"/>
      <c r="O1634" s="60"/>
      <c r="P1634" s="90"/>
      <c r="R1634" s="62"/>
      <c r="S1634" s="62"/>
      <c r="T1634" s="62"/>
      <c r="U1634" s="62"/>
      <c r="V1634" s="62"/>
      <c r="W1634" s="62"/>
      <c r="X1634" s="62"/>
      <c r="Y1634" s="62"/>
      <c r="Z1634" s="62"/>
      <c r="AA1634" s="62"/>
      <c r="AB1634" s="62"/>
      <c r="AC1634" s="61">
        <f t="shared" si="1036"/>
        <v>0</v>
      </c>
      <c r="AD1634" s="1" t="str">
        <f t="shared" si="1037"/>
        <v>Nincs VKR kiválasztva!</v>
      </c>
      <c r="AF1634" s="60"/>
      <c r="AG1634" s="60"/>
      <c r="AH1634" s="60"/>
      <c r="AI1634" s="60"/>
      <c r="AJ1634" s="60"/>
      <c r="AK1634" s="60"/>
      <c r="AL1634" s="60"/>
      <c r="AM1634" s="60"/>
      <c r="AN1634" s="60"/>
      <c r="AO1634" s="60"/>
      <c r="AP1634" s="60"/>
      <c r="AQ1634" s="61">
        <f t="shared" si="1038"/>
        <v>0</v>
      </c>
      <c r="AR1634" s="130" t="s">
        <v>36</v>
      </c>
      <c r="AS1634" s="1" t="str">
        <f t="shared" si="1039"/>
        <v>Nincs VKR kiválasztva!</v>
      </c>
      <c r="AU1634" s="46"/>
      <c r="AV1634" s="46"/>
      <c r="AY1634" s="64" t="str">
        <f>IF($D1634="","",INDEX(Osszesito!$E:$E,MATCH($F1634,Osszesito!$C:$C,0)))</f>
        <v/>
      </c>
      <c r="AZ1634" s="64">
        <f t="shared" si="1047"/>
        <v>0</v>
      </c>
      <c r="BA1634" s="65">
        <f t="shared" si="1048"/>
        <v>0</v>
      </c>
      <c r="BB1634" s="65" t="str">
        <f t="shared" si="1049"/>
        <v>x</v>
      </c>
      <c r="BC1634" s="65">
        <f t="shared" si="1040"/>
        <v>0</v>
      </c>
      <c r="BD1634" s="65">
        <f t="shared" si="1074"/>
        <v>0</v>
      </c>
      <c r="BE1634" s="65">
        <f t="shared" si="1050"/>
        <v>0</v>
      </c>
      <c r="BF1634" s="64" t="str">
        <f t="shared" si="1051"/>
        <v>A forrás egyenlő a költséggel (I.ütem).</v>
      </c>
      <c r="BG1634" s="65">
        <f t="shared" si="1052"/>
        <v>0</v>
      </c>
      <c r="BH1634" s="65">
        <f t="shared" si="1053"/>
        <v>0</v>
      </c>
      <c r="BI1634" s="65">
        <f t="shared" si="1054"/>
        <v>0</v>
      </c>
      <c r="BJ1634" s="65">
        <f t="shared" si="1055"/>
        <v>0</v>
      </c>
      <c r="BK1634" s="65">
        <f t="shared" si="1041"/>
        <v>0</v>
      </c>
      <c r="BL1634" s="66" t="str">
        <f t="shared" si="1075"/>
        <v>Nem hosszútávú a feladat.</v>
      </c>
      <c r="BM1634" s="67">
        <f t="shared" si="1056"/>
        <v>1</v>
      </c>
      <c r="BN1634" s="67">
        <f t="shared" si="1057"/>
        <v>0</v>
      </c>
      <c r="BO1634" s="67">
        <f t="shared" si="1058"/>
        <v>1</v>
      </c>
      <c r="BP1634" s="67">
        <f t="shared" si="1059"/>
        <v>0</v>
      </c>
      <c r="BQ1634" s="65">
        <f t="shared" si="1060"/>
        <v>0</v>
      </c>
      <c r="BR1634" s="64" t="str">
        <f t="shared" si="1061"/>
        <v>Nincs hosszútávú terv!</v>
      </c>
      <c r="BS1634" s="65">
        <f t="shared" si="1062"/>
        <v>0</v>
      </c>
      <c r="BT1634" s="65">
        <f t="shared" si="1063"/>
        <v>0</v>
      </c>
      <c r="BU1634" s="65">
        <f t="shared" si="1064"/>
        <v>0</v>
      </c>
      <c r="BV1634" s="65">
        <f t="shared" si="1065"/>
        <v>0</v>
      </c>
      <c r="BW1634" s="65">
        <f t="shared" si="1066"/>
        <v>0</v>
      </c>
      <c r="BX1634" s="65">
        <f t="shared" si="1067"/>
        <v>0</v>
      </c>
      <c r="BY1634" s="65">
        <f t="shared" si="1068"/>
        <v>0</v>
      </c>
      <c r="BZ1634" s="65">
        <f t="shared" si="1069"/>
        <v>0</v>
      </c>
      <c r="CA1634" s="65">
        <f t="shared" si="1070"/>
        <v>0</v>
      </c>
      <c r="CB1634" s="65">
        <f t="shared" si="1071"/>
        <v>0</v>
      </c>
      <c r="CC1634" s="65">
        <f t="shared" si="1072"/>
        <v>0</v>
      </c>
      <c r="CD1634" s="65" t="str">
        <f t="shared" si="1042"/>
        <v>Hiányos kitöltés! (B-oszlop üres)</v>
      </c>
      <c r="CE1634" s="66" t="str">
        <f t="shared" si="1043"/>
        <v>Hiányos kitöltés! (B-oszlop üres)</v>
      </c>
      <c r="CF1634" s="65">
        <f t="shared" si="1044"/>
        <v>0</v>
      </c>
      <c r="CG1634" s="65">
        <f t="shared" si="1045"/>
        <v>0</v>
      </c>
      <c r="CH1634" s="65">
        <f t="shared" si="1046"/>
        <v>0</v>
      </c>
    </row>
    <row r="1635" spans="1:86" ht="31.25" x14ac:dyDescent="0.25">
      <c r="A1635" s="54" t="str">
        <f t="shared" si="1035"/>
        <v>Nincs VKR kiválasztva!</v>
      </c>
      <c r="B1635" s="68"/>
      <c r="C1635" s="55"/>
      <c r="D1635" s="47"/>
      <c r="E1635" s="47"/>
      <c r="F1635" s="56" t="str">
        <f>IF($G1635="","Nincs VKR kiválasztva!",INDEX(Osszesito!$C:$C,MATCH($G1635,Osszesito!$D:$D,0)))</f>
        <v>Nincs VKR kiválasztva!</v>
      </c>
      <c r="G1635" s="45"/>
      <c r="H1635" s="51" t="str">
        <f>IF($D1635="","",CONCATENATE($AY1635,"_",COUNTA($D$3:$D1635),"_FSZV_2026"))</f>
        <v/>
      </c>
      <c r="I1635" s="56" t="str">
        <f>IF($G1635="","Nincs VKR kiválasztva!",INDEX(Osszesito!$G:$G,MATCH($F1635,Osszesito!$C:$C,0)))</f>
        <v>Nincs VKR kiválasztva!</v>
      </c>
      <c r="J1635" s="56" t="str">
        <f>IF($G1635="","Nincs VKR kiválasztva!",INDEX(Osszesito!$F:$F,MATCH($F1635,Osszesito!$C:$C,0)))</f>
        <v>Nincs VKR kiválasztva!</v>
      </c>
      <c r="K1635" s="48" t="str">
        <f t="shared" si="1073"/>
        <v>Nincs kitöltve a költség rész!</v>
      </c>
      <c r="L1635" s="49"/>
      <c r="M1635" s="49"/>
      <c r="N1635" s="60"/>
      <c r="O1635" s="60"/>
      <c r="P1635" s="90"/>
      <c r="R1635" s="62"/>
      <c r="S1635" s="62"/>
      <c r="T1635" s="62"/>
      <c r="U1635" s="62"/>
      <c r="V1635" s="62"/>
      <c r="W1635" s="62"/>
      <c r="X1635" s="62"/>
      <c r="Y1635" s="62"/>
      <c r="Z1635" s="62"/>
      <c r="AA1635" s="62"/>
      <c r="AB1635" s="62"/>
      <c r="AC1635" s="61">
        <f t="shared" si="1036"/>
        <v>0</v>
      </c>
      <c r="AD1635" s="1" t="str">
        <f t="shared" si="1037"/>
        <v>Nincs VKR kiválasztva!</v>
      </c>
      <c r="AF1635" s="60"/>
      <c r="AG1635" s="60"/>
      <c r="AH1635" s="60"/>
      <c r="AI1635" s="60"/>
      <c r="AJ1635" s="60"/>
      <c r="AK1635" s="60"/>
      <c r="AL1635" s="60"/>
      <c r="AM1635" s="60"/>
      <c r="AN1635" s="60"/>
      <c r="AO1635" s="60"/>
      <c r="AP1635" s="60"/>
      <c r="AQ1635" s="61">
        <f t="shared" si="1038"/>
        <v>0</v>
      </c>
      <c r="AR1635" s="130" t="s">
        <v>36</v>
      </c>
      <c r="AS1635" s="1" t="str">
        <f t="shared" si="1039"/>
        <v>Nincs VKR kiválasztva!</v>
      </c>
      <c r="AU1635" s="46"/>
      <c r="AV1635" s="46"/>
      <c r="AY1635" s="64" t="str">
        <f>IF($D1635="","",INDEX(Osszesito!$E:$E,MATCH($F1635,Osszesito!$C:$C,0)))</f>
        <v/>
      </c>
      <c r="AZ1635" s="64">
        <f t="shared" si="1047"/>
        <v>0</v>
      </c>
      <c r="BA1635" s="65">
        <f t="shared" si="1048"/>
        <v>0</v>
      </c>
      <c r="BB1635" s="65" t="str">
        <f t="shared" si="1049"/>
        <v>x</v>
      </c>
      <c r="BC1635" s="65">
        <f t="shared" si="1040"/>
        <v>0</v>
      </c>
      <c r="BD1635" s="65">
        <f t="shared" si="1074"/>
        <v>0</v>
      </c>
      <c r="BE1635" s="65">
        <f t="shared" si="1050"/>
        <v>0</v>
      </c>
      <c r="BF1635" s="64" t="str">
        <f t="shared" si="1051"/>
        <v>A forrás egyenlő a költséggel (I.ütem).</v>
      </c>
      <c r="BG1635" s="65">
        <f t="shared" si="1052"/>
        <v>0</v>
      </c>
      <c r="BH1635" s="65">
        <f t="shared" si="1053"/>
        <v>0</v>
      </c>
      <c r="BI1635" s="65">
        <f t="shared" si="1054"/>
        <v>0</v>
      </c>
      <c r="BJ1635" s="65">
        <f t="shared" si="1055"/>
        <v>0</v>
      </c>
      <c r="BK1635" s="65">
        <f t="shared" si="1041"/>
        <v>0</v>
      </c>
      <c r="BL1635" s="66" t="str">
        <f t="shared" si="1075"/>
        <v>Nem hosszútávú a feladat.</v>
      </c>
      <c r="BM1635" s="67">
        <f t="shared" si="1056"/>
        <v>1</v>
      </c>
      <c r="BN1635" s="67">
        <f t="shared" si="1057"/>
        <v>0</v>
      </c>
      <c r="BO1635" s="67">
        <f t="shared" si="1058"/>
        <v>1</v>
      </c>
      <c r="BP1635" s="67">
        <f t="shared" si="1059"/>
        <v>0</v>
      </c>
      <c r="BQ1635" s="65">
        <f t="shared" si="1060"/>
        <v>0</v>
      </c>
      <c r="BR1635" s="64" t="str">
        <f t="shared" si="1061"/>
        <v>Nincs hosszútávú terv!</v>
      </c>
      <c r="BS1635" s="65">
        <f t="shared" si="1062"/>
        <v>0</v>
      </c>
      <c r="BT1635" s="65">
        <f t="shared" si="1063"/>
        <v>0</v>
      </c>
      <c r="BU1635" s="65">
        <f t="shared" si="1064"/>
        <v>0</v>
      </c>
      <c r="BV1635" s="65">
        <f t="shared" si="1065"/>
        <v>0</v>
      </c>
      <c r="BW1635" s="65">
        <f t="shared" si="1066"/>
        <v>0</v>
      </c>
      <c r="BX1635" s="65">
        <f t="shared" si="1067"/>
        <v>0</v>
      </c>
      <c r="BY1635" s="65">
        <f t="shared" si="1068"/>
        <v>0</v>
      </c>
      <c r="BZ1635" s="65">
        <f t="shared" si="1069"/>
        <v>0</v>
      </c>
      <c r="CA1635" s="65">
        <f t="shared" si="1070"/>
        <v>0</v>
      </c>
      <c r="CB1635" s="65">
        <f t="shared" si="1071"/>
        <v>0</v>
      </c>
      <c r="CC1635" s="65">
        <f t="shared" si="1072"/>
        <v>0</v>
      </c>
      <c r="CD1635" s="65" t="str">
        <f t="shared" si="1042"/>
        <v>Hiányos kitöltés! (B-oszlop üres)</v>
      </c>
      <c r="CE1635" s="66" t="str">
        <f t="shared" si="1043"/>
        <v>Hiányos kitöltés! (B-oszlop üres)</v>
      </c>
      <c r="CF1635" s="65">
        <f t="shared" si="1044"/>
        <v>0</v>
      </c>
      <c r="CG1635" s="65">
        <f t="shared" si="1045"/>
        <v>0</v>
      </c>
      <c r="CH1635" s="65">
        <f t="shared" si="1046"/>
        <v>0</v>
      </c>
    </row>
    <row r="1636" spans="1:86" ht="31.25" x14ac:dyDescent="0.25">
      <c r="A1636" s="54" t="str">
        <f t="shared" si="1035"/>
        <v>Nincs VKR kiválasztva!</v>
      </c>
      <c r="B1636" s="68"/>
      <c r="C1636" s="55"/>
      <c r="D1636" s="47"/>
      <c r="E1636" s="47"/>
      <c r="F1636" s="56" t="str">
        <f>IF($G1636="","Nincs VKR kiválasztva!",INDEX(Osszesito!$C:$C,MATCH($G1636,Osszesito!$D:$D,0)))</f>
        <v>Nincs VKR kiválasztva!</v>
      </c>
      <c r="G1636" s="45"/>
      <c r="H1636" s="51" t="str">
        <f>IF($D1636="","",CONCATENATE($AY1636,"_",COUNTA($D$3:$D1636),"_FSZV_2026"))</f>
        <v/>
      </c>
      <c r="I1636" s="56" t="str">
        <f>IF($G1636="","Nincs VKR kiválasztva!",INDEX(Osszesito!$G:$G,MATCH($F1636,Osszesito!$C:$C,0)))</f>
        <v>Nincs VKR kiválasztva!</v>
      </c>
      <c r="J1636" s="56" t="str">
        <f>IF($G1636="","Nincs VKR kiválasztva!",INDEX(Osszesito!$F:$F,MATCH($F1636,Osszesito!$C:$C,0)))</f>
        <v>Nincs VKR kiválasztva!</v>
      </c>
      <c r="K1636" s="48" t="str">
        <f t="shared" si="1073"/>
        <v>Nincs kitöltve a költség rész!</v>
      </c>
      <c r="L1636" s="49"/>
      <c r="M1636" s="49"/>
      <c r="N1636" s="60"/>
      <c r="O1636" s="60"/>
      <c r="P1636" s="90"/>
      <c r="R1636" s="62"/>
      <c r="S1636" s="62"/>
      <c r="T1636" s="62"/>
      <c r="U1636" s="62"/>
      <c r="V1636" s="62"/>
      <c r="W1636" s="62"/>
      <c r="X1636" s="62"/>
      <c r="Y1636" s="62"/>
      <c r="Z1636" s="62"/>
      <c r="AA1636" s="62"/>
      <c r="AB1636" s="62"/>
      <c r="AC1636" s="61">
        <f t="shared" si="1036"/>
        <v>0</v>
      </c>
      <c r="AD1636" s="1" t="str">
        <f t="shared" si="1037"/>
        <v>Nincs VKR kiválasztva!</v>
      </c>
      <c r="AF1636" s="60"/>
      <c r="AG1636" s="60"/>
      <c r="AH1636" s="60"/>
      <c r="AI1636" s="60"/>
      <c r="AJ1636" s="60"/>
      <c r="AK1636" s="60"/>
      <c r="AL1636" s="60"/>
      <c r="AM1636" s="60"/>
      <c r="AN1636" s="60"/>
      <c r="AO1636" s="60"/>
      <c r="AP1636" s="60"/>
      <c r="AQ1636" s="61">
        <f t="shared" si="1038"/>
        <v>0</v>
      </c>
      <c r="AR1636" s="130" t="s">
        <v>36</v>
      </c>
      <c r="AS1636" s="1" t="str">
        <f t="shared" si="1039"/>
        <v>Nincs VKR kiválasztva!</v>
      </c>
      <c r="AU1636" s="46"/>
      <c r="AV1636" s="46"/>
      <c r="AY1636" s="64" t="str">
        <f>IF($D1636="","",INDEX(Osszesito!$E:$E,MATCH($F1636,Osszesito!$C:$C,0)))</f>
        <v/>
      </c>
      <c r="AZ1636" s="64">
        <f t="shared" si="1047"/>
        <v>0</v>
      </c>
      <c r="BA1636" s="65">
        <f t="shared" si="1048"/>
        <v>0</v>
      </c>
      <c r="BB1636" s="65" t="str">
        <f t="shared" si="1049"/>
        <v>x</v>
      </c>
      <c r="BC1636" s="65">
        <f t="shared" si="1040"/>
        <v>0</v>
      </c>
      <c r="BD1636" s="65">
        <f t="shared" si="1074"/>
        <v>0</v>
      </c>
      <c r="BE1636" s="65">
        <f t="shared" si="1050"/>
        <v>0</v>
      </c>
      <c r="BF1636" s="64" t="str">
        <f t="shared" si="1051"/>
        <v>A forrás egyenlő a költséggel (I.ütem).</v>
      </c>
      <c r="BG1636" s="65">
        <f t="shared" si="1052"/>
        <v>0</v>
      </c>
      <c r="BH1636" s="65">
        <f t="shared" si="1053"/>
        <v>0</v>
      </c>
      <c r="BI1636" s="65">
        <f t="shared" si="1054"/>
        <v>0</v>
      </c>
      <c r="BJ1636" s="65">
        <f t="shared" si="1055"/>
        <v>0</v>
      </c>
      <c r="BK1636" s="65">
        <f t="shared" si="1041"/>
        <v>0</v>
      </c>
      <c r="BL1636" s="66" t="str">
        <f t="shared" si="1075"/>
        <v>Nem hosszútávú a feladat.</v>
      </c>
      <c r="BM1636" s="67">
        <f t="shared" si="1056"/>
        <v>1</v>
      </c>
      <c r="BN1636" s="67">
        <f t="shared" si="1057"/>
        <v>0</v>
      </c>
      <c r="BO1636" s="67">
        <f t="shared" si="1058"/>
        <v>1</v>
      </c>
      <c r="BP1636" s="67">
        <f t="shared" si="1059"/>
        <v>0</v>
      </c>
      <c r="BQ1636" s="65">
        <f t="shared" si="1060"/>
        <v>0</v>
      </c>
      <c r="BR1636" s="64" t="str">
        <f t="shared" si="1061"/>
        <v>Nincs hosszútávú terv!</v>
      </c>
      <c r="BS1636" s="65">
        <f t="shared" si="1062"/>
        <v>0</v>
      </c>
      <c r="BT1636" s="65">
        <f t="shared" si="1063"/>
        <v>0</v>
      </c>
      <c r="BU1636" s="65">
        <f t="shared" si="1064"/>
        <v>0</v>
      </c>
      <c r="BV1636" s="65">
        <f t="shared" si="1065"/>
        <v>0</v>
      </c>
      <c r="BW1636" s="65">
        <f t="shared" si="1066"/>
        <v>0</v>
      </c>
      <c r="BX1636" s="65">
        <f t="shared" si="1067"/>
        <v>0</v>
      </c>
      <c r="BY1636" s="65">
        <f t="shared" si="1068"/>
        <v>0</v>
      </c>
      <c r="BZ1636" s="65">
        <f t="shared" si="1069"/>
        <v>0</v>
      </c>
      <c r="CA1636" s="65">
        <f t="shared" si="1070"/>
        <v>0</v>
      </c>
      <c r="CB1636" s="65">
        <f t="shared" si="1071"/>
        <v>0</v>
      </c>
      <c r="CC1636" s="65">
        <f t="shared" si="1072"/>
        <v>0</v>
      </c>
      <c r="CD1636" s="65" t="str">
        <f t="shared" si="1042"/>
        <v>Hiányos kitöltés! (B-oszlop üres)</v>
      </c>
      <c r="CE1636" s="66" t="str">
        <f t="shared" si="1043"/>
        <v>Hiányos kitöltés! (B-oszlop üres)</v>
      </c>
      <c r="CF1636" s="65">
        <f t="shared" si="1044"/>
        <v>0</v>
      </c>
      <c r="CG1636" s="65">
        <f t="shared" si="1045"/>
        <v>0</v>
      </c>
      <c r="CH1636" s="65">
        <f t="shared" si="1046"/>
        <v>0</v>
      </c>
    </row>
    <row r="1637" spans="1:86" ht="31.25" x14ac:dyDescent="0.25">
      <c r="A1637" s="54" t="str">
        <f t="shared" si="1035"/>
        <v>Nincs VKR kiválasztva!</v>
      </c>
      <c r="B1637" s="68"/>
      <c r="C1637" s="55"/>
      <c r="D1637" s="47"/>
      <c r="E1637" s="47"/>
      <c r="F1637" s="56" t="str">
        <f>IF($G1637="","Nincs VKR kiválasztva!",INDEX(Osszesito!$C:$C,MATCH($G1637,Osszesito!$D:$D,0)))</f>
        <v>Nincs VKR kiválasztva!</v>
      </c>
      <c r="G1637" s="45"/>
      <c r="H1637" s="51" t="str">
        <f>IF($D1637="","",CONCATENATE($AY1637,"_",COUNTA($D$3:$D1637),"_FSZV_2026"))</f>
        <v/>
      </c>
      <c r="I1637" s="56" t="str">
        <f>IF($G1637="","Nincs VKR kiválasztva!",INDEX(Osszesito!$G:$G,MATCH($F1637,Osszesito!$C:$C,0)))</f>
        <v>Nincs VKR kiválasztva!</v>
      </c>
      <c r="J1637" s="56" t="str">
        <f>IF($G1637="","Nincs VKR kiválasztva!",INDEX(Osszesito!$F:$F,MATCH($F1637,Osszesito!$C:$C,0)))</f>
        <v>Nincs VKR kiválasztva!</v>
      </c>
      <c r="K1637" s="48" t="str">
        <f t="shared" si="1073"/>
        <v>Nincs kitöltve a költség rész!</v>
      </c>
      <c r="L1637" s="49"/>
      <c r="M1637" s="49"/>
      <c r="N1637" s="60"/>
      <c r="O1637" s="60"/>
      <c r="P1637" s="90"/>
      <c r="R1637" s="62"/>
      <c r="S1637" s="62"/>
      <c r="T1637" s="62"/>
      <c r="U1637" s="62"/>
      <c r="V1637" s="62"/>
      <c r="W1637" s="62"/>
      <c r="X1637" s="62"/>
      <c r="Y1637" s="62"/>
      <c r="Z1637" s="62"/>
      <c r="AA1637" s="62"/>
      <c r="AB1637" s="62"/>
      <c r="AC1637" s="61">
        <f t="shared" si="1036"/>
        <v>0</v>
      </c>
      <c r="AD1637" s="1" t="str">
        <f t="shared" si="1037"/>
        <v>Nincs VKR kiválasztva!</v>
      </c>
      <c r="AF1637" s="60"/>
      <c r="AG1637" s="60"/>
      <c r="AH1637" s="60"/>
      <c r="AI1637" s="60"/>
      <c r="AJ1637" s="60"/>
      <c r="AK1637" s="60"/>
      <c r="AL1637" s="60"/>
      <c r="AM1637" s="60"/>
      <c r="AN1637" s="60"/>
      <c r="AO1637" s="60"/>
      <c r="AP1637" s="60"/>
      <c r="AQ1637" s="61">
        <f t="shared" si="1038"/>
        <v>0</v>
      </c>
      <c r="AR1637" s="130" t="s">
        <v>36</v>
      </c>
      <c r="AS1637" s="1" t="str">
        <f t="shared" si="1039"/>
        <v>Nincs VKR kiválasztva!</v>
      </c>
      <c r="AU1637" s="46"/>
      <c r="AV1637" s="46"/>
      <c r="AY1637" s="64" t="str">
        <f>IF($D1637="","",INDEX(Osszesito!$E:$E,MATCH($F1637,Osszesito!$C:$C,0)))</f>
        <v/>
      </c>
      <c r="AZ1637" s="64">
        <f t="shared" si="1047"/>
        <v>0</v>
      </c>
      <c r="BA1637" s="65">
        <f t="shared" si="1048"/>
        <v>0</v>
      </c>
      <c r="BB1637" s="65" t="str">
        <f t="shared" si="1049"/>
        <v>x</v>
      </c>
      <c r="BC1637" s="65">
        <f t="shared" si="1040"/>
        <v>0</v>
      </c>
      <c r="BD1637" s="65">
        <f t="shared" si="1074"/>
        <v>0</v>
      </c>
      <c r="BE1637" s="65">
        <f t="shared" si="1050"/>
        <v>0</v>
      </c>
      <c r="BF1637" s="64" t="str">
        <f t="shared" si="1051"/>
        <v>A forrás egyenlő a költséggel (I.ütem).</v>
      </c>
      <c r="BG1637" s="65">
        <f t="shared" si="1052"/>
        <v>0</v>
      </c>
      <c r="BH1637" s="65">
        <f t="shared" si="1053"/>
        <v>0</v>
      </c>
      <c r="BI1637" s="65">
        <f t="shared" si="1054"/>
        <v>0</v>
      </c>
      <c r="BJ1637" s="65">
        <f t="shared" si="1055"/>
        <v>0</v>
      </c>
      <c r="BK1637" s="65">
        <f t="shared" si="1041"/>
        <v>0</v>
      </c>
      <c r="BL1637" s="66" t="str">
        <f t="shared" si="1075"/>
        <v>Nem hosszútávú a feladat.</v>
      </c>
      <c r="BM1637" s="67">
        <f t="shared" si="1056"/>
        <v>1</v>
      </c>
      <c r="BN1637" s="67">
        <f t="shared" si="1057"/>
        <v>0</v>
      </c>
      <c r="BO1637" s="67">
        <f t="shared" si="1058"/>
        <v>1</v>
      </c>
      <c r="BP1637" s="67">
        <f t="shared" si="1059"/>
        <v>0</v>
      </c>
      <c r="BQ1637" s="65">
        <f t="shared" si="1060"/>
        <v>0</v>
      </c>
      <c r="BR1637" s="64" t="str">
        <f t="shared" si="1061"/>
        <v>Nincs hosszútávú terv!</v>
      </c>
      <c r="BS1637" s="65">
        <f t="shared" si="1062"/>
        <v>0</v>
      </c>
      <c r="BT1637" s="65">
        <f t="shared" si="1063"/>
        <v>0</v>
      </c>
      <c r="BU1637" s="65">
        <f t="shared" si="1064"/>
        <v>0</v>
      </c>
      <c r="BV1637" s="65">
        <f t="shared" si="1065"/>
        <v>0</v>
      </c>
      <c r="BW1637" s="65">
        <f t="shared" si="1066"/>
        <v>0</v>
      </c>
      <c r="BX1637" s="65">
        <f t="shared" si="1067"/>
        <v>0</v>
      </c>
      <c r="BY1637" s="65">
        <f t="shared" si="1068"/>
        <v>0</v>
      </c>
      <c r="BZ1637" s="65">
        <f t="shared" si="1069"/>
        <v>0</v>
      </c>
      <c r="CA1637" s="65">
        <f t="shared" si="1070"/>
        <v>0</v>
      </c>
      <c r="CB1637" s="65">
        <f t="shared" si="1071"/>
        <v>0</v>
      </c>
      <c r="CC1637" s="65">
        <f t="shared" si="1072"/>
        <v>0</v>
      </c>
      <c r="CD1637" s="65" t="str">
        <f t="shared" si="1042"/>
        <v>Hiányos kitöltés! (B-oszlop üres)</v>
      </c>
      <c r="CE1637" s="66" t="str">
        <f t="shared" si="1043"/>
        <v>Hiányos kitöltés! (B-oszlop üres)</v>
      </c>
      <c r="CF1637" s="65">
        <f t="shared" si="1044"/>
        <v>0</v>
      </c>
      <c r="CG1637" s="65">
        <f t="shared" si="1045"/>
        <v>0</v>
      </c>
      <c r="CH1637" s="65">
        <f t="shared" si="1046"/>
        <v>0</v>
      </c>
    </row>
    <row r="1638" spans="1:86" ht="31.25" x14ac:dyDescent="0.25">
      <c r="A1638" s="54" t="str">
        <f t="shared" si="1035"/>
        <v>Nincs VKR kiválasztva!</v>
      </c>
      <c r="B1638" s="68"/>
      <c r="C1638" s="55"/>
      <c r="D1638" s="47"/>
      <c r="E1638" s="47"/>
      <c r="F1638" s="56" t="str">
        <f>IF($G1638="","Nincs VKR kiválasztva!",INDEX(Osszesito!$C:$C,MATCH($G1638,Osszesito!$D:$D,0)))</f>
        <v>Nincs VKR kiválasztva!</v>
      </c>
      <c r="G1638" s="45"/>
      <c r="H1638" s="51" t="str">
        <f>IF($D1638="","",CONCATENATE($AY1638,"_",COUNTA($D$3:$D1638),"_FSZV_2026"))</f>
        <v/>
      </c>
      <c r="I1638" s="56" t="str">
        <f>IF($G1638="","Nincs VKR kiválasztva!",INDEX(Osszesito!$G:$G,MATCH($F1638,Osszesito!$C:$C,0)))</f>
        <v>Nincs VKR kiválasztva!</v>
      </c>
      <c r="J1638" s="56" t="str">
        <f>IF($G1638="","Nincs VKR kiválasztva!",INDEX(Osszesito!$F:$F,MATCH($F1638,Osszesito!$C:$C,0)))</f>
        <v>Nincs VKR kiválasztva!</v>
      </c>
      <c r="K1638" s="48" t="str">
        <f t="shared" si="1073"/>
        <v>Nincs kitöltve a költség rész!</v>
      </c>
      <c r="L1638" s="49"/>
      <c r="M1638" s="49"/>
      <c r="N1638" s="60"/>
      <c r="O1638" s="60"/>
      <c r="P1638" s="90"/>
      <c r="R1638" s="62"/>
      <c r="S1638" s="62"/>
      <c r="T1638" s="62"/>
      <c r="U1638" s="62"/>
      <c r="V1638" s="62"/>
      <c r="W1638" s="62"/>
      <c r="X1638" s="62"/>
      <c r="Y1638" s="62"/>
      <c r="Z1638" s="62"/>
      <c r="AA1638" s="62"/>
      <c r="AB1638" s="62"/>
      <c r="AC1638" s="61">
        <f t="shared" si="1036"/>
        <v>0</v>
      </c>
      <c r="AD1638" s="1" t="str">
        <f t="shared" si="1037"/>
        <v>Nincs VKR kiválasztva!</v>
      </c>
      <c r="AF1638" s="60"/>
      <c r="AG1638" s="60"/>
      <c r="AH1638" s="60"/>
      <c r="AI1638" s="60"/>
      <c r="AJ1638" s="60"/>
      <c r="AK1638" s="60"/>
      <c r="AL1638" s="60"/>
      <c r="AM1638" s="60"/>
      <c r="AN1638" s="60"/>
      <c r="AO1638" s="60"/>
      <c r="AP1638" s="60"/>
      <c r="AQ1638" s="61">
        <f t="shared" si="1038"/>
        <v>0</v>
      </c>
      <c r="AR1638" s="130" t="s">
        <v>36</v>
      </c>
      <c r="AS1638" s="1" t="str">
        <f t="shared" si="1039"/>
        <v>Nincs VKR kiválasztva!</v>
      </c>
      <c r="AU1638" s="46"/>
      <c r="AV1638" s="46"/>
      <c r="AY1638" s="64" t="str">
        <f>IF($D1638="","",INDEX(Osszesito!$E:$E,MATCH($F1638,Osszesito!$C:$C,0)))</f>
        <v/>
      </c>
      <c r="AZ1638" s="64">
        <f t="shared" si="1047"/>
        <v>0</v>
      </c>
      <c r="BA1638" s="65">
        <f t="shared" si="1048"/>
        <v>0</v>
      </c>
      <c r="BB1638" s="65" t="str">
        <f t="shared" si="1049"/>
        <v>x</v>
      </c>
      <c r="BC1638" s="65">
        <f t="shared" si="1040"/>
        <v>0</v>
      </c>
      <c r="BD1638" s="65">
        <f t="shared" si="1074"/>
        <v>0</v>
      </c>
      <c r="BE1638" s="65">
        <f t="shared" si="1050"/>
        <v>0</v>
      </c>
      <c r="BF1638" s="64" t="str">
        <f t="shared" si="1051"/>
        <v>A forrás egyenlő a költséggel (I.ütem).</v>
      </c>
      <c r="BG1638" s="65">
        <f t="shared" si="1052"/>
        <v>0</v>
      </c>
      <c r="BH1638" s="65">
        <f t="shared" si="1053"/>
        <v>0</v>
      </c>
      <c r="BI1638" s="65">
        <f t="shared" si="1054"/>
        <v>0</v>
      </c>
      <c r="BJ1638" s="65">
        <f t="shared" si="1055"/>
        <v>0</v>
      </c>
      <c r="BK1638" s="65">
        <f t="shared" si="1041"/>
        <v>0</v>
      </c>
      <c r="BL1638" s="66" t="str">
        <f t="shared" si="1075"/>
        <v>Nem hosszútávú a feladat.</v>
      </c>
      <c r="BM1638" s="67">
        <f t="shared" si="1056"/>
        <v>1</v>
      </c>
      <c r="BN1638" s="67">
        <f t="shared" si="1057"/>
        <v>0</v>
      </c>
      <c r="BO1638" s="67">
        <f t="shared" si="1058"/>
        <v>1</v>
      </c>
      <c r="BP1638" s="67">
        <f t="shared" si="1059"/>
        <v>0</v>
      </c>
      <c r="BQ1638" s="65">
        <f t="shared" si="1060"/>
        <v>0</v>
      </c>
      <c r="BR1638" s="64" t="str">
        <f t="shared" si="1061"/>
        <v>Nincs hosszútávú terv!</v>
      </c>
      <c r="BS1638" s="65">
        <f t="shared" si="1062"/>
        <v>0</v>
      </c>
      <c r="BT1638" s="65">
        <f t="shared" si="1063"/>
        <v>0</v>
      </c>
      <c r="BU1638" s="65">
        <f t="shared" si="1064"/>
        <v>0</v>
      </c>
      <c r="BV1638" s="65">
        <f t="shared" si="1065"/>
        <v>0</v>
      </c>
      <c r="BW1638" s="65">
        <f t="shared" si="1066"/>
        <v>0</v>
      </c>
      <c r="BX1638" s="65">
        <f t="shared" si="1067"/>
        <v>0</v>
      </c>
      <c r="BY1638" s="65">
        <f t="shared" si="1068"/>
        <v>0</v>
      </c>
      <c r="BZ1638" s="65">
        <f t="shared" si="1069"/>
        <v>0</v>
      </c>
      <c r="CA1638" s="65">
        <f t="shared" si="1070"/>
        <v>0</v>
      </c>
      <c r="CB1638" s="65">
        <f t="shared" si="1071"/>
        <v>0</v>
      </c>
      <c r="CC1638" s="65">
        <f t="shared" si="1072"/>
        <v>0</v>
      </c>
      <c r="CD1638" s="65" t="str">
        <f t="shared" si="1042"/>
        <v>Hiányos kitöltés! (B-oszlop üres)</v>
      </c>
      <c r="CE1638" s="66" t="str">
        <f t="shared" si="1043"/>
        <v>Hiányos kitöltés! (B-oszlop üres)</v>
      </c>
      <c r="CF1638" s="65">
        <f t="shared" si="1044"/>
        <v>0</v>
      </c>
      <c r="CG1638" s="65">
        <f t="shared" si="1045"/>
        <v>0</v>
      </c>
      <c r="CH1638" s="65">
        <f t="shared" si="1046"/>
        <v>0</v>
      </c>
    </row>
    <row r="1639" spans="1:86" ht="31.25" x14ac:dyDescent="0.25">
      <c r="A1639" s="54" t="str">
        <f t="shared" si="1035"/>
        <v>Nincs VKR kiválasztva!</v>
      </c>
      <c r="B1639" s="68"/>
      <c r="C1639" s="55"/>
      <c r="D1639" s="47"/>
      <c r="E1639" s="47"/>
      <c r="F1639" s="56" t="str">
        <f>IF($G1639="","Nincs VKR kiválasztva!",INDEX(Osszesito!$C:$C,MATCH($G1639,Osszesito!$D:$D,0)))</f>
        <v>Nincs VKR kiválasztva!</v>
      </c>
      <c r="G1639" s="45"/>
      <c r="H1639" s="51" t="str">
        <f>IF($D1639="","",CONCATENATE($AY1639,"_",COUNTA($D$3:$D1639),"_FSZV_2026"))</f>
        <v/>
      </c>
      <c r="I1639" s="56" t="str">
        <f>IF($G1639="","Nincs VKR kiválasztva!",INDEX(Osszesito!$G:$G,MATCH($F1639,Osszesito!$C:$C,0)))</f>
        <v>Nincs VKR kiválasztva!</v>
      </c>
      <c r="J1639" s="56" t="str">
        <f>IF($G1639="","Nincs VKR kiválasztva!",INDEX(Osszesito!$F:$F,MATCH($F1639,Osszesito!$C:$C,0)))</f>
        <v>Nincs VKR kiválasztva!</v>
      </c>
      <c r="K1639" s="48" t="str">
        <f t="shared" si="1073"/>
        <v>Nincs kitöltve a költség rész!</v>
      </c>
      <c r="L1639" s="49"/>
      <c r="M1639" s="49"/>
      <c r="N1639" s="60"/>
      <c r="O1639" s="60"/>
      <c r="P1639" s="90"/>
      <c r="R1639" s="62"/>
      <c r="S1639" s="62"/>
      <c r="T1639" s="62"/>
      <c r="U1639" s="62"/>
      <c r="V1639" s="62"/>
      <c r="W1639" s="62"/>
      <c r="X1639" s="62"/>
      <c r="Y1639" s="62"/>
      <c r="Z1639" s="62"/>
      <c r="AA1639" s="62"/>
      <c r="AB1639" s="62"/>
      <c r="AC1639" s="61">
        <f t="shared" si="1036"/>
        <v>0</v>
      </c>
      <c r="AD1639" s="1" t="str">
        <f t="shared" si="1037"/>
        <v>Nincs VKR kiválasztva!</v>
      </c>
      <c r="AF1639" s="60"/>
      <c r="AG1639" s="60"/>
      <c r="AH1639" s="60"/>
      <c r="AI1639" s="60"/>
      <c r="AJ1639" s="60"/>
      <c r="AK1639" s="60"/>
      <c r="AL1639" s="60"/>
      <c r="AM1639" s="60"/>
      <c r="AN1639" s="60"/>
      <c r="AO1639" s="60"/>
      <c r="AP1639" s="60"/>
      <c r="AQ1639" s="61">
        <f t="shared" si="1038"/>
        <v>0</v>
      </c>
      <c r="AR1639" s="130" t="s">
        <v>36</v>
      </c>
      <c r="AS1639" s="1" t="str">
        <f t="shared" si="1039"/>
        <v>Nincs VKR kiválasztva!</v>
      </c>
      <c r="AU1639" s="46"/>
      <c r="AV1639" s="46"/>
      <c r="AY1639" s="64" t="str">
        <f>IF($D1639="","",INDEX(Osszesito!$E:$E,MATCH($F1639,Osszesito!$C:$C,0)))</f>
        <v/>
      </c>
      <c r="AZ1639" s="64">
        <f t="shared" si="1047"/>
        <v>0</v>
      </c>
      <c r="BA1639" s="65">
        <f t="shared" si="1048"/>
        <v>0</v>
      </c>
      <c r="BB1639" s="65" t="str">
        <f t="shared" si="1049"/>
        <v>x</v>
      </c>
      <c r="BC1639" s="65">
        <f t="shared" si="1040"/>
        <v>0</v>
      </c>
      <c r="BD1639" s="65">
        <f t="shared" si="1074"/>
        <v>0</v>
      </c>
      <c r="BE1639" s="65">
        <f t="shared" si="1050"/>
        <v>0</v>
      </c>
      <c r="BF1639" s="64" t="str">
        <f t="shared" si="1051"/>
        <v>A forrás egyenlő a költséggel (I.ütem).</v>
      </c>
      <c r="BG1639" s="65">
        <f t="shared" si="1052"/>
        <v>0</v>
      </c>
      <c r="BH1639" s="65">
        <f t="shared" si="1053"/>
        <v>0</v>
      </c>
      <c r="BI1639" s="65">
        <f t="shared" si="1054"/>
        <v>0</v>
      </c>
      <c r="BJ1639" s="65">
        <f t="shared" si="1055"/>
        <v>0</v>
      </c>
      <c r="BK1639" s="65">
        <f t="shared" si="1041"/>
        <v>0</v>
      </c>
      <c r="BL1639" s="66" t="str">
        <f t="shared" si="1075"/>
        <v>Nem hosszútávú a feladat.</v>
      </c>
      <c r="BM1639" s="67">
        <f t="shared" si="1056"/>
        <v>1</v>
      </c>
      <c r="BN1639" s="67">
        <f t="shared" si="1057"/>
        <v>0</v>
      </c>
      <c r="BO1639" s="67">
        <f t="shared" si="1058"/>
        <v>1</v>
      </c>
      <c r="BP1639" s="67">
        <f t="shared" si="1059"/>
        <v>0</v>
      </c>
      <c r="BQ1639" s="65">
        <f t="shared" si="1060"/>
        <v>0</v>
      </c>
      <c r="BR1639" s="64" t="str">
        <f t="shared" si="1061"/>
        <v>Nincs hosszútávú terv!</v>
      </c>
      <c r="BS1639" s="65">
        <f t="shared" si="1062"/>
        <v>0</v>
      </c>
      <c r="BT1639" s="65">
        <f t="shared" si="1063"/>
        <v>0</v>
      </c>
      <c r="BU1639" s="65">
        <f t="shared" si="1064"/>
        <v>0</v>
      </c>
      <c r="BV1639" s="65">
        <f t="shared" si="1065"/>
        <v>0</v>
      </c>
      <c r="BW1639" s="65">
        <f t="shared" si="1066"/>
        <v>0</v>
      </c>
      <c r="BX1639" s="65">
        <f t="shared" si="1067"/>
        <v>0</v>
      </c>
      <c r="BY1639" s="65">
        <f t="shared" si="1068"/>
        <v>0</v>
      </c>
      <c r="BZ1639" s="65">
        <f t="shared" si="1069"/>
        <v>0</v>
      </c>
      <c r="CA1639" s="65">
        <f t="shared" si="1070"/>
        <v>0</v>
      </c>
      <c r="CB1639" s="65">
        <f t="shared" si="1071"/>
        <v>0</v>
      </c>
      <c r="CC1639" s="65">
        <f t="shared" si="1072"/>
        <v>0</v>
      </c>
      <c r="CD1639" s="65" t="str">
        <f t="shared" si="1042"/>
        <v>Hiányos kitöltés! (B-oszlop üres)</v>
      </c>
      <c r="CE1639" s="66" t="str">
        <f t="shared" si="1043"/>
        <v>Hiányos kitöltés! (B-oszlop üres)</v>
      </c>
      <c r="CF1639" s="65">
        <f t="shared" si="1044"/>
        <v>0</v>
      </c>
      <c r="CG1639" s="65">
        <f t="shared" si="1045"/>
        <v>0</v>
      </c>
      <c r="CH1639" s="65">
        <f t="shared" si="1046"/>
        <v>0</v>
      </c>
    </row>
    <row r="1640" spans="1:86" ht="31.25" x14ac:dyDescent="0.25">
      <c r="A1640" s="54" t="str">
        <f t="shared" si="1035"/>
        <v>Nincs VKR kiválasztva!</v>
      </c>
      <c r="B1640" s="68"/>
      <c r="C1640" s="55"/>
      <c r="D1640" s="47"/>
      <c r="E1640" s="47"/>
      <c r="F1640" s="56" t="str">
        <f>IF($G1640="","Nincs VKR kiválasztva!",INDEX(Osszesito!$C:$C,MATCH($G1640,Osszesito!$D:$D,0)))</f>
        <v>Nincs VKR kiválasztva!</v>
      </c>
      <c r="G1640" s="45"/>
      <c r="H1640" s="51" t="str">
        <f>IF($D1640="","",CONCATENATE($AY1640,"_",COUNTA($D$3:$D1640),"_FSZV_2026"))</f>
        <v/>
      </c>
      <c r="I1640" s="56" t="str">
        <f>IF($G1640="","Nincs VKR kiválasztva!",INDEX(Osszesito!$G:$G,MATCH($F1640,Osszesito!$C:$C,0)))</f>
        <v>Nincs VKR kiválasztva!</v>
      </c>
      <c r="J1640" s="56" t="str">
        <f>IF($G1640="","Nincs VKR kiválasztva!",INDEX(Osszesito!$F:$F,MATCH($F1640,Osszesito!$C:$C,0)))</f>
        <v>Nincs VKR kiválasztva!</v>
      </c>
      <c r="K1640" s="48" t="str">
        <f t="shared" si="1073"/>
        <v>Nincs kitöltve a költség rész!</v>
      </c>
      <c r="L1640" s="49"/>
      <c r="M1640" s="49"/>
      <c r="N1640" s="60"/>
      <c r="O1640" s="60"/>
      <c r="P1640" s="90"/>
      <c r="R1640" s="62"/>
      <c r="S1640" s="62"/>
      <c r="T1640" s="62"/>
      <c r="U1640" s="62"/>
      <c r="V1640" s="62"/>
      <c r="W1640" s="62"/>
      <c r="X1640" s="62"/>
      <c r="Y1640" s="62"/>
      <c r="Z1640" s="62"/>
      <c r="AA1640" s="62"/>
      <c r="AB1640" s="62"/>
      <c r="AC1640" s="61">
        <f t="shared" si="1036"/>
        <v>0</v>
      </c>
      <c r="AD1640" s="1" t="str">
        <f t="shared" si="1037"/>
        <v>Nincs VKR kiválasztva!</v>
      </c>
      <c r="AF1640" s="60"/>
      <c r="AG1640" s="60"/>
      <c r="AH1640" s="60"/>
      <c r="AI1640" s="60"/>
      <c r="AJ1640" s="60"/>
      <c r="AK1640" s="60"/>
      <c r="AL1640" s="60"/>
      <c r="AM1640" s="60"/>
      <c r="AN1640" s="60"/>
      <c r="AO1640" s="60"/>
      <c r="AP1640" s="60"/>
      <c r="AQ1640" s="61">
        <f t="shared" si="1038"/>
        <v>0</v>
      </c>
      <c r="AR1640" s="130" t="s">
        <v>36</v>
      </c>
      <c r="AS1640" s="1" t="str">
        <f t="shared" si="1039"/>
        <v>Nincs VKR kiválasztva!</v>
      </c>
      <c r="AU1640" s="46"/>
      <c r="AV1640" s="46"/>
      <c r="AY1640" s="64" t="str">
        <f>IF($D1640="","",INDEX(Osszesito!$E:$E,MATCH($F1640,Osszesito!$C:$C,0)))</f>
        <v/>
      </c>
      <c r="AZ1640" s="64">
        <f t="shared" si="1047"/>
        <v>0</v>
      </c>
      <c r="BA1640" s="65">
        <f t="shared" si="1048"/>
        <v>0</v>
      </c>
      <c r="BB1640" s="65" t="str">
        <f t="shared" si="1049"/>
        <v>x</v>
      </c>
      <c r="BC1640" s="65">
        <f t="shared" si="1040"/>
        <v>0</v>
      </c>
      <c r="BD1640" s="65">
        <f t="shared" si="1074"/>
        <v>0</v>
      </c>
      <c r="BE1640" s="65">
        <f t="shared" si="1050"/>
        <v>0</v>
      </c>
      <c r="BF1640" s="64" t="str">
        <f t="shared" si="1051"/>
        <v>A forrás egyenlő a költséggel (I.ütem).</v>
      </c>
      <c r="BG1640" s="65">
        <f t="shared" si="1052"/>
        <v>0</v>
      </c>
      <c r="BH1640" s="65">
        <f t="shared" si="1053"/>
        <v>0</v>
      </c>
      <c r="BI1640" s="65">
        <f t="shared" si="1054"/>
        <v>0</v>
      </c>
      <c r="BJ1640" s="65">
        <f t="shared" si="1055"/>
        <v>0</v>
      </c>
      <c r="BK1640" s="65">
        <f t="shared" si="1041"/>
        <v>0</v>
      </c>
      <c r="BL1640" s="66" t="str">
        <f t="shared" si="1075"/>
        <v>Nem hosszútávú a feladat.</v>
      </c>
      <c r="BM1640" s="67">
        <f t="shared" si="1056"/>
        <v>1</v>
      </c>
      <c r="BN1640" s="67">
        <f t="shared" si="1057"/>
        <v>0</v>
      </c>
      <c r="BO1640" s="67">
        <f t="shared" si="1058"/>
        <v>1</v>
      </c>
      <c r="BP1640" s="67">
        <f t="shared" si="1059"/>
        <v>0</v>
      </c>
      <c r="BQ1640" s="65">
        <f t="shared" si="1060"/>
        <v>0</v>
      </c>
      <c r="BR1640" s="64" t="str">
        <f t="shared" si="1061"/>
        <v>Nincs hosszútávú terv!</v>
      </c>
      <c r="BS1640" s="65">
        <f t="shared" si="1062"/>
        <v>0</v>
      </c>
      <c r="BT1640" s="65">
        <f t="shared" si="1063"/>
        <v>0</v>
      </c>
      <c r="BU1640" s="65">
        <f t="shared" si="1064"/>
        <v>0</v>
      </c>
      <c r="BV1640" s="65">
        <f t="shared" si="1065"/>
        <v>0</v>
      </c>
      <c r="BW1640" s="65">
        <f t="shared" si="1066"/>
        <v>0</v>
      </c>
      <c r="BX1640" s="65">
        <f t="shared" si="1067"/>
        <v>0</v>
      </c>
      <c r="BY1640" s="65">
        <f t="shared" si="1068"/>
        <v>0</v>
      </c>
      <c r="BZ1640" s="65">
        <f t="shared" si="1069"/>
        <v>0</v>
      </c>
      <c r="CA1640" s="65">
        <f t="shared" si="1070"/>
        <v>0</v>
      </c>
      <c r="CB1640" s="65">
        <f t="shared" si="1071"/>
        <v>0</v>
      </c>
      <c r="CC1640" s="65">
        <f t="shared" si="1072"/>
        <v>0</v>
      </c>
      <c r="CD1640" s="65" t="str">
        <f t="shared" si="1042"/>
        <v>Hiányos kitöltés! (B-oszlop üres)</v>
      </c>
      <c r="CE1640" s="66" t="str">
        <f t="shared" si="1043"/>
        <v>Hiányos kitöltés! (B-oszlop üres)</v>
      </c>
      <c r="CF1640" s="65">
        <f t="shared" si="1044"/>
        <v>0</v>
      </c>
      <c r="CG1640" s="65">
        <f t="shared" si="1045"/>
        <v>0</v>
      </c>
      <c r="CH1640" s="65">
        <f t="shared" si="1046"/>
        <v>0</v>
      </c>
    </row>
    <row r="1641" spans="1:86" ht="31.25" x14ac:dyDescent="0.25">
      <c r="A1641" s="54" t="str">
        <f t="shared" si="1035"/>
        <v>Nincs VKR kiválasztva!</v>
      </c>
      <c r="B1641" s="68"/>
      <c r="C1641" s="55"/>
      <c r="D1641" s="47"/>
      <c r="E1641" s="47"/>
      <c r="F1641" s="56" t="str">
        <f>IF($G1641="","Nincs VKR kiválasztva!",INDEX(Osszesito!$C:$C,MATCH($G1641,Osszesito!$D:$D,0)))</f>
        <v>Nincs VKR kiválasztva!</v>
      </c>
      <c r="G1641" s="45"/>
      <c r="H1641" s="51" t="str">
        <f>IF($D1641="","",CONCATENATE($AY1641,"_",COUNTA($D$3:$D1641),"_FSZV_2026"))</f>
        <v/>
      </c>
      <c r="I1641" s="56" t="str">
        <f>IF($G1641="","Nincs VKR kiválasztva!",INDEX(Osszesito!$G:$G,MATCH($F1641,Osszesito!$C:$C,0)))</f>
        <v>Nincs VKR kiválasztva!</v>
      </c>
      <c r="J1641" s="56" t="str">
        <f>IF($G1641="","Nincs VKR kiválasztva!",INDEX(Osszesito!$F:$F,MATCH($F1641,Osszesito!$C:$C,0)))</f>
        <v>Nincs VKR kiválasztva!</v>
      </c>
      <c r="K1641" s="48" t="str">
        <f t="shared" si="1073"/>
        <v>Nincs kitöltve a költség rész!</v>
      </c>
      <c r="L1641" s="49"/>
      <c r="M1641" s="49"/>
      <c r="N1641" s="60"/>
      <c r="O1641" s="60"/>
      <c r="P1641" s="90"/>
      <c r="R1641" s="62"/>
      <c r="S1641" s="62"/>
      <c r="T1641" s="62"/>
      <c r="U1641" s="62"/>
      <c r="V1641" s="62"/>
      <c r="W1641" s="62"/>
      <c r="X1641" s="62"/>
      <c r="Y1641" s="62"/>
      <c r="Z1641" s="62"/>
      <c r="AA1641" s="62"/>
      <c r="AB1641" s="62"/>
      <c r="AC1641" s="61">
        <f t="shared" si="1036"/>
        <v>0</v>
      </c>
      <c r="AD1641" s="1" t="str">
        <f t="shared" si="1037"/>
        <v>Nincs VKR kiválasztva!</v>
      </c>
      <c r="AF1641" s="60"/>
      <c r="AG1641" s="60"/>
      <c r="AH1641" s="60"/>
      <c r="AI1641" s="60"/>
      <c r="AJ1641" s="60"/>
      <c r="AK1641" s="60"/>
      <c r="AL1641" s="60"/>
      <c r="AM1641" s="60"/>
      <c r="AN1641" s="60"/>
      <c r="AO1641" s="60"/>
      <c r="AP1641" s="60"/>
      <c r="AQ1641" s="61">
        <f t="shared" si="1038"/>
        <v>0</v>
      </c>
      <c r="AR1641" s="130" t="s">
        <v>36</v>
      </c>
      <c r="AS1641" s="1" t="str">
        <f t="shared" si="1039"/>
        <v>Nincs VKR kiválasztva!</v>
      </c>
      <c r="AU1641" s="46"/>
      <c r="AV1641" s="46"/>
      <c r="AY1641" s="64" t="str">
        <f>IF($D1641="","",INDEX(Osszesito!$E:$E,MATCH($F1641,Osszesito!$C:$C,0)))</f>
        <v/>
      </c>
      <c r="AZ1641" s="64">
        <f t="shared" si="1047"/>
        <v>0</v>
      </c>
      <c r="BA1641" s="65">
        <f t="shared" si="1048"/>
        <v>0</v>
      </c>
      <c r="BB1641" s="65" t="str">
        <f t="shared" si="1049"/>
        <v>x</v>
      </c>
      <c r="BC1641" s="65">
        <f t="shared" si="1040"/>
        <v>0</v>
      </c>
      <c r="BD1641" s="65">
        <f t="shared" si="1074"/>
        <v>0</v>
      </c>
      <c r="BE1641" s="65">
        <f t="shared" si="1050"/>
        <v>0</v>
      </c>
      <c r="BF1641" s="64" t="str">
        <f t="shared" si="1051"/>
        <v>A forrás egyenlő a költséggel (I.ütem).</v>
      </c>
      <c r="BG1641" s="65">
        <f t="shared" si="1052"/>
        <v>0</v>
      </c>
      <c r="BH1641" s="65">
        <f t="shared" si="1053"/>
        <v>0</v>
      </c>
      <c r="BI1641" s="65">
        <f t="shared" si="1054"/>
        <v>0</v>
      </c>
      <c r="BJ1641" s="65">
        <f t="shared" si="1055"/>
        <v>0</v>
      </c>
      <c r="BK1641" s="65">
        <f t="shared" si="1041"/>
        <v>0</v>
      </c>
      <c r="BL1641" s="66" t="str">
        <f t="shared" si="1075"/>
        <v>Nem hosszútávú a feladat.</v>
      </c>
      <c r="BM1641" s="67">
        <f t="shared" si="1056"/>
        <v>1</v>
      </c>
      <c r="BN1641" s="67">
        <f t="shared" si="1057"/>
        <v>0</v>
      </c>
      <c r="BO1641" s="67">
        <f t="shared" si="1058"/>
        <v>1</v>
      </c>
      <c r="BP1641" s="67">
        <f t="shared" si="1059"/>
        <v>0</v>
      </c>
      <c r="BQ1641" s="65">
        <f t="shared" si="1060"/>
        <v>0</v>
      </c>
      <c r="BR1641" s="64" t="str">
        <f t="shared" si="1061"/>
        <v>Nincs hosszútávú terv!</v>
      </c>
      <c r="BS1641" s="65">
        <f t="shared" si="1062"/>
        <v>0</v>
      </c>
      <c r="BT1641" s="65">
        <f t="shared" si="1063"/>
        <v>0</v>
      </c>
      <c r="BU1641" s="65">
        <f t="shared" si="1064"/>
        <v>0</v>
      </c>
      <c r="BV1641" s="65">
        <f t="shared" si="1065"/>
        <v>0</v>
      </c>
      <c r="BW1641" s="65">
        <f t="shared" si="1066"/>
        <v>0</v>
      </c>
      <c r="BX1641" s="65">
        <f t="shared" si="1067"/>
        <v>0</v>
      </c>
      <c r="BY1641" s="65">
        <f t="shared" si="1068"/>
        <v>0</v>
      </c>
      <c r="BZ1641" s="65">
        <f t="shared" si="1069"/>
        <v>0</v>
      </c>
      <c r="CA1641" s="65">
        <f t="shared" si="1070"/>
        <v>0</v>
      </c>
      <c r="CB1641" s="65">
        <f t="shared" si="1071"/>
        <v>0</v>
      </c>
      <c r="CC1641" s="65">
        <f t="shared" si="1072"/>
        <v>0</v>
      </c>
      <c r="CD1641" s="65" t="str">
        <f t="shared" si="1042"/>
        <v>Hiányos kitöltés! (B-oszlop üres)</v>
      </c>
      <c r="CE1641" s="66" t="str">
        <f t="shared" si="1043"/>
        <v>Hiányos kitöltés! (B-oszlop üres)</v>
      </c>
      <c r="CF1641" s="65">
        <f t="shared" si="1044"/>
        <v>0</v>
      </c>
      <c r="CG1641" s="65">
        <f t="shared" si="1045"/>
        <v>0</v>
      </c>
      <c r="CH1641" s="65">
        <f t="shared" si="1046"/>
        <v>0</v>
      </c>
    </row>
    <row r="1642" spans="1:86" ht="31.25" x14ac:dyDescent="0.25">
      <c r="A1642" s="54" t="str">
        <f t="shared" si="1035"/>
        <v>Nincs VKR kiválasztva!</v>
      </c>
      <c r="B1642" s="68"/>
      <c r="C1642" s="55"/>
      <c r="D1642" s="47"/>
      <c r="E1642" s="47"/>
      <c r="F1642" s="56" t="str">
        <f>IF($G1642="","Nincs VKR kiválasztva!",INDEX(Osszesito!$C:$C,MATCH($G1642,Osszesito!$D:$D,0)))</f>
        <v>Nincs VKR kiválasztva!</v>
      </c>
      <c r="G1642" s="45"/>
      <c r="H1642" s="51" t="str">
        <f>IF($D1642="","",CONCATENATE($AY1642,"_",COUNTA($D$3:$D1642),"_FSZV_2026"))</f>
        <v/>
      </c>
      <c r="I1642" s="56" t="str">
        <f>IF($G1642="","Nincs VKR kiválasztva!",INDEX(Osszesito!$G:$G,MATCH($F1642,Osszesito!$C:$C,0)))</f>
        <v>Nincs VKR kiválasztva!</v>
      </c>
      <c r="J1642" s="56" t="str">
        <f>IF($G1642="","Nincs VKR kiválasztva!",INDEX(Osszesito!$F:$F,MATCH($F1642,Osszesito!$C:$C,0)))</f>
        <v>Nincs VKR kiválasztva!</v>
      </c>
      <c r="K1642" s="48" t="str">
        <f t="shared" si="1073"/>
        <v>Nincs kitöltve a költség rész!</v>
      </c>
      <c r="L1642" s="49"/>
      <c r="M1642" s="49"/>
      <c r="N1642" s="60"/>
      <c r="O1642" s="60"/>
      <c r="P1642" s="90"/>
      <c r="R1642" s="62"/>
      <c r="S1642" s="62"/>
      <c r="T1642" s="62"/>
      <c r="U1642" s="62"/>
      <c r="V1642" s="62"/>
      <c r="W1642" s="62"/>
      <c r="X1642" s="62"/>
      <c r="Y1642" s="62"/>
      <c r="Z1642" s="62"/>
      <c r="AA1642" s="62"/>
      <c r="AB1642" s="62"/>
      <c r="AC1642" s="61">
        <f t="shared" si="1036"/>
        <v>0</v>
      </c>
      <c r="AD1642" s="1" t="str">
        <f t="shared" si="1037"/>
        <v>Nincs VKR kiválasztva!</v>
      </c>
      <c r="AF1642" s="60"/>
      <c r="AG1642" s="60"/>
      <c r="AH1642" s="60"/>
      <c r="AI1642" s="60"/>
      <c r="AJ1642" s="60"/>
      <c r="AK1642" s="60"/>
      <c r="AL1642" s="60"/>
      <c r="AM1642" s="60"/>
      <c r="AN1642" s="60"/>
      <c r="AO1642" s="60"/>
      <c r="AP1642" s="60"/>
      <c r="AQ1642" s="61">
        <f t="shared" si="1038"/>
        <v>0</v>
      </c>
      <c r="AR1642" s="130" t="s">
        <v>36</v>
      </c>
      <c r="AS1642" s="1" t="str">
        <f t="shared" si="1039"/>
        <v>Nincs VKR kiválasztva!</v>
      </c>
      <c r="AU1642" s="46"/>
      <c r="AV1642" s="46"/>
      <c r="AY1642" s="64" t="str">
        <f>IF($D1642="","",INDEX(Osszesito!$E:$E,MATCH($F1642,Osszesito!$C:$C,0)))</f>
        <v/>
      </c>
      <c r="AZ1642" s="64">
        <f t="shared" si="1047"/>
        <v>0</v>
      </c>
      <c r="BA1642" s="65">
        <f t="shared" si="1048"/>
        <v>0</v>
      </c>
      <c r="BB1642" s="65" t="str">
        <f t="shared" si="1049"/>
        <v>x</v>
      </c>
      <c r="BC1642" s="65">
        <f t="shared" si="1040"/>
        <v>0</v>
      </c>
      <c r="BD1642" s="65">
        <f t="shared" si="1074"/>
        <v>0</v>
      </c>
      <c r="BE1642" s="65">
        <f t="shared" si="1050"/>
        <v>0</v>
      </c>
      <c r="BF1642" s="64" t="str">
        <f t="shared" si="1051"/>
        <v>A forrás egyenlő a költséggel (I.ütem).</v>
      </c>
      <c r="BG1642" s="65">
        <f t="shared" si="1052"/>
        <v>0</v>
      </c>
      <c r="BH1642" s="65">
        <f t="shared" si="1053"/>
        <v>0</v>
      </c>
      <c r="BI1642" s="65">
        <f t="shared" si="1054"/>
        <v>0</v>
      </c>
      <c r="BJ1642" s="65">
        <f t="shared" si="1055"/>
        <v>0</v>
      </c>
      <c r="BK1642" s="65">
        <f t="shared" si="1041"/>
        <v>0</v>
      </c>
      <c r="BL1642" s="66" t="str">
        <f t="shared" si="1075"/>
        <v>Nem hosszútávú a feladat.</v>
      </c>
      <c r="BM1642" s="67">
        <f t="shared" si="1056"/>
        <v>1</v>
      </c>
      <c r="BN1642" s="67">
        <f t="shared" si="1057"/>
        <v>0</v>
      </c>
      <c r="BO1642" s="67">
        <f t="shared" si="1058"/>
        <v>1</v>
      </c>
      <c r="BP1642" s="67">
        <f t="shared" si="1059"/>
        <v>0</v>
      </c>
      <c r="BQ1642" s="65">
        <f t="shared" si="1060"/>
        <v>0</v>
      </c>
      <c r="BR1642" s="64" t="str">
        <f t="shared" si="1061"/>
        <v>Nincs hosszútávú terv!</v>
      </c>
      <c r="BS1642" s="65">
        <f t="shared" si="1062"/>
        <v>0</v>
      </c>
      <c r="BT1642" s="65">
        <f t="shared" si="1063"/>
        <v>0</v>
      </c>
      <c r="BU1642" s="65">
        <f t="shared" si="1064"/>
        <v>0</v>
      </c>
      <c r="BV1642" s="65">
        <f t="shared" si="1065"/>
        <v>0</v>
      </c>
      <c r="BW1642" s="65">
        <f t="shared" si="1066"/>
        <v>0</v>
      </c>
      <c r="BX1642" s="65">
        <f t="shared" si="1067"/>
        <v>0</v>
      </c>
      <c r="BY1642" s="65">
        <f t="shared" si="1068"/>
        <v>0</v>
      </c>
      <c r="BZ1642" s="65">
        <f t="shared" si="1069"/>
        <v>0</v>
      </c>
      <c r="CA1642" s="65">
        <f t="shared" si="1070"/>
        <v>0</v>
      </c>
      <c r="CB1642" s="65">
        <f t="shared" si="1071"/>
        <v>0</v>
      </c>
      <c r="CC1642" s="65">
        <f t="shared" si="1072"/>
        <v>0</v>
      </c>
      <c r="CD1642" s="65" t="str">
        <f t="shared" si="1042"/>
        <v>Hiányos kitöltés! (B-oszlop üres)</v>
      </c>
      <c r="CE1642" s="66" t="str">
        <f t="shared" si="1043"/>
        <v>Hiányos kitöltés! (B-oszlop üres)</v>
      </c>
      <c r="CF1642" s="65">
        <f t="shared" si="1044"/>
        <v>0</v>
      </c>
      <c r="CG1642" s="65">
        <f t="shared" si="1045"/>
        <v>0</v>
      </c>
      <c r="CH1642" s="65">
        <f t="shared" si="1046"/>
        <v>0</v>
      </c>
    </row>
    <row r="1643" spans="1:86" ht="31.25" x14ac:dyDescent="0.25">
      <c r="A1643" s="54" t="str">
        <f t="shared" si="1035"/>
        <v>Nincs VKR kiválasztva!</v>
      </c>
      <c r="B1643" s="68"/>
      <c r="C1643" s="55"/>
      <c r="D1643" s="47"/>
      <c r="E1643" s="47"/>
      <c r="F1643" s="56" t="str">
        <f>IF($G1643="","Nincs VKR kiválasztva!",INDEX(Osszesito!$C:$C,MATCH($G1643,Osszesito!$D:$D,0)))</f>
        <v>Nincs VKR kiválasztva!</v>
      </c>
      <c r="G1643" s="45"/>
      <c r="H1643" s="51" t="str">
        <f>IF($D1643="","",CONCATENATE($AY1643,"_",COUNTA($D$3:$D1643),"_FSZV_2026"))</f>
        <v/>
      </c>
      <c r="I1643" s="56" t="str">
        <f>IF($G1643="","Nincs VKR kiválasztva!",INDEX(Osszesito!$G:$G,MATCH($F1643,Osszesito!$C:$C,0)))</f>
        <v>Nincs VKR kiválasztva!</v>
      </c>
      <c r="J1643" s="56" t="str">
        <f>IF($G1643="","Nincs VKR kiválasztva!",INDEX(Osszesito!$F:$F,MATCH($F1643,Osszesito!$C:$C,0)))</f>
        <v>Nincs VKR kiválasztva!</v>
      </c>
      <c r="K1643" s="48" t="str">
        <f t="shared" si="1073"/>
        <v>Nincs kitöltve a költség rész!</v>
      </c>
      <c r="L1643" s="49"/>
      <c r="M1643" s="49"/>
      <c r="N1643" s="60"/>
      <c r="O1643" s="60"/>
      <c r="P1643" s="90"/>
      <c r="R1643" s="62"/>
      <c r="S1643" s="62"/>
      <c r="T1643" s="62"/>
      <c r="U1643" s="62"/>
      <c r="V1643" s="62"/>
      <c r="W1643" s="62"/>
      <c r="X1643" s="62"/>
      <c r="Y1643" s="62"/>
      <c r="Z1643" s="62"/>
      <c r="AA1643" s="62"/>
      <c r="AB1643" s="62"/>
      <c r="AC1643" s="61">
        <f t="shared" si="1036"/>
        <v>0</v>
      </c>
      <c r="AD1643" s="1" t="str">
        <f t="shared" si="1037"/>
        <v>Nincs VKR kiválasztva!</v>
      </c>
      <c r="AF1643" s="60"/>
      <c r="AG1643" s="60"/>
      <c r="AH1643" s="60"/>
      <c r="AI1643" s="60"/>
      <c r="AJ1643" s="60"/>
      <c r="AK1643" s="60"/>
      <c r="AL1643" s="60"/>
      <c r="AM1643" s="60"/>
      <c r="AN1643" s="60"/>
      <c r="AO1643" s="60"/>
      <c r="AP1643" s="60"/>
      <c r="AQ1643" s="61">
        <f t="shared" si="1038"/>
        <v>0</v>
      </c>
      <c r="AR1643" s="130" t="s">
        <v>36</v>
      </c>
      <c r="AS1643" s="1" t="str">
        <f t="shared" si="1039"/>
        <v>Nincs VKR kiválasztva!</v>
      </c>
      <c r="AU1643" s="46"/>
      <c r="AV1643" s="46"/>
      <c r="AY1643" s="64" t="str">
        <f>IF($D1643="","",INDEX(Osszesito!$E:$E,MATCH($F1643,Osszesito!$C:$C,0)))</f>
        <v/>
      </c>
      <c r="AZ1643" s="64">
        <f t="shared" si="1047"/>
        <v>0</v>
      </c>
      <c r="BA1643" s="65">
        <f t="shared" si="1048"/>
        <v>0</v>
      </c>
      <c r="BB1643" s="65" t="str">
        <f t="shared" si="1049"/>
        <v>x</v>
      </c>
      <c r="BC1643" s="65">
        <f t="shared" si="1040"/>
        <v>0</v>
      </c>
      <c r="BD1643" s="65">
        <f t="shared" si="1074"/>
        <v>0</v>
      </c>
      <c r="BE1643" s="65">
        <f t="shared" si="1050"/>
        <v>0</v>
      </c>
      <c r="BF1643" s="64" t="str">
        <f t="shared" si="1051"/>
        <v>A forrás egyenlő a költséggel (I.ütem).</v>
      </c>
      <c r="BG1643" s="65">
        <f t="shared" si="1052"/>
        <v>0</v>
      </c>
      <c r="BH1643" s="65">
        <f t="shared" si="1053"/>
        <v>0</v>
      </c>
      <c r="BI1643" s="65">
        <f t="shared" si="1054"/>
        <v>0</v>
      </c>
      <c r="BJ1643" s="65">
        <f t="shared" si="1055"/>
        <v>0</v>
      </c>
      <c r="BK1643" s="65">
        <f t="shared" si="1041"/>
        <v>0</v>
      </c>
      <c r="BL1643" s="66" t="str">
        <f t="shared" si="1075"/>
        <v>Nem hosszútávú a feladat.</v>
      </c>
      <c r="BM1643" s="67">
        <f t="shared" si="1056"/>
        <v>1</v>
      </c>
      <c r="BN1643" s="67">
        <f t="shared" si="1057"/>
        <v>0</v>
      </c>
      <c r="BO1643" s="67">
        <f t="shared" si="1058"/>
        <v>1</v>
      </c>
      <c r="BP1643" s="67">
        <f t="shared" si="1059"/>
        <v>0</v>
      </c>
      <c r="BQ1643" s="65">
        <f t="shared" si="1060"/>
        <v>0</v>
      </c>
      <c r="BR1643" s="64" t="str">
        <f t="shared" si="1061"/>
        <v>Nincs hosszútávú terv!</v>
      </c>
      <c r="BS1643" s="65">
        <f t="shared" si="1062"/>
        <v>0</v>
      </c>
      <c r="BT1643" s="65">
        <f t="shared" si="1063"/>
        <v>0</v>
      </c>
      <c r="BU1643" s="65">
        <f t="shared" si="1064"/>
        <v>0</v>
      </c>
      <c r="BV1643" s="65">
        <f t="shared" si="1065"/>
        <v>0</v>
      </c>
      <c r="BW1643" s="65">
        <f t="shared" si="1066"/>
        <v>0</v>
      </c>
      <c r="BX1643" s="65">
        <f t="shared" si="1067"/>
        <v>0</v>
      </c>
      <c r="BY1643" s="65">
        <f t="shared" si="1068"/>
        <v>0</v>
      </c>
      <c r="BZ1643" s="65">
        <f t="shared" si="1069"/>
        <v>0</v>
      </c>
      <c r="CA1643" s="65">
        <f t="shared" si="1070"/>
        <v>0</v>
      </c>
      <c r="CB1643" s="65">
        <f t="shared" si="1071"/>
        <v>0</v>
      </c>
      <c r="CC1643" s="65">
        <f t="shared" si="1072"/>
        <v>0</v>
      </c>
      <c r="CD1643" s="65" t="str">
        <f t="shared" si="1042"/>
        <v>Hiányos kitöltés! (B-oszlop üres)</v>
      </c>
      <c r="CE1643" s="66" t="str">
        <f t="shared" si="1043"/>
        <v>Hiányos kitöltés! (B-oszlop üres)</v>
      </c>
      <c r="CF1643" s="65">
        <f t="shared" si="1044"/>
        <v>0</v>
      </c>
      <c r="CG1643" s="65">
        <f t="shared" si="1045"/>
        <v>0</v>
      </c>
      <c r="CH1643" s="65">
        <f t="shared" si="1046"/>
        <v>0</v>
      </c>
    </row>
    <row r="1644" spans="1:86" ht="31.25" x14ac:dyDescent="0.25">
      <c r="A1644" s="54" t="str">
        <f t="shared" si="1035"/>
        <v>Nincs VKR kiválasztva!</v>
      </c>
      <c r="B1644" s="68"/>
      <c r="C1644" s="55"/>
      <c r="D1644" s="47"/>
      <c r="E1644" s="47"/>
      <c r="F1644" s="56" t="str">
        <f>IF($G1644="","Nincs VKR kiválasztva!",INDEX(Osszesito!$C:$C,MATCH($G1644,Osszesito!$D:$D,0)))</f>
        <v>Nincs VKR kiválasztva!</v>
      </c>
      <c r="G1644" s="45"/>
      <c r="H1644" s="51" t="str">
        <f>IF($D1644="","",CONCATENATE($AY1644,"_",COUNTA($D$3:$D1644),"_FSZV_2026"))</f>
        <v/>
      </c>
      <c r="I1644" s="56" t="str">
        <f>IF($G1644="","Nincs VKR kiválasztva!",INDEX(Osszesito!$G:$G,MATCH($F1644,Osszesito!$C:$C,0)))</f>
        <v>Nincs VKR kiválasztva!</v>
      </c>
      <c r="J1644" s="56" t="str">
        <f>IF($G1644="","Nincs VKR kiválasztva!",INDEX(Osszesito!$F:$F,MATCH($F1644,Osszesito!$C:$C,0)))</f>
        <v>Nincs VKR kiválasztva!</v>
      </c>
      <c r="K1644" s="48" t="str">
        <f t="shared" si="1073"/>
        <v>Nincs kitöltve a költség rész!</v>
      </c>
      <c r="L1644" s="49"/>
      <c r="M1644" s="49"/>
      <c r="N1644" s="60"/>
      <c r="O1644" s="60"/>
      <c r="P1644" s="90"/>
      <c r="R1644" s="62"/>
      <c r="S1644" s="62"/>
      <c r="T1644" s="62"/>
      <c r="U1644" s="62"/>
      <c r="V1644" s="62"/>
      <c r="W1644" s="62"/>
      <c r="X1644" s="62"/>
      <c r="Y1644" s="62"/>
      <c r="Z1644" s="62"/>
      <c r="AA1644" s="62"/>
      <c r="AB1644" s="62"/>
      <c r="AC1644" s="61">
        <f t="shared" si="1036"/>
        <v>0</v>
      </c>
      <c r="AD1644" s="1" t="str">
        <f t="shared" si="1037"/>
        <v>Nincs VKR kiválasztva!</v>
      </c>
      <c r="AF1644" s="60"/>
      <c r="AG1644" s="60"/>
      <c r="AH1644" s="60"/>
      <c r="AI1644" s="60"/>
      <c r="AJ1644" s="60"/>
      <c r="AK1644" s="60"/>
      <c r="AL1644" s="60"/>
      <c r="AM1644" s="60"/>
      <c r="AN1644" s="60"/>
      <c r="AO1644" s="60"/>
      <c r="AP1644" s="60"/>
      <c r="AQ1644" s="61">
        <f t="shared" si="1038"/>
        <v>0</v>
      </c>
      <c r="AR1644" s="130" t="s">
        <v>36</v>
      </c>
      <c r="AS1644" s="1" t="str">
        <f t="shared" si="1039"/>
        <v>Nincs VKR kiválasztva!</v>
      </c>
      <c r="AU1644" s="46"/>
      <c r="AV1644" s="46"/>
      <c r="AY1644" s="64" t="str">
        <f>IF($D1644="","",INDEX(Osszesito!$E:$E,MATCH($F1644,Osszesito!$C:$C,0)))</f>
        <v/>
      </c>
      <c r="AZ1644" s="64">
        <f t="shared" si="1047"/>
        <v>0</v>
      </c>
      <c r="BA1644" s="65">
        <f t="shared" si="1048"/>
        <v>0</v>
      </c>
      <c r="BB1644" s="65" t="str">
        <f t="shared" si="1049"/>
        <v>x</v>
      </c>
      <c r="BC1644" s="65">
        <f t="shared" si="1040"/>
        <v>0</v>
      </c>
      <c r="BD1644" s="65">
        <f t="shared" si="1074"/>
        <v>0</v>
      </c>
      <c r="BE1644" s="65">
        <f t="shared" si="1050"/>
        <v>0</v>
      </c>
      <c r="BF1644" s="64" t="str">
        <f t="shared" si="1051"/>
        <v>A forrás egyenlő a költséggel (I.ütem).</v>
      </c>
      <c r="BG1644" s="65">
        <f t="shared" si="1052"/>
        <v>0</v>
      </c>
      <c r="BH1644" s="65">
        <f t="shared" si="1053"/>
        <v>0</v>
      </c>
      <c r="BI1644" s="65">
        <f t="shared" si="1054"/>
        <v>0</v>
      </c>
      <c r="BJ1644" s="65">
        <f t="shared" si="1055"/>
        <v>0</v>
      </c>
      <c r="BK1644" s="65">
        <f t="shared" si="1041"/>
        <v>0</v>
      </c>
      <c r="BL1644" s="66" t="str">
        <f t="shared" si="1075"/>
        <v>Nem hosszútávú a feladat.</v>
      </c>
      <c r="BM1644" s="67">
        <f t="shared" si="1056"/>
        <v>1</v>
      </c>
      <c r="BN1644" s="67">
        <f t="shared" si="1057"/>
        <v>0</v>
      </c>
      <c r="BO1644" s="67">
        <f t="shared" si="1058"/>
        <v>1</v>
      </c>
      <c r="BP1644" s="67">
        <f t="shared" si="1059"/>
        <v>0</v>
      </c>
      <c r="BQ1644" s="65">
        <f t="shared" si="1060"/>
        <v>0</v>
      </c>
      <c r="BR1644" s="64" t="str">
        <f t="shared" si="1061"/>
        <v>Nincs hosszútávú terv!</v>
      </c>
      <c r="BS1644" s="65">
        <f t="shared" si="1062"/>
        <v>0</v>
      </c>
      <c r="BT1644" s="65">
        <f t="shared" si="1063"/>
        <v>0</v>
      </c>
      <c r="BU1644" s="65">
        <f t="shared" si="1064"/>
        <v>0</v>
      </c>
      <c r="BV1644" s="65">
        <f t="shared" si="1065"/>
        <v>0</v>
      </c>
      <c r="BW1644" s="65">
        <f t="shared" si="1066"/>
        <v>0</v>
      </c>
      <c r="BX1644" s="65">
        <f t="shared" si="1067"/>
        <v>0</v>
      </c>
      <c r="BY1644" s="65">
        <f t="shared" si="1068"/>
        <v>0</v>
      </c>
      <c r="BZ1644" s="65">
        <f t="shared" si="1069"/>
        <v>0</v>
      </c>
      <c r="CA1644" s="65">
        <f t="shared" si="1070"/>
        <v>0</v>
      </c>
      <c r="CB1644" s="65">
        <f t="shared" si="1071"/>
        <v>0</v>
      </c>
      <c r="CC1644" s="65">
        <f t="shared" si="1072"/>
        <v>0</v>
      </c>
      <c r="CD1644" s="65" t="str">
        <f t="shared" si="1042"/>
        <v>Hiányos kitöltés! (B-oszlop üres)</v>
      </c>
      <c r="CE1644" s="66" t="str">
        <f t="shared" si="1043"/>
        <v>Hiányos kitöltés! (B-oszlop üres)</v>
      </c>
      <c r="CF1644" s="65">
        <f t="shared" si="1044"/>
        <v>0</v>
      </c>
      <c r="CG1644" s="65">
        <f t="shared" si="1045"/>
        <v>0</v>
      </c>
      <c r="CH1644" s="65">
        <f t="shared" si="1046"/>
        <v>0</v>
      </c>
    </row>
    <row r="1645" spans="1:86" ht="31.25" x14ac:dyDescent="0.25">
      <c r="A1645" s="54" t="str">
        <f t="shared" si="1035"/>
        <v>Nincs VKR kiválasztva!</v>
      </c>
      <c r="B1645" s="68"/>
      <c r="C1645" s="55"/>
      <c r="D1645" s="47"/>
      <c r="E1645" s="47"/>
      <c r="F1645" s="56" t="str">
        <f>IF($G1645="","Nincs VKR kiválasztva!",INDEX(Osszesito!$C:$C,MATCH($G1645,Osszesito!$D:$D,0)))</f>
        <v>Nincs VKR kiválasztva!</v>
      </c>
      <c r="G1645" s="45"/>
      <c r="H1645" s="51" t="str">
        <f>IF($D1645="","",CONCATENATE($AY1645,"_",COUNTA($D$3:$D1645),"_FSZV_2026"))</f>
        <v/>
      </c>
      <c r="I1645" s="56" t="str">
        <f>IF($G1645="","Nincs VKR kiválasztva!",INDEX(Osszesito!$G:$G,MATCH($F1645,Osszesito!$C:$C,0)))</f>
        <v>Nincs VKR kiválasztva!</v>
      </c>
      <c r="J1645" s="56" t="str">
        <f>IF($G1645="","Nincs VKR kiválasztva!",INDEX(Osszesito!$F:$F,MATCH($F1645,Osszesito!$C:$C,0)))</f>
        <v>Nincs VKR kiválasztva!</v>
      </c>
      <c r="K1645" s="48" t="str">
        <f t="shared" si="1073"/>
        <v>Nincs kitöltve a költség rész!</v>
      </c>
      <c r="L1645" s="49"/>
      <c r="M1645" s="49"/>
      <c r="N1645" s="60"/>
      <c r="O1645" s="60"/>
      <c r="P1645" s="90"/>
      <c r="R1645" s="62"/>
      <c r="S1645" s="62"/>
      <c r="T1645" s="62"/>
      <c r="U1645" s="62"/>
      <c r="V1645" s="62"/>
      <c r="W1645" s="62"/>
      <c r="X1645" s="62"/>
      <c r="Y1645" s="62"/>
      <c r="Z1645" s="62"/>
      <c r="AA1645" s="62"/>
      <c r="AB1645" s="62"/>
      <c r="AC1645" s="61">
        <f t="shared" si="1036"/>
        <v>0</v>
      </c>
      <c r="AD1645" s="1" t="str">
        <f t="shared" si="1037"/>
        <v>Nincs VKR kiválasztva!</v>
      </c>
      <c r="AF1645" s="60"/>
      <c r="AG1645" s="60"/>
      <c r="AH1645" s="60"/>
      <c r="AI1645" s="60"/>
      <c r="AJ1645" s="60"/>
      <c r="AK1645" s="60"/>
      <c r="AL1645" s="60"/>
      <c r="AM1645" s="60"/>
      <c r="AN1645" s="60"/>
      <c r="AO1645" s="60"/>
      <c r="AP1645" s="60"/>
      <c r="AQ1645" s="61">
        <f t="shared" si="1038"/>
        <v>0</v>
      </c>
      <c r="AR1645" s="130" t="s">
        <v>36</v>
      </c>
      <c r="AS1645" s="1" t="str">
        <f t="shared" si="1039"/>
        <v>Nincs VKR kiválasztva!</v>
      </c>
      <c r="AU1645" s="46"/>
      <c r="AV1645" s="46"/>
      <c r="AY1645" s="64" t="str">
        <f>IF($D1645="","",INDEX(Osszesito!$E:$E,MATCH($F1645,Osszesito!$C:$C,0)))</f>
        <v/>
      </c>
      <c r="AZ1645" s="64">
        <f t="shared" si="1047"/>
        <v>0</v>
      </c>
      <c r="BA1645" s="65">
        <f t="shared" si="1048"/>
        <v>0</v>
      </c>
      <c r="BB1645" s="65" t="str">
        <f t="shared" si="1049"/>
        <v>x</v>
      </c>
      <c r="BC1645" s="65">
        <f t="shared" si="1040"/>
        <v>0</v>
      </c>
      <c r="BD1645" s="65">
        <f t="shared" si="1074"/>
        <v>0</v>
      </c>
      <c r="BE1645" s="65">
        <f t="shared" si="1050"/>
        <v>0</v>
      </c>
      <c r="BF1645" s="64" t="str">
        <f t="shared" si="1051"/>
        <v>A forrás egyenlő a költséggel (I.ütem).</v>
      </c>
      <c r="BG1645" s="65">
        <f t="shared" si="1052"/>
        <v>0</v>
      </c>
      <c r="BH1645" s="65">
        <f t="shared" si="1053"/>
        <v>0</v>
      </c>
      <c r="BI1645" s="65">
        <f t="shared" si="1054"/>
        <v>0</v>
      </c>
      <c r="BJ1645" s="65">
        <f t="shared" si="1055"/>
        <v>0</v>
      </c>
      <c r="BK1645" s="65">
        <f t="shared" si="1041"/>
        <v>0</v>
      </c>
      <c r="BL1645" s="66" t="str">
        <f t="shared" si="1075"/>
        <v>Nem hosszútávú a feladat.</v>
      </c>
      <c r="BM1645" s="67">
        <f t="shared" si="1056"/>
        <v>1</v>
      </c>
      <c r="BN1645" s="67">
        <f t="shared" si="1057"/>
        <v>0</v>
      </c>
      <c r="BO1645" s="67">
        <f t="shared" si="1058"/>
        <v>1</v>
      </c>
      <c r="BP1645" s="67">
        <f t="shared" si="1059"/>
        <v>0</v>
      </c>
      <c r="BQ1645" s="65">
        <f t="shared" si="1060"/>
        <v>0</v>
      </c>
      <c r="BR1645" s="64" t="str">
        <f t="shared" si="1061"/>
        <v>Nincs hosszútávú terv!</v>
      </c>
      <c r="BS1645" s="65">
        <f t="shared" si="1062"/>
        <v>0</v>
      </c>
      <c r="BT1645" s="65">
        <f t="shared" si="1063"/>
        <v>0</v>
      </c>
      <c r="BU1645" s="65">
        <f t="shared" si="1064"/>
        <v>0</v>
      </c>
      <c r="BV1645" s="65">
        <f t="shared" si="1065"/>
        <v>0</v>
      </c>
      <c r="BW1645" s="65">
        <f t="shared" si="1066"/>
        <v>0</v>
      </c>
      <c r="BX1645" s="65">
        <f t="shared" si="1067"/>
        <v>0</v>
      </c>
      <c r="BY1645" s="65">
        <f t="shared" si="1068"/>
        <v>0</v>
      </c>
      <c r="BZ1645" s="65">
        <f t="shared" si="1069"/>
        <v>0</v>
      </c>
      <c r="CA1645" s="65">
        <f t="shared" si="1070"/>
        <v>0</v>
      </c>
      <c r="CB1645" s="65">
        <f t="shared" si="1071"/>
        <v>0</v>
      </c>
      <c r="CC1645" s="65">
        <f t="shared" si="1072"/>
        <v>0</v>
      </c>
      <c r="CD1645" s="65" t="str">
        <f t="shared" si="1042"/>
        <v>Hiányos kitöltés! (B-oszlop üres)</v>
      </c>
      <c r="CE1645" s="66" t="str">
        <f t="shared" si="1043"/>
        <v>Hiányos kitöltés! (B-oszlop üres)</v>
      </c>
      <c r="CF1645" s="65">
        <f t="shared" si="1044"/>
        <v>0</v>
      </c>
      <c r="CG1645" s="65">
        <f t="shared" si="1045"/>
        <v>0</v>
      </c>
      <c r="CH1645" s="65">
        <f t="shared" si="1046"/>
        <v>0</v>
      </c>
    </row>
    <row r="1646" spans="1:86" ht="31.25" x14ac:dyDescent="0.25">
      <c r="A1646" s="54" t="str">
        <f t="shared" si="1035"/>
        <v>Nincs VKR kiválasztva!</v>
      </c>
      <c r="B1646" s="68"/>
      <c r="C1646" s="55"/>
      <c r="D1646" s="47"/>
      <c r="E1646" s="47"/>
      <c r="F1646" s="56" t="str">
        <f>IF($G1646="","Nincs VKR kiválasztva!",INDEX(Osszesito!$C:$C,MATCH($G1646,Osszesito!$D:$D,0)))</f>
        <v>Nincs VKR kiválasztva!</v>
      </c>
      <c r="G1646" s="45"/>
      <c r="H1646" s="51" t="str">
        <f>IF($D1646="","",CONCATENATE($AY1646,"_",COUNTA($D$3:$D1646),"_FSZV_2026"))</f>
        <v/>
      </c>
      <c r="I1646" s="56" t="str">
        <f>IF($G1646="","Nincs VKR kiválasztva!",INDEX(Osszesito!$G:$G,MATCH($F1646,Osszesito!$C:$C,0)))</f>
        <v>Nincs VKR kiválasztva!</v>
      </c>
      <c r="J1646" s="56" t="str">
        <f>IF($G1646="","Nincs VKR kiválasztva!",INDEX(Osszesito!$F:$F,MATCH($F1646,Osszesito!$C:$C,0)))</f>
        <v>Nincs VKR kiválasztva!</v>
      </c>
      <c r="K1646" s="48" t="str">
        <f t="shared" si="1073"/>
        <v>Nincs kitöltve a költség rész!</v>
      </c>
      <c r="L1646" s="49"/>
      <c r="M1646" s="49"/>
      <c r="N1646" s="60"/>
      <c r="O1646" s="60"/>
      <c r="P1646" s="90"/>
      <c r="R1646" s="62"/>
      <c r="S1646" s="62"/>
      <c r="T1646" s="62"/>
      <c r="U1646" s="62"/>
      <c r="V1646" s="62"/>
      <c r="W1646" s="62"/>
      <c r="X1646" s="62"/>
      <c r="Y1646" s="62"/>
      <c r="Z1646" s="62"/>
      <c r="AA1646" s="62"/>
      <c r="AB1646" s="62"/>
      <c r="AC1646" s="61">
        <f t="shared" si="1036"/>
        <v>0</v>
      </c>
      <c r="AD1646" s="1" t="str">
        <f t="shared" si="1037"/>
        <v>Nincs VKR kiválasztva!</v>
      </c>
      <c r="AF1646" s="60"/>
      <c r="AG1646" s="60"/>
      <c r="AH1646" s="60"/>
      <c r="AI1646" s="60"/>
      <c r="AJ1646" s="60"/>
      <c r="AK1646" s="60"/>
      <c r="AL1646" s="60"/>
      <c r="AM1646" s="60"/>
      <c r="AN1646" s="60"/>
      <c r="AO1646" s="60"/>
      <c r="AP1646" s="60"/>
      <c r="AQ1646" s="61">
        <f t="shared" si="1038"/>
        <v>0</v>
      </c>
      <c r="AR1646" s="130" t="s">
        <v>36</v>
      </c>
      <c r="AS1646" s="1" t="str">
        <f t="shared" si="1039"/>
        <v>Nincs VKR kiválasztva!</v>
      </c>
      <c r="AU1646" s="46"/>
      <c r="AV1646" s="46"/>
      <c r="AY1646" s="64" t="str">
        <f>IF($D1646="","",INDEX(Osszesito!$E:$E,MATCH($F1646,Osszesito!$C:$C,0)))</f>
        <v/>
      </c>
      <c r="AZ1646" s="64">
        <f t="shared" si="1047"/>
        <v>0</v>
      </c>
      <c r="BA1646" s="65">
        <f t="shared" si="1048"/>
        <v>0</v>
      </c>
      <c r="BB1646" s="65" t="str">
        <f t="shared" si="1049"/>
        <v>x</v>
      </c>
      <c r="BC1646" s="65">
        <f t="shared" si="1040"/>
        <v>0</v>
      </c>
      <c r="BD1646" s="65">
        <f t="shared" si="1074"/>
        <v>0</v>
      </c>
      <c r="BE1646" s="65">
        <f t="shared" si="1050"/>
        <v>0</v>
      </c>
      <c r="BF1646" s="64" t="str">
        <f t="shared" si="1051"/>
        <v>A forrás egyenlő a költséggel (I.ütem).</v>
      </c>
      <c r="BG1646" s="65">
        <f t="shared" si="1052"/>
        <v>0</v>
      </c>
      <c r="BH1646" s="65">
        <f t="shared" si="1053"/>
        <v>0</v>
      </c>
      <c r="BI1646" s="65">
        <f t="shared" si="1054"/>
        <v>0</v>
      </c>
      <c r="BJ1646" s="65">
        <f t="shared" si="1055"/>
        <v>0</v>
      </c>
      <c r="BK1646" s="65">
        <f t="shared" si="1041"/>
        <v>0</v>
      </c>
      <c r="BL1646" s="66" t="str">
        <f t="shared" si="1075"/>
        <v>Nem hosszútávú a feladat.</v>
      </c>
      <c r="BM1646" s="67">
        <f t="shared" si="1056"/>
        <v>1</v>
      </c>
      <c r="BN1646" s="67">
        <f t="shared" si="1057"/>
        <v>0</v>
      </c>
      <c r="BO1646" s="67">
        <f t="shared" si="1058"/>
        <v>1</v>
      </c>
      <c r="BP1646" s="67">
        <f t="shared" si="1059"/>
        <v>0</v>
      </c>
      <c r="BQ1646" s="65">
        <f t="shared" si="1060"/>
        <v>0</v>
      </c>
      <c r="BR1646" s="64" t="str">
        <f t="shared" si="1061"/>
        <v>Nincs hosszútávú terv!</v>
      </c>
      <c r="BS1646" s="65">
        <f t="shared" si="1062"/>
        <v>0</v>
      </c>
      <c r="BT1646" s="65">
        <f t="shared" si="1063"/>
        <v>0</v>
      </c>
      <c r="BU1646" s="65">
        <f t="shared" si="1064"/>
        <v>0</v>
      </c>
      <c r="BV1646" s="65">
        <f t="shared" si="1065"/>
        <v>0</v>
      </c>
      <c r="BW1646" s="65">
        <f t="shared" si="1066"/>
        <v>0</v>
      </c>
      <c r="BX1646" s="65">
        <f t="shared" si="1067"/>
        <v>0</v>
      </c>
      <c r="BY1646" s="65">
        <f t="shared" si="1068"/>
        <v>0</v>
      </c>
      <c r="BZ1646" s="65">
        <f t="shared" si="1069"/>
        <v>0</v>
      </c>
      <c r="CA1646" s="65">
        <f t="shared" si="1070"/>
        <v>0</v>
      </c>
      <c r="CB1646" s="65">
        <f t="shared" si="1071"/>
        <v>0</v>
      </c>
      <c r="CC1646" s="65">
        <f t="shared" si="1072"/>
        <v>0</v>
      </c>
      <c r="CD1646" s="65" t="str">
        <f t="shared" si="1042"/>
        <v>Hiányos kitöltés! (B-oszlop üres)</v>
      </c>
      <c r="CE1646" s="66" t="str">
        <f t="shared" si="1043"/>
        <v>Hiányos kitöltés! (B-oszlop üres)</v>
      </c>
      <c r="CF1646" s="65">
        <f t="shared" si="1044"/>
        <v>0</v>
      </c>
      <c r="CG1646" s="65">
        <f t="shared" si="1045"/>
        <v>0</v>
      </c>
      <c r="CH1646" s="65">
        <f t="shared" si="1046"/>
        <v>0</v>
      </c>
    </row>
    <row r="1647" spans="1:86" ht="31.25" x14ac:dyDescent="0.25">
      <c r="A1647" s="54" t="str">
        <f t="shared" si="1035"/>
        <v>Nincs VKR kiválasztva!</v>
      </c>
      <c r="B1647" s="68"/>
      <c r="C1647" s="55"/>
      <c r="D1647" s="47"/>
      <c r="E1647" s="47"/>
      <c r="F1647" s="56" t="str">
        <f>IF($G1647="","Nincs VKR kiválasztva!",INDEX(Osszesito!$C:$C,MATCH($G1647,Osszesito!$D:$D,0)))</f>
        <v>Nincs VKR kiválasztva!</v>
      </c>
      <c r="G1647" s="45"/>
      <c r="H1647" s="51" t="str">
        <f>IF($D1647="","",CONCATENATE($AY1647,"_",COUNTA($D$3:$D1647),"_FSZV_2026"))</f>
        <v/>
      </c>
      <c r="I1647" s="56" t="str">
        <f>IF($G1647="","Nincs VKR kiválasztva!",INDEX(Osszesito!$G:$G,MATCH($F1647,Osszesito!$C:$C,0)))</f>
        <v>Nincs VKR kiválasztva!</v>
      </c>
      <c r="J1647" s="56" t="str">
        <f>IF($G1647="","Nincs VKR kiválasztva!",INDEX(Osszesito!$F:$F,MATCH($F1647,Osszesito!$C:$C,0)))</f>
        <v>Nincs VKR kiválasztva!</v>
      </c>
      <c r="K1647" s="48" t="str">
        <f t="shared" si="1073"/>
        <v>Nincs kitöltve a költség rész!</v>
      </c>
      <c r="L1647" s="49"/>
      <c r="M1647" s="49"/>
      <c r="N1647" s="60"/>
      <c r="O1647" s="60"/>
      <c r="P1647" s="90"/>
      <c r="R1647" s="62"/>
      <c r="S1647" s="62"/>
      <c r="T1647" s="62"/>
      <c r="U1647" s="62"/>
      <c r="V1647" s="62"/>
      <c r="W1647" s="62"/>
      <c r="X1647" s="62"/>
      <c r="Y1647" s="62"/>
      <c r="Z1647" s="62"/>
      <c r="AA1647" s="62"/>
      <c r="AB1647" s="62"/>
      <c r="AC1647" s="61">
        <f t="shared" si="1036"/>
        <v>0</v>
      </c>
      <c r="AD1647" s="1" t="str">
        <f t="shared" si="1037"/>
        <v>Nincs VKR kiválasztva!</v>
      </c>
      <c r="AF1647" s="60"/>
      <c r="AG1647" s="60"/>
      <c r="AH1647" s="60"/>
      <c r="AI1647" s="60"/>
      <c r="AJ1647" s="60"/>
      <c r="AK1647" s="60"/>
      <c r="AL1647" s="60"/>
      <c r="AM1647" s="60"/>
      <c r="AN1647" s="60"/>
      <c r="AO1647" s="60"/>
      <c r="AP1647" s="60"/>
      <c r="AQ1647" s="61">
        <f t="shared" si="1038"/>
        <v>0</v>
      </c>
      <c r="AR1647" s="130" t="s">
        <v>36</v>
      </c>
      <c r="AS1647" s="1" t="str">
        <f t="shared" si="1039"/>
        <v>Nincs VKR kiválasztva!</v>
      </c>
      <c r="AU1647" s="46"/>
      <c r="AV1647" s="46"/>
      <c r="AY1647" s="64" t="str">
        <f>IF($D1647="","",INDEX(Osszesito!$E:$E,MATCH($F1647,Osszesito!$C:$C,0)))</f>
        <v/>
      </c>
      <c r="AZ1647" s="64">
        <f t="shared" si="1047"/>
        <v>0</v>
      </c>
      <c r="BA1647" s="65">
        <f t="shared" si="1048"/>
        <v>0</v>
      </c>
      <c r="BB1647" s="65" t="str">
        <f t="shared" si="1049"/>
        <v>x</v>
      </c>
      <c r="BC1647" s="65">
        <f t="shared" si="1040"/>
        <v>0</v>
      </c>
      <c r="BD1647" s="65">
        <f t="shared" si="1074"/>
        <v>0</v>
      </c>
      <c r="BE1647" s="65">
        <f t="shared" si="1050"/>
        <v>0</v>
      </c>
      <c r="BF1647" s="64" t="str">
        <f t="shared" si="1051"/>
        <v>A forrás egyenlő a költséggel (I.ütem).</v>
      </c>
      <c r="BG1647" s="65">
        <f t="shared" si="1052"/>
        <v>0</v>
      </c>
      <c r="BH1647" s="65">
        <f t="shared" si="1053"/>
        <v>0</v>
      </c>
      <c r="BI1647" s="65">
        <f t="shared" si="1054"/>
        <v>0</v>
      </c>
      <c r="BJ1647" s="65">
        <f t="shared" si="1055"/>
        <v>0</v>
      </c>
      <c r="BK1647" s="65">
        <f t="shared" si="1041"/>
        <v>0</v>
      </c>
      <c r="BL1647" s="66" t="str">
        <f t="shared" si="1075"/>
        <v>Nem hosszútávú a feladat.</v>
      </c>
      <c r="BM1647" s="67">
        <f t="shared" si="1056"/>
        <v>1</v>
      </c>
      <c r="BN1647" s="67">
        <f t="shared" si="1057"/>
        <v>0</v>
      </c>
      <c r="BO1647" s="67">
        <f t="shared" si="1058"/>
        <v>1</v>
      </c>
      <c r="BP1647" s="67">
        <f t="shared" si="1059"/>
        <v>0</v>
      </c>
      <c r="BQ1647" s="65">
        <f t="shared" si="1060"/>
        <v>0</v>
      </c>
      <c r="BR1647" s="64" t="str">
        <f t="shared" si="1061"/>
        <v>Nincs hosszútávú terv!</v>
      </c>
      <c r="BS1647" s="65">
        <f t="shared" si="1062"/>
        <v>0</v>
      </c>
      <c r="BT1647" s="65">
        <f t="shared" si="1063"/>
        <v>0</v>
      </c>
      <c r="BU1647" s="65">
        <f t="shared" si="1064"/>
        <v>0</v>
      </c>
      <c r="BV1647" s="65">
        <f t="shared" si="1065"/>
        <v>0</v>
      </c>
      <c r="BW1647" s="65">
        <f t="shared" si="1066"/>
        <v>0</v>
      </c>
      <c r="BX1647" s="65">
        <f t="shared" si="1067"/>
        <v>0</v>
      </c>
      <c r="BY1647" s="65">
        <f t="shared" si="1068"/>
        <v>0</v>
      </c>
      <c r="BZ1647" s="65">
        <f t="shared" si="1069"/>
        <v>0</v>
      </c>
      <c r="CA1647" s="65">
        <f t="shared" si="1070"/>
        <v>0</v>
      </c>
      <c r="CB1647" s="65">
        <f t="shared" si="1071"/>
        <v>0</v>
      </c>
      <c r="CC1647" s="65">
        <f t="shared" si="1072"/>
        <v>0</v>
      </c>
      <c r="CD1647" s="65" t="str">
        <f t="shared" si="1042"/>
        <v>Hiányos kitöltés! (B-oszlop üres)</v>
      </c>
      <c r="CE1647" s="66" t="str">
        <f t="shared" si="1043"/>
        <v>Hiányos kitöltés! (B-oszlop üres)</v>
      </c>
      <c r="CF1647" s="65">
        <f t="shared" si="1044"/>
        <v>0</v>
      </c>
      <c r="CG1647" s="65">
        <f t="shared" si="1045"/>
        <v>0</v>
      </c>
      <c r="CH1647" s="65">
        <f t="shared" si="1046"/>
        <v>0</v>
      </c>
    </row>
    <row r="1648" spans="1:86" ht="31.25" x14ac:dyDescent="0.25">
      <c r="A1648" s="54" t="str">
        <f t="shared" si="1035"/>
        <v>Nincs VKR kiválasztva!</v>
      </c>
      <c r="B1648" s="68"/>
      <c r="C1648" s="55"/>
      <c r="D1648" s="47"/>
      <c r="E1648" s="47"/>
      <c r="F1648" s="56" t="str">
        <f>IF($G1648="","Nincs VKR kiválasztva!",INDEX(Osszesito!$C:$C,MATCH($G1648,Osszesito!$D:$D,0)))</f>
        <v>Nincs VKR kiválasztva!</v>
      </c>
      <c r="G1648" s="45"/>
      <c r="H1648" s="51" t="str">
        <f>IF($D1648="","",CONCATENATE($AY1648,"_",COUNTA($D$3:$D1648),"_FSZV_2026"))</f>
        <v/>
      </c>
      <c r="I1648" s="56" t="str">
        <f>IF($G1648="","Nincs VKR kiválasztva!",INDEX(Osszesito!$G:$G,MATCH($F1648,Osszesito!$C:$C,0)))</f>
        <v>Nincs VKR kiválasztva!</v>
      </c>
      <c r="J1648" s="56" t="str">
        <f>IF($G1648="","Nincs VKR kiválasztva!",INDEX(Osszesito!$F:$F,MATCH($F1648,Osszesito!$C:$C,0)))</f>
        <v>Nincs VKR kiválasztva!</v>
      </c>
      <c r="K1648" s="48" t="str">
        <f t="shared" si="1073"/>
        <v>Nincs kitöltve a költség rész!</v>
      </c>
      <c r="L1648" s="49"/>
      <c r="M1648" s="49"/>
      <c r="N1648" s="60"/>
      <c r="O1648" s="60"/>
      <c r="P1648" s="90"/>
      <c r="R1648" s="62"/>
      <c r="S1648" s="62"/>
      <c r="T1648" s="62"/>
      <c r="U1648" s="62"/>
      <c r="V1648" s="62"/>
      <c r="W1648" s="62"/>
      <c r="X1648" s="62"/>
      <c r="Y1648" s="62"/>
      <c r="Z1648" s="62"/>
      <c r="AA1648" s="62"/>
      <c r="AB1648" s="62"/>
      <c r="AC1648" s="61">
        <f t="shared" si="1036"/>
        <v>0</v>
      </c>
      <c r="AD1648" s="1" t="str">
        <f t="shared" si="1037"/>
        <v>Nincs VKR kiválasztva!</v>
      </c>
      <c r="AF1648" s="60"/>
      <c r="AG1648" s="60"/>
      <c r="AH1648" s="60"/>
      <c r="AI1648" s="60"/>
      <c r="AJ1648" s="60"/>
      <c r="AK1648" s="60"/>
      <c r="AL1648" s="60"/>
      <c r="AM1648" s="60"/>
      <c r="AN1648" s="60"/>
      <c r="AO1648" s="60"/>
      <c r="AP1648" s="60"/>
      <c r="AQ1648" s="61">
        <f t="shared" si="1038"/>
        <v>0</v>
      </c>
      <c r="AR1648" s="130" t="s">
        <v>36</v>
      </c>
      <c r="AS1648" s="1" t="str">
        <f t="shared" si="1039"/>
        <v>Nincs VKR kiválasztva!</v>
      </c>
      <c r="AU1648" s="46"/>
      <c r="AV1648" s="46"/>
      <c r="AY1648" s="64" t="str">
        <f>IF($D1648="","",INDEX(Osszesito!$E:$E,MATCH($F1648,Osszesito!$C:$C,0)))</f>
        <v/>
      </c>
      <c r="AZ1648" s="64">
        <f t="shared" si="1047"/>
        <v>0</v>
      </c>
      <c r="BA1648" s="65">
        <f t="shared" si="1048"/>
        <v>0</v>
      </c>
      <c r="BB1648" s="65" t="str">
        <f t="shared" si="1049"/>
        <v>x</v>
      </c>
      <c r="BC1648" s="65">
        <f t="shared" si="1040"/>
        <v>0</v>
      </c>
      <c r="BD1648" s="65">
        <f t="shared" si="1074"/>
        <v>0</v>
      </c>
      <c r="BE1648" s="65">
        <f t="shared" si="1050"/>
        <v>0</v>
      </c>
      <c r="BF1648" s="64" t="str">
        <f t="shared" si="1051"/>
        <v>A forrás egyenlő a költséggel (I.ütem).</v>
      </c>
      <c r="BG1648" s="65">
        <f t="shared" si="1052"/>
        <v>0</v>
      </c>
      <c r="BH1648" s="65">
        <f t="shared" si="1053"/>
        <v>0</v>
      </c>
      <c r="BI1648" s="65">
        <f t="shared" si="1054"/>
        <v>0</v>
      </c>
      <c r="BJ1648" s="65">
        <f t="shared" si="1055"/>
        <v>0</v>
      </c>
      <c r="BK1648" s="65">
        <f t="shared" si="1041"/>
        <v>0</v>
      </c>
      <c r="BL1648" s="66" t="str">
        <f t="shared" si="1075"/>
        <v>Nem hosszútávú a feladat.</v>
      </c>
      <c r="BM1648" s="67">
        <f t="shared" si="1056"/>
        <v>1</v>
      </c>
      <c r="BN1648" s="67">
        <f t="shared" si="1057"/>
        <v>0</v>
      </c>
      <c r="BO1648" s="67">
        <f t="shared" si="1058"/>
        <v>1</v>
      </c>
      <c r="BP1648" s="67">
        <f t="shared" si="1059"/>
        <v>0</v>
      </c>
      <c r="BQ1648" s="65">
        <f t="shared" si="1060"/>
        <v>0</v>
      </c>
      <c r="BR1648" s="64" t="str">
        <f t="shared" si="1061"/>
        <v>Nincs hosszútávú terv!</v>
      </c>
      <c r="BS1648" s="65">
        <f t="shared" si="1062"/>
        <v>0</v>
      </c>
      <c r="BT1648" s="65">
        <f t="shared" si="1063"/>
        <v>0</v>
      </c>
      <c r="BU1648" s="65">
        <f t="shared" si="1064"/>
        <v>0</v>
      </c>
      <c r="BV1648" s="65">
        <f t="shared" si="1065"/>
        <v>0</v>
      </c>
      <c r="BW1648" s="65">
        <f t="shared" si="1066"/>
        <v>0</v>
      </c>
      <c r="BX1648" s="65">
        <f t="shared" si="1067"/>
        <v>0</v>
      </c>
      <c r="BY1648" s="65">
        <f t="shared" si="1068"/>
        <v>0</v>
      </c>
      <c r="BZ1648" s="65">
        <f t="shared" si="1069"/>
        <v>0</v>
      </c>
      <c r="CA1648" s="65">
        <f t="shared" si="1070"/>
        <v>0</v>
      </c>
      <c r="CB1648" s="65">
        <f t="shared" si="1071"/>
        <v>0</v>
      </c>
      <c r="CC1648" s="65">
        <f t="shared" si="1072"/>
        <v>0</v>
      </c>
      <c r="CD1648" s="65" t="str">
        <f t="shared" si="1042"/>
        <v>Hiányos kitöltés! (B-oszlop üres)</v>
      </c>
      <c r="CE1648" s="66" t="str">
        <f t="shared" si="1043"/>
        <v>Hiányos kitöltés! (B-oszlop üres)</v>
      </c>
      <c r="CF1648" s="65">
        <f t="shared" si="1044"/>
        <v>0</v>
      </c>
      <c r="CG1648" s="65">
        <f t="shared" si="1045"/>
        <v>0</v>
      </c>
      <c r="CH1648" s="65">
        <f t="shared" si="1046"/>
        <v>0</v>
      </c>
    </row>
    <row r="1649" spans="1:86" ht="31.25" x14ac:dyDescent="0.25">
      <c r="A1649" s="54" t="str">
        <f t="shared" si="1035"/>
        <v>Nincs VKR kiválasztva!</v>
      </c>
      <c r="B1649" s="68"/>
      <c r="C1649" s="55"/>
      <c r="D1649" s="47"/>
      <c r="E1649" s="47"/>
      <c r="F1649" s="56" t="str">
        <f>IF($G1649="","Nincs VKR kiválasztva!",INDEX(Osszesito!$C:$C,MATCH($G1649,Osszesito!$D:$D,0)))</f>
        <v>Nincs VKR kiválasztva!</v>
      </c>
      <c r="G1649" s="45"/>
      <c r="H1649" s="51" t="str">
        <f>IF($D1649="","",CONCATENATE($AY1649,"_",COUNTA($D$3:$D1649),"_FSZV_2026"))</f>
        <v/>
      </c>
      <c r="I1649" s="56" t="str">
        <f>IF($G1649="","Nincs VKR kiválasztva!",INDEX(Osszesito!$G:$G,MATCH($F1649,Osszesito!$C:$C,0)))</f>
        <v>Nincs VKR kiválasztva!</v>
      </c>
      <c r="J1649" s="56" t="str">
        <f>IF($G1649="","Nincs VKR kiválasztva!",INDEX(Osszesito!$F:$F,MATCH($F1649,Osszesito!$C:$C,0)))</f>
        <v>Nincs VKR kiválasztva!</v>
      </c>
      <c r="K1649" s="48" t="str">
        <f t="shared" si="1073"/>
        <v>Nincs kitöltve a költség rész!</v>
      </c>
      <c r="L1649" s="49"/>
      <c r="M1649" s="49"/>
      <c r="N1649" s="60"/>
      <c r="O1649" s="60"/>
      <c r="P1649" s="90"/>
      <c r="R1649" s="62"/>
      <c r="S1649" s="62"/>
      <c r="T1649" s="62"/>
      <c r="U1649" s="62"/>
      <c r="V1649" s="62"/>
      <c r="W1649" s="62"/>
      <c r="X1649" s="62"/>
      <c r="Y1649" s="62"/>
      <c r="Z1649" s="62"/>
      <c r="AA1649" s="62"/>
      <c r="AB1649" s="62"/>
      <c r="AC1649" s="61">
        <f t="shared" si="1036"/>
        <v>0</v>
      </c>
      <c r="AD1649" s="1" t="str">
        <f t="shared" si="1037"/>
        <v>Nincs VKR kiválasztva!</v>
      </c>
      <c r="AF1649" s="60"/>
      <c r="AG1649" s="60"/>
      <c r="AH1649" s="60"/>
      <c r="AI1649" s="60"/>
      <c r="AJ1649" s="60"/>
      <c r="AK1649" s="60"/>
      <c r="AL1649" s="60"/>
      <c r="AM1649" s="60"/>
      <c r="AN1649" s="60"/>
      <c r="AO1649" s="60"/>
      <c r="AP1649" s="60"/>
      <c r="AQ1649" s="61">
        <f t="shared" si="1038"/>
        <v>0</v>
      </c>
      <c r="AR1649" s="130" t="s">
        <v>36</v>
      </c>
      <c r="AS1649" s="1" t="str">
        <f t="shared" si="1039"/>
        <v>Nincs VKR kiválasztva!</v>
      </c>
      <c r="AU1649" s="46"/>
      <c r="AV1649" s="46"/>
      <c r="AY1649" s="64" t="str">
        <f>IF($D1649="","",INDEX(Osszesito!$E:$E,MATCH($F1649,Osszesito!$C:$C,0)))</f>
        <v/>
      </c>
      <c r="AZ1649" s="64">
        <f t="shared" si="1047"/>
        <v>0</v>
      </c>
      <c r="BA1649" s="65">
        <f t="shared" si="1048"/>
        <v>0</v>
      </c>
      <c r="BB1649" s="65" t="str">
        <f t="shared" si="1049"/>
        <v>x</v>
      </c>
      <c r="BC1649" s="65">
        <f t="shared" si="1040"/>
        <v>0</v>
      </c>
      <c r="BD1649" s="65">
        <f t="shared" si="1074"/>
        <v>0</v>
      </c>
      <c r="BE1649" s="65">
        <f t="shared" si="1050"/>
        <v>0</v>
      </c>
      <c r="BF1649" s="64" t="str">
        <f t="shared" si="1051"/>
        <v>A forrás egyenlő a költséggel (I.ütem).</v>
      </c>
      <c r="BG1649" s="65">
        <f t="shared" si="1052"/>
        <v>0</v>
      </c>
      <c r="BH1649" s="65">
        <f t="shared" si="1053"/>
        <v>0</v>
      </c>
      <c r="BI1649" s="65">
        <f t="shared" si="1054"/>
        <v>0</v>
      </c>
      <c r="BJ1649" s="65">
        <f t="shared" si="1055"/>
        <v>0</v>
      </c>
      <c r="BK1649" s="65">
        <f t="shared" si="1041"/>
        <v>0</v>
      </c>
      <c r="BL1649" s="66" t="str">
        <f t="shared" si="1075"/>
        <v>Nem hosszútávú a feladat.</v>
      </c>
      <c r="BM1649" s="67">
        <f t="shared" si="1056"/>
        <v>1</v>
      </c>
      <c r="BN1649" s="67">
        <f t="shared" si="1057"/>
        <v>0</v>
      </c>
      <c r="BO1649" s="67">
        <f t="shared" si="1058"/>
        <v>1</v>
      </c>
      <c r="BP1649" s="67">
        <f t="shared" si="1059"/>
        <v>0</v>
      </c>
      <c r="BQ1649" s="65">
        <f t="shared" si="1060"/>
        <v>0</v>
      </c>
      <c r="BR1649" s="64" t="str">
        <f t="shared" si="1061"/>
        <v>Nincs hosszútávú terv!</v>
      </c>
      <c r="BS1649" s="65">
        <f t="shared" si="1062"/>
        <v>0</v>
      </c>
      <c r="BT1649" s="65">
        <f t="shared" si="1063"/>
        <v>0</v>
      </c>
      <c r="BU1649" s="65">
        <f t="shared" si="1064"/>
        <v>0</v>
      </c>
      <c r="BV1649" s="65">
        <f t="shared" si="1065"/>
        <v>0</v>
      </c>
      <c r="BW1649" s="65">
        <f t="shared" si="1066"/>
        <v>0</v>
      </c>
      <c r="BX1649" s="65">
        <f t="shared" si="1067"/>
        <v>0</v>
      </c>
      <c r="BY1649" s="65">
        <f t="shared" si="1068"/>
        <v>0</v>
      </c>
      <c r="BZ1649" s="65">
        <f t="shared" si="1069"/>
        <v>0</v>
      </c>
      <c r="CA1649" s="65">
        <f t="shared" si="1070"/>
        <v>0</v>
      </c>
      <c r="CB1649" s="65">
        <f t="shared" si="1071"/>
        <v>0</v>
      </c>
      <c r="CC1649" s="65">
        <f t="shared" si="1072"/>
        <v>0</v>
      </c>
      <c r="CD1649" s="65" t="str">
        <f t="shared" si="1042"/>
        <v>Hiányos kitöltés! (B-oszlop üres)</v>
      </c>
      <c r="CE1649" s="66" t="str">
        <f t="shared" si="1043"/>
        <v>Hiányos kitöltés! (B-oszlop üres)</v>
      </c>
      <c r="CF1649" s="65">
        <f t="shared" si="1044"/>
        <v>0</v>
      </c>
      <c r="CG1649" s="65">
        <f t="shared" si="1045"/>
        <v>0</v>
      </c>
      <c r="CH1649" s="65">
        <f t="shared" si="1046"/>
        <v>0</v>
      </c>
    </row>
    <row r="1650" spans="1:86" ht="31.25" x14ac:dyDescent="0.25">
      <c r="A1650" s="54" t="str">
        <f t="shared" si="1035"/>
        <v>Nincs VKR kiválasztva!</v>
      </c>
      <c r="B1650" s="68"/>
      <c r="C1650" s="55"/>
      <c r="D1650" s="47"/>
      <c r="E1650" s="47"/>
      <c r="F1650" s="56" t="str">
        <f>IF($G1650="","Nincs VKR kiválasztva!",INDEX(Osszesito!$C:$C,MATCH($G1650,Osszesito!$D:$D,0)))</f>
        <v>Nincs VKR kiválasztva!</v>
      </c>
      <c r="G1650" s="45"/>
      <c r="H1650" s="51" t="str">
        <f>IF($D1650="","",CONCATENATE($AY1650,"_",COUNTA($D$3:$D1650),"_FSZV_2026"))</f>
        <v/>
      </c>
      <c r="I1650" s="56" t="str">
        <f>IF($G1650="","Nincs VKR kiválasztva!",INDEX(Osszesito!$G:$G,MATCH($F1650,Osszesito!$C:$C,0)))</f>
        <v>Nincs VKR kiválasztva!</v>
      </c>
      <c r="J1650" s="56" t="str">
        <f>IF($G1650="","Nincs VKR kiválasztva!",INDEX(Osszesito!$F:$F,MATCH($F1650,Osszesito!$C:$C,0)))</f>
        <v>Nincs VKR kiválasztva!</v>
      </c>
      <c r="K1650" s="48" t="str">
        <f t="shared" si="1073"/>
        <v>Nincs kitöltve a költség rész!</v>
      </c>
      <c r="L1650" s="49"/>
      <c r="M1650" s="49"/>
      <c r="N1650" s="60"/>
      <c r="O1650" s="60"/>
      <c r="P1650" s="90"/>
      <c r="R1650" s="62"/>
      <c r="S1650" s="62"/>
      <c r="T1650" s="62"/>
      <c r="U1650" s="62"/>
      <c r="V1650" s="62"/>
      <c r="W1650" s="62"/>
      <c r="X1650" s="62"/>
      <c r="Y1650" s="62"/>
      <c r="Z1650" s="62"/>
      <c r="AA1650" s="62"/>
      <c r="AB1650" s="62"/>
      <c r="AC1650" s="61">
        <f t="shared" si="1036"/>
        <v>0</v>
      </c>
      <c r="AD1650" s="1" t="str">
        <f t="shared" si="1037"/>
        <v>Nincs VKR kiválasztva!</v>
      </c>
      <c r="AF1650" s="60"/>
      <c r="AG1650" s="60"/>
      <c r="AH1650" s="60"/>
      <c r="AI1650" s="60"/>
      <c r="AJ1650" s="60"/>
      <c r="AK1650" s="60"/>
      <c r="AL1650" s="60"/>
      <c r="AM1650" s="60"/>
      <c r="AN1650" s="60"/>
      <c r="AO1650" s="60"/>
      <c r="AP1650" s="60"/>
      <c r="AQ1650" s="61">
        <f t="shared" si="1038"/>
        <v>0</v>
      </c>
      <c r="AR1650" s="130" t="s">
        <v>36</v>
      </c>
      <c r="AS1650" s="1" t="str">
        <f t="shared" si="1039"/>
        <v>Nincs VKR kiválasztva!</v>
      </c>
      <c r="AU1650" s="46"/>
      <c r="AV1650" s="46"/>
      <c r="AY1650" s="64" t="str">
        <f>IF($D1650="","",INDEX(Osszesito!$E:$E,MATCH($F1650,Osszesito!$C:$C,0)))</f>
        <v/>
      </c>
      <c r="AZ1650" s="64">
        <f t="shared" si="1047"/>
        <v>0</v>
      </c>
      <c r="BA1650" s="65">
        <f t="shared" si="1048"/>
        <v>0</v>
      </c>
      <c r="BB1650" s="65" t="str">
        <f t="shared" si="1049"/>
        <v>x</v>
      </c>
      <c r="BC1650" s="65">
        <f t="shared" si="1040"/>
        <v>0</v>
      </c>
      <c r="BD1650" s="65">
        <f t="shared" si="1074"/>
        <v>0</v>
      </c>
      <c r="BE1650" s="65">
        <f t="shared" si="1050"/>
        <v>0</v>
      </c>
      <c r="BF1650" s="64" t="str">
        <f t="shared" si="1051"/>
        <v>A forrás egyenlő a költséggel (I.ütem).</v>
      </c>
      <c r="BG1650" s="65">
        <f t="shared" si="1052"/>
        <v>0</v>
      </c>
      <c r="BH1650" s="65">
        <f t="shared" si="1053"/>
        <v>0</v>
      </c>
      <c r="BI1650" s="65">
        <f t="shared" si="1054"/>
        <v>0</v>
      </c>
      <c r="BJ1650" s="65">
        <f t="shared" si="1055"/>
        <v>0</v>
      </c>
      <c r="BK1650" s="65">
        <f t="shared" si="1041"/>
        <v>0</v>
      </c>
      <c r="BL1650" s="66" t="str">
        <f t="shared" si="1075"/>
        <v>Nem hosszútávú a feladat.</v>
      </c>
      <c r="BM1650" s="67">
        <f t="shared" si="1056"/>
        <v>1</v>
      </c>
      <c r="BN1650" s="67">
        <f t="shared" si="1057"/>
        <v>0</v>
      </c>
      <c r="BO1650" s="67">
        <f t="shared" si="1058"/>
        <v>1</v>
      </c>
      <c r="BP1650" s="67">
        <f t="shared" si="1059"/>
        <v>0</v>
      </c>
      <c r="BQ1650" s="65">
        <f t="shared" si="1060"/>
        <v>0</v>
      </c>
      <c r="BR1650" s="64" t="str">
        <f t="shared" si="1061"/>
        <v>Nincs hosszútávú terv!</v>
      </c>
      <c r="BS1650" s="65">
        <f t="shared" si="1062"/>
        <v>0</v>
      </c>
      <c r="BT1650" s="65">
        <f t="shared" si="1063"/>
        <v>0</v>
      </c>
      <c r="BU1650" s="65">
        <f t="shared" si="1064"/>
        <v>0</v>
      </c>
      <c r="BV1650" s="65">
        <f t="shared" si="1065"/>
        <v>0</v>
      </c>
      <c r="BW1650" s="65">
        <f t="shared" si="1066"/>
        <v>0</v>
      </c>
      <c r="BX1650" s="65">
        <f t="shared" si="1067"/>
        <v>0</v>
      </c>
      <c r="BY1650" s="65">
        <f t="shared" si="1068"/>
        <v>0</v>
      </c>
      <c r="BZ1650" s="65">
        <f t="shared" si="1069"/>
        <v>0</v>
      </c>
      <c r="CA1650" s="65">
        <f t="shared" si="1070"/>
        <v>0</v>
      </c>
      <c r="CB1650" s="65">
        <f t="shared" si="1071"/>
        <v>0</v>
      </c>
      <c r="CC1650" s="65">
        <f t="shared" si="1072"/>
        <v>0</v>
      </c>
      <c r="CD1650" s="65" t="str">
        <f t="shared" si="1042"/>
        <v>Hiányos kitöltés! (B-oszlop üres)</v>
      </c>
      <c r="CE1650" s="66" t="str">
        <f t="shared" si="1043"/>
        <v>Hiányos kitöltés! (B-oszlop üres)</v>
      </c>
      <c r="CF1650" s="65">
        <f t="shared" si="1044"/>
        <v>0</v>
      </c>
      <c r="CG1650" s="65">
        <f t="shared" si="1045"/>
        <v>0</v>
      </c>
      <c r="CH1650" s="65">
        <f t="shared" si="1046"/>
        <v>0</v>
      </c>
    </row>
    <row r="1651" spans="1:86" ht="31.25" x14ac:dyDescent="0.25">
      <c r="A1651" s="54" t="str">
        <f t="shared" si="1035"/>
        <v>Nincs VKR kiválasztva!</v>
      </c>
      <c r="B1651" s="68"/>
      <c r="C1651" s="55"/>
      <c r="D1651" s="47"/>
      <c r="E1651" s="47"/>
      <c r="F1651" s="56" t="str">
        <f>IF($G1651="","Nincs VKR kiválasztva!",INDEX(Osszesito!$C:$C,MATCH($G1651,Osszesito!$D:$D,0)))</f>
        <v>Nincs VKR kiválasztva!</v>
      </c>
      <c r="G1651" s="45"/>
      <c r="H1651" s="51" t="str">
        <f>IF($D1651="","",CONCATENATE($AY1651,"_",COUNTA($D$3:$D1651),"_FSZV_2026"))</f>
        <v/>
      </c>
      <c r="I1651" s="56" t="str">
        <f>IF($G1651="","Nincs VKR kiválasztva!",INDEX(Osszesito!$G:$G,MATCH($F1651,Osszesito!$C:$C,0)))</f>
        <v>Nincs VKR kiválasztva!</v>
      </c>
      <c r="J1651" s="56" t="str">
        <f>IF($G1651="","Nincs VKR kiválasztva!",INDEX(Osszesito!$F:$F,MATCH($F1651,Osszesito!$C:$C,0)))</f>
        <v>Nincs VKR kiválasztva!</v>
      </c>
      <c r="K1651" s="48" t="str">
        <f t="shared" si="1073"/>
        <v>Nincs kitöltve a költség rész!</v>
      </c>
      <c r="L1651" s="49"/>
      <c r="M1651" s="49"/>
      <c r="N1651" s="60"/>
      <c r="O1651" s="60"/>
      <c r="P1651" s="90"/>
      <c r="R1651" s="62"/>
      <c r="S1651" s="62"/>
      <c r="T1651" s="62"/>
      <c r="U1651" s="62"/>
      <c r="V1651" s="62"/>
      <c r="W1651" s="62"/>
      <c r="X1651" s="62"/>
      <c r="Y1651" s="62"/>
      <c r="Z1651" s="62"/>
      <c r="AA1651" s="62"/>
      <c r="AB1651" s="62"/>
      <c r="AC1651" s="61">
        <f t="shared" si="1036"/>
        <v>0</v>
      </c>
      <c r="AD1651" s="1" t="str">
        <f t="shared" si="1037"/>
        <v>Nincs VKR kiválasztva!</v>
      </c>
      <c r="AF1651" s="60"/>
      <c r="AG1651" s="60"/>
      <c r="AH1651" s="60"/>
      <c r="AI1651" s="60"/>
      <c r="AJ1651" s="60"/>
      <c r="AK1651" s="60"/>
      <c r="AL1651" s="60"/>
      <c r="AM1651" s="60"/>
      <c r="AN1651" s="60"/>
      <c r="AO1651" s="60"/>
      <c r="AP1651" s="60"/>
      <c r="AQ1651" s="61">
        <f t="shared" si="1038"/>
        <v>0</v>
      </c>
      <c r="AR1651" s="130" t="s">
        <v>36</v>
      </c>
      <c r="AS1651" s="1" t="str">
        <f t="shared" si="1039"/>
        <v>Nincs VKR kiválasztva!</v>
      </c>
      <c r="AU1651" s="46"/>
      <c r="AV1651" s="46"/>
      <c r="AY1651" s="64" t="str">
        <f>IF($D1651="","",INDEX(Osszesito!$E:$E,MATCH($F1651,Osszesito!$C:$C,0)))</f>
        <v/>
      </c>
      <c r="AZ1651" s="64">
        <f t="shared" si="1047"/>
        <v>0</v>
      </c>
      <c r="BA1651" s="65">
        <f t="shared" si="1048"/>
        <v>0</v>
      </c>
      <c r="BB1651" s="65" t="str">
        <f t="shared" si="1049"/>
        <v>x</v>
      </c>
      <c r="BC1651" s="65">
        <f t="shared" si="1040"/>
        <v>0</v>
      </c>
      <c r="BD1651" s="65">
        <f t="shared" si="1074"/>
        <v>0</v>
      </c>
      <c r="BE1651" s="65">
        <f t="shared" si="1050"/>
        <v>0</v>
      </c>
      <c r="BF1651" s="64" t="str">
        <f t="shared" si="1051"/>
        <v>A forrás egyenlő a költséggel (I.ütem).</v>
      </c>
      <c r="BG1651" s="65">
        <f t="shared" si="1052"/>
        <v>0</v>
      </c>
      <c r="BH1651" s="65">
        <f t="shared" si="1053"/>
        <v>0</v>
      </c>
      <c r="BI1651" s="65">
        <f t="shared" si="1054"/>
        <v>0</v>
      </c>
      <c r="BJ1651" s="65">
        <f t="shared" si="1055"/>
        <v>0</v>
      </c>
      <c r="BK1651" s="65">
        <f t="shared" si="1041"/>
        <v>0</v>
      </c>
      <c r="BL1651" s="66" t="str">
        <f t="shared" si="1075"/>
        <v>Nem hosszútávú a feladat.</v>
      </c>
      <c r="BM1651" s="67">
        <f t="shared" si="1056"/>
        <v>1</v>
      </c>
      <c r="BN1651" s="67">
        <f t="shared" si="1057"/>
        <v>0</v>
      </c>
      <c r="BO1651" s="67">
        <f t="shared" si="1058"/>
        <v>1</v>
      </c>
      <c r="BP1651" s="67">
        <f t="shared" si="1059"/>
        <v>0</v>
      </c>
      <c r="BQ1651" s="65">
        <f t="shared" si="1060"/>
        <v>0</v>
      </c>
      <c r="BR1651" s="64" t="str">
        <f t="shared" si="1061"/>
        <v>Nincs hosszútávú terv!</v>
      </c>
      <c r="BS1651" s="65">
        <f t="shared" si="1062"/>
        <v>0</v>
      </c>
      <c r="BT1651" s="65">
        <f t="shared" si="1063"/>
        <v>0</v>
      </c>
      <c r="BU1651" s="65">
        <f t="shared" si="1064"/>
        <v>0</v>
      </c>
      <c r="BV1651" s="65">
        <f t="shared" si="1065"/>
        <v>0</v>
      </c>
      <c r="BW1651" s="65">
        <f t="shared" si="1066"/>
        <v>0</v>
      </c>
      <c r="BX1651" s="65">
        <f t="shared" si="1067"/>
        <v>0</v>
      </c>
      <c r="BY1651" s="65">
        <f t="shared" si="1068"/>
        <v>0</v>
      </c>
      <c r="BZ1651" s="65">
        <f t="shared" si="1069"/>
        <v>0</v>
      </c>
      <c r="CA1651" s="65">
        <f t="shared" si="1070"/>
        <v>0</v>
      </c>
      <c r="CB1651" s="65">
        <f t="shared" si="1071"/>
        <v>0</v>
      </c>
      <c r="CC1651" s="65">
        <f t="shared" si="1072"/>
        <v>0</v>
      </c>
      <c r="CD1651" s="65" t="str">
        <f t="shared" si="1042"/>
        <v>Hiányos kitöltés! (B-oszlop üres)</v>
      </c>
      <c r="CE1651" s="66" t="str">
        <f t="shared" si="1043"/>
        <v>Hiányos kitöltés! (B-oszlop üres)</v>
      </c>
      <c r="CF1651" s="65">
        <f t="shared" si="1044"/>
        <v>0</v>
      </c>
      <c r="CG1651" s="65">
        <f t="shared" si="1045"/>
        <v>0</v>
      </c>
      <c r="CH1651" s="65">
        <f t="shared" si="1046"/>
        <v>0</v>
      </c>
    </row>
    <row r="1652" spans="1:86" ht="31.25" x14ac:dyDescent="0.25">
      <c r="A1652" s="54" t="str">
        <f t="shared" ref="A1652:A1715" si="1076">IF($G1652="","Nincs VKR kiválasztva!",CE1652)</f>
        <v>Nincs VKR kiválasztva!</v>
      </c>
      <c r="B1652" s="68"/>
      <c r="C1652" s="55"/>
      <c r="D1652" s="47"/>
      <c r="E1652" s="47"/>
      <c r="F1652" s="56" t="str">
        <f>IF($G1652="","Nincs VKR kiválasztva!",INDEX(Osszesito!$C:$C,MATCH($G1652,Osszesito!$D:$D,0)))</f>
        <v>Nincs VKR kiválasztva!</v>
      </c>
      <c r="G1652" s="45"/>
      <c r="H1652" s="51" t="str">
        <f>IF($D1652="","",CONCATENATE($AY1652,"_",COUNTA($D$3:$D1652),"_FSZV_2026"))</f>
        <v/>
      </c>
      <c r="I1652" s="56" t="str">
        <f>IF($G1652="","Nincs VKR kiválasztva!",INDEX(Osszesito!$G:$G,MATCH($F1652,Osszesito!$C:$C,0)))</f>
        <v>Nincs VKR kiválasztva!</v>
      </c>
      <c r="J1652" s="56" t="str">
        <f>IF($G1652="","Nincs VKR kiválasztva!",INDEX(Osszesito!$F:$F,MATCH($F1652,Osszesito!$C:$C,0)))</f>
        <v>Nincs VKR kiválasztva!</v>
      </c>
      <c r="K1652" s="48" t="str">
        <f t="shared" si="1073"/>
        <v>Nincs kitöltve a költség rész!</v>
      </c>
      <c r="L1652" s="49"/>
      <c r="M1652" s="49"/>
      <c r="N1652" s="60"/>
      <c r="O1652" s="60"/>
      <c r="P1652" s="90"/>
      <c r="R1652" s="62"/>
      <c r="S1652" s="62"/>
      <c r="T1652" s="62"/>
      <c r="U1652" s="62"/>
      <c r="V1652" s="62"/>
      <c r="W1652" s="62"/>
      <c r="X1652" s="62"/>
      <c r="Y1652" s="62"/>
      <c r="Z1652" s="62"/>
      <c r="AA1652" s="62"/>
      <c r="AB1652" s="62"/>
      <c r="AC1652" s="61">
        <f t="shared" ref="AC1652:AC1715" si="1077">SUM(R1652:AB1652)</f>
        <v>0</v>
      </c>
      <c r="AD1652" s="1" t="str">
        <f t="shared" ref="AD1652:AD1715" si="1078">IF($G1652="","Nincs VKR kiválasztva!",IF(BA1652=0,"Hiányos kitöltés!",BF1652))</f>
        <v>Nincs VKR kiválasztva!</v>
      </c>
      <c r="AF1652" s="60"/>
      <c r="AG1652" s="60"/>
      <c r="AH1652" s="60"/>
      <c r="AI1652" s="60"/>
      <c r="AJ1652" s="60"/>
      <c r="AK1652" s="60"/>
      <c r="AL1652" s="60"/>
      <c r="AM1652" s="60"/>
      <c r="AN1652" s="60"/>
      <c r="AO1652" s="60"/>
      <c r="AP1652" s="60"/>
      <c r="AQ1652" s="61">
        <f t="shared" ref="AQ1652:AQ1715" si="1079">SUM(AF1652:AP1652)</f>
        <v>0</v>
      </c>
      <c r="AR1652" s="130" t="s">
        <v>36</v>
      </c>
      <c r="AS1652" s="1" t="str">
        <f t="shared" ref="AS1652:AS1715" si="1080">IF($G1652="","Nincs VKR kiválasztva!",IF(BA1652=0,"Hiányos kitöltés!",IF(BB1652="R","Nincs hosszútávú terv!",BL1652)))</f>
        <v>Nincs VKR kiválasztva!</v>
      </c>
      <c r="AU1652" s="46"/>
      <c r="AV1652" s="46"/>
      <c r="AY1652" s="64" t="str">
        <f>IF($D1652="","",INDEX(Osszesito!$E:$E,MATCH($F1652,Osszesito!$C:$C,0)))</f>
        <v/>
      </c>
      <c r="AZ1652" s="64">
        <f t="shared" si="1047"/>
        <v>0</v>
      </c>
      <c r="BA1652" s="65">
        <f t="shared" si="1048"/>
        <v>0</v>
      </c>
      <c r="BB1652" s="65" t="str">
        <f t="shared" si="1049"/>
        <v>x</v>
      </c>
      <c r="BC1652" s="65">
        <f t="shared" ref="BC1652:BC1715" si="1081">IF(OR(BB1652="R",BB1652="RH"),1,0)</f>
        <v>0</v>
      </c>
      <c r="BD1652" s="65">
        <f t="shared" si="1074"/>
        <v>0</v>
      </c>
      <c r="BE1652" s="65">
        <f t="shared" si="1050"/>
        <v>0</v>
      </c>
      <c r="BF1652" s="64" t="str">
        <f t="shared" si="1051"/>
        <v>A forrás egyenlő a költséggel (I.ütem).</v>
      </c>
      <c r="BG1652" s="65">
        <f t="shared" si="1052"/>
        <v>0</v>
      </c>
      <c r="BH1652" s="65">
        <f t="shared" si="1053"/>
        <v>0</v>
      </c>
      <c r="BI1652" s="65">
        <f t="shared" si="1054"/>
        <v>0</v>
      </c>
      <c r="BJ1652" s="65">
        <f t="shared" si="1055"/>
        <v>0</v>
      </c>
      <c r="BK1652" s="65">
        <f t="shared" ref="BK1652:BK1715" si="1082">IF(AND($BJ1652=1,$O1652=$AQ1652),1,IF(AND($BJ1652=1,$O1652&gt;$AQ1652,AR1652="igen"),1,0))</f>
        <v>0</v>
      </c>
      <c r="BL1652" s="66" t="str">
        <f t="shared" si="1075"/>
        <v>Nem hosszútávú a feladat.</v>
      </c>
      <c r="BM1652" s="67">
        <f t="shared" si="1056"/>
        <v>1</v>
      </c>
      <c r="BN1652" s="67">
        <f t="shared" si="1057"/>
        <v>0</v>
      </c>
      <c r="BO1652" s="67">
        <f t="shared" si="1058"/>
        <v>1</v>
      </c>
      <c r="BP1652" s="67">
        <f t="shared" si="1059"/>
        <v>0</v>
      </c>
      <c r="BQ1652" s="65">
        <f t="shared" si="1060"/>
        <v>0</v>
      </c>
      <c r="BR1652" s="64" t="str">
        <f t="shared" si="1061"/>
        <v>Nincs hosszútávú terv!</v>
      </c>
      <c r="BS1652" s="65">
        <f t="shared" si="1062"/>
        <v>0</v>
      </c>
      <c r="BT1652" s="65">
        <f t="shared" si="1063"/>
        <v>0</v>
      </c>
      <c r="BU1652" s="65">
        <f t="shared" si="1064"/>
        <v>0</v>
      </c>
      <c r="BV1652" s="65">
        <f t="shared" si="1065"/>
        <v>0</v>
      </c>
      <c r="BW1652" s="65">
        <f t="shared" si="1066"/>
        <v>0</v>
      </c>
      <c r="BX1652" s="65">
        <f t="shared" si="1067"/>
        <v>0</v>
      </c>
      <c r="BY1652" s="65">
        <f t="shared" si="1068"/>
        <v>0</v>
      </c>
      <c r="BZ1652" s="65">
        <f t="shared" si="1069"/>
        <v>0</v>
      </c>
      <c r="CA1652" s="65">
        <f t="shared" si="1070"/>
        <v>0</v>
      </c>
      <c r="CB1652" s="65">
        <f t="shared" si="1071"/>
        <v>0</v>
      </c>
      <c r="CC1652" s="65">
        <f t="shared" si="1072"/>
        <v>0</v>
      </c>
      <c r="CD1652" s="65" t="str">
        <f t="shared" ref="CD1652:CD1715" si="1083">IF(AND($BA1652=0,$BU1652=0),"Hiányos kitöltés! (B-oszlop üres)",IF(AND($BA1652=0,$BV1652=0),"Hiányos kitöltés! (C-oszlop üres)",IF(AND($BA1652=0,$BW1652=0),"Hiányos kitöltés! (D-oszlop üres)",IF(AND($BA1652=0,$BX1652=0),"Hiányos kitöltés! (E-oszlop üres)",IF(AND($BA1652=0,$BY1652=0),"Hiányos kitöltés! (L-oszlop üres)",IF(AND($BA1652=0,$BZ1652=0),"Hiányos kitöltés! (M-oszlop üres)",IF(AND($BA1652=0,$CA1652=0),"Hiányos kitöltés! (N-oszlop üres)",IF(AND($BA1652=0,$CB1652=0),"Hiányos kitöltés! (O-oszlop üres)",IF(AND($BA1652=0,$BG1652=0),"Hiányos kitöltés! (I.ütem forrása hiányos!","?")))))))))</f>
        <v>Hiányos kitöltés! (B-oszlop üres)</v>
      </c>
      <c r="CE1652" s="66" t="str">
        <f t="shared" ref="CE1652:CE1715" si="1084">IF($BA1652=0,$CD1652,IF($BG1652=0,"I. ütem forrása nincs kitöltve!",IF($BJ1652=0,"II. ütem forrása nincs kitöltve!",IF($BD1652=1,"Költségek üteme nem megfelelő (az időtartam és a költség üteme eltér)!",IF(AND(BH1652=0,$BA1652=1,$BJ1652=1,$BD1652=1),"Kötelező cellák kitöltve, de az I. ütem forrása hibás!",IF(AND(BJ1652=0,$BA1652=1,$BJ1652=1,$BD1652=1),"Kötelező cellák kitöltve, de a II. ütem forrása hibás!",IF(AND($BO1652=1,$AZ1652&lt;30),"Nullás a rövidtávú feladat és rövid (hiányzik) a hozzá tartozó indoklás!",IF(AND($BP1652=1,$AZ1652&lt;30),"Nullás a hosszútávú feladat és rövid (hiányzik) a hozzá tartozó indoklás!",IF(AND(BN1652=1,C1652="1811_RENDKÍVÜLI"),"II. ütemre nem tervezhet Rendkívüli feladatot!",IF(BH1652=0,AD1652,IF(BK1652=0,AS1652,IF(AND(BC1652=1,$P1652&gt;$N1652),"EM rendelet 2. melléklet terhére elszámolt költség nem lehet nagyobb az I. ütemre tervezett tényleges költségnél!",IF($AC1652&gt;$N1652,"Többlet forrást jelölt meg az I. ütemnél! Kérjük, a többletet az 'Osszesito' fülön tüntesse fel!",IF($AQ1652&gt;$O1652,"Többlet forrást jelölt meg a II. ütemnél! Kérjük, a többletet az 'Osszesito' fülön tüntesse fel!","Kitöltés rendben!"))))))))))))))</f>
        <v>Hiányos kitöltés! (B-oszlop üres)</v>
      </c>
      <c r="CF1652" s="65">
        <f t="shared" ref="CF1652:CF1715" si="1085">IF(A1652="Kitöltés rendben!",1,0)</f>
        <v>0</v>
      </c>
      <c r="CG1652" s="65">
        <f t="shared" ref="CG1652:CG1715" si="1086">IF(AND($BB1652="R",$CF1652=1),1,IF(AND($BB1652="RH",$CF1652=1),1,0))</f>
        <v>0</v>
      </c>
      <c r="CH1652" s="65">
        <f t="shared" ref="CH1652:CH1715" si="1087">IF(AND($BB1652="H",$CF1652=1),1,IF(AND($BB1652="RH",$CF1652=1),1,0))</f>
        <v>0</v>
      </c>
    </row>
    <row r="1653" spans="1:86" ht="31.25" x14ac:dyDescent="0.25">
      <c r="A1653" s="54" t="str">
        <f t="shared" si="1076"/>
        <v>Nincs VKR kiválasztva!</v>
      </c>
      <c r="B1653" s="68"/>
      <c r="C1653" s="55"/>
      <c r="D1653" s="47"/>
      <c r="E1653" s="47"/>
      <c r="F1653" s="56" t="str">
        <f>IF($G1653="","Nincs VKR kiválasztva!",INDEX(Osszesito!$C:$C,MATCH($G1653,Osszesito!$D:$D,0)))</f>
        <v>Nincs VKR kiválasztva!</v>
      </c>
      <c r="G1653" s="45"/>
      <c r="H1653" s="51" t="str">
        <f>IF($D1653="","",CONCATENATE($AY1653,"_",COUNTA($D$3:$D1653),"_FSZV_2026"))</f>
        <v/>
      </c>
      <c r="I1653" s="56" t="str">
        <f>IF($G1653="","Nincs VKR kiválasztva!",INDEX(Osszesito!$G:$G,MATCH($F1653,Osszesito!$C:$C,0)))</f>
        <v>Nincs VKR kiválasztva!</v>
      </c>
      <c r="J1653" s="56" t="str">
        <f>IF($G1653="","Nincs VKR kiválasztva!",INDEX(Osszesito!$F:$F,MATCH($F1653,Osszesito!$C:$C,0)))</f>
        <v>Nincs VKR kiválasztva!</v>
      </c>
      <c r="K1653" s="48" t="str">
        <f t="shared" si="1073"/>
        <v>Nincs kitöltve a költség rész!</v>
      </c>
      <c r="L1653" s="49"/>
      <c r="M1653" s="49"/>
      <c r="N1653" s="60"/>
      <c r="O1653" s="60"/>
      <c r="P1653" s="90"/>
      <c r="R1653" s="62"/>
      <c r="S1653" s="62"/>
      <c r="T1653" s="62"/>
      <c r="U1653" s="62"/>
      <c r="V1653" s="62"/>
      <c r="W1653" s="62"/>
      <c r="X1653" s="62"/>
      <c r="Y1653" s="62"/>
      <c r="Z1653" s="62"/>
      <c r="AA1653" s="62"/>
      <c r="AB1653" s="62"/>
      <c r="AC1653" s="61">
        <f t="shared" si="1077"/>
        <v>0</v>
      </c>
      <c r="AD1653" s="1" t="str">
        <f t="shared" si="1078"/>
        <v>Nincs VKR kiválasztva!</v>
      </c>
      <c r="AF1653" s="60"/>
      <c r="AG1653" s="60"/>
      <c r="AH1653" s="60"/>
      <c r="AI1653" s="60"/>
      <c r="AJ1653" s="60"/>
      <c r="AK1653" s="60"/>
      <c r="AL1653" s="60"/>
      <c r="AM1653" s="60"/>
      <c r="AN1653" s="60"/>
      <c r="AO1653" s="60"/>
      <c r="AP1653" s="60"/>
      <c r="AQ1653" s="61">
        <f t="shared" si="1079"/>
        <v>0</v>
      </c>
      <c r="AR1653" s="130" t="s">
        <v>36</v>
      </c>
      <c r="AS1653" s="1" t="str">
        <f t="shared" si="1080"/>
        <v>Nincs VKR kiválasztva!</v>
      </c>
      <c r="AU1653" s="46"/>
      <c r="AV1653" s="46"/>
      <c r="AY1653" s="64" t="str">
        <f>IF($D1653="","",INDEX(Osszesito!$E:$E,MATCH($F1653,Osszesito!$C:$C,0)))</f>
        <v/>
      </c>
      <c r="AZ1653" s="64">
        <f t="shared" si="1047"/>
        <v>0</v>
      </c>
      <c r="BA1653" s="65">
        <f t="shared" si="1048"/>
        <v>0</v>
      </c>
      <c r="BB1653" s="65" t="str">
        <f t="shared" si="1049"/>
        <v>x</v>
      </c>
      <c r="BC1653" s="65">
        <f t="shared" si="1081"/>
        <v>0</v>
      </c>
      <c r="BD1653" s="65">
        <f t="shared" si="1074"/>
        <v>0</v>
      </c>
      <c r="BE1653" s="65">
        <f t="shared" si="1050"/>
        <v>0</v>
      </c>
      <c r="BF1653" s="64" t="str">
        <f t="shared" si="1051"/>
        <v>A forrás egyenlő a költséggel (I.ütem).</v>
      </c>
      <c r="BG1653" s="65">
        <f t="shared" si="1052"/>
        <v>0</v>
      </c>
      <c r="BH1653" s="65">
        <f t="shared" si="1053"/>
        <v>0</v>
      </c>
      <c r="BI1653" s="65">
        <f t="shared" si="1054"/>
        <v>0</v>
      </c>
      <c r="BJ1653" s="65">
        <f t="shared" si="1055"/>
        <v>0</v>
      </c>
      <c r="BK1653" s="65">
        <f t="shared" si="1082"/>
        <v>0</v>
      </c>
      <c r="BL1653" s="66" t="str">
        <f t="shared" si="1075"/>
        <v>Nem hosszútávú a feladat.</v>
      </c>
      <c r="BM1653" s="67">
        <f t="shared" si="1056"/>
        <v>1</v>
      </c>
      <c r="BN1653" s="67">
        <f t="shared" si="1057"/>
        <v>0</v>
      </c>
      <c r="BO1653" s="67">
        <f t="shared" si="1058"/>
        <v>1</v>
      </c>
      <c r="BP1653" s="67">
        <f t="shared" si="1059"/>
        <v>0</v>
      </c>
      <c r="BQ1653" s="65">
        <f t="shared" si="1060"/>
        <v>0</v>
      </c>
      <c r="BR1653" s="64" t="str">
        <f t="shared" si="1061"/>
        <v>Nincs hosszútávú terv!</v>
      </c>
      <c r="BS1653" s="65">
        <f t="shared" si="1062"/>
        <v>0</v>
      </c>
      <c r="BT1653" s="65">
        <f t="shared" si="1063"/>
        <v>0</v>
      </c>
      <c r="BU1653" s="65">
        <f t="shared" si="1064"/>
        <v>0</v>
      </c>
      <c r="BV1653" s="65">
        <f t="shared" si="1065"/>
        <v>0</v>
      </c>
      <c r="BW1653" s="65">
        <f t="shared" si="1066"/>
        <v>0</v>
      </c>
      <c r="BX1653" s="65">
        <f t="shared" si="1067"/>
        <v>0</v>
      </c>
      <c r="BY1653" s="65">
        <f t="shared" si="1068"/>
        <v>0</v>
      </c>
      <c r="BZ1653" s="65">
        <f t="shared" si="1069"/>
        <v>0</v>
      </c>
      <c r="CA1653" s="65">
        <f t="shared" si="1070"/>
        <v>0</v>
      </c>
      <c r="CB1653" s="65">
        <f t="shared" si="1071"/>
        <v>0</v>
      </c>
      <c r="CC1653" s="65">
        <f t="shared" si="1072"/>
        <v>0</v>
      </c>
      <c r="CD1653" s="65" t="str">
        <f t="shared" si="1083"/>
        <v>Hiányos kitöltés! (B-oszlop üres)</v>
      </c>
      <c r="CE1653" s="66" t="str">
        <f t="shared" si="1084"/>
        <v>Hiányos kitöltés! (B-oszlop üres)</v>
      </c>
      <c r="CF1653" s="65">
        <f t="shared" si="1085"/>
        <v>0</v>
      </c>
      <c r="CG1653" s="65">
        <f t="shared" si="1086"/>
        <v>0</v>
      </c>
      <c r="CH1653" s="65">
        <f t="shared" si="1087"/>
        <v>0</v>
      </c>
    </row>
    <row r="1654" spans="1:86" ht="31.25" x14ac:dyDescent="0.25">
      <c r="A1654" s="54" t="str">
        <f t="shared" si="1076"/>
        <v>Nincs VKR kiválasztva!</v>
      </c>
      <c r="B1654" s="68"/>
      <c r="C1654" s="55"/>
      <c r="D1654" s="47"/>
      <c r="E1654" s="47"/>
      <c r="F1654" s="56" t="str">
        <f>IF($G1654="","Nincs VKR kiválasztva!",INDEX(Osszesito!$C:$C,MATCH($G1654,Osszesito!$D:$D,0)))</f>
        <v>Nincs VKR kiválasztva!</v>
      </c>
      <c r="G1654" s="45"/>
      <c r="H1654" s="51" t="str">
        <f>IF($D1654="","",CONCATENATE($AY1654,"_",COUNTA($D$3:$D1654),"_FSZV_2026"))</f>
        <v/>
      </c>
      <c r="I1654" s="56" t="str">
        <f>IF($G1654="","Nincs VKR kiválasztva!",INDEX(Osszesito!$G:$G,MATCH($F1654,Osszesito!$C:$C,0)))</f>
        <v>Nincs VKR kiválasztva!</v>
      </c>
      <c r="J1654" s="56" t="str">
        <f>IF($G1654="","Nincs VKR kiválasztva!",INDEX(Osszesito!$F:$F,MATCH($F1654,Osszesito!$C:$C,0)))</f>
        <v>Nincs VKR kiválasztva!</v>
      </c>
      <c r="K1654" s="48" t="str">
        <f t="shared" si="1073"/>
        <v>Nincs kitöltve a költség rész!</v>
      </c>
      <c r="L1654" s="49"/>
      <c r="M1654" s="49"/>
      <c r="N1654" s="60"/>
      <c r="O1654" s="60"/>
      <c r="P1654" s="90"/>
      <c r="R1654" s="62"/>
      <c r="S1654" s="62"/>
      <c r="T1654" s="62"/>
      <c r="U1654" s="62"/>
      <c r="V1654" s="62"/>
      <c r="W1654" s="62"/>
      <c r="X1654" s="62"/>
      <c r="Y1654" s="62"/>
      <c r="Z1654" s="62"/>
      <c r="AA1654" s="62"/>
      <c r="AB1654" s="62"/>
      <c r="AC1654" s="61">
        <f t="shared" si="1077"/>
        <v>0</v>
      </c>
      <c r="AD1654" s="1" t="str">
        <f t="shared" si="1078"/>
        <v>Nincs VKR kiválasztva!</v>
      </c>
      <c r="AF1654" s="60"/>
      <c r="AG1654" s="60"/>
      <c r="AH1654" s="60"/>
      <c r="AI1654" s="60"/>
      <c r="AJ1654" s="60"/>
      <c r="AK1654" s="60"/>
      <c r="AL1654" s="60"/>
      <c r="AM1654" s="60"/>
      <c r="AN1654" s="60"/>
      <c r="AO1654" s="60"/>
      <c r="AP1654" s="60"/>
      <c r="AQ1654" s="61">
        <f t="shared" si="1079"/>
        <v>0</v>
      </c>
      <c r="AR1654" s="130" t="s">
        <v>36</v>
      </c>
      <c r="AS1654" s="1" t="str">
        <f t="shared" si="1080"/>
        <v>Nincs VKR kiválasztva!</v>
      </c>
      <c r="AU1654" s="46"/>
      <c r="AV1654" s="46"/>
      <c r="AY1654" s="64" t="str">
        <f>IF($D1654="","",INDEX(Osszesito!$E:$E,MATCH($F1654,Osszesito!$C:$C,0)))</f>
        <v/>
      </c>
      <c r="AZ1654" s="64">
        <f t="shared" si="1047"/>
        <v>0</v>
      </c>
      <c r="BA1654" s="65">
        <f t="shared" si="1048"/>
        <v>0</v>
      </c>
      <c r="BB1654" s="65" t="str">
        <f t="shared" si="1049"/>
        <v>x</v>
      </c>
      <c r="BC1654" s="65">
        <f t="shared" si="1081"/>
        <v>0</v>
      </c>
      <c r="BD1654" s="65">
        <f t="shared" si="1074"/>
        <v>0</v>
      </c>
      <c r="BE1654" s="65">
        <f t="shared" si="1050"/>
        <v>0</v>
      </c>
      <c r="BF1654" s="64" t="str">
        <f t="shared" si="1051"/>
        <v>A forrás egyenlő a költséggel (I.ütem).</v>
      </c>
      <c r="BG1654" s="65">
        <f t="shared" si="1052"/>
        <v>0</v>
      </c>
      <c r="BH1654" s="65">
        <f t="shared" si="1053"/>
        <v>0</v>
      </c>
      <c r="BI1654" s="65">
        <f t="shared" si="1054"/>
        <v>0</v>
      </c>
      <c r="BJ1654" s="65">
        <f t="shared" si="1055"/>
        <v>0</v>
      </c>
      <c r="BK1654" s="65">
        <f t="shared" si="1082"/>
        <v>0</v>
      </c>
      <c r="BL1654" s="66" t="str">
        <f t="shared" si="1075"/>
        <v>Nem hosszútávú a feladat.</v>
      </c>
      <c r="BM1654" s="67">
        <f t="shared" si="1056"/>
        <v>1</v>
      </c>
      <c r="BN1654" s="67">
        <f t="shared" si="1057"/>
        <v>0</v>
      </c>
      <c r="BO1654" s="67">
        <f t="shared" si="1058"/>
        <v>1</v>
      </c>
      <c r="BP1654" s="67">
        <f t="shared" si="1059"/>
        <v>0</v>
      </c>
      <c r="BQ1654" s="65">
        <f t="shared" si="1060"/>
        <v>0</v>
      </c>
      <c r="BR1654" s="64" t="str">
        <f t="shared" si="1061"/>
        <v>Nincs hosszútávú terv!</v>
      </c>
      <c r="BS1654" s="65">
        <f t="shared" si="1062"/>
        <v>0</v>
      </c>
      <c r="BT1654" s="65">
        <f t="shared" si="1063"/>
        <v>0</v>
      </c>
      <c r="BU1654" s="65">
        <f t="shared" si="1064"/>
        <v>0</v>
      </c>
      <c r="BV1654" s="65">
        <f t="shared" si="1065"/>
        <v>0</v>
      </c>
      <c r="BW1654" s="65">
        <f t="shared" si="1066"/>
        <v>0</v>
      </c>
      <c r="BX1654" s="65">
        <f t="shared" si="1067"/>
        <v>0</v>
      </c>
      <c r="BY1654" s="65">
        <f t="shared" si="1068"/>
        <v>0</v>
      </c>
      <c r="BZ1654" s="65">
        <f t="shared" si="1069"/>
        <v>0</v>
      </c>
      <c r="CA1654" s="65">
        <f t="shared" si="1070"/>
        <v>0</v>
      </c>
      <c r="CB1654" s="65">
        <f t="shared" si="1071"/>
        <v>0</v>
      </c>
      <c r="CC1654" s="65">
        <f t="shared" si="1072"/>
        <v>0</v>
      </c>
      <c r="CD1654" s="65" t="str">
        <f t="shared" si="1083"/>
        <v>Hiányos kitöltés! (B-oszlop üres)</v>
      </c>
      <c r="CE1654" s="66" t="str">
        <f t="shared" si="1084"/>
        <v>Hiányos kitöltés! (B-oszlop üres)</v>
      </c>
      <c r="CF1654" s="65">
        <f t="shared" si="1085"/>
        <v>0</v>
      </c>
      <c r="CG1654" s="65">
        <f t="shared" si="1086"/>
        <v>0</v>
      </c>
      <c r="CH1654" s="65">
        <f t="shared" si="1087"/>
        <v>0</v>
      </c>
    </row>
    <row r="1655" spans="1:86" ht="31.25" x14ac:dyDescent="0.25">
      <c r="A1655" s="54" t="str">
        <f t="shared" si="1076"/>
        <v>Nincs VKR kiválasztva!</v>
      </c>
      <c r="B1655" s="68"/>
      <c r="C1655" s="55"/>
      <c r="D1655" s="47"/>
      <c r="E1655" s="47"/>
      <c r="F1655" s="56" t="str">
        <f>IF($G1655="","Nincs VKR kiválasztva!",INDEX(Osszesito!$C:$C,MATCH($G1655,Osszesito!$D:$D,0)))</f>
        <v>Nincs VKR kiválasztva!</v>
      </c>
      <c r="G1655" s="45"/>
      <c r="H1655" s="51" t="str">
        <f>IF($D1655="","",CONCATENATE($AY1655,"_",COUNTA($D$3:$D1655),"_FSZV_2026"))</f>
        <v/>
      </c>
      <c r="I1655" s="56" t="str">
        <f>IF($G1655="","Nincs VKR kiválasztva!",INDEX(Osszesito!$G:$G,MATCH($F1655,Osszesito!$C:$C,0)))</f>
        <v>Nincs VKR kiválasztva!</v>
      </c>
      <c r="J1655" s="56" t="str">
        <f>IF($G1655="","Nincs VKR kiválasztva!",INDEX(Osszesito!$F:$F,MATCH($F1655,Osszesito!$C:$C,0)))</f>
        <v>Nincs VKR kiválasztva!</v>
      </c>
      <c r="K1655" s="48" t="str">
        <f t="shared" si="1073"/>
        <v>Nincs kitöltve a költség rész!</v>
      </c>
      <c r="L1655" s="49"/>
      <c r="M1655" s="49"/>
      <c r="N1655" s="60"/>
      <c r="O1655" s="60"/>
      <c r="P1655" s="90"/>
      <c r="R1655" s="62"/>
      <c r="S1655" s="62"/>
      <c r="T1655" s="62"/>
      <c r="U1655" s="62"/>
      <c r="V1655" s="62"/>
      <c r="W1655" s="62"/>
      <c r="X1655" s="62"/>
      <c r="Y1655" s="62"/>
      <c r="Z1655" s="62"/>
      <c r="AA1655" s="62"/>
      <c r="AB1655" s="62"/>
      <c r="AC1655" s="61">
        <f t="shared" si="1077"/>
        <v>0</v>
      </c>
      <c r="AD1655" s="1" t="str">
        <f t="shared" si="1078"/>
        <v>Nincs VKR kiválasztva!</v>
      </c>
      <c r="AF1655" s="60"/>
      <c r="AG1655" s="60"/>
      <c r="AH1655" s="60"/>
      <c r="AI1655" s="60"/>
      <c r="AJ1655" s="60"/>
      <c r="AK1655" s="60"/>
      <c r="AL1655" s="60"/>
      <c r="AM1655" s="60"/>
      <c r="AN1655" s="60"/>
      <c r="AO1655" s="60"/>
      <c r="AP1655" s="60"/>
      <c r="AQ1655" s="61">
        <f t="shared" si="1079"/>
        <v>0</v>
      </c>
      <c r="AR1655" s="130" t="s">
        <v>36</v>
      </c>
      <c r="AS1655" s="1" t="str">
        <f t="shared" si="1080"/>
        <v>Nincs VKR kiválasztva!</v>
      </c>
      <c r="AU1655" s="46"/>
      <c r="AV1655" s="46"/>
      <c r="AY1655" s="64" t="str">
        <f>IF($D1655="","",INDEX(Osszesito!$E:$E,MATCH($F1655,Osszesito!$C:$C,0)))</f>
        <v/>
      </c>
      <c r="AZ1655" s="64">
        <f t="shared" si="1047"/>
        <v>0</v>
      </c>
      <c r="BA1655" s="65">
        <f t="shared" si="1048"/>
        <v>0</v>
      </c>
      <c r="BB1655" s="65" t="str">
        <f t="shared" si="1049"/>
        <v>x</v>
      </c>
      <c r="BC1655" s="65">
        <f t="shared" si="1081"/>
        <v>0</v>
      </c>
      <c r="BD1655" s="65">
        <f t="shared" si="1074"/>
        <v>0</v>
      </c>
      <c r="BE1655" s="65">
        <f t="shared" si="1050"/>
        <v>0</v>
      </c>
      <c r="BF1655" s="64" t="str">
        <f t="shared" si="1051"/>
        <v>A forrás egyenlő a költséggel (I.ütem).</v>
      </c>
      <c r="BG1655" s="65">
        <f t="shared" si="1052"/>
        <v>0</v>
      </c>
      <c r="BH1655" s="65">
        <f t="shared" si="1053"/>
        <v>0</v>
      </c>
      <c r="BI1655" s="65">
        <f t="shared" si="1054"/>
        <v>0</v>
      </c>
      <c r="BJ1655" s="65">
        <f t="shared" si="1055"/>
        <v>0</v>
      </c>
      <c r="BK1655" s="65">
        <f t="shared" si="1082"/>
        <v>0</v>
      </c>
      <c r="BL1655" s="66" t="str">
        <f t="shared" si="1075"/>
        <v>Nem hosszútávú a feladat.</v>
      </c>
      <c r="BM1655" s="67">
        <f t="shared" si="1056"/>
        <v>1</v>
      </c>
      <c r="BN1655" s="67">
        <f t="shared" si="1057"/>
        <v>0</v>
      </c>
      <c r="BO1655" s="67">
        <f t="shared" si="1058"/>
        <v>1</v>
      </c>
      <c r="BP1655" s="67">
        <f t="shared" si="1059"/>
        <v>0</v>
      </c>
      <c r="BQ1655" s="65">
        <f t="shared" si="1060"/>
        <v>0</v>
      </c>
      <c r="BR1655" s="64" t="str">
        <f t="shared" si="1061"/>
        <v>Nincs hosszútávú terv!</v>
      </c>
      <c r="BS1655" s="65">
        <f t="shared" si="1062"/>
        <v>0</v>
      </c>
      <c r="BT1655" s="65">
        <f t="shared" si="1063"/>
        <v>0</v>
      </c>
      <c r="BU1655" s="65">
        <f t="shared" si="1064"/>
        <v>0</v>
      </c>
      <c r="BV1655" s="65">
        <f t="shared" si="1065"/>
        <v>0</v>
      </c>
      <c r="BW1655" s="65">
        <f t="shared" si="1066"/>
        <v>0</v>
      </c>
      <c r="BX1655" s="65">
        <f t="shared" si="1067"/>
        <v>0</v>
      </c>
      <c r="BY1655" s="65">
        <f t="shared" si="1068"/>
        <v>0</v>
      </c>
      <c r="BZ1655" s="65">
        <f t="shared" si="1069"/>
        <v>0</v>
      </c>
      <c r="CA1655" s="65">
        <f t="shared" si="1070"/>
        <v>0</v>
      </c>
      <c r="CB1655" s="65">
        <f t="shared" si="1071"/>
        <v>0</v>
      </c>
      <c r="CC1655" s="65">
        <f t="shared" si="1072"/>
        <v>0</v>
      </c>
      <c r="CD1655" s="65" t="str">
        <f t="shared" si="1083"/>
        <v>Hiányos kitöltés! (B-oszlop üres)</v>
      </c>
      <c r="CE1655" s="66" t="str">
        <f t="shared" si="1084"/>
        <v>Hiányos kitöltés! (B-oszlop üres)</v>
      </c>
      <c r="CF1655" s="65">
        <f t="shared" si="1085"/>
        <v>0</v>
      </c>
      <c r="CG1655" s="65">
        <f t="shared" si="1086"/>
        <v>0</v>
      </c>
      <c r="CH1655" s="65">
        <f t="shared" si="1087"/>
        <v>0</v>
      </c>
    </row>
    <row r="1656" spans="1:86" ht="31.25" x14ac:dyDescent="0.25">
      <c r="A1656" s="54" t="str">
        <f t="shared" si="1076"/>
        <v>Nincs VKR kiválasztva!</v>
      </c>
      <c r="B1656" s="68"/>
      <c r="C1656" s="55"/>
      <c r="D1656" s="47"/>
      <c r="E1656" s="47"/>
      <c r="F1656" s="56" t="str">
        <f>IF($G1656="","Nincs VKR kiválasztva!",INDEX(Osszesito!$C:$C,MATCH($G1656,Osszesito!$D:$D,0)))</f>
        <v>Nincs VKR kiválasztva!</v>
      </c>
      <c r="G1656" s="45"/>
      <c r="H1656" s="51" t="str">
        <f>IF($D1656="","",CONCATENATE($AY1656,"_",COUNTA($D$3:$D1656),"_FSZV_2026"))</f>
        <v/>
      </c>
      <c r="I1656" s="56" t="str">
        <f>IF($G1656="","Nincs VKR kiválasztva!",INDEX(Osszesito!$G:$G,MATCH($F1656,Osszesito!$C:$C,0)))</f>
        <v>Nincs VKR kiválasztva!</v>
      </c>
      <c r="J1656" s="56" t="str">
        <f>IF($G1656="","Nincs VKR kiválasztva!",INDEX(Osszesito!$F:$F,MATCH($F1656,Osszesito!$C:$C,0)))</f>
        <v>Nincs VKR kiválasztva!</v>
      </c>
      <c r="K1656" s="48" t="str">
        <f t="shared" si="1073"/>
        <v>Nincs kitöltve a költség rész!</v>
      </c>
      <c r="L1656" s="49"/>
      <c r="M1656" s="49"/>
      <c r="N1656" s="60"/>
      <c r="O1656" s="60"/>
      <c r="P1656" s="90"/>
      <c r="R1656" s="62"/>
      <c r="S1656" s="62"/>
      <c r="T1656" s="62"/>
      <c r="U1656" s="62"/>
      <c r="V1656" s="62"/>
      <c r="W1656" s="62"/>
      <c r="X1656" s="62"/>
      <c r="Y1656" s="62"/>
      <c r="Z1656" s="62"/>
      <c r="AA1656" s="62"/>
      <c r="AB1656" s="62"/>
      <c r="AC1656" s="61">
        <f t="shared" si="1077"/>
        <v>0</v>
      </c>
      <c r="AD1656" s="1" t="str">
        <f t="shared" si="1078"/>
        <v>Nincs VKR kiválasztva!</v>
      </c>
      <c r="AF1656" s="60"/>
      <c r="AG1656" s="60"/>
      <c r="AH1656" s="60"/>
      <c r="AI1656" s="60"/>
      <c r="AJ1656" s="60"/>
      <c r="AK1656" s="60"/>
      <c r="AL1656" s="60"/>
      <c r="AM1656" s="60"/>
      <c r="AN1656" s="60"/>
      <c r="AO1656" s="60"/>
      <c r="AP1656" s="60"/>
      <c r="AQ1656" s="61">
        <f t="shared" si="1079"/>
        <v>0</v>
      </c>
      <c r="AR1656" s="130" t="s">
        <v>36</v>
      </c>
      <c r="AS1656" s="1" t="str">
        <f t="shared" si="1080"/>
        <v>Nincs VKR kiválasztva!</v>
      </c>
      <c r="AU1656" s="46"/>
      <c r="AV1656" s="46"/>
      <c r="AY1656" s="64" t="str">
        <f>IF($D1656="","",INDEX(Osszesito!$E:$E,MATCH($F1656,Osszesito!$C:$C,0)))</f>
        <v/>
      </c>
      <c r="AZ1656" s="64">
        <f t="shared" si="1047"/>
        <v>0</v>
      </c>
      <c r="BA1656" s="65">
        <f t="shared" si="1048"/>
        <v>0</v>
      </c>
      <c r="BB1656" s="65" t="str">
        <f t="shared" si="1049"/>
        <v>x</v>
      </c>
      <c r="BC1656" s="65">
        <f t="shared" si="1081"/>
        <v>0</v>
      </c>
      <c r="BD1656" s="65">
        <f t="shared" si="1074"/>
        <v>0</v>
      </c>
      <c r="BE1656" s="65">
        <f t="shared" si="1050"/>
        <v>0</v>
      </c>
      <c r="BF1656" s="64" t="str">
        <f t="shared" si="1051"/>
        <v>A forrás egyenlő a költséggel (I.ütem).</v>
      </c>
      <c r="BG1656" s="65">
        <f t="shared" si="1052"/>
        <v>0</v>
      </c>
      <c r="BH1656" s="65">
        <f t="shared" si="1053"/>
        <v>0</v>
      </c>
      <c r="BI1656" s="65">
        <f t="shared" si="1054"/>
        <v>0</v>
      </c>
      <c r="BJ1656" s="65">
        <f t="shared" si="1055"/>
        <v>0</v>
      </c>
      <c r="BK1656" s="65">
        <f t="shared" si="1082"/>
        <v>0</v>
      </c>
      <c r="BL1656" s="66" t="str">
        <f t="shared" si="1075"/>
        <v>Nem hosszútávú a feladat.</v>
      </c>
      <c r="BM1656" s="67">
        <f t="shared" si="1056"/>
        <v>1</v>
      </c>
      <c r="BN1656" s="67">
        <f t="shared" si="1057"/>
        <v>0</v>
      </c>
      <c r="BO1656" s="67">
        <f t="shared" si="1058"/>
        <v>1</v>
      </c>
      <c r="BP1656" s="67">
        <f t="shared" si="1059"/>
        <v>0</v>
      </c>
      <c r="BQ1656" s="65">
        <f t="shared" si="1060"/>
        <v>0</v>
      </c>
      <c r="BR1656" s="64" t="str">
        <f t="shared" si="1061"/>
        <v>Nincs hosszútávú terv!</v>
      </c>
      <c r="BS1656" s="65">
        <f t="shared" si="1062"/>
        <v>0</v>
      </c>
      <c r="BT1656" s="65">
        <f t="shared" si="1063"/>
        <v>0</v>
      </c>
      <c r="BU1656" s="65">
        <f t="shared" si="1064"/>
        <v>0</v>
      </c>
      <c r="BV1656" s="65">
        <f t="shared" si="1065"/>
        <v>0</v>
      </c>
      <c r="BW1656" s="65">
        <f t="shared" si="1066"/>
        <v>0</v>
      </c>
      <c r="BX1656" s="65">
        <f t="shared" si="1067"/>
        <v>0</v>
      </c>
      <c r="BY1656" s="65">
        <f t="shared" si="1068"/>
        <v>0</v>
      </c>
      <c r="BZ1656" s="65">
        <f t="shared" si="1069"/>
        <v>0</v>
      </c>
      <c r="CA1656" s="65">
        <f t="shared" si="1070"/>
        <v>0</v>
      </c>
      <c r="CB1656" s="65">
        <f t="shared" si="1071"/>
        <v>0</v>
      </c>
      <c r="CC1656" s="65">
        <f t="shared" si="1072"/>
        <v>0</v>
      </c>
      <c r="CD1656" s="65" t="str">
        <f t="shared" si="1083"/>
        <v>Hiányos kitöltés! (B-oszlop üres)</v>
      </c>
      <c r="CE1656" s="66" t="str">
        <f t="shared" si="1084"/>
        <v>Hiányos kitöltés! (B-oszlop üres)</v>
      </c>
      <c r="CF1656" s="65">
        <f t="shared" si="1085"/>
        <v>0</v>
      </c>
      <c r="CG1656" s="65">
        <f t="shared" si="1086"/>
        <v>0</v>
      </c>
      <c r="CH1656" s="65">
        <f t="shared" si="1087"/>
        <v>0</v>
      </c>
    </row>
    <row r="1657" spans="1:86" ht="31.25" x14ac:dyDescent="0.25">
      <c r="A1657" s="54" t="str">
        <f t="shared" si="1076"/>
        <v>Nincs VKR kiválasztva!</v>
      </c>
      <c r="B1657" s="68"/>
      <c r="C1657" s="55"/>
      <c r="D1657" s="47"/>
      <c r="E1657" s="47"/>
      <c r="F1657" s="56" t="str">
        <f>IF($G1657="","Nincs VKR kiválasztva!",INDEX(Osszesito!$C:$C,MATCH($G1657,Osszesito!$D:$D,0)))</f>
        <v>Nincs VKR kiválasztva!</v>
      </c>
      <c r="G1657" s="45"/>
      <c r="H1657" s="51" t="str">
        <f>IF($D1657="","",CONCATENATE($AY1657,"_",COUNTA($D$3:$D1657),"_FSZV_2026"))</f>
        <v/>
      </c>
      <c r="I1657" s="56" t="str">
        <f>IF($G1657="","Nincs VKR kiválasztva!",INDEX(Osszesito!$G:$G,MATCH($F1657,Osszesito!$C:$C,0)))</f>
        <v>Nincs VKR kiválasztva!</v>
      </c>
      <c r="J1657" s="56" t="str">
        <f>IF($G1657="","Nincs VKR kiválasztva!",INDEX(Osszesito!$F:$F,MATCH($F1657,Osszesito!$C:$C,0)))</f>
        <v>Nincs VKR kiválasztva!</v>
      </c>
      <c r="K1657" s="48" t="str">
        <f t="shared" si="1073"/>
        <v>Nincs kitöltve a költség rész!</v>
      </c>
      <c r="L1657" s="49"/>
      <c r="M1657" s="49"/>
      <c r="N1657" s="60"/>
      <c r="O1657" s="60"/>
      <c r="P1657" s="90"/>
      <c r="R1657" s="62"/>
      <c r="S1657" s="62"/>
      <c r="T1657" s="62"/>
      <c r="U1657" s="62"/>
      <c r="V1657" s="62"/>
      <c r="W1657" s="62"/>
      <c r="X1657" s="62"/>
      <c r="Y1657" s="62"/>
      <c r="Z1657" s="62"/>
      <c r="AA1657" s="62"/>
      <c r="AB1657" s="62"/>
      <c r="AC1657" s="61">
        <f t="shared" si="1077"/>
        <v>0</v>
      </c>
      <c r="AD1657" s="1" t="str">
        <f t="shared" si="1078"/>
        <v>Nincs VKR kiválasztva!</v>
      </c>
      <c r="AF1657" s="60"/>
      <c r="AG1657" s="60"/>
      <c r="AH1657" s="60"/>
      <c r="AI1657" s="60"/>
      <c r="AJ1657" s="60"/>
      <c r="AK1657" s="60"/>
      <c r="AL1657" s="60"/>
      <c r="AM1657" s="60"/>
      <c r="AN1657" s="60"/>
      <c r="AO1657" s="60"/>
      <c r="AP1657" s="60"/>
      <c r="AQ1657" s="61">
        <f t="shared" si="1079"/>
        <v>0</v>
      </c>
      <c r="AR1657" s="130" t="s">
        <v>36</v>
      </c>
      <c r="AS1657" s="1" t="str">
        <f t="shared" si="1080"/>
        <v>Nincs VKR kiválasztva!</v>
      </c>
      <c r="AU1657" s="46"/>
      <c r="AV1657" s="46"/>
      <c r="AY1657" s="64" t="str">
        <f>IF($D1657="","",INDEX(Osszesito!$E:$E,MATCH($F1657,Osszesito!$C:$C,0)))</f>
        <v/>
      </c>
      <c r="AZ1657" s="64">
        <f t="shared" si="1047"/>
        <v>0</v>
      </c>
      <c r="BA1657" s="65">
        <f t="shared" si="1048"/>
        <v>0</v>
      </c>
      <c r="BB1657" s="65" t="str">
        <f t="shared" si="1049"/>
        <v>x</v>
      </c>
      <c r="BC1657" s="65">
        <f t="shared" si="1081"/>
        <v>0</v>
      </c>
      <c r="BD1657" s="65">
        <f t="shared" si="1074"/>
        <v>0</v>
      </c>
      <c r="BE1657" s="65">
        <f t="shared" si="1050"/>
        <v>0</v>
      </c>
      <c r="BF1657" s="64" t="str">
        <f t="shared" si="1051"/>
        <v>A forrás egyenlő a költséggel (I.ütem).</v>
      </c>
      <c r="BG1657" s="65">
        <f t="shared" si="1052"/>
        <v>0</v>
      </c>
      <c r="BH1657" s="65">
        <f t="shared" si="1053"/>
        <v>0</v>
      </c>
      <c r="BI1657" s="65">
        <f t="shared" si="1054"/>
        <v>0</v>
      </c>
      <c r="BJ1657" s="65">
        <f t="shared" si="1055"/>
        <v>0</v>
      </c>
      <c r="BK1657" s="65">
        <f t="shared" si="1082"/>
        <v>0</v>
      </c>
      <c r="BL1657" s="66" t="str">
        <f t="shared" si="1075"/>
        <v>Nem hosszútávú a feladat.</v>
      </c>
      <c r="BM1657" s="67">
        <f t="shared" si="1056"/>
        <v>1</v>
      </c>
      <c r="BN1657" s="67">
        <f t="shared" si="1057"/>
        <v>0</v>
      </c>
      <c r="BO1657" s="67">
        <f t="shared" si="1058"/>
        <v>1</v>
      </c>
      <c r="BP1657" s="67">
        <f t="shared" si="1059"/>
        <v>0</v>
      </c>
      <c r="BQ1657" s="65">
        <f t="shared" si="1060"/>
        <v>0</v>
      </c>
      <c r="BR1657" s="64" t="str">
        <f t="shared" si="1061"/>
        <v>Nincs hosszútávú terv!</v>
      </c>
      <c r="BS1657" s="65">
        <f t="shared" si="1062"/>
        <v>0</v>
      </c>
      <c r="BT1657" s="65">
        <f t="shared" si="1063"/>
        <v>0</v>
      </c>
      <c r="BU1657" s="65">
        <f t="shared" si="1064"/>
        <v>0</v>
      </c>
      <c r="BV1657" s="65">
        <f t="shared" si="1065"/>
        <v>0</v>
      </c>
      <c r="BW1657" s="65">
        <f t="shared" si="1066"/>
        <v>0</v>
      </c>
      <c r="BX1657" s="65">
        <f t="shared" si="1067"/>
        <v>0</v>
      </c>
      <c r="BY1657" s="65">
        <f t="shared" si="1068"/>
        <v>0</v>
      </c>
      <c r="BZ1657" s="65">
        <f t="shared" si="1069"/>
        <v>0</v>
      </c>
      <c r="CA1657" s="65">
        <f t="shared" si="1070"/>
        <v>0</v>
      </c>
      <c r="CB1657" s="65">
        <f t="shared" si="1071"/>
        <v>0</v>
      </c>
      <c r="CC1657" s="65">
        <f t="shared" si="1072"/>
        <v>0</v>
      </c>
      <c r="CD1657" s="65" t="str">
        <f t="shared" si="1083"/>
        <v>Hiányos kitöltés! (B-oszlop üres)</v>
      </c>
      <c r="CE1657" s="66" t="str">
        <f t="shared" si="1084"/>
        <v>Hiányos kitöltés! (B-oszlop üres)</v>
      </c>
      <c r="CF1657" s="65">
        <f t="shared" si="1085"/>
        <v>0</v>
      </c>
      <c r="CG1657" s="65">
        <f t="shared" si="1086"/>
        <v>0</v>
      </c>
      <c r="CH1657" s="65">
        <f t="shared" si="1087"/>
        <v>0</v>
      </c>
    </row>
    <row r="1658" spans="1:86" ht="31.25" x14ac:dyDescent="0.25">
      <c r="A1658" s="54" t="str">
        <f t="shared" si="1076"/>
        <v>Nincs VKR kiválasztva!</v>
      </c>
      <c r="B1658" s="68"/>
      <c r="C1658" s="55"/>
      <c r="D1658" s="47"/>
      <c r="E1658" s="47"/>
      <c r="F1658" s="56" t="str">
        <f>IF($G1658="","Nincs VKR kiválasztva!",INDEX(Osszesito!$C:$C,MATCH($G1658,Osszesito!$D:$D,0)))</f>
        <v>Nincs VKR kiválasztva!</v>
      </c>
      <c r="G1658" s="45"/>
      <c r="H1658" s="51" t="str">
        <f>IF($D1658="","",CONCATENATE($AY1658,"_",COUNTA($D$3:$D1658),"_FSZV_2026"))</f>
        <v/>
      </c>
      <c r="I1658" s="56" t="str">
        <f>IF($G1658="","Nincs VKR kiválasztva!",INDEX(Osszesito!$G:$G,MATCH($F1658,Osszesito!$C:$C,0)))</f>
        <v>Nincs VKR kiválasztva!</v>
      </c>
      <c r="J1658" s="56" t="str">
        <f>IF($G1658="","Nincs VKR kiválasztva!",INDEX(Osszesito!$F:$F,MATCH($F1658,Osszesito!$C:$C,0)))</f>
        <v>Nincs VKR kiválasztva!</v>
      </c>
      <c r="K1658" s="48" t="str">
        <f t="shared" si="1073"/>
        <v>Nincs kitöltve a költség rész!</v>
      </c>
      <c r="L1658" s="49"/>
      <c r="M1658" s="49"/>
      <c r="N1658" s="60"/>
      <c r="O1658" s="60"/>
      <c r="P1658" s="90"/>
      <c r="R1658" s="62"/>
      <c r="S1658" s="62"/>
      <c r="T1658" s="62"/>
      <c r="U1658" s="62"/>
      <c r="V1658" s="62"/>
      <c r="W1658" s="62"/>
      <c r="X1658" s="62"/>
      <c r="Y1658" s="62"/>
      <c r="Z1658" s="62"/>
      <c r="AA1658" s="62"/>
      <c r="AB1658" s="62"/>
      <c r="AC1658" s="61">
        <f t="shared" si="1077"/>
        <v>0</v>
      </c>
      <c r="AD1658" s="1" t="str">
        <f t="shared" si="1078"/>
        <v>Nincs VKR kiválasztva!</v>
      </c>
      <c r="AF1658" s="60"/>
      <c r="AG1658" s="60"/>
      <c r="AH1658" s="60"/>
      <c r="AI1658" s="60"/>
      <c r="AJ1658" s="60"/>
      <c r="AK1658" s="60"/>
      <c r="AL1658" s="60"/>
      <c r="AM1658" s="60"/>
      <c r="AN1658" s="60"/>
      <c r="AO1658" s="60"/>
      <c r="AP1658" s="60"/>
      <c r="AQ1658" s="61">
        <f t="shared" si="1079"/>
        <v>0</v>
      </c>
      <c r="AR1658" s="130" t="s">
        <v>36</v>
      </c>
      <c r="AS1658" s="1" t="str">
        <f t="shared" si="1080"/>
        <v>Nincs VKR kiválasztva!</v>
      </c>
      <c r="AU1658" s="46"/>
      <c r="AV1658" s="46"/>
      <c r="AY1658" s="64" t="str">
        <f>IF($D1658="","",INDEX(Osszesito!$E:$E,MATCH($F1658,Osszesito!$C:$C,0)))</f>
        <v/>
      </c>
      <c r="AZ1658" s="64">
        <f t="shared" si="1047"/>
        <v>0</v>
      </c>
      <c r="BA1658" s="65">
        <f t="shared" si="1048"/>
        <v>0</v>
      </c>
      <c r="BB1658" s="65" t="str">
        <f t="shared" si="1049"/>
        <v>x</v>
      </c>
      <c r="BC1658" s="65">
        <f t="shared" si="1081"/>
        <v>0</v>
      </c>
      <c r="BD1658" s="65">
        <f t="shared" si="1074"/>
        <v>0</v>
      </c>
      <c r="BE1658" s="65">
        <f t="shared" si="1050"/>
        <v>0</v>
      </c>
      <c r="BF1658" s="64" t="str">
        <f t="shared" si="1051"/>
        <v>A forrás egyenlő a költséggel (I.ütem).</v>
      </c>
      <c r="BG1658" s="65">
        <f t="shared" si="1052"/>
        <v>0</v>
      </c>
      <c r="BH1658" s="65">
        <f t="shared" si="1053"/>
        <v>0</v>
      </c>
      <c r="BI1658" s="65">
        <f t="shared" si="1054"/>
        <v>0</v>
      </c>
      <c r="BJ1658" s="65">
        <f t="shared" si="1055"/>
        <v>0</v>
      </c>
      <c r="BK1658" s="65">
        <f t="shared" si="1082"/>
        <v>0</v>
      </c>
      <c r="BL1658" s="66" t="str">
        <f t="shared" si="1075"/>
        <v>Nem hosszútávú a feladat.</v>
      </c>
      <c r="BM1658" s="67">
        <f t="shared" si="1056"/>
        <v>1</v>
      </c>
      <c r="BN1658" s="67">
        <f t="shared" si="1057"/>
        <v>0</v>
      </c>
      <c r="BO1658" s="67">
        <f t="shared" si="1058"/>
        <v>1</v>
      </c>
      <c r="BP1658" s="67">
        <f t="shared" si="1059"/>
        <v>0</v>
      </c>
      <c r="BQ1658" s="65">
        <f t="shared" si="1060"/>
        <v>0</v>
      </c>
      <c r="BR1658" s="64" t="str">
        <f t="shared" si="1061"/>
        <v>Nincs hosszútávú terv!</v>
      </c>
      <c r="BS1658" s="65">
        <f t="shared" si="1062"/>
        <v>0</v>
      </c>
      <c r="BT1658" s="65">
        <f t="shared" si="1063"/>
        <v>0</v>
      </c>
      <c r="BU1658" s="65">
        <f t="shared" si="1064"/>
        <v>0</v>
      </c>
      <c r="BV1658" s="65">
        <f t="shared" si="1065"/>
        <v>0</v>
      </c>
      <c r="BW1658" s="65">
        <f t="shared" si="1066"/>
        <v>0</v>
      </c>
      <c r="BX1658" s="65">
        <f t="shared" si="1067"/>
        <v>0</v>
      </c>
      <c r="BY1658" s="65">
        <f t="shared" si="1068"/>
        <v>0</v>
      </c>
      <c r="BZ1658" s="65">
        <f t="shared" si="1069"/>
        <v>0</v>
      </c>
      <c r="CA1658" s="65">
        <f t="shared" si="1070"/>
        <v>0</v>
      </c>
      <c r="CB1658" s="65">
        <f t="shared" si="1071"/>
        <v>0</v>
      </c>
      <c r="CC1658" s="65">
        <f t="shared" si="1072"/>
        <v>0</v>
      </c>
      <c r="CD1658" s="65" t="str">
        <f t="shared" si="1083"/>
        <v>Hiányos kitöltés! (B-oszlop üres)</v>
      </c>
      <c r="CE1658" s="66" t="str">
        <f t="shared" si="1084"/>
        <v>Hiányos kitöltés! (B-oszlop üres)</v>
      </c>
      <c r="CF1658" s="65">
        <f t="shared" si="1085"/>
        <v>0</v>
      </c>
      <c r="CG1658" s="65">
        <f t="shared" si="1086"/>
        <v>0</v>
      </c>
      <c r="CH1658" s="65">
        <f t="shared" si="1087"/>
        <v>0</v>
      </c>
    </row>
    <row r="1659" spans="1:86" ht="31.25" x14ac:dyDescent="0.25">
      <c r="A1659" s="54" t="str">
        <f t="shared" si="1076"/>
        <v>Nincs VKR kiválasztva!</v>
      </c>
      <c r="B1659" s="68"/>
      <c r="C1659" s="55"/>
      <c r="D1659" s="47"/>
      <c r="E1659" s="47"/>
      <c r="F1659" s="56" t="str">
        <f>IF($G1659="","Nincs VKR kiválasztva!",INDEX(Osszesito!$C:$C,MATCH($G1659,Osszesito!$D:$D,0)))</f>
        <v>Nincs VKR kiválasztva!</v>
      </c>
      <c r="G1659" s="45"/>
      <c r="H1659" s="51" t="str">
        <f>IF($D1659="","",CONCATENATE($AY1659,"_",COUNTA($D$3:$D1659),"_FSZV_2026"))</f>
        <v/>
      </c>
      <c r="I1659" s="56" t="str">
        <f>IF($G1659="","Nincs VKR kiválasztva!",INDEX(Osszesito!$G:$G,MATCH($F1659,Osszesito!$C:$C,0)))</f>
        <v>Nincs VKR kiválasztva!</v>
      </c>
      <c r="J1659" s="56" t="str">
        <f>IF($G1659="","Nincs VKR kiválasztva!",INDEX(Osszesito!$F:$F,MATCH($F1659,Osszesito!$C:$C,0)))</f>
        <v>Nincs VKR kiválasztva!</v>
      </c>
      <c r="K1659" s="48" t="str">
        <f t="shared" si="1073"/>
        <v>Nincs kitöltve a költség rész!</v>
      </c>
      <c r="L1659" s="49"/>
      <c r="M1659" s="49"/>
      <c r="N1659" s="60"/>
      <c r="O1659" s="60"/>
      <c r="P1659" s="90"/>
      <c r="R1659" s="62"/>
      <c r="S1659" s="62"/>
      <c r="T1659" s="62"/>
      <c r="U1659" s="62"/>
      <c r="V1659" s="62"/>
      <c r="W1659" s="62"/>
      <c r="X1659" s="62"/>
      <c r="Y1659" s="62"/>
      <c r="Z1659" s="62"/>
      <c r="AA1659" s="62"/>
      <c r="AB1659" s="62"/>
      <c r="AC1659" s="61">
        <f t="shared" si="1077"/>
        <v>0</v>
      </c>
      <c r="AD1659" s="1" t="str">
        <f t="shared" si="1078"/>
        <v>Nincs VKR kiválasztva!</v>
      </c>
      <c r="AF1659" s="60"/>
      <c r="AG1659" s="60"/>
      <c r="AH1659" s="60"/>
      <c r="AI1659" s="60"/>
      <c r="AJ1659" s="60"/>
      <c r="AK1659" s="60"/>
      <c r="AL1659" s="60"/>
      <c r="AM1659" s="60"/>
      <c r="AN1659" s="60"/>
      <c r="AO1659" s="60"/>
      <c r="AP1659" s="60"/>
      <c r="AQ1659" s="61">
        <f t="shared" si="1079"/>
        <v>0</v>
      </c>
      <c r="AR1659" s="130" t="s">
        <v>36</v>
      </c>
      <c r="AS1659" s="1" t="str">
        <f t="shared" si="1080"/>
        <v>Nincs VKR kiválasztva!</v>
      </c>
      <c r="AU1659" s="46"/>
      <c r="AV1659" s="46"/>
      <c r="AY1659" s="64" t="str">
        <f>IF($D1659="","",INDEX(Osszesito!$E:$E,MATCH($F1659,Osszesito!$C:$C,0)))</f>
        <v/>
      </c>
      <c r="AZ1659" s="64">
        <f t="shared" si="1047"/>
        <v>0</v>
      </c>
      <c r="BA1659" s="65">
        <f t="shared" si="1048"/>
        <v>0</v>
      </c>
      <c r="BB1659" s="65" t="str">
        <f t="shared" si="1049"/>
        <v>x</v>
      </c>
      <c r="BC1659" s="65">
        <f t="shared" si="1081"/>
        <v>0</v>
      </c>
      <c r="BD1659" s="65">
        <f t="shared" si="1074"/>
        <v>0</v>
      </c>
      <c r="BE1659" s="65">
        <f t="shared" si="1050"/>
        <v>0</v>
      </c>
      <c r="BF1659" s="64" t="str">
        <f t="shared" si="1051"/>
        <v>A forrás egyenlő a költséggel (I.ütem).</v>
      </c>
      <c r="BG1659" s="65">
        <f t="shared" si="1052"/>
        <v>0</v>
      </c>
      <c r="BH1659" s="65">
        <f t="shared" si="1053"/>
        <v>0</v>
      </c>
      <c r="BI1659" s="65">
        <f t="shared" si="1054"/>
        <v>0</v>
      </c>
      <c r="BJ1659" s="65">
        <f t="shared" si="1055"/>
        <v>0</v>
      </c>
      <c r="BK1659" s="65">
        <f t="shared" si="1082"/>
        <v>0</v>
      </c>
      <c r="BL1659" s="66" t="str">
        <f t="shared" si="1075"/>
        <v>Nem hosszútávú a feladat.</v>
      </c>
      <c r="BM1659" s="67">
        <f t="shared" si="1056"/>
        <v>1</v>
      </c>
      <c r="BN1659" s="67">
        <f t="shared" si="1057"/>
        <v>0</v>
      </c>
      <c r="BO1659" s="67">
        <f t="shared" si="1058"/>
        <v>1</v>
      </c>
      <c r="BP1659" s="67">
        <f t="shared" si="1059"/>
        <v>0</v>
      </c>
      <c r="BQ1659" s="65">
        <f t="shared" si="1060"/>
        <v>0</v>
      </c>
      <c r="BR1659" s="64" t="str">
        <f t="shared" si="1061"/>
        <v>Nincs hosszútávú terv!</v>
      </c>
      <c r="BS1659" s="65">
        <f t="shared" si="1062"/>
        <v>0</v>
      </c>
      <c r="BT1659" s="65">
        <f t="shared" si="1063"/>
        <v>0</v>
      </c>
      <c r="BU1659" s="65">
        <f t="shared" si="1064"/>
        <v>0</v>
      </c>
      <c r="BV1659" s="65">
        <f t="shared" si="1065"/>
        <v>0</v>
      </c>
      <c r="BW1659" s="65">
        <f t="shared" si="1066"/>
        <v>0</v>
      </c>
      <c r="BX1659" s="65">
        <f t="shared" si="1067"/>
        <v>0</v>
      </c>
      <c r="BY1659" s="65">
        <f t="shared" si="1068"/>
        <v>0</v>
      </c>
      <c r="BZ1659" s="65">
        <f t="shared" si="1069"/>
        <v>0</v>
      </c>
      <c r="CA1659" s="65">
        <f t="shared" si="1070"/>
        <v>0</v>
      </c>
      <c r="CB1659" s="65">
        <f t="shared" si="1071"/>
        <v>0</v>
      </c>
      <c r="CC1659" s="65">
        <f t="shared" si="1072"/>
        <v>0</v>
      </c>
      <c r="CD1659" s="65" t="str">
        <f t="shared" si="1083"/>
        <v>Hiányos kitöltés! (B-oszlop üres)</v>
      </c>
      <c r="CE1659" s="66" t="str">
        <f t="shared" si="1084"/>
        <v>Hiányos kitöltés! (B-oszlop üres)</v>
      </c>
      <c r="CF1659" s="65">
        <f t="shared" si="1085"/>
        <v>0</v>
      </c>
      <c r="CG1659" s="65">
        <f t="shared" si="1086"/>
        <v>0</v>
      </c>
      <c r="CH1659" s="65">
        <f t="shared" si="1087"/>
        <v>0</v>
      </c>
    </row>
    <row r="1660" spans="1:86" ht="31.25" x14ac:dyDescent="0.25">
      <c r="A1660" s="54" t="str">
        <f t="shared" si="1076"/>
        <v>Nincs VKR kiválasztva!</v>
      </c>
      <c r="B1660" s="68"/>
      <c r="C1660" s="55"/>
      <c r="D1660" s="47"/>
      <c r="E1660" s="47"/>
      <c r="F1660" s="56" t="str">
        <f>IF($G1660="","Nincs VKR kiválasztva!",INDEX(Osszesito!$C:$C,MATCH($G1660,Osszesito!$D:$D,0)))</f>
        <v>Nincs VKR kiválasztva!</v>
      </c>
      <c r="G1660" s="45"/>
      <c r="H1660" s="51" t="str">
        <f>IF($D1660="","",CONCATENATE($AY1660,"_",COUNTA($D$3:$D1660),"_FSZV_2026"))</f>
        <v/>
      </c>
      <c r="I1660" s="56" t="str">
        <f>IF($G1660="","Nincs VKR kiválasztva!",INDEX(Osszesito!$G:$G,MATCH($F1660,Osszesito!$C:$C,0)))</f>
        <v>Nincs VKR kiválasztva!</v>
      </c>
      <c r="J1660" s="56" t="str">
        <f>IF($G1660="","Nincs VKR kiválasztva!",INDEX(Osszesito!$F:$F,MATCH($F1660,Osszesito!$C:$C,0)))</f>
        <v>Nincs VKR kiválasztva!</v>
      </c>
      <c r="K1660" s="48" t="str">
        <f t="shared" si="1073"/>
        <v>Nincs kitöltve a költség rész!</v>
      </c>
      <c r="L1660" s="49"/>
      <c r="M1660" s="49"/>
      <c r="N1660" s="60"/>
      <c r="O1660" s="60"/>
      <c r="P1660" s="90"/>
      <c r="R1660" s="62"/>
      <c r="S1660" s="62"/>
      <c r="T1660" s="62"/>
      <c r="U1660" s="62"/>
      <c r="V1660" s="62"/>
      <c r="W1660" s="62"/>
      <c r="X1660" s="62"/>
      <c r="Y1660" s="62"/>
      <c r="Z1660" s="62"/>
      <c r="AA1660" s="62"/>
      <c r="AB1660" s="62"/>
      <c r="AC1660" s="61">
        <f t="shared" si="1077"/>
        <v>0</v>
      </c>
      <c r="AD1660" s="1" t="str">
        <f t="shared" si="1078"/>
        <v>Nincs VKR kiválasztva!</v>
      </c>
      <c r="AF1660" s="60"/>
      <c r="AG1660" s="60"/>
      <c r="AH1660" s="60"/>
      <c r="AI1660" s="60"/>
      <c r="AJ1660" s="60"/>
      <c r="AK1660" s="60"/>
      <c r="AL1660" s="60"/>
      <c r="AM1660" s="60"/>
      <c r="AN1660" s="60"/>
      <c r="AO1660" s="60"/>
      <c r="AP1660" s="60"/>
      <c r="AQ1660" s="61">
        <f t="shared" si="1079"/>
        <v>0</v>
      </c>
      <c r="AR1660" s="130" t="s">
        <v>36</v>
      </c>
      <c r="AS1660" s="1" t="str">
        <f t="shared" si="1080"/>
        <v>Nincs VKR kiválasztva!</v>
      </c>
      <c r="AU1660" s="46"/>
      <c r="AV1660" s="46"/>
      <c r="AY1660" s="64" t="str">
        <f>IF($D1660="","",INDEX(Osszesito!$E:$E,MATCH($F1660,Osszesito!$C:$C,0)))</f>
        <v/>
      </c>
      <c r="AZ1660" s="64">
        <f t="shared" si="1047"/>
        <v>0</v>
      </c>
      <c r="BA1660" s="65">
        <f t="shared" si="1048"/>
        <v>0</v>
      </c>
      <c r="BB1660" s="65" t="str">
        <f t="shared" si="1049"/>
        <v>x</v>
      </c>
      <c r="BC1660" s="65">
        <f t="shared" si="1081"/>
        <v>0</v>
      </c>
      <c r="BD1660" s="65">
        <f t="shared" si="1074"/>
        <v>0</v>
      </c>
      <c r="BE1660" s="65">
        <f t="shared" si="1050"/>
        <v>0</v>
      </c>
      <c r="BF1660" s="64" t="str">
        <f t="shared" si="1051"/>
        <v>A forrás egyenlő a költséggel (I.ütem).</v>
      </c>
      <c r="BG1660" s="65">
        <f t="shared" si="1052"/>
        <v>0</v>
      </c>
      <c r="BH1660" s="65">
        <f t="shared" si="1053"/>
        <v>0</v>
      </c>
      <c r="BI1660" s="65">
        <f t="shared" si="1054"/>
        <v>0</v>
      </c>
      <c r="BJ1660" s="65">
        <f t="shared" si="1055"/>
        <v>0</v>
      </c>
      <c r="BK1660" s="65">
        <f t="shared" si="1082"/>
        <v>0</v>
      </c>
      <c r="BL1660" s="66" t="str">
        <f t="shared" si="1075"/>
        <v>Nem hosszútávú a feladat.</v>
      </c>
      <c r="BM1660" s="67">
        <f t="shared" si="1056"/>
        <v>1</v>
      </c>
      <c r="BN1660" s="67">
        <f t="shared" si="1057"/>
        <v>0</v>
      </c>
      <c r="BO1660" s="67">
        <f t="shared" si="1058"/>
        <v>1</v>
      </c>
      <c r="BP1660" s="67">
        <f t="shared" si="1059"/>
        <v>0</v>
      </c>
      <c r="BQ1660" s="65">
        <f t="shared" si="1060"/>
        <v>0</v>
      </c>
      <c r="BR1660" s="64" t="str">
        <f t="shared" si="1061"/>
        <v>Nincs hosszútávú terv!</v>
      </c>
      <c r="BS1660" s="65">
        <f t="shared" si="1062"/>
        <v>0</v>
      </c>
      <c r="BT1660" s="65">
        <f t="shared" si="1063"/>
        <v>0</v>
      </c>
      <c r="BU1660" s="65">
        <f t="shared" si="1064"/>
        <v>0</v>
      </c>
      <c r="BV1660" s="65">
        <f t="shared" si="1065"/>
        <v>0</v>
      </c>
      <c r="BW1660" s="65">
        <f t="shared" si="1066"/>
        <v>0</v>
      </c>
      <c r="BX1660" s="65">
        <f t="shared" si="1067"/>
        <v>0</v>
      </c>
      <c r="BY1660" s="65">
        <f t="shared" si="1068"/>
        <v>0</v>
      </c>
      <c r="BZ1660" s="65">
        <f t="shared" si="1069"/>
        <v>0</v>
      </c>
      <c r="CA1660" s="65">
        <f t="shared" si="1070"/>
        <v>0</v>
      </c>
      <c r="CB1660" s="65">
        <f t="shared" si="1071"/>
        <v>0</v>
      </c>
      <c r="CC1660" s="65">
        <f t="shared" si="1072"/>
        <v>0</v>
      </c>
      <c r="CD1660" s="65" t="str">
        <f t="shared" si="1083"/>
        <v>Hiányos kitöltés! (B-oszlop üres)</v>
      </c>
      <c r="CE1660" s="66" t="str">
        <f t="shared" si="1084"/>
        <v>Hiányos kitöltés! (B-oszlop üres)</v>
      </c>
      <c r="CF1660" s="65">
        <f t="shared" si="1085"/>
        <v>0</v>
      </c>
      <c r="CG1660" s="65">
        <f t="shared" si="1086"/>
        <v>0</v>
      </c>
      <c r="CH1660" s="65">
        <f t="shared" si="1087"/>
        <v>0</v>
      </c>
    </row>
    <row r="1661" spans="1:86" ht="31.25" x14ac:dyDescent="0.25">
      <c r="A1661" s="54" t="str">
        <f t="shared" si="1076"/>
        <v>Nincs VKR kiválasztva!</v>
      </c>
      <c r="B1661" s="68"/>
      <c r="C1661" s="55"/>
      <c r="D1661" s="47"/>
      <c r="E1661" s="47"/>
      <c r="F1661" s="56" t="str">
        <f>IF($G1661="","Nincs VKR kiválasztva!",INDEX(Osszesito!$C:$C,MATCH($G1661,Osszesito!$D:$D,0)))</f>
        <v>Nincs VKR kiválasztva!</v>
      </c>
      <c r="G1661" s="45"/>
      <c r="H1661" s="51" t="str">
        <f>IF($D1661="","",CONCATENATE($AY1661,"_",COUNTA($D$3:$D1661),"_FSZV_2026"))</f>
        <v/>
      </c>
      <c r="I1661" s="56" t="str">
        <f>IF($G1661="","Nincs VKR kiválasztva!",INDEX(Osszesito!$G:$G,MATCH($F1661,Osszesito!$C:$C,0)))</f>
        <v>Nincs VKR kiválasztva!</v>
      </c>
      <c r="J1661" s="56" t="str">
        <f>IF($G1661="","Nincs VKR kiválasztva!",INDEX(Osszesito!$F:$F,MATCH($F1661,Osszesito!$C:$C,0)))</f>
        <v>Nincs VKR kiválasztva!</v>
      </c>
      <c r="K1661" s="48" t="str">
        <f t="shared" si="1073"/>
        <v>Nincs kitöltve a költség rész!</v>
      </c>
      <c r="L1661" s="49"/>
      <c r="M1661" s="49"/>
      <c r="N1661" s="60"/>
      <c r="O1661" s="60"/>
      <c r="P1661" s="90"/>
      <c r="R1661" s="62"/>
      <c r="S1661" s="62"/>
      <c r="T1661" s="62"/>
      <c r="U1661" s="62"/>
      <c r="V1661" s="62"/>
      <c r="W1661" s="62"/>
      <c r="X1661" s="62"/>
      <c r="Y1661" s="62"/>
      <c r="Z1661" s="62"/>
      <c r="AA1661" s="62"/>
      <c r="AB1661" s="62"/>
      <c r="AC1661" s="61">
        <f t="shared" si="1077"/>
        <v>0</v>
      </c>
      <c r="AD1661" s="1" t="str">
        <f t="shared" si="1078"/>
        <v>Nincs VKR kiválasztva!</v>
      </c>
      <c r="AF1661" s="60"/>
      <c r="AG1661" s="60"/>
      <c r="AH1661" s="60"/>
      <c r="AI1661" s="60"/>
      <c r="AJ1661" s="60"/>
      <c r="AK1661" s="60"/>
      <c r="AL1661" s="60"/>
      <c r="AM1661" s="60"/>
      <c r="AN1661" s="60"/>
      <c r="AO1661" s="60"/>
      <c r="AP1661" s="60"/>
      <c r="AQ1661" s="61">
        <f t="shared" si="1079"/>
        <v>0</v>
      </c>
      <c r="AR1661" s="130" t="s">
        <v>36</v>
      </c>
      <c r="AS1661" s="1" t="str">
        <f t="shared" si="1080"/>
        <v>Nincs VKR kiválasztva!</v>
      </c>
      <c r="AU1661" s="46"/>
      <c r="AV1661" s="46"/>
      <c r="AY1661" s="64" t="str">
        <f>IF($D1661="","",INDEX(Osszesito!$E:$E,MATCH($F1661,Osszesito!$C:$C,0)))</f>
        <v/>
      </c>
      <c r="AZ1661" s="64">
        <f t="shared" si="1047"/>
        <v>0</v>
      </c>
      <c r="BA1661" s="65">
        <f t="shared" si="1048"/>
        <v>0</v>
      </c>
      <c r="BB1661" s="65" t="str">
        <f t="shared" si="1049"/>
        <v>x</v>
      </c>
      <c r="BC1661" s="65">
        <f t="shared" si="1081"/>
        <v>0</v>
      </c>
      <c r="BD1661" s="65">
        <f t="shared" si="1074"/>
        <v>0</v>
      </c>
      <c r="BE1661" s="65">
        <f t="shared" si="1050"/>
        <v>0</v>
      </c>
      <c r="BF1661" s="64" t="str">
        <f t="shared" si="1051"/>
        <v>A forrás egyenlő a költséggel (I.ütem).</v>
      </c>
      <c r="BG1661" s="65">
        <f t="shared" si="1052"/>
        <v>0</v>
      </c>
      <c r="BH1661" s="65">
        <f t="shared" si="1053"/>
        <v>0</v>
      </c>
      <c r="BI1661" s="65">
        <f t="shared" si="1054"/>
        <v>0</v>
      </c>
      <c r="BJ1661" s="65">
        <f t="shared" si="1055"/>
        <v>0</v>
      </c>
      <c r="BK1661" s="65">
        <f t="shared" si="1082"/>
        <v>0</v>
      </c>
      <c r="BL1661" s="66" t="str">
        <f t="shared" si="1075"/>
        <v>Nem hosszútávú a feladat.</v>
      </c>
      <c r="BM1661" s="67">
        <f t="shared" si="1056"/>
        <v>1</v>
      </c>
      <c r="BN1661" s="67">
        <f t="shared" si="1057"/>
        <v>0</v>
      </c>
      <c r="BO1661" s="67">
        <f t="shared" si="1058"/>
        <v>1</v>
      </c>
      <c r="BP1661" s="67">
        <f t="shared" si="1059"/>
        <v>0</v>
      </c>
      <c r="BQ1661" s="65">
        <f t="shared" si="1060"/>
        <v>0</v>
      </c>
      <c r="BR1661" s="64" t="str">
        <f t="shared" si="1061"/>
        <v>Nincs hosszútávú terv!</v>
      </c>
      <c r="BS1661" s="65">
        <f t="shared" si="1062"/>
        <v>0</v>
      </c>
      <c r="BT1661" s="65">
        <f t="shared" si="1063"/>
        <v>0</v>
      </c>
      <c r="BU1661" s="65">
        <f t="shared" si="1064"/>
        <v>0</v>
      </c>
      <c r="BV1661" s="65">
        <f t="shared" si="1065"/>
        <v>0</v>
      </c>
      <c r="BW1661" s="65">
        <f t="shared" si="1066"/>
        <v>0</v>
      </c>
      <c r="BX1661" s="65">
        <f t="shared" si="1067"/>
        <v>0</v>
      </c>
      <c r="BY1661" s="65">
        <f t="shared" si="1068"/>
        <v>0</v>
      </c>
      <c r="BZ1661" s="65">
        <f t="shared" si="1069"/>
        <v>0</v>
      </c>
      <c r="CA1661" s="65">
        <f t="shared" si="1070"/>
        <v>0</v>
      </c>
      <c r="CB1661" s="65">
        <f t="shared" si="1071"/>
        <v>0</v>
      </c>
      <c r="CC1661" s="65">
        <f t="shared" si="1072"/>
        <v>0</v>
      </c>
      <c r="CD1661" s="65" t="str">
        <f t="shared" si="1083"/>
        <v>Hiányos kitöltés! (B-oszlop üres)</v>
      </c>
      <c r="CE1661" s="66" t="str">
        <f t="shared" si="1084"/>
        <v>Hiányos kitöltés! (B-oszlop üres)</v>
      </c>
      <c r="CF1661" s="65">
        <f t="shared" si="1085"/>
        <v>0</v>
      </c>
      <c r="CG1661" s="65">
        <f t="shared" si="1086"/>
        <v>0</v>
      </c>
      <c r="CH1661" s="65">
        <f t="shared" si="1087"/>
        <v>0</v>
      </c>
    </row>
    <row r="1662" spans="1:86" ht="31.25" x14ac:dyDescent="0.25">
      <c r="A1662" s="54" t="str">
        <f t="shared" si="1076"/>
        <v>Nincs VKR kiválasztva!</v>
      </c>
      <c r="B1662" s="68"/>
      <c r="C1662" s="55"/>
      <c r="D1662" s="47"/>
      <c r="E1662" s="47"/>
      <c r="F1662" s="56" t="str">
        <f>IF($G1662="","Nincs VKR kiválasztva!",INDEX(Osszesito!$C:$C,MATCH($G1662,Osszesito!$D:$D,0)))</f>
        <v>Nincs VKR kiválasztva!</v>
      </c>
      <c r="G1662" s="45"/>
      <c r="H1662" s="51" t="str">
        <f>IF($D1662="","",CONCATENATE($AY1662,"_",COUNTA($D$3:$D1662),"_FSZV_2026"))</f>
        <v/>
      </c>
      <c r="I1662" s="56" t="str">
        <f>IF($G1662="","Nincs VKR kiválasztva!",INDEX(Osszesito!$G:$G,MATCH($F1662,Osszesito!$C:$C,0)))</f>
        <v>Nincs VKR kiválasztva!</v>
      </c>
      <c r="J1662" s="56" t="str">
        <f>IF($G1662="","Nincs VKR kiválasztva!",INDEX(Osszesito!$F:$F,MATCH($F1662,Osszesito!$C:$C,0)))</f>
        <v>Nincs VKR kiválasztva!</v>
      </c>
      <c r="K1662" s="48" t="str">
        <f t="shared" si="1073"/>
        <v>Nincs kitöltve a költség rész!</v>
      </c>
      <c r="L1662" s="49"/>
      <c r="M1662" s="49"/>
      <c r="N1662" s="60"/>
      <c r="O1662" s="60"/>
      <c r="P1662" s="90"/>
      <c r="R1662" s="62"/>
      <c r="S1662" s="62"/>
      <c r="T1662" s="62"/>
      <c r="U1662" s="62"/>
      <c r="V1662" s="62"/>
      <c r="W1662" s="62"/>
      <c r="X1662" s="62"/>
      <c r="Y1662" s="62"/>
      <c r="Z1662" s="62"/>
      <c r="AA1662" s="62"/>
      <c r="AB1662" s="62"/>
      <c r="AC1662" s="61">
        <f t="shared" si="1077"/>
        <v>0</v>
      </c>
      <c r="AD1662" s="1" t="str">
        <f t="shared" si="1078"/>
        <v>Nincs VKR kiválasztva!</v>
      </c>
      <c r="AF1662" s="60"/>
      <c r="AG1662" s="60"/>
      <c r="AH1662" s="60"/>
      <c r="AI1662" s="60"/>
      <c r="AJ1662" s="60"/>
      <c r="AK1662" s="60"/>
      <c r="AL1662" s="60"/>
      <c r="AM1662" s="60"/>
      <c r="AN1662" s="60"/>
      <c r="AO1662" s="60"/>
      <c r="AP1662" s="60"/>
      <c r="AQ1662" s="61">
        <f t="shared" si="1079"/>
        <v>0</v>
      </c>
      <c r="AR1662" s="130" t="s">
        <v>36</v>
      </c>
      <c r="AS1662" s="1" t="str">
        <f t="shared" si="1080"/>
        <v>Nincs VKR kiválasztva!</v>
      </c>
      <c r="AU1662" s="46"/>
      <c r="AV1662" s="46"/>
      <c r="AY1662" s="64" t="str">
        <f>IF($D1662="","",INDEX(Osszesito!$E:$E,MATCH($F1662,Osszesito!$C:$C,0)))</f>
        <v/>
      </c>
      <c r="AZ1662" s="64">
        <f t="shared" si="1047"/>
        <v>0</v>
      </c>
      <c r="BA1662" s="65">
        <f t="shared" si="1048"/>
        <v>0</v>
      </c>
      <c r="BB1662" s="65" t="str">
        <f t="shared" si="1049"/>
        <v>x</v>
      </c>
      <c r="BC1662" s="65">
        <f t="shared" si="1081"/>
        <v>0</v>
      </c>
      <c r="BD1662" s="65">
        <f t="shared" si="1074"/>
        <v>0</v>
      </c>
      <c r="BE1662" s="65">
        <f t="shared" si="1050"/>
        <v>0</v>
      </c>
      <c r="BF1662" s="64" t="str">
        <f t="shared" si="1051"/>
        <v>A forrás egyenlő a költséggel (I.ütem).</v>
      </c>
      <c r="BG1662" s="65">
        <f t="shared" si="1052"/>
        <v>0</v>
      </c>
      <c r="BH1662" s="65">
        <f t="shared" si="1053"/>
        <v>0</v>
      </c>
      <c r="BI1662" s="65">
        <f t="shared" si="1054"/>
        <v>0</v>
      </c>
      <c r="BJ1662" s="65">
        <f t="shared" si="1055"/>
        <v>0</v>
      </c>
      <c r="BK1662" s="65">
        <f t="shared" si="1082"/>
        <v>0</v>
      </c>
      <c r="BL1662" s="66" t="str">
        <f t="shared" si="1075"/>
        <v>Nem hosszútávú a feladat.</v>
      </c>
      <c r="BM1662" s="67">
        <f t="shared" si="1056"/>
        <v>1</v>
      </c>
      <c r="BN1662" s="67">
        <f t="shared" si="1057"/>
        <v>0</v>
      </c>
      <c r="BO1662" s="67">
        <f t="shared" si="1058"/>
        <v>1</v>
      </c>
      <c r="BP1662" s="67">
        <f t="shared" si="1059"/>
        <v>0</v>
      </c>
      <c r="BQ1662" s="65">
        <f t="shared" si="1060"/>
        <v>0</v>
      </c>
      <c r="BR1662" s="64" t="str">
        <f t="shared" si="1061"/>
        <v>Nincs hosszútávú terv!</v>
      </c>
      <c r="BS1662" s="65">
        <f t="shared" si="1062"/>
        <v>0</v>
      </c>
      <c r="BT1662" s="65">
        <f t="shared" si="1063"/>
        <v>0</v>
      </c>
      <c r="BU1662" s="65">
        <f t="shared" si="1064"/>
        <v>0</v>
      </c>
      <c r="BV1662" s="65">
        <f t="shared" si="1065"/>
        <v>0</v>
      </c>
      <c r="BW1662" s="65">
        <f t="shared" si="1066"/>
        <v>0</v>
      </c>
      <c r="BX1662" s="65">
        <f t="shared" si="1067"/>
        <v>0</v>
      </c>
      <c r="BY1662" s="65">
        <f t="shared" si="1068"/>
        <v>0</v>
      </c>
      <c r="BZ1662" s="65">
        <f t="shared" si="1069"/>
        <v>0</v>
      </c>
      <c r="CA1662" s="65">
        <f t="shared" si="1070"/>
        <v>0</v>
      </c>
      <c r="CB1662" s="65">
        <f t="shared" si="1071"/>
        <v>0</v>
      </c>
      <c r="CC1662" s="65">
        <f t="shared" si="1072"/>
        <v>0</v>
      </c>
      <c r="CD1662" s="65" t="str">
        <f t="shared" si="1083"/>
        <v>Hiányos kitöltés! (B-oszlop üres)</v>
      </c>
      <c r="CE1662" s="66" t="str">
        <f t="shared" si="1084"/>
        <v>Hiányos kitöltés! (B-oszlop üres)</v>
      </c>
      <c r="CF1662" s="65">
        <f t="shared" si="1085"/>
        <v>0</v>
      </c>
      <c r="CG1662" s="65">
        <f t="shared" si="1086"/>
        <v>0</v>
      </c>
      <c r="CH1662" s="65">
        <f t="shared" si="1087"/>
        <v>0</v>
      </c>
    </row>
    <row r="1663" spans="1:86" ht="31.25" x14ac:dyDescent="0.25">
      <c r="A1663" s="54" t="str">
        <f t="shared" si="1076"/>
        <v>Nincs VKR kiválasztva!</v>
      </c>
      <c r="B1663" s="68"/>
      <c r="C1663" s="55"/>
      <c r="D1663" s="47"/>
      <c r="E1663" s="47"/>
      <c r="F1663" s="56" t="str">
        <f>IF($G1663="","Nincs VKR kiválasztva!",INDEX(Osszesito!$C:$C,MATCH($G1663,Osszesito!$D:$D,0)))</f>
        <v>Nincs VKR kiválasztva!</v>
      </c>
      <c r="G1663" s="45"/>
      <c r="H1663" s="51" t="str">
        <f>IF($D1663="","",CONCATENATE($AY1663,"_",COUNTA($D$3:$D1663),"_FSZV_2026"))</f>
        <v/>
      </c>
      <c r="I1663" s="56" t="str">
        <f>IF($G1663="","Nincs VKR kiválasztva!",INDEX(Osszesito!$G:$G,MATCH($F1663,Osszesito!$C:$C,0)))</f>
        <v>Nincs VKR kiválasztva!</v>
      </c>
      <c r="J1663" s="56" t="str">
        <f>IF($G1663="","Nincs VKR kiválasztva!",INDEX(Osszesito!$F:$F,MATCH($F1663,Osszesito!$C:$C,0)))</f>
        <v>Nincs VKR kiválasztva!</v>
      </c>
      <c r="K1663" s="48" t="str">
        <f t="shared" si="1073"/>
        <v>Nincs kitöltve a költség rész!</v>
      </c>
      <c r="L1663" s="49"/>
      <c r="M1663" s="49"/>
      <c r="N1663" s="60"/>
      <c r="O1663" s="60"/>
      <c r="P1663" s="90"/>
      <c r="R1663" s="62"/>
      <c r="S1663" s="62"/>
      <c r="T1663" s="62"/>
      <c r="U1663" s="62"/>
      <c r="V1663" s="62"/>
      <c r="W1663" s="62"/>
      <c r="X1663" s="62"/>
      <c r="Y1663" s="62"/>
      <c r="Z1663" s="62"/>
      <c r="AA1663" s="62"/>
      <c r="AB1663" s="62"/>
      <c r="AC1663" s="61">
        <f t="shared" si="1077"/>
        <v>0</v>
      </c>
      <c r="AD1663" s="1" t="str">
        <f t="shared" si="1078"/>
        <v>Nincs VKR kiválasztva!</v>
      </c>
      <c r="AF1663" s="60"/>
      <c r="AG1663" s="60"/>
      <c r="AH1663" s="60"/>
      <c r="AI1663" s="60"/>
      <c r="AJ1663" s="60"/>
      <c r="AK1663" s="60"/>
      <c r="AL1663" s="60"/>
      <c r="AM1663" s="60"/>
      <c r="AN1663" s="60"/>
      <c r="AO1663" s="60"/>
      <c r="AP1663" s="60"/>
      <c r="AQ1663" s="61">
        <f t="shared" si="1079"/>
        <v>0</v>
      </c>
      <c r="AR1663" s="130" t="s">
        <v>36</v>
      </c>
      <c r="AS1663" s="1" t="str">
        <f t="shared" si="1080"/>
        <v>Nincs VKR kiválasztva!</v>
      </c>
      <c r="AU1663" s="46"/>
      <c r="AV1663" s="46"/>
      <c r="AY1663" s="64" t="str">
        <f>IF($D1663="","",INDEX(Osszesito!$E:$E,MATCH($F1663,Osszesito!$C:$C,0)))</f>
        <v/>
      </c>
      <c r="AZ1663" s="64">
        <f t="shared" si="1047"/>
        <v>0</v>
      </c>
      <c r="BA1663" s="65">
        <f t="shared" si="1048"/>
        <v>0</v>
      </c>
      <c r="BB1663" s="65" t="str">
        <f t="shared" si="1049"/>
        <v>x</v>
      </c>
      <c r="BC1663" s="65">
        <f t="shared" si="1081"/>
        <v>0</v>
      </c>
      <c r="BD1663" s="65">
        <f t="shared" si="1074"/>
        <v>0</v>
      </c>
      <c r="BE1663" s="65">
        <f t="shared" si="1050"/>
        <v>0</v>
      </c>
      <c r="BF1663" s="64" t="str">
        <f t="shared" si="1051"/>
        <v>A forrás egyenlő a költséggel (I.ütem).</v>
      </c>
      <c r="BG1663" s="65">
        <f t="shared" si="1052"/>
        <v>0</v>
      </c>
      <c r="BH1663" s="65">
        <f t="shared" si="1053"/>
        <v>0</v>
      </c>
      <c r="BI1663" s="65">
        <f t="shared" si="1054"/>
        <v>0</v>
      </c>
      <c r="BJ1663" s="65">
        <f t="shared" si="1055"/>
        <v>0</v>
      </c>
      <c r="BK1663" s="65">
        <f t="shared" si="1082"/>
        <v>0</v>
      </c>
      <c r="BL1663" s="66" t="str">
        <f t="shared" si="1075"/>
        <v>Nem hosszútávú a feladat.</v>
      </c>
      <c r="BM1663" s="67">
        <f t="shared" si="1056"/>
        <v>1</v>
      </c>
      <c r="BN1663" s="67">
        <f t="shared" si="1057"/>
        <v>0</v>
      </c>
      <c r="BO1663" s="67">
        <f t="shared" si="1058"/>
        <v>1</v>
      </c>
      <c r="BP1663" s="67">
        <f t="shared" si="1059"/>
        <v>0</v>
      </c>
      <c r="BQ1663" s="65">
        <f t="shared" si="1060"/>
        <v>0</v>
      </c>
      <c r="BR1663" s="64" t="str">
        <f t="shared" si="1061"/>
        <v>Nincs hosszútávú terv!</v>
      </c>
      <c r="BS1663" s="65">
        <f t="shared" si="1062"/>
        <v>0</v>
      </c>
      <c r="BT1663" s="65">
        <f t="shared" si="1063"/>
        <v>0</v>
      </c>
      <c r="BU1663" s="65">
        <f t="shared" si="1064"/>
        <v>0</v>
      </c>
      <c r="BV1663" s="65">
        <f t="shared" si="1065"/>
        <v>0</v>
      </c>
      <c r="BW1663" s="65">
        <f t="shared" si="1066"/>
        <v>0</v>
      </c>
      <c r="BX1663" s="65">
        <f t="shared" si="1067"/>
        <v>0</v>
      </c>
      <c r="BY1663" s="65">
        <f t="shared" si="1068"/>
        <v>0</v>
      </c>
      <c r="BZ1663" s="65">
        <f t="shared" si="1069"/>
        <v>0</v>
      </c>
      <c r="CA1663" s="65">
        <f t="shared" si="1070"/>
        <v>0</v>
      </c>
      <c r="CB1663" s="65">
        <f t="shared" si="1071"/>
        <v>0</v>
      </c>
      <c r="CC1663" s="65">
        <f t="shared" si="1072"/>
        <v>0</v>
      </c>
      <c r="CD1663" s="65" t="str">
        <f t="shared" si="1083"/>
        <v>Hiányos kitöltés! (B-oszlop üres)</v>
      </c>
      <c r="CE1663" s="66" t="str">
        <f t="shared" si="1084"/>
        <v>Hiányos kitöltés! (B-oszlop üres)</v>
      </c>
      <c r="CF1663" s="65">
        <f t="shared" si="1085"/>
        <v>0</v>
      </c>
      <c r="CG1663" s="65">
        <f t="shared" si="1086"/>
        <v>0</v>
      </c>
      <c r="CH1663" s="65">
        <f t="shared" si="1087"/>
        <v>0</v>
      </c>
    </row>
    <row r="1664" spans="1:86" ht="31.25" x14ac:dyDescent="0.25">
      <c r="A1664" s="54" t="str">
        <f t="shared" si="1076"/>
        <v>Nincs VKR kiválasztva!</v>
      </c>
      <c r="B1664" s="68"/>
      <c r="C1664" s="55"/>
      <c r="D1664" s="47"/>
      <c r="E1664" s="47"/>
      <c r="F1664" s="56" t="str">
        <f>IF($G1664="","Nincs VKR kiválasztva!",INDEX(Osszesito!$C:$C,MATCH($G1664,Osszesito!$D:$D,0)))</f>
        <v>Nincs VKR kiválasztva!</v>
      </c>
      <c r="G1664" s="45"/>
      <c r="H1664" s="51" t="str">
        <f>IF($D1664="","",CONCATENATE($AY1664,"_",COUNTA($D$3:$D1664),"_FSZV_2026"))</f>
        <v/>
      </c>
      <c r="I1664" s="56" t="str">
        <f>IF($G1664="","Nincs VKR kiválasztva!",INDEX(Osszesito!$G:$G,MATCH($F1664,Osszesito!$C:$C,0)))</f>
        <v>Nincs VKR kiválasztva!</v>
      </c>
      <c r="J1664" s="56" t="str">
        <f>IF($G1664="","Nincs VKR kiválasztva!",INDEX(Osszesito!$F:$F,MATCH($F1664,Osszesito!$C:$C,0)))</f>
        <v>Nincs VKR kiválasztva!</v>
      </c>
      <c r="K1664" s="48" t="str">
        <f t="shared" si="1073"/>
        <v>Nincs kitöltve a költség rész!</v>
      </c>
      <c r="L1664" s="49"/>
      <c r="M1664" s="49"/>
      <c r="N1664" s="60"/>
      <c r="O1664" s="60"/>
      <c r="P1664" s="90"/>
      <c r="R1664" s="62"/>
      <c r="S1664" s="62"/>
      <c r="T1664" s="62"/>
      <c r="U1664" s="62"/>
      <c r="V1664" s="62"/>
      <c r="W1664" s="62"/>
      <c r="X1664" s="62"/>
      <c r="Y1664" s="62"/>
      <c r="Z1664" s="62"/>
      <c r="AA1664" s="62"/>
      <c r="AB1664" s="62"/>
      <c r="AC1664" s="61">
        <f t="shared" si="1077"/>
        <v>0</v>
      </c>
      <c r="AD1664" s="1" t="str">
        <f t="shared" si="1078"/>
        <v>Nincs VKR kiválasztva!</v>
      </c>
      <c r="AF1664" s="60"/>
      <c r="AG1664" s="60"/>
      <c r="AH1664" s="60"/>
      <c r="AI1664" s="60"/>
      <c r="AJ1664" s="60"/>
      <c r="AK1664" s="60"/>
      <c r="AL1664" s="60"/>
      <c r="AM1664" s="60"/>
      <c r="AN1664" s="60"/>
      <c r="AO1664" s="60"/>
      <c r="AP1664" s="60"/>
      <c r="AQ1664" s="61">
        <f t="shared" si="1079"/>
        <v>0</v>
      </c>
      <c r="AR1664" s="130" t="s">
        <v>36</v>
      </c>
      <c r="AS1664" s="1" t="str">
        <f t="shared" si="1080"/>
        <v>Nincs VKR kiválasztva!</v>
      </c>
      <c r="AU1664" s="46"/>
      <c r="AV1664" s="46"/>
      <c r="AY1664" s="64" t="str">
        <f>IF($D1664="","",INDEX(Osszesito!$E:$E,MATCH($F1664,Osszesito!$C:$C,0)))</f>
        <v/>
      </c>
      <c r="AZ1664" s="64">
        <f t="shared" si="1047"/>
        <v>0</v>
      </c>
      <c r="BA1664" s="65">
        <f t="shared" si="1048"/>
        <v>0</v>
      </c>
      <c r="BB1664" s="65" t="str">
        <f t="shared" si="1049"/>
        <v>x</v>
      </c>
      <c r="BC1664" s="65">
        <f t="shared" si="1081"/>
        <v>0</v>
      </c>
      <c r="BD1664" s="65">
        <f t="shared" si="1074"/>
        <v>0</v>
      </c>
      <c r="BE1664" s="65">
        <f t="shared" si="1050"/>
        <v>0</v>
      </c>
      <c r="BF1664" s="64" t="str">
        <f t="shared" si="1051"/>
        <v>A forrás egyenlő a költséggel (I.ütem).</v>
      </c>
      <c r="BG1664" s="65">
        <f t="shared" si="1052"/>
        <v>0</v>
      </c>
      <c r="BH1664" s="65">
        <f t="shared" si="1053"/>
        <v>0</v>
      </c>
      <c r="BI1664" s="65">
        <f t="shared" si="1054"/>
        <v>0</v>
      </c>
      <c r="BJ1664" s="65">
        <f t="shared" si="1055"/>
        <v>0</v>
      </c>
      <c r="BK1664" s="65">
        <f t="shared" si="1082"/>
        <v>0</v>
      </c>
      <c r="BL1664" s="66" t="str">
        <f t="shared" si="1075"/>
        <v>Nem hosszútávú a feladat.</v>
      </c>
      <c r="BM1664" s="67">
        <f t="shared" si="1056"/>
        <v>1</v>
      </c>
      <c r="BN1664" s="67">
        <f t="shared" si="1057"/>
        <v>0</v>
      </c>
      <c r="BO1664" s="67">
        <f t="shared" si="1058"/>
        <v>1</v>
      </c>
      <c r="BP1664" s="67">
        <f t="shared" si="1059"/>
        <v>0</v>
      </c>
      <c r="BQ1664" s="65">
        <f t="shared" si="1060"/>
        <v>0</v>
      </c>
      <c r="BR1664" s="64" t="str">
        <f t="shared" si="1061"/>
        <v>Nincs hosszútávú terv!</v>
      </c>
      <c r="BS1664" s="65">
        <f t="shared" si="1062"/>
        <v>0</v>
      </c>
      <c r="BT1664" s="65">
        <f t="shared" si="1063"/>
        <v>0</v>
      </c>
      <c r="BU1664" s="65">
        <f t="shared" si="1064"/>
        <v>0</v>
      </c>
      <c r="BV1664" s="65">
        <f t="shared" si="1065"/>
        <v>0</v>
      </c>
      <c r="BW1664" s="65">
        <f t="shared" si="1066"/>
        <v>0</v>
      </c>
      <c r="BX1664" s="65">
        <f t="shared" si="1067"/>
        <v>0</v>
      </c>
      <c r="BY1664" s="65">
        <f t="shared" si="1068"/>
        <v>0</v>
      </c>
      <c r="BZ1664" s="65">
        <f t="shared" si="1069"/>
        <v>0</v>
      </c>
      <c r="CA1664" s="65">
        <f t="shared" si="1070"/>
        <v>0</v>
      </c>
      <c r="CB1664" s="65">
        <f t="shared" si="1071"/>
        <v>0</v>
      </c>
      <c r="CC1664" s="65">
        <f t="shared" si="1072"/>
        <v>0</v>
      </c>
      <c r="CD1664" s="65" t="str">
        <f t="shared" si="1083"/>
        <v>Hiányos kitöltés! (B-oszlop üres)</v>
      </c>
      <c r="CE1664" s="66" t="str">
        <f t="shared" si="1084"/>
        <v>Hiányos kitöltés! (B-oszlop üres)</v>
      </c>
      <c r="CF1664" s="65">
        <f t="shared" si="1085"/>
        <v>0</v>
      </c>
      <c r="CG1664" s="65">
        <f t="shared" si="1086"/>
        <v>0</v>
      </c>
      <c r="CH1664" s="65">
        <f t="shared" si="1087"/>
        <v>0</v>
      </c>
    </row>
    <row r="1665" spans="1:86" ht="31.25" x14ac:dyDescent="0.25">
      <c r="A1665" s="54" t="str">
        <f t="shared" si="1076"/>
        <v>Nincs VKR kiválasztva!</v>
      </c>
      <c r="B1665" s="68"/>
      <c r="C1665" s="55"/>
      <c r="D1665" s="47"/>
      <c r="E1665" s="47"/>
      <c r="F1665" s="56" t="str">
        <f>IF($G1665="","Nincs VKR kiválasztva!",INDEX(Osszesito!$C:$C,MATCH($G1665,Osszesito!$D:$D,0)))</f>
        <v>Nincs VKR kiválasztva!</v>
      </c>
      <c r="G1665" s="45"/>
      <c r="H1665" s="51" t="str">
        <f>IF($D1665="","",CONCATENATE($AY1665,"_",COUNTA($D$3:$D1665),"_FSZV_2026"))</f>
        <v/>
      </c>
      <c r="I1665" s="56" t="str">
        <f>IF($G1665="","Nincs VKR kiválasztva!",INDEX(Osszesito!$G:$G,MATCH($F1665,Osszesito!$C:$C,0)))</f>
        <v>Nincs VKR kiválasztva!</v>
      </c>
      <c r="J1665" s="56" t="str">
        <f>IF($G1665="","Nincs VKR kiválasztva!",INDEX(Osszesito!$F:$F,MATCH($F1665,Osszesito!$C:$C,0)))</f>
        <v>Nincs VKR kiválasztva!</v>
      </c>
      <c r="K1665" s="48" t="str">
        <f t="shared" si="1073"/>
        <v>Nincs kitöltve a költség rész!</v>
      </c>
      <c r="L1665" s="49"/>
      <c r="M1665" s="49"/>
      <c r="N1665" s="60"/>
      <c r="O1665" s="60"/>
      <c r="P1665" s="90"/>
      <c r="R1665" s="62"/>
      <c r="S1665" s="62"/>
      <c r="T1665" s="62"/>
      <c r="U1665" s="62"/>
      <c r="V1665" s="62"/>
      <c r="W1665" s="62"/>
      <c r="X1665" s="62"/>
      <c r="Y1665" s="62"/>
      <c r="Z1665" s="62"/>
      <c r="AA1665" s="62"/>
      <c r="AB1665" s="62"/>
      <c r="AC1665" s="61">
        <f t="shared" si="1077"/>
        <v>0</v>
      </c>
      <c r="AD1665" s="1" t="str">
        <f t="shared" si="1078"/>
        <v>Nincs VKR kiválasztva!</v>
      </c>
      <c r="AF1665" s="60"/>
      <c r="AG1665" s="60"/>
      <c r="AH1665" s="60"/>
      <c r="AI1665" s="60"/>
      <c r="AJ1665" s="60"/>
      <c r="AK1665" s="60"/>
      <c r="AL1665" s="60"/>
      <c r="AM1665" s="60"/>
      <c r="AN1665" s="60"/>
      <c r="AO1665" s="60"/>
      <c r="AP1665" s="60"/>
      <c r="AQ1665" s="61">
        <f t="shared" si="1079"/>
        <v>0</v>
      </c>
      <c r="AR1665" s="130" t="s">
        <v>36</v>
      </c>
      <c r="AS1665" s="1" t="str">
        <f t="shared" si="1080"/>
        <v>Nincs VKR kiválasztva!</v>
      </c>
      <c r="AU1665" s="46"/>
      <c r="AV1665" s="46"/>
      <c r="AY1665" s="64" t="str">
        <f>IF($D1665="","",INDEX(Osszesito!$E:$E,MATCH($F1665,Osszesito!$C:$C,0)))</f>
        <v/>
      </c>
      <c r="AZ1665" s="64">
        <f t="shared" si="1047"/>
        <v>0</v>
      </c>
      <c r="BA1665" s="65">
        <f t="shared" si="1048"/>
        <v>0</v>
      </c>
      <c r="BB1665" s="65" t="str">
        <f t="shared" si="1049"/>
        <v>x</v>
      </c>
      <c r="BC1665" s="65">
        <f t="shared" si="1081"/>
        <v>0</v>
      </c>
      <c r="BD1665" s="65">
        <f t="shared" si="1074"/>
        <v>0</v>
      </c>
      <c r="BE1665" s="65">
        <f t="shared" si="1050"/>
        <v>0</v>
      </c>
      <c r="BF1665" s="64" t="str">
        <f t="shared" si="1051"/>
        <v>A forrás egyenlő a költséggel (I.ütem).</v>
      </c>
      <c r="BG1665" s="65">
        <f t="shared" si="1052"/>
        <v>0</v>
      </c>
      <c r="BH1665" s="65">
        <f t="shared" si="1053"/>
        <v>0</v>
      </c>
      <c r="BI1665" s="65">
        <f t="shared" si="1054"/>
        <v>0</v>
      </c>
      <c r="BJ1665" s="65">
        <f t="shared" si="1055"/>
        <v>0</v>
      </c>
      <c r="BK1665" s="65">
        <f t="shared" si="1082"/>
        <v>0</v>
      </c>
      <c r="BL1665" s="66" t="str">
        <f t="shared" si="1075"/>
        <v>Nem hosszútávú a feladat.</v>
      </c>
      <c r="BM1665" s="67">
        <f t="shared" si="1056"/>
        <v>1</v>
      </c>
      <c r="BN1665" s="67">
        <f t="shared" si="1057"/>
        <v>0</v>
      </c>
      <c r="BO1665" s="67">
        <f t="shared" si="1058"/>
        <v>1</v>
      </c>
      <c r="BP1665" s="67">
        <f t="shared" si="1059"/>
        <v>0</v>
      </c>
      <c r="BQ1665" s="65">
        <f t="shared" si="1060"/>
        <v>0</v>
      </c>
      <c r="BR1665" s="64" t="str">
        <f t="shared" si="1061"/>
        <v>Nincs hosszútávú terv!</v>
      </c>
      <c r="BS1665" s="65">
        <f t="shared" si="1062"/>
        <v>0</v>
      </c>
      <c r="BT1665" s="65">
        <f t="shared" si="1063"/>
        <v>0</v>
      </c>
      <c r="BU1665" s="65">
        <f t="shared" si="1064"/>
        <v>0</v>
      </c>
      <c r="BV1665" s="65">
        <f t="shared" si="1065"/>
        <v>0</v>
      </c>
      <c r="BW1665" s="65">
        <f t="shared" si="1066"/>
        <v>0</v>
      </c>
      <c r="BX1665" s="65">
        <f t="shared" si="1067"/>
        <v>0</v>
      </c>
      <c r="BY1665" s="65">
        <f t="shared" si="1068"/>
        <v>0</v>
      </c>
      <c r="BZ1665" s="65">
        <f t="shared" si="1069"/>
        <v>0</v>
      </c>
      <c r="CA1665" s="65">
        <f t="shared" si="1070"/>
        <v>0</v>
      </c>
      <c r="CB1665" s="65">
        <f t="shared" si="1071"/>
        <v>0</v>
      </c>
      <c r="CC1665" s="65">
        <f t="shared" si="1072"/>
        <v>0</v>
      </c>
      <c r="CD1665" s="65" t="str">
        <f t="shared" si="1083"/>
        <v>Hiányos kitöltés! (B-oszlop üres)</v>
      </c>
      <c r="CE1665" s="66" t="str">
        <f t="shared" si="1084"/>
        <v>Hiányos kitöltés! (B-oszlop üres)</v>
      </c>
      <c r="CF1665" s="65">
        <f t="shared" si="1085"/>
        <v>0</v>
      </c>
      <c r="CG1665" s="65">
        <f t="shared" si="1086"/>
        <v>0</v>
      </c>
      <c r="CH1665" s="65">
        <f t="shared" si="1087"/>
        <v>0</v>
      </c>
    </row>
    <row r="1666" spans="1:86" ht="31.25" x14ac:dyDescent="0.25">
      <c r="A1666" s="54" t="str">
        <f t="shared" si="1076"/>
        <v>Nincs VKR kiválasztva!</v>
      </c>
      <c r="B1666" s="68"/>
      <c r="C1666" s="55"/>
      <c r="D1666" s="47"/>
      <c r="E1666" s="47"/>
      <c r="F1666" s="56" t="str">
        <f>IF($G1666="","Nincs VKR kiválasztva!",INDEX(Osszesito!$C:$C,MATCH($G1666,Osszesito!$D:$D,0)))</f>
        <v>Nincs VKR kiválasztva!</v>
      </c>
      <c r="G1666" s="45"/>
      <c r="H1666" s="51" t="str">
        <f>IF($D1666="","",CONCATENATE($AY1666,"_",COUNTA($D$3:$D1666),"_FSZV_2026"))</f>
        <v/>
      </c>
      <c r="I1666" s="56" t="str">
        <f>IF($G1666="","Nincs VKR kiválasztva!",INDEX(Osszesito!$G:$G,MATCH($F1666,Osszesito!$C:$C,0)))</f>
        <v>Nincs VKR kiválasztva!</v>
      </c>
      <c r="J1666" s="56" t="str">
        <f>IF($G1666="","Nincs VKR kiválasztva!",INDEX(Osszesito!$F:$F,MATCH($F1666,Osszesito!$C:$C,0)))</f>
        <v>Nincs VKR kiválasztva!</v>
      </c>
      <c r="K1666" s="48" t="str">
        <f t="shared" si="1073"/>
        <v>Nincs kitöltve a költség rész!</v>
      </c>
      <c r="L1666" s="49"/>
      <c r="M1666" s="49"/>
      <c r="N1666" s="60"/>
      <c r="O1666" s="60"/>
      <c r="P1666" s="90"/>
      <c r="R1666" s="62"/>
      <c r="S1666" s="62"/>
      <c r="T1666" s="62"/>
      <c r="U1666" s="62"/>
      <c r="V1666" s="62"/>
      <c r="W1666" s="62"/>
      <c r="X1666" s="62"/>
      <c r="Y1666" s="62"/>
      <c r="Z1666" s="62"/>
      <c r="AA1666" s="62"/>
      <c r="AB1666" s="62"/>
      <c r="AC1666" s="61">
        <f t="shared" si="1077"/>
        <v>0</v>
      </c>
      <c r="AD1666" s="1" t="str">
        <f t="shared" si="1078"/>
        <v>Nincs VKR kiválasztva!</v>
      </c>
      <c r="AF1666" s="60"/>
      <c r="AG1666" s="60"/>
      <c r="AH1666" s="60"/>
      <c r="AI1666" s="60"/>
      <c r="AJ1666" s="60"/>
      <c r="AK1666" s="60"/>
      <c r="AL1666" s="60"/>
      <c r="AM1666" s="60"/>
      <c r="AN1666" s="60"/>
      <c r="AO1666" s="60"/>
      <c r="AP1666" s="60"/>
      <c r="AQ1666" s="61">
        <f t="shared" si="1079"/>
        <v>0</v>
      </c>
      <c r="AR1666" s="130" t="s">
        <v>36</v>
      </c>
      <c r="AS1666" s="1" t="str">
        <f t="shared" si="1080"/>
        <v>Nincs VKR kiválasztva!</v>
      </c>
      <c r="AU1666" s="46"/>
      <c r="AV1666" s="46"/>
      <c r="AY1666" s="64" t="str">
        <f>IF($D1666="","",INDEX(Osszesito!$E:$E,MATCH($F1666,Osszesito!$C:$C,0)))</f>
        <v/>
      </c>
      <c r="AZ1666" s="64">
        <f t="shared" si="1047"/>
        <v>0</v>
      </c>
      <c r="BA1666" s="65">
        <f t="shared" si="1048"/>
        <v>0</v>
      </c>
      <c r="BB1666" s="65" t="str">
        <f t="shared" si="1049"/>
        <v>x</v>
      </c>
      <c r="BC1666" s="65">
        <f t="shared" si="1081"/>
        <v>0</v>
      </c>
      <c r="BD1666" s="65">
        <f t="shared" si="1074"/>
        <v>0</v>
      </c>
      <c r="BE1666" s="65">
        <f t="shared" si="1050"/>
        <v>0</v>
      </c>
      <c r="BF1666" s="64" t="str">
        <f t="shared" si="1051"/>
        <v>A forrás egyenlő a költséggel (I.ütem).</v>
      </c>
      <c r="BG1666" s="65">
        <f t="shared" si="1052"/>
        <v>0</v>
      </c>
      <c r="BH1666" s="65">
        <f t="shared" si="1053"/>
        <v>0</v>
      </c>
      <c r="BI1666" s="65">
        <f t="shared" si="1054"/>
        <v>0</v>
      </c>
      <c r="BJ1666" s="65">
        <f t="shared" si="1055"/>
        <v>0</v>
      </c>
      <c r="BK1666" s="65">
        <f t="shared" si="1082"/>
        <v>0</v>
      </c>
      <c r="BL1666" s="66" t="str">
        <f t="shared" si="1075"/>
        <v>Nem hosszútávú a feladat.</v>
      </c>
      <c r="BM1666" s="67">
        <f t="shared" si="1056"/>
        <v>1</v>
      </c>
      <c r="BN1666" s="67">
        <f t="shared" si="1057"/>
        <v>0</v>
      </c>
      <c r="BO1666" s="67">
        <f t="shared" si="1058"/>
        <v>1</v>
      </c>
      <c r="BP1666" s="67">
        <f t="shared" si="1059"/>
        <v>0</v>
      </c>
      <c r="BQ1666" s="65">
        <f t="shared" si="1060"/>
        <v>0</v>
      </c>
      <c r="BR1666" s="64" t="str">
        <f t="shared" si="1061"/>
        <v>Nincs hosszútávú terv!</v>
      </c>
      <c r="BS1666" s="65">
        <f t="shared" si="1062"/>
        <v>0</v>
      </c>
      <c r="BT1666" s="65">
        <f t="shared" si="1063"/>
        <v>0</v>
      </c>
      <c r="BU1666" s="65">
        <f t="shared" si="1064"/>
        <v>0</v>
      </c>
      <c r="BV1666" s="65">
        <f t="shared" si="1065"/>
        <v>0</v>
      </c>
      <c r="BW1666" s="65">
        <f t="shared" si="1066"/>
        <v>0</v>
      </c>
      <c r="BX1666" s="65">
        <f t="shared" si="1067"/>
        <v>0</v>
      </c>
      <c r="BY1666" s="65">
        <f t="shared" si="1068"/>
        <v>0</v>
      </c>
      <c r="BZ1666" s="65">
        <f t="shared" si="1069"/>
        <v>0</v>
      </c>
      <c r="CA1666" s="65">
        <f t="shared" si="1070"/>
        <v>0</v>
      </c>
      <c r="CB1666" s="65">
        <f t="shared" si="1071"/>
        <v>0</v>
      </c>
      <c r="CC1666" s="65">
        <f t="shared" si="1072"/>
        <v>0</v>
      </c>
      <c r="CD1666" s="65" t="str">
        <f t="shared" si="1083"/>
        <v>Hiányos kitöltés! (B-oszlop üres)</v>
      </c>
      <c r="CE1666" s="66" t="str">
        <f t="shared" si="1084"/>
        <v>Hiányos kitöltés! (B-oszlop üres)</v>
      </c>
      <c r="CF1666" s="65">
        <f t="shared" si="1085"/>
        <v>0</v>
      </c>
      <c r="CG1666" s="65">
        <f t="shared" si="1086"/>
        <v>0</v>
      </c>
      <c r="CH1666" s="65">
        <f t="shared" si="1087"/>
        <v>0</v>
      </c>
    </row>
    <row r="1667" spans="1:86" ht="31.25" x14ac:dyDescent="0.25">
      <c r="A1667" s="54" t="str">
        <f t="shared" si="1076"/>
        <v>Nincs VKR kiválasztva!</v>
      </c>
      <c r="B1667" s="68"/>
      <c r="C1667" s="55"/>
      <c r="D1667" s="47"/>
      <c r="E1667" s="47"/>
      <c r="F1667" s="56" t="str">
        <f>IF($G1667="","Nincs VKR kiválasztva!",INDEX(Osszesito!$C:$C,MATCH($G1667,Osszesito!$D:$D,0)))</f>
        <v>Nincs VKR kiválasztva!</v>
      </c>
      <c r="G1667" s="45"/>
      <c r="H1667" s="51" t="str">
        <f>IF($D1667="","",CONCATENATE($AY1667,"_",COUNTA($D$3:$D1667),"_FSZV_2026"))</f>
        <v/>
      </c>
      <c r="I1667" s="56" t="str">
        <f>IF($G1667="","Nincs VKR kiválasztva!",INDEX(Osszesito!$G:$G,MATCH($F1667,Osszesito!$C:$C,0)))</f>
        <v>Nincs VKR kiválasztva!</v>
      </c>
      <c r="J1667" s="56" t="str">
        <f>IF($G1667="","Nincs VKR kiválasztva!",INDEX(Osszesito!$F:$F,MATCH($F1667,Osszesito!$C:$C,0)))</f>
        <v>Nincs VKR kiválasztva!</v>
      </c>
      <c r="K1667" s="48" t="str">
        <f t="shared" si="1073"/>
        <v>Nincs kitöltve a költség rész!</v>
      </c>
      <c r="L1667" s="49"/>
      <c r="M1667" s="49"/>
      <c r="N1667" s="60"/>
      <c r="O1667" s="60"/>
      <c r="P1667" s="90"/>
      <c r="R1667" s="62"/>
      <c r="S1667" s="62"/>
      <c r="T1667" s="62"/>
      <c r="U1667" s="62"/>
      <c r="V1667" s="62"/>
      <c r="W1667" s="62"/>
      <c r="X1667" s="62"/>
      <c r="Y1667" s="62"/>
      <c r="Z1667" s="62"/>
      <c r="AA1667" s="62"/>
      <c r="AB1667" s="62"/>
      <c r="AC1667" s="61">
        <f t="shared" si="1077"/>
        <v>0</v>
      </c>
      <c r="AD1667" s="1" t="str">
        <f t="shared" si="1078"/>
        <v>Nincs VKR kiválasztva!</v>
      </c>
      <c r="AF1667" s="60"/>
      <c r="AG1667" s="60"/>
      <c r="AH1667" s="60"/>
      <c r="AI1667" s="60"/>
      <c r="AJ1667" s="60"/>
      <c r="AK1667" s="60"/>
      <c r="AL1667" s="60"/>
      <c r="AM1667" s="60"/>
      <c r="AN1667" s="60"/>
      <c r="AO1667" s="60"/>
      <c r="AP1667" s="60"/>
      <c r="AQ1667" s="61">
        <f t="shared" si="1079"/>
        <v>0</v>
      </c>
      <c r="AR1667" s="130" t="s">
        <v>36</v>
      </c>
      <c r="AS1667" s="1" t="str">
        <f t="shared" si="1080"/>
        <v>Nincs VKR kiválasztva!</v>
      </c>
      <c r="AU1667" s="46"/>
      <c r="AV1667" s="46"/>
      <c r="AY1667" s="64" t="str">
        <f>IF($D1667="","",INDEX(Osszesito!$E:$E,MATCH($F1667,Osszesito!$C:$C,0)))</f>
        <v/>
      </c>
      <c r="AZ1667" s="64">
        <f t="shared" si="1047"/>
        <v>0</v>
      </c>
      <c r="BA1667" s="65">
        <f t="shared" si="1048"/>
        <v>0</v>
      </c>
      <c r="BB1667" s="65" t="str">
        <f t="shared" si="1049"/>
        <v>x</v>
      </c>
      <c r="BC1667" s="65">
        <f t="shared" si="1081"/>
        <v>0</v>
      </c>
      <c r="BD1667" s="65">
        <f t="shared" si="1074"/>
        <v>0</v>
      </c>
      <c r="BE1667" s="65">
        <f t="shared" si="1050"/>
        <v>0</v>
      </c>
      <c r="BF1667" s="64" t="str">
        <f t="shared" si="1051"/>
        <v>A forrás egyenlő a költséggel (I.ütem).</v>
      </c>
      <c r="BG1667" s="65">
        <f t="shared" si="1052"/>
        <v>0</v>
      </c>
      <c r="BH1667" s="65">
        <f t="shared" si="1053"/>
        <v>0</v>
      </c>
      <c r="BI1667" s="65">
        <f t="shared" si="1054"/>
        <v>0</v>
      </c>
      <c r="BJ1667" s="65">
        <f t="shared" si="1055"/>
        <v>0</v>
      </c>
      <c r="BK1667" s="65">
        <f t="shared" si="1082"/>
        <v>0</v>
      </c>
      <c r="BL1667" s="66" t="str">
        <f t="shared" si="1075"/>
        <v>Nem hosszútávú a feladat.</v>
      </c>
      <c r="BM1667" s="67">
        <f t="shared" si="1056"/>
        <v>1</v>
      </c>
      <c r="BN1667" s="67">
        <f t="shared" si="1057"/>
        <v>0</v>
      </c>
      <c r="BO1667" s="67">
        <f t="shared" si="1058"/>
        <v>1</v>
      </c>
      <c r="BP1667" s="67">
        <f t="shared" si="1059"/>
        <v>0</v>
      </c>
      <c r="BQ1667" s="65">
        <f t="shared" si="1060"/>
        <v>0</v>
      </c>
      <c r="BR1667" s="64" t="str">
        <f t="shared" si="1061"/>
        <v>Nincs hosszútávú terv!</v>
      </c>
      <c r="BS1667" s="65">
        <f t="shared" si="1062"/>
        <v>0</v>
      </c>
      <c r="BT1667" s="65">
        <f t="shared" si="1063"/>
        <v>0</v>
      </c>
      <c r="BU1667" s="65">
        <f t="shared" si="1064"/>
        <v>0</v>
      </c>
      <c r="BV1667" s="65">
        <f t="shared" si="1065"/>
        <v>0</v>
      </c>
      <c r="BW1667" s="65">
        <f t="shared" si="1066"/>
        <v>0</v>
      </c>
      <c r="BX1667" s="65">
        <f t="shared" si="1067"/>
        <v>0</v>
      </c>
      <c r="BY1667" s="65">
        <f t="shared" si="1068"/>
        <v>0</v>
      </c>
      <c r="BZ1667" s="65">
        <f t="shared" si="1069"/>
        <v>0</v>
      </c>
      <c r="CA1667" s="65">
        <f t="shared" si="1070"/>
        <v>0</v>
      </c>
      <c r="CB1667" s="65">
        <f t="shared" si="1071"/>
        <v>0</v>
      </c>
      <c r="CC1667" s="65">
        <f t="shared" si="1072"/>
        <v>0</v>
      </c>
      <c r="CD1667" s="65" t="str">
        <f t="shared" si="1083"/>
        <v>Hiányos kitöltés! (B-oszlop üres)</v>
      </c>
      <c r="CE1667" s="66" t="str">
        <f t="shared" si="1084"/>
        <v>Hiányos kitöltés! (B-oszlop üres)</v>
      </c>
      <c r="CF1667" s="65">
        <f t="shared" si="1085"/>
        <v>0</v>
      </c>
      <c r="CG1667" s="65">
        <f t="shared" si="1086"/>
        <v>0</v>
      </c>
      <c r="CH1667" s="65">
        <f t="shared" si="1087"/>
        <v>0</v>
      </c>
    </row>
    <row r="1668" spans="1:86" ht="31.25" x14ac:dyDescent="0.25">
      <c r="A1668" s="54" t="str">
        <f t="shared" si="1076"/>
        <v>Nincs VKR kiválasztva!</v>
      </c>
      <c r="B1668" s="68"/>
      <c r="C1668" s="55"/>
      <c r="D1668" s="47"/>
      <c r="E1668" s="47"/>
      <c r="F1668" s="56" t="str">
        <f>IF($G1668="","Nincs VKR kiválasztva!",INDEX(Osszesito!$C:$C,MATCH($G1668,Osszesito!$D:$D,0)))</f>
        <v>Nincs VKR kiválasztva!</v>
      </c>
      <c r="G1668" s="45"/>
      <c r="H1668" s="51" t="str">
        <f>IF($D1668="","",CONCATENATE($AY1668,"_",COUNTA($D$3:$D1668),"_FSZV_2026"))</f>
        <v/>
      </c>
      <c r="I1668" s="56" t="str">
        <f>IF($G1668="","Nincs VKR kiválasztva!",INDEX(Osszesito!$G:$G,MATCH($F1668,Osszesito!$C:$C,0)))</f>
        <v>Nincs VKR kiválasztva!</v>
      </c>
      <c r="J1668" s="56" t="str">
        <f>IF($G1668="","Nincs VKR kiválasztva!",INDEX(Osszesito!$F:$F,MATCH($F1668,Osszesito!$C:$C,0)))</f>
        <v>Nincs VKR kiválasztva!</v>
      </c>
      <c r="K1668" s="48" t="str">
        <f t="shared" si="1073"/>
        <v>Nincs kitöltve a költség rész!</v>
      </c>
      <c r="L1668" s="49"/>
      <c r="M1668" s="49"/>
      <c r="N1668" s="60"/>
      <c r="O1668" s="60"/>
      <c r="P1668" s="90"/>
      <c r="R1668" s="62"/>
      <c r="S1668" s="62"/>
      <c r="T1668" s="62"/>
      <c r="U1668" s="62"/>
      <c r="V1668" s="62"/>
      <c r="W1668" s="62"/>
      <c r="X1668" s="62"/>
      <c r="Y1668" s="62"/>
      <c r="Z1668" s="62"/>
      <c r="AA1668" s="62"/>
      <c r="AB1668" s="62"/>
      <c r="AC1668" s="61">
        <f t="shared" si="1077"/>
        <v>0</v>
      </c>
      <c r="AD1668" s="1" t="str">
        <f t="shared" si="1078"/>
        <v>Nincs VKR kiválasztva!</v>
      </c>
      <c r="AF1668" s="60"/>
      <c r="AG1668" s="60"/>
      <c r="AH1668" s="60"/>
      <c r="AI1668" s="60"/>
      <c r="AJ1668" s="60"/>
      <c r="AK1668" s="60"/>
      <c r="AL1668" s="60"/>
      <c r="AM1668" s="60"/>
      <c r="AN1668" s="60"/>
      <c r="AO1668" s="60"/>
      <c r="AP1668" s="60"/>
      <c r="AQ1668" s="61">
        <f t="shared" si="1079"/>
        <v>0</v>
      </c>
      <c r="AR1668" s="130" t="s">
        <v>36</v>
      </c>
      <c r="AS1668" s="1" t="str">
        <f t="shared" si="1080"/>
        <v>Nincs VKR kiválasztva!</v>
      </c>
      <c r="AU1668" s="46"/>
      <c r="AV1668" s="46"/>
      <c r="AY1668" s="64" t="str">
        <f>IF($D1668="","",INDEX(Osszesito!$E:$E,MATCH($F1668,Osszesito!$C:$C,0)))</f>
        <v/>
      </c>
      <c r="AZ1668" s="64">
        <f t="shared" ref="AZ1668:AZ1731" si="1088">LEN($AU1668)</f>
        <v>0</v>
      </c>
      <c r="BA1668" s="65">
        <f t="shared" ref="BA1668:BA1731" si="1089">IF(OR($B1668="",$C1668="",$D1668="",$E1668="",$F1668="",$L1668="",$M1668="",$N1668="",$O1668=""),0,1)</f>
        <v>0</v>
      </c>
      <c r="BB1668" s="65" t="str">
        <f t="shared" ref="BB1668:BB1731" si="1090">IF($F1668="",0,IF(AND($L1668=2027,$M1668=2027),"R",IF(AND($L1668=2027,$M1668&gt;2027),"RH",IF(AND($L1668&gt;2027,$M1668&gt;2027),"H","x"))))</f>
        <v>x</v>
      </c>
      <c r="BC1668" s="65">
        <f t="shared" si="1081"/>
        <v>0</v>
      </c>
      <c r="BD1668" s="65">
        <f t="shared" si="1074"/>
        <v>0</v>
      </c>
      <c r="BE1668" s="65">
        <f t="shared" ref="BE1668:BE1731" si="1091">IF($AC1668&lt;$N1668,1,IF($AC1668=$N1668,0))</f>
        <v>0</v>
      </c>
      <c r="BF1668" s="64" t="str">
        <f t="shared" ref="BF1668:BF1731" si="1092">IF($L1668&gt;2027,"Nem rövidtávú a feladat.",IF($BE1668=1,"Az I. ütem nem lehet forráshiányos!",IF($AC1668&gt;$N1668,"Többlet forrást jelölt meg az I.ütemnél! Kérjük, a többletet az 'Osszesito' fülön tüntesse fel!",IF($AC1668=$N1668,"A forrás egyenlő a költséggel (I.ütem).",0))))</f>
        <v>A forrás egyenlő a költséggel (I.ütem).</v>
      </c>
      <c r="BG1668" s="65">
        <f t="shared" ref="BG1668:BG1731" si="1093">IF(AND($R1668&lt;&gt;"",$S1668&lt;&gt;"",$T1668&lt;&gt;"",$U1668&lt;&gt;"",$V1668&lt;&gt;"",$W1668&lt;&gt;"",$X1668&lt;&gt;"",$Y1668&lt;&gt;"",$Z1668&lt;&gt;"",$AA1668&lt;&gt;"",$AB1668&lt;&gt;""),1,0)</f>
        <v>0</v>
      </c>
      <c r="BH1668" s="65">
        <f t="shared" ref="BH1668:BH1731" si="1094">IF(AND($BG1668=1,$N1668=$AC1668),1,0)</f>
        <v>0</v>
      </c>
      <c r="BI1668" s="65">
        <f t="shared" ref="BI1668:BI1731" si="1095">IF($AQ1668&lt;$O1668,1,0)</f>
        <v>0</v>
      </c>
      <c r="BJ1668" s="65">
        <f t="shared" ref="BJ1668:BJ1731" si="1096">IF(AND($AF1668&lt;&gt;"",$AG1668&lt;&gt;"",$AH1668&lt;&gt;"",$AI1668&lt;&gt;"",$AJ1668&lt;&gt;"",$AK1668&lt;&gt;"",$AL1668&lt;&gt;"",$AM1668&lt;&gt;"",$AN1668&lt;&gt;"",$AO1668&lt;&gt;"",$AP1668&lt;&gt;""),1,0)</f>
        <v>0</v>
      </c>
      <c r="BK1668" s="65">
        <f t="shared" si="1082"/>
        <v>0</v>
      </c>
      <c r="BL1668" s="66" t="str">
        <f t="shared" si="1075"/>
        <v>Nem hosszútávú a feladat.</v>
      </c>
      <c r="BM1668" s="67">
        <f t="shared" ref="BM1668:BM1731" si="1097">IF($M1668&lt;2028,1,0)</f>
        <v>1</v>
      </c>
      <c r="BN1668" s="67">
        <f t="shared" ref="BN1668:BN1731" si="1098">IF($M1668&gt;2027,1,0)</f>
        <v>0</v>
      </c>
      <c r="BO1668" s="67">
        <f t="shared" ref="BO1668:BO1731" si="1099">IF(AND($BM1668=1,$N1668=0),1,0)</f>
        <v>1</v>
      </c>
      <c r="BP1668" s="67">
        <f t="shared" ref="BP1668:BP1731" si="1100">IF(AND($BN1668=1,$O1668=0),1,0)</f>
        <v>0</v>
      </c>
      <c r="BQ1668" s="65">
        <f t="shared" ref="BQ1668:BQ1731" si="1101">IF(AND($BB1668="R",$N1668=0,$AZ1668&gt;29),1,IF(AND($BB1668="RH",$N1668=0,$AZ1668&gt;29),1,0))</f>
        <v>0</v>
      </c>
      <c r="BR1668" s="64" t="str">
        <f t="shared" ref="BR1668:BR1731" si="1102">IF($BN1668=0,"Nincs hosszútávú terv!",IF(AND($BB1668="H",$O1668=0,$AZ1668=0),"Nullás a hosszútávú feladat és nincs hozzá indoklás!",IF(AND($BB1668="RH",$O1668=0,$AZ1668=0),"Nullás a hosszútávú feladat és nincs hozzá indoklás!",IF(AND($BB1668="R",$O1668=0,$AZ1668&lt;300),"Nullás a hosszútávú feladat és rövid hozzá az indoklás!",IF(AND($BB1668="RH",$O1668=0,$AZ1668&lt;300),"Nullás a hosszútávú feladat és rövid hozzá az indoklás!",0)))))</f>
        <v>Nincs hosszútávú terv!</v>
      </c>
      <c r="BS1668" s="65">
        <f t="shared" ref="BS1668:BS1731" si="1103">IF(AND($BB1668="R",$N1668=0,$AZ1668&gt;29),1,IF(AND($BB1668="RH",$N1668=0,$AZ1668&gt;29),1,0))</f>
        <v>0</v>
      </c>
      <c r="BT1668" s="65">
        <f t="shared" ref="BT1668:BT1731" si="1104">IF(AND($BB1668="H",$O1668=0,$AZ1668&gt;29),1,IF(AND($BB1668="RH",$O1668=0,$AZ1668&gt;29),1,0))</f>
        <v>0</v>
      </c>
      <c r="BU1668" s="65">
        <f t="shared" ref="BU1668:BU1731" si="1105">IF($B1668="",0,1)</f>
        <v>0</v>
      </c>
      <c r="BV1668" s="65">
        <f t="shared" ref="BV1668:BV1731" si="1106">IF($C1668="",0,1)</f>
        <v>0</v>
      </c>
      <c r="BW1668" s="65">
        <f t="shared" ref="BW1668:BW1731" si="1107">IF($D1668="",0,1)</f>
        <v>0</v>
      </c>
      <c r="BX1668" s="65">
        <f t="shared" ref="BX1668:BX1731" si="1108">IF($E1668="",0,1)</f>
        <v>0</v>
      </c>
      <c r="BY1668" s="65">
        <f t="shared" ref="BY1668:BY1731" si="1109">IF($L1668="",0,1)</f>
        <v>0</v>
      </c>
      <c r="BZ1668" s="65">
        <f t="shared" ref="BZ1668:BZ1731" si="1110">IF($M1668="",0,1)</f>
        <v>0</v>
      </c>
      <c r="CA1668" s="65">
        <f t="shared" ref="CA1668:CA1731" si="1111">IF($N1668="",0,1)</f>
        <v>0</v>
      </c>
      <c r="CB1668" s="65">
        <f t="shared" ref="CB1668:CB1731" si="1112">IF($O1668="",0,1)</f>
        <v>0</v>
      </c>
      <c r="CC1668" s="65">
        <f t="shared" ref="CC1668:CC1731" si="1113">IF($P1668="",0,1)</f>
        <v>0</v>
      </c>
      <c r="CD1668" s="65" t="str">
        <f t="shared" si="1083"/>
        <v>Hiányos kitöltés! (B-oszlop üres)</v>
      </c>
      <c r="CE1668" s="66" t="str">
        <f t="shared" si="1084"/>
        <v>Hiányos kitöltés! (B-oszlop üres)</v>
      </c>
      <c r="CF1668" s="65">
        <f t="shared" si="1085"/>
        <v>0</v>
      </c>
      <c r="CG1668" s="65">
        <f t="shared" si="1086"/>
        <v>0</v>
      </c>
      <c r="CH1668" s="65">
        <f t="shared" si="1087"/>
        <v>0</v>
      </c>
    </row>
    <row r="1669" spans="1:86" ht="31.25" x14ac:dyDescent="0.25">
      <c r="A1669" s="54" t="str">
        <f t="shared" si="1076"/>
        <v>Nincs VKR kiválasztva!</v>
      </c>
      <c r="B1669" s="68"/>
      <c r="C1669" s="55"/>
      <c r="D1669" s="47"/>
      <c r="E1669" s="47"/>
      <c r="F1669" s="56" t="str">
        <f>IF($G1669="","Nincs VKR kiválasztva!",INDEX(Osszesito!$C:$C,MATCH($G1669,Osszesito!$D:$D,0)))</f>
        <v>Nincs VKR kiválasztva!</v>
      </c>
      <c r="G1669" s="45"/>
      <c r="H1669" s="51" t="str">
        <f>IF($D1669="","",CONCATENATE($AY1669,"_",COUNTA($D$3:$D1669),"_FSZV_2026"))</f>
        <v/>
      </c>
      <c r="I1669" s="56" t="str">
        <f>IF($G1669="","Nincs VKR kiválasztva!",INDEX(Osszesito!$G:$G,MATCH($F1669,Osszesito!$C:$C,0)))</f>
        <v>Nincs VKR kiválasztva!</v>
      </c>
      <c r="J1669" s="56" t="str">
        <f>IF($G1669="","Nincs VKR kiválasztva!",INDEX(Osszesito!$F:$F,MATCH($F1669,Osszesito!$C:$C,0)))</f>
        <v>Nincs VKR kiválasztva!</v>
      </c>
      <c r="K1669" s="48" t="str">
        <f t="shared" ref="K1669:K1732" si="1114">IF(AND($N1669="",$O1669=""),"Nincs kitöltve a költség rész!",IF($N1669="","Az N-oszlop üres!",IF($O1669="","Az O-oszlop üres!",$N1669+$O1669)))</f>
        <v>Nincs kitöltve a költség rész!</v>
      </c>
      <c r="L1669" s="49"/>
      <c r="M1669" s="49"/>
      <c r="N1669" s="60"/>
      <c r="O1669" s="60"/>
      <c r="P1669" s="90"/>
      <c r="R1669" s="62"/>
      <c r="S1669" s="62"/>
      <c r="T1669" s="62"/>
      <c r="U1669" s="62"/>
      <c r="V1669" s="62"/>
      <c r="W1669" s="62"/>
      <c r="X1669" s="62"/>
      <c r="Y1669" s="62"/>
      <c r="Z1669" s="62"/>
      <c r="AA1669" s="62"/>
      <c r="AB1669" s="62"/>
      <c r="AC1669" s="61">
        <f t="shared" si="1077"/>
        <v>0</v>
      </c>
      <c r="AD1669" s="1" t="str">
        <f t="shared" si="1078"/>
        <v>Nincs VKR kiválasztva!</v>
      </c>
      <c r="AF1669" s="60"/>
      <c r="AG1669" s="60"/>
      <c r="AH1669" s="60"/>
      <c r="AI1669" s="60"/>
      <c r="AJ1669" s="60"/>
      <c r="AK1669" s="60"/>
      <c r="AL1669" s="60"/>
      <c r="AM1669" s="60"/>
      <c r="AN1669" s="60"/>
      <c r="AO1669" s="60"/>
      <c r="AP1669" s="60"/>
      <c r="AQ1669" s="61">
        <f t="shared" si="1079"/>
        <v>0</v>
      </c>
      <c r="AR1669" s="130" t="s">
        <v>36</v>
      </c>
      <c r="AS1669" s="1" t="str">
        <f t="shared" si="1080"/>
        <v>Nincs VKR kiválasztva!</v>
      </c>
      <c r="AU1669" s="46"/>
      <c r="AV1669" s="46"/>
      <c r="AY1669" s="64" t="str">
        <f>IF($D1669="","",INDEX(Osszesito!$E:$E,MATCH($F1669,Osszesito!$C:$C,0)))</f>
        <v/>
      </c>
      <c r="AZ1669" s="64">
        <f t="shared" si="1088"/>
        <v>0</v>
      </c>
      <c r="BA1669" s="65">
        <f t="shared" si="1089"/>
        <v>0</v>
      </c>
      <c r="BB1669" s="65" t="str">
        <f t="shared" si="1090"/>
        <v>x</v>
      </c>
      <c r="BC1669" s="65">
        <f t="shared" si="1081"/>
        <v>0</v>
      </c>
      <c r="BD1669" s="65">
        <f t="shared" ref="BD1669:BD1732" si="1115">IF(AND($BB1669="R",$O1669&gt;0),1,IF(AND($BB1669="H",$N1669&gt;0),1,0))</f>
        <v>0</v>
      </c>
      <c r="BE1669" s="65">
        <f t="shared" si="1091"/>
        <v>0</v>
      </c>
      <c r="BF1669" s="64" t="str">
        <f t="shared" si="1092"/>
        <v>A forrás egyenlő a költséggel (I.ütem).</v>
      </c>
      <c r="BG1669" s="65">
        <f t="shared" si="1093"/>
        <v>0</v>
      </c>
      <c r="BH1669" s="65">
        <f t="shared" si="1094"/>
        <v>0</v>
      </c>
      <c r="BI1669" s="65">
        <f t="shared" si="1095"/>
        <v>0</v>
      </c>
      <c r="BJ1669" s="65">
        <f t="shared" si="1096"/>
        <v>0</v>
      </c>
      <c r="BK1669" s="65">
        <f t="shared" si="1082"/>
        <v>0</v>
      </c>
      <c r="BL1669" s="66" t="str">
        <f t="shared" ref="BL1669:BL1732" si="1116">IF($M1669&lt;2028,"Nem hosszútávú a feladat.",IF(AND($BI1669=1,$AR1669="nem"),"Forráshiányos a feladat? Jelölje az AR-oszlopban!",IF(AND($BI1669=0,$AR1669="igen"),"Forráshiányosnak jelölte a feladat az AR-oszlopban, de a forrás költség adatok alapnján nem az!",IF(AND($BI1669=1,$AR1669="igen"),"Forráshiányos a feladat!",IF($AQ1669&gt;$O1669,"Többlet forrást jelölt meg az II.ütemnél! Kérjük, a többletet az 'Osszesito' fülön tüntesse fel!",IF($AQ1669=$O1669,"A forrás egyenlő a költséggel (II.ütem).",0))))))</f>
        <v>Nem hosszútávú a feladat.</v>
      </c>
      <c r="BM1669" s="67">
        <f t="shared" si="1097"/>
        <v>1</v>
      </c>
      <c r="BN1669" s="67">
        <f t="shared" si="1098"/>
        <v>0</v>
      </c>
      <c r="BO1669" s="67">
        <f t="shared" si="1099"/>
        <v>1</v>
      </c>
      <c r="BP1669" s="67">
        <f t="shared" si="1100"/>
        <v>0</v>
      </c>
      <c r="BQ1669" s="65">
        <f t="shared" si="1101"/>
        <v>0</v>
      </c>
      <c r="BR1669" s="64" t="str">
        <f t="shared" si="1102"/>
        <v>Nincs hosszútávú terv!</v>
      </c>
      <c r="BS1669" s="65">
        <f t="shared" si="1103"/>
        <v>0</v>
      </c>
      <c r="BT1669" s="65">
        <f t="shared" si="1104"/>
        <v>0</v>
      </c>
      <c r="BU1669" s="65">
        <f t="shared" si="1105"/>
        <v>0</v>
      </c>
      <c r="BV1669" s="65">
        <f t="shared" si="1106"/>
        <v>0</v>
      </c>
      <c r="BW1669" s="65">
        <f t="shared" si="1107"/>
        <v>0</v>
      </c>
      <c r="BX1669" s="65">
        <f t="shared" si="1108"/>
        <v>0</v>
      </c>
      <c r="BY1669" s="65">
        <f t="shared" si="1109"/>
        <v>0</v>
      </c>
      <c r="BZ1669" s="65">
        <f t="shared" si="1110"/>
        <v>0</v>
      </c>
      <c r="CA1669" s="65">
        <f t="shared" si="1111"/>
        <v>0</v>
      </c>
      <c r="CB1669" s="65">
        <f t="shared" si="1112"/>
        <v>0</v>
      </c>
      <c r="CC1669" s="65">
        <f t="shared" si="1113"/>
        <v>0</v>
      </c>
      <c r="CD1669" s="65" t="str">
        <f t="shared" si="1083"/>
        <v>Hiányos kitöltés! (B-oszlop üres)</v>
      </c>
      <c r="CE1669" s="66" t="str">
        <f t="shared" si="1084"/>
        <v>Hiányos kitöltés! (B-oszlop üres)</v>
      </c>
      <c r="CF1669" s="65">
        <f t="shared" si="1085"/>
        <v>0</v>
      </c>
      <c r="CG1669" s="65">
        <f t="shared" si="1086"/>
        <v>0</v>
      </c>
      <c r="CH1669" s="65">
        <f t="shared" si="1087"/>
        <v>0</v>
      </c>
    </row>
    <row r="1670" spans="1:86" ht="31.25" x14ac:dyDescent="0.25">
      <c r="A1670" s="54" t="str">
        <f t="shared" si="1076"/>
        <v>Nincs VKR kiválasztva!</v>
      </c>
      <c r="B1670" s="68"/>
      <c r="C1670" s="55"/>
      <c r="D1670" s="47"/>
      <c r="E1670" s="47"/>
      <c r="F1670" s="56" t="str">
        <f>IF($G1670="","Nincs VKR kiválasztva!",INDEX(Osszesito!$C:$C,MATCH($G1670,Osszesito!$D:$D,0)))</f>
        <v>Nincs VKR kiválasztva!</v>
      </c>
      <c r="G1670" s="45"/>
      <c r="H1670" s="51" t="str">
        <f>IF($D1670="","",CONCATENATE($AY1670,"_",COUNTA($D$3:$D1670),"_FSZV_2026"))</f>
        <v/>
      </c>
      <c r="I1670" s="56" t="str">
        <f>IF($G1670="","Nincs VKR kiválasztva!",INDEX(Osszesito!$G:$G,MATCH($F1670,Osszesito!$C:$C,0)))</f>
        <v>Nincs VKR kiválasztva!</v>
      </c>
      <c r="J1670" s="56" t="str">
        <f>IF($G1670="","Nincs VKR kiválasztva!",INDEX(Osszesito!$F:$F,MATCH($F1670,Osszesito!$C:$C,0)))</f>
        <v>Nincs VKR kiválasztva!</v>
      </c>
      <c r="K1670" s="48" t="str">
        <f t="shared" si="1114"/>
        <v>Nincs kitöltve a költség rész!</v>
      </c>
      <c r="L1670" s="49"/>
      <c r="M1670" s="49"/>
      <c r="N1670" s="60"/>
      <c r="O1670" s="60"/>
      <c r="P1670" s="90"/>
      <c r="R1670" s="62"/>
      <c r="S1670" s="62"/>
      <c r="T1670" s="62"/>
      <c r="U1670" s="62"/>
      <c r="V1670" s="62"/>
      <c r="W1670" s="62"/>
      <c r="X1670" s="62"/>
      <c r="Y1670" s="62"/>
      <c r="Z1670" s="62"/>
      <c r="AA1670" s="62"/>
      <c r="AB1670" s="62"/>
      <c r="AC1670" s="61">
        <f t="shared" si="1077"/>
        <v>0</v>
      </c>
      <c r="AD1670" s="1" t="str">
        <f t="shared" si="1078"/>
        <v>Nincs VKR kiválasztva!</v>
      </c>
      <c r="AF1670" s="60"/>
      <c r="AG1670" s="60"/>
      <c r="AH1670" s="60"/>
      <c r="AI1670" s="60"/>
      <c r="AJ1670" s="60"/>
      <c r="AK1670" s="60"/>
      <c r="AL1670" s="60"/>
      <c r="AM1670" s="60"/>
      <c r="AN1670" s="60"/>
      <c r="AO1670" s="60"/>
      <c r="AP1670" s="60"/>
      <c r="AQ1670" s="61">
        <f t="shared" si="1079"/>
        <v>0</v>
      </c>
      <c r="AR1670" s="130" t="s">
        <v>36</v>
      </c>
      <c r="AS1670" s="1" t="str">
        <f t="shared" si="1080"/>
        <v>Nincs VKR kiválasztva!</v>
      </c>
      <c r="AU1670" s="46"/>
      <c r="AV1670" s="46"/>
      <c r="AY1670" s="64" t="str">
        <f>IF($D1670="","",INDEX(Osszesito!$E:$E,MATCH($F1670,Osszesito!$C:$C,0)))</f>
        <v/>
      </c>
      <c r="AZ1670" s="64">
        <f t="shared" si="1088"/>
        <v>0</v>
      </c>
      <c r="BA1670" s="65">
        <f t="shared" si="1089"/>
        <v>0</v>
      </c>
      <c r="BB1670" s="65" t="str">
        <f t="shared" si="1090"/>
        <v>x</v>
      </c>
      <c r="BC1670" s="65">
        <f t="shared" si="1081"/>
        <v>0</v>
      </c>
      <c r="BD1670" s="65">
        <f t="shared" si="1115"/>
        <v>0</v>
      </c>
      <c r="BE1670" s="65">
        <f t="shared" si="1091"/>
        <v>0</v>
      </c>
      <c r="BF1670" s="64" t="str">
        <f t="shared" si="1092"/>
        <v>A forrás egyenlő a költséggel (I.ütem).</v>
      </c>
      <c r="BG1670" s="65">
        <f t="shared" si="1093"/>
        <v>0</v>
      </c>
      <c r="BH1670" s="65">
        <f t="shared" si="1094"/>
        <v>0</v>
      </c>
      <c r="BI1670" s="65">
        <f t="shared" si="1095"/>
        <v>0</v>
      </c>
      <c r="BJ1670" s="65">
        <f t="shared" si="1096"/>
        <v>0</v>
      </c>
      <c r="BK1670" s="65">
        <f t="shared" si="1082"/>
        <v>0</v>
      </c>
      <c r="BL1670" s="66" t="str">
        <f t="shared" si="1116"/>
        <v>Nem hosszútávú a feladat.</v>
      </c>
      <c r="BM1670" s="67">
        <f t="shared" si="1097"/>
        <v>1</v>
      </c>
      <c r="BN1670" s="67">
        <f t="shared" si="1098"/>
        <v>0</v>
      </c>
      <c r="BO1670" s="67">
        <f t="shared" si="1099"/>
        <v>1</v>
      </c>
      <c r="BP1670" s="67">
        <f t="shared" si="1100"/>
        <v>0</v>
      </c>
      <c r="BQ1670" s="65">
        <f t="shared" si="1101"/>
        <v>0</v>
      </c>
      <c r="BR1670" s="64" t="str">
        <f t="shared" si="1102"/>
        <v>Nincs hosszútávú terv!</v>
      </c>
      <c r="BS1670" s="65">
        <f t="shared" si="1103"/>
        <v>0</v>
      </c>
      <c r="BT1670" s="65">
        <f t="shared" si="1104"/>
        <v>0</v>
      </c>
      <c r="BU1670" s="65">
        <f t="shared" si="1105"/>
        <v>0</v>
      </c>
      <c r="BV1670" s="65">
        <f t="shared" si="1106"/>
        <v>0</v>
      </c>
      <c r="BW1670" s="65">
        <f t="shared" si="1107"/>
        <v>0</v>
      </c>
      <c r="BX1670" s="65">
        <f t="shared" si="1108"/>
        <v>0</v>
      </c>
      <c r="BY1670" s="65">
        <f t="shared" si="1109"/>
        <v>0</v>
      </c>
      <c r="BZ1670" s="65">
        <f t="shared" si="1110"/>
        <v>0</v>
      </c>
      <c r="CA1670" s="65">
        <f t="shared" si="1111"/>
        <v>0</v>
      </c>
      <c r="CB1670" s="65">
        <f t="shared" si="1112"/>
        <v>0</v>
      </c>
      <c r="CC1670" s="65">
        <f t="shared" si="1113"/>
        <v>0</v>
      </c>
      <c r="CD1670" s="65" t="str">
        <f t="shared" si="1083"/>
        <v>Hiányos kitöltés! (B-oszlop üres)</v>
      </c>
      <c r="CE1670" s="66" t="str">
        <f t="shared" si="1084"/>
        <v>Hiányos kitöltés! (B-oszlop üres)</v>
      </c>
      <c r="CF1670" s="65">
        <f t="shared" si="1085"/>
        <v>0</v>
      </c>
      <c r="CG1670" s="65">
        <f t="shared" si="1086"/>
        <v>0</v>
      </c>
      <c r="CH1670" s="65">
        <f t="shared" si="1087"/>
        <v>0</v>
      </c>
    </row>
    <row r="1671" spans="1:86" ht="31.25" x14ac:dyDescent="0.25">
      <c r="A1671" s="54" t="str">
        <f t="shared" si="1076"/>
        <v>Nincs VKR kiválasztva!</v>
      </c>
      <c r="B1671" s="68"/>
      <c r="C1671" s="55"/>
      <c r="D1671" s="47"/>
      <c r="E1671" s="47"/>
      <c r="F1671" s="56" t="str">
        <f>IF($G1671="","Nincs VKR kiválasztva!",INDEX(Osszesito!$C:$C,MATCH($G1671,Osszesito!$D:$D,0)))</f>
        <v>Nincs VKR kiválasztva!</v>
      </c>
      <c r="G1671" s="45"/>
      <c r="H1671" s="51" t="str">
        <f>IF($D1671="","",CONCATENATE($AY1671,"_",COUNTA($D$3:$D1671),"_FSZV_2026"))</f>
        <v/>
      </c>
      <c r="I1671" s="56" t="str">
        <f>IF($G1671="","Nincs VKR kiválasztva!",INDEX(Osszesito!$G:$G,MATCH($F1671,Osszesito!$C:$C,0)))</f>
        <v>Nincs VKR kiválasztva!</v>
      </c>
      <c r="J1671" s="56" t="str">
        <f>IF($G1671="","Nincs VKR kiválasztva!",INDEX(Osszesito!$F:$F,MATCH($F1671,Osszesito!$C:$C,0)))</f>
        <v>Nincs VKR kiválasztva!</v>
      </c>
      <c r="K1671" s="48" t="str">
        <f t="shared" si="1114"/>
        <v>Nincs kitöltve a költség rész!</v>
      </c>
      <c r="L1671" s="49"/>
      <c r="M1671" s="49"/>
      <c r="N1671" s="60"/>
      <c r="O1671" s="60"/>
      <c r="P1671" s="90"/>
      <c r="R1671" s="62"/>
      <c r="S1671" s="62"/>
      <c r="T1671" s="62"/>
      <c r="U1671" s="62"/>
      <c r="V1671" s="62"/>
      <c r="W1671" s="62"/>
      <c r="X1671" s="62"/>
      <c r="Y1671" s="62"/>
      <c r="Z1671" s="62"/>
      <c r="AA1671" s="62"/>
      <c r="AB1671" s="62"/>
      <c r="AC1671" s="61">
        <f t="shared" si="1077"/>
        <v>0</v>
      </c>
      <c r="AD1671" s="1" t="str">
        <f t="shared" si="1078"/>
        <v>Nincs VKR kiválasztva!</v>
      </c>
      <c r="AF1671" s="60"/>
      <c r="AG1671" s="60"/>
      <c r="AH1671" s="60"/>
      <c r="AI1671" s="60"/>
      <c r="AJ1671" s="60"/>
      <c r="AK1671" s="60"/>
      <c r="AL1671" s="60"/>
      <c r="AM1671" s="60"/>
      <c r="AN1671" s="60"/>
      <c r="AO1671" s="60"/>
      <c r="AP1671" s="60"/>
      <c r="AQ1671" s="61">
        <f t="shared" si="1079"/>
        <v>0</v>
      </c>
      <c r="AR1671" s="130" t="s">
        <v>36</v>
      </c>
      <c r="AS1671" s="1" t="str">
        <f t="shared" si="1080"/>
        <v>Nincs VKR kiválasztva!</v>
      </c>
      <c r="AU1671" s="46"/>
      <c r="AV1671" s="46"/>
      <c r="AY1671" s="64" t="str">
        <f>IF($D1671="","",INDEX(Osszesito!$E:$E,MATCH($F1671,Osszesito!$C:$C,0)))</f>
        <v/>
      </c>
      <c r="AZ1671" s="64">
        <f t="shared" si="1088"/>
        <v>0</v>
      </c>
      <c r="BA1671" s="65">
        <f t="shared" si="1089"/>
        <v>0</v>
      </c>
      <c r="BB1671" s="65" t="str">
        <f t="shared" si="1090"/>
        <v>x</v>
      </c>
      <c r="BC1671" s="65">
        <f t="shared" si="1081"/>
        <v>0</v>
      </c>
      <c r="BD1671" s="65">
        <f t="shared" si="1115"/>
        <v>0</v>
      </c>
      <c r="BE1671" s="65">
        <f t="shared" si="1091"/>
        <v>0</v>
      </c>
      <c r="BF1671" s="64" t="str">
        <f t="shared" si="1092"/>
        <v>A forrás egyenlő a költséggel (I.ütem).</v>
      </c>
      <c r="BG1671" s="65">
        <f t="shared" si="1093"/>
        <v>0</v>
      </c>
      <c r="BH1671" s="65">
        <f t="shared" si="1094"/>
        <v>0</v>
      </c>
      <c r="BI1671" s="65">
        <f t="shared" si="1095"/>
        <v>0</v>
      </c>
      <c r="BJ1671" s="65">
        <f t="shared" si="1096"/>
        <v>0</v>
      </c>
      <c r="BK1671" s="65">
        <f t="shared" si="1082"/>
        <v>0</v>
      </c>
      <c r="BL1671" s="66" t="str">
        <f t="shared" si="1116"/>
        <v>Nem hosszútávú a feladat.</v>
      </c>
      <c r="BM1671" s="67">
        <f t="shared" si="1097"/>
        <v>1</v>
      </c>
      <c r="BN1671" s="67">
        <f t="shared" si="1098"/>
        <v>0</v>
      </c>
      <c r="BO1671" s="67">
        <f t="shared" si="1099"/>
        <v>1</v>
      </c>
      <c r="BP1671" s="67">
        <f t="shared" si="1100"/>
        <v>0</v>
      </c>
      <c r="BQ1671" s="65">
        <f t="shared" si="1101"/>
        <v>0</v>
      </c>
      <c r="BR1671" s="64" t="str">
        <f t="shared" si="1102"/>
        <v>Nincs hosszútávú terv!</v>
      </c>
      <c r="BS1671" s="65">
        <f t="shared" si="1103"/>
        <v>0</v>
      </c>
      <c r="BT1671" s="65">
        <f t="shared" si="1104"/>
        <v>0</v>
      </c>
      <c r="BU1671" s="65">
        <f t="shared" si="1105"/>
        <v>0</v>
      </c>
      <c r="BV1671" s="65">
        <f t="shared" si="1106"/>
        <v>0</v>
      </c>
      <c r="BW1671" s="65">
        <f t="shared" si="1107"/>
        <v>0</v>
      </c>
      <c r="BX1671" s="65">
        <f t="shared" si="1108"/>
        <v>0</v>
      </c>
      <c r="BY1671" s="65">
        <f t="shared" si="1109"/>
        <v>0</v>
      </c>
      <c r="BZ1671" s="65">
        <f t="shared" si="1110"/>
        <v>0</v>
      </c>
      <c r="CA1671" s="65">
        <f t="shared" si="1111"/>
        <v>0</v>
      </c>
      <c r="CB1671" s="65">
        <f t="shared" si="1112"/>
        <v>0</v>
      </c>
      <c r="CC1671" s="65">
        <f t="shared" si="1113"/>
        <v>0</v>
      </c>
      <c r="CD1671" s="65" t="str">
        <f t="shared" si="1083"/>
        <v>Hiányos kitöltés! (B-oszlop üres)</v>
      </c>
      <c r="CE1671" s="66" t="str">
        <f t="shared" si="1084"/>
        <v>Hiányos kitöltés! (B-oszlop üres)</v>
      </c>
      <c r="CF1671" s="65">
        <f t="shared" si="1085"/>
        <v>0</v>
      </c>
      <c r="CG1671" s="65">
        <f t="shared" si="1086"/>
        <v>0</v>
      </c>
      <c r="CH1671" s="65">
        <f t="shared" si="1087"/>
        <v>0</v>
      </c>
    </row>
    <row r="1672" spans="1:86" ht="31.25" x14ac:dyDescent="0.25">
      <c r="A1672" s="54" t="str">
        <f t="shared" si="1076"/>
        <v>Nincs VKR kiválasztva!</v>
      </c>
      <c r="B1672" s="68"/>
      <c r="C1672" s="55"/>
      <c r="D1672" s="47"/>
      <c r="E1672" s="47"/>
      <c r="F1672" s="56" t="str">
        <f>IF($G1672="","Nincs VKR kiválasztva!",INDEX(Osszesito!$C:$C,MATCH($G1672,Osszesito!$D:$D,0)))</f>
        <v>Nincs VKR kiválasztva!</v>
      </c>
      <c r="G1672" s="45"/>
      <c r="H1672" s="51" t="str">
        <f>IF($D1672="","",CONCATENATE($AY1672,"_",COUNTA($D$3:$D1672),"_FSZV_2026"))</f>
        <v/>
      </c>
      <c r="I1672" s="56" t="str">
        <f>IF($G1672="","Nincs VKR kiválasztva!",INDEX(Osszesito!$G:$G,MATCH($F1672,Osszesito!$C:$C,0)))</f>
        <v>Nincs VKR kiválasztva!</v>
      </c>
      <c r="J1672" s="56" t="str">
        <f>IF($G1672="","Nincs VKR kiválasztva!",INDEX(Osszesito!$F:$F,MATCH($F1672,Osszesito!$C:$C,0)))</f>
        <v>Nincs VKR kiválasztva!</v>
      </c>
      <c r="K1672" s="48" t="str">
        <f t="shared" si="1114"/>
        <v>Nincs kitöltve a költség rész!</v>
      </c>
      <c r="L1672" s="49"/>
      <c r="M1672" s="49"/>
      <c r="N1672" s="60"/>
      <c r="O1672" s="60"/>
      <c r="P1672" s="90"/>
      <c r="R1672" s="62"/>
      <c r="S1672" s="62"/>
      <c r="T1672" s="62"/>
      <c r="U1672" s="62"/>
      <c r="V1672" s="62"/>
      <c r="W1672" s="62"/>
      <c r="X1672" s="62"/>
      <c r="Y1672" s="62"/>
      <c r="Z1672" s="62"/>
      <c r="AA1672" s="62"/>
      <c r="AB1672" s="62"/>
      <c r="AC1672" s="61">
        <f t="shared" si="1077"/>
        <v>0</v>
      </c>
      <c r="AD1672" s="1" t="str">
        <f t="shared" si="1078"/>
        <v>Nincs VKR kiválasztva!</v>
      </c>
      <c r="AF1672" s="60"/>
      <c r="AG1672" s="60"/>
      <c r="AH1672" s="60"/>
      <c r="AI1672" s="60"/>
      <c r="AJ1672" s="60"/>
      <c r="AK1672" s="60"/>
      <c r="AL1672" s="60"/>
      <c r="AM1672" s="60"/>
      <c r="AN1672" s="60"/>
      <c r="AO1672" s="60"/>
      <c r="AP1672" s="60"/>
      <c r="AQ1672" s="61">
        <f t="shared" si="1079"/>
        <v>0</v>
      </c>
      <c r="AR1672" s="130" t="s">
        <v>36</v>
      </c>
      <c r="AS1672" s="1" t="str">
        <f t="shared" si="1080"/>
        <v>Nincs VKR kiválasztva!</v>
      </c>
      <c r="AU1672" s="46"/>
      <c r="AV1672" s="46"/>
      <c r="AY1672" s="64" t="str">
        <f>IF($D1672="","",INDEX(Osszesito!$E:$E,MATCH($F1672,Osszesito!$C:$C,0)))</f>
        <v/>
      </c>
      <c r="AZ1672" s="64">
        <f t="shared" si="1088"/>
        <v>0</v>
      </c>
      <c r="BA1672" s="65">
        <f t="shared" si="1089"/>
        <v>0</v>
      </c>
      <c r="BB1672" s="65" t="str">
        <f t="shared" si="1090"/>
        <v>x</v>
      </c>
      <c r="BC1672" s="65">
        <f t="shared" si="1081"/>
        <v>0</v>
      </c>
      <c r="BD1672" s="65">
        <f t="shared" si="1115"/>
        <v>0</v>
      </c>
      <c r="BE1672" s="65">
        <f t="shared" si="1091"/>
        <v>0</v>
      </c>
      <c r="BF1672" s="64" t="str">
        <f t="shared" si="1092"/>
        <v>A forrás egyenlő a költséggel (I.ütem).</v>
      </c>
      <c r="BG1672" s="65">
        <f t="shared" si="1093"/>
        <v>0</v>
      </c>
      <c r="BH1672" s="65">
        <f t="shared" si="1094"/>
        <v>0</v>
      </c>
      <c r="BI1672" s="65">
        <f t="shared" si="1095"/>
        <v>0</v>
      </c>
      <c r="BJ1672" s="65">
        <f t="shared" si="1096"/>
        <v>0</v>
      </c>
      <c r="BK1672" s="65">
        <f t="shared" si="1082"/>
        <v>0</v>
      </c>
      <c r="BL1672" s="66" t="str">
        <f t="shared" si="1116"/>
        <v>Nem hosszútávú a feladat.</v>
      </c>
      <c r="BM1672" s="67">
        <f t="shared" si="1097"/>
        <v>1</v>
      </c>
      <c r="BN1672" s="67">
        <f t="shared" si="1098"/>
        <v>0</v>
      </c>
      <c r="BO1672" s="67">
        <f t="shared" si="1099"/>
        <v>1</v>
      </c>
      <c r="BP1672" s="67">
        <f t="shared" si="1100"/>
        <v>0</v>
      </c>
      <c r="BQ1672" s="65">
        <f t="shared" si="1101"/>
        <v>0</v>
      </c>
      <c r="BR1672" s="64" t="str">
        <f t="shared" si="1102"/>
        <v>Nincs hosszútávú terv!</v>
      </c>
      <c r="BS1672" s="65">
        <f t="shared" si="1103"/>
        <v>0</v>
      </c>
      <c r="BT1672" s="65">
        <f t="shared" si="1104"/>
        <v>0</v>
      </c>
      <c r="BU1672" s="65">
        <f t="shared" si="1105"/>
        <v>0</v>
      </c>
      <c r="BV1672" s="65">
        <f t="shared" si="1106"/>
        <v>0</v>
      </c>
      <c r="BW1672" s="65">
        <f t="shared" si="1107"/>
        <v>0</v>
      </c>
      <c r="BX1672" s="65">
        <f t="shared" si="1108"/>
        <v>0</v>
      </c>
      <c r="BY1672" s="65">
        <f t="shared" si="1109"/>
        <v>0</v>
      </c>
      <c r="BZ1672" s="65">
        <f t="shared" si="1110"/>
        <v>0</v>
      </c>
      <c r="CA1672" s="65">
        <f t="shared" si="1111"/>
        <v>0</v>
      </c>
      <c r="CB1672" s="65">
        <f t="shared" si="1112"/>
        <v>0</v>
      </c>
      <c r="CC1672" s="65">
        <f t="shared" si="1113"/>
        <v>0</v>
      </c>
      <c r="CD1672" s="65" t="str">
        <f t="shared" si="1083"/>
        <v>Hiányos kitöltés! (B-oszlop üres)</v>
      </c>
      <c r="CE1672" s="66" t="str">
        <f t="shared" si="1084"/>
        <v>Hiányos kitöltés! (B-oszlop üres)</v>
      </c>
      <c r="CF1672" s="65">
        <f t="shared" si="1085"/>
        <v>0</v>
      </c>
      <c r="CG1672" s="65">
        <f t="shared" si="1086"/>
        <v>0</v>
      </c>
      <c r="CH1672" s="65">
        <f t="shared" si="1087"/>
        <v>0</v>
      </c>
    </row>
    <row r="1673" spans="1:86" ht="31.25" x14ac:dyDescent="0.25">
      <c r="A1673" s="54" t="str">
        <f t="shared" si="1076"/>
        <v>Nincs VKR kiválasztva!</v>
      </c>
      <c r="B1673" s="68"/>
      <c r="C1673" s="55"/>
      <c r="D1673" s="47"/>
      <c r="E1673" s="47"/>
      <c r="F1673" s="56" t="str">
        <f>IF($G1673="","Nincs VKR kiválasztva!",INDEX(Osszesito!$C:$C,MATCH($G1673,Osszesito!$D:$D,0)))</f>
        <v>Nincs VKR kiválasztva!</v>
      </c>
      <c r="G1673" s="45"/>
      <c r="H1673" s="51" t="str">
        <f>IF($D1673="","",CONCATENATE($AY1673,"_",COUNTA($D$3:$D1673),"_FSZV_2026"))</f>
        <v/>
      </c>
      <c r="I1673" s="56" t="str">
        <f>IF($G1673="","Nincs VKR kiválasztva!",INDEX(Osszesito!$G:$G,MATCH($F1673,Osszesito!$C:$C,0)))</f>
        <v>Nincs VKR kiválasztva!</v>
      </c>
      <c r="J1673" s="56" t="str">
        <f>IF($G1673="","Nincs VKR kiválasztva!",INDEX(Osszesito!$F:$F,MATCH($F1673,Osszesito!$C:$C,0)))</f>
        <v>Nincs VKR kiválasztva!</v>
      </c>
      <c r="K1673" s="48" t="str">
        <f t="shared" si="1114"/>
        <v>Nincs kitöltve a költség rész!</v>
      </c>
      <c r="L1673" s="49"/>
      <c r="M1673" s="49"/>
      <c r="N1673" s="60"/>
      <c r="O1673" s="60"/>
      <c r="P1673" s="90"/>
      <c r="R1673" s="62"/>
      <c r="S1673" s="62"/>
      <c r="T1673" s="62"/>
      <c r="U1673" s="62"/>
      <c r="V1673" s="62"/>
      <c r="W1673" s="62"/>
      <c r="X1673" s="62"/>
      <c r="Y1673" s="62"/>
      <c r="Z1673" s="62"/>
      <c r="AA1673" s="62"/>
      <c r="AB1673" s="62"/>
      <c r="AC1673" s="61">
        <f t="shared" si="1077"/>
        <v>0</v>
      </c>
      <c r="AD1673" s="1" t="str">
        <f t="shared" si="1078"/>
        <v>Nincs VKR kiválasztva!</v>
      </c>
      <c r="AF1673" s="60"/>
      <c r="AG1673" s="60"/>
      <c r="AH1673" s="60"/>
      <c r="AI1673" s="60"/>
      <c r="AJ1673" s="60"/>
      <c r="AK1673" s="60"/>
      <c r="AL1673" s="60"/>
      <c r="AM1673" s="60"/>
      <c r="AN1673" s="60"/>
      <c r="AO1673" s="60"/>
      <c r="AP1673" s="60"/>
      <c r="AQ1673" s="61">
        <f t="shared" si="1079"/>
        <v>0</v>
      </c>
      <c r="AR1673" s="130" t="s">
        <v>36</v>
      </c>
      <c r="AS1673" s="1" t="str">
        <f t="shared" si="1080"/>
        <v>Nincs VKR kiválasztva!</v>
      </c>
      <c r="AU1673" s="46"/>
      <c r="AV1673" s="46"/>
      <c r="AY1673" s="64" t="str">
        <f>IF($D1673="","",INDEX(Osszesito!$E:$E,MATCH($F1673,Osszesito!$C:$C,0)))</f>
        <v/>
      </c>
      <c r="AZ1673" s="64">
        <f t="shared" si="1088"/>
        <v>0</v>
      </c>
      <c r="BA1673" s="65">
        <f t="shared" si="1089"/>
        <v>0</v>
      </c>
      <c r="BB1673" s="65" t="str">
        <f t="shared" si="1090"/>
        <v>x</v>
      </c>
      <c r="BC1673" s="65">
        <f t="shared" si="1081"/>
        <v>0</v>
      </c>
      <c r="BD1673" s="65">
        <f t="shared" si="1115"/>
        <v>0</v>
      </c>
      <c r="BE1673" s="65">
        <f t="shared" si="1091"/>
        <v>0</v>
      </c>
      <c r="BF1673" s="64" t="str">
        <f t="shared" si="1092"/>
        <v>A forrás egyenlő a költséggel (I.ütem).</v>
      </c>
      <c r="BG1673" s="65">
        <f t="shared" si="1093"/>
        <v>0</v>
      </c>
      <c r="BH1673" s="65">
        <f t="shared" si="1094"/>
        <v>0</v>
      </c>
      <c r="BI1673" s="65">
        <f t="shared" si="1095"/>
        <v>0</v>
      </c>
      <c r="BJ1673" s="65">
        <f t="shared" si="1096"/>
        <v>0</v>
      </c>
      <c r="BK1673" s="65">
        <f t="shared" si="1082"/>
        <v>0</v>
      </c>
      <c r="BL1673" s="66" t="str">
        <f t="shared" si="1116"/>
        <v>Nem hosszútávú a feladat.</v>
      </c>
      <c r="BM1673" s="67">
        <f t="shared" si="1097"/>
        <v>1</v>
      </c>
      <c r="BN1673" s="67">
        <f t="shared" si="1098"/>
        <v>0</v>
      </c>
      <c r="BO1673" s="67">
        <f t="shared" si="1099"/>
        <v>1</v>
      </c>
      <c r="BP1673" s="67">
        <f t="shared" si="1100"/>
        <v>0</v>
      </c>
      <c r="BQ1673" s="65">
        <f t="shared" si="1101"/>
        <v>0</v>
      </c>
      <c r="BR1673" s="64" t="str">
        <f t="shared" si="1102"/>
        <v>Nincs hosszútávú terv!</v>
      </c>
      <c r="BS1673" s="65">
        <f t="shared" si="1103"/>
        <v>0</v>
      </c>
      <c r="BT1673" s="65">
        <f t="shared" si="1104"/>
        <v>0</v>
      </c>
      <c r="BU1673" s="65">
        <f t="shared" si="1105"/>
        <v>0</v>
      </c>
      <c r="BV1673" s="65">
        <f t="shared" si="1106"/>
        <v>0</v>
      </c>
      <c r="BW1673" s="65">
        <f t="shared" si="1107"/>
        <v>0</v>
      </c>
      <c r="BX1673" s="65">
        <f t="shared" si="1108"/>
        <v>0</v>
      </c>
      <c r="BY1673" s="65">
        <f t="shared" si="1109"/>
        <v>0</v>
      </c>
      <c r="BZ1673" s="65">
        <f t="shared" si="1110"/>
        <v>0</v>
      </c>
      <c r="CA1673" s="65">
        <f t="shared" si="1111"/>
        <v>0</v>
      </c>
      <c r="CB1673" s="65">
        <f t="shared" si="1112"/>
        <v>0</v>
      </c>
      <c r="CC1673" s="65">
        <f t="shared" si="1113"/>
        <v>0</v>
      </c>
      <c r="CD1673" s="65" t="str">
        <f t="shared" si="1083"/>
        <v>Hiányos kitöltés! (B-oszlop üres)</v>
      </c>
      <c r="CE1673" s="66" t="str">
        <f t="shared" si="1084"/>
        <v>Hiányos kitöltés! (B-oszlop üres)</v>
      </c>
      <c r="CF1673" s="65">
        <f t="shared" si="1085"/>
        <v>0</v>
      </c>
      <c r="CG1673" s="65">
        <f t="shared" si="1086"/>
        <v>0</v>
      </c>
      <c r="CH1673" s="65">
        <f t="shared" si="1087"/>
        <v>0</v>
      </c>
    </row>
    <row r="1674" spans="1:86" ht="31.25" x14ac:dyDescent="0.25">
      <c r="A1674" s="54" t="str">
        <f t="shared" si="1076"/>
        <v>Nincs VKR kiválasztva!</v>
      </c>
      <c r="B1674" s="68"/>
      <c r="C1674" s="55"/>
      <c r="D1674" s="47"/>
      <c r="E1674" s="47"/>
      <c r="F1674" s="56" t="str">
        <f>IF($G1674="","Nincs VKR kiválasztva!",INDEX(Osszesito!$C:$C,MATCH($G1674,Osszesito!$D:$D,0)))</f>
        <v>Nincs VKR kiválasztva!</v>
      </c>
      <c r="G1674" s="45"/>
      <c r="H1674" s="51" t="str">
        <f>IF($D1674="","",CONCATENATE($AY1674,"_",COUNTA($D$3:$D1674),"_FSZV_2026"))</f>
        <v/>
      </c>
      <c r="I1674" s="56" t="str">
        <f>IF($G1674="","Nincs VKR kiválasztva!",INDEX(Osszesito!$G:$G,MATCH($F1674,Osszesito!$C:$C,0)))</f>
        <v>Nincs VKR kiválasztva!</v>
      </c>
      <c r="J1674" s="56" t="str">
        <f>IF($G1674="","Nincs VKR kiválasztva!",INDEX(Osszesito!$F:$F,MATCH($F1674,Osszesito!$C:$C,0)))</f>
        <v>Nincs VKR kiválasztva!</v>
      </c>
      <c r="K1674" s="48" t="str">
        <f t="shared" si="1114"/>
        <v>Nincs kitöltve a költség rész!</v>
      </c>
      <c r="L1674" s="49"/>
      <c r="M1674" s="49"/>
      <c r="N1674" s="60"/>
      <c r="O1674" s="60"/>
      <c r="P1674" s="90"/>
      <c r="R1674" s="62"/>
      <c r="S1674" s="62"/>
      <c r="T1674" s="62"/>
      <c r="U1674" s="62"/>
      <c r="V1674" s="62"/>
      <c r="W1674" s="62"/>
      <c r="X1674" s="62"/>
      <c r="Y1674" s="62"/>
      <c r="Z1674" s="62"/>
      <c r="AA1674" s="62"/>
      <c r="AB1674" s="62"/>
      <c r="AC1674" s="61">
        <f t="shared" si="1077"/>
        <v>0</v>
      </c>
      <c r="AD1674" s="1" t="str">
        <f t="shared" si="1078"/>
        <v>Nincs VKR kiválasztva!</v>
      </c>
      <c r="AF1674" s="60"/>
      <c r="AG1674" s="60"/>
      <c r="AH1674" s="60"/>
      <c r="AI1674" s="60"/>
      <c r="AJ1674" s="60"/>
      <c r="AK1674" s="60"/>
      <c r="AL1674" s="60"/>
      <c r="AM1674" s="60"/>
      <c r="AN1674" s="60"/>
      <c r="AO1674" s="60"/>
      <c r="AP1674" s="60"/>
      <c r="AQ1674" s="61">
        <f t="shared" si="1079"/>
        <v>0</v>
      </c>
      <c r="AR1674" s="130" t="s">
        <v>36</v>
      </c>
      <c r="AS1674" s="1" t="str">
        <f t="shared" si="1080"/>
        <v>Nincs VKR kiválasztva!</v>
      </c>
      <c r="AU1674" s="46"/>
      <c r="AV1674" s="46"/>
      <c r="AY1674" s="64" t="str">
        <f>IF($D1674="","",INDEX(Osszesito!$E:$E,MATCH($F1674,Osszesito!$C:$C,0)))</f>
        <v/>
      </c>
      <c r="AZ1674" s="64">
        <f t="shared" si="1088"/>
        <v>0</v>
      </c>
      <c r="BA1674" s="65">
        <f t="shared" si="1089"/>
        <v>0</v>
      </c>
      <c r="BB1674" s="65" t="str">
        <f t="shared" si="1090"/>
        <v>x</v>
      </c>
      <c r="BC1674" s="65">
        <f t="shared" si="1081"/>
        <v>0</v>
      </c>
      <c r="BD1674" s="65">
        <f t="shared" si="1115"/>
        <v>0</v>
      </c>
      <c r="BE1674" s="65">
        <f t="shared" si="1091"/>
        <v>0</v>
      </c>
      <c r="BF1674" s="64" t="str">
        <f t="shared" si="1092"/>
        <v>A forrás egyenlő a költséggel (I.ütem).</v>
      </c>
      <c r="BG1674" s="65">
        <f t="shared" si="1093"/>
        <v>0</v>
      </c>
      <c r="BH1674" s="65">
        <f t="shared" si="1094"/>
        <v>0</v>
      </c>
      <c r="BI1674" s="65">
        <f t="shared" si="1095"/>
        <v>0</v>
      </c>
      <c r="BJ1674" s="65">
        <f t="shared" si="1096"/>
        <v>0</v>
      </c>
      <c r="BK1674" s="65">
        <f t="shared" si="1082"/>
        <v>0</v>
      </c>
      <c r="BL1674" s="66" t="str">
        <f t="shared" si="1116"/>
        <v>Nem hosszútávú a feladat.</v>
      </c>
      <c r="BM1674" s="67">
        <f t="shared" si="1097"/>
        <v>1</v>
      </c>
      <c r="BN1674" s="67">
        <f t="shared" si="1098"/>
        <v>0</v>
      </c>
      <c r="BO1674" s="67">
        <f t="shared" si="1099"/>
        <v>1</v>
      </c>
      <c r="BP1674" s="67">
        <f t="shared" si="1100"/>
        <v>0</v>
      </c>
      <c r="BQ1674" s="65">
        <f t="shared" si="1101"/>
        <v>0</v>
      </c>
      <c r="BR1674" s="64" t="str">
        <f t="shared" si="1102"/>
        <v>Nincs hosszútávú terv!</v>
      </c>
      <c r="BS1674" s="65">
        <f t="shared" si="1103"/>
        <v>0</v>
      </c>
      <c r="BT1674" s="65">
        <f t="shared" si="1104"/>
        <v>0</v>
      </c>
      <c r="BU1674" s="65">
        <f t="shared" si="1105"/>
        <v>0</v>
      </c>
      <c r="BV1674" s="65">
        <f t="shared" si="1106"/>
        <v>0</v>
      </c>
      <c r="BW1674" s="65">
        <f t="shared" si="1107"/>
        <v>0</v>
      </c>
      <c r="BX1674" s="65">
        <f t="shared" si="1108"/>
        <v>0</v>
      </c>
      <c r="BY1674" s="65">
        <f t="shared" si="1109"/>
        <v>0</v>
      </c>
      <c r="BZ1674" s="65">
        <f t="shared" si="1110"/>
        <v>0</v>
      </c>
      <c r="CA1674" s="65">
        <f t="shared" si="1111"/>
        <v>0</v>
      </c>
      <c r="CB1674" s="65">
        <f t="shared" si="1112"/>
        <v>0</v>
      </c>
      <c r="CC1674" s="65">
        <f t="shared" si="1113"/>
        <v>0</v>
      </c>
      <c r="CD1674" s="65" t="str">
        <f t="shared" si="1083"/>
        <v>Hiányos kitöltés! (B-oszlop üres)</v>
      </c>
      <c r="CE1674" s="66" t="str">
        <f t="shared" si="1084"/>
        <v>Hiányos kitöltés! (B-oszlop üres)</v>
      </c>
      <c r="CF1674" s="65">
        <f t="shared" si="1085"/>
        <v>0</v>
      </c>
      <c r="CG1674" s="65">
        <f t="shared" si="1086"/>
        <v>0</v>
      </c>
      <c r="CH1674" s="65">
        <f t="shared" si="1087"/>
        <v>0</v>
      </c>
    </row>
    <row r="1675" spans="1:86" ht="31.25" x14ac:dyDescent="0.25">
      <c r="A1675" s="54" t="str">
        <f t="shared" si="1076"/>
        <v>Nincs VKR kiválasztva!</v>
      </c>
      <c r="B1675" s="68"/>
      <c r="C1675" s="55"/>
      <c r="D1675" s="47"/>
      <c r="E1675" s="47"/>
      <c r="F1675" s="56" t="str">
        <f>IF($G1675="","Nincs VKR kiválasztva!",INDEX(Osszesito!$C:$C,MATCH($G1675,Osszesito!$D:$D,0)))</f>
        <v>Nincs VKR kiválasztva!</v>
      </c>
      <c r="G1675" s="45"/>
      <c r="H1675" s="51" t="str">
        <f>IF($D1675="","",CONCATENATE($AY1675,"_",COUNTA($D$3:$D1675),"_FSZV_2026"))</f>
        <v/>
      </c>
      <c r="I1675" s="56" t="str">
        <f>IF($G1675="","Nincs VKR kiválasztva!",INDEX(Osszesito!$G:$G,MATCH($F1675,Osszesito!$C:$C,0)))</f>
        <v>Nincs VKR kiválasztva!</v>
      </c>
      <c r="J1675" s="56" t="str">
        <f>IF($G1675="","Nincs VKR kiválasztva!",INDEX(Osszesito!$F:$F,MATCH($F1675,Osszesito!$C:$C,0)))</f>
        <v>Nincs VKR kiválasztva!</v>
      </c>
      <c r="K1675" s="48" t="str">
        <f t="shared" si="1114"/>
        <v>Nincs kitöltve a költség rész!</v>
      </c>
      <c r="L1675" s="49"/>
      <c r="M1675" s="49"/>
      <c r="N1675" s="60"/>
      <c r="O1675" s="60"/>
      <c r="P1675" s="90"/>
      <c r="R1675" s="62"/>
      <c r="S1675" s="62"/>
      <c r="T1675" s="62"/>
      <c r="U1675" s="62"/>
      <c r="V1675" s="62"/>
      <c r="W1675" s="62"/>
      <c r="X1675" s="62"/>
      <c r="Y1675" s="62"/>
      <c r="Z1675" s="62"/>
      <c r="AA1675" s="62"/>
      <c r="AB1675" s="62"/>
      <c r="AC1675" s="61">
        <f t="shared" si="1077"/>
        <v>0</v>
      </c>
      <c r="AD1675" s="1" t="str">
        <f t="shared" si="1078"/>
        <v>Nincs VKR kiválasztva!</v>
      </c>
      <c r="AF1675" s="60"/>
      <c r="AG1675" s="60"/>
      <c r="AH1675" s="60"/>
      <c r="AI1675" s="60"/>
      <c r="AJ1675" s="60"/>
      <c r="AK1675" s="60"/>
      <c r="AL1675" s="60"/>
      <c r="AM1675" s="60"/>
      <c r="AN1675" s="60"/>
      <c r="AO1675" s="60"/>
      <c r="AP1675" s="60"/>
      <c r="AQ1675" s="61">
        <f t="shared" si="1079"/>
        <v>0</v>
      </c>
      <c r="AR1675" s="130" t="s">
        <v>36</v>
      </c>
      <c r="AS1675" s="1" t="str">
        <f t="shared" si="1080"/>
        <v>Nincs VKR kiválasztva!</v>
      </c>
      <c r="AU1675" s="46"/>
      <c r="AV1675" s="46"/>
      <c r="AY1675" s="64" t="str">
        <f>IF($D1675="","",INDEX(Osszesito!$E:$E,MATCH($F1675,Osszesito!$C:$C,0)))</f>
        <v/>
      </c>
      <c r="AZ1675" s="64">
        <f t="shared" si="1088"/>
        <v>0</v>
      </c>
      <c r="BA1675" s="65">
        <f t="shared" si="1089"/>
        <v>0</v>
      </c>
      <c r="BB1675" s="65" t="str">
        <f t="shared" si="1090"/>
        <v>x</v>
      </c>
      <c r="BC1675" s="65">
        <f t="shared" si="1081"/>
        <v>0</v>
      </c>
      <c r="BD1675" s="65">
        <f t="shared" si="1115"/>
        <v>0</v>
      </c>
      <c r="BE1675" s="65">
        <f t="shared" si="1091"/>
        <v>0</v>
      </c>
      <c r="BF1675" s="64" t="str">
        <f t="shared" si="1092"/>
        <v>A forrás egyenlő a költséggel (I.ütem).</v>
      </c>
      <c r="BG1675" s="65">
        <f t="shared" si="1093"/>
        <v>0</v>
      </c>
      <c r="BH1675" s="65">
        <f t="shared" si="1094"/>
        <v>0</v>
      </c>
      <c r="BI1675" s="65">
        <f t="shared" si="1095"/>
        <v>0</v>
      </c>
      <c r="BJ1675" s="65">
        <f t="shared" si="1096"/>
        <v>0</v>
      </c>
      <c r="BK1675" s="65">
        <f t="shared" si="1082"/>
        <v>0</v>
      </c>
      <c r="BL1675" s="66" t="str">
        <f t="shared" si="1116"/>
        <v>Nem hosszútávú a feladat.</v>
      </c>
      <c r="BM1675" s="67">
        <f t="shared" si="1097"/>
        <v>1</v>
      </c>
      <c r="BN1675" s="67">
        <f t="shared" si="1098"/>
        <v>0</v>
      </c>
      <c r="BO1675" s="67">
        <f t="shared" si="1099"/>
        <v>1</v>
      </c>
      <c r="BP1675" s="67">
        <f t="shared" si="1100"/>
        <v>0</v>
      </c>
      <c r="BQ1675" s="65">
        <f t="shared" si="1101"/>
        <v>0</v>
      </c>
      <c r="BR1675" s="64" t="str">
        <f t="shared" si="1102"/>
        <v>Nincs hosszútávú terv!</v>
      </c>
      <c r="BS1675" s="65">
        <f t="shared" si="1103"/>
        <v>0</v>
      </c>
      <c r="BT1675" s="65">
        <f t="shared" si="1104"/>
        <v>0</v>
      </c>
      <c r="BU1675" s="65">
        <f t="shared" si="1105"/>
        <v>0</v>
      </c>
      <c r="BV1675" s="65">
        <f t="shared" si="1106"/>
        <v>0</v>
      </c>
      <c r="BW1675" s="65">
        <f t="shared" si="1107"/>
        <v>0</v>
      </c>
      <c r="BX1675" s="65">
        <f t="shared" si="1108"/>
        <v>0</v>
      </c>
      <c r="BY1675" s="65">
        <f t="shared" si="1109"/>
        <v>0</v>
      </c>
      <c r="BZ1675" s="65">
        <f t="shared" si="1110"/>
        <v>0</v>
      </c>
      <c r="CA1675" s="65">
        <f t="shared" si="1111"/>
        <v>0</v>
      </c>
      <c r="CB1675" s="65">
        <f t="shared" si="1112"/>
        <v>0</v>
      </c>
      <c r="CC1675" s="65">
        <f t="shared" si="1113"/>
        <v>0</v>
      </c>
      <c r="CD1675" s="65" t="str">
        <f t="shared" si="1083"/>
        <v>Hiányos kitöltés! (B-oszlop üres)</v>
      </c>
      <c r="CE1675" s="66" t="str">
        <f t="shared" si="1084"/>
        <v>Hiányos kitöltés! (B-oszlop üres)</v>
      </c>
      <c r="CF1675" s="65">
        <f t="shared" si="1085"/>
        <v>0</v>
      </c>
      <c r="CG1675" s="65">
        <f t="shared" si="1086"/>
        <v>0</v>
      </c>
      <c r="CH1675" s="65">
        <f t="shared" si="1087"/>
        <v>0</v>
      </c>
    </row>
    <row r="1676" spans="1:86" ht="31.25" x14ac:dyDescent="0.25">
      <c r="A1676" s="54" t="str">
        <f t="shared" si="1076"/>
        <v>Nincs VKR kiválasztva!</v>
      </c>
      <c r="B1676" s="68"/>
      <c r="C1676" s="55"/>
      <c r="D1676" s="47"/>
      <c r="E1676" s="47"/>
      <c r="F1676" s="56" t="str">
        <f>IF($G1676="","Nincs VKR kiválasztva!",INDEX(Osszesito!$C:$C,MATCH($G1676,Osszesito!$D:$D,0)))</f>
        <v>Nincs VKR kiválasztva!</v>
      </c>
      <c r="G1676" s="45"/>
      <c r="H1676" s="51" t="str">
        <f>IF($D1676="","",CONCATENATE($AY1676,"_",COUNTA($D$3:$D1676),"_FSZV_2026"))</f>
        <v/>
      </c>
      <c r="I1676" s="56" t="str">
        <f>IF($G1676="","Nincs VKR kiválasztva!",INDEX(Osszesito!$G:$G,MATCH($F1676,Osszesito!$C:$C,0)))</f>
        <v>Nincs VKR kiválasztva!</v>
      </c>
      <c r="J1676" s="56" t="str">
        <f>IF($G1676="","Nincs VKR kiválasztva!",INDEX(Osszesito!$F:$F,MATCH($F1676,Osszesito!$C:$C,0)))</f>
        <v>Nincs VKR kiválasztva!</v>
      </c>
      <c r="K1676" s="48" t="str">
        <f t="shared" si="1114"/>
        <v>Nincs kitöltve a költség rész!</v>
      </c>
      <c r="L1676" s="49"/>
      <c r="M1676" s="49"/>
      <c r="N1676" s="60"/>
      <c r="O1676" s="60"/>
      <c r="P1676" s="90"/>
      <c r="R1676" s="62"/>
      <c r="S1676" s="62"/>
      <c r="T1676" s="62"/>
      <c r="U1676" s="62"/>
      <c r="V1676" s="62"/>
      <c r="W1676" s="62"/>
      <c r="X1676" s="62"/>
      <c r="Y1676" s="62"/>
      <c r="Z1676" s="62"/>
      <c r="AA1676" s="62"/>
      <c r="AB1676" s="62"/>
      <c r="AC1676" s="61">
        <f t="shared" si="1077"/>
        <v>0</v>
      </c>
      <c r="AD1676" s="1" t="str">
        <f t="shared" si="1078"/>
        <v>Nincs VKR kiválasztva!</v>
      </c>
      <c r="AF1676" s="60"/>
      <c r="AG1676" s="60"/>
      <c r="AH1676" s="60"/>
      <c r="AI1676" s="60"/>
      <c r="AJ1676" s="60"/>
      <c r="AK1676" s="60"/>
      <c r="AL1676" s="60"/>
      <c r="AM1676" s="60"/>
      <c r="AN1676" s="60"/>
      <c r="AO1676" s="60"/>
      <c r="AP1676" s="60"/>
      <c r="AQ1676" s="61">
        <f t="shared" si="1079"/>
        <v>0</v>
      </c>
      <c r="AR1676" s="130" t="s">
        <v>36</v>
      </c>
      <c r="AS1676" s="1" t="str">
        <f t="shared" si="1080"/>
        <v>Nincs VKR kiválasztva!</v>
      </c>
      <c r="AU1676" s="46"/>
      <c r="AV1676" s="46"/>
      <c r="AY1676" s="64" t="str">
        <f>IF($D1676="","",INDEX(Osszesito!$E:$E,MATCH($F1676,Osszesito!$C:$C,0)))</f>
        <v/>
      </c>
      <c r="AZ1676" s="64">
        <f t="shared" si="1088"/>
        <v>0</v>
      </c>
      <c r="BA1676" s="65">
        <f t="shared" si="1089"/>
        <v>0</v>
      </c>
      <c r="BB1676" s="65" t="str">
        <f t="shared" si="1090"/>
        <v>x</v>
      </c>
      <c r="BC1676" s="65">
        <f t="shared" si="1081"/>
        <v>0</v>
      </c>
      <c r="BD1676" s="65">
        <f t="shared" si="1115"/>
        <v>0</v>
      </c>
      <c r="BE1676" s="65">
        <f t="shared" si="1091"/>
        <v>0</v>
      </c>
      <c r="BF1676" s="64" t="str">
        <f t="shared" si="1092"/>
        <v>A forrás egyenlő a költséggel (I.ütem).</v>
      </c>
      <c r="BG1676" s="65">
        <f t="shared" si="1093"/>
        <v>0</v>
      </c>
      <c r="BH1676" s="65">
        <f t="shared" si="1094"/>
        <v>0</v>
      </c>
      <c r="BI1676" s="65">
        <f t="shared" si="1095"/>
        <v>0</v>
      </c>
      <c r="BJ1676" s="65">
        <f t="shared" si="1096"/>
        <v>0</v>
      </c>
      <c r="BK1676" s="65">
        <f t="shared" si="1082"/>
        <v>0</v>
      </c>
      <c r="BL1676" s="66" t="str">
        <f t="shared" si="1116"/>
        <v>Nem hosszútávú a feladat.</v>
      </c>
      <c r="BM1676" s="67">
        <f t="shared" si="1097"/>
        <v>1</v>
      </c>
      <c r="BN1676" s="67">
        <f t="shared" si="1098"/>
        <v>0</v>
      </c>
      <c r="BO1676" s="67">
        <f t="shared" si="1099"/>
        <v>1</v>
      </c>
      <c r="BP1676" s="67">
        <f t="shared" si="1100"/>
        <v>0</v>
      </c>
      <c r="BQ1676" s="65">
        <f t="shared" si="1101"/>
        <v>0</v>
      </c>
      <c r="BR1676" s="64" t="str">
        <f t="shared" si="1102"/>
        <v>Nincs hosszútávú terv!</v>
      </c>
      <c r="BS1676" s="65">
        <f t="shared" si="1103"/>
        <v>0</v>
      </c>
      <c r="BT1676" s="65">
        <f t="shared" si="1104"/>
        <v>0</v>
      </c>
      <c r="BU1676" s="65">
        <f t="shared" si="1105"/>
        <v>0</v>
      </c>
      <c r="BV1676" s="65">
        <f t="shared" si="1106"/>
        <v>0</v>
      </c>
      <c r="BW1676" s="65">
        <f t="shared" si="1107"/>
        <v>0</v>
      </c>
      <c r="BX1676" s="65">
        <f t="shared" si="1108"/>
        <v>0</v>
      </c>
      <c r="BY1676" s="65">
        <f t="shared" si="1109"/>
        <v>0</v>
      </c>
      <c r="BZ1676" s="65">
        <f t="shared" si="1110"/>
        <v>0</v>
      </c>
      <c r="CA1676" s="65">
        <f t="shared" si="1111"/>
        <v>0</v>
      </c>
      <c r="CB1676" s="65">
        <f t="shared" si="1112"/>
        <v>0</v>
      </c>
      <c r="CC1676" s="65">
        <f t="shared" si="1113"/>
        <v>0</v>
      </c>
      <c r="CD1676" s="65" t="str">
        <f t="shared" si="1083"/>
        <v>Hiányos kitöltés! (B-oszlop üres)</v>
      </c>
      <c r="CE1676" s="66" t="str">
        <f t="shared" si="1084"/>
        <v>Hiányos kitöltés! (B-oszlop üres)</v>
      </c>
      <c r="CF1676" s="65">
        <f t="shared" si="1085"/>
        <v>0</v>
      </c>
      <c r="CG1676" s="65">
        <f t="shared" si="1086"/>
        <v>0</v>
      </c>
      <c r="CH1676" s="65">
        <f t="shared" si="1087"/>
        <v>0</v>
      </c>
    </row>
    <row r="1677" spans="1:86" ht="31.25" x14ac:dyDescent="0.25">
      <c r="A1677" s="54" t="str">
        <f t="shared" si="1076"/>
        <v>Nincs VKR kiválasztva!</v>
      </c>
      <c r="B1677" s="68"/>
      <c r="C1677" s="55"/>
      <c r="D1677" s="47"/>
      <c r="E1677" s="47"/>
      <c r="F1677" s="56" t="str">
        <f>IF($G1677="","Nincs VKR kiválasztva!",INDEX(Osszesito!$C:$C,MATCH($G1677,Osszesito!$D:$D,0)))</f>
        <v>Nincs VKR kiválasztva!</v>
      </c>
      <c r="G1677" s="45"/>
      <c r="H1677" s="51" t="str">
        <f>IF($D1677="","",CONCATENATE($AY1677,"_",COUNTA($D$3:$D1677),"_FSZV_2026"))</f>
        <v/>
      </c>
      <c r="I1677" s="56" t="str">
        <f>IF($G1677="","Nincs VKR kiválasztva!",INDEX(Osszesito!$G:$G,MATCH($F1677,Osszesito!$C:$C,0)))</f>
        <v>Nincs VKR kiválasztva!</v>
      </c>
      <c r="J1677" s="56" t="str">
        <f>IF($G1677="","Nincs VKR kiválasztva!",INDEX(Osszesito!$F:$F,MATCH($F1677,Osszesito!$C:$C,0)))</f>
        <v>Nincs VKR kiválasztva!</v>
      </c>
      <c r="K1677" s="48" t="str">
        <f t="shared" si="1114"/>
        <v>Nincs kitöltve a költség rész!</v>
      </c>
      <c r="L1677" s="49"/>
      <c r="M1677" s="49"/>
      <c r="N1677" s="60"/>
      <c r="O1677" s="60"/>
      <c r="P1677" s="90"/>
      <c r="R1677" s="62"/>
      <c r="S1677" s="62"/>
      <c r="T1677" s="62"/>
      <c r="U1677" s="62"/>
      <c r="V1677" s="62"/>
      <c r="W1677" s="62"/>
      <c r="X1677" s="62"/>
      <c r="Y1677" s="62"/>
      <c r="Z1677" s="62"/>
      <c r="AA1677" s="62"/>
      <c r="AB1677" s="62"/>
      <c r="AC1677" s="61">
        <f t="shared" si="1077"/>
        <v>0</v>
      </c>
      <c r="AD1677" s="1" t="str">
        <f t="shared" si="1078"/>
        <v>Nincs VKR kiválasztva!</v>
      </c>
      <c r="AF1677" s="60"/>
      <c r="AG1677" s="60"/>
      <c r="AH1677" s="60"/>
      <c r="AI1677" s="60"/>
      <c r="AJ1677" s="60"/>
      <c r="AK1677" s="60"/>
      <c r="AL1677" s="60"/>
      <c r="AM1677" s="60"/>
      <c r="AN1677" s="60"/>
      <c r="AO1677" s="60"/>
      <c r="AP1677" s="60"/>
      <c r="AQ1677" s="61">
        <f t="shared" si="1079"/>
        <v>0</v>
      </c>
      <c r="AR1677" s="130" t="s">
        <v>36</v>
      </c>
      <c r="AS1677" s="1" t="str">
        <f t="shared" si="1080"/>
        <v>Nincs VKR kiválasztva!</v>
      </c>
      <c r="AU1677" s="46"/>
      <c r="AV1677" s="46"/>
      <c r="AY1677" s="64" t="str">
        <f>IF($D1677="","",INDEX(Osszesito!$E:$E,MATCH($F1677,Osszesito!$C:$C,0)))</f>
        <v/>
      </c>
      <c r="AZ1677" s="64">
        <f t="shared" si="1088"/>
        <v>0</v>
      </c>
      <c r="BA1677" s="65">
        <f t="shared" si="1089"/>
        <v>0</v>
      </c>
      <c r="BB1677" s="65" t="str">
        <f t="shared" si="1090"/>
        <v>x</v>
      </c>
      <c r="BC1677" s="65">
        <f t="shared" si="1081"/>
        <v>0</v>
      </c>
      <c r="BD1677" s="65">
        <f t="shared" si="1115"/>
        <v>0</v>
      </c>
      <c r="BE1677" s="65">
        <f t="shared" si="1091"/>
        <v>0</v>
      </c>
      <c r="BF1677" s="64" t="str">
        <f t="shared" si="1092"/>
        <v>A forrás egyenlő a költséggel (I.ütem).</v>
      </c>
      <c r="BG1677" s="65">
        <f t="shared" si="1093"/>
        <v>0</v>
      </c>
      <c r="BH1677" s="65">
        <f t="shared" si="1094"/>
        <v>0</v>
      </c>
      <c r="BI1677" s="65">
        <f t="shared" si="1095"/>
        <v>0</v>
      </c>
      <c r="BJ1677" s="65">
        <f t="shared" si="1096"/>
        <v>0</v>
      </c>
      <c r="BK1677" s="65">
        <f t="shared" si="1082"/>
        <v>0</v>
      </c>
      <c r="BL1677" s="66" t="str">
        <f t="shared" si="1116"/>
        <v>Nem hosszútávú a feladat.</v>
      </c>
      <c r="BM1677" s="67">
        <f t="shared" si="1097"/>
        <v>1</v>
      </c>
      <c r="BN1677" s="67">
        <f t="shared" si="1098"/>
        <v>0</v>
      </c>
      <c r="BO1677" s="67">
        <f t="shared" si="1099"/>
        <v>1</v>
      </c>
      <c r="BP1677" s="67">
        <f t="shared" si="1100"/>
        <v>0</v>
      </c>
      <c r="BQ1677" s="65">
        <f t="shared" si="1101"/>
        <v>0</v>
      </c>
      <c r="BR1677" s="64" t="str">
        <f t="shared" si="1102"/>
        <v>Nincs hosszútávú terv!</v>
      </c>
      <c r="BS1677" s="65">
        <f t="shared" si="1103"/>
        <v>0</v>
      </c>
      <c r="BT1677" s="65">
        <f t="shared" si="1104"/>
        <v>0</v>
      </c>
      <c r="BU1677" s="65">
        <f t="shared" si="1105"/>
        <v>0</v>
      </c>
      <c r="BV1677" s="65">
        <f t="shared" si="1106"/>
        <v>0</v>
      </c>
      <c r="BW1677" s="65">
        <f t="shared" si="1107"/>
        <v>0</v>
      </c>
      <c r="BX1677" s="65">
        <f t="shared" si="1108"/>
        <v>0</v>
      </c>
      <c r="BY1677" s="65">
        <f t="shared" si="1109"/>
        <v>0</v>
      </c>
      <c r="BZ1677" s="65">
        <f t="shared" si="1110"/>
        <v>0</v>
      </c>
      <c r="CA1677" s="65">
        <f t="shared" si="1111"/>
        <v>0</v>
      </c>
      <c r="CB1677" s="65">
        <f t="shared" si="1112"/>
        <v>0</v>
      </c>
      <c r="CC1677" s="65">
        <f t="shared" si="1113"/>
        <v>0</v>
      </c>
      <c r="CD1677" s="65" t="str">
        <f t="shared" si="1083"/>
        <v>Hiányos kitöltés! (B-oszlop üres)</v>
      </c>
      <c r="CE1677" s="66" t="str">
        <f t="shared" si="1084"/>
        <v>Hiányos kitöltés! (B-oszlop üres)</v>
      </c>
      <c r="CF1677" s="65">
        <f t="shared" si="1085"/>
        <v>0</v>
      </c>
      <c r="CG1677" s="65">
        <f t="shared" si="1086"/>
        <v>0</v>
      </c>
      <c r="CH1677" s="65">
        <f t="shared" si="1087"/>
        <v>0</v>
      </c>
    </row>
    <row r="1678" spans="1:86" ht="31.25" x14ac:dyDescent="0.25">
      <c r="A1678" s="54" t="str">
        <f t="shared" si="1076"/>
        <v>Nincs VKR kiválasztva!</v>
      </c>
      <c r="B1678" s="68"/>
      <c r="C1678" s="55"/>
      <c r="D1678" s="47"/>
      <c r="E1678" s="47"/>
      <c r="F1678" s="56" t="str">
        <f>IF($G1678="","Nincs VKR kiválasztva!",INDEX(Osszesito!$C:$C,MATCH($G1678,Osszesito!$D:$D,0)))</f>
        <v>Nincs VKR kiválasztva!</v>
      </c>
      <c r="G1678" s="45"/>
      <c r="H1678" s="51" t="str">
        <f>IF($D1678="","",CONCATENATE($AY1678,"_",COUNTA($D$3:$D1678),"_FSZV_2026"))</f>
        <v/>
      </c>
      <c r="I1678" s="56" t="str">
        <f>IF($G1678="","Nincs VKR kiválasztva!",INDEX(Osszesito!$G:$G,MATCH($F1678,Osszesito!$C:$C,0)))</f>
        <v>Nincs VKR kiválasztva!</v>
      </c>
      <c r="J1678" s="56" t="str">
        <f>IF($G1678="","Nincs VKR kiválasztva!",INDEX(Osszesito!$F:$F,MATCH($F1678,Osszesito!$C:$C,0)))</f>
        <v>Nincs VKR kiválasztva!</v>
      </c>
      <c r="K1678" s="48" t="str">
        <f t="shared" si="1114"/>
        <v>Nincs kitöltve a költség rész!</v>
      </c>
      <c r="L1678" s="49"/>
      <c r="M1678" s="49"/>
      <c r="N1678" s="60"/>
      <c r="O1678" s="60"/>
      <c r="P1678" s="90"/>
      <c r="R1678" s="62"/>
      <c r="S1678" s="62"/>
      <c r="T1678" s="62"/>
      <c r="U1678" s="62"/>
      <c r="V1678" s="62"/>
      <c r="W1678" s="62"/>
      <c r="X1678" s="62"/>
      <c r="Y1678" s="62"/>
      <c r="Z1678" s="62"/>
      <c r="AA1678" s="62"/>
      <c r="AB1678" s="62"/>
      <c r="AC1678" s="61">
        <f t="shared" si="1077"/>
        <v>0</v>
      </c>
      <c r="AD1678" s="1" t="str">
        <f t="shared" si="1078"/>
        <v>Nincs VKR kiválasztva!</v>
      </c>
      <c r="AF1678" s="60"/>
      <c r="AG1678" s="60"/>
      <c r="AH1678" s="60"/>
      <c r="AI1678" s="60"/>
      <c r="AJ1678" s="60"/>
      <c r="AK1678" s="60"/>
      <c r="AL1678" s="60"/>
      <c r="AM1678" s="60"/>
      <c r="AN1678" s="60"/>
      <c r="AO1678" s="60"/>
      <c r="AP1678" s="60"/>
      <c r="AQ1678" s="61">
        <f t="shared" si="1079"/>
        <v>0</v>
      </c>
      <c r="AR1678" s="130" t="s">
        <v>36</v>
      </c>
      <c r="AS1678" s="1" t="str">
        <f t="shared" si="1080"/>
        <v>Nincs VKR kiválasztva!</v>
      </c>
      <c r="AU1678" s="46"/>
      <c r="AV1678" s="46"/>
      <c r="AY1678" s="64" t="str">
        <f>IF($D1678="","",INDEX(Osszesito!$E:$E,MATCH($F1678,Osszesito!$C:$C,0)))</f>
        <v/>
      </c>
      <c r="AZ1678" s="64">
        <f t="shared" si="1088"/>
        <v>0</v>
      </c>
      <c r="BA1678" s="65">
        <f t="shared" si="1089"/>
        <v>0</v>
      </c>
      <c r="BB1678" s="65" t="str">
        <f t="shared" si="1090"/>
        <v>x</v>
      </c>
      <c r="BC1678" s="65">
        <f t="shared" si="1081"/>
        <v>0</v>
      </c>
      <c r="BD1678" s="65">
        <f t="shared" si="1115"/>
        <v>0</v>
      </c>
      <c r="BE1678" s="65">
        <f t="shared" si="1091"/>
        <v>0</v>
      </c>
      <c r="BF1678" s="64" t="str">
        <f t="shared" si="1092"/>
        <v>A forrás egyenlő a költséggel (I.ütem).</v>
      </c>
      <c r="BG1678" s="65">
        <f t="shared" si="1093"/>
        <v>0</v>
      </c>
      <c r="BH1678" s="65">
        <f t="shared" si="1094"/>
        <v>0</v>
      </c>
      <c r="BI1678" s="65">
        <f t="shared" si="1095"/>
        <v>0</v>
      </c>
      <c r="BJ1678" s="65">
        <f t="shared" si="1096"/>
        <v>0</v>
      </c>
      <c r="BK1678" s="65">
        <f t="shared" si="1082"/>
        <v>0</v>
      </c>
      <c r="BL1678" s="66" t="str">
        <f t="shared" si="1116"/>
        <v>Nem hosszútávú a feladat.</v>
      </c>
      <c r="BM1678" s="67">
        <f t="shared" si="1097"/>
        <v>1</v>
      </c>
      <c r="BN1678" s="67">
        <f t="shared" si="1098"/>
        <v>0</v>
      </c>
      <c r="BO1678" s="67">
        <f t="shared" si="1099"/>
        <v>1</v>
      </c>
      <c r="BP1678" s="67">
        <f t="shared" si="1100"/>
        <v>0</v>
      </c>
      <c r="BQ1678" s="65">
        <f t="shared" si="1101"/>
        <v>0</v>
      </c>
      <c r="BR1678" s="64" t="str">
        <f t="shared" si="1102"/>
        <v>Nincs hosszútávú terv!</v>
      </c>
      <c r="BS1678" s="65">
        <f t="shared" si="1103"/>
        <v>0</v>
      </c>
      <c r="BT1678" s="65">
        <f t="shared" si="1104"/>
        <v>0</v>
      </c>
      <c r="BU1678" s="65">
        <f t="shared" si="1105"/>
        <v>0</v>
      </c>
      <c r="BV1678" s="65">
        <f t="shared" si="1106"/>
        <v>0</v>
      </c>
      <c r="BW1678" s="65">
        <f t="shared" si="1107"/>
        <v>0</v>
      </c>
      <c r="BX1678" s="65">
        <f t="shared" si="1108"/>
        <v>0</v>
      </c>
      <c r="BY1678" s="65">
        <f t="shared" si="1109"/>
        <v>0</v>
      </c>
      <c r="BZ1678" s="65">
        <f t="shared" si="1110"/>
        <v>0</v>
      </c>
      <c r="CA1678" s="65">
        <f t="shared" si="1111"/>
        <v>0</v>
      </c>
      <c r="CB1678" s="65">
        <f t="shared" si="1112"/>
        <v>0</v>
      </c>
      <c r="CC1678" s="65">
        <f t="shared" si="1113"/>
        <v>0</v>
      </c>
      <c r="CD1678" s="65" t="str">
        <f t="shared" si="1083"/>
        <v>Hiányos kitöltés! (B-oszlop üres)</v>
      </c>
      <c r="CE1678" s="66" t="str">
        <f t="shared" si="1084"/>
        <v>Hiányos kitöltés! (B-oszlop üres)</v>
      </c>
      <c r="CF1678" s="65">
        <f t="shared" si="1085"/>
        <v>0</v>
      </c>
      <c r="CG1678" s="65">
        <f t="shared" si="1086"/>
        <v>0</v>
      </c>
      <c r="CH1678" s="65">
        <f t="shared" si="1087"/>
        <v>0</v>
      </c>
    </row>
    <row r="1679" spans="1:86" ht="31.25" x14ac:dyDescent="0.25">
      <c r="A1679" s="54" t="str">
        <f t="shared" si="1076"/>
        <v>Nincs VKR kiválasztva!</v>
      </c>
      <c r="B1679" s="68"/>
      <c r="C1679" s="55"/>
      <c r="D1679" s="47"/>
      <c r="E1679" s="47"/>
      <c r="F1679" s="56" t="str">
        <f>IF($G1679="","Nincs VKR kiválasztva!",INDEX(Osszesito!$C:$C,MATCH($G1679,Osszesito!$D:$D,0)))</f>
        <v>Nincs VKR kiválasztva!</v>
      </c>
      <c r="G1679" s="45"/>
      <c r="H1679" s="51" t="str">
        <f>IF($D1679="","",CONCATENATE($AY1679,"_",COUNTA($D$3:$D1679),"_FSZV_2026"))</f>
        <v/>
      </c>
      <c r="I1679" s="56" t="str">
        <f>IF($G1679="","Nincs VKR kiválasztva!",INDEX(Osszesito!$G:$G,MATCH($F1679,Osszesito!$C:$C,0)))</f>
        <v>Nincs VKR kiválasztva!</v>
      </c>
      <c r="J1679" s="56" t="str">
        <f>IF($G1679="","Nincs VKR kiválasztva!",INDEX(Osszesito!$F:$F,MATCH($F1679,Osszesito!$C:$C,0)))</f>
        <v>Nincs VKR kiválasztva!</v>
      </c>
      <c r="K1679" s="48" t="str">
        <f t="shared" si="1114"/>
        <v>Nincs kitöltve a költség rész!</v>
      </c>
      <c r="L1679" s="49"/>
      <c r="M1679" s="49"/>
      <c r="N1679" s="60"/>
      <c r="O1679" s="60"/>
      <c r="P1679" s="90"/>
      <c r="R1679" s="62"/>
      <c r="S1679" s="62"/>
      <c r="T1679" s="62"/>
      <c r="U1679" s="62"/>
      <c r="V1679" s="62"/>
      <c r="W1679" s="62"/>
      <c r="X1679" s="62"/>
      <c r="Y1679" s="62"/>
      <c r="Z1679" s="62"/>
      <c r="AA1679" s="62"/>
      <c r="AB1679" s="62"/>
      <c r="AC1679" s="61">
        <f t="shared" si="1077"/>
        <v>0</v>
      </c>
      <c r="AD1679" s="1" t="str">
        <f t="shared" si="1078"/>
        <v>Nincs VKR kiválasztva!</v>
      </c>
      <c r="AF1679" s="60"/>
      <c r="AG1679" s="60"/>
      <c r="AH1679" s="60"/>
      <c r="AI1679" s="60"/>
      <c r="AJ1679" s="60"/>
      <c r="AK1679" s="60"/>
      <c r="AL1679" s="60"/>
      <c r="AM1679" s="60"/>
      <c r="AN1679" s="60"/>
      <c r="AO1679" s="60"/>
      <c r="AP1679" s="60"/>
      <c r="AQ1679" s="61">
        <f t="shared" si="1079"/>
        <v>0</v>
      </c>
      <c r="AR1679" s="130" t="s">
        <v>36</v>
      </c>
      <c r="AS1679" s="1" t="str">
        <f t="shared" si="1080"/>
        <v>Nincs VKR kiválasztva!</v>
      </c>
      <c r="AU1679" s="46"/>
      <c r="AV1679" s="46"/>
      <c r="AY1679" s="64" t="str">
        <f>IF($D1679="","",INDEX(Osszesito!$E:$E,MATCH($F1679,Osszesito!$C:$C,0)))</f>
        <v/>
      </c>
      <c r="AZ1679" s="64">
        <f t="shared" si="1088"/>
        <v>0</v>
      </c>
      <c r="BA1679" s="65">
        <f t="shared" si="1089"/>
        <v>0</v>
      </c>
      <c r="BB1679" s="65" t="str">
        <f t="shared" si="1090"/>
        <v>x</v>
      </c>
      <c r="BC1679" s="65">
        <f t="shared" si="1081"/>
        <v>0</v>
      </c>
      <c r="BD1679" s="65">
        <f t="shared" si="1115"/>
        <v>0</v>
      </c>
      <c r="BE1679" s="65">
        <f t="shared" si="1091"/>
        <v>0</v>
      </c>
      <c r="BF1679" s="64" t="str">
        <f t="shared" si="1092"/>
        <v>A forrás egyenlő a költséggel (I.ütem).</v>
      </c>
      <c r="BG1679" s="65">
        <f t="shared" si="1093"/>
        <v>0</v>
      </c>
      <c r="BH1679" s="65">
        <f t="shared" si="1094"/>
        <v>0</v>
      </c>
      <c r="BI1679" s="65">
        <f t="shared" si="1095"/>
        <v>0</v>
      </c>
      <c r="BJ1679" s="65">
        <f t="shared" si="1096"/>
        <v>0</v>
      </c>
      <c r="BK1679" s="65">
        <f t="shared" si="1082"/>
        <v>0</v>
      </c>
      <c r="BL1679" s="66" t="str">
        <f t="shared" si="1116"/>
        <v>Nem hosszútávú a feladat.</v>
      </c>
      <c r="BM1679" s="67">
        <f t="shared" si="1097"/>
        <v>1</v>
      </c>
      <c r="BN1679" s="67">
        <f t="shared" si="1098"/>
        <v>0</v>
      </c>
      <c r="BO1679" s="67">
        <f t="shared" si="1099"/>
        <v>1</v>
      </c>
      <c r="BP1679" s="67">
        <f t="shared" si="1100"/>
        <v>0</v>
      </c>
      <c r="BQ1679" s="65">
        <f t="shared" si="1101"/>
        <v>0</v>
      </c>
      <c r="BR1679" s="64" t="str">
        <f t="shared" si="1102"/>
        <v>Nincs hosszútávú terv!</v>
      </c>
      <c r="BS1679" s="65">
        <f t="shared" si="1103"/>
        <v>0</v>
      </c>
      <c r="BT1679" s="65">
        <f t="shared" si="1104"/>
        <v>0</v>
      </c>
      <c r="BU1679" s="65">
        <f t="shared" si="1105"/>
        <v>0</v>
      </c>
      <c r="BV1679" s="65">
        <f t="shared" si="1106"/>
        <v>0</v>
      </c>
      <c r="BW1679" s="65">
        <f t="shared" si="1107"/>
        <v>0</v>
      </c>
      <c r="BX1679" s="65">
        <f t="shared" si="1108"/>
        <v>0</v>
      </c>
      <c r="BY1679" s="65">
        <f t="shared" si="1109"/>
        <v>0</v>
      </c>
      <c r="BZ1679" s="65">
        <f t="shared" si="1110"/>
        <v>0</v>
      </c>
      <c r="CA1679" s="65">
        <f t="shared" si="1111"/>
        <v>0</v>
      </c>
      <c r="CB1679" s="65">
        <f t="shared" si="1112"/>
        <v>0</v>
      </c>
      <c r="CC1679" s="65">
        <f t="shared" si="1113"/>
        <v>0</v>
      </c>
      <c r="CD1679" s="65" t="str">
        <f t="shared" si="1083"/>
        <v>Hiányos kitöltés! (B-oszlop üres)</v>
      </c>
      <c r="CE1679" s="66" t="str">
        <f t="shared" si="1084"/>
        <v>Hiányos kitöltés! (B-oszlop üres)</v>
      </c>
      <c r="CF1679" s="65">
        <f t="shared" si="1085"/>
        <v>0</v>
      </c>
      <c r="CG1679" s="65">
        <f t="shared" si="1086"/>
        <v>0</v>
      </c>
      <c r="CH1679" s="65">
        <f t="shared" si="1087"/>
        <v>0</v>
      </c>
    </row>
    <row r="1680" spans="1:86" ht="31.25" x14ac:dyDescent="0.25">
      <c r="A1680" s="54" t="str">
        <f t="shared" si="1076"/>
        <v>Nincs VKR kiválasztva!</v>
      </c>
      <c r="B1680" s="68"/>
      <c r="C1680" s="55"/>
      <c r="D1680" s="47"/>
      <c r="E1680" s="47"/>
      <c r="F1680" s="56" t="str">
        <f>IF($G1680="","Nincs VKR kiválasztva!",INDEX(Osszesito!$C:$C,MATCH($G1680,Osszesito!$D:$D,0)))</f>
        <v>Nincs VKR kiválasztva!</v>
      </c>
      <c r="G1680" s="45"/>
      <c r="H1680" s="51" t="str">
        <f>IF($D1680="","",CONCATENATE($AY1680,"_",COUNTA($D$3:$D1680),"_FSZV_2026"))</f>
        <v/>
      </c>
      <c r="I1680" s="56" t="str">
        <f>IF($G1680="","Nincs VKR kiválasztva!",INDEX(Osszesito!$G:$G,MATCH($F1680,Osszesito!$C:$C,0)))</f>
        <v>Nincs VKR kiválasztva!</v>
      </c>
      <c r="J1680" s="56" t="str">
        <f>IF($G1680="","Nincs VKR kiválasztva!",INDEX(Osszesito!$F:$F,MATCH($F1680,Osszesito!$C:$C,0)))</f>
        <v>Nincs VKR kiválasztva!</v>
      </c>
      <c r="K1680" s="48" t="str">
        <f t="shared" si="1114"/>
        <v>Nincs kitöltve a költség rész!</v>
      </c>
      <c r="L1680" s="49"/>
      <c r="M1680" s="49"/>
      <c r="N1680" s="60"/>
      <c r="O1680" s="60"/>
      <c r="P1680" s="90"/>
      <c r="R1680" s="62"/>
      <c r="S1680" s="62"/>
      <c r="T1680" s="62"/>
      <c r="U1680" s="62"/>
      <c r="V1680" s="62"/>
      <c r="W1680" s="62"/>
      <c r="X1680" s="62"/>
      <c r="Y1680" s="62"/>
      <c r="Z1680" s="62"/>
      <c r="AA1680" s="62"/>
      <c r="AB1680" s="62"/>
      <c r="AC1680" s="61">
        <f t="shared" si="1077"/>
        <v>0</v>
      </c>
      <c r="AD1680" s="1" t="str">
        <f t="shared" si="1078"/>
        <v>Nincs VKR kiválasztva!</v>
      </c>
      <c r="AF1680" s="60"/>
      <c r="AG1680" s="60"/>
      <c r="AH1680" s="60"/>
      <c r="AI1680" s="60"/>
      <c r="AJ1680" s="60"/>
      <c r="AK1680" s="60"/>
      <c r="AL1680" s="60"/>
      <c r="AM1680" s="60"/>
      <c r="AN1680" s="60"/>
      <c r="AO1680" s="60"/>
      <c r="AP1680" s="60"/>
      <c r="AQ1680" s="61">
        <f t="shared" si="1079"/>
        <v>0</v>
      </c>
      <c r="AR1680" s="130" t="s">
        <v>36</v>
      </c>
      <c r="AS1680" s="1" t="str">
        <f t="shared" si="1080"/>
        <v>Nincs VKR kiválasztva!</v>
      </c>
      <c r="AU1680" s="46"/>
      <c r="AV1680" s="46"/>
      <c r="AY1680" s="64" t="str">
        <f>IF($D1680="","",INDEX(Osszesito!$E:$E,MATCH($F1680,Osszesito!$C:$C,0)))</f>
        <v/>
      </c>
      <c r="AZ1680" s="64">
        <f t="shared" si="1088"/>
        <v>0</v>
      </c>
      <c r="BA1680" s="65">
        <f t="shared" si="1089"/>
        <v>0</v>
      </c>
      <c r="BB1680" s="65" t="str">
        <f t="shared" si="1090"/>
        <v>x</v>
      </c>
      <c r="BC1680" s="65">
        <f t="shared" si="1081"/>
        <v>0</v>
      </c>
      <c r="BD1680" s="65">
        <f t="shared" si="1115"/>
        <v>0</v>
      </c>
      <c r="BE1680" s="65">
        <f t="shared" si="1091"/>
        <v>0</v>
      </c>
      <c r="BF1680" s="64" t="str">
        <f t="shared" si="1092"/>
        <v>A forrás egyenlő a költséggel (I.ütem).</v>
      </c>
      <c r="BG1680" s="65">
        <f t="shared" si="1093"/>
        <v>0</v>
      </c>
      <c r="BH1680" s="65">
        <f t="shared" si="1094"/>
        <v>0</v>
      </c>
      <c r="BI1680" s="65">
        <f t="shared" si="1095"/>
        <v>0</v>
      </c>
      <c r="BJ1680" s="65">
        <f t="shared" si="1096"/>
        <v>0</v>
      </c>
      <c r="BK1680" s="65">
        <f t="shared" si="1082"/>
        <v>0</v>
      </c>
      <c r="BL1680" s="66" t="str">
        <f t="shared" si="1116"/>
        <v>Nem hosszútávú a feladat.</v>
      </c>
      <c r="BM1680" s="67">
        <f t="shared" si="1097"/>
        <v>1</v>
      </c>
      <c r="BN1680" s="67">
        <f t="shared" si="1098"/>
        <v>0</v>
      </c>
      <c r="BO1680" s="67">
        <f t="shared" si="1099"/>
        <v>1</v>
      </c>
      <c r="BP1680" s="67">
        <f t="shared" si="1100"/>
        <v>0</v>
      </c>
      <c r="BQ1680" s="65">
        <f t="shared" si="1101"/>
        <v>0</v>
      </c>
      <c r="BR1680" s="64" t="str">
        <f t="shared" si="1102"/>
        <v>Nincs hosszútávú terv!</v>
      </c>
      <c r="BS1680" s="65">
        <f t="shared" si="1103"/>
        <v>0</v>
      </c>
      <c r="BT1680" s="65">
        <f t="shared" si="1104"/>
        <v>0</v>
      </c>
      <c r="BU1680" s="65">
        <f t="shared" si="1105"/>
        <v>0</v>
      </c>
      <c r="BV1680" s="65">
        <f t="shared" si="1106"/>
        <v>0</v>
      </c>
      <c r="BW1680" s="65">
        <f t="shared" si="1107"/>
        <v>0</v>
      </c>
      <c r="BX1680" s="65">
        <f t="shared" si="1108"/>
        <v>0</v>
      </c>
      <c r="BY1680" s="65">
        <f t="shared" si="1109"/>
        <v>0</v>
      </c>
      <c r="BZ1680" s="65">
        <f t="shared" si="1110"/>
        <v>0</v>
      </c>
      <c r="CA1680" s="65">
        <f t="shared" si="1111"/>
        <v>0</v>
      </c>
      <c r="CB1680" s="65">
        <f t="shared" si="1112"/>
        <v>0</v>
      </c>
      <c r="CC1680" s="65">
        <f t="shared" si="1113"/>
        <v>0</v>
      </c>
      <c r="CD1680" s="65" t="str">
        <f t="shared" si="1083"/>
        <v>Hiányos kitöltés! (B-oszlop üres)</v>
      </c>
      <c r="CE1680" s="66" t="str">
        <f t="shared" si="1084"/>
        <v>Hiányos kitöltés! (B-oszlop üres)</v>
      </c>
      <c r="CF1680" s="65">
        <f t="shared" si="1085"/>
        <v>0</v>
      </c>
      <c r="CG1680" s="65">
        <f t="shared" si="1086"/>
        <v>0</v>
      </c>
      <c r="CH1680" s="65">
        <f t="shared" si="1087"/>
        <v>0</v>
      </c>
    </row>
    <row r="1681" spans="1:86" ht="31.25" x14ac:dyDescent="0.25">
      <c r="A1681" s="54" t="str">
        <f t="shared" si="1076"/>
        <v>Nincs VKR kiválasztva!</v>
      </c>
      <c r="B1681" s="68"/>
      <c r="C1681" s="55"/>
      <c r="D1681" s="47"/>
      <c r="E1681" s="47"/>
      <c r="F1681" s="56" t="str">
        <f>IF($G1681="","Nincs VKR kiválasztva!",INDEX(Osszesito!$C:$C,MATCH($G1681,Osszesito!$D:$D,0)))</f>
        <v>Nincs VKR kiválasztva!</v>
      </c>
      <c r="G1681" s="45"/>
      <c r="H1681" s="51" t="str">
        <f>IF($D1681="","",CONCATENATE($AY1681,"_",COUNTA($D$3:$D1681),"_FSZV_2026"))</f>
        <v/>
      </c>
      <c r="I1681" s="56" t="str">
        <f>IF($G1681="","Nincs VKR kiválasztva!",INDEX(Osszesito!$G:$G,MATCH($F1681,Osszesito!$C:$C,0)))</f>
        <v>Nincs VKR kiválasztva!</v>
      </c>
      <c r="J1681" s="56" t="str">
        <f>IF($G1681="","Nincs VKR kiválasztva!",INDEX(Osszesito!$F:$F,MATCH($F1681,Osszesito!$C:$C,0)))</f>
        <v>Nincs VKR kiválasztva!</v>
      </c>
      <c r="K1681" s="48" t="str">
        <f t="shared" si="1114"/>
        <v>Nincs kitöltve a költség rész!</v>
      </c>
      <c r="L1681" s="49"/>
      <c r="M1681" s="49"/>
      <c r="N1681" s="60"/>
      <c r="O1681" s="60"/>
      <c r="P1681" s="90"/>
      <c r="R1681" s="62"/>
      <c r="S1681" s="62"/>
      <c r="T1681" s="62"/>
      <c r="U1681" s="62"/>
      <c r="V1681" s="62"/>
      <c r="W1681" s="62"/>
      <c r="X1681" s="62"/>
      <c r="Y1681" s="62"/>
      <c r="Z1681" s="62"/>
      <c r="AA1681" s="62"/>
      <c r="AB1681" s="62"/>
      <c r="AC1681" s="61">
        <f t="shared" si="1077"/>
        <v>0</v>
      </c>
      <c r="AD1681" s="1" t="str">
        <f t="shared" si="1078"/>
        <v>Nincs VKR kiválasztva!</v>
      </c>
      <c r="AF1681" s="60"/>
      <c r="AG1681" s="60"/>
      <c r="AH1681" s="60"/>
      <c r="AI1681" s="60"/>
      <c r="AJ1681" s="60"/>
      <c r="AK1681" s="60"/>
      <c r="AL1681" s="60"/>
      <c r="AM1681" s="60"/>
      <c r="AN1681" s="60"/>
      <c r="AO1681" s="60"/>
      <c r="AP1681" s="60"/>
      <c r="AQ1681" s="61">
        <f t="shared" si="1079"/>
        <v>0</v>
      </c>
      <c r="AR1681" s="130" t="s">
        <v>36</v>
      </c>
      <c r="AS1681" s="1" t="str">
        <f t="shared" si="1080"/>
        <v>Nincs VKR kiválasztva!</v>
      </c>
      <c r="AU1681" s="46"/>
      <c r="AV1681" s="46"/>
      <c r="AY1681" s="64" t="str">
        <f>IF($D1681="","",INDEX(Osszesito!$E:$E,MATCH($F1681,Osszesito!$C:$C,0)))</f>
        <v/>
      </c>
      <c r="AZ1681" s="64">
        <f t="shared" si="1088"/>
        <v>0</v>
      </c>
      <c r="BA1681" s="65">
        <f t="shared" si="1089"/>
        <v>0</v>
      </c>
      <c r="BB1681" s="65" t="str">
        <f t="shared" si="1090"/>
        <v>x</v>
      </c>
      <c r="BC1681" s="65">
        <f t="shared" si="1081"/>
        <v>0</v>
      </c>
      <c r="BD1681" s="65">
        <f t="shared" si="1115"/>
        <v>0</v>
      </c>
      <c r="BE1681" s="65">
        <f t="shared" si="1091"/>
        <v>0</v>
      </c>
      <c r="BF1681" s="64" t="str">
        <f t="shared" si="1092"/>
        <v>A forrás egyenlő a költséggel (I.ütem).</v>
      </c>
      <c r="BG1681" s="65">
        <f t="shared" si="1093"/>
        <v>0</v>
      </c>
      <c r="BH1681" s="65">
        <f t="shared" si="1094"/>
        <v>0</v>
      </c>
      <c r="BI1681" s="65">
        <f t="shared" si="1095"/>
        <v>0</v>
      </c>
      <c r="BJ1681" s="65">
        <f t="shared" si="1096"/>
        <v>0</v>
      </c>
      <c r="BK1681" s="65">
        <f t="shared" si="1082"/>
        <v>0</v>
      </c>
      <c r="BL1681" s="66" t="str">
        <f t="shared" si="1116"/>
        <v>Nem hosszútávú a feladat.</v>
      </c>
      <c r="BM1681" s="67">
        <f t="shared" si="1097"/>
        <v>1</v>
      </c>
      <c r="BN1681" s="67">
        <f t="shared" si="1098"/>
        <v>0</v>
      </c>
      <c r="BO1681" s="67">
        <f t="shared" si="1099"/>
        <v>1</v>
      </c>
      <c r="BP1681" s="67">
        <f t="shared" si="1100"/>
        <v>0</v>
      </c>
      <c r="BQ1681" s="65">
        <f t="shared" si="1101"/>
        <v>0</v>
      </c>
      <c r="BR1681" s="64" t="str">
        <f t="shared" si="1102"/>
        <v>Nincs hosszútávú terv!</v>
      </c>
      <c r="BS1681" s="65">
        <f t="shared" si="1103"/>
        <v>0</v>
      </c>
      <c r="BT1681" s="65">
        <f t="shared" si="1104"/>
        <v>0</v>
      </c>
      <c r="BU1681" s="65">
        <f t="shared" si="1105"/>
        <v>0</v>
      </c>
      <c r="BV1681" s="65">
        <f t="shared" si="1106"/>
        <v>0</v>
      </c>
      <c r="BW1681" s="65">
        <f t="shared" si="1107"/>
        <v>0</v>
      </c>
      <c r="BX1681" s="65">
        <f t="shared" si="1108"/>
        <v>0</v>
      </c>
      <c r="BY1681" s="65">
        <f t="shared" si="1109"/>
        <v>0</v>
      </c>
      <c r="BZ1681" s="65">
        <f t="shared" si="1110"/>
        <v>0</v>
      </c>
      <c r="CA1681" s="65">
        <f t="shared" si="1111"/>
        <v>0</v>
      </c>
      <c r="CB1681" s="65">
        <f t="shared" si="1112"/>
        <v>0</v>
      </c>
      <c r="CC1681" s="65">
        <f t="shared" si="1113"/>
        <v>0</v>
      </c>
      <c r="CD1681" s="65" t="str">
        <f t="shared" si="1083"/>
        <v>Hiányos kitöltés! (B-oszlop üres)</v>
      </c>
      <c r="CE1681" s="66" t="str">
        <f t="shared" si="1084"/>
        <v>Hiányos kitöltés! (B-oszlop üres)</v>
      </c>
      <c r="CF1681" s="65">
        <f t="shared" si="1085"/>
        <v>0</v>
      </c>
      <c r="CG1681" s="65">
        <f t="shared" si="1086"/>
        <v>0</v>
      </c>
      <c r="CH1681" s="65">
        <f t="shared" si="1087"/>
        <v>0</v>
      </c>
    </row>
    <row r="1682" spans="1:86" ht="31.25" x14ac:dyDescent="0.25">
      <c r="A1682" s="54" t="str">
        <f t="shared" si="1076"/>
        <v>Nincs VKR kiválasztva!</v>
      </c>
      <c r="B1682" s="68"/>
      <c r="C1682" s="55"/>
      <c r="D1682" s="47"/>
      <c r="E1682" s="47"/>
      <c r="F1682" s="56" t="str">
        <f>IF($G1682="","Nincs VKR kiválasztva!",INDEX(Osszesito!$C:$C,MATCH($G1682,Osszesito!$D:$D,0)))</f>
        <v>Nincs VKR kiválasztva!</v>
      </c>
      <c r="G1682" s="45"/>
      <c r="H1682" s="51" t="str">
        <f>IF($D1682="","",CONCATENATE($AY1682,"_",COUNTA($D$3:$D1682),"_FSZV_2026"))</f>
        <v/>
      </c>
      <c r="I1682" s="56" t="str">
        <f>IF($G1682="","Nincs VKR kiválasztva!",INDEX(Osszesito!$G:$G,MATCH($F1682,Osszesito!$C:$C,0)))</f>
        <v>Nincs VKR kiválasztva!</v>
      </c>
      <c r="J1682" s="56" t="str">
        <f>IF($G1682="","Nincs VKR kiválasztva!",INDEX(Osszesito!$F:$F,MATCH($F1682,Osszesito!$C:$C,0)))</f>
        <v>Nincs VKR kiválasztva!</v>
      </c>
      <c r="K1682" s="48" t="str">
        <f t="shared" si="1114"/>
        <v>Nincs kitöltve a költség rész!</v>
      </c>
      <c r="L1682" s="49"/>
      <c r="M1682" s="49"/>
      <c r="N1682" s="60"/>
      <c r="O1682" s="60"/>
      <c r="P1682" s="90"/>
      <c r="R1682" s="62"/>
      <c r="S1682" s="62"/>
      <c r="T1682" s="62"/>
      <c r="U1682" s="62"/>
      <c r="V1682" s="62"/>
      <c r="W1682" s="62"/>
      <c r="X1682" s="62"/>
      <c r="Y1682" s="62"/>
      <c r="Z1682" s="62"/>
      <c r="AA1682" s="62"/>
      <c r="AB1682" s="62"/>
      <c r="AC1682" s="61">
        <f t="shared" si="1077"/>
        <v>0</v>
      </c>
      <c r="AD1682" s="1" t="str">
        <f t="shared" si="1078"/>
        <v>Nincs VKR kiválasztva!</v>
      </c>
      <c r="AF1682" s="60"/>
      <c r="AG1682" s="60"/>
      <c r="AH1682" s="60"/>
      <c r="AI1682" s="60"/>
      <c r="AJ1682" s="60"/>
      <c r="AK1682" s="60"/>
      <c r="AL1682" s="60"/>
      <c r="AM1682" s="60"/>
      <c r="AN1682" s="60"/>
      <c r="AO1682" s="60"/>
      <c r="AP1682" s="60"/>
      <c r="AQ1682" s="61">
        <f t="shared" si="1079"/>
        <v>0</v>
      </c>
      <c r="AR1682" s="130" t="s">
        <v>36</v>
      </c>
      <c r="AS1682" s="1" t="str">
        <f t="shared" si="1080"/>
        <v>Nincs VKR kiválasztva!</v>
      </c>
      <c r="AU1682" s="46"/>
      <c r="AV1682" s="46"/>
      <c r="AY1682" s="64" t="str">
        <f>IF($D1682="","",INDEX(Osszesito!$E:$E,MATCH($F1682,Osszesito!$C:$C,0)))</f>
        <v/>
      </c>
      <c r="AZ1682" s="64">
        <f t="shared" si="1088"/>
        <v>0</v>
      </c>
      <c r="BA1682" s="65">
        <f t="shared" si="1089"/>
        <v>0</v>
      </c>
      <c r="BB1682" s="65" t="str">
        <f t="shared" si="1090"/>
        <v>x</v>
      </c>
      <c r="BC1682" s="65">
        <f t="shared" si="1081"/>
        <v>0</v>
      </c>
      <c r="BD1682" s="65">
        <f t="shared" si="1115"/>
        <v>0</v>
      </c>
      <c r="BE1682" s="65">
        <f t="shared" si="1091"/>
        <v>0</v>
      </c>
      <c r="BF1682" s="64" t="str">
        <f t="shared" si="1092"/>
        <v>A forrás egyenlő a költséggel (I.ütem).</v>
      </c>
      <c r="BG1682" s="65">
        <f t="shared" si="1093"/>
        <v>0</v>
      </c>
      <c r="BH1682" s="65">
        <f t="shared" si="1094"/>
        <v>0</v>
      </c>
      <c r="BI1682" s="65">
        <f t="shared" si="1095"/>
        <v>0</v>
      </c>
      <c r="BJ1682" s="65">
        <f t="shared" si="1096"/>
        <v>0</v>
      </c>
      <c r="BK1682" s="65">
        <f t="shared" si="1082"/>
        <v>0</v>
      </c>
      <c r="BL1682" s="66" t="str">
        <f t="shared" si="1116"/>
        <v>Nem hosszútávú a feladat.</v>
      </c>
      <c r="BM1682" s="67">
        <f t="shared" si="1097"/>
        <v>1</v>
      </c>
      <c r="BN1682" s="67">
        <f t="shared" si="1098"/>
        <v>0</v>
      </c>
      <c r="BO1682" s="67">
        <f t="shared" si="1099"/>
        <v>1</v>
      </c>
      <c r="BP1682" s="67">
        <f t="shared" si="1100"/>
        <v>0</v>
      </c>
      <c r="BQ1682" s="65">
        <f t="shared" si="1101"/>
        <v>0</v>
      </c>
      <c r="BR1682" s="64" t="str">
        <f t="shared" si="1102"/>
        <v>Nincs hosszútávú terv!</v>
      </c>
      <c r="BS1682" s="65">
        <f t="shared" si="1103"/>
        <v>0</v>
      </c>
      <c r="BT1682" s="65">
        <f t="shared" si="1104"/>
        <v>0</v>
      </c>
      <c r="BU1682" s="65">
        <f t="shared" si="1105"/>
        <v>0</v>
      </c>
      <c r="BV1682" s="65">
        <f t="shared" si="1106"/>
        <v>0</v>
      </c>
      <c r="BW1682" s="65">
        <f t="shared" si="1107"/>
        <v>0</v>
      </c>
      <c r="BX1682" s="65">
        <f t="shared" si="1108"/>
        <v>0</v>
      </c>
      <c r="BY1682" s="65">
        <f t="shared" si="1109"/>
        <v>0</v>
      </c>
      <c r="BZ1682" s="65">
        <f t="shared" si="1110"/>
        <v>0</v>
      </c>
      <c r="CA1682" s="65">
        <f t="shared" si="1111"/>
        <v>0</v>
      </c>
      <c r="CB1682" s="65">
        <f t="shared" si="1112"/>
        <v>0</v>
      </c>
      <c r="CC1682" s="65">
        <f t="shared" si="1113"/>
        <v>0</v>
      </c>
      <c r="CD1682" s="65" t="str">
        <f t="shared" si="1083"/>
        <v>Hiányos kitöltés! (B-oszlop üres)</v>
      </c>
      <c r="CE1682" s="66" t="str">
        <f t="shared" si="1084"/>
        <v>Hiányos kitöltés! (B-oszlop üres)</v>
      </c>
      <c r="CF1682" s="65">
        <f t="shared" si="1085"/>
        <v>0</v>
      </c>
      <c r="CG1682" s="65">
        <f t="shared" si="1086"/>
        <v>0</v>
      </c>
      <c r="CH1682" s="65">
        <f t="shared" si="1087"/>
        <v>0</v>
      </c>
    </row>
    <row r="1683" spans="1:86" ht="31.25" x14ac:dyDescent="0.25">
      <c r="A1683" s="54" t="str">
        <f t="shared" si="1076"/>
        <v>Nincs VKR kiválasztva!</v>
      </c>
      <c r="B1683" s="68"/>
      <c r="C1683" s="55"/>
      <c r="D1683" s="47"/>
      <c r="E1683" s="47"/>
      <c r="F1683" s="56" t="str">
        <f>IF($G1683="","Nincs VKR kiválasztva!",INDEX(Osszesito!$C:$C,MATCH($G1683,Osszesito!$D:$D,0)))</f>
        <v>Nincs VKR kiválasztva!</v>
      </c>
      <c r="G1683" s="45"/>
      <c r="H1683" s="51" t="str">
        <f>IF($D1683="","",CONCATENATE($AY1683,"_",COUNTA($D$3:$D1683),"_FSZV_2026"))</f>
        <v/>
      </c>
      <c r="I1683" s="56" t="str">
        <f>IF($G1683="","Nincs VKR kiválasztva!",INDEX(Osszesito!$G:$G,MATCH($F1683,Osszesito!$C:$C,0)))</f>
        <v>Nincs VKR kiválasztva!</v>
      </c>
      <c r="J1683" s="56" t="str">
        <f>IF($G1683="","Nincs VKR kiválasztva!",INDEX(Osszesito!$F:$F,MATCH($F1683,Osszesito!$C:$C,0)))</f>
        <v>Nincs VKR kiválasztva!</v>
      </c>
      <c r="K1683" s="48" t="str">
        <f t="shared" si="1114"/>
        <v>Nincs kitöltve a költség rész!</v>
      </c>
      <c r="L1683" s="49"/>
      <c r="M1683" s="49"/>
      <c r="N1683" s="60"/>
      <c r="O1683" s="60"/>
      <c r="P1683" s="90"/>
      <c r="R1683" s="62"/>
      <c r="S1683" s="62"/>
      <c r="T1683" s="62"/>
      <c r="U1683" s="62"/>
      <c r="V1683" s="62"/>
      <c r="W1683" s="62"/>
      <c r="X1683" s="62"/>
      <c r="Y1683" s="62"/>
      <c r="Z1683" s="62"/>
      <c r="AA1683" s="62"/>
      <c r="AB1683" s="62"/>
      <c r="AC1683" s="61">
        <f t="shared" si="1077"/>
        <v>0</v>
      </c>
      <c r="AD1683" s="1" t="str">
        <f t="shared" si="1078"/>
        <v>Nincs VKR kiválasztva!</v>
      </c>
      <c r="AF1683" s="60"/>
      <c r="AG1683" s="60"/>
      <c r="AH1683" s="60"/>
      <c r="AI1683" s="60"/>
      <c r="AJ1683" s="60"/>
      <c r="AK1683" s="60"/>
      <c r="AL1683" s="60"/>
      <c r="AM1683" s="60"/>
      <c r="AN1683" s="60"/>
      <c r="AO1683" s="60"/>
      <c r="AP1683" s="60"/>
      <c r="AQ1683" s="61">
        <f t="shared" si="1079"/>
        <v>0</v>
      </c>
      <c r="AR1683" s="130" t="s">
        <v>36</v>
      </c>
      <c r="AS1683" s="1" t="str">
        <f t="shared" si="1080"/>
        <v>Nincs VKR kiválasztva!</v>
      </c>
      <c r="AU1683" s="46"/>
      <c r="AV1683" s="46"/>
      <c r="AY1683" s="64" t="str">
        <f>IF($D1683="","",INDEX(Osszesito!$E:$E,MATCH($F1683,Osszesito!$C:$C,0)))</f>
        <v/>
      </c>
      <c r="AZ1683" s="64">
        <f t="shared" si="1088"/>
        <v>0</v>
      </c>
      <c r="BA1683" s="65">
        <f t="shared" si="1089"/>
        <v>0</v>
      </c>
      <c r="BB1683" s="65" t="str">
        <f t="shared" si="1090"/>
        <v>x</v>
      </c>
      <c r="BC1683" s="65">
        <f t="shared" si="1081"/>
        <v>0</v>
      </c>
      <c r="BD1683" s="65">
        <f t="shared" si="1115"/>
        <v>0</v>
      </c>
      <c r="BE1683" s="65">
        <f t="shared" si="1091"/>
        <v>0</v>
      </c>
      <c r="BF1683" s="64" t="str">
        <f t="shared" si="1092"/>
        <v>A forrás egyenlő a költséggel (I.ütem).</v>
      </c>
      <c r="BG1683" s="65">
        <f t="shared" si="1093"/>
        <v>0</v>
      </c>
      <c r="BH1683" s="65">
        <f t="shared" si="1094"/>
        <v>0</v>
      </c>
      <c r="BI1683" s="65">
        <f t="shared" si="1095"/>
        <v>0</v>
      </c>
      <c r="BJ1683" s="65">
        <f t="shared" si="1096"/>
        <v>0</v>
      </c>
      <c r="BK1683" s="65">
        <f t="shared" si="1082"/>
        <v>0</v>
      </c>
      <c r="BL1683" s="66" t="str">
        <f t="shared" si="1116"/>
        <v>Nem hosszútávú a feladat.</v>
      </c>
      <c r="BM1683" s="67">
        <f t="shared" si="1097"/>
        <v>1</v>
      </c>
      <c r="BN1683" s="67">
        <f t="shared" si="1098"/>
        <v>0</v>
      </c>
      <c r="BO1683" s="67">
        <f t="shared" si="1099"/>
        <v>1</v>
      </c>
      <c r="BP1683" s="67">
        <f t="shared" si="1100"/>
        <v>0</v>
      </c>
      <c r="BQ1683" s="65">
        <f t="shared" si="1101"/>
        <v>0</v>
      </c>
      <c r="BR1683" s="64" t="str">
        <f t="shared" si="1102"/>
        <v>Nincs hosszútávú terv!</v>
      </c>
      <c r="BS1683" s="65">
        <f t="shared" si="1103"/>
        <v>0</v>
      </c>
      <c r="BT1683" s="65">
        <f t="shared" si="1104"/>
        <v>0</v>
      </c>
      <c r="BU1683" s="65">
        <f t="shared" si="1105"/>
        <v>0</v>
      </c>
      <c r="BV1683" s="65">
        <f t="shared" si="1106"/>
        <v>0</v>
      </c>
      <c r="BW1683" s="65">
        <f t="shared" si="1107"/>
        <v>0</v>
      </c>
      <c r="BX1683" s="65">
        <f t="shared" si="1108"/>
        <v>0</v>
      </c>
      <c r="BY1683" s="65">
        <f t="shared" si="1109"/>
        <v>0</v>
      </c>
      <c r="BZ1683" s="65">
        <f t="shared" si="1110"/>
        <v>0</v>
      </c>
      <c r="CA1683" s="65">
        <f t="shared" si="1111"/>
        <v>0</v>
      </c>
      <c r="CB1683" s="65">
        <f t="shared" si="1112"/>
        <v>0</v>
      </c>
      <c r="CC1683" s="65">
        <f t="shared" si="1113"/>
        <v>0</v>
      </c>
      <c r="CD1683" s="65" t="str">
        <f t="shared" si="1083"/>
        <v>Hiányos kitöltés! (B-oszlop üres)</v>
      </c>
      <c r="CE1683" s="66" t="str">
        <f t="shared" si="1084"/>
        <v>Hiányos kitöltés! (B-oszlop üres)</v>
      </c>
      <c r="CF1683" s="65">
        <f t="shared" si="1085"/>
        <v>0</v>
      </c>
      <c r="CG1683" s="65">
        <f t="shared" si="1086"/>
        <v>0</v>
      </c>
      <c r="CH1683" s="65">
        <f t="shared" si="1087"/>
        <v>0</v>
      </c>
    </row>
    <row r="1684" spans="1:86" ht="31.25" x14ac:dyDescent="0.25">
      <c r="A1684" s="54" t="str">
        <f t="shared" si="1076"/>
        <v>Nincs VKR kiválasztva!</v>
      </c>
      <c r="B1684" s="68"/>
      <c r="C1684" s="55"/>
      <c r="D1684" s="47"/>
      <c r="E1684" s="47"/>
      <c r="F1684" s="56" t="str">
        <f>IF($G1684="","Nincs VKR kiválasztva!",INDEX(Osszesito!$C:$C,MATCH($G1684,Osszesito!$D:$D,0)))</f>
        <v>Nincs VKR kiválasztva!</v>
      </c>
      <c r="G1684" s="45"/>
      <c r="H1684" s="51" t="str">
        <f>IF($D1684="","",CONCATENATE($AY1684,"_",COUNTA($D$3:$D1684),"_FSZV_2026"))</f>
        <v/>
      </c>
      <c r="I1684" s="56" t="str">
        <f>IF($G1684="","Nincs VKR kiválasztva!",INDEX(Osszesito!$G:$G,MATCH($F1684,Osszesito!$C:$C,0)))</f>
        <v>Nincs VKR kiválasztva!</v>
      </c>
      <c r="J1684" s="56" t="str">
        <f>IF($G1684="","Nincs VKR kiválasztva!",INDEX(Osszesito!$F:$F,MATCH($F1684,Osszesito!$C:$C,0)))</f>
        <v>Nincs VKR kiválasztva!</v>
      </c>
      <c r="K1684" s="48" t="str">
        <f t="shared" si="1114"/>
        <v>Nincs kitöltve a költség rész!</v>
      </c>
      <c r="L1684" s="49"/>
      <c r="M1684" s="49"/>
      <c r="N1684" s="60"/>
      <c r="O1684" s="60"/>
      <c r="P1684" s="90"/>
      <c r="R1684" s="62"/>
      <c r="S1684" s="62"/>
      <c r="T1684" s="62"/>
      <c r="U1684" s="62"/>
      <c r="V1684" s="62"/>
      <c r="W1684" s="62"/>
      <c r="X1684" s="62"/>
      <c r="Y1684" s="62"/>
      <c r="Z1684" s="62"/>
      <c r="AA1684" s="62"/>
      <c r="AB1684" s="62"/>
      <c r="AC1684" s="61">
        <f t="shared" si="1077"/>
        <v>0</v>
      </c>
      <c r="AD1684" s="1" t="str">
        <f t="shared" si="1078"/>
        <v>Nincs VKR kiválasztva!</v>
      </c>
      <c r="AF1684" s="60"/>
      <c r="AG1684" s="60"/>
      <c r="AH1684" s="60"/>
      <c r="AI1684" s="60"/>
      <c r="AJ1684" s="60"/>
      <c r="AK1684" s="60"/>
      <c r="AL1684" s="60"/>
      <c r="AM1684" s="60"/>
      <c r="AN1684" s="60"/>
      <c r="AO1684" s="60"/>
      <c r="AP1684" s="60"/>
      <c r="AQ1684" s="61">
        <f t="shared" si="1079"/>
        <v>0</v>
      </c>
      <c r="AR1684" s="130" t="s">
        <v>36</v>
      </c>
      <c r="AS1684" s="1" t="str">
        <f t="shared" si="1080"/>
        <v>Nincs VKR kiválasztva!</v>
      </c>
      <c r="AU1684" s="46"/>
      <c r="AV1684" s="46"/>
      <c r="AY1684" s="64" t="str">
        <f>IF($D1684="","",INDEX(Osszesito!$E:$E,MATCH($F1684,Osszesito!$C:$C,0)))</f>
        <v/>
      </c>
      <c r="AZ1684" s="64">
        <f t="shared" si="1088"/>
        <v>0</v>
      </c>
      <c r="BA1684" s="65">
        <f t="shared" si="1089"/>
        <v>0</v>
      </c>
      <c r="BB1684" s="65" t="str">
        <f t="shared" si="1090"/>
        <v>x</v>
      </c>
      <c r="BC1684" s="65">
        <f t="shared" si="1081"/>
        <v>0</v>
      </c>
      <c r="BD1684" s="65">
        <f t="shared" si="1115"/>
        <v>0</v>
      </c>
      <c r="BE1684" s="65">
        <f t="shared" si="1091"/>
        <v>0</v>
      </c>
      <c r="BF1684" s="64" t="str">
        <f t="shared" si="1092"/>
        <v>A forrás egyenlő a költséggel (I.ütem).</v>
      </c>
      <c r="BG1684" s="65">
        <f t="shared" si="1093"/>
        <v>0</v>
      </c>
      <c r="BH1684" s="65">
        <f t="shared" si="1094"/>
        <v>0</v>
      </c>
      <c r="BI1684" s="65">
        <f t="shared" si="1095"/>
        <v>0</v>
      </c>
      <c r="BJ1684" s="65">
        <f t="shared" si="1096"/>
        <v>0</v>
      </c>
      <c r="BK1684" s="65">
        <f t="shared" si="1082"/>
        <v>0</v>
      </c>
      <c r="BL1684" s="66" t="str">
        <f t="shared" si="1116"/>
        <v>Nem hosszútávú a feladat.</v>
      </c>
      <c r="BM1684" s="67">
        <f t="shared" si="1097"/>
        <v>1</v>
      </c>
      <c r="BN1684" s="67">
        <f t="shared" si="1098"/>
        <v>0</v>
      </c>
      <c r="BO1684" s="67">
        <f t="shared" si="1099"/>
        <v>1</v>
      </c>
      <c r="BP1684" s="67">
        <f t="shared" si="1100"/>
        <v>0</v>
      </c>
      <c r="BQ1684" s="65">
        <f t="shared" si="1101"/>
        <v>0</v>
      </c>
      <c r="BR1684" s="64" t="str">
        <f t="shared" si="1102"/>
        <v>Nincs hosszútávú terv!</v>
      </c>
      <c r="BS1684" s="65">
        <f t="shared" si="1103"/>
        <v>0</v>
      </c>
      <c r="BT1684" s="65">
        <f t="shared" si="1104"/>
        <v>0</v>
      </c>
      <c r="BU1684" s="65">
        <f t="shared" si="1105"/>
        <v>0</v>
      </c>
      <c r="BV1684" s="65">
        <f t="shared" si="1106"/>
        <v>0</v>
      </c>
      <c r="BW1684" s="65">
        <f t="shared" si="1107"/>
        <v>0</v>
      </c>
      <c r="BX1684" s="65">
        <f t="shared" si="1108"/>
        <v>0</v>
      </c>
      <c r="BY1684" s="65">
        <f t="shared" si="1109"/>
        <v>0</v>
      </c>
      <c r="BZ1684" s="65">
        <f t="shared" si="1110"/>
        <v>0</v>
      </c>
      <c r="CA1684" s="65">
        <f t="shared" si="1111"/>
        <v>0</v>
      </c>
      <c r="CB1684" s="65">
        <f t="shared" si="1112"/>
        <v>0</v>
      </c>
      <c r="CC1684" s="65">
        <f t="shared" si="1113"/>
        <v>0</v>
      </c>
      <c r="CD1684" s="65" t="str">
        <f t="shared" si="1083"/>
        <v>Hiányos kitöltés! (B-oszlop üres)</v>
      </c>
      <c r="CE1684" s="66" t="str">
        <f t="shared" si="1084"/>
        <v>Hiányos kitöltés! (B-oszlop üres)</v>
      </c>
      <c r="CF1684" s="65">
        <f t="shared" si="1085"/>
        <v>0</v>
      </c>
      <c r="CG1684" s="65">
        <f t="shared" si="1086"/>
        <v>0</v>
      </c>
      <c r="CH1684" s="65">
        <f t="shared" si="1087"/>
        <v>0</v>
      </c>
    </row>
    <row r="1685" spans="1:86" ht="31.25" x14ac:dyDescent="0.25">
      <c r="A1685" s="54" t="str">
        <f t="shared" si="1076"/>
        <v>Nincs VKR kiválasztva!</v>
      </c>
      <c r="B1685" s="68"/>
      <c r="C1685" s="55"/>
      <c r="D1685" s="47"/>
      <c r="E1685" s="47"/>
      <c r="F1685" s="56" t="str">
        <f>IF($G1685="","Nincs VKR kiválasztva!",INDEX(Osszesito!$C:$C,MATCH($G1685,Osszesito!$D:$D,0)))</f>
        <v>Nincs VKR kiválasztva!</v>
      </c>
      <c r="G1685" s="45"/>
      <c r="H1685" s="51" t="str">
        <f>IF($D1685="","",CONCATENATE($AY1685,"_",COUNTA($D$3:$D1685),"_FSZV_2026"))</f>
        <v/>
      </c>
      <c r="I1685" s="56" t="str">
        <f>IF($G1685="","Nincs VKR kiválasztva!",INDEX(Osszesito!$G:$G,MATCH($F1685,Osszesito!$C:$C,0)))</f>
        <v>Nincs VKR kiválasztva!</v>
      </c>
      <c r="J1685" s="56" t="str">
        <f>IF($G1685="","Nincs VKR kiválasztva!",INDEX(Osszesito!$F:$F,MATCH($F1685,Osszesito!$C:$C,0)))</f>
        <v>Nincs VKR kiválasztva!</v>
      </c>
      <c r="K1685" s="48" t="str">
        <f t="shared" si="1114"/>
        <v>Nincs kitöltve a költség rész!</v>
      </c>
      <c r="L1685" s="49"/>
      <c r="M1685" s="49"/>
      <c r="N1685" s="60"/>
      <c r="O1685" s="60"/>
      <c r="P1685" s="90"/>
      <c r="R1685" s="62"/>
      <c r="S1685" s="62"/>
      <c r="T1685" s="62"/>
      <c r="U1685" s="62"/>
      <c r="V1685" s="62"/>
      <c r="W1685" s="62"/>
      <c r="X1685" s="62"/>
      <c r="Y1685" s="62"/>
      <c r="Z1685" s="62"/>
      <c r="AA1685" s="62"/>
      <c r="AB1685" s="62"/>
      <c r="AC1685" s="61">
        <f t="shared" si="1077"/>
        <v>0</v>
      </c>
      <c r="AD1685" s="1" t="str">
        <f t="shared" si="1078"/>
        <v>Nincs VKR kiválasztva!</v>
      </c>
      <c r="AF1685" s="60"/>
      <c r="AG1685" s="60"/>
      <c r="AH1685" s="60"/>
      <c r="AI1685" s="60"/>
      <c r="AJ1685" s="60"/>
      <c r="AK1685" s="60"/>
      <c r="AL1685" s="60"/>
      <c r="AM1685" s="60"/>
      <c r="AN1685" s="60"/>
      <c r="AO1685" s="60"/>
      <c r="AP1685" s="60"/>
      <c r="AQ1685" s="61">
        <f t="shared" si="1079"/>
        <v>0</v>
      </c>
      <c r="AR1685" s="130" t="s">
        <v>36</v>
      </c>
      <c r="AS1685" s="1" t="str">
        <f t="shared" si="1080"/>
        <v>Nincs VKR kiválasztva!</v>
      </c>
      <c r="AU1685" s="46"/>
      <c r="AV1685" s="46"/>
      <c r="AY1685" s="64" t="str">
        <f>IF($D1685="","",INDEX(Osszesito!$E:$E,MATCH($F1685,Osszesito!$C:$C,0)))</f>
        <v/>
      </c>
      <c r="AZ1685" s="64">
        <f t="shared" si="1088"/>
        <v>0</v>
      </c>
      <c r="BA1685" s="65">
        <f t="shared" si="1089"/>
        <v>0</v>
      </c>
      <c r="BB1685" s="65" t="str">
        <f t="shared" si="1090"/>
        <v>x</v>
      </c>
      <c r="BC1685" s="65">
        <f t="shared" si="1081"/>
        <v>0</v>
      </c>
      <c r="BD1685" s="65">
        <f t="shared" si="1115"/>
        <v>0</v>
      </c>
      <c r="BE1685" s="65">
        <f t="shared" si="1091"/>
        <v>0</v>
      </c>
      <c r="BF1685" s="64" t="str">
        <f t="shared" si="1092"/>
        <v>A forrás egyenlő a költséggel (I.ütem).</v>
      </c>
      <c r="BG1685" s="65">
        <f t="shared" si="1093"/>
        <v>0</v>
      </c>
      <c r="BH1685" s="65">
        <f t="shared" si="1094"/>
        <v>0</v>
      </c>
      <c r="BI1685" s="65">
        <f t="shared" si="1095"/>
        <v>0</v>
      </c>
      <c r="BJ1685" s="65">
        <f t="shared" si="1096"/>
        <v>0</v>
      </c>
      <c r="BK1685" s="65">
        <f t="shared" si="1082"/>
        <v>0</v>
      </c>
      <c r="BL1685" s="66" t="str">
        <f t="shared" si="1116"/>
        <v>Nem hosszútávú a feladat.</v>
      </c>
      <c r="BM1685" s="67">
        <f t="shared" si="1097"/>
        <v>1</v>
      </c>
      <c r="BN1685" s="67">
        <f t="shared" si="1098"/>
        <v>0</v>
      </c>
      <c r="BO1685" s="67">
        <f t="shared" si="1099"/>
        <v>1</v>
      </c>
      <c r="BP1685" s="67">
        <f t="shared" si="1100"/>
        <v>0</v>
      </c>
      <c r="BQ1685" s="65">
        <f t="shared" si="1101"/>
        <v>0</v>
      </c>
      <c r="BR1685" s="64" t="str">
        <f t="shared" si="1102"/>
        <v>Nincs hosszútávú terv!</v>
      </c>
      <c r="BS1685" s="65">
        <f t="shared" si="1103"/>
        <v>0</v>
      </c>
      <c r="BT1685" s="65">
        <f t="shared" si="1104"/>
        <v>0</v>
      </c>
      <c r="BU1685" s="65">
        <f t="shared" si="1105"/>
        <v>0</v>
      </c>
      <c r="BV1685" s="65">
        <f t="shared" si="1106"/>
        <v>0</v>
      </c>
      <c r="BW1685" s="65">
        <f t="shared" si="1107"/>
        <v>0</v>
      </c>
      <c r="BX1685" s="65">
        <f t="shared" si="1108"/>
        <v>0</v>
      </c>
      <c r="BY1685" s="65">
        <f t="shared" si="1109"/>
        <v>0</v>
      </c>
      <c r="BZ1685" s="65">
        <f t="shared" si="1110"/>
        <v>0</v>
      </c>
      <c r="CA1685" s="65">
        <f t="shared" si="1111"/>
        <v>0</v>
      </c>
      <c r="CB1685" s="65">
        <f t="shared" si="1112"/>
        <v>0</v>
      </c>
      <c r="CC1685" s="65">
        <f t="shared" si="1113"/>
        <v>0</v>
      </c>
      <c r="CD1685" s="65" t="str">
        <f t="shared" si="1083"/>
        <v>Hiányos kitöltés! (B-oszlop üres)</v>
      </c>
      <c r="CE1685" s="66" t="str">
        <f t="shared" si="1084"/>
        <v>Hiányos kitöltés! (B-oszlop üres)</v>
      </c>
      <c r="CF1685" s="65">
        <f t="shared" si="1085"/>
        <v>0</v>
      </c>
      <c r="CG1685" s="65">
        <f t="shared" si="1086"/>
        <v>0</v>
      </c>
      <c r="CH1685" s="65">
        <f t="shared" si="1087"/>
        <v>0</v>
      </c>
    </row>
    <row r="1686" spans="1:86" ht="31.25" x14ac:dyDescent="0.25">
      <c r="A1686" s="54" t="str">
        <f t="shared" si="1076"/>
        <v>Nincs VKR kiválasztva!</v>
      </c>
      <c r="B1686" s="68"/>
      <c r="C1686" s="55"/>
      <c r="D1686" s="47"/>
      <c r="E1686" s="47"/>
      <c r="F1686" s="56" t="str">
        <f>IF($G1686="","Nincs VKR kiválasztva!",INDEX(Osszesito!$C:$C,MATCH($G1686,Osszesito!$D:$D,0)))</f>
        <v>Nincs VKR kiválasztva!</v>
      </c>
      <c r="G1686" s="45"/>
      <c r="H1686" s="51" t="str">
        <f>IF($D1686="","",CONCATENATE($AY1686,"_",COUNTA($D$3:$D1686),"_FSZV_2026"))</f>
        <v/>
      </c>
      <c r="I1686" s="56" t="str">
        <f>IF($G1686="","Nincs VKR kiválasztva!",INDEX(Osszesito!$G:$G,MATCH($F1686,Osszesito!$C:$C,0)))</f>
        <v>Nincs VKR kiválasztva!</v>
      </c>
      <c r="J1686" s="56" t="str">
        <f>IF($G1686="","Nincs VKR kiválasztva!",INDEX(Osszesito!$F:$F,MATCH($F1686,Osszesito!$C:$C,0)))</f>
        <v>Nincs VKR kiválasztva!</v>
      </c>
      <c r="K1686" s="48" t="str">
        <f t="shared" si="1114"/>
        <v>Nincs kitöltve a költség rész!</v>
      </c>
      <c r="L1686" s="49"/>
      <c r="M1686" s="49"/>
      <c r="N1686" s="60"/>
      <c r="O1686" s="60"/>
      <c r="P1686" s="90"/>
      <c r="R1686" s="62"/>
      <c r="S1686" s="62"/>
      <c r="T1686" s="62"/>
      <c r="U1686" s="62"/>
      <c r="V1686" s="62"/>
      <c r="W1686" s="62"/>
      <c r="X1686" s="62"/>
      <c r="Y1686" s="62"/>
      <c r="Z1686" s="62"/>
      <c r="AA1686" s="62"/>
      <c r="AB1686" s="62"/>
      <c r="AC1686" s="61">
        <f t="shared" si="1077"/>
        <v>0</v>
      </c>
      <c r="AD1686" s="1" t="str">
        <f t="shared" si="1078"/>
        <v>Nincs VKR kiválasztva!</v>
      </c>
      <c r="AF1686" s="60"/>
      <c r="AG1686" s="60"/>
      <c r="AH1686" s="60"/>
      <c r="AI1686" s="60"/>
      <c r="AJ1686" s="60"/>
      <c r="AK1686" s="60"/>
      <c r="AL1686" s="60"/>
      <c r="AM1686" s="60"/>
      <c r="AN1686" s="60"/>
      <c r="AO1686" s="60"/>
      <c r="AP1686" s="60"/>
      <c r="AQ1686" s="61">
        <f t="shared" si="1079"/>
        <v>0</v>
      </c>
      <c r="AR1686" s="130" t="s">
        <v>36</v>
      </c>
      <c r="AS1686" s="1" t="str">
        <f t="shared" si="1080"/>
        <v>Nincs VKR kiválasztva!</v>
      </c>
      <c r="AU1686" s="46"/>
      <c r="AV1686" s="46"/>
      <c r="AY1686" s="64" t="str">
        <f>IF($D1686="","",INDEX(Osszesito!$E:$E,MATCH($F1686,Osszesito!$C:$C,0)))</f>
        <v/>
      </c>
      <c r="AZ1686" s="64">
        <f t="shared" si="1088"/>
        <v>0</v>
      </c>
      <c r="BA1686" s="65">
        <f t="shared" si="1089"/>
        <v>0</v>
      </c>
      <c r="BB1686" s="65" t="str">
        <f t="shared" si="1090"/>
        <v>x</v>
      </c>
      <c r="BC1686" s="65">
        <f t="shared" si="1081"/>
        <v>0</v>
      </c>
      <c r="BD1686" s="65">
        <f t="shared" si="1115"/>
        <v>0</v>
      </c>
      <c r="BE1686" s="65">
        <f t="shared" si="1091"/>
        <v>0</v>
      </c>
      <c r="BF1686" s="64" t="str">
        <f t="shared" si="1092"/>
        <v>A forrás egyenlő a költséggel (I.ütem).</v>
      </c>
      <c r="BG1686" s="65">
        <f t="shared" si="1093"/>
        <v>0</v>
      </c>
      <c r="BH1686" s="65">
        <f t="shared" si="1094"/>
        <v>0</v>
      </c>
      <c r="BI1686" s="65">
        <f t="shared" si="1095"/>
        <v>0</v>
      </c>
      <c r="BJ1686" s="65">
        <f t="shared" si="1096"/>
        <v>0</v>
      </c>
      <c r="BK1686" s="65">
        <f t="shared" si="1082"/>
        <v>0</v>
      </c>
      <c r="BL1686" s="66" t="str">
        <f t="shared" si="1116"/>
        <v>Nem hosszútávú a feladat.</v>
      </c>
      <c r="BM1686" s="67">
        <f t="shared" si="1097"/>
        <v>1</v>
      </c>
      <c r="BN1686" s="67">
        <f t="shared" si="1098"/>
        <v>0</v>
      </c>
      <c r="BO1686" s="67">
        <f t="shared" si="1099"/>
        <v>1</v>
      </c>
      <c r="BP1686" s="67">
        <f t="shared" si="1100"/>
        <v>0</v>
      </c>
      <c r="BQ1686" s="65">
        <f t="shared" si="1101"/>
        <v>0</v>
      </c>
      <c r="BR1686" s="64" t="str">
        <f t="shared" si="1102"/>
        <v>Nincs hosszútávú terv!</v>
      </c>
      <c r="BS1686" s="65">
        <f t="shared" si="1103"/>
        <v>0</v>
      </c>
      <c r="BT1686" s="65">
        <f t="shared" si="1104"/>
        <v>0</v>
      </c>
      <c r="BU1686" s="65">
        <f t="shared" si="1105"/>
        <v>0</v>
      </c>
      <c r="BV1686" s="65">
        <f t="shared" si="1106"/>
        <v>0</v>
      </c>
      <c r="BW1686" s="65">
        <f t="shared" si="1107"/>
        <v>0</v>
      </c>
      <c r="BX1686" s="65">
        <f t="shared" si="1108"/>
        <v>0</v>
      </c>
      <c r="BY1686" s="65">
        <f t="shared" si="1109"/>
        <v>0</v>
      </c>
      <c r="BZ1686" s="65">
        <f t="shared" si="1110"/>
        <v>0</v>
      </c>
      <c r="CA1686" s="65">
        <f t="shared" si="1111"/>
        <v>0</v>
      </c>
      <c r="CB1686" s="65">
        <f t="shared" si="1112"/>
        <v>0</v>
      </c>
      <c r="CC1686" s="65">
        <f t="shared" si="1113"/>
        <v>0</v>
      </c>
      <c r="CD1686" s="65" t="str">
        <f t="shared" si="1083"/>
        <v>Hiányos kitöltés! (B-oszlop üres)</v>
      </c>
      <c r="CE1686" s="66" t="str">
        <f t="shared" si="1084"/>
        <v>Hiányos kitöltés! (B-oszlop üres)</v>
      </c>
      <c r="CF1686" s="65">
        <f t="shared" si="1085"/>
        <v>0</v>
      </c>
      <c r="CG1686" s="65">
        <f t="shared" si="1086"/>
        <v>0</v>
      </c>
      <c r="CH1686" s="65">
        <f t="shared" si="1087"/>
        <v>0</v>
      </c>
    </row>
    <row r="1687" spans="1:86" ht="31.25" x14ac:dyDescent="0.25">
      <c r="A1687" s="54" t="str">
        <f t="shared" si="1076"/>
        <v>Nincs VKR kiválasztva!</v>
      </c>
      <c r="B1687" s="68"/>
      <c r="C1687" s="55"/>
      <c r="D1687" s="47"/>
      <c r="E1687" s="47"/>
      <c r="F1687" s="56" t="str">
        <f>IF($G1687="","Nincs VKR kiválasztva!",INDEX(Osszesito!$C:$C,MATCH($G1687,Osszesito!$D:$D,0)))</f>
        <v>Nincs VKR kiválasztva!</v>
      </c>
      <c r="G1687" s="45"/>
      <c r="H1687" s="51" t="str">
        <f>IF($D1687="","",CONCATENATE($AY1687,"_",COUNTA($D$3:$D1687),"_FSZV_2026"))</f>
        <v/>
      </c>
      <c r="I1687" s="56" t="str">
        <f>IF($G1687="","Nincs VKR kiválasztva!",INDEX(Osszesito!$G:$G,MATCH($F1687,Osszesito!$C:$C,0)))</f>
        <v>Nincs VKR kiválasztva!</v>
      </c>
      <c r="J1687" s="56" t="str">
        <f>IF($G1687="","Nincs VKR kiválasztva!",INDEX(Osszesito!$F:$F,MATCH($F1687,Osszesito!$C:$C,0)))</f>
        <v>Nincs VKR kiválasztva!</v>
      </c>
      <c r="K1687" s="48" t="str">
        <f t="shared" si="1114"/>
        <v>Nincs kitöltve a költség rész!</v>
      </c>
      <c r="L1687" s="49"/>
      <c r="M1687" s="49"/>
      <c r="N1687" s="60"/>
      <c r="O1687" s="60"/>
      <c r="P1687" s="90"/>
      <c r="R1687" s="62"/>
      <c r="S1687" s="62"/>
      <c r="T1687" s="62"/>
      <c r="U1687" s="62"/>
      <c r="V1687" s="62"/>
      <c r="W1687" s="62"/>
      <c r="X1687" s="62"/>
      <c r="Y1687" s="62"/>
      <c r="Z1687" s="62"/>
      <c r="AA1687" s="62"/>
      <c r="AB1687" s="62"/>
      <c r="AC1687" s="61">
        <f t="shared" si="1077"/>
        <v>0</v>
      </c>
      <c r="AD1687" s="1" t="str">
        <f t="shared" si="1078"/>
        <v>Nincs VKR kiválasztva!</v>
      </c>
      <c r="AF1687" s="60"/>
      <c r="AG1687" s="60"/>
      <c r="AH1687" s="60"/>
      <c r="AI1687" s="60"/>
      <c r="AJ1687" s="60"/>
      <c r="AK1687" s="60"/>
      <c r="AL1687" s="60"/>
      <c r="AM1687" s="60"/>
      <c r="AN1687" s="60"/>
      <c r="AO1687" s="60"/>
      <c r="AP1687" s="60"/>
      <c r="AQ1687" s="61">
        <f t="shared" si="1079"/>
        <v>0</v>
      </c>
      <c r="AR1687" s="130" t="s">
        <v>36</v>
      </c>
      <c r="AS1687" s="1" t="str">
        <f t="shared" si="1080"/>
        <v>Nincs VKR kiválasztva!</v>
      </c>
      <c r="AU1687" s="46"/>
      <c r="AV1687" s="46"/>
      <c r="AY1687" s="64" t="str">
        <f>IF($D1687="","",INDEX(Osszesito!$E:$E,MATCH($F1687,Osszesito!$C:$C,0)))</f>
        <v/>
      </c>
      <c r="AZ1687" s="64">
        <f t="shared" si="1088"/>
        <v>0</v>
      </c>
      <c r="BA1687" s="65">
        <f t="shared" si="1089"/>
        <v>0</v>
      </c>
      <c r="BB1687" s="65" t="str">
        <f t="shared" si="1090"/>
        <v>x</v>
      </c>
      <c r="BC1687" s="65">
        <f t="shared" si="1081"/>
        <v>0</v>
      </c>
      <c r="BD1687" s="65">
        <f t="shared" si="1115"/>
        <v>0</v>
      </c>
      <c r="BE1687" s="65">
        <f t="shared" si="1091"/>
        <v>0</v>
      </c>
      <c r="BF1687" s="64" t="str">
        <f t="shared" si="1092"/>
        <v>A forrás egyenlő a költséggel (I.ütem).</v>
      </c>
      <c r="BG1687" s="65">
        <f t="shared" si="1093"/>
        <v>0</v>
      </c>
      <c r="BH1687" s="65">
        <f t="shared" si="1094"/>
        <v>0</v>
      </c>
      <c r="BI1687" s="65">
        <f t="shared" si="1095"/>
        <v>0</v>
      </c>
      <c r="BJ1687" s="65">
        <f t="shared" si="1096"/>
        <v>0</v>
      </c>
      <c r="BK1687" s="65">
        <f t="shared" si="1082"/>
        <v>0</v>
      </c>
      <c r="BL1687" s="66" t="str">
        <f t="shared" si="1116"/>
        <v>Nem hosszútávú a feladat.</v>
      </c>
      <c r="BM1687" s="67">
        <f t="shared" si="1097"/>
        <v>1</v>
      </c>
      <c r="BN1687" s="67">
        <f t="shared" si="1098"/>
        <v>0</v>
      </c>
      <c r="BO1687" s="67">
        <f t="shared" si="1099"/>
        <v>1</v>
      </c>
      <c r="BP1687" s="67">
        <f t="shared" si="1100"/>
        <v>0</v>
      </c>
      <c r="BQ1687" s="65">
        <f t="shared" si="1101"/>
        <v>0</v>
      </c>
      <c r="BR1687" s="64" t="str">
        <f t="shared" si="1102"/>
        <v>Nincs hosszútávú terv!</v>
      </c>
      <c r="BS1687" s="65">
        <f t="shared" si="1103"/>
        <v>0</v>
      </c>
      <c r="BT1687" s="65">
        <f t="shared" si="1104"/>
        <v>0</v>
      </c>
      <c r="BU1687" s="65">
        <f t="shared" si="1105"/>
        <v>0</v>
      </c>
      <c r="BV1687" s="65">
        <f t="shared" si="1106"/>
        <v>0</v>
      </c>
      <c r="BW1687" s="65">
        <f t="shared" si="1107"/>
        <v>0</v>
      </c>
      <c r="BX1687" s="65">
        <f t="shared" si="1108"/>
        <v>0</v>
      </c>
      <c r="BY1687" s="65">
        <f t="shared" si="1109"/>
        <v>0</v>
      </c>
      <c r="BZ1687" s="65">
        <f t="shared" si="1110"/>
        <v>0</v>
      </c>
      <c r="CA1687" s="65">
        <f t="shared" si="1111"/>
        <v>0</v>
      </c>
      <c r="CB1687" s="65">
        <f t="shared" si="1112"/>
        <v>0</v>
      </c>
      <c r="CC1687" s="65">
        <f t="shared" si="1113"/>
        <v>0</v>
      </c>
      <c r="CD1687" s="65" t="str">
        <f t="shared" si="1083"/>
        <v>Hiányos kitöltés! (B-oszlop üres)</v>
      </c>
      <c r="CE1687" s="66" t="str">
        <f t="shared" si="1084"/>
        <v>Hiányos kitöltés! (B-oszlop üres)</v>
      </c>
      <c r="CF1687" s="65">
        <f t="shared" si="1085"/>
        <v>0</v>
      </c>
      <c r="CG1687" s="65">
        <f t="shared" si="1086"/>
        <v>0</v>
      </c>
      <c r="CH1687" s="65">
        <f t="shared" si="1087"/>
        <v>0</v>
      </c>
    </row>
    <row r="1688" spans="1:86" ht="31.25" x14ac:dyDescent="0.25">
      <c r="A1688" s="54" t="str">
        <f t="shared" si="1076"/>
        <v>Nincs VKR kiválasztva!</v>
      </c>
      <c r="B1688" s="68"/>
      <c r="C1688" s="55"/>
      <c r="D1688" s="47"/>
      <c r="E1688" s="47"/>
      <c r="F1688" s="56" t="str">
        <f>IF($G1688="","Nincs VKR kiválasztva!",INDEX(Osszesito!$C:$C,MATCH($G1688,Osszesito!$D:$D,0)))</f>
        <v>Nincs VKR kiválasztva!</v>
      </c>
      <c r="G1688" s="45"/>
      <c r="H1688" s="51" t="str">
        <f>IF($D1688="","",CONCATENATE($AY1688,"_",COUNTA($D$3:$D1688),"_FSZV_2026"))</f>
        <v/>
      </c>
      <c r="I1688" s="56" t="str">
        <f>IF($G1688="","Nincs VKR kiválasztva!",INDEX(Osszesito!$G:$G,MATCH($F1688,Osszesito!$C:$C,0)))</f>
        <v>Nincs VKR kiválasztva!</v>
      </c>
      <c r="J1688" s="56" t="str">
        <f>IF($G1688="","Nincs VKR kiválasztva!",INDEX(Osszesito!$F:$F,MATCH($F1688,Osszesito!$C:$C,0)))</f>
        <v>Nincs VKR kiválasztva!</v>
      </c>
      <c r="K1688" s="48" t="str">
        <f t="shared" si="1114"/>
        <v>Nincs kitöltve a költség rész!</v>
      </c>
      <c r="L1688" s="49"/>
      <c r="M1688" s="49"/>
      <c r="N1688" s="60"/>
      <c r="O1688" s="60"/>
      <c r="P1688" s="90"/>
      <c r="R1688" s="62"/>
      <c r="S1688" s="62"/>
      <c r="T1688" s="62"/>
      <c r="U1688" s="62"/>
      <c r="V1688" s="62"/>
      <c r="W1688" s="62"/>
      <c r="X1688" s="62"/>
      <c r="Y1688" s="62"/>
      <c r="Z1688" s="62"/>
      <c r="AA1688" s="62"/>
      <c r="AB1688" s="62"/>
      <c r="AC1688" s="61">
        <f t="shared" si="1077"/>
        <v>0</v>
      </c>
      <c r="AD1688" s="1" t="str">
        <f t="shared" si="1078"/>
        <v>Nincs VKR kiválasztva!</v>
      </c>
      <c r="AF1688" s="60"/>
      <c r="AG1688" s="60"/>
      <c r="AH1688" s="60"/>
      <c r="AI1688" s="60"/>
      <c r="AJ1688" s="60"/>
      <c r="AK1688" s="60"/>
      <c r="AL1688" s="60"/>
      <c r="AM1688" s="60"/>
      <c r="AN1688" s="60"/>
      <c r="AO1688" s="60"/>
      <c r="AP1688" s="60"/>
      <c r="AQ1688" s="61">
        <f t="shared" si="1079"/>
        <v>0</v>
      </c>
      <c r="AR1688" s="130" t="s">
        <v>36</v>
      </c>
      <c r="AS1688" s="1" t="str">
        <f t="shared" si="1080"/>
        <v>Nincs VKR kiválasztva!</v>
      </c>
      <c r="AU1688" s="46"/>
      <c r="AV1688" s="46"/>
      <c r="AY1688" s="64" t="str">
        <f>IF($D1688="","",INDEX(Osszesito!$E:$E,MATCH($F1688,Osszesito!$C:$C,0)))</f>
        <v/>
      </c>
      <c r="AZ1688" s="64">
        <f t="shared" si="1088"/>
        <v>0</v>
      </c>
      <c r="BA1688" s="65">
        <f t="shared" si="1089"/>
        <v>0</v>
      </c>
      <c r="BB1688" s="65" t="str">
        <f t="shared" si="1090"/>
        <v>x</v>
      </c>
      <c r="BC1688" s="65">
        <f t="shared" si="1081"/>
        <v>0</v>
      </c>
      <c r="BD1688" s="65">
        <f t="shared" si="1115"/>
        <v>0</v>
      </c>
      <c r="BE1688" s="65">
        <f t="shared" si="1091"/>
        <v>0</v>
      </c>
      <c r="BF1688" s="64" t="str">
        <f t="shared" si="1092"/>
        <v>A forrás egyenlő a költséggel (I.ütem).</v>
      </c>
      <c r="BG1688" s="65">
        <f t="shared" si="1093"/>
        <v>0</v>
      </c>
      <c r="BH1688" s="65">
        <f t="shared" si="1094"/>
        <v>0</v>
      </c>
      <c r="BI1688" s="65">
        <f t="shared" si="1095"/>
        <v>0</v>
      </c>
      <c r="BJ1688" s="65">
        <f t="shared" si="1096"/>
        <v>0</v>
      </c>
      <c r="BK1688" s="65">
        <f t="shared" si="1082"/>
        <v>0</v>
      </c>
      <c r="BL1688" s="66" t="str">
        <f t="shared" si="1116"/>
        <v>Nem hosszútávú a feladat.</v>
      </c>
      <c r="BM1688" s="67">
        <f t="shared" si="1097"/>
        <v>1</v>
      </c>
      <c r="BN1688" s="67">
        <f t="shared" si="1098"/>
        <v>0</v>
      </c>
      <c r="BO1688" s="67">
        <f t="shared" si="1099"/>
        <v>1</v>
      </c>
      <c r="BP1688" s="67">
        <f t="shared" si="1100"/>
        <v>0</v>
      </c>
      <c r="BQ1688" s="65">
        <f t="shared" si="1101"/>
        <v>0</v>
      </c>
      <c r="BR1688" s="64" t="str">
        <f t="shared" si="1102"/>
        <v>Nincs hosszútávú terv!</v>
      </c>
      <c r="BS1688" s="65">
        <f t="shared" si="1103"/>
        <v>0</v>
      </c>
      <c r="BT1688" s="65">
        <f t="shared" si="1104"/>
        <v>0</v>
      </c>
      <c r="BU1688" s="65">
        <f t="shared" si="1105"/>
        <v>0</v>
      </c>
      <c r="BV1688" s="65">
        <f t="shared" si="1106"/>
        <v>0</v>
      </c>
      <c r="BW1688" s="65">
        <f t="shared" si="1107"/>
        <v>0</v>
      </c>
      <c r="BX1688" s="65">
        <f t="shared" si="1108"/>
        <v>0</v>
      </c>
      <c r="BY1688" s="65">
        <f t="shared" si="1109"/>
        <v>0</v>
      </c>
      <c r="BZ1688" s="65">
        <f t="shared" si="1110"/>
        <v>0</v>
      </c>
      <c r="CA1688" s="65">
        <f t="shared" si="1111"/>
        <v>0</v>
      </c>
      <c r="CB1688" s="65">
        <f t="shared" si="1112"/>
        <v>0</v>
      </c>
      <c r="CC1688" s="65">
        <f t="shared" si="1113"/>
        <v>0</v>
      </c>
      <c r="CD1688" s="65" t="str">
        <f t="shared" si="1083"/>
        <v>Hiányos kitöltés! (B-oszlop üres)</v>
      </c>
      <c r="CE1688" s="66" t="str">
        <f t="shared" si="1084"/>
        <v>Hiányos kitöltés! (B-oszlop üres)</v>
      </c>
      <c r="CF1688" s="65">
        <f t="shared" si="1085"/>
        <v>0</v>
      </c>
      <c r="CG1688" s="65">
        <f t="shared" si="1086"/>
        <v>0</v>
      </c>
      <c r="CH1688" s="65">
        <f t="shared" si="1087"/>
        <v>0</v>
      </c>
    </row>
    <row r="1689" spans="1:86" ht="31.25" x14ac:dyDescent="0.25">
      <c r="A1689" s="54" t="str">
        <f t="shared" si="1076"/>
        <v>Nincs VKR kiválasztva!</v>
      </c>
      <c r="B1689" s="68"/>
      <c r="C1689" s="55"/>
      <c r="D1689" s="47"/>
      <c r="E1689" s="47"/>
      <c r="F1689" s="56" t="str">
        <f>IF($G1689="","Nincs VKR kiválasztva!",INDEX(Osszesito!$C:$C,MATCH($G1689,Osszesito!$D:$D,0)))</f>
        <v>Nincs VKR kiválasztva!</v>
      </c>
      <c r="G1689" s="45"/>
      <c r="H1689" s="51" t="str">
        <f>IF($D1689="","",CONCATENATE($AY1689,"_",COUNTA($D$3:$D1689),"_FSZV_2026"))</f>
        <v/>
      </c>
      <c r="I1689" s="56" t="str">
        <f>IF($G1689="","Nincs VKR kiválasztva!",INDEX(Osszesito!$G:$G,MATCH($F1689,Osszesito!$C:$C,0)))</f>
        <v>Nincs VKR kiválasztva!</v>
      </c>
      <c r="J1689" s="56" t="str">
        <f>IF($G1689="","Nincs VKR kiválasztva!",INDEX(Osszesito!$F:$F,MATCH($F1689,Osszesito!$C:$C,0)))</f>
        <v>Nincs VKR kiválasztva!</v>
      </c>
      <c r="K1689" s="48" t="str">
        <f t="shared" si="1114"/>
        <v>Nincs kitöltve a költség rész!</v>
      </c>
      <c r="L1689" s="49"/>
      <c r="M1689" s="49"/>
      <c r="N1689" s="60"/>
      <c r="O1689" s="60"/>
      <c r="P1689" s="90"/>
      <c r="R1689" s="62"/>
      <c r="S1689" s="62"/>
      <c r="T1689" s="62"/>
      <c r="U1689" s="62"/>
      <c r="V1689" s="62"/>
      <c r="W1689" s="62"/>
      <c r="X1689" s="62"/>
      <c r="Y1689" s="62"/>
      <c r="Z1689" s="62"/>
      <c r="AA1689" s="62"/>
      <c r="AB1689" s="62"/>
      <c r="AC1689" s="61">
        <f t="shared" si="1077"/>
        <v>0</v>
      </c>
      <c r="AD1689" s="1" t="str">
        <f t="shared" si="1078"/>
        <v>Nincs VKR kiválasztva!</v>
      </c>
      <c r="AF1689" s="60"/>
      <c r="AG1689" s="60"/>
      <c r="AH1689" s="60"/>
      <c r="AI1689" s="60"/>
      <c r="AJ1689" s="60"/>
      <c r="AK1689" s="60"/>
      <c r="AL1689" s="60"/>
      <c r="AM1689" s="60"/>
      <c r="AN1689" s="60"/>
      <c r="AO1689" s="60"/>
      <c r="AP1689" s="60"/>
      <c r="AQ1689" s="61">
        <f t="shared" si="1079"/>
        <v>0</v>
      </c>
      <c r="AR1689" s="130" t="s">
        <v>36</v>
      </c>
      <c r="AS1689" s="1" t="str">
        <f t="shared" si="1080"/>
        <v>Nincs VKR kiválasztva!</v>
      </c>
      <c r="AU1689" s="46"/>
      <c r="AV1689" s="46"/>
      <c r="AY1689" s="64" t="str">
        <f>IF($D1689="","",INDEX(Osszesito!$E:$E,MATCH($F1689,Osszesito!$C:$C,0)))</f>
        <v/>
      </c>
      <c r="AZ1689" s="64">
        <f t="shared" si="1088"/>
        <v>0</v>
      </c>
      <c r="BA1689" s="65">
        <f t="shared" si="1089"/>
        <v>0</v>
      </c>
      <c r="BB1689" s="65" t="str">
        <f t="shared" si="1090"/>
        <v>x</v>
      </c>
      <c r="BC1689" s="65">
        <f t="shared" si="1081"/>
        <v>0</v>
      </c>
      <c r="BD1689" s="65">
        <f t="shared" si="1115"/>
        <v>0</v>
      </c>
      <c r="BE1689" s="65">
        <f t="shared" si="1091"/>
        <v>0</v>
      </c>
      <c r="BF1689" s="64" t="str">
        <f t="shared" si="1092"/>
        <v>A forrás egyenlő a költséggel (I.ütem).</v>
      </c>
      <c r="BG1689" s="65">
        <f t="shared" si="1093"/>
        <v>0</v>
      </c>
      <c r="BH1689" s="65">
        <f t="shared" si="1094"/>
        <v>0</v>
      </c>
      <c r="BI1689" s="65">
        <f t="shared" si="1095"/>
        <v>0</v>
      </c>
      <c r="BJ1689" s="65">
        <f t="shared" si="1096"/>
        <v>0</v>
      </c>
      <c r="BK1689" s="65">
        <f t="shared" si="1082"/>
        <v>0</v>
      </c>
      <c r="BL1689" s="66" t="str">
        <f t="shared" si="1116"/>
        <v>Nem hosszútávú a feladat.</v>
      </c>
      <c r="BM1689" s="67">
        <f t="shared" si="1097"/>
        <v>1</v>
      </c>
      <c r="BN1689" s="67">
        <f t="shared" si="1098"/>
        <v>0</v>
      </c>
      <c r="BO1689" s="67">
        <f t="shared" si="1099"/>
        <v>1</v>
      </c>
      <c r="BP1689" s="67">
        <f t="shared" si="1100"/>
        <v>0</v>
      </c>
      <c r="BQ1689" s="65">
        <f t="shared" si="1101"/>
        <v>0</v>
      </c>
      <c r="BR1689" s="64" t="str">
        <f t="shared" si="1102"/>
        <v>Nincs hosszútávú terv!</v>
      </c>
      <c r="BS1689" s="65">
        <f t="shared" si="1103"/>
        <v>0</v>
      </c>
      <c r="BT1689" s="65">
        <f t="shared" si="1104"/>
        <v>0</v>
      </c>
      <c r="BU1689" s="65">
        <f t="shared" si="1105"/>
        <v>0</v>
      </c>
      <c r="BV1689" s="65">
        <f t="shared" si="1106"/>
        <v>0</v>
      </c>
      <c r="BW1689" s="65">
        <f t="shared" si="1107"/>
        <v>0</v>
      </c>
      <c r="BX1689" s="65">
        <f t="shared" si="1108"/>
        <v>0</v>
      </c>
      <c r="BY1689" s="65">
        <f t="shared" si="1109"/>
        <v>0</v>
      </c>
      <c r="BZ1689" s="65">
        <f t="shared" si="1110"/>
        <v>0</v>
      </c>
      <c r="CA1689" s="65">
        <f t="shared" si="1111"/>
        <v>0</v>
      </c>
      <c r="CB1689" s="65">
        <f t="shared" si="1112"/>
        <v>0</v>
      </c>
      <c r="CC1689" s="65">
        <f t="shared" si="1113"/>
        <v>0</v>
      </c>
      <c r="CD1689" s="65" t="str">
        <f t="shared" si="1083"/>
        <v>Hiányos kitöltés! (B-oszlop üres)</v>
      </c>
      <c r="CE1689" s="66" t="str">
        <f t="shared" si="1084"/>
        <v>Hiányos kitöltés! (B-oszlop üres)</v>
      </c>
      <c r="CF1689" s="65">
        <f t="shared" si="1085"/>
        <v>0</v>
      </c>
      <c r="CG1689" s="65">
        <f t="shared" si="1086"/>
        <v>0</v>
      </c>
      <c r="CH1689" s="65">
        <f t="shared" si="1087"/>
        <v>0</v>
      </c>
    </row>
    <row r="1690" spans="1:86" ht="31.25" x14ac:dyDescent="0.25">
      <c r="A1690" s="54" t="str">
        <f t="shared" si="1076"/>
        <v>Nincs VKR kiválasztva!</v>
      </c>
      <c r="B1690" s="68"/>
      <c r="C1690" s="55"/>
      <c r="D1690" s="47"/>
      <c r="E1690" s="47"/>
      <c r="F1690" s="56" t="str">
        <f>IF($G1690="","Nincs VKR kiválasztva!",INDEX(Osszesito!$C:$C,MATCH($G1690,Osszesito!$D:$D,0)))</f>
        <v>Nincs VKR kiválasztva!</v>
      </c>
      <c r="G1690" s="45"/>
      <c r="H1690" s="51" t="str">
        <f>IF($D1690="","",CONCATENATE($AY1690,"_",COUNTA($D$3:$D1690),"_FSZV_2026"))</f>
        <v/>
      </c>
      <c r="I1690" s="56" t="str">
        <f>IF($G1690="","Nincs VKR kiválasztva!",INDEX(Osszesito!$G:$G,MATCH($F1690,Osszesito!$C:$C,0)))</f>
        <v>Nincs VKR kiválasztva!</v>
      </c>
      <c r="J1690" s="56" t="str">
        <f>IF($G1690="","Nincs VKR kiválasztva!",INDEX(Osszesito!$F:$F,MATCH($F1690,Osszesito!$C:$C,0)))</f>
        <v>Nincs VKR kiválasztva!</v>
      </c>
      <c r="K1690" s="48" t="str">
        <f t="shared" si="1114"/>
        <v>Nincs kitöltve a költség rész!</v>
      </c>
      <c r="L1690" s="49"/>
      <c r="M1690" s="49"/>
      <c r="N1690" s="60"/>
      <c r="O1690" s="60"/>
      <c r="P1690" s="90"/>
      <c r="R1690" s="62"/>
      <c r="S1690" s="62"/>
      <c r="T1690" s="62"/>
      <c r="U1690" s="62"/>
      <c r="V1690" s="62"/>
      <c r="W1690" s="62"/>
      <c r="X1690" s="62"/>
      <c r="Y1690" s="62"/>
      <c r="Z1690" s="62"/>
      <c r="AA1690" s="62"/>
      <c r="AB1690" s="62"/>
      <c r="AC1690" s="61">
        <f t="shared" si="1077"/>
        <v>0</v>
      </c>
      <c r="AD1690" s="1" t="str">
        <f t="shared" si="1078"/>
        <v>Nincs VKR kiválasztva!</v>
      </c>
      <c r="AF1690" s="60"/>
      <c r="AG1690" s="60"/>
      <c r="AH1690" s="60"/>
      <c r="AI1690" s="60"/>
      <c r="AJ1690" s="60"/>
      <c r="AK1690" s="60"/>
      <c r="AL1690" s="60"/>
      <c r="AM1690" s="60"/>
      <c r="AN1690" s="60"/>
      <c r="AO1690" s="60"/>
      <c r="AP1690" s="60"/>
      <c r="AQ1690" s="61">
        <f t="shared" si="1079"/>
        <v>0</v>
      </c>
      <c r="AR1690" s="130" t="s">
        <v>36</v>
      </c>
      <c r="AS1690" s="1" t="str">
        <f t="shared" si="1080"/>
        <v>Nincs VKR kiválasztva!</v>
      </c>
      <c r="AU1690" s="46"/>
      <c r="AV1690" s="46"/>
      <c r="AY1690" s="64" t="str">
        <f>IF($D1690="","",INDEX(Osszesito!$E:$E,MATCH($F1690,Osszesito!$C:$C,0)))</f>
        <v/>
      </c>
      <c r="AZ1690" s="64">
        <f t="shared" si="1088"/>
        <v>0</v>
      </c>
      <c r="BA1690" s="65">
        <f t="shared" si="1089"/>
        <v>0</v>
      </c>
      <c r="BB1690" s="65" t="str">
        <f t="shared" si="1090"/>
        <v>x</v>
      </c>
      <c r="BC1690" s="65">
        <f t="shared" si="1081"/>
        <v>0</v>
      </c>
      <c r="BD1690" s="65">
        <f t="shared" si="1115"/>
        <v>0</v>
      </c>
      <c r="BE1690" s="65">
        <f t="shared" si="1091"/>
        <v>0</v>
      </c>
      <c r="BF1690" s="64" t="str">
        <f t="shared" si="1092"/>
        <v>A forrás egyenlő a költséggel (I.ütem).</v>
      </c>
      <c r="BG1690" s="65">
        <f t="shared" si="1093"/>
        <v>0</v>
      </c>
      <c r="BH1690" s="65">
        <f t="shared" si="1094"/>
        <v>0</v>
      </c>
      <c r="BI1690" s="65">
        <f t="shared" si="1095"/>
        <v>0</v>
      </c>
      <c r="BJ1690" s="65">
        <f t="shared" si="1096"/>
        <v>0</v>
      </c>
      <c r="BK1690" s="65">
        <f t="shared" si="1082"/>
        <v>0</v>
      </c>
      <c r="BL1690" s="66" t="str">
        <f t="shared" si="1116"/>
        <v>Nem hosszútávú a feladat.</v>
      </c>
      <c r="BM1690" s="67">
        <f t="shared" si="1097"/>
        <v>1</v>
      </c>
      <c r="BN1690" s="67">
        <f t="shared" si="1098"/>
        <v>0</v>
      </c>
      <c r="BO1690" s="67">
        <f t="shared" si="1099"/>
        <v>1</v>
      </c>
      <c r="BP1690" s="67">
        <f t="shared" si="1100"/>
        <v>0</v>
      </c>
      <c r="BQ1690" s="65">
        <f t="shared" si="1101"/>
        <v>0</v>
      </c>
      <c r="BR1690" s="64" t="str">
        <f t="shared" si="1102"/>
        <v>Nincs hosszútávú terv!</v>
      </c>
      <c r="BS1690" s="65">
        <f t="shared" si="1103"/>
        <v>0</v>
      </c>
      <c r="BT1690" s="65">
        <f t="shared" si="1104"/>
        <v>0</v>
      </c>
      <c r="BU1690" s="65">
        <f t="shared" si="1105"/>
        <v>0</v>
      </c>
      <c r="BV1690" s="65">
        <f t="shared" si="1106"/>
        <v>0</v>
      </c>
      <c r="BW1690" s="65">
        <f t="shared" si="1107"/>
        <v>0</v>
      </c>
      <c r="BX1690" s="65">
        <f t="shared" si="1108"/>
        <v>0</v>
      </c>
      <c r="BY1690" s="65">
        <f t="shared" si="1109"/>
        <v>0</v>
      </c>
      <c r="BZ1690" s="65">
        <f t="shared" si="1110"/>
        <v>0</v>
      </c>
      <c r="CA1690" s="65">
        <f t="shared" si="1111"/>
        <v>0</v>
      </c>
      <c r="CB1690" s="65">
        <f t="shared" si="1112"/>
        <v>0</v>
      </c>
      <c r="CC1690" s="65">
        <f t="shared" si="1113"/>
        <v>0</v>
      </c>
      <c r="CD1690" s="65" t="str">
        <f t="shared" si="1083"/>
        <v>Hiányos kitöltés! (B-oszlop üres)</v>
      </c>
      <c r="CE1690" s="66" t="str">
        <f t="shared" si="1084"/>
        <v>Hiányos kitöltés! (B-oszlop üres)</v>
      </c>
      <c r="CF1690" s="65">
        <f t="shared" si="1085"/>
        <v>0</v>
      </c>
      <c r="CG1690" s="65">
        <f t="shared" si="1086"/>
        <v>0</v>
      </c>
      <c r="CH1690" s="65">
        <f t="shared" si="1087"/>
        <v>0</v>
      </c>
    </row>
    <row r="1691" spans="1:86" ht="31.25" x14ac:dyDescent="0.25">
      <c r="A1691" s="54" t="str">
        <f t="shared" si="1076"/>
        <v>Nincs VKR kiválasztva!</v>
      </c>
      <c r="B1691" s="68"/>
      <c r="C1691" s="55"/>
      <c r="D1691" s="47"/>
      <c r="E1691" s="47"/>
      <c r="F1691" s="56" t="str">
        <f>IF($G1691="","Nincs VKR kiválasztva!",INDEX(Osszesito!$C:$C,MATCH($G1691,Osszesito!$D:$D,0)))</f>
        <v>Nincs VKR kiválasztva!</v>
      </c>
      <c r="G1691" s="45"/>
      <c r="H1691" s="51" t="str">
        <f>IF($D1691="","",CONCATENATE($AY1691,"_",COUNTA($D$3:$D1691),"_FSZV_2026"))</f>
        <v/>
      </c>
      <c r="I1691" s="56" t="str">
        <f>IF($G1691="","Nincs VKR kiválasztva!",INDEX(Osszesito!$G:$G,MATCH($F1691,Osszesito!$C:$C,0)))</f>
        <v>Nincs VKR kiválasztva!</v>
      </c>
      <c r="J1691" s="56" t="str">
        <f>IF($G1691="","Nincs VKR kiválasztva!",INDEX(Osszesito!$F:$F,MATCH($F1691,Osszesito!$C:$C,0)))</f>
        <v>Nincs VKR kiválasztva!</v>
      </c>
      <c r="K1691" s="48" t="str">
        <f t="shared" si="1114"/>
        <v>Nincs kitöltve a költség rész!</v>
      </c>
      <c r="L1691" s="49"/>
      <c r="M1691" s="49"/>
      <c r="N1691" s="60"/>
      <c r="O1691" s="60"/>
      <c r="P1691" s="90"/>
      <c r="R1691" s="62"/>
      <c r="S1691" s="62"/>
      <c r="T1691" s="62"/>
      <c r="U1691" s="62"/>
      <c r="V1691" s="62"/>
      <c r="W1691" s="62"/>
      <c r="X1691" s="62"/>
      <c r="Y1691" s="62"/>
      <c r="Z1691" s="62"/>
      <c r="AA1691" s="62"/>
      <c r="AB1691" s="62"/>
      <c r="AC1691" s="61">
        <f t="shared" si="1077"/>
        <v>0</v>
      </c>
      <c r="AD1691" s="1" t="str">
        <f t="shared" si="1078"/>
        <v>Nincs VKR kiválasztva!</v>
      </c>
      <c r="AF1691" s="60"/>
      <c r="AG1691" s="60"/>
      <c r="AH1691" s="60"/>
      <c r="AI1691" s="60"/>
      <c r="AJ1691" s="60"/>
      <c r="AK1691" s="60"/>
      <c r="AL1691" s="60"/>
      <c r="AM1691" s="60"/>
      <c r="AN1691" s="60"/>
      <c r="AO1691" s="60"/>
      <c r="AP1691" s="60"/>
      <c r="AQ1691" s="61">
        <f t="shared" si="1079"/>
        <v>0</v>
      </c>
      <c r="AR1691" s="130" t="s">
        <v>36</v>
      </c>
      <c r="AS1691" s="1" t="str">
        <f t="shared" si="1080"/>
        <v>Nincs VKR kiválasztva!</v>
      </c>
      <c r="AU1691" s="46"/>
      <c r="AV1691" s="46"/>
      <c r="AY1691" s="64" t="str">
        <f>IF($D1691="","",INDEX(Osszesito!$E:$E,MATCH($F1691,Osszesito!$C:$C,0)))</f>
        <v/>
      </c>
      <c r="AZ1691" s="64">
        <f t="shared" si="1088"/>
        <v>0</v>
      </c>
      <c r="BA1691" s="65">
        <f t="shared" si="1089"/>
        <v>0</v>
      </c>
      <c r="BB1691" s="65" t="str">
        <f t="shared" si="1090"/>
        <v>x</v>
      </c>
      <c r="BC1691" s="65">
        <f t="shared" si="1081"/>
        <v>0</v>
      </c>
      <c r="BD1691" s="65">
        <f t="shared" si="1115"/>
        <v>0</v>
      </c>
      <c r="BE1691" s="65">
        <f t="shared" si="1091"/>
        <v>0</v>
      </c>
      <c r="BF1691" s="64" t="str">
        <f t="shared" si="1092"/>
        <v>A forrás egyenlő a költséggel (I.ütem).</v>
      </c>
      <c r="BG1691" s="65">
        <f t="shared" si="1093"/>
        <v>0</v>
      </c>
      <c r="BH1691" s="65">
        <f t="shared" si="1094"/>
        <v>0</v>
      </c>
      <c r="BI1691" s="65">
        <f t="shared" si="1095"/>
        <v>0</v>
      </c>
      <c r="BJ1691" s="65">
        <f t="shared" si="1096"/>
        <v>0</v>
      </c>
      <c r="BK1691" s="65">
        <f t="shared" si="1082"/>
        <v>0</v>
      </c>
      <c r="BL1691" s="66" t="str">
        <f t="shared" si="1116"/>
        <v>Nem hosszútávú a feladat.</v>
      </c>
      <c r="BM1691" s="67">
        <f t="shared" si="1097"/>
        <v>1</v>
      </c>
      <c r="BN1691" s="67">
        <f t="shared" si="1098"/>
        <v>0</v>
      </c>
      <c r="BO1691" s="67">
        <f t="shared" si="1099"/>
        <v>1</v>
      </c>
      <c r="BP1691" s="67">
        <f t="shared" si="1100"/>
        <v>0</v>
      </c>
      <c r="BQ1691" s="65">
        <f t="shared" si="1101"/>
        <v>0</v>
      </c>
      <c r="BR1691" s="64" t="str">
        <f t="shared" si="1102"/>
        <v>Nincs hosszútávú terv!</v>
      </c>
      <c r="BS1691" s="65">
        <f t="shared" si="1103"/>
        <v>0</v>
      </c>
      <c r="BT1691" s="65">
        <f t="shared" si="1104"/>
        <v>0</v>
      </c>
      <c r="BU1691" s="65">
        <f t="shared" si="1105"/>
        <v>0</v>
      </c>
      <c r="BV1691" s="65">
        <f t="shared" si="1106"/>
        <v>0</v>
      </c>
      <c r="BW1691" s="65">
        <f t="shared" si="1107"/>
        <v>0</v>
      </c>
      <c r="BX1691" s="65">
        <f t="shared" si="1108"/>
        <v>0</v>
      </c>
      <c r="BY1691" s="65">
        <f t="shared" si="1109"/>
        <v>0</v>
      </c>
      <c r="BZ1691" s="65">
        <f t="shared" si="1110"/>
        <v>0</v>
      </c>
      <c r="CA1691" s="65">
        <f t="shared" si="1111"/>
        <v>0</v>
      </c>
      <c r="CB1691" s="65">
        <f t="shared" si="1112"/>
        <v>0</v>
      </c>
      <c r="CC1691" s="65">
        <f t="shared" si="1113"/>
        <v>0</v>
      </c>
      <c r="CD1691" s="65" t="str">
        <f t="shared" si="1083"/>
        <v>Hiányos kitöltés! (B-oszlop üres)</v>
      </c>
      <c r="CE1691" s="66" t="str">
        <f t="shared" si="1084"/>
        <v>Hiányos kitöltés! (B-oszlop üres)</v>
      </c>
      <c r="CF1691" s="65">
        <f t="shared" si="1085"/>
        <v>0</v>
      </c>
      <c r="CG1691" s="65">
        <f t="shared" si="1086"/>
        <v>0</v>
      </c>
      <c r="CH1691" s="65">
        <f t="shared" si="1087"/>
        <v>0</v>
      </c>
    </row>
    <row r="1692" spans="1:86" ht="31.25" x14ac:dyDescent="0.25">
      <c r="A1692" s="54" t="str">
        <f t="shared" si="1076"/>
        <v>Nincs VKR kiválasztva!</v>
      </c>
      <c r="B1692" s="68"/>
      <c r="C1692" s="55"/>
      <c r="D1692" s="47"/>
      <c r="E1692" s="47"/>
      <c r="F1692" s="56" t="str">
        <f>IF($G1692="","Nincs VKR kiválasztva!",INDEX(Osszesito!$C:$C,MATCH($G1692,Osszesito!$D:$D,0)))</f>
        <v>Nincs VKR kiválasztva!</v>
      </c>
      <c r="G1692" s="45"/>
      <c r="H1692" s="51" t="str">
        <f>IF($D1692="","",CONCATENATE($AY1692,"_",COUNTA($D$3:$D1692),"_FSZV_2026"))</f>
        <v/>
      </c>
      <c r="I1692" s="56" t="str">
        <f>IF($G1692="","Nincs VKR kiválasztva!",INDEX(Osszesito!$G:$G,MATCH($F1692,Osszesito!$C:$C,0)))</f>
        <v>Nincs VKR kiválasztva!</v>
      </c>
      <c r="J1692" s="56" t="str">
        <f>IF($G1692="","Nincs VKR kiválasztva!",INDEX(Osszesito!$F:$F,MATCH($F1692,Osszesito!$C:$C,0)))</f>
        <v>Nincs VKR kiválasztva!</v>
      </c>
      <c r="K1692" s="48" t="str">
        <f t="shared" si="1114"/>
        <v>Nincs kitöltve a költség rész!</v>
      </c>
      <c r="L1692" s="49"/>
      <c r="M1692" s="49"/>
      <c r="N1692" s="60"/>
      <c r="O1692" s="60"/>
      <c r="P1692" s="90"/>
      <c r="R1692" s="62"/>
      <c r="S1692" s="62"/>
      <c r="T1692" s="62"/>
      <c r="U1692" s="62"/>
      <c r="V1692" s="62"/>
      <c r="W1692" s="62"/>
      <c r="X1692" s="62"/>
      <c r="Y1692" s="62"/>
      <c r="Z1692" s="62"/>
      <c r="AA1692" s="62"/>
      <c r="AB1692" s="62"/>
      <c r="AC1692" s="61">
        <f t="shared" si="1077"/>
        <v>0</v>
      </c>
      <c r="AD1692" s="1" t="str">
        <f t="shared" si="1078"/>
        <v>Nincs VKR kiválasztva!</v>
      </c>
      <c r="AF1692" s="60"/>
      <c r="AG1692" s="60"/>
      <c r="AH1692" s="60"/>
      <c r="AI1692" s="60"/>
      <c r="AJ1692" s="60"/>
      <c r="AK1692" s="60"/>
      <c r="AL1692" s="60"/>
      <c r="AM1692" s="60"/>
      <c r="AN1692" s="60"/>
      <c r="AO1692" s="60"/>
      <c r="AP1692" s="60"/>
      <c r="AQ1692" s="61">
        <f t="shared" si="1079"/>
        <v>0</v>
      </c>
      <c r="AR1692" s="130" t="s">
        <v>36</v>
      </c>
      <c r="AS1692" s="1" t="str">
        <f t="shared" si="1080"/>
        <v>Nincs VKR kiválasztva!</v>
      </c>
      <c r="AU1692" s="46"/>
      <c r="AV1692" s="46"/>
      <c r="AY1692" s="64" t="str">
        <f>IF($D1692="","",INDEX(Osszesito!$E:$E,MATCH($F1692,Osszesito!$C:$C,0)))</f>
        <v/>
      </c>
      <c r="AZ1692" s="64">
        <f t="shared" si="1088"/>
        <v>0</v>
      </c>
      <c r="BA1692" s="65">
        <f t="shared" si="1089"/>
        <v>0</v>
      </c>
      <c r="BB1692" s="65" t="str">
        <f t="shared" si="1090"/>
        <v>x</v>
      </c>
      <c r="BC1692" s="65">
        <f t="shared" si="1081"/>
        <v>0</v>
      </c>
      <c r="BD1692" s="65">
        <f t="shared" si="1115"/>
        <v>0</v>
      </c>
      <c r="BE1692" s="65">
        <f t="shared" si="1091"/>
        <v>0</v>
      </c>
      <c r="BF1692" s="64" t="str">
        <f t="shared" si="1092"/>
        <v>A forrás egyenlő a költséggel (I.ütem).</v>
      </c>
      <c r="BG1692" s="65">
        <f t="shared" si="1093"/>
        <v>0</v>
      </c>
      <c r="BH1692" s="65">
        <f t="shared" si="1094"/>
        <v>0</v>
      </c>
      <c r="BI1692" s="65">
        <f t="shared" si="1095"/>
        <v>0</v>
      </c>
      <c r="BJ1692" s="65">
        <f t="shared" si="1096"/>
        <v>0</v>
      </c>
      <c r="BK1692" s="65">
        <f t="shared" si="1082"/>
        <v>0</v>
      </c>
      <c r="BL1692" s="66" t="str">
        <f t="shared" si="1116"/>
        <v>Nem hosszútávú a feladat.</v>
      </c>
      <c r="BM1692" s="67">
        <f t="shared" si="1097"/>
        <v>1</v>
      </c>
      <c r="BN1692" s="67">
        <f t="shared" si="1098"/>
        <v>0</v>
      </c>
      <c r="BO1692" s="67">
        <f t="shared" si="1099"/>
        <v>1</v>
      </c>
      <c r="BP1692" s="67">
        <f t="shared" si="1100"/>
        <v>0</v>
      </c>
      <c r="BQ1692" s="65">
        <f t="shared" si="1101"/>
        <v>0</v>
      </c>
      <c r="BR1692" s="64" t="str">
        <f t="shared" si="1102"/>
        <v>Nincs hosszútávú terv!</v>
      </c>
      <c r="BS1692" s="65">
        <f t="shared" si="1103"/>
        <v>0</v>
      </c>
      <c r="BT1692" s="65">
        <f t="shared" si="1104"/>
        <v>0</v>
      </c>
      <c r="BU1692" s="65">
        <f t="shared" si="1105"/>
        <v>0</v>
      </c>
      <c r="BV1692" s="65">
        <f t="shared" si="1106"/>
        <v>0</v>
      </c>
      <c r="BW1692" s="65">
        <f t="shared" si="1107"/>
        <v>0</v>
      </c>
      <c r="BX1692" s="65">
        <f t="shared" si="1108"/>
        <v>0</v>
      </c>
      <c r="BY1692" s="65">
        <f t="shared" si="1109"/>
        <v>0</v>
      </c>
      <c r="BZ1692" s="65">
        <f t="shared" si="1110"/>
        <v>0</v>
      </c>
      <c r="CA1692" s="65">
        <f t="shared" si="1111"/>
        <v>0</v>
      </c>
      <c r="CB1692" s="65">
        <f t="shared" si="1112"/>
        <v>0</v>
      </c>
      <c r="CC1692" s="65">
        <f t="shared" si="1113"/>
        <v>0</v>
      </c>
      <c r="CD1692" s="65" t="str">
        <f t="shared" si="1083"/>
        <v>Hiányos kitöltés! (B-oszlop üres)</v>
      </c>
      <c r="CE1692" s="66" t="str">
        <f t="shared" si="1084"/>
        <v>Hiányos kitöltés! (B-oszlop üres)</v>
      </c>
      <c r="CF1692" s="65">
        <f t="shared" si="1085"/>
        <v>0</v>
      </c>
      <c r="CG1692" s="65">
        <f t="shared" si="1086"/>
        <v>0</v>
      </c>
      <c r="CH1692" s="65">
        <f t="shared" si="1087"/>
        <v>0</v>
      </c>
    </row>
    <row r="1693" spans="1:86" ht="31.25" x14ac:dyDescent="0.25">
      <c r="A1693" s="54" t="str">
        <f t="shared" si="1076"/>
        <v>Nincs VKR kiválasztva!</v>
      </c>
      <c r="B1693" s="68"/>
      <c r="C1693" s="55"/>
      <c r="D1693" s="47"/>
      <c r="E1693" s="47"/>
      <c r="F1693" s="56" t="str">
        <f>IF($G1693="","Nincs VKR kiválasztva!",INDEX(Osszesito!$C:$C,MATCH($G1693,Osszesito!$D:$D,0)))</f>
        <v>Nincs VKR kiválasztva!</v>
      </c>
      <c r="G1693" s="45"/>
      <c r="H1693" s="51" t="str">
        <f>IF($D1693="","",CONCATENATE($AY1693,"_",COUNTA($D$3:$D1693),"_FSZV_2026"))</f>
        <v/>
      </c>
      <c r="I1693" s="56" t="str">
        <f>IF($G1693="","Nincs VKR kiválasztva!",INDEX(Osszesito!$G:$G,MATCH($F1693,Osszesito!$C:$C,0)))</f>
        <v>Nincs VKR kiválasztva!</v>
      </c>
      <c r="J1693" s="56" t="str">
        <f>IF($G1693="","Nincs VKR kiválasztva!",INDEX(Osszesito!$F:$F,MATCH($F1693,Osszesito!$C:$C,0)))</f>
        <v>Nincs VKR kiválasztva!</v>
      </c>
      <c r="K1693" s="48" t="str">
        <f t="shared" si="1114"/>
        <v>Nincs kitöltve a költség rész!</v>
      </c>
      <c r="L1693" s="49"/>
      <c r="M1693" s="49"/>
      <c r="N1693" s="60"/>
      <c r="O1693" s="60"/>
      <c r="P1693" s="90"/>
      <c r="R1693" s="62"/>
      <c r="S1693" s="62"/>
      <c r="T1693" s="62"/>
      <c r="U1693" s="62"/>
      <c r="V1693" s="62"/>
      <c r="W1693" s="62"/>
      <c r="X1693" s="62"/>
      <c r="Y1693" s="62"/>
      <c r="Z1693" s="62"/>
      <c r="AA1693" s="62"/>
      <c r="AB1693" s="62"/>
      <c r="AC1693" s="61">
        <f t="shared" si="1077"/>
        <v>0</v>
      </c>
      <c r="AD1693" s="1" t="str">
        <f t="shared" si="1078"/>
        <v>Nincs VKR kiválasztva!</v>
      </c>
      <c r="AF1693" s="60"/>
      <c r="AG1693" s="60"/>
      <c r="AH1693" s="60"/>
      <c r="AI1693" s="60"/>
      <c r="AJ1693" s="60"/>
      <c r="AK1693" s="60"/>
      <c r="AL1693" s="60"/>
      <c r="AM1693" s="60"/>
      <c r="AN1693" s="60"/>
      <c r="AO1693" s="60"/>
      <c r="AP1693" s="60"/>
      <c r="AQ1693" s="61">
        <f t="shared" si="1079"/>
        <v>0</v>
      </c>
      <c r="AR1693" s="130" t="s">
        <v>36</v>
      </c>
      <c r="AS1693" s="1" t="str">
        <f t="shared" si="1080"/>
        <v>Nincs VKR kiválasztva!</v>
      </c>
      <c r="AU1693" s="46"/>
      <c r="AV1693" s="46"/>
      <c r="AY1693" s="64" t="str">
        <f>IF($D1693="","",INDEX(Osszesito!$E:$E,MATCH($F1693,Osszesito!$C:$C,0)))</f>
        <v/>
      </c>
      <c r="AZ1693" s="64">
        <f t="shared" si="1088"/>
        <v>0</v>
      </c>
      <c r="BA1693" s="65">
        <f t="shared" si="1089"/>
        <v>0</v>
      </c>
      <c r="BB1693" s="65" t="str">
        <f t="shared" si="1090"/>
        <v>x</v>
      </c>
      <c r="BC1693" s="65">
        <f t="shared" si="1081"/>
        <v>0</v>
      </c>
      <c r="BD1693" s="65">
        <f t="shared" si="1115"/>
        <v>0</v>
      </c>
      <c r="BE1693" s="65">
        <f t="shared" si="1091"/>
        <v>0</v>
      </c>
      <c r="BF1693" s="64" t="str">
        <f t="shared" si="1092"/>
        <v>A forrás egyenlő a költséggel (I.ütem).</v>
      </c>
      <c r="BG1693" s="65">
        <f t="shared" si="1093"/>
        <v>0</v>
      </c>
      <c r="BH1693" s="65">
        <f t="shared" si="1094"/>
        <v>0</v>
      </c>
      <c r="BI1693" s="65">
        <f t="shared" si="1095"/>
        <v>0</v>
      </c>
      <c r="BJ1693" s="65">
        <f t="shared" si="1096"/>
        <v>0</v>
      </c>
      <c r="BK1693" s="65">
        <f t="shared" si="1082"/>
        <v>0</v>
      </c>
      <c r="BL1693" s="66" t="str">
        <f t="shared" si="1116"/>
        <v>Nem hosszútávú a feladat.</v>
      </c>
      <c r="BM1693" s="67">
        <f t="shared" si="1097"/>
        <v>1</v>
      </c>
      <c r="BN1693" s="67">
        <f t="shared" si="1098"/>
        <v>0</v>
      </c>
      <c r="BO1693" s="67">
        <f t="shared" si="1099"/>
        <v>1</v>
      </c>
      <c r="BP1693" s="67">
        <f t="shared" si="1100"/>
        <v>0</v>
      </c>
      <c r="BQ1693" s="65">
        <f t="shared" si="1101"/>
        <v>0</v>
      </c>
      <c r="BR1693" s="64" t="str">
        <f t="shared" si="1102"/>
        <v>Nincs hosszútávú terv!</v>
      </c>
      <c r="BS1693" s="65">
        <f t="shared" si="1103"/>
        <v>0</v>
      </c>
      <c r="BT1693" s="65">
        <f t="shared" si="1104"/>
        <v>0</v>
      </c>
      <c r="BU1693" s="65">
        <f t="shared" si="1105"/>
        <v>0</v>
      </c>
      <c r="BV1693" s="65">
        <f t="shared" si="1106"/>
        <v>0</v>
      </c>
      <c r="BW1693" s="65">
        <f t="shared" si="1107"/>
        <v>0</v>
      </c>
      <c r="BX1693" s="65">
        <f t="shared" si="1108"/>
        <v>0</v>
      </c>
      <c r="BY1693" s="65">
        <f t="shared" si="1109"/>
        <v>0</v>
      </c>
      <c r="BZ1693" s="65">
        <f t="shared" si="1110"/>
        <v>0</v>
      </c>
      <c r="CA1693" s="65">
        <f t="shared" si="1111"/>
        <v>0</v>
      </c>
      <c r="CB1693" s="65">
        <f t="shared" si="1112"/>
        <v>0</v>
      </c>
      <c r="CC1693" s="65">
        <f t="shared" si="1113"/>
        <v>0</v>
      </c>
      <c r="CD1693" s="65" t="str">
        <f t="shared" si="1083"/>
        <v>Hiányos kitöltés! (B-oszlop üres)</v>
      </c>
      <c r="CE1693" s="66" t="str">
        <f t="shared" si="1084"/>
        <v>Hiányos kitöltés! (B-oszlop üres)</v>
      </c>
      <c r="CF1693" s="65">
        <f t="shared" si="1085"/>
        <v>0</v>
      </c>
      <c r="CG1693" s="65">
        <f t="shared" si="1086"/>
        <v>0</v>
      </c>
      <c r="CH1693" s="65">
        <f t="shared" si="1087"/>
        <v>0</v>
      </c>
    </row>
    <row r="1694" spans="1:86" ht="31.25" x14ac:dyDescent="0.25">
      <c r="A1694" s="54" t="str">
        <f t="shared" si="1076"/>
        <v>Nincs VKR kiválasztva!</v>
      </c>
      <c r="B1694" s="68"/>
      <c r="C1694" s="55"/>
      <c r="D1694" s="47"/>
      <c r="E1694" s="47"/>
      <c r="F1694" s="56" t="str">
        <f>IF($G1694="","Nincs VKR kiválasztva!",INDEX(Osszesito!$C:$C,MATCH($G1694,Osszesito!$D:$D,0)))</f>
        <v>Nincs VKR kiválasztva!</v>
      </c>
      <c r="G1694" s="45"/>
      <c r="H1694" s="51" t="str">
        <f>IF($D1694="","",CONCATENATE($AY1694,"_",COUNTA($D$3:$D1694),"_FSZV_2026"))</f>
        <v/>
      </c>
      <c r="I1694" s="56" t="str">
        <f>IF($G1694="","Nincs VKR kiválasztva!",INDEX(Osszesito!$G:$G,MATCH($F1694,Osszesito!$C:$C,0)))</f>
        <v>Nincs VKR kiválasztva!</v>
      </c>
      <c r="J1694" s="56" t="str">
        <f>IF($G1694="","Nincs VKR kiválasztva!",INDEX(Osszesito!$F:$F,MATCH($F1694,Osszesito!$C:$C,0)))</f>
        <v>Nincs VKR kiválasztva!</v>
      </c>
      <c r="K1694" s="48" t="str">
        <f t="shared" si="1114"/>
        <v>Nincs kitöltve a költség rész!</v>
      </c>
      <c r="L1694" s="49"/>
      <c r="M1694" s="49"/>
      <c r="N1694" s="60"/>
      <c r="O1694" s="60"/>
      <c r="P1694" s="90"/>
      <c r="R1694" s="62"/>
      <c r="S1694" s="62"/>
      <c r="T1694" s="62"/>
      <c r="U1694" s="62"/>
      <c r="V1694" s="62"/>
      <c r="W1694" s="62"/>
      <c r="X1694" s="62"/>
      <c r="Y1694" s="62"/>
      <c r="Z1694" s="62"/>
      <c r="AA1694" s="62"/>
      <c r="AB1694" s="62"/>
      <c r="AC1694" s="61">
        <f t="shared" si="1077"/>
        <v>0</v>
      </c>
      <c r="AD1694" s="1" t="str">
        <f t="shared" si="1078"/>
        <v>Nincs VKR kiválasztva!</v>
      </c>
      <c r="AF1694" s="60"/>
      <c r="AG1694" s="60"/>
      <c r="AH1694" s="60"/>
      <c r="AI1694" s="60"/>
      <c r="AJ1694" s="60"/>
      <c r="AK1694" s="60"/>
      <c r="AL1694" s="60"/>
      <c r="AM1694" s="60"/>
      <c r="AN1694" s="60"/>
      <c r="AO1694" s="60"/>
      <c r="AP1694" s="60"/>
      <c r="AQ1694" s="61">
        <f t="shared" si="1079"/>
        <v>0</v>
      </c>
      <c r="AR1694" s="130" t="s">
        <v>36</v>
      </c>
      <c r="AS1694" s="1" t="str">
        <f t="shared" si="1080"/>
        <v>Nincs VKR kiválasztva!</v>
      </c>
      <c r="AU1694" s="46"/>
      <c r="AV1694" s="46"/>
      <c r="AY1694" s="64" t="str">
        <f>IF($D1694="","",INDEX(Osszesito!$E:$E,MATCH($F1694,Osszesito!$C:$C,0)))</f>
        <v/>
      </c>
      <c r="AZ1694" s="64">
        <f t="shared" si="1088"/>
        <v>0</v>
      </c>
      <c r="BA1694" s="65">
        <f t="shared" si="1089"/>
        <v>0</v>
      </c>
      <c r="BB1694" s="65" t="str">
        <f t="shared" si="1090"/>
        <v>x</v>
      </c>
      <c r="BC1694" s="65">
        <f t="shared" si="1081"/>
        <v>0</v>
      </c>
      <c r="BD1694" s="65">
        <f t="shared" si="1115"/>
        <v>0</v>
      </c>
      <c r="BE1694" s="65">
        <f t="shared" si="1091"/>
        <v>0</v>
      </c>
      <c r="BF1694" s="64" t="str">
        <f t="shared" si="1092"/>
        <v>A forrás egyenlő a költséggel (I.ütem).</v>
      </c>
      <c r="BG1694" s="65">
        <f t="shared" si="1093"/>
        <v>0</v>
      </c>
      <c r="BH1694" s="65">
        <f t="shared" si="1094"/>
        <v>0</v>
      </c>
      <c r="BI1694" s="65">
        <f t="shared" si="1095"/>
        <v>0</v>
      </c>
      <c r="BJ1694" s="65">
        <f t="shared" si="1096"/>
        <v>0</v>
      </c>
      <c r="BK1694" s="65">
        <f t="shared" si="1082"/>
        <v>0</v>
      </c>
      <c r="BL1694" s="66" t="str">
        <f t="shared" si="1116"/>
        <v>Nem hosszútávú a feladat.</v>
      </c>
      <c r="BM1694" s="67">
        <f t="shared" si="1097"/>
        <v>1</v>
      </c>
      <c r="BN1694" s="67">
        <f t="shared" si="1098"/>
        <v>0</v>
      </c>
      <c r="BO1694" s="67">
        <f t="shared" si="1099"/>
        <v>1</v>
      </c>
      <c r="BP1694" s="67">
        <f t="shared" si="1100"/>
        <v>0</v>
      </c>
      <c r="BQ1694" s="65">
        <f t="shared" si="1101"/>
        <v>0</v>
      </c>
      <c r="BR1694" s="64" t="str">
        <f t="shared" si="1102"/>
        <v>Nincs hosszútávú terv!</v>
      </c>
      <c r="BS1694" s="65">
        <f t="shared" si="1103"/>
        <v>0</v>
      </c>
      <c r="BT1694" s="65">
        <f t="shared" si="1104"/>
        <v>0</v>
      </c>
      <c r="BU1694" s="65">
        <f t="shared" si="1105"/>
        <v>0</v>
      </c>
      <c r="BV1694" s="65">
        <f t="shared" si="1106"/>
        <v>0</v>
      </c>
      <c r="BW1694" s="65">
        <f t="shared" si="1107"/>
        <v>0</v>
      </c>
      <c r="BX1694" s="65">
        <f t="shared" si="1108"/>
        <v>0</v>
      </c>
      <c r="BY1694" s="65">
        <f t="shared" si="1109"/>
        <v>0</v>
      </c>
      <c r="BZ1694" s="65">
        <f t="shared" si="1110"/>
        <v>0</v>
      </c>
      <c r="CA1694" s="65">
        <f t="shared" si="1111"/>
        <v>0</v>
      </c>
      <c r="CB1694" s="65">
        <f t="shared" si="1112"/>
        <v>0</v>
      </c>
      <c r="CC1694" s="65">
        <f t="shared" si="1113"/>
        <v>0</v>
      </c>
      <c r="CD1694" s="65" t="str">
        <f t="shared" si="1083"/>
        <v>Hiányos kitöltés! (B-oszlop üres)</v>
      </c>
      <c r="CE1694" s="66" t="str">
        <f t="shared" si="1084"/>
        <v>Hiányos kitöltés! (B-oszlop üres)</v>
      </c>
      <c r="CF1694" s="65">
        <f t="shared" si="1085"/>
        <v>0</v>
      </c>
      <c r="CG1694" s="65">
        <f t="shared" si="1086"/>
        <v>0</v>
      </c>
      <c r="CH1694" s="65">
        <f t="shared" si="1087"/>
        <v>0</v>
      </c>
    </row>
    <row r="1695" spans="1:86" ht="31.25" x14ac:dyDescent="0.25">
      <c r="A1695" s="54" t="str">
        <f t="shared" si="1076"/>
        <v>Nincs VKR kiválasztva!</v>
      </c>
      <c r="B1695" s="68"/>
      <c r="C1695" s="55"/>
      <c r="D1695" s="47"/>
      <c r="E1695" s="47"/>
      <c r="F1695" s="56" t="str">
        <f>IF($G1695="","Nincs VKR kiválasztva!",INDEX(Osszesito!$C:$C,MATCH($G1695,Osszesito!$D:$D,0)))</f>
        <v>Nincs VKR kiválasztva!</v>
      </c>
      <c r="G1695" s="45"/>
      <c r="H1695" s="51" t="str">
        <f>IF($D1695="","",CONCATENATE($AY1695,"_",COUNTA($D$3:$D1695),"_FSZV_2026"))</f>
        <v/>
      </c>
      <c r="I1695" s="56" t="str">
        <f>IF($G1695="","Nincs VKR kiválasztva!",INDEX(Osszesito!$G:$G,MATCH($F1695,Osszesito!$C:$C,0)))</f>
        <v>Nincs VKR kiválasztva!</v>
      </c>
      <c r="J1695" s="56" t="str">
        <f>IF($G1695="","Nincs VKR kiválasztva!",INDEX(Osszesito!$F:$F,MATCH($F1695,Osszesito!$C:$C,0)))</f>
        <v>Nincs VKR kiválasztva!</v>
      </c>
      <c r="K1695" s="48" t="str">
        <f t="shared" si="1114"/>
        <v>Nincs kitöltve a költség rész!</v>
      </c>
      <c r="L1695" s="49"/>
      <c r="M1695" s="49"/>
      <c r="N1695" s="60"/>
      <c r="O1695" s="60"/>
      <c r="P1695" s="90"/>
      <c r="R1695" s="62"/>
      <c r="S1695" s="62"/>
      <c r="T1695" s="62"/>
      <c r="U1695" s="62"/>
      <c r="V1695" s="62"/>
      <c r="W1695" s="62"/>
      <c r="X1695" s="62"/>
      <c r="Y1695" s="62"/>
      <c r="Z1695" s="62"/>
      <c r="AA1695" s="62"/>
      <c r="AB1695" s="62"/>
      <c r="AC1695" s="61">
        <f t="shared" si="1077"/>
        <v>0</v>
      </c>
      <c r="AD1695" s="1" t="str">
        <f t="shared" si="1078"/>
        <v>Nincs VKR kiválasztva!</v>
      </c>
      <c r="AF1695" s="60"/>
      <c r="AG1695" s="60"/>
      <c r="AH1695" s="60"/>
      <c r="AI1695" s="60"/>
      <c r="AJ1695" s="60"/>
      <c r="AK1695" s="60"/>
      <c r="AL1695" s="60"/>
      <c r="AM1695" s="60"/>
      <c r="AN1695" s="60"/>
      <c r="AO1695" s="60"/>
      <c r="AP1695" s="60"/>
      <c r="AQ1695" s="61">
        <f t="shared" si="1079"/>
        <v>0</v>
      </c>
      <c r="AR1695" s="130" t="s">
        <v>36</v>
      </c>
      <c r="AS1695" s="1" t="str">
        <f t="shared" si="1080"/>
        <v>Nincs VKR kiválasztva!</v>
      </c>
      <c r="AU1695" s="46"/>
      <c r="AV1695" s="46"/>
      <c r="AY1695" s="64" t="str">
        <f>IF($D1695="","",INDEX(Osszesito!$E:$E,MATCH($F1695,Osszesito!$C:$C,0)))</f>
        <v/>
      </c>
      <c r="AZ1695" s="64">
        <f t="shared" si="1088"/>
        <v>0</v>
      </c>
      <c r="BA1695" s="65">
        <f t="shared" si="1089"/>
        <v>0</v>
      </c>
      <c r="BB1695" s="65" t="str">
        <f t="shared" si="1090"/>
        <v>x</v>
      </c>
      <c r="BC1695" s="65">
        <f t="shared" si="1081"/>
        <v>0</v>
      </c>
      <c r="BD1695" s="65">
        <f t="shared" si="1115"/>
        <v>0</v>
      </c>
      <c r="BE1695" s="65">
        <f t="shared" si="1091"/>
        <v>0</v>
      </c>
      <c r="BF1695" s="64" t="str">
        <f t="shared" si="1092"/>
        <v>A forrás egyenlő a költséggel (I.ütem).</v>
      </c>
      <c r="BG1695" s="65">
        <f t="shared" si="1093"/>
        <v>0</v>
      </c>
      <c r="BH1695" s="65">
        <f t="shared" si="1094"/>
        <v>0</v>
      </c>
      <c r="BI1695" s="65">
        <f t="shared" si="1095"/>
        <v>0</v>
      </c>
      <c r="BJ1695" s="65">
        <f t="shared" si="1096"/>
        <v>0</v>
      </c>
      <c r="BK1695" s="65">
        <f t="shared" si="1082"/>
        <v>0</v>
      </c>
      <c r="BL1695" s="66" t="str">
        <f t="shared" si="1116"/>
        <v>Nem hosszútávú a feladat.</v>
      </c>
      <c r="BM1695" s="67">
        <f t="shared" si="1097"/>
        <v>1</v>
      </c>
      <c r="BN1695" s="67">
        <f t="shared" si="1098"/>
        <v>0</v>
      </c>
      <c r="BO1695" s="67">
        <f t="shared" si="1099"/>
        <v>1</v>
      </c>
      <c r="BP1695" s="67">
        <f t="shared" si="1100"/>
        <v>0</v>
      </c>
      <c r="BQ1695" s="65">
        <f t="shared" si="1101"/>
        <v>0</v>
      </c>
      <c r="BR1695" s="64" t="str">
        <f t="shared" si="1102"/>
        <v>Nincs hosszútávú terv!</v>
      </c>
      <c r="BS1695" s="65">
        <f t="shared" si="1103"/>
        <v>0</v>
      </c>
      <c r="BT1695" s="65">
        <f t="shared" si="1104"/>
        <v>0</v>
      </c>
      <c r="BU1695" s="65">
        <f t="shared" si="1105"/>
        <v>0</v>
      </c>
      <c r="BV1695" s="65">
        <f t="shared" si="1106"/>
        <v>0</v>
      </c>
      <c r="BW1695" s="65">
        <f t="shared" si="1107"/>
        <v>0</v>
      </c>
      <c r="BX1695" s="65">
        <f t="shared" si="1108"/>
        <v>0</v>
      </c>
      <c r="BY1695" s="65">
        <f t="shared" si="1109"/>
        <v>0</v>
      </c>
      <c r="BZ1695" s="65">
        <f t="shared" si="1110"/>
        <v>0</v>
      </c>
      <c r="CA1695" s="65">
        <f t="shared" si="1111"/>
        <v>0</v>
      </c>
      <c r="CB1695" s="65">
        <f t="shared" si="1112"/>
        <v>0</v>
      </c>
      <c r="CC1695" s="65">
        <f t="shared" si="1113"/>
        <v>0</v>
      </c>
      <c r="CD1695" s="65" t="str">
        <f t="shared" si="1083"/>
        <v>Hiányos kitöltés! (B-oszlop üres)</v>
      </c>
      <c r="CE1695" s="66" t="str">
        <f t="shared" si="1084"/>
        <v>Hiányos kitöltés! (B-oszlop üres)</v>
      </c>
      <c r="CF1695" s="65">
        <f t="shared" si="1085"/>
        <v>0</v>
      </c>
      <c r="CG1695" s="65">
        <f t="shared" si="1086"/>
        <v>0</v>
      </c>
      <c r="CH1695" s="65">
        <f t="shared" si="1087"/>
        <v>0</v>
      </c>
    </row>
    <row r="1696" spans="1:86" ht="31.25" x14ac:dyDescent="0.25">
      <c r="A1696" s="54" t="str">
        <f t="shared" si="1076"/>
        <v>Nincs VKR kiválasztva!</v>
      </c>
      <c r="B1696" s="68"/>
      <c r="C1696" s="55"/>
      <c r="D1696" s="47"/>
      <c r="E1696" s="47"/>
      <c r="F1696" s="56" t="str">
        <f>IF($G1696="","Nincs VKR kiválasztva!",INDEX(Osszesito!$C:$C,MATCH($G1696,Osszesito!$D:$D,0)))</f>
        <v>Nincs VKR kiválasztva!</v>
      </c>
      <c r="G1696" s="45"/>
      <c r="H1696" s="51" t="str">
        <f>IF($D1696="","",CONCATENATE($AY1696,"_",COUNTA($D$3:$D1696),"_FSZV_2026"))</f>
        <v/>
      </c>
      <c r="I1696" s="56" t="str">
        <f>IF($G1696="","Nincs VKR kiválasztva!",INDEX(Osszesito!$G:$G,MATCH($F1696,Osszesito!$C:$C,0)))</f>
        <v>Nincs VKR kiválasztva!</v>
      </c>
      <c r="J1696" s="56" t="str">
        <f>IF($G1696="","Nincs VKR kiválasztva!",INDEX(Osszesito!$F:$F,MATCH($F1696,Osszesito!$C:$C,0)))</f>
        <v>Nincs VKR kiválasztva!</v>
      </c>
      <c r="K1696" s="48" t="str">
        <f t="shared" si="1114"/>
        <v>Nincs kitöltve a költség rész!</v>
      </c>
      <c r="L1696" s="49"/>
      <c r="M1696" s="49"/>
      <c r="N1696" s="60"/>
      <c r="O1696" s="60"/>
      <c r="P1696" s="90"/>
      <c r="R1696" s="62"/>
      <c r="S1696" s="62"/>
      <c r="T1696" s="62"/>
      <c r="U1696" s="62"/>
      <c r="V1696" s="62"/>
      <c r="W1696" s="62"/>
      <c r="X1696" s="62"/>
      <c r="Y1696" s="62"/>
      <c r="Z1696" s="62"/>
      <c r="AA1696" s="62"/>
      <c r="AB1696" s="62"/>
      <c r="AC1696" s="61">
        <f t="shared" si="1077"/>
        <v>0</v>
      </c>
      <c r="AD1696" s="1" t="str">
        <f t="shared" si="1078"/>
        <v>Nincs VKR kiválasztva!</v>
      </c>
      <c r="AF1696" s="60"/>
      <c r="AG1696" s="60"/>
      <c r="AH1696" s="60"/>
      <c r="AI1696" s="60"/>
      <c r="AJ1696" s="60"/>
      <c r="AK1696" s="60"/>
      <c r="AL1696" s="60"/>
      <c r="AM1696" s="60"/>
      <c r="AN1696" s="60"/>
      <c r="AO1696" s="60"/>
      <c r="AP1696" s="60"/>
      <c r="AQ1696" s="61">
        <f t="shared" si="1079"/>
        <v>0</v>
      </c>
      <c r="AR1696" s="130" t="s">
        <v>36</v>
      </c>
      <c r="AS1696" s="1" t="str">
        <f t="shared" si="1080"/>
        <v>Nincs VKR kiválasztva!</v>
      </c>
      <c r="AU1696" s="46"/>
      <c r="AV1696" s="46"/>
      <c r="AY1696" s="64" t="str">
        <f>IF($D1696="","",INDEX(Osszesito!$E:$E,MATCH($F1696,Osszesito!$C:$C,0)))</f>
        <v/>
      </c>
      <c r="AZ1696" s="64">
        <f t="shared" si="1088"/>
        <v>0</v>
      </c>
      <c r="BA1696" s="65">
        <f t="shared" si="1089"/>
        <v>0</v>
      </c>
      <c r="BB1696" s="65" t="str">
        <f t="shared" si="1090"/>
        <v>x</v>
      </c>
      <c r="BC1696" s="65">
        <f t="shared" si="1081"/>
        <v>0</v>
      </c>
      <c r="BD1696" s="65">
        <f t="shared" si="1115"/>
        <v>0</v>
      </c>
      <c r="BE1696" s="65">
        <f t="shared" si="1091"/>
        <v>0</v>
      </c>
      <c r="BF1696" s="64" t="str">
        <f t="shared" si="1092"/>
        <v>A forrás egyenlő a költséggel (I.ütem).</v>
      </c>
      <c r="BG1696" s="65">
        <f t="shared" si="1093"/>
        <v>0</v>
      </c>
      <c r="BH1696" s="65">
        <f t="shared" si="1094"/>
        <v>0</v>
      </c>
      <c r="BI1696" s="65">
        <f t="shared" si="1095"/>
        <v>0</v>
      </c>
      <c r="BJ1696" s="65">
        <f t="shared" si="1096"/>
        <v>0</v>
      </c>
      <c r="BK1696" s="65">
        <f t="shared" si="1082"/>
        <v>0</v>
      </c>
      <c r="BL1696" s="66" t="str">
        <f t="shared" si="1116"/>
        <v>Nem hosszútávú a feladat.</v>
      </c>
      <c r="BM1696" s="67">
        <f t="shared" si="1097"/>
        <v>1</v>
      </c>
      <c r="BN1696" s="67">
        <f t="shared" si="1098"/>
        <v>0</v>
      </c>
      <c r="BO1696" s="67">
        <f t="shared" si="1099"/>
        <v>1</v>
      </c>
      <c r="BP1696" s="67">
        <f t="shared" si="1100"/>
        <v>0</v>
      </c>
      <c r="BQ1696" s="65">
        <f t="shared" si="1101"/>
        <v>0</v>
      </c>
      <c r="BR1696" s="64" t="str">
        <f t="shared" si="1102"/>
        <v>Nincs hosszútávú terv!</v>
      </c>
      <c r="BS1696" s="65">
        <f t="shared" si="1103"/>
        <v>0</v>
      </c>
      <c r="BT1696" s="65">
        <f t="shared" si="1104"/>
        <v>0</v>
      </c>
      <c r="BU1696" s="65">
        <f t="shared" si="1105"/>
        <v>0</v>
      </c>
      <c r="BV1696" s="65">
        <f t="shared" si="1106"/>
        <v>0</v>
      </c>
      <c r="BW1696" s="65">
        <f t="shared" si="1107"/>
        <v>0</v>
      </c>
      <c r="BX1696" s="65">
        <f t="shared" si="1108"/>
        <v>0</v>
      </c>
      <c r="BY1696" s="65">
        <f t="shared" si="1109"/>
        <v>0</v>
      </c>
      <c r="BZ1696" s="65">
        <f t="shared" si="1110"/>
        <v>0</v>
      </c>
      <c r="CA1696" s="65">
        <f t="shared" si="1111"/>
        <v>0</v>
      </c>
      <c r="CB1696" s="65">
        <f t="shared" si="1112"/>
        <v>0</v>
      </c>
      <c r="CC1696" s="65">
        <f t="shared" si="1113"/>
        <v>0</v>
      </c>
      <c r="CD1696" s="65" t="str">
        <f t="shared" si="1083"/>
        <v>Hiányos kitöltés! (B-oszlop üres)</v>
      </c>
      <c r="CE1696" s="66" t="str">
        <f t="shared" si="1084"/>
        <v>Hiányos kitöltés! (B-oszlop üres)</v>
      </c>
      <c r="CF1696" s="65">
        <f t="shared" si="1085"/>
        <v>0</v>
      </c>
      <c r="CG1696" s="65">
        <f t="shared" si="1086"/>
        <v>0</v>
      </c>
      <c r="CH1696" s="65">
        <f t="shared" si="1087"/>
        <v>0</v>
      </c>
    </row>
    <row r="1697" spans="1:86" ht="31.25" x14ac:dyDescent="0.25">
      <c r="A1697" s="54" t="str">
        <f t="shared" si="1076"/>
        <v>Nincs VKR kiválasztva!</v>
      </c>
      <c r="B1697" s="68"/>
      <c r="C1697" s="55"/>
      <c r="D1697" s="47"/>
      <c r="E1697" s="47"/>
      <c r="F1697" s="56" t="str">
        <f>IF($G1697="","Nincs VKR kiválasztva!",INDEX(Osszesito!$C:$C,MATCH($G1697,Osszesito!$D:$D,0)))</f>
        <v>Nincs VKR kiválasztva!</v>
      </c>
      <c r="G1697" s="45"/>
      <c r="H1697" s="51" t="str">
        <f>IF($D1697="","",CONCATENATE($AY1697,"_",COUNTA($D$3:$D1697),"_FSZV_2026"))</f>
        <v/>
      </c>
      <c r="I1697" s="56" t="str">
        <f>IF($G1697="","Nincs VKR kiválasztva!",INDEX(Osszesito!$G:$G,MATCH($F1697,Osszesito!$C:$C,0)))</f>
        <v>Nincs VKR kiválasztva!</v>
      </c>
      <c r="J1697" s="56" t="str">
        <f>IF($G1697="","Nincs VKR kiválasztva!",INDEX(Osszesito!$F:$F,MATCH($F1697,Osszesito!$C:$C,0)))</f>
        <v>Nincs VKR kiválasztva!</v>
      </c>
      <c r="K1697" s="48" t="str">
        <f t="shared" si="1114"/>
        <v>Nincs kitöltve a költség rész!</v>
      </c>
      <c r="L1697" s="49"/>
      <c r="M1697" s="49"/>
      <c r="N1697" s="60"/>
      <c r="O1697" s="60"/>
      <c r="P1697" s="90"/>
      <c r="R1697" s="62"/>
      <c r="S1697" s="62"/>
      <c r="T1697" s="62"/>
      <c r="U1697" s="62"/>
      <c r="V1697" s="62"/>
      <c r="W1697" s="62"/>
      <c r="X1697" s="62"/>
      <c r="Y1697" s="62"/>
      <c r="Z1697" s="62"/>
      <c r="AA1697" s="62"/>
      <c r="AB1697" s="62"/>
      <c r="AC1697" s="61">
        <f t="shared" si="1077"/>
        <v>0</v>
      </c>
      <c r="AD1697" s="1" t="str">
        <f t="shared" si="1078"/>
        <v>Nincs VKR kiválasztva!</v>
      </c>
      <c r="AF1697" s="60"/>
      <c r="AG1697" s="60"/>
      <c r="AH1697" s="60"/>
      <c r="AI1697" s="60"/>
      <c r="AJ1697" s="60"/>
      <c r="AK1697" s="60"/>
      <c r="AL1697" s="60"/>
      <c r="AM1697" s="60"/>
      <c r="AN1697" s="60"/>
      <c r="AO1697" s="60"/>
      <c r="AP1697" s="60"/>
      <c r="AQ1697" s="61">
        <f t="shared" si="1079"/>
        <v>0</v>
      </c>
      <c r="AR1697" s="130" t="s">
        <v>36</v>
      </c>
      <c r="AS1697" s="1" t="str">
        <f t="shared" si="1080"/>
        <v>Nincs VKR kiválasztva!</v>
      </c>
      <c r="AU1697" s="46"/>
      <c r="AV1697" s="46"/>
      <c r="AY1697" s="64" t="str">
        <f>IF($D1697="","",INDEX(Osszesito!$E:$E,MATCH($F1697,Osszesito!$C:$C,0)))</f>
        <v/>
      </c>
      <c r="AZ1697" s="64">
        <f t="shared" si="1088"/>
        <v>0</v>
      </c>
      <c r="BA1697" s="65">
        <f t="shared" si="1089"/>
        <v>0</v>
      </c>
      <c r="BB1697" s="65" t="str">
        <f t="shared" si="1090"/>
        <v>x</v>
      </c>
      <c r="BC1697" s="65">
        <f t="shared" si="1081"/>
        <v>0</v>
      </c>
      <c r="BD1697" s="65">
        <f t="shared" si="1115"/>
        <v>0</v>
      </c>
      <c r="BE1697" s="65">
        <f t="shared" si="1091"/>
        <v>0</v>
      </c>
      <c r="BF1697" s="64" t="str">
        <f t="shared" si="1092"/>
        <v>A forrás egyenlő a költséggel (I.ütem).</v>
      </c>
      <c r="BG1697" s="65">
        <f t="shared" si="1093"/>
        <v>0</v>
      </c>
      <c r="BH1697" s="65">
        <f t="shared" si="1094"/>
        <v>0</v>
      </c>
      <c r="BI1697" s="65">
        <f t="shared" si="1095"/>
        <v>0</v>
      </c>
      <c r="BJ1697" s="65">
        <f t="shared" si="1096"/>
        <v>0</v>
      </c>
      <c r="BK1697" s="65">
        <f t="shared" si="1082"/>
        <v>0</v>
      </c>
      <c r="BL1697" s="66" t="str">
        <f t="shared" si="1116"/>
        <v>Nem hosszútávú a feladat.</v>
      </c>
      <c r="BM1697" s="67">
        <f t="shared" si="1097"/>
        <v>1</v>
      </c>
      <c r="BN1697" s="67">
        <f t="shared" si="1098"/>
        <v>0</v>
      </c>
      <c r="BO1697" s="67">
        <f t="shared" si="1099"/>
        <v>1</v>
      </c>
      <c r="BP1697" s="67">
        <f t="shared" si="1100"/>
        <v>0</v>
      </c>
      <c r="BQ1697" s="65">
        <f t="shared" si="1101"/>
        <v>0</v>
      </c>
      <c r="BR1697" s="64" t="str">
        <f t="shared" si="1102"/>
        <v>Nincs hosszútávú terv!</v>
      </c>
      <c r="BS1697" s="65">
        <f t="shared" si="1103"/>
        <v>0</v>
      </c>
      <c r="BT1697" s="65">
        <f t="shared" si="1104"/>
        <v>0</v>
      </c>
      <c r="BU1697" s="65">
        <f t="shared" si="1105"/>
        <v>0</v>
      </c>
      <c r="BV1697" s="65">
        <f t="shared" si="1106"/>
        <v>0</v>
      </c>
      <c r="BW1697" s="65">
        <f t="shared" si="1107"/>
        <v>0</v>
      </c>
      <c r="BX1697" s="65">
        <f t="shared" si="1108"/>
        <v>0</v>
      </c>
      <c r="BY1697" s="65">
        <f t="shared" si="1109"/>
        <v>0</v>
      </c>
      <c r="BZ1697" s="65">
        <f t="shared" si="1110"/>
        <v>0</v>
      </c>
      <c r="CA1697" s="65">
        <f t="shared" si="1111"/>
        <v>0</v>
      </c>
      <c r="CB1697" s="65">
        <f t="shared" si="1112"/>
        <v>0</v>
      </c>
      <c r="CC1697" s="65">
        <f t="shared" si="1113"/>
        <v>0</v>
      </c>
      <c r="CD1697" s="65" t="str">
        <f t="shared" si="1083"/>
        <v>Hiányos kitöltés! (B-oszlop üres)</v>
      </c>
      <c r="CE1697" s="66" t="str">
        <f t="shared" si="1084"/>
        <v>Hiányos kitöltés! (B-oszlop üres)</v>
      </c>
      <c r="CF1697" s="65">
        <f t="shared" si="1085"/>
        <v>0</v>
      </c>
      <c r="CG1697" s="65">
        <f t="shared" si="1086"/>
        <v>0</v>
      </c>
      <c r="CH1697" s="65">
        <f t="shared" si="1087"/>
        <v>0</v>
      </c>
    </row>
    <row r="1698" spans="1:86" ht="31.25" x14ac:dyDescent="0.25">
      <c r="A1698" s="54" t="str">
        <f t="shared" si="1076"/>
        <v>Nincs VKR kiválasztva!</v>
      </c>
      <c r="B1698" s="68"/>
      <c r="C1698" s="55"/>
      <c r="D1698" s="47"/>
      <c r="E1698" s="47"/>
      <c r="F1698" s="56" t="str">
        <f>IF($G1698="","Nincs VKR kiválasztva!",INDEX(Osszesito!$C:$C,MATCH($G1698,Osszesito!$D:$D,0)))</f>
        <v>Nincs VKR kiválasztva!</v>
      </c>
      <c r="G1698" s="45"/>
      <c r="H1698" s="51" t="str">
        <f>IF($D1698="","",CONCATENATE($AY1698,"_",COUNTA($D$3:$D1698),"_FSZV_2026"))</f>
        <v/>
      </c>
      <c r="I1698" s="56" t="str">
        <f>IF($G1698="","Nincs VKR kiválasztva!",INDEX(Osszesito!$G:$G,MATCH($F1698,Osszesito!$C:$C,0)))</f>
        <v>Nincs VKR kiválasztva!</v>
      </c>
      <c r="J1698" s="56" t="str">
        <f>IF($G1698="","Nincs VKR kiválasztva!",INDEX(Osszesito!$F:$F,MATCH($F1698,Osszesito!$C:$C,0)))</f>
        <v>Nincs VKR kiválasztva!</v>
      </c>
      <c r="K1698" s="48" t="str">
        <f t="shared" si="1114"/>
        <v>Nincs kitöltve a költség rész!</v>
      </c>
      <c r="L1698" s="49"/>
      <c r="M1698" s="49"/>
      <c r="N1698" s="60"/>
      <c r="O1698" s="60"/>
      <c r="P1698" s="90"/>
      <c r="R1698" s="62"/>
      <c r="S1698" s="62"/>
      <c r="T1698" s="62"/>
      <c r="U1698" s="62"/>
      <c r="V1698" s="62"/>
      <c r="W1698" s="62"/>
      <c r="X1698" s="62"/>
      <c r="Y1698" s="62"/>
      <c r="Z1698" s="62"/>
      <c r="AA1698" s="62"/>
      <c r="AB1698" s="62"/>
      <c r="AC1698" s="61">
        <f t="shared" si="1077"/>
        <v>0</v>
      </c>
      <c r="AD1698" s="1" t="str">
        <f t="shared" si="1078"/>
        <v>Nincs VKR kiválasztva!</v>
      </c>
      <c r="AF1698" s="60"/>
      <c r="AG1698" s="60"/>
      <c r="AH1698" s="60"/>
      <c r="AI1698" s="60"/>
      <c r="AJ1698" s="60"/>
      <c r="AK1698" s="60"/>
      <c r="AL1698" s="60"/>
      <c r="AM1698" s="60"/>
      <c r="AN1698" s="60"/>
      <c r="AO1698" s="60"/>
      <c r="AP1698" s="60"/>
      <c r="AQ1698" s="61">
        <f t="shared" si="1079"/>
        <v>0</v>
      </c>
      <c r="AR1698" s="130" t="s">
        <v>36</v>
      </c>
      <c r="AS1698" s="1" t="str">
        <f t="shared" si="1080"/>
        <v>Nincs VKR kiválasztva!</v>
      </c>
      <c r="AU1698" s="46"/>
      <c r="AV1698" s="46"/>
      <c r="AY1698" s="64" t="str">
        <f>IF($D1698="","",INDEX(Osszesito!$E:$E,MATCH($F1698,Osszesito!$C:$C,0)))</f>
        <v/>
      </c>
      <c r="AZ1698" s="64">
        <f t="shared" si="1088"/>
        <v>0</v>
      </c>
      <c r="BA1698" s="65">
        <f t="shared" si="1089"/>
        <v>0</v>
      </c>
      <c r="BB1698" s="65" t="str">
        <f t="shared" si="1090"/>
        <v>x</v>
      </c>
      <c r="BC1698" s="65">
        <f t="shared" si="1081"/>
        <v>0</v>
      </c>
      <c r="BD1698" s="65">
        <f t="shared" si="1115"/>
        <v>0</v>
      </c>
      <c r="BE1698" s="65">
        <f t="shared" si="1091"/>
        <v>0</v>
      </c>
      <c r="BF1698" s="64" t="str">
        <f t="shared" si="1092"/>
        <v>A forrás egyenlő a költséggel (I.ütem).</v>
      </c>
      <c r="BG1698" s="65">
        <f t="shared" si="1093"/>
        <v>0</v>
      </c>
      <c r="BH1698" s="65">
        <f t="shared" si="1094"/>
        <v>0</v>
      </c>
      <c r="BI1698" s="65">
        <f t="shared" si="1095"/>
        <v>0</v>
      </c>
      <c r="BJ1698" s="65">
        <f t="shared" si="1096"/>
        <v>0</v>
      </c>
      <c r="BK1698" s="65">
        <f t="shared" si="1082"/>
        <v>0</v>
      </c>
      <c r="BL1698" s="66" t="str">
        <f t="shared" si="1116"/>
        <v>Nem hosszútávú a feladat.</v>
      </c>
      <c r="BM1698" s="67">
        <f t="shared" si="1097"/>
        <v>1</v>
      </c>
      <c r="BN1698" s="67">
        <f t="shared" si="1098"/>
        <v>0</v>
      </c>
      <c r="BO1698" s="67">
        <f t="shared" si="1099"/>
        <v>1</v>
      </c>
      <c r="BP1698" s="67">
        <f t="shared" si="1100"/>
        <v>0</v>
      </c>
      <c r="BQ1698" s="65">
        <f t="shared" si="1101"/>
        <v>0</v>
      </c>
      <c r="BR1698" s="64" t="str">
        <f t="shared" si="1102"/>
        <v>Nincs hosszútávú terv!</v>
      </c>
      <c r="BS1698" s="65">
        <f t="shared" si="1103"/>
        <v>0</v>
      </c>
      <c r="BT1698" s="65">
        <f t="shared" si="1104"/>
        <v>0</v>
      </c>
      <c r="BU1698" s="65">
        <f t="shared" si="1105"/>
        <v>0</v>
      </c>
      <c r="BV1698" s="65">
        <f t="shared" si="1106"/>
        <v>0</v>
      </c>
      <c r="BW1698" s="65">
        <f t="shared" si="1107"/>
        <v>0</v>
      </c>
      <c r="BX1698" s="65">
        <f t="shared" si="1108"/>
        <v>0</v>
      </c>
      <c r="BY1698" s="65">
        <f t="shared" si="1109"/>
        <v>0</v>
      </c>
      <c r="BZ1698" s="65">
        <f t="shared" si="1110"/>
        <v>0</v>
      </c>
      <c r="CA1698" s="65">
        <f t="shared" si="1111"/>
        <v>0</v>
      </c>
      <c r="CB1698" s="65">
        <f t="shared" si="1112"/>
        <v>0</v>
      </c>
      <c r="CC1698" s="65">
        <f t="shared" si="1113"/>
        <v>0</v>
      </c>
      <c r="CD1698" s="65" t="str">
        <f t="shared" si="1083"/>
        <v>Hiányos kitöltés! (B-oszlop üres)</v>
      </c>
      <c r="CE1698" s="66" t="str">
        <f t="shared" si="1084"/>
        <v>Hiányos kitöltés! (B-oszlop üres)</v>
      </c>
      <c r="CF1698" s="65">
        <f t="shared" si="1085"/>
        <v>0</v>
      </c>
      <c r="CG1698" s="65">
        <f t="shared" si="1086"/>
        <v>0</v>
      </c>
      <c r="CH1698" s="65">
        <f t="shared" si="1087"/>
        <v>0</v>
      </c>
    </row>
    <row r="1699" spans="1:86" ht="31.25" x14ac:dyDescent="0.25">
      <c r="A1699" s="54" t="str">
        <f t="shared" si="1076"/>
        <v>Nincs VKR kiválasztva!</v>
      </c>
      <c r="B1699" s="68"/>
      <c r="C1699" s="55"/>
      <c r="D1699" s="47"/>
      <c r="E1699" s="47"/>
      <c r="F1699" s="56" t="str">
        <f>IF($G1699="","Nincs VKR kiválasztva!",INDEX(Osszesito!$C:$C,MATCH($G1699,Osszesito!$D:$D,0)))</f>
        <v>Nincs VKR kiválasztva!</v>
      </c>
      <c r="G1699" s="45"/>
      <c r="H1699" s="51" t="str">
        <f>IF($D1699="","",CONCATENATE($AY1699,"_",COUNTA($D$3:$D1699),"_FSZV_2026"))</f>
        <v/>
      </c>
      <c r="I1699" s="56" t="str">
        <f>IF($G1699="","Nincs VKR kiválasztva!",INDEX(Osszesito!$G:$G,MATCH($F1699,Osszesito!$C:$C,0)))</f>
        <v>Nincs VKR kiválasztva!</v>
      </c>
      <c r="J1699" s="56" t="str">
        <f>IF($G1699="","Nincs VKR kiválasztva!",INDEX(Osszesito!$F:$F,MATCH($F1699,Osszesito!$C:$C,0)))</f>
        <v>Nincs VKR kiválasztva!</v>
      </c>
      <c r="K1699" s="48" t="str">
        <f t="shared" si="1114"/>
        <v>Nincs kitöltve a költség rész!</v>
      </c>
      <c r="L1699" s="49"/>
      <c r="M1699" s="49"/>
      <c r="N1699" s="60"/>
      <c r="O1699" s="60"/>
      <c r="P1699" s="90"/>
      <c r="R1699" s="62"/>
      <c r="S1699" s="62"/>
      <c r="T1699" s="62"/>
      <c r="U1699" s="62"/>
      <c r="V1699" s="62"/>
      <c r="W1699" s="62"/>
      <c r="X1699" s="62"/>
      <c r="Y1699" s="62"/>
      <c r="Z1699" s="62"/>
      <c r="AA1699" s="62"/>
      <c r="AB1699" s="62"/>
      <c r="AC1699" s="61">
        <f t="shared" si="1077"/>
        <v>0</v>
      </c>
      <c r="AD1699" s="1" t="str">
        <f t="shared" si="1078"/>
        <v>Nincs VKR kiválasztva!</v>
      </c>
      <c r="AF1699" s="60"/>
      <c r="AG1699" s="60"/>
      <c r="AH1699" s="60"/>
      <c r="AI1699" s="60"/>
      <c r="AJ1699" s="60"/>
      <c r="AK1699" s="60"/>
      <c r="AL1699" s="60"/>
      <c r="AM1699" s="60"/>
      <c r="AN1699" s="60"/>
      <c r="AO1699" s="60"/>
      <c r="AP1699" s="60"/>
      <c r="AQ1699" s="61">
        <f t="shared" si="1079"/>
        <v>0</v>
      </c>
      <c r="AR1699" s="130" t="s">
        <v>36</v>
      </c>
      <c r="AS1699" s="1" t="str">
        <f t="shared" si="1080"/>
        <v>Nincs VKR kiválasztva!</v>
      </c>
      <c r="AU1699" s="46"/>
      <c r="AV1699" s="46"/>
      <c r="AY1699" s="64" t="str">
        <f>IF($D1699="","",INDEX(Osszesito!$E:$E,MATCH($F1699,Osszesito!$C:$C,0)))</f>
        <v/>
      </c>
      <c r="AZ1699" s="64">
        <f t="shared" si="1088"/>
        <v>0</v>
      </c>
      <c r="BA1699" s="65">
        <f t="shared" si="1089"/>
        <v>0</v>
      </c>
      <c r="BB1699" s="65" t="str">
        <f t="shared" si="1090"/>
        <v>x</v>
      </c>
      <c r="BC1699" s="65">
        <f t="shared" si="1081"/>
        <v>0</v>
      </c>
      <c r="BD1699" s="65">
        <f t="shared" si="1115"/>
        <v>0</v>
      </c>
      <c r="BE1699" s="65">
        <f t="shared" si="1091"/>
        <v>0</v>
      </c>
      <c r="BF1699" s="64" t="str">
        <f t="shared" si="1092"/>
        <v>A forrás egyenlő a költséggel (I.ütem).</v>
      </c>
      <c r="BG1699" s="65">
        <f t="shared" si="1093"/>
        <v>0</v>
      </c>
      <c r="BH1699" s="65">
        <f t="shared" si="1094"/>
        <v>0</v>
      </c>
      <c r="BI1699" s="65">
        <f t="shared" si="1095"/>
        <v>0</v>
      </c>
      <c r="BJ1699" s="65">
        <f t="shared" si="1096"/>
        <v>0</v>
      </c>
      <c r="BK1699" s="65">
        <f t="shared" si="1082"/>
        <v>0</v>
      </c>
      <c r="BL1699" s="66" t="str">
        <f t="shared" si="1116"/>
        <v>Nem hosszútávú a feladat.</v>
      </c>
      <c r="BM1699" s="67">
        <f t="shared" si="1097"/>
        <v>1</v>
      </c>
      <c r="BN1699" s="67">
        <f t="shared" si="1098"/>
        <v>0</v>
      </c>
      <c r="BO1699" s="67">
        <f t="shared" si="1099"/>
        <v>1</v>
      </c>
      <c r="BP1699" s="67">
        <f t="shared" si="1100"/>
        <v>0</v>
      </c>
      <c r="BQ1699" s="65">
        <f t="shared" si="1101"/>
        <v>0</v>
      </c>
      <c r="BR1699" s="64" t="str">
        <f t="shared" si="1102"/>
        <v>Nincs hosszútávú terv!</v>
      </c>
      <c r="BS1699" s="65">
        <f t="shared" si="1103"/>
        <v>0</v>
      </c>
      <c r="BT1699" s="65">
        <f t="shared" si="1104"/>
        <v>0</v>
      </c>
      <c r="BU1699" s="65">
        <f t="shared" si="1105"/>
        <v>0</v>
      </c>
      <c r="BV1699" s="65">
        <f t="shared" si="1106"/>
        <v>0</v>
      </c>
      <c r="BW1699" s="65">
        <f t="shared" si="1107"/>
        <v>0</v>
      </c>
      <c r="BX1699" s="65">
        <f t="shared" si="1108"/>
        <v>0</v>
      </c>
      <c r="BY1699" s="65">
        <f t="shared" si="1109"/>
        <v>0</v>
      </c>
      <c r="BZ1699" s="65">
        <f t="shared" si="1110"/>
        <v>0</v>
      </c>
      <c r="CA1699" s="65">
        <f t="shared" si="1111"/>
        <v>0</v>
      </c>
      <c r="CB1699" s="65">
        <f t="shared" si="1112"/>
        <v>0</v>
      </c>
      <c r="CC1699" s="65">
        <f t="shared" si="1113"/>
        <v>0</v>
      </c>
      <c r="CD1699" s="65" t="str">
        <f t="shared" si="1083"/>
        <v>Hiányos kitöltés! (B-oszlop üres)</v>
      </c>
      <c r="CE1699" s="66" t="str">
        <f t="shared" si="1084"/>
        <v>Hiányos kitöltés! (B-oszlop üres)</v>
      </c>
      <c r="CF1699" s="65">
        <f t="shared" si="1085"/>
        <v>0</v>
      </c>
      <c r="CG1699" s="65">
        <f t="shared" si="1086"/>
        <v>0</v>
      </c>
      <c r="CH1699" s="65">
        <f t="shared" si="1087"/>
        <v>0</v>
      </c>
    </row>
    <row r="1700" spans="1:86" ht="31.25" x14ac:dyDescent="0.25">
      <c r="A1700" s="54" t="str">
        <f t="shared" si="1076"/>
        <v>Nincs VKR kiválasztva!</v>
      </c>
      <c r="B1700" s="68"/>
      <c r="C1700" s="55"/>
      <c r="D1700" s="47"/>
      <c r="E1700" s="47"/>
      <c r="F1700" s="56" t="str">
        <f>IF($G1700="","Nincs VKR kiválasztva!",INDEX(Osszesito!$C:$C,MATCH($G1700,Osszesito!$D:$D,0)))</f>
        <v>Nincs VKR kiválasztva!</v>
      </c>
      <c r="G1700" s="45"/>
      <c r="H1700" s="51" t="str">
        <f>IF($D1700="","",CONCATENATE($AY1700,"_",COUNTA($D$3:$D1700),"_FSZV_2026"))</f>
        <v/>
      </c>
      <c r="I1700" s="56" t="str">
        <f>IF($G1700="","Nincs VKR kiválasztva!",INDEX(Osszesito!$G:$G,MATCH($F1700,Osszesito!$C:$C,0)))</f>
        <v>Nincs VKR kiválasztva!</v>
      </c>
      <c r="J1700" s="56" t="str">
        <f>IF($G1700="","Nincs VKR kiválasztva!",INDEX(Osszesito!$F:$F,MATCH($F1700,Osszesito!$C:$C,0)))</f>
        <v>Nincs VKR kiválasztva!</v>
      </c>
      <c r="K1700" s="48" t="str">
        <f t="shared" si="1114"/>
        <v>Nincs kitöltve a költség rész!</v>
      </c>
      <c r="L1700" s="49"/>
      <c r="M1700" s="49"/>
      <c r="N1700" s="60"/>
      <c r="O1700" s="60"/>
      <c r="P1700" s="90"/>
      <c r="R1700" s="62"/>
      <c r="S1700" s="62"/>
      <c r="T1700" s="62"/>
      <c r="U1700" s="62"/>
      <c r="V1700" s="62"/>
      <c r="W1700" s="62"/>
      <c r="X1700" s="62"/>
      <c r="Y1700" s="62"/>
      <c r="Z1700" s="62"/>
      <c r="AA1700" s="62"/>
      <c r="AB1700" s="62"/>
      <c r="AC1700" s="61">
        <f t="shared" si="1077"/>
        <v>0</v>
      </c>
      <c r="AD1700" s="1" t="str">
        <f t="shared" si="1078"/>
        <v>Nincs VKR kiválasztva!</v>
      </c>
      <c r="AF1700" s="60"/>
      <c r="AG1700" s="60"/>
      <c r="AH1700" s="60"/>
      <c r="AI1700" s="60"/>
      <c r="AJ1700" s="60"/>
      <c r="AK1700" s="60"/>
      <c r="AL1700" s="60"/>
      <c r="AM1700" s="60"/>
      <c r="AN1700" s="60"/>
      <c r="AO1700" s="60"/>
      <c r="AP1700" s="60"/>
      <c r="AQ1700" s="61">
        <f t="shared" si="1079"/>
        <v>0</v>
      </c>
      <c r="AR1700" s="130" t="s">
        <v>36</v>
      </c>
      <c r="AS1700" s="1" t="str">
        <f t="shared" si="1080"/>
        <v>Nincs VKR kiválasztva!</v>
      </c>
      <c r="AU1700" s="46"/>
      <c r="AV1700" s="46"/>
      <c r="AY1700" s="64" t="str">
        <f>IF($D1700="","",INDEX(Osszesito!$E:$E,MATCH($F1700,Osszesito!$C:$C,0)))</f>
        <v/>
      </c>
      <c r="AZ1700" s="64">
        <f t="shared" si="1088"/>
        <v>0</v>
      </c>
      <c r="BA1700" s="65">
        <f t="shared" si="1089"/>
        <v>0</v>
      </c>
      <c r="BB1700" s="65" t="str">
        <f t="shared" si="1090"/>
        <v>x</v>
      </c>
      <c r="BC1700" s="65">
        <f t="shared" si="1081"/>
        <v>0</v>
      </c>
      <c r="BD1700" s="65">
        <f t="shared" si="1115"/>
        <v>0</v>
      </c>
      <c r="BE1700" s="65">
        <f t="shared" si="1091"/>
        <v>0</v>
      </c>
      <c r="BF1700" s="64" t="str">
        <f t="shared" si="1092"/>
        <v>A forrás egyenlő a költséggel (I.ütem).</v>
      </c>
      <c r="BG1700" s="65">
        <f t="shared" si="1093"/>
        <v>0</v>
      </c>
      <c r="BH1700" s="65">
        <f t="shared" si="1094"/>
        <v>0</v>
      </c>
      <c r="BI1700" s="65">
        <f t="shared" si="1095"/>
        <v>0</v>
      </c>
      <c r="BJ1700" s="65">
        <f t="shared" si="1096"/>
        <v>0</v>
      </c>
      <c r="BK1700" s="65">
        <f t="shared" si="1082"/>
        <v>0</v>
      </c>
      <c r="BL1700" s="66" t="str">
        <f t="shared" si="1116"/>
        <v>Nem hosszútávú a feladat.</v>
      </c>
      <c r="BM1700" s="67">
        <f t="shared" si="1097"/>
        <v>1</v>
      </c>
      <c r="BN1700" s="67">
        <f t="shared" si="1098"/>
        <v>0</v>
      </c>
      <c r="BO1700" s="67">
        <f t="shared" si="1099"/>
        <v>1</v>
      </c>
      <c r="BP1700" s="67">
        <f t="shared" si="1100"/>
        <v>0</v>
      </c>
      <c r="BQ1700" s="65">
        <f t="shared" si="1101"/>
        <v>0</v>
      </c>
      <c r="BR1700" s="64" t="str">
        <f t="shared" si="1102"/>
        <v>Nincs hosszútávú terv!</v>
      </c>
      <c r="BS1700" s="65">
        <f t="shared" si="1103"/>
        <v>0</v>
      </c>
      <c r="BT1700" s="65">
        <f t="shared" si="1104"/>
        <v>0</v>
      </c>
      <c r="BU1700" s="65">
        <f t="shared" si="1105"/>
        <v>0</v>
      </c>
      <c r="BV1700" s="65">
        <f t="shared" si="1106"/>
        <v>0</v>
      </c>
      <c r="BW1700" s="65">
        <f t="shared" si="1107"/>
        <v>0</v>
      </c>
      <c r="BX1700" s="65">
        <f t="shared" si="1108"/>
        <v>0</v>
      </c>
      <c r="BY1700" s="65">
        <f t="shared" si="1109"/>
        <v>0</v>
      </c>
      <c r="BZ1700" s="65">
        <f t="shared" si="1110"/>
        <v>0</v>
      </c>
      <c r="CA1700" s="65">
        <f t="shared" si="1111"/>
        <v>0</v>
      </c>
      <c r="CB1700" s="65">
        <f t="shared" si="1112"/>
        <v>0</v>
      </c>
      <c r="CC1700" s="65">
        <f t="shared" si="1113"/>
        <v>0</v>
      </c>
      <c r="CD1700" s="65" t="str">
        <f t="shared" si="1083"/>
        <v>Hiányos kitöltés! (B-oszlop üres)</v>
      </c>
      <c r="CE1700" s="66" t="str">
        <f t="shared" si="1084"/>
        <v>Hiányos kitöltés! (B-oszlop üres)</v>
      </c>
      <c r="CF1700" s="65">
        <f t="shared" si="1085"/>
        <v>0</v>
      </c>
      <c r="CG1700" s="65">
        <f t="shared" si="1086"/>
        <v>0</v>
      </c>
      <c r="CH1700" s="65">
        <f t="shared" si="1087"/>
        <v>0</v>
      </c>
    </row>
    <row r="1701" spans="1:86" ht="31.25" x14ac:dyDescent="0.25">
      <c r="A1701" s="54" t="str">
        <f t="shared" si="1076"/>
        <v>Nincs VKR kiválasztva!</v>
      </c>
      <c r="B1701" s="68"/>
      <c r="C1701" s="55"/>
      <c r="D1701" s="47"/>
      <c r="E1701" s="47"/>
      <c r="F1701" s="56" t="str">
        <f>IF($G1701="","Nincs VKR kiválasztva!",INDEX(Osszesito!$C:$C,MATCH($G1701,Osszesito!$D:$D,0)))</f>
        <v>Nincs VKR kiválasztva!</v>
      </c>
      <c r="G1701" s="45"/>
      <c r="H1701" s="51" t="str">
        <f>IF($D1701="","",CONCATENATE($AY1701,"_",COUNTA($D$3:$D1701),"_FSZV_2026"))</f>
        <v/>
      </c>
      <c r="I1701" s="56" t="str">
        <f>IF($G1701="","Nincs VKR kiválasztva!",INDEX(Osszesito!$G:$G,MATCH($F1701,Osszesito!$C:$C,0)))</f>
        <v>Nincs VKR kiválasztva!</v>
      </c>
      <c r="J1701" s="56" t="str">
        <f>IF($G1701="","Nincs VKR kiválasztva!",INDEX(Osszesito!$F:$F,MATCH($F1701,Osszesito!$C:$C,0)))</f>
        <v>Nincs VKR kiválasztva!</v>
      </c>
      <c r="K1701" s="48" t="str">
        <f t="shared" si="1114"/>
        <v>Nincs kitöltve a költség rész!</v>
      </c>
      <c r="L1701" s="49"/>
      <c r="M1701" s="49"/>
      <c r="N1701" s="60"/>
      <c r="O1701" s="60"/>
      <c r="P1701" s="90"/>
      <c r="R1701" s="62"/>
      <c r="S1701" s="62"/>
      <c r="T1701" s="62"/>
      <c r="U1701" s="62"/>
      <c r="V1701" s="62"/>
      <c r="W1701" s="62"/>
      <c r="X1701" s="62"/>
      <c r="Y1701" s="62"/>
      <c r="Z1701" s="62"/>
      <c r="AA1701" s="62"/>
      <c r="AB1701" s="62"/>
      <c r="AC1701" s="61">
        <f t="shared" si="1077"/>
        <v>0</v>
      </c>
      <c r="AD1701" s="1" t="str">
        <f t="shared" si="1078"/>
        <v>Nincs VKR kiválasztva!</v>
      </c>
      <c r="AF1701" s="60"/>
      <c r="AG1701" s="60"/>
      <c r="AH1701" s="60"/>
      <c r="AI1701" s="60"/>
      <c r="AJ1701" s="60"/>
      <c r="AK1701" s="60"/>
      <c r="AL1701" s="60"/>
      <c r="AM1701" s="60"/>
      <c r="AN1701" s="60"/>
      <c r="AO1701" s="60"/>
      <c r="AP1701" s="60"/>
      <c r="AQ1701" s="61">
        <f t="shared" si="1079"/>
        <v>0</v>
      </c>
      <c r="AR1701" s="130" t="s">
        <v>36</v>
      </c>
      <c r="AS1701" s="1" t="str">
        <f t="shared" si="1080"/>
        <v>Nincs VKR kiválasztva!</v>
      </c>
      <c r="AU1701" s="46"/>
      <c r="AV1701" s="46"/>
      <c r="AY1701" s="64" t="str">
        <f>IF($D1701="","",INDEX(Osszesito!$E:$E,MATCH($F1701,Osszesito!$C:$C,0)))</f>
        <v/>
      </c>
      <c r="AZ1701" s="64">
        <f t="shared" si="1088"/>
        <v>0</v>
      </c>
      <c r="BA1701" s="65">
        <f t="shared" si="1089"/>
        <v>0</v>
      </c>
      <c r="BB1701" s="65" t="str">
        <f t="shared" si="1090"/>
        <v>x</v>
      </c>
      <c r="BC1701" s="65">
        <f t="shared" si="1081"/>
        <v>0</v>
      </c>
      <c r="BD1701" s="65">
        <f t="shared" si="1115"/>
        <v>0</v>
      </c>
      <c r="BE1701" s="65">
        <f t="shared" si="1091"/>
        <v>0</v>
      </c>
      <c r="BF1701" s="64" t="str">
        <f t="shared" si="1092"/>
        <v>A forrás egyenlő a költséggel (I.ütem).</v>
      </c>
      <c r="BG1701" s="65">
        <f t="shared" si="1093"/>
        <v>0</v>
      </c>
      <c r="BH1701" s="65">
        <f t="shared" si="1094"/>
        <v>0</v>
      </c>
      <c r="BI1701" s="65">
        <f t="shared" si="1095"/>
        <v>0</v>
      </c>
      <c r="BJ1701" s="65">
        <f t="shared" si="1096"/>
        <v>0</v>
      </c>
      <c r="BK1701" s="65">
        <f t="shared" si="1082"/>
        <v>0</v>
      </c>
      <c r="BL1701" s="66" t="str">
        <f t="shared" si="1116"/>
        <v>Nem hosszútávú a feladat.</v>
      </c>
      <c r="BM1701" s="67">
        <f t="shared" si="1097"/>
        <v>1</v>
      </c>
      <c r="BN1701" s="67">
        <f t="shared" si="1098"/>
        <v>0</v>
      </c>
      <c r="BO1701" s="67">
        <f t="shared" si="1099"/>
        <v>1</v>
      </c>
      <c r="BP1701" s="67">
        <f t="shared" si="1100"/>
        <v>0</v>
      </c>
      <c r="BQ1701" s="65">
        <f t="shared" si="1101"/>
        <v>0</v>
      </c>
      <c r="BR1701" s="64" t="str">
        <f t="shared" si="1102"/>
        <v>Nincs hosszútávú terv!</v>
      </c>
      <c r="BS1701" s="65">
        <f t="shared" si="1103"/>
        <v>0</v>
      </c>
      <c r="BT1701" s="65">
        <f t="shared" si="1104"/>
        <v>0</v>
      </c>
      <c r="BU1701" s="65">
        <f t="shared" si="1105"/>
        <v>0</v>
      </c>
      <c r="BV1701" s="65">
        <f t="shared" si="1106"/>
        <v>0</v>
      </c>
      <c r="BW1701" s="65">
        <f t="shared" si="1107"/>
        <v>0</v>
      </c>
      <c r="BX1701" s="65">
        <f t="shared" si="1108"/>
        <v>0</v>
      </c>
      <c r="BY1701" s="65">
        <f t="shared" si="1109"/>
        <v>0</v>
      </c>
      <c r="BZ1701" s="65">
        <f t="shared" si="1110"/>
        <v>0</v>
      </c>
      <c r="CA1701" s="65">
        <f t="shared" si="1111"/>
        <v>0</v>
      </c>
      <c r="CB1701" s="65">
        <f t="shared" si="1112"/>
        <v>0</v>
      </c>
      <c r="CC1701" s="65">
        <f t="shared" si="1113"/>
        <v>0</v>
      </c>
      <c r="CD1701" s="65" t="str">
        <f t="shared" si="1083"/>
        <v>Hiányos kitöltés! (B-oszlop üres)</v>
      </c>
      <c r="CE1701" s="66" t="str">
        <f t="shared" si="1084"/>
        <v>Hiányos kitöltés! (B-oszlop üres)</v>
      </c>
      <c r="CF1701" s="65">
        <f t="shared" si="1085"/>
        <v>0</v>
      </c>
      <c r="CG1701" s="65">
        <f t="shared" si="1086"/>
        <v>0</v>
      </c>
      <c r="CH1701" s="65">
        <f t="shared" si="1087"/>
        <v>0</v>
      </c>
    </row>
    <row r="1702" spans="1:86" ht="31.25" x14ac:dyDescent="0.25">
      <c r="A1702" s="54" t="str">
        <f t="shared" si="1076"/>
        <v>Nincs VKR kiválasztva!</v>
      </c>
      <c r="B1702" s="68"/>
      <c r="C1702" s="55"/>
      <c r="D1702" s="47"/>
      <c r="E1702" s="47"/>
      <c r="F1702" s="56" t="str">
        <f>IF($G1702="","Nincs VKR kiválasztva!",INDEX(Osszesito!$C:$C,MATCH($G1702,Osszesito!$D:$D,0)))</f>
        <v>Nincs VKR kiválasztva!</v>
      </c>
      <c r="G1702" s="45"/>
      <c r="H1702" s="51" t="str">
        <f>IF($D1702="","",CONCATENATE($AY1702,"_",COUNTA($D$3:$D1702),"_FSZV_2026"))</f>
        <v/>
      </c>
      <c r="I1702" s="56" t="str">
        <f>IF($G1702="","Nincs VKR kiválasztva!",INDEX(Osszesito!$G:$G,MATCH($F1702,Osszesito!$C:$C,0)))</f>
        <v>Nincs VKR kiválasztva!</v>
      </c>
      <c r="J1702" s="56" t="str">
        <f>IF($G1702="","Nincs VKR kiválasztva!",INDEX(Osszesito!$F:$F,MATCH($F1702,Osszesito!$C:$C,0)))</f>
        <v>Nincs VKR kiválasztva!</v>
      </c>
      <c r="K1702" s="48" t="str">
        <f t="shared" si="1114"/>
        <v>Nincs kitöltve a költség rész!</v>
      </c>
      <c r="L1702" s="49"/>
      <c r="M1702" s="49"/>
      <c r="N1702" s="60"/>
      <c r="O1702" s="60"/>
      <c r="P1702" s="90"/>
      <c r="R1702" s="62"/>
      <c r="S1702" s="62"/>
      <c r="T1702" s="62"/>
      <c r="U1702" s="62"/>
      <c r="V1702" s="62"/>
      <c r="W1702" s="62"/>
      <c r="X1702" s="62"/>
      <c r="Y1702" s="62"/>
      <c r="Z1702" s="62"/>
      <c r="AA1702" s="62"/>
      <c r="AB1702" s="62"/>
      <c r="AC1702" s="61">
        <f t="shared" si="1077"/>
        <v>0</v>
      </c>
      <c r="AD1702" s="1" t="str">
        <f t="shared" si="1078"/>
        <v>Nincs VKR kiválasztva!</v>
      </c>
      <c r="AF1702" s="60"/>
      <c r="AG1702" s="60"/>
      <c r="AH1702" s="60"/>
      <c r="AI1702" s="60"/>
      <c r="AJ1702" s="60"/>
      <c r="AK1702" s="60"/>
      <c r="AL1702" s="60"/>
      <c r="AM1702" s="60"/>
      <c r="AN1702" s="60"/>
      <c r="AO1702" s="60"/>
      <c r="AP1702" s="60"/>
      <c r="AQ1702" s="61">
        <f t="shared" si="1079"/>
        <v>0</v>
      </c>
      <c r="AR1702" s="130" t="s">
        <v>36</v>
      </c>
      <c r="AS1702" s="1" t="str">
        <f t="shared" si="1080"/>
        <v>Nincs VKR kiválasztva!</v>
      </c>
      <c r="AU1702" s="46"/>
      <c r="AV1702" s="46"/>
      <c r="AY1702" s="64" t="str">
        <f>IF($D1702="","",INDEX(Osszesito!$E:$E,MATCH($F1702,Osszesito!$C:$C,0)))</f>
        <v/>
      </c>
      <c r="AZ1702" s="64">
        <f t="shared" si="1088"/>
        <v>0</v>
      </c>
      <c r="BA1702" s="65">
        <f t="shared" si="1089"/>
        <v>0</v>
      </c>
      <c r="BB1702" s="65" t="str">
        <f t="shared" si="1090"/>
        <v>x</v>
      </c>
      <c r="BC1702" s="65">
        <f t="shared" si="1081"/>
        <v>0</v>
      </c>
      <c r="BD1702" s="65">
        <f t="shared" si="1115"/>
        <v>0</v>
      </c>
      <c r="BE1702" s="65">
        <f t="shared" si="1091"/>
        <v>0</v>
      </c>
      <c r="BF1702" s="64" t="str">
        <f t="shared" si="1092"/>
        <v>A forrás egyenlő a költséggel (I.ütem).</v>
      </c>
      <c r="BG1702" s="65">
        <f t="shared" si="1093"/>
        <v>0</v>
      </c>
      <c r="BH1702" s="65">
        <f t="shared" si="1094"/>
        <v>0</v>
      </c>
      <c r="BI1702" s="65">
        <f t="shared" si="1095"/>
        <v>0</v>
      </c>
      <c r="BJ1702" s="65">
        <f t="shared" si="1096"/>
        <v>0</v>
      </c>
      <c r="BK1702" s="65">
        <f t="shared" si="1082"/>
        <v>0</v>
      </c>
      <c r="BL1702" s="66" t="str">
        <f t="shared" si="1116"/>
        <v>Nem hosszútávú a feladat.</v>
      </c>
      <c r="BM1702" s="67">
        <f t="shared" si="1097"/>
        <v>1</v>
      </c>
      <c r="BN1702" s="67">
        <f t="shared" si="1098"/>
        <v>0</v>
      </c>
      <c r="BO1702" s="67">
        <f t="shared" si="1099"/>
        <v>1</v>
      </c>
      <c r="BP1702" s="67">
        <f t="shared" si="1100"/>
        <v>0</v>
      </c>
      <c r="BQ1702" s="65">
        <f t="shared" si="1101"/>
        <v>0</v>
      </c>
      <c r="BR1702" s="64" t="str">
        <f t="shared" si="1102"/>
        <v>Nincs hosszútávú terv!</v>
      </c>
      <c r="BS1702" s="65">
        <f t="shared" si="1103"/>
        <v>0</v>
      </c>
      <c r="BT1702" s="65">
        <f t="shared" si="1104"/>
        <v>0</v>
      </c>
      <c r="BU1702" s="65">
        <f t="shared" si="1105"/>
        <v>0</v>
      </c>
      <c r="BV1702" s="65">
        <f t="shared" si="1106"/>
        <v>0</v>
      </c>
      <c r="BW1702" s="65">
        <f t="shared" si="1107"/>
        <v>0</v>
      </c>
      <c r="BX1702" s="65">
        <f t="shared" si="1108"/>
        <v>0</v>
      </c>
      <c r="BY1702" s="65">
        <f t="shared" si="1109"/>
        <v>0</v>
      </c>
      <c r="BZ1702" s="65">
        <f t="shared" si="1110"/>
        <v>0</v>
      </c>
      <c r="CA1702" s="65">
        <f t="shared" si="1111"/>
        <v>0</v>
      </c>
      <c r="CB1702" s="65">
        <f t="shared" si="1112"/>
        <v>0</v>
      </c>
      <c r="CC1702" s="65">
        <f t="shared" si="1113"/>
        <v>0</v>
      </c>
      <c r="CD1702" s="65" t="str">
        <f t="shared" si="1083"/>
        <v>Hiányos kitöltés! (B-oszlop üres)</v>
      </c>
      <c r="CE1702" s="66" t="str">
        <f t="shared" si="1084"/>
        <v>Hiányos kitöltés! (B-oszlop üres)</v>
      </c>
      <c r="CF1702" s="65">
        <f t="shared" si="1085"/>
        <v>0</v>
      </c>
      <c r="CG1702" s="65">
        <f t="shared" si="1086"/>
        <v>0</v>
      </c>
      <c r="CH1702" s="65">
        <f t="shared" si="1087"/>
        <v>0</v>
      </c>
    </row>
    <row r="1703" spans="1:86" ht="31.25" x14ac:dyDescent="0.25">
      <c r="A1703" s="54" t="str">
        <f t="shared" si="1076"/>
        <v>Nincs VKR kiválasztva!</v>
      </c>
      <c r="B1703" s="68"/>
      <c r="C1703" s="55"/>
      <c r="D1703" s="47"/>
      <c r="E1703" s="47"/>
      <c r="F1703" s="56" t="str">
        <f>IF($G1703="","Nincs VKR kiválasztva!",INDEX(Osszesito!$C:$C,MATCH($G1703,Osszesito!$D:$D,0)))</f>
        <v>Nincs VKR kiválasztva!</v>
      </c>
      <c r="G1703" s="45"/>
      <c r="H1703" s="51" t="str">
        <f>IF($D1703="","",CONCATENATE($AY1703,"_",COUNTA($D$3:$D1703),"_FSZV_2026"))</f>
        <v/>
      </c>
      <c r="I1703" s="56" t="str">
        <f>IF($G1703="","Nincs VKR kiválasztva!",INDEX(Osszesito!$G:$G,MATCH($F1703,Osszesito!$C:$C,0)))</f>
        <v>Nincs VKR kiválasztva!</v>
      </c>
      <c r="J1703" s="56" t="str">
        <f>IF($G1703="","Nincs VKR kiválasztva!",INDEX(Osszesito!$F:$F,MATCH($F1703,Osszesito!$C:$C,0)))</f>
        <v>Nincs VKR kiválasztva!</v>
      </c>
      <c r="K1703" s="48" t="str">
        <f t="shared" si="1114"/>
        <v>Nincs kitöltve a költség rész!</v>
      </c>
      <c r="L1703" s="49"/>
      <c r="M1703" s="49"/>
      <c r="N1703" s="60"/>
      <c r="O1703" s="60"/>
      <c r="P1703" s="90"/>
      <c r="R1703" s="62"/>
      <c r="S1703" s="62"/>
      <c r="T1703" s="62"/>
      <c r="U1703" s="62"/>
      <c r="V1703" s="62"/>
      <c r="W1703" s="62"/>
      <c r="X1703" s="62"/>
      <c r="Y1703" s="62"/>
      <c r="Z1703" s="62"/>
      <c r="AA1703" s="62"/>
      <c r="AB1703" s="62"/>
      <c r="AC1703" s="61">
        <f t="shared" si="1077"/>
        <v>0</v>
      </c>
      <c r="AD1703" s="1" t="str">
        <f t="shared" si="1078"/>
        <v>Nincs VKR kiválasztva!</v>
      </c>
      <c r="AF1703" s="60"/>
      <c r="AG1703" s="60"/>
      <c r="AH1703" s="60"/>
      <c r="AI1703" s="60"/>
      <c r="AJ1703" s="60"/>
      <c r="AK1703" s="60"/>
      <c r="AL1703" s="60"/>
      <c r="AM1703" s="60"/>
      <c r="AN1703" s="60"/>
      <c r="AO1703" s="60"/>
      <c r="AP1703" s="60"/>
      <c r="AQ1703" s="61">
        <f t="shared" si="1079"/>
        <v>0</v>
      </c>
      <c r="AR1703" s="130" t="s">
        <v>36</v>
      </c>
      <c r="AS1703" s="1" t="str">
        <f t="shared" si="1080"/>
        <v>Nincs VKR kiválasztva!</v>
      </c>
      <c r="AU1703" s="46"/>
      <c r="AV1703" s="46"/>
      <c r="AY1703" s="64" t="str">
        <f>IF($D1703="","",INDEX(Osszesito!$E:$E,MATCH($F1703,Osszesito!$C:$C,0)))</f>
        <v/>
      </c>
      <c r="AZ1703" s="64">
        <f t="shared" si="1088"/>
        <v>0</v>
      </c>
      <c r="BA1703" s="65">
        <f t="shared" si="1089"/>
        <v>0</v>
      </c>
      <c r="BB1703" s="65" t="str">
        <f t="shared" si="1090"/>
        <v>x</v>
      </c>
      <c r="BC1703" s="65">
        <f t="shared" si="1081"/>
        <v>0</v>
      </c>
      <c r="BD1703" s="65">
        <f t="shared" si="1115"/>
        <v>0</v>
      </c>
      <c r="BE1703" s="65">
        <f t="shared" si="1091"/>
        <v>0</v>
      </c>
      <c r="BF1703" s="64" t="str">
        <f t="shared" si="1092"/>
        <v>A forrás egyenlő a költséggel (I.ütem).</v>
      </c>
      <c r="BG1703" s="65">
        <f t="shared" si="1093"/>
        <v>0</v>
      </c>
      <c r="BH1703" s="65">
        <f t="shared" si="1094"/>
        <v>0</v>
      </c>
      <c r="BI1703" s="65">
        <f t="shared" si="1095"/>
        <v>0</v>
      </c>
      <c r="BJ1703" s="65">
        <f t="shared" si="1096"/>
        <v>0</v>
      </c>
      <c r="BK1703" s="65">
        <f t="shared" si="1082"/>
        <v>0</v>
      </c>
      <c r="BL1703" s="66" t="str">
        <f t="shared" si="1116"/>
        <v>Nem hosszútávú a feladat.</v>
      </c>
      <c r="BM1703" s="67">
        <f t="shared" si="1097"/>
        <v>1</v>
      </c>
      <c r="BN1703" s="67">
        <f t="shared" si="1098"/>
        <v>0</v>
      </c>
      <c r="BO1703" s="67">
        <f t="shared" si="1099"/>
        <v>1</v>
      </c>
      <c r="BP1703" s="67">
        <f t="shared" si="1100"/>
        <v>0</v>
      </c>
      <c r="BQ1703" s="65">
        <f t="shared" si="1101"/>
        <v>0</v>
      </c>
      <c r="BR1703" s="64" t="str">
        <f t="shared" si="1102"/>
        <v>Nincs hosszútávú terv!</v>
      </c>
      <c r="BS1703" s="65">
        <f t="shared" si="1103"/>
        <v>0</v>
      </c>
      <c r="BT1703" s="65">
        <f t="shared" si="1104"/>
        <v>0</v>
      </c>
      <c r="BU1703" s="65">
        <f t="shared" si="1105"/>
        <v>0</v>
      </c>
      <c r="BV1703" s="65">
        <f t="shared" si="1106"/>
        <v>0</v>
      </c>
      <c r="BW1703" s="65">
        <f t="shared" si="1107"/>
        <v>0</v>
      </c>
      <c r="BX1703" s="65">
        <f t="shared" si="1108"/>
        <v>0</v>
      </c>
      <c r="BY1703" s="65">
        <f t="shared" si="1109"/>
        <v>0</v>
      </c>
      <c r="BZ1703" s="65">
        <f t="shared" si="1110"/>
        <v>0</v>
      </c>
      <c r="CA1703" s="65">
        <f t="shared" si="1111"/>
        <v>0</v>
      </c>
      <c r="CB1703" s="65">
        <f t="shared" si="1112"/>
        <v>0</v>
      </c>
      <c r="CC1703" s="65">
        <f t="shared" si="1113"/>
        <v>0</v>
      </c>
      <c r="CD1703" s="65" t="str">
        <f t="shared" si="1083"/>
        <v>Hiányos kitöltés! (B-oszlop üres)</v>
      </c>
      <c r="CE1703" s="66" t="str">
        <f t="shared" si="1084"/>
        <v>Hiányos kitöltés! (B-oszlop üres)</v>
      </c>
      <c r="CF1703" s="65">
        <f t="shared" si="1085"/>
        <v>0</v>
      </c>
      <c r="CG1703" s="65">
        <f t="shared" si="1086"/>
        <v>0</v>
      </c>
      <c r="CH1703" s="65">
        <f t="shared" si="1087"/>
        <v>0</v>
      </c>
    </row>
    <row r="1704" spans="1:86" ht="31.25" x14ac:dyDescent="0.25">
      <c r="A1704" s="54" t="str">
        <f t="shared" si="1076"/>
        <v>Nincs VKR kiválasztva!</v>
      </c>
      <c r="B1704" s="68"/>
      <c r="C1704" s="55"/>
      <c r="D1704" s="47"/>
      <c r="E1704" s="47"/>
      <c r="F1704" s="56" t="str">
        <f>IF($G1704="","Nincs VKR kiválasztva!",INDEX(Osszesito!$C:$C,MATCH($G1704,Osszesito!$D:$D,0)))</f>
        <v>Nincs VKR kiválasztva!</v>
      </c>
      <c r="G1704" s="45"/>
      <c r="H1704" s="51" t="str">
        <f>IF($D1704="","",CONCATENATE($AY1704,"_",COUNTA($D$3:$D1704),"_FSZV_2026"))</f>
        <v/>
      </c>
      <c r="I1704" s="56" t="str">
        <f>IF($G1704="","Nincs VKR kiválasztva!",INDEX(Osszesito!$G:$G,MATCH($F1704,Osszesito!$C:$C,0)))</f>
        <v>Nincs VKR kiválasztva!</v>
      </c>
      <c r="J1704" s="56" t="str">
        <f>IF($G1704="","Nincs VKR kiválasztva!",INDEX(Osszesito!$F:$F,MATCH($F1704,Osszesito!$C:$C,0)))</f>
        <v>Nincs VKR kiválasztva!</v>
      </c>
      <c r="K1704" s="48" t="str">
        <f t="shared" si="1114"/>
        <v>Nincs kitöltve a költség rész!</v>
      </c>
      <c r="L1704" s="49"/>
      <c r="M1704" s="49"/>
      <c r="N1704" s="60"/>
      <c r="O1704" s="60"/>
      <c r="P1704" s="90"/>
      <c r="R1704" s="62"/>
      <c r="S1704" s="62"/>
      <c r="T1704" s="62"/>
      <c r="U1704" s="62"/>
      <c r="V1704" s="62"/>
      <c r="W1704" s="62"/>
      <c r="X1704" s="62"/>
      <c r="Y1704" s="62"/>
      <c r="Z1704" s="62"/>
      <c r="AA1704" s="62"/>
      <c r="AB1704" s="62"/>
      <c r="AC1704" s="61">
        <f t="shared" si="1077"/>
        <v>0</v>
      </c>
      <c r="AD1704" s="1" t="str">
        <f t="shared" si="1078"/>
        <v>Nincs VKR kiválasztva!</v>
      </c>
      <c r="AF1704" s="60"/>
      <c r="AG1704" s="60"/>
      <c r="AH1704" s="60"/>
      <c r="AI1704" s="60"/>
      <c r="AJ1704" s="60"/>
      <c r="AK1704" s="60"/>
      <c r="AL1704" s="60"/>
      <c r="AM1704" s="60"/>
      <c r="AN1704" s="60"/>
      <c r="AO1704" s="60"/>
      <c r="AP1704" s="60"/>
      <c r="AQ1704" s="61">
        <f t="shared" si="1079"/>
        <v>0</v>
      </c>
      <c r="AR1704" s="130" t="s">
        <v>36</v>
      </c>
      <c r="AS1704" s="1" t="str">
        <f t="shared" si="1080"/>
        <v>Nincs VKR kiválasztva!</v>
      </c>
      <c r="AU1704" s="46"/>
      <c r="AV1704" s="46"/>
      <c r="AY1704" s="64" t="str">
        <f>IF($D1704="","",INDEX(Osszesito!$E:$E,MATCH($F1704,Osszesito!$C:$C,0)))</f>
        <v/>
      </c>
      <c r="AZ1704" s="64">
        <f t="shared" si="1088"/>
        <v>0</v>
      </c>
      <c r="BA1704" s="65">
        <f t="shared" si="1089"/>
        <v>0</v>
      </c>
      <c r="BB1704" s="65" t="str">
        <f t="shared" si="1090"/>
        <v>x</v>
      </c>
      <c r="BC1704" s="65">
        <f t="shared" si="1081"/>
        <v>0</v>
      </c>
      <c r="BD1704" s="65">
        <f t="shared" si="1115"/>
        <v>0</v>
      </c>
      <c r="BE1704" s="65">
        <f t="shared" si="1091"/>
        <v>0</v>
      </c>
      <c r="BF1704" s="64" t="str">
        <f t="shared" si="1092"/>
        <v>A forrás egyenlő a költséggel (I.ütem).</v>
      </c>
      <c r="BG1704" s="65">
        <f t="shared" si="1093"/>
        <v>0</v>
      </c>
      <c r="BH1704" s="65">
        <f t="shared" si="1094"/>
        <v>0</v>
      </c>
      <c r="BI1704" s="65">
        <f t="shared" si="1095"/>
        <v>0</v>
      </c>
      <c r="BJ1704" s="65">
        <f t="shared" si="1096"/>
        <v>0</v>
      </c>
      <c r="BK1704" s="65">
        <f t="shared" si="1082"/>
        <v>0</v>
      </c>
      <c r="BL1704" s="66" t="str">
        <f t="shared" si="1116"/>
        <v>Nem hosszútávú a feladat.</v>
      </c>
      <c r="BM1704" s="67">
        <f t="shared" si="1097"/>
        <v>1</v>
      </c>
      <c r="BN1704" s="67">
        <f t="shared" si="1098"/>
        <v>0</v>
      </c>
      <c r="BO1704" s="67">
        <f t="shared" si="1099"/>
        <v>1</v>
      </c>
      <c r="BP1704" s="67">
        <f t="shared" si="1100"/>
        <v>0</v>
      </c>
      <c r="BQ1704" s="65">
        <f t="shared" si="1101"/>
        <v>0</v>
      </c>
      <c r="BR1704" s="64" t="str">
        <f t="shared" si="1102"/>
        <v>Nincs hosszútávú terv!</v>
      </c>
      <c r="BS1704" s="65">
        <f t="shared" si="1103"/>
        <v>0</v>
      </c>
      <c r="BT1704" s="65">
        <f t="shared" si="1104"/>
        <v>0</v>
      </c>
      <c r="BU1704" s="65">
        <f t="shared" si="1105"/>
        <v>0</v>
      </c>
      <c r="BV1704" s="65">
        <f t="shared" si="1106"/>
        <v>0</v>
      </c>
      <c r="BW1704" s="65">
        <f t="shared" si="1107"/>
        <v>0</v>
      </c>
      <c r="BX1704" s="65">
        <f t="shared" si="1108"/>
        <v>0</v>
      </c>
      <c r="BY1704" s="65">
        <f t="shared" si="1109"/>
        <v>0</v>
      </c>
      <c r="BZ1704" s="65">
        <f t="shared" si="1110"/>
        <v>0</v>
      </c>
      <c r="CA1704" s="65">
        <f t="shared" si="1111"/>
        <v>0</v>
      </c>
      <c r="CB1704" s="65">
        <f t="shared" si="1112"/>
        <v>0</v>
      </c>
      <c r="CC1704" s="65">
        <f t="shared" si="1113"/>
        <v>0</v>
      </c>
      <c r="CD1704" s="65" t="str">
        <f t="shared" si="1083"/>
        <v>Hiányos kitöltés! (B-oszlop üres)</v>
      </c>
      <c r="CE1704" s="66" t="str">
        <f t="shared" si="1084"/>
        <v>Hiányos kitöltés! (B-oszlop üres)</v>
      </c>
      <c r="CF1704" s="65">
        <f t="shared" si="1085"/>
        <v>0</v>
      </c>
      <c r="CG1704" s="65">
        <f t="shared" si="1086"/>
        <v>0</v>
      </c>
      <c r="CH1704" s="65">
        <f t="shared" si="1087"/>
        <v>0</v>
      </c>
    </row>
    <row r="1705" spans="1:86" ht="31.25" x14ac:dyDescent="0.25">
      <c r="A1705" s="54" t="str">
        <f t="shared" si="1076"/>
        <v>Nincs VKR kiválasztva!</v>
      </c>
      <c r="B1705" s="68"/>
      <c r="C1705" s="55"/>
      <c r="D1705" s="47"/>
      <c r="E1705" s="47"/>
      <c r="F1705" s="56" t="str">
        <f>IF($G1705="","Nincs VKR kiválasztva!",INDEX(Osszesito!$C:$C,MATCH($G1705,Osszesito!$D:$D,0)))</f>
        <v>Nincs VKR kiválasztva!</v>
      </c>
      <c r="G1705" s="45"/>
      <c r="H1705" s="51" t="str">
        <f>IF($D1705="","",CONCATENATE($AY1705,"_",COUNTA($D$3:$D1705),"_FSZV_2026"))</f>
        <v/>
      </c>
      <c r="I1705" s="56" t="str">
        <f>IF($G1705="","Nincs VKR kiválasztva!",INDEX(Osszesito!$G:$G,MATCH($F1705,Osszesito!$C:$C,0)))</f>
        <v>Nincs VKR kiválasztva!</v>
      </c>
      <c r="J1705" s="56" t="str">
        <f>IF($G1705="","Nincs VKR kiválasztva!",INDEX(Osszesito!$F:$F,MATCH($F1705,Osszesito!$C:$C,0)))</f>
        <v>Nincs VKR kiválasztva!</v>
      </c>
      <c r="K1705" s="48" t="str">
        <f t="shared" si="1114"/>
        <v>Nincs kitöltve a költség rész!</v>
      </c>
      <c r="L1705" s="49"/>
      <c r="M1705" s="49"/>
      <c r="N1705" s="60"/>
      <c r="O1705" s="60"/>
      <c r="P1705" s="90"/>
      <c r="R1705" s="62"/>
      <c r="S1705" s="62"/>
      <c r="T1705" s="62"/>
      <c r="U1705" s="62"/>
      <c r="V1705" s="62"/>
      <c r="W1705" s="62"/>
      <c r="X1705" s="62"/>
      <c r="Y1705" s="62"/>
      <c r="Z1705" s="62"/>
      <c r="AA1705" s="62"/>
      <c r="AB1705" s="62"/>
      <c r="AC1705" s="61">
        <f t="shared" si="1077"/>
        <v>0</v>
      </c>
      <c r="AD1705" s="1" t="str">
        <f t="shared" si="1078"/>
        <v>Nincs VKR kiválasztva!</v>
      </c>
      <c r="AF1705" s="60"/>
      <c r="AG1705" s="60"/>
      <c r="AH1705" s="60"/>
      <c r="AI1705" s="60"/>
      <c r="AJ1705" s="60"/>
      <c r="AK1705" s="60"/>
      <c r="AL1705" s="60"/>
      <c r="AM1705" s="60"/>
      <c r="AN1705" s="60"/>
      <c r="AO1705" s="60"/>
      <c r="AP1705" s="60"/>
      <c r="AQ1705" s="61">
        <f t="shared" si="1079"/>
        <v>0</v>
      </c>
      <c r="AR1705" s="130" t="s">
        <v>36</v>
      </c>
      <c r="AS1705" s="1" t="str">
        <f t="shared" si="1080"/>
        <v>Nincs VKR kiválasztva!</v>
      </c>
      <c r="AU1705" s="46"/>
      <c r="AV1705" s="46"/>
      <c r="AY1705" s="64" t="str">
        <f>IF($D1705="","",INDEX(Osszesito!$E:$E,MATCH($F1705,Osszesito!$C:$C,0)))</f>
        <v/>
      </c>
      <c r="AZ1705" s="64">
        <f t="shared" si="1088"/>
        <v>0</v>
      </c>
      <c r="BA1705" s="65">
        <f t="shared" si="1089"/>
        <v>0</v>
      </c>
      <c r="BB1705" s="65" t="str">
        <f t="shared" si="1090"/>
        <v>x</v>
      </c>
      <c r="BC1705" s="65">
        <f t="shared" si="1081"/>
        <v>0</v>
      </c>
      <c r="BD1705" s="65">
        <f t="shared" si="1115"/>
        <v>0</v>
      </c>
      <c r="BE1705" s="65">
        <f t="shared" si="1091"/>
        <v>0</v>
      </c>
      <c r="BF1705" s="64" t="str">
        <f t="shared" si="1092"/>
        <v>A forrás egyenlő a költséggel (I.ütem).</v>
      </c>
      <c r="BG1705" s="65">
        <f t="shared" si="1093"/>
        <v>0</v>
      </c>
      <c r="BH1705" s="65">
        <f t="shared" si="1094"/>
        <v>0</v>
      </c>
      <c r="BI1705" s="65">
        <f t="shared" si="1095"/>
        <v>0</v>
      </c>
      <c r="BJ1705" s="65">
        <f t="shared" si="1096"/>
        <v>0</v>
      </c>
      <c r="BK1705" s="65">
        <f t="shared" si="1082"/>
        <v>0</v>
      </c>
      <c r="BL1705" s="66" t="str">
        <f t="shared" si="1116"/>
        <v>Nem hosszútávú a feladat.</v>
      </c>
      <c r="BM1705" s="67">
        <f t="shared" si="1097"/>
        <v>1</v>
      </c>
      <c r="BN1705" s="67">
        <f t="shared" si="1098"/>
        <v>0</v>
      </c>
      <c r="BO1705" s="67">
        <f t="shared" si="1099"/>
        <v>1</v>
      </c>
      <c r="BP1705" s="67">
        <f t="shared" si="1100"/>
        <v>0</v>
      </c>
      <c r="BQ1705" s="65">
        <f t="shared" si="1101"/>
        <v>0</v>
      </c>
      <c r="BR1705" s="64" t="str">
        <f t="shared" si="1102"/>
        <v>Nincs hosszútávú terv!</v>
      </c>
      <c r="BS1705" s="65">
        <f t="shared" si="1103"/>
        <v>0</v>
      </c>
      <c r="BT1705" s="65">
        <f t="shared" si="1104"/>
        <v>0</v>
      </c>
      <c r="BU1705" s="65">
        <f t="shared" si="1105"/>
        <v>0</v>
      </c>
      <c r="BV1705" s="65">
        <f t="shared" si="1106"/>
        <v>0</v>
      </c>
      <c r="BW1705" s="65">
        <f t="shared" si="1107"/>
        <v>0</v>
      </c>
      <c r="BX1705" s="65">
        <f t="shared" si="1108"/>
        <v>0</v>
      </c>
      <c r="BY1705" s="65">
        <f t="shared" si="1109"/>
        <v>0</v>
      </c>
      <c r="BZ1705" s="65">
        <f t="shared" si="1110"/>
        <v>0</v>
      </c>
      <c r="CA1705" s="65">
        <f t="shared" si="1111"/>
        <v>0</v>
      </c>
      <c r="CB1705" s="65">
        <f t="shared" si="1112"/>
        <v>0</v>
      </c>
      <c r="CC1705" s="65">
        <f t="shared" si="1113"/>
        <v>0</v>
      </c>
      <c r="CD1705" s="65" t="str">
        <f t="shared" si="1083"/>
        <v>Hiányos kitöltés! (B-oszlop üres)</v>
      </c>
      <c r="CE1705" s="66" t="str">
        <f t="shared" si="1084"/>
        <v>Hiányos kitöltés! (B-oszlop üres)</v>
      </c>
      <c r="CF1705" s="65">
        <f t="shared" si="1085"/>
        <v>0</v>
      </c>
      <c r="CG1705" s="65">
        <f t="shared" si="1086"/>
        <v>0</v>
      </c>
      <c r="CH1705" s="65">
        <f t="shared" si="1087"/>
        <v>0</v>
      </c>
    </row>
    <row r="1706" spans="1:86" ht="31.25" x14ac:dyDescent="0.25">
      <c r="A1706" s="54" t="str">
        <f t="shared" si="1076"/>
        <v>Nincs VKR kiválasztva!</v>
      </c>
      <c r="B1706" s="68"/>
      <c r="C1706" s="55"/>
      <c r="D1706" s="47"/>
      <c r="E1706" s="47"/>
      <c r="F1706" s="56" t="str">
        <f>IF($G1706="","Nincs VKR kiválasztva!",INDEX(Osszesito!$C:$C,MATCH($G1706,Osszesito!$D:$D,0)))</f>
        <v>Nincs VKR kiválasztva!</v>
      </c>
      <c r="G1706" s="45"/>
      <c r="H1706" s="51" t="str">
        <f>IF($D1706="","",CONCATENATE($AY1706,"_",COUNTA($D$3:$D1706),"_FSZV_2026"))</f>
        <v/>
      </c>
      <c r="I1706" s="56" t="str">
        <f>IF($G1706="","Nincs VKR kiválasztva!",INDEX(Osszesito!$G:$G,MATCH($F1706,Osszesito!$C:$C,0)))</f>
        <v>Nincs VKR kiválasztva!</v>
      </c>
      <c r="J1706" s="56" t="str">
        <f>IF($G1706="","Nincs VKR kiválasztva!",INDEX(Osszesito!$F:$F,MATCH($F1706,Osszesito!$C:$C,0)))</f>
        <v>Nincs VKR kiválasztva!</v>
      </c>
      <c r="K1706" s="48" t="str">
        <f t="shared" si="1114"/>
        <v>Nincs kitöltve a költség rész!</v>
      </c>
      <c r="L1706" s="49"/>
      <c r="M1706" s="49"/>
      <c r="N1706" s="60"/>
      <c r="O1706" s="60"/>
      <c r="P1706" s="90"/>
      <c r="R1706" s="62"/>
      <c r="S1706" s="62"/>
      <c r="T1706" s="62"/>
      <c r="U1706" s="62"/>
      <c r="V1706" s="62"/>
      <c r="W1706" s="62"/>
      <c r="X1706" s="62"/>
      <c r="Y1706" s="62"/>
      <c r="Z1706" s="62"/>
      <c r="AA1706" s="62"/>
      <c r="AB1706" s="62"/>
      <c r="AC1706" s="61">
        <f t="shared" si="1077"/>
        <v>0</v>
      </c>
      <c r="AD1706" s="1" t="str">
        <f t="shared" si="1078"/>
        <v>Nincs VKR kiválasztva!</v>
      </c>
      <c r="AF1706" s="60"/>
      <c r="AG1706" s="60"/>
      <c r="AH1706" s="60"/>
      <c r="AI1706" s="60"/>
      <c r="AJ1706" s="60"/>
      <c r="AK1706" s="60"/>
      <c r="AL1706" s="60"/>
      <c r="AM1706" s="60"/>
      <c r="AN1706" s="60"/>
      <c r="AO1706" s="60"/>
      <c r="AP1706" s="60"/>
      <c r="AQ1706" s="61">
        <f t="shared" si="1079"/>
        <v>0</v>
      </c>
      <c r="AR1706" s="130" t="s">
        <v>36</v>
      </c>
      <c r="AS1706" s="1" t="str">
        <f t="shared" si="1080"/>
        <v>Nincs VKR kiválasztva!</v>
      </c>
      <c r="AU1706" s="46"/>
      <c r="AV1706" s="46"/>
      <c r="AY1706" s="64" t="str">
        <f>IF($D1706="","",INDEX(Osszesito!$E:$E,MATCH($F1706,Osszesito!$C:$C,0)))</f>
        <v/>
      </c>
      <c r="AZ1706" s="64">
        <f t="shared" si="1088"/>
        <v>0</v>
      </c>
      <c r="BA1706" s="65">
        <f t="shared" si="1089"/>
        <v>0</v>
      </c>
      <c r="BB1706" s="65" t="str">
        <f t="shared" si="1090"/>
        <v>x</v>
      </c>
      <c r="BC1706" s="65">
        <f t="shared" si="1081"/>
        <v>0</v>
      </c>
      <c r="BD1706" s="65">
        <f t="shared" si="1115"/>
        <v>0</v>
      </c>
      <c r="BE1706" s="65">
        <f t="shared" si="1091"/>
        <v>0</v>
      </c>
      <c r="BF1706" s="64" t="str">
        <f t="shared" si="1092"/>
        <v>A forrás egyenlő a költséggel (I.ütem).</v>
      </c>
      <c r="BG1706" s="65">
        <f t="shared" si="1093"/>
        <v>0</v>
      </c>
      <c r="BH1706" s="65">
        <f t="shared" si="1094"/>
        <v>0</v>
      </c>
      <c r="BI1706" s="65">
        <f t="shared" si="1095"/>
        <v>0</v>
      </c>
      <c r="BJ1706" s="65">
        <f t="shared" si="1096"/>
        <v>0</v>
      </c>
      <c r="BK1706" s="65">
        <f t="shared" si="1082"/>
        <v>0</v>
      </c>
      <c r="BL1706" s="66" t="str">
        <f t="shared" si="1116"/>
        <v>Nem hosszútávú a feladat.</v>
      </c>
      <c r="BM1706" s="67">
        <f t="shared" si="1097"/>
        <v>1</v>
      </c>
      <c r="BN1706" s="67">
        <f t="shared" si="1098"/>
        <v>0</v>
      </c>
      <c r="BO1706" s="67">
        <f t="shared" si="1099"/>
        <v>1</v>
      </c>
      <c r="BP1706" s="67">
        <f t="shared" si="1100"/>
        <v>0</v>
      </c>
      <c r="BQ1706" s="65">
        <f t="shared" si="1101"/>
        <v>0</v>
      </c>
      <c r="BR1706" s="64" t="str">
        <f t="shared" si="1102"/>
        <v>Nincs hosszútávú terv!</v>
      </c>
      <c r="BS1706" s="65">
        <f t="shared" si="1103"/>
        <v>0</v>
      </c>
      <c r="BT1706" s="65">
        <f t="shared" si="1104"/>
        <v>0</v>
      </c>
      <c r="BU1706" s="65">
        <f t="shared" si="1105"/>
        <v>0</v>
      </c>
      <c r="BV1706" s="65">
        <f t="shared" si="1106"/>
        <v>0</v>
      </c>
      <c r="BW1706" s="65">
        <f t="shared" si="1107"/>
        <v>0</v>
      </c>
      <c r="BX1706" s="65">
        <f t="shared" si="1108"/>
        <v>0</v>
      </c>
      <c r="BY1706" s="65">
        <f t="shared" si="1109"/>
        <v>0</v>
      </c>
      <c r="BZ1706" s="65">
        <f t="shared" si="1110"/>
        <v>0</v>
      </c>
      <c r="CA1706" s="65">
        <f t="shared" si="1111"/>
        <v>0</v>
      </c>
      <c r="CB1706" s="65">
        <f t="shared" si="1112"/>
        <v>0</v>
      </c>
      <c r="CC1706" s="65">
        <f t="shared" si="1113"/>
        <v>0</v>
      </c>
      <c r="CD1706" s="65" t="str">
        <f t="shared" si="1083"/>
        <v>Hiányos kitöltés! (B-oszlop üres)</v>
      </c>
      <c r="CE1706" s="66" t="str">
        <f t="shared" si="1084"/>
        <v>Hiányos kitöltés! (B-oszlop üres)</v>
      </c>
      <c r="CF1706" s="65">
        <f t="shared" si="1085"/>
        <v>0</v>
      </c>
      <c r="CG1706" s="65">
        <f t="shared" si="1086"/>
        <v>0</v>
      </c>
      <c r="CH1706" s="65">
        <f t="shared" si="1087"/>
        <v>0</v>
      </c>
    </row>
    <row r="1707" spans="1:86" ht="31.25" x14ac:dyDescent="0.25">
      <c r="A1707" s="54" t="str">
        <f t="shared" si="1076"/>
        <v>Nincs VKR kiválasztva!</v>
      </c>
      <c r="B1707" s="68"/>
      <c r="C1707" s="55"/>
      <c r="D1707" s="47"/>
      <c r="E1707" s="47"/>
      <c r="F1707" s="56" t="str">
        <f>IF($G1707="","Nincs VKR kiválasztva!",INDEX(Osszesito!$C:$C,MATCH($G1707,Osszesito!$D:$D,0)))</f>
        <v>Nincs VKR kiválasztva!</v>
      </c>
      <c r="G1707" s="45"/>
      <c r="H1707" s="51" t="str">
        <f>IF($D1707="","",CONCATENATE($AY1707,"_",COUNTA($D$3:$D1707),"_FSZV_2026"))</f>
        <v/>
      </c>
      <c r="I1707" s="56" t="str">
        <f>IF($G1707="","Nincs VKR kiválasztva!",INDEX(Osszesito!$G:$G,MATCH($F1707,Osszesito!$C:$C,0)))</f>
        <v>Nincs VKR kiválasztva!</v>
      </c>
      <c r="J1707" s="56" t="str">
        <f>IF($G1707="","Nincs VKR kiválasztva!",INDEX(Osszesito!$F:$F,MATCH($F1707,Osszesito!$C:$C,0)))</f>
        <v>Nincs VKR kiválasztva!</v>
      </c>
      <c r="K1707" s="48" t="str">
        <f t="shared" si="1114"/>
        <v>Nincs kitöltve a költség rész!</v>
      </c>
      <c r="L1707" s="49"/>
      <c r="M1707" s="49"/>
      <c r="N1707" s="60"/>
      <c r="O1707" s="60"/>
      <c r="P1707" s="90"/>
      <c r="R1707" s="62"/>
      <c r="S1707" s="62"/>
      <c r="T1707" s="62"/>
      <c r="U1707" s="62"/>
      <c r="V1707" s="62"/>
      <c r="W1707" s="62"/>
      <c r="X1707" s="62"/>
      <c r="Y1707" s="62"/>
      <c r="Z1707" s="62"/>
      <c r="AA1707" s="62"/>
      <c r="AB1707" s="62"/>
      <c r="AC1707" s="61">
        <f t="shared" si="1077"/>
        <v>0</v>
      </c>
      <c r="AD1707" s="1" t="str">
        <f t="shared" si="1078"/>
        <v>Nincs VKR kiválasztva!</v>
      </c>
      <c r="AF1707" s="60"/>
      <c r="AG1707" s="60"/>
      <c r="AH1707" s="60"/>
      <c r="AI1707" s="60"/>
      <c r="AJ1707" s="60"/>
      <c r="AK1707" s="60"/>
      <c r="AL1707" s="60"/>
      <c r="AM1707" s="60"/>
      <c r="AN1707" s="60"/>
      <c r="AO1707" s="60"/>
      <c r="AP1707" s="60"/>
      <c r="AQ1707" s="61">
        <f t="shared" si="1079"/>
        <v>0</v>
      </c>
      <c r="AR1707" s="130" t="s">
        <v>36</v>
      </c>
      <c r="AS1707" s="1" t="str">
        <f t="shared" si="1080"/>
        <v>Nincs VKR kiválasztva!</v>
      </c>
      <c r="AU1707" s="46"/>
      <c r="AV1707" s="46"/>
      <c r="AY1707" s="64" t="str">
        <f>IF($D1707="","",INDEX(Osszesito!$E:$E,MATCH($F1707,Osszesito!$C:$C,0)))</f>
        <v/>
      </c>
      <c r="AZ1707" s="64">
        <f t="shared" si="1088"/>
        <v>0</v>
      </c>
      <c r="BA1707" s="65">
        <f t="shared" si="1089"/>
        <v>0</v>
      </c>
      <c r="BB1707" s="65" t="str">
        <f t="shared" si="1090"/>
        <v>x</v>
      </c>
      <c r="BC1707" s="65">
        <f t="shared" si="1081"/>
        <v>0</v>
      </c>
      <c r="BD1707" s="65">
        <f t="shared" si="1115"/>
        <v>0</v>
      </c>
      <c r="BE1707" s="65">
        <f t="shared" si="1091"/>
        <v>0</v>
      </c>
      <c r="BF1707" s="64" t="str">
        <f t="shared" si="1092"/>
        <v>A forrás egyenlő a költséggel (I.ütem).</v>
      </c>
      <c r="BG1707" s="65">
        <f t="shared" si="1093"/>
        <v>0</v>
      </c>
      <c r="BH1707" s="65">
        <f t="shared" si="1094"/>
        <v>0</v>
      </c>
      <c r="BI1707" s="65">
        <f t="shared" si="1095"/>
        <v>0</v>
      </c>
      <c r="BJ1707" s="65">
        <f t="shared" si="1096"/>
        <v>0</v>
      </c>
      <c r="BK1707" s="65">
        <f t="shared" si="1082"/>
        <v>0</v>
      </c>
      <c r="BL1707" s="66" t="str">
        <f t="shared" si="1116"/>
        <v>Nem hosszútávú a feladat.</v>
      </c>
      <c r="BM1707" s="67">
        <f t="shared" si="1097"/>
        <v>1</v>
      </c>
      <c r="BN1707" s="67">
        <f t="shared" si="1098"/>
        <v>0</v>
      </c>
      <c r="BO1707" s="67">
        <f t="shared" si="1099"/>
        <v>1</v>
      </c>
      <c r="BP1707" s="67">
        <f t="shared" si="1100"/>
        <v>0</v>
      </c>
      <c r="BQ1707" s="65">
        <f t="shared" si="1101"/>
        <v>0</v>
      </c>
      <c r="BR1707" s="64" t="str">
        <f t="shared" si="1102"/>
        <v>Nincs hosszútávú terv!</v>
      </c>
      <c r="BS1707" s="65">
        <f t="shared" si="1103"/>
        <v>0</v>
      </c>
      <c r="BT1707" s="65">
        <f t="shared" si="1104"/>
        <v>0</v>
      </c>
      <c r="BU1707" s="65">
        <f t="shared" si="1105"/>
        <v>0</v>
      </c>
      <c r="BV1707" s="65">
        <f t="shared" si="1106"/>
        <v>0</v>
      </c>
      <c r="BW1707" s="65">
        <f t="shared" si="1107"/>
        <v>0</v>
      </c>
      <c r="BX1707" s="65">
        <f t="shared" si="1108"/>
        <v>0</v>
      </c>
      <c r="BY1707" s="65">
        <f t="shared" si="1109"/>
        <v>0</v>
      </c>
      <c r="BZ1707" s="65">
        <f t="shared" si="1110"/>
        <v>0</v>
      </c>
      <c r="CA1707" s="65">
        <f t="shared" si="1111"/>
        <v>0</v>
      </c>
      <c r="CB1707" s="65">
        <f t="shared" si="1112"/>
        <v>0</v>
      </c>
      <c r="CC1707" s="65">
        <f t="shared" si="1113"/>
        <v>0</v>
      </c>
      <c r="CD1707" s="65" t="str">
        <f t="shared" si="1083"/>
        <v>Hiányos kitöltés! (B-oszlop üres)</v>
      </c>
      <c r="CE1707" s="66" t="str">
        <f t="shared" si="1084"/>
        <v>Hiányos kitöltés! (B-oszlop üres)</v>
      </c>
      <c r="CF1707" s="65">
        <f t="shared" si="1085"/>
        <v>0</v>
      </c>
      <c r="CG1707" s="65">
        <f t="shared" si="1086"/>
        <v>0</v>
      </c>
      <c r="CH1707" s="65">
        <f t="shared" si="1087"/>
        <v>0</v>
      </c>
    </row>
    <row r="1708" spans="1:86" ht="31.25" x14ac:dyDescent="0.25">
      <c r="A1708" s="54" t="str">
        <f t="shared" si="1076"/>
        <v>Nincs VKR kiválasztva!</v>
      </c>
      <c r="B1708" s="68"/>
      <c r="C1708" s="55"/>
      <c r="D1708" s="47"/>
      <c r="E1708" s="47"/>
      <c r="F1708" s="56" t="str">
        <f>IF($G1708="","Nincs VKR kiválasztva!",INDEX(Osszesito!$C:$C,MATCH($G1708,Osszesito!$D:$D,0)))</f>
        <v>Nincs VKR kiválasztva!</v>
      </c>
      <c r="G1708" s="45"/>
      <c r="H1708" s="51" t="str">
        <f>IF($D1708="","",CONCATENATE($AY1708,"_",COUNTA($D$3:$D1708),"_FSZV_2026"))</f>
        <v/>
      </c>
      <c r="I1708" s="56" t="str">
        <f>IF($G1708="","Nincs VKR kiválasztva!",INDEX(Osszesito!$G:$G,MATCH($F1708,Osszesito!$C:$C,0)))</f>
        <v>Nincs VKR kiválasztva!</v>
      </c>
      <c r="J1708" s="56" t="str">
        <f>IF($G1708="","Nincs VKR kiválasztva!",INDEX(Osszesito!$F:$F,MATCH($F1708,Osszesito!$C:$C,0)))</f>
        <v>Nincs VKR kiválasztva!</v>
      </c>
      <c r="K1708" s="48" t="str">
        <f t="shared" si="1114"/>
        <v>Nincs kitöltve a költség rész!</v>
      </c>
      <c r="L1708" s="49"/>
      <c r="M1708" s="49"/>
      <c r="N1708" s="60"/>
      <c r="O1708" s="60"/>
      <c r="P1708" s="90"/>
      <c r="R1708" s="62"/>
      <c r="S1708" s="62"/>
      <c r="T1708" s="62"/>
      <c r="U1708" s="62"/>
      <c r="V1708" s="62"/>
      <c r="W1708" s="62"/>
      <c r="X1708" s="62"/>
      <c r="Y1708" s="62"/>
      <c r="Z1708" s="62"/>
      <c r="AA1708" s="62"/>
      <c r="AB1708" s="62"/>
      <c r="AC1708" s="61">
        <f t="shared" si="1077"/>
        <v>0</v>
      </c>
      <c r="AD1708" s="1" t="str">
        <f t="shared" si="1078"/>
        <v>Nincs VKR kiválasztva!</v>
      </c>
      <c r="AF1708" s="60"/>
      <c r="AG1708" s="60"/>
      <c r="AH1708" s="60"/>
      <c r="AI1708" s="60"/>
      <c r="AJ1708" s="60"/>
      <c r="AK1708" s="60"/>
      <c r="AL1708" s="60"/>
      <c r="AM1708" s="60"/>
      <c r="AN1708" s="60"/>
      <c r="AO1708" s="60"/>
      <c r="AP1708" s="60"/>
      <c r="AQ1708" s="61">
        <f t="shared" si="1079"/>
        <v>0</v>
      </c>
      <c r="AR1708" s="130" t="s">
        <v>36</v>
      </c>
      <c r="AS1708" s="1" t="str">
        <f t="shared" si="1080"/>
        <v>Nincs VKR kiválasztva!</v>
      </c>
      <c r="AU1708" s="46"/>
      <c r="AV1708" s="46"/>
      <c r="AY1708" s="64" t="str">
        <f>IF($D1708="","",INDEX(Osszesito!$E:$E,MATCH($F1708,Osszesito!$C:$C,0)))</f>
        <v/>
      </c>
      <c r="AZ1708" s="64">
        <f t="shared" si="1088"/>
        <v>0</v>
      </c>
      <c r="BA1708" s="65">
        <f t="shared" si="1089"/>
        <v>0</v>
      </c>
      <c r="BB1708" s="65" t="str">
        <f t="shared" si="1090"/>
        <v>x</v>
      </c>
      <c r="BC1708" s="65">
        <f t="shared" si="1081"/>
        <v>0</v>
      </c>
      <c r="BD1708" s="65">
        <f t="shared" si="1115"/>
        <v>0</v>
      </c>
      <c r="BE1708" s="65">
        <f t="shared" si="1091"/>
        <v>0</v>
      </c>
      <c r="BF1708" s="64" t="str">
        <f t="shared" si="1092"/>
        <v>A forrás egyenlő a költséggel (I.ütem).</v>
      </c>
      <c r="BG1708" s="65">
        <f t="shared" si="1093"/>
        <v>0</v>
      </c>
      <c r="BH1708" s="65">
        <f t="shared" si="1094"/>
        <v>0</v>
      </c>
      <c r="BI1708" s="65">
        <f t="shared" si="1095"/>
        <v>0</v>
      </c>
      <c r="BJ1708" s="65">
        <f t="shared" si="1096"/>
        <v>0</v>
      </c>
      <c r="BK1708" s="65">
        <f t="shared" si="1082"/>
        <v>0</v>
      </c>
      <c r="BL1708" s="66" t="str">
        <f t="shared" si="1116"/>
        <v>Nem hosszútávú a feladat.</v>
      </c>
      <c r="BM1708" s="67">
        <f t="shared" si="1097"/>
        <v>1</v>
      </c>
      <c r="BN1708" s="67">
        <f t="shared" si="1098"/>
        <v>0</v>
      </c>
      <c r="BO1708" s="67">
        <f t="shared" si="1099"/>
        <v>1</v>
      </c>
      <c r="BP1708" s="67">
        <f t="shared" si="1100"/>
        <v>0</v>
      </c>
      <c r="BQ1708" s="65">
        <f t="shared" si="1101"/>
        <v>0</v>
      </c>
      <c r="BR1708" s="64" t="str">
        <f t="shared" si="1102"/>
        <v>Nincs hosszútávú terv!</v>
      </c>
      <c r="BS1708" s="65">
        <f t="shared" si="1103"/>
        <v>0</v>
      </c>
      <c r="BT1708" s="65">
        <f t="shared" si="1104"/>
        <v>0</v>
      </c>
      <c r="BU1708" s="65">
        <f t="shared" si="1105"/>
        <v>0</v>
      </c>
      <c r="BV1708" s="65">
        <f t="shared" si="1106"/>
        <v>0</v>
      </c>
      <c r="BW1708" s="65">
        <f t="shared" si="1107"/>
        <v>0</v>
      </c>
      <c r="BX1708" s="65">
        <f t="shared" si="1108"/>
        <v>0</v>
      </c>
      <c r="BY1708" s="65">
        <f t="shared" si="1109"/>
        <v>0</v>
      </c>
      <c r="BZ1708" s="65">
        <f t="shared" si="1110"/>
        <v>0</v>
      </c>
      <c r="CA1708" s="65">
        <f t="shared" si="1111"/>
        <v>0</v>
      </c>
      <c r="CB1708" s="65">
        <f t="shared" si="1112"/>
        <v>0</v>
      </c>
      <c r="CC1708" s="65">
        <f t="shared" si="1113"/>
        <v>0</v>
      </c>
      <c r="CD1708" s="65" t="str">
        <f t="shared" si="1083"/>
        <v>Hiányos kitöltés! (B-oszlop üres)</v>
      </c>
      <c r="CE1708" s="66" t="str">
        <f t="shared" si="1084"/>
        <v>Hiányos kitöltés! (B-oszlop üres)</v>
      </c>
      <c r="CF1708" s="65">
        <f t="shared" si="1085"/>
        <v>0</v>
      </c>
      <c r="CG1708" s="65">
        <f t="shared" si="1086"/>
        <v>0</v>
      </c>
      <c r="CH1708" s="65">
        <f t="shared" si="1087"/>
        <v>0</v>
      </c>
    </row>
    <row r="1709" spans="1:86" ht="31.25" x14ac:dyDescent="0.25">
      <c r="A1709" s="54" t="str">
        <f t="shared" si="1076"/>
        <v>Nincs VKR kiválasztva!</v>
      </c>
      <c r="B1709" s="68"/>
      <c r="C1709" s="55"/>
      <c r="D1709" s="47"/>
      <c r="E1709" s="47"/>
      <c r="F1709" s="56" t="str">
        <f>IF($G1709="","Nincs VKR kiválasztva!",INDEX(Osszesito!$C:$C,MATCH($G1709,Osszesito!$D:$D,0)))</f>
        <v>Nincs VKR kiválasztva!</v>
      </c>
      <c r="G1709" s="45"/>
      <c r="H1709" s="51" t="str">
        <f>IF($D1709="","",CONCATENATE($AY1709,"_",COUNTA($D$3:$D1709),"_FSZV_2026"))</f>
        <v/>
      </c>
      <c r="I1709" s="56" t="str">
        <f>IF($G1709="","Nincs VKR kiválasztva!",INDEX(Osszesito!$G:$G,MATCH($F1709,Osszesito!$C:$C,0)))</f>
        <v>Nincs VKR kiválasztva!</v>
      </c>
      <c r="J1709" s="56" t="str">
        <f>IF($G1709="","Nincs VKR kiválasztva!",INDEX(Osszesito!$F:$F,MATCH($F1709,Osszesito!$C:$C,0)))</f>
        <v>Nincs VKR kiválasztva!</v>
      </c>
      <c r="K1709" s="48" t="str">
        <f t="shared" si="1114"/>
        <v>Nincs kitöltve a költség rész!</v>
      </c>
      <c r="L1709" s="49"/>
      <c r="M1709" s="49"/>
      <c r="N1709" s="60"/>
      <c r="O1709" s="60"/>
      <c r="P1709" s="90"/>
      <c r="R1709" s="62"/>
      <c r="S1709" s="62"/>
      <c r="T1709" s="62"/>
      <c r="U1709" s="62"/>
      <c r="V1709" s="62"/>
      <c r="W1709" s="62"/>
      <c r="X1709" s="62"/>
      <c r="Y1709" s="62"/>
      <c r="Z1709" s="62"/>
      <c r="AA1709" s="62"/>
      <c r="AB1709" s="62"/>
      <c r="AC1709" s="61">
        <f t="shared" si="1077"/>
        <v>0</v>
      </c>
      <c r="AD1709" s="1" t="str">
        <f t="shared" si="1078"/>
        <v>Nincs VKR kiválasztva!</v>
      </c>
      <c r="AF1709" s="60"/>
      <c r="AG1709" s="60"/>
      <c r="AH1709" s="60"/>
      <c r="AI1709" s="60"/>
      <c r="AJ1709" s="60"/>
      <c r="AK1709" s="60"/>
      <c r="AL1709" s="60"/>
      <c r="AM1709" s="60"/>
      <c r="AN1709" s="60"/>
      <c r="AO1709" s="60"/>
      <c r="AP1709" s="60"/>
      <c r="AQ1709" s="61">
        <f t="shared" si="1079"/>
        <v>0</v>
      </c>
      <c r="AR1709" s="130" t="s">
        <v>36</v>
      </c>
      <c r="AS1709" s="1" t="str">
        <f t="shared" si="1080"/>
        <v>Nincs VKR kiválasztva!</v>
      </c>
      <c r="AU1709" s="46"/>
      <c r="AV1709" s="46"/>
      <c r="AY1709" s="64" t="str">
        <f>IF($D1709="","",INDEX(Osszesito!$E:$E,MATCH($F1709,Osszesito!$C:$C,0)))</f>
        <v/>
      </c>
      <c r="AZ1709" s="64">
        <f t="shared" si="1088"/>
        <v>0</v>
      </c>
      <c r="BA1709" s="65">
        <f t="shared" si="1089"/>
        <v>0</v>
      </c>
      <c r="BB1709" s="65" t="str">
        <f t="shared" si="1090"/>
        <v>x</v>
      </c>
      <c r="BC1709" s="65">
        <f t="shared" si="1081"/>
        <v>0</v>
      </c>
      <c r="BD1709" s="65">
        <f t="shared" si="1115"/>
        <v>0</v>
      </c>
      <c r="BE1709" s="65">
        <f t="shared" si="1091"/>
        <v>0</v>
      </c>
      <c r="BF1709" s="64" t="str">
        <f t="shared" si="1092"/>
        <v>A forrás egyenlő a költséggel (I.ütem).</v>
      </c>
      <c r="BG1709" s="65">
        <f t="shared" si="1093"/>
        <v>0</v>
      </c>
      <c r="BH1709" s="65">
        <f t="shared" si="1094"/>
        <v>0</v>
      </c>
      <c r="BI1709" s="65">
        <f t="shared" si="1095"/>
        <v>0</v>
      </c>
      <c r="BJ1709" s="65">
        <f t="shared" si="1096"/>
        <v>0</v>
      </c>
      <c r="BK1709" s="65">
        <f t="shared" si="1082"/>
        <v>0</v>
      </c>
      <c r="BL1709" s="66" t="str">
        <f t="shared" si="1116"/>
        <v>Nem hosszútávú a feladat.</v>
      </c>
      <c r="BM1709" s="67">
        <f t="shared" si="1097"/>
        <v>1</v>
      </c>
      <c r="BN1709" s="67">
        <f t="shared" si="1098"/>
        <v>0</v>
      </c>
      <c r="BO1709" s="67">
        <f t="shared" si="1099"/>
        <v>1</v>
      </c>
      <c r="BP1709" s="67">
        <f t="shared" si="1100"/>
        <v>0</v>
      </c>
      <c r="BQ1709" s="65">
        <f t="shared" si="1101"/>
        <v>0</v>
      </c>
      <c r="BR1709" s="64" t="str">
        <f t="shared" si="1102"/>
        <v>Nincs hosszútávú terv!</v>
      </c>
      <c r="BS1709" s="65">
        <f t="shared" si="1103"/>
        <v>0</v>
      </c>
      <c r="BT1709" s="65">
        <f t="shared" si="1104"/>
        <v>0</v>
      </c>
      <c r="BU1709" s="65">
        <f t="shared" si="1105"/>
        <v>0</v>
      </c>
      <c r="BV1709" s="65">
        <f t="shared" si="1106"/>
        <v>0</v>
      </c>
      <c r="BW1709" s="65">
        <f t="shared" si="1107"/>
        <v>0</v>
      </c>
      <c r="BX1709" s="65">
        <f t="shared" si="1108"/>
        <v>0</v>
      </c>
      <c r="BY1709" s="65">
        <f t="shared" si="1109"/>
        <v>0</v>
      </c>
      <c r="BZ1709" s="65">
        <f t="shared" si="1110"/>
        <v>0</v>
      </c>
      <c r="CA1709" s="65">
        <f t="shared" si="1111"/>
        <v>0</v>
      </c>
      <c r="CB1709" s="65">
        <f t="shared" si="1112"/>
        <v>0</v>
      </c>
      <c r="CC1709" s="65">
        <f t="shared" si="1113"/>
        <v>0</v>
      </c>
      <c r="CD1709" s="65" t="str">
        <f t="shared" si="1083"/>
        <v>Hiányos kitöltés! (B-oszlop üres)</v>
      </c>
      <c r="CE1709" s="66" t="str">
        <f t="shared" si="1084"/>
        <v>Hiányos kitöltés! (B-oszlop üres)</v>
      </c>
      <c r="CF1709" s="65">
        <f t="shared" si="1085"/>
        <v>0</v>
      </c>
      <c r="CG1709" s="65">
        <f t="shared" si="1086"/>
        <v>0</v>
      </c>
      <c r="CH1709" s="65">
        <f t="shared" si="1087"/>
        <v>0</v>
      </c>
    </row>
    <row r="1710" spans="1:86" ht="31.25" x14ac:dyDescent="0.25">
      <c r="A1710" s="54" t="str">
        <f t="shared" si="1076"/>
        <v>Nincs VKR kiválasztva!</v>
      </c>
      <c r="B1710" s="68"/>
      <c r="C1710" s="55"/>
      <c r="D1710" s="47"/>
      <c r="E1710" s="47"/>
      <c r="F1710" s="56" t="str">
        <f>IF($G1710="","Nincs VKR kiválasztva!",INDEX(Osszesito!$C:$C,MATCH($G1710,Osszesito!$D:$D,0)))</f>
        <v>Nincs VKR kiválasztva!</v>
      </c>
      <c r="G1710" s="45"/>
      <c r="H1710" s="51" t="str">
        <f>IF($D1710="","",CONCATENATE($AY1710,"_",COUNTA($D$3:$D1710),"_FSZV_2026"))</f>
        <v/>
      </c>
      <c r="I1710" s="56" t="str">
        <f>IF($G1710="","Nincs VKR kiválasztva!",INDEX(Osszesito!$G:$G,MATCH($F1710,Osszesito!$C:$C,0)))</f>
        <v>Nincs VKR kiválasztva!</v>
      </c>
      <c r="J1710" s="56" t="str">
        <f>IF($G1710="","Nincs VKR kiválasztva!",INDEX(Osszesito!$F:$F,MATCH($F1710,Osszesito!$C:$C,0)))</f>
        <v>Nincs VKR kiválasztva!</v>
      </c>
      <c r="K1710" s="48" t="str">
        <f t="shared" si="1114"/>
        <v>Nincs kitöltve a költség rész!</v>
      </c>
      <c r="L1710" s="49"/>
      <c r="M1710" s="49"/>
      <c r="N1710" s="60"/>
      <c r="O1710" s="60"/>
      <c r="P1710" s="90"/>
      <c r="R1710" s="62"/>
      <c r="S1710" s="62"/>
      <c r="T1710" s="62"/>
      <c r="U1710" s="62"/>
      <c r="V1710" s="62"/>
      <c r="W1710" s="62"/>
      <c r="X1710" s="62"/>
      <c r="Y1710" s="62"/>
      <c r="Z1710" s="62"/>
      <c r="AA1710" s="62"/>
      <c r="AB1710" s="62"/>
      <c r="AC1710" s="61">
        <f t="shared" si="1077"/>
        <v>0</v>
      </c>
      <c r="AD1710" s="1" t="str">
        <f t="shared" si="1078"/>
        <v>Nincs VKR kiválasztva!</v>
      </c>
      <c r="AF1710" s="60"/>
      <c r="AG1710" s="60"/>
      <c r="AH1710" s="60"/>
      <c r="AI1710" s="60"/>
      <c r="AJ1710" s="60"/>
      <c r="AK1710" s="60"/>
      <c r="AL1710" s="60"/>
      <c r="AM1710" s="60"/>
      <c r="AN1710" s="60"/>
      <c r="AO1710" s="60"/>
      <c r="AP1710" s="60"/>
      <c r="AQ1710" s="61">
        <f t="shared" si="1079"/>
        <v>0</v>
      </c>
      <c r="AR1710" s="130" t="s">
        <v>36</v>
      </c>
      <c r="AS1710" s="1" t="str">
        <f t="shared" si="1080"/>
        <v>Nincs VKR kiválasztva!</v>
      </c>
      <c r="AU1710" s="46"/>
      <c r="AV1710" s="46"/>
      <c r="AY1710" s="64" t="str">
        <f>IF($D1710="","",INDEX(Osszesito!$E:$E,MATCH($F1710,Osszesito!$C:$C,0)))</f>
        <v/>
      </c>
      <c r="AZ1710" s="64">
        <f t="shared" si="1088"/>
        <v>0</v>
      </c>
      <c r="BA1710" s="65">
        <f t="shared" si="1089"/>
        <v>0</v>
      </c>
      <c r="BB1710" s="65" t="str">
        <f t="shared" si="1090"/>
        <v>x</v>
      </c>
      <c r="BC1710" s="65">
        <f t="shared" si="1081"/>
        <v>0</v>
      </c>
      <c r="BD1710" s="65">
        <f t="shared" si="1115"/>
        <v>0</v>
      </c>
      <c r="BE1710" s="65">
        <f t="shared" si="1091"/>
        <v>0</v>
      </c>
      <c r="BF1710" s="64" t="str">
        <f t="shared" si="1092"/>
        <v>A forrás egyenlő a költséggel (I.ütem).</v>
      </c>
      <c r="BG1710" s="65">
        <f t="shared" si="1093"/>
        <v>0</v>
      </c>
      <c r="BH1710" s="65">
        <f t="shared" si="1094"/>
        <v>0</v>
      </c>
      <c r="BI1710" s="65">
        <f t="shared" si="1095"/>
        <v>0</v>
      </c>
      <c r="BJ1710" s="65">
        <f t="shared" si="1096"/>
        <v>0</v>
      </c>
      <c r="BK1710" s="65">
        <f t="shared" si="1082"/>
        <v>0</v>
      </c>
      <c r="BL1710" s="66" t="str">
        <f t="shared" si="1116"/>
        <v>Nem hosszútávú a feladat.</v>
      </c>
      <c r="BM1710" s="67">
        <f t="shared" si="1097"/>
        <v>1</v>
      </c>
      <c r="BN1710" s="67">
        <f t="shared" si="1098"/>
        <v>0</v>
      </c>
      <c r="BO1710" s="67">
        <f t="shared" si="1099"/>
        <v>1</v>
      </c>
      <c r="BP1710" s="67">
        <f t="shared" si="1100"/>
        <v>0</v>
      </c>
      <c r="BQ1710" s="65">
        <f t="shared" si="1101"/>
        <v>0</v>
      </c>
      <c r="BR1710" s="64" t="str">
        <f t="shared" si="1102"/>
        <v>Nincs hosszútávú terv!</v>
      </c>
      <c r="BS1710" s="65">
        <f t="shared" si="1103"/>
        <v>0</v>
      </c>
      <c r="BT1710" s="65">
        <f t="shared" si="1104"/>
        <v>0</v>
      </c>
      <c r="BU1710" s="65">
        <f t="shared" si="1105"/>
        <v>0</v>
      </c>
      <c r="BV1710" s="65">
        <f t="shared" si="1106"/>
        <v>0</v>
      </c>
      <c r="BW1710" s="65">
        <f t="shared" si="1107"/>
        <v>0</v>
      </c>
      <c r="BX1710" s="65">
        <f t="shared" si="1108"/>
        <v>0</v>
      </c>
      <c r="BY1710" s="65">
        <f t="shared" si="1109"/>
        <v>0</v>
      </c>
      <c r="BZ1710" s="65">
        <f t="shared" si="1110"/>
        <v>0</v>
      </c>
      <c r="CA1710" s="65">
        <f t="shared" si="1111"/>
        <v>0</v>
      </c>
      <c r="CB1710" s="65">
        <f t="shared" si="1112"/>
        <v>0</v>
      </c>
      <c r="CC1710" s="65">
        <f t="shared" si="1113"/>
        <v>0</v>
      </c>
      <c r="CD1710" s="65" t="str">
        <f t="shared" si="1083"/>
        <v>Hiányos kitöltés! (B-oszlop üres)</v>
      </c>
      <c r="CE1710" s="66" t="str">
        <f t="shared" si="1084"/>
        <v>Hiányos kitöltés! (B-oszlop üres)</v>
      </c>
      <c r="CF1710" s="65">
        <f t="shared" si="1085"/>
        <v>0</v>
      </c>
      <c r="CG1710" s="65">
        <f t="shared" si="1086"/>
        <v>0</v>
      </c>
      <c r="CH1710" s="65">
        <f t="shared" si="1087"/>
        <v>0</v>
      </c>
    </row>
    <row r="1711" spans="1:86" ht="31.25" x14ac:dyDescent="0.25">
      <c r="A1711" s="54" t="str">
        <f t="shared" si="1076"/>
        <v>Nincs VKR kiválasztva!</v>
      </c>
      <c r="B1711" s="68"/>
      <c r="C1711" s="55"/>
      <c r="D1711" s="47"/>
      <c r="E1711" s="47"/>
      <c r="F1711" s="56" t="str">
        <f>IF($G1711="","Nincs VKR kiválasztva!",INDEX(Osszesito!$C:$C,MATCH($G1711,Osszesito!$D:$D,0)))</f>
        <v>Nincs VKR kiválasztva!</v>
      </c>
      <c r="G1711" s="45"/>
      <c r="H1711" s="51" t="str">
        <f>IF($D1711="","",CONCATENATE($AY1711,"_",COUNTA($D$3:$D1711),"_FSZV_2026"))</f>
        <v/>
      </c>
      <c r="I1711" s="56" t="str">
        <f>IF($G1711="","Nincs VKR kiválasztva!",INDEX(Osszesito!$G:$G,MATCH($F1711,Osszesito!$C:$C,0)))</f>
        <v>Nincs VKR kiválasztva!</v>
      </c>
      <c r="J1711" s="56" t="str">
        <f>IF($G1711="","Nincs VKR kiválasztva!",INDEX(Osszesito!$F:$F,MATCH($F1711,Osszesito!$C:$C,0)))</f>
        <v>Nincs VKR kiválasztva!</v>
      </c>
      <c r="K1711" s="48" t="str">
        <f t="shared" si="1114"/>
        <v>Nincs kitöltve a költség rész!</v>
      </c>
      <c r="L1711" s="49"/>
      <c r="M1711" s="49"/>
      <c r="N1711" s="60"/>
      <c r="O1711" s="60"/>
      <c r="P1711" s="90"/>
      <c r="R1711" s="62"/>
      <c r="S1711" s="62"/>
      <c r="T1711" s="62"/>
      <c r="U1711" s="62"/>
      <c r="V1711" s="62"/>
      <c r="W1711" s="62"/>
      <c r="X1711" s="62"/>
      <c r="Y1711" s="62"/>
      <c r="Z1711" s="62"/>
      <c r="AA1711" s="62"/>
      <c r="AB1711" s="62"/>
      <c r="AC1711" s="61">
        <f t="shared" si="1077"/>
        <v>0</v>
      </c>
      <c r="AD1711" s="1" t="str">
        <f t="shared" si="1078"/>
        <v>Nincs VKR kiválasztva!</v>
      </c>
      <c r="AF1711" s="60"/>
      <c r="AG1711" s="60"/>
      <c r="AH1711" s="60"/>
      <c r="AI1711" s="60"/>
      <c r="AJ1711" s="60"/>
      <c r="AK1711" s="60"/>
      <c r="AL1711" s="60"/>
      <c r="AM1711" s="60"/>
      <c r="AN1711" s="60"/>
      <c r="AO1711" s="60"/>
      <c r="AP1711" s="60"/>
      <c r="AQ1711" s="61">
        <f t="shared" si="1079"/>
        <v>0</v>
      </c>
      <c r="AR1711" s="130" t="s">
        <v>36</v>
      </c>
      <c r="AS1711" s="1" t="str">
        <f t="shared" si="1080"/>
        <v>Nincs VKR kiválasztva!</v>
      </c>
      <c r="AU1711" s="46"/>
      <c r="AV1711" s="46"/>
      <c r="AY1711" s="64" t="str">
        <f>IF($D1711="","",INDEX(Osszesito!$E:$E,MATCH($F1711,Osszesito!$C:$C,0)))</f>
        <v/>
      </c>
      <c r="AZ1711" s="64">
        <f t="shared" si="1088"/>
        <v>0</v>
      </c>
      <c r="BA1711" s="65">
        <f t="shared" si="1089"/>
        <v>0</v>
      </c>
      <c r="BB1711" s="65" t="str">
        <f t="shared" si="1090"/>
        <v>x</v>
      </c>
      <c r="BC1711" s="65">
        <f t="shared" si="1081"/>
        <v>0</v>
      </c>
      <c r="BD1711" s="65">
        <f t="shared" si="1115"/>
        <v>0</v>
      </c>
      <c r="BE1711" s="65">
        <f t="shared" si="1091"/>
        <v>0</v>
      </c>
      <c r="BF1711" s="64" t="str">
        <f t="shared" si="1092"/>
        <v>A forrás egyenlő a költséggel (I.ütem).</v>
      </c>
      <c r="BG1711" s="65">
        <f t="shared" si="1093"/>
        <v>0</v>
      </c>
      <c r="BH1711" s="65">
        <f t="shared" si="1094"/>
        <v>0</v>
      </c>
      <c r="BI1711" s="65">
        <f t="shared" si="1095"/>
        <v>0</v>
      </c>
      <c r="BJ1711" s="65">
        <f t="shared" si="1096"/>
        <v>0</v>
      </c>
      <c r="BK1711" s="65">
        <f t="shared" si="1082"/>
        <v>0</v>
      </c>
      <c r="BL1711" s="66" t="str">
        <f t="shared" si="1116"/>
        <v>Nem hosszútávú a feladat.</v>
      </c>
      <c r="BM1711" s="67">
        <f t="shared" si="1097"/>
        <v>1</v>
      </c>
      <c r="BN1711" s="67">
        <f t="shared" si="1098"/>
        <v>0</v>
      </c>
      <c r="BO1711" s="67">
        <f t="shared" si="1099"/>
        <v>1</v>
      </c>
      <c r="BP1711" s="67">
        <f t="shared" si="1100"/>
        <v>0</v>
      </c>
      <c r="BQ1711" s="65">
        <f t="shared" si="1101"/>
        <v>0</v>
      </c>
      <c r="BR1711" s="64" t="str">
        <f t="shared" si="1102"/>
        <v>Nincs hosszútávú terv!</v>
      </c>
      <c r="BS1711" s="65">
        <f t="shared" si="1103"/>
        <v>0</v>
      </c>
      <c r="BT1711" s="65">
        <f t="shared" si="1104"/>
        <v>0</v>
      </c>
      <c r="BU1711" s="65">
        <f t="shared" si="1105"/>
        <v>0</v>
      </c>
      <c r="BV1711" s="65">
        <f t="shared" si="1106"/>
        <v>0</v>
      </c>
      <c r="BW1711" s="65">
        <f t="shared" si="1107"/>
        <v>0</v>
      </c>
      <c r="BX1711" s="65">
        <f t="shared" si="1108"/>
        <v>0</v>
      </c>
      <c r="BY1711" s="65">
        <f t="shared" si="1109"/>
        <v>0</v>
      </c>
      <c r="BZ1711" s="65">
        <f t="shared" si="1110"/>
        <v>0</v>
      </c>
      <c r="CA1711" s="65">
        <f t="shared" si="1111"/>
        <v>0</v>
      </c>
      <c r="CB1711" s="65">
        <f t="shared" si="1112"/>
        <v>0</v>
      </c>
      <c r="CC1711" s="65">
        <f t="shared" si="1113"/>
        <v>0</v>
      </c>
      <c r="CD1711" s="65" t="str">
        <f t="shared" si="1083"/>
        <v>Hiányos kitöltés! (B-oszlop üres)</v>
      </c>
      <c r="CE1711" s="66" t="str">
        <f t="shared" si="1084"/>
        <v>Hiányos kitöltés! (B-oszlop üres)</v>
      </c>
      <c r="CF1711" s="65">
        <f t="shared" si="1085"/>
        <v>0</v>
      </c>
      <c r="CG1711" s="65">
        <f t="shared" si="1086"/>
        <v>0</v>
      </c>
      <c r="CH1711" s="65">
        <f t="shared" si="1087"/>
        <v>0</v>
      </c>
    </row>
    <row r="1712" spans="1:86" ht="31.25" x14ac:dyDescent="0.25">
      <c r="A1712" s="54" t="str">
        <f t="shared" si="1076"/>
        <v>Nincs VKR kiválasztva!</v>
      </c>
      <c r="B1712" s="68"/>
      <c r="C1712" s="55"/>
      <c r="D1712" s="47"/>
      <c r="E1712" s="47"/>
      <c r="F1712" s="56" t="str">
        <f>IF($G1712="","Nincs VKR kiválasztva!",INDEX(Osszesito!$C:$C,MATCH($G1712,Osszesito!$D:$D,0)))</f>
        <v>Nincs VKR kiválasztva!</v>
      </c>
      <c r="G1712" s="45"/>
      <c r="H1712" s="51" t="str">
        <f>IF($D1712="","",CONCATENATE($AY1712,"_",COUNTA($D$3:$D1712),"_FSZV_2026"))</f>
        <v/>
      </c>
      <c r="I1712" s="56" t="str">
        <f>IF($G1712="","Nincs VKR kiválasztva!",INDEX(Osszesito!$G:$G,MATCH($F1712,Osszesito!$C:$C,0)))</f>
        <v>Nincs VKR kiválasztva!</v>
      </c>
      <c r="J1712" s="56" t="str">
        <f>IF($G1712="","Nincs VKR kiválasztva!",INDEX(Osszesito!$F:$F,MATCH($F1712,Osszesito!$C:$C,0)))</f>
        <v>Nincs VKR kiválasztva!</v>
      </c>
      <c r="K1712" s="48" t="str">
        <f t="shared" si="1114"/>
        <v>Nincs kitöltve a költség rész!</v>
      </c>
      <c r="L1712" s="49"/>
      <c r="M1712" s="49"/>
      <c r="N1712" s="60"/>
      <c r="O1712" s="60"/>
      <c r="P1712" s="90"/>
      <c r="R1712" s="62"/>
      <c r="S1712" s="62"/>
      <c r="T1712" s="62"/>
      <c r="U1712" s="62"/>
      <c r="V1712" s="62"/>
      <c r="W1712" s="62"/>
      <c r="X1712" s="62"/>
      <c r="Y1712" s="62"/>
      <c r="Z1712" s="62"/>
      <c r="AA1712" s="62"/>
      <c r="AB1712" s="62"/>
      <c r="AC1712" s="61">
        <f t="shared" si="1077"/>
        <v>0</v>
      </c>
      <c r="AD1712" s="1" t="str">
        <f t="shared" si="1078"/>
        <v>Nincs VKR kiválasztva!</v>
      </c>
      <c r="AF1712" s="60"/>
      <c r="AG1712" s="60"/>
      <c r="AH1712" s="60"/>
      <c r="AI1712" s="60"/>
      <c r="AJ1712" s="60"/>
      <c r="AK1712" s="60"/>
      <c r="AL1712" s="60"/>
      <c r="AM1712" s="60"/>
      <c r="AN1712" s="60"/>
      <c r="AO1712" s="60"/>
      <c r="AP1712" s="60"/>
      <c r="AQ1712" s="61">
        <f t="shared" si="1079"/>
        <v>0</v>
      </c>
      <c r="AR1712" s="130" t="s">
        <v>36</v>
      </c>
      <c r="AS1712" s="1" t="str">
        <f t="shared" si="1080"/>
        <v>Nincs VKR kiválasztva!</v>
      </c>
      <c r="AU1712" s="46"/>
      <c r="AV1712" s="46"/>
      <c r="AY1712" s="64" t="str">
        <f>IF($D1712="","",INDEX(Osszesito!$E:$E,MATCH($F1712,Osszesito!$C:$C,0)))</f>
        <v/>
      </c>
      <c r="AZ1712" s="64">
        <f t="shared" si="1088"/>
        <v>0</v>
      </c>
      <c r="BA1712" s="65">
        <f t="shared" si="1089"/>
        <v>0</v>
      </c>
      <c r="BB1712" s="65" t="str">
        <f t="shared" si="1090"/>
        <v>x</v>
      </c>
      <c r="BC1712" s="65">
        <f t="shared" si="1081"/>
        <v>0</v>
      </c>
      <c r="BD1712" s="65">
        <f t="shared" si="1115"/>
        <v>0</v>
      </c>
      <c r="BE1712" s="65">
        <f t="shared" si="1091"/>
        <v>0</v>
      </c>
      <c r="BF1712" s="64" t="str">
        <f t="shared" si="1092"/>
        <v>A forrás egyenlő a költséggel (I.ütem).</v>
      </c>
      <c r="BG1712" s="65">
        <f t="shared" si="1093"/>
        <v>0</v>
      </c>
      <c r="BH1712" s="65">
        <f t="shared" si="1094"/>
        <v>0</v>
      </c>
      <c r="BI1712" s="65">
        <f t="shared" si="1095"/>
        <v>0</v>
      </c>
      <c r="BJ1712" s="65">
        <f t="shared" si="1096"/>
        <v>0</v>
      </c>
      <c r="BK1712" s="65">
        <f t="shared" si="1082"/>
        <v>0</v>
      </c>
      <c r="BL1712" s="66" t="str">
        <f t="shared" si="1116"/>
        <v>Nem hosszútávú a feladat.</v>
      </c>
      <c r="BM1712" s="67">
        <f t="shared" si="1097"/>
        <v>1</v>
      </c>
      <c r="BN1712" s="67">
        <f t="shared" si="1098"/>
        <v>0</v>
      </c>
      <c r="BO1712" s="67">
        <f t="shared" si="1099"/>
        <v>1</v>
      </c>
      <c r="BP1712" s="67">
        <f t="shared" si="1100"/>
        <v>0</v>
      </c>
      <c r="BQ1712" s="65">
        <f t="shared" si="1101"/>
        <v>0</v>
      </c>
      <c r="BR1712" s="64" t="str">
        <f t="shared" si="1102"/>
        <v>Nincs hosszútávú terv!</v>
      </c>
      <c r="BS1712" s="65">
        <f t="shared" si="1103"/>
        <v>0</v>
      </c>
      <c r="BT1712" s="65">
        <f t="shared" si="1104"/>
        <v>0</v>
      </c>
      <c r="BU1712" s="65">
        <f t="shared" si="1105"/>
        <v>0</v>
      </c>
      <c r="BV1712" s="65">
        <f t="shared" si="1106"/>
        <v>0</v>
      </c>
      <c r="BW1712" s="65">
        <f t="shared" si="1107"/>
        <v>0</v>
      </c>
      <c r="BX1712" s="65">
        <f t="shared" si="1108"/>
        <v>0</v>
      </c>
      <c r="BY1712" s="65">
        <f t="shared" si="1109"/>
        <v>0</v>
      </c>
      <c r="BZ1712" s="65">
        <f t="shared" si="1110"/>
        <v>0</v>
      </c>
      <c r="CA1712" s="65">
        <f t="shared" si="1111"/>
        <v>0</v>
      </c>
      <c r="CB1712" s="65">
        <f t="shared" si="1112"/>
        <v>0</v>
      </c>
      <c r="CC1712" s="65">
        <f t="shared" si="1113"/>
        <v>0</v>
      </c>
      <c r="CD1712" s="65" t="str">
        <f t="shared" si="1083"/>
        <v>Hiányos kitöltés! (B-oszlop üres)</v>
      </c>
      <c r="CE1712" s="66" t="str">
        <f t="shared" si="1084"/>
        <v>Hiányos kitöltés! (B-oszlop üres)</v>
      </c>
      <c r="CF1712" s="65">
        <f t="shared" si="1085"/>
        <v>0</v>
      </c>
      <c r="CG1712" s="65">
        <f t="shared" si="1086"/>
        <v>0</v>
      </c>
      <c r="CH1712" s="65">
        <f t="shared" si="1087"/>
        <v>0</v>
      </c>
    </row>
    <row r="1713" spans="1:86" ht="31.25" x14ac:dyDescent="0.25">
      <c r="A1713" s="54" t="str">
        <f t="shared" si="1076"/>
        <v>Nincs VKR kiválasztva!</v>
      </c>
      <c r="B1713" s="68"/>
      <c r="C1713" s="55"/>
      <c r="D1713" s="47"/>
      <c r="E1713" s="47"/>
      <c r="F1713" s="56" t="str">
        <f>IF($G1713="","Nincs VKR kiválasztva!",INDEX(Osszesito!$C:$C,MATCH($G1713,Osszesito!$D:$D,0)))</f>
        <v>Nincs VKR kiválasztva!</v>
      </c>
      <c r="G1713" s="45"/>
      <c r="H1713" s="51" t="str">
        <f>IF($D1713="","",CONCATENATE($AY1713,"_",COUNTA($D$3:$D1713),"_FSZV_2026"))</f>
        <v/>
      </c>
      <c r="I1713" s="56" t="str">
        <f>IF($G1713="","Nincs VKR kiválasztva!",INDEX(Osszesito!$G:$G,MATCH($F1713,Osszesito!$C:$C,0)))</f>
        <v>Nincs VKR kiválasztva!</v>
      </c>
      <c r="J1713" s="56" t="str">
        <f>IF($G1713="","Nincs VKR kiválasztva!",INDEX(Osszesito!$F:$F,MATCH($F1713,Osszesito!$C:$C,0)))</f>
        <v>Nincs VKR kiválasztva!</v>
      </c>
      <c r="K1713" s="48" t="str">
        <f t="shared" si="1114"/>
        <v>Nincs kitöltve a költség rész!</v>
      </c>
      <c r="L1713" s="49"/>
      <c r="M1713" s="49"/>
      <c r="N1713" s="60"/>
      <c r="O1713" s="60"/>
      <c r="P1713" s="90"/>
      <c r="R1713" s="62"/>
      <c r="S1713" s="62"/>
      <c r="T1713" s="62"/>
      <c r="U1713" s="62"/>
      <c r="V1713" s="62"/>
      <c r="W1713" s="62"/>
      <c r="X1713" s="62"/>
      <c r="Y1713" s="62"/>
      <c r="Z1713" s="62"/>
      <c r="AA1713" s="62"/>
      <c r="AB1713" s="62"/>
      <c r="AC1713" s="61">
        <f t="shared" si="1077"/>
        <v>0</v>
      </c>
      <c r="AD1713" s="1" t="str">
        <f t="shared" si="1078"/>
        <v>Nincs VKR kiválasztva!</v>
      </c>
      <c r="AF1713" s="60"/>
      <c r="AG1713" s="60"/>
      <c r="AH1713" s="60"/>
      <c r="AI1713" s="60"/>
      <c r="AJ1713" s="60"/>
      <c r="AK1713" s="60"/>
      <c r="AL1713" s="60"/>
      <c r="AM1713" s="60"/>
      <c r="AN1713" s="60"/>
      <c r="AO1713" s="60"/>
      <c r="AP1713" s="60"/>
      <c r="AQ1713" s="61">
        <f t="shared" si="1079"/>
        <v>0</v>
      </c>
      <c r="AR1713" s="130" t="s">
        <v>36</v>
      </c>
      <c r="AS1713" s="1" t="str">
        <f t="shared" si="1080"/>
        <v>Nincs VKR kiválasztva!</v>
      </c>
      <c r="AU1713" s="46"/>
      <c r="AV1713" s="46"/>
      <c r="AY1713" s="64" t="str">
        <f>IF($D1713="","",INDEX(Osszesito!$E:$E,MATCH($F1713,Osszesito!$C:$C,0)))</f>
        <v/>
      </c>
      <c r="AZ1713" s="64">
        <f t="shared" si="1088"/>
        <v>0</v>
      </c>
      <c r="BA1713" s="65">
        <f t="shared" si="1089"/>
        <v>0</v>
      </c>
      <c r="BB1713" s="65" t="str">
        <f t="shared" si="1090"/>
        <v>x</v>
      </c>
      <c r="BC1713" s="65">
        <f t="shared" si="1081"/>
        <v>0</v>
      </c>
      <c r="BD1713" s="65">
        <f t="shared" si="1115"/>
        <v>0</v>
      </c>
      <c r="BE1713" s="65">
        <f t="shared" si="1091"/>
        <v>0</v>
      </c>
      <c r="BF1713" s="64" t="str">
        <f t="shared" si="1092"/>
        <v>A forrás egyenlő a költséggel (I.ütem).</v>
      </c>
      <c r="BG1713" s="65">
        <f t="shared" si="1093"/>
        <v>0</v>
      </c>
      <c r="BH1713" s="65">
        <f t="shared" si="1094"/>
        <v>0</v>
      </c>
      <c r="BI1713" s="65">
        <f t="shared" si="1095"/>
        <v>0</v>
      </c>
      <c r="BJ1713" s="65">
        <f t="shared" si="1096"/>
        <v>0</v>
      </c>
      <c r="BK1713" s="65">
        <f t="shared" si="1082"/>
        <v>0</v>
      </c>
      <c r="BL1713" s="66" t="str">
        <f t="shared" si="1116"/>
        <v>Nem hosszútávú a feladat.</v>
      </c>
      <c r="BM1713" s="67">
        <f t="shared" si="1097"/>
        <v>1</v>
      </c>
      <c r="BN1713" s="67">
        <f t="shared" si="1098"/>
        <v>0</v>
      </c>
      <c r="BO1713" s="67">
        <f t="shared" si="1099"/>
        <v>1</v>
      </c>
      <c r="BP1713" s="67">
        <f t="shared" si="1100"/>
        <v>0</v>
      </c>
      <c r="BQ1713" s="65">
        <f t="shared" si="1101"/>
        <v>0</v>
      </c>
      <c r="BR1713" s="64" t="str">
        <f t="shared" si="1102"/>
        <v>Nincs hosszútávú terv!</v>
      </c>
      <c r="BS1713" s="65">
        <f t="shared" si="1103"/>
        <v>0</v>
      </c>
      <c r="BT1713" s="65">
        <f t="shared" si="1104"/>
        <v>0</v>
      </c>
      <c r="BU1713" s="65">
        <f t="shared" si="1105"/>
        <v>0</v>
      </c>
      <c r="BV1713" s="65">
        <f t="shared" si="1106"/>
        <v>0</v>
      </c>
      <c r="BW1713" s="65">
        <f t="shared" si="1107"/>
        <v>0</v>
      </c>
      <c r="BX1713" s="65">
        <f t="shared" si="1108"/>
        <v>0</v>
      </c>
      <c r="BY1713" s="65">
        <f t="shared" si="1109"/>
        <v>0</v>
      </c>
      <c r="BZ1713" s="65">
        <f t="shared" si="1110"/>
        <v>0</v>
      </c>
      <c r="CA1713" s="65">
        <f t="shared" si="1111"/>
        <v>0</v>
      </c>
      <c r="CB1713" s="65">
        <f t="shared" si="1112"/>
        <v>0</v>
      </c>
      <c r="CC1713" s="65">
        <f t="shared" si="1113"/>
        <v>0</v>
      </c>
      <c r="CD1713" s="65" t="str">
        <f t="shared" si="1083"/>
        <v>Hiányos kitöltés! (B-oszlop üres)</v>
      </c>
      <c r="CE1713" s="66" t="str">
        <f t="shared" si="1084"/>
        <v>Hiányos kitöltés! (B-oszlop üres)</v>
      </c>
      <c r="CF1713" s="65">
        <f t="shared" si="1085"/>
        <v>0</v>
      </c>
      <c r="CG1713" s="65">
        <f t="shared" si="1086"/>
        <v>0</v>
      </c>
      <c r="CH1713" s="65">
        <f t="shared" si="1087"/>
        <v>0</v>
      </c>
    </row>
    <row r="1714" spans="1:86" ht="31.25" x14ac:dyDescent="0.25">
      <c r="A1714" s="54" t="str">
        <f t="shared" si="1076"/>
        <v>Nincs VKR kiválasztva!</v>
      </c>
      <c r="B1714" s="68"/>
      <c r="C1714" s="55"/>
      <c r="D1714" s="47"/>
      <c r="E1714" s="47"/>
      <c r="F1714" s="56" t="str">
        <f>IF($G1714="","Nincs VKR kiválasztva!",INDEX(Osszesito!$C:$C,MATCH($G1714,Osszesito!$D:$D,0)))</f>
        <v>Nincs VKR kiválasztva!</v>
      </c>
      <c r="G1714" s="45"/>
      <c r="H1714" s="51" t="str">
        <f>IF($D1714="","",CONCATENATE($AY1714,"_",COUNTA($D$3:$D1714),"_FSZV_2026"))</f>
        <v/>
      </c>
      <c r="I1714" s="56" t="str">
        <f>IF($G1714="","Nincs VKR kiválasztva!",INDEX(Osszesito!$G:$G,MATCH($F1714,Osszesito!$C:$C,0)))</f>
        <v>Nincs VKR kiválasztva!</v>
      </c>
      <c r="J1714" s="56" t="str">
        <f>IF($G1714="","Nincs VKR kiválasztva!",INDEX(Osszesito!$F:$F,MATCH($F1714,Osszesito!$C:$C,0)))</f>
        <v>Nincs VKR kiválasztva!</v>
      </c>
      <c r="K1714" s="48" t="str">
        <f t="shared" si="1114"/>
        <v>Nincs kitöltve a költség rész!</v>
      </c>
      <c r="L1714" s="49"/>
      <c r="M1714" s="49"/>
      <c r="N1714" s="60"/>
      <c r="O1714" s="60"/>
      <c r="P1714" s="90"/>
      <c r="R1714" s="62"/>
      <c r="S1714" s="62"/>
      <c r="T1714" s="62"/>
      <c r="U1714" s="62"/>
      <c r="V1714" s="62"/>
      <c r="W1714" s="62"/>
      <c r="X1714" s="62"/>
      <c r="Y1714" s="62"/>
      <c r="Z1714" s="62"/>
      <c r="AA1714" s="62"/>
      <c r="AB1714" s="62"/>
      <c r="AC1714" s="61">
        <f t="shared" si="1077"/>
        <v>0</v>
      </c>
      <c r="AD1714" s="1" t="str">
        <f t="shared" si="1078"/>
        <v>Nincs VKR kiválasztva!</v>
      </c>
      <c r="AF1714" s="60"/>
      <c r="AG1714" s="60"/>
      <c r="AH1714" s="60"/>
      <c r="AI1714" s="60"/>
      <c r="AJ1714" s="60"/>
      <c r="AK1714" s="60"/>
      <c r="AL1714" s="60"/>
      <c r="AM1714" s="60"/>
      <c r="AN1714" s="60"/>
      <c r="AO1714" s="60"/>
      <c r="AP1714" s="60"/>
      <c r="AQ1714" s="61">
        <f t="shared" si="1079"/>
        <v>0</v>
      </c>
      <c r="AR1714" s="130" t="s">
        <v>36</v>
      </c>
      <c r="AS1714" s="1" t="str">
        <f t="shared" si="1080"/>
        <v>Nincs VKR kiválasztva!</v>
      </c>
      <c r="AU1714" s="46"/>
      <c r="AV1714" s="46"/>
      <c r="AY1714" s="64" t="str">
        <f>IF($D1714="","",INDEX(Osszesito!$E:$E,MATCH($F1714,Osszesito!$C:$C,0)))</f>
        <v/>
      </c>
      <c r="AZ1714" s="64">
        <f t="shared" si="1088"/>
        <v>0</v>
      </c>
      <c r="BA1714" s="65">
        <f t="shared" si="1089"/>
        <v>0</v>
      </c>
      <c r="BB1714" s="65" t="str">
        <f t="shared" si="1090"/>
        <v>x</v>
      </c>
      <c r="BC1714" s="65">
        <f t="shared" si="1081"/>
        <v>0</v>
      </c>
      <c r="BD1714" s="65">
        <f t="shared" si="1115"/>
        <v>0</v>
      </c>
      <c r="BE1714" s="65">
        <f t="shared" si="1091"/>
        <v>0</v>
      </c>
      <c r="BF1714" s="64" t="str">
        <f t="shared" si="1092"/>
        <v>A forrás egyenlő a költséggel (I.ütem).</v>
      </c>
      <c r="BG1714" s="65">
        <f t="shared" si="1093"/>
        <v>0</v>
      </c>
      <c r="BH1714" s="65">
        <f t="shared" si="1094"/>
        <v>0</v>
      </c>
      <c r="BI1714" s="65">
        <f t="shared" si="1095"/>
        <v>0</v>
      </c>
      <c r="BJ1714" s="65">
        <f t="shared" si="1096"/>
        <v>0</v>
      </c>
      <c r="BK1714" s="65">
        <f t="shared" si="1082"/>
        <v>0</v>
      </c>
      <c r="BL1714" s="66" t="str">
        <f t="shared" si="1116"/>
        <v>Nem hosszútávú a feladat.</v>
      </c>
      <c r="BM1714" s="67">
        <f t="shared" si="1097"/>
        <v>1</v>
      </c>
      <c r="BN1714" s="67">
        <f t="shared" si="1098"/>
        <v>0</v>
      </c>
      <c r="BO1714" s="67">
        <f t="shared" si="1099"/>
        <v>1</v>
      </c>
      <c r="BP1714" s="67">
        <f t="shared" si="1100"/>
        <v>0</v>
      </c>
      <c r="BQ1714" s="65">
        <f t="shared" si="1101"/>
        <v>0</v>
      </c>
      <c r="BR1714" s="64" t="str">
        <f t="shared" si="1102"/>
        <v>Nincs hosszútávú terv!</v>
      </c>
      <c r="BS1714" s="65">
        <f t="shared" si="1103"/>
        <v>0</v>
      </c>
      <c r="BT1714" s="65">
        <f t="shared" si="1104"/>
        <v>0</v>
      </c>
      <c r="BU1714" s="65">
        <f t="shared" si="1105"/>
        <v>0</v>
      </c>
      <c r="BV1714" s="65">
        <f t="shared" si="1106"/>
        <v>0</v>
      </c>
      <c r="BW1714" s="65">
        <f t="shared" si="1107"/>
        <v>0</v>
      </c>
      <c r="BX1714" s="65">
        <f t="shared" si="1108"/>
        <v>0</v>
      </c>
      <c r="BY1714" s="65">
        <f t="shared" si="1109"/>
        <v>0</v>
      </c>
      <c r="BZ1714" s="65">
        <f t="shared" si="1110"/>
        <v>0</v>
      </c>
      <c r="CA1714" s="65">
        <f t="shared" si="1111"/>
        <v>0</v>
      </c>
      <c r="CB1714" s="65">
        <f t="shared" si="1112"/>
        <v>0</v>
      </c>
      <c r="CC1714" s="65">
        <f t="shared" si="1113"/>
        <v>0</v>
      </c>
      <c r="CD1714" s="65" t="str">
        <f t="shared" si="1083"/>
        <v>Hiányos kitöltés! (B-oszlop üres)</v>
      </c>
      <c r="CE1714" s="66" t="str">
        <f t="shared" si="1084"/>
        <v>Hiányos kitöltés! (B-oszlop üres)</v>
      </c>
      <c r="CF1714" s="65">
        <f t="shared" si="1085"/>
        <v>0</v>
      </c>
      <c r="CG1714" s="65">
        <f t="shared" si="1086"/>
        <v>0</v>
      </c>
      <c r="CH1714" s="65">
        <f t="shared" si="1087"/>
        <v>0</v>
      </c>
    </row>
    <row r="1715" spans="1:86" ht="31.25" x14ac:dyDescent="0.25">
      <c r="A1715" s="54" t="str">
        <f t="shared" si="1076"/>
        <v>Nincs VKR kiválasztva!</v>
      </c>
      <c r="B1715" s="68"/>
      <c r="C1715" s="55"/>
      <c r="D1715" s="47"/>
      <c r="E1715" s="47"/>
      <c r="F1715" s="56" t="str">
        <f>IF($G1715="","Nincs VKR kiválasztva!",INDEX(Osszesito!$C:$C,MATCH($G1715,Osszesito!$D:$D,0)))</f>
        <v>Nincs VKR kiválasztva!</v>
      </c>
      <c r="G1715" s="45"/>
      <c r="H1715" s="51" t="str">
        <f>IF($D1715="","",CONCATENATE($AY1715,"_",COUNTA($D$3:$D1715),"_FSZV_2026"))</f>
        <v/>
      </c>
      <c r="I1715" s="56" t="str">
        <f>IF($G1715="","Nincs VKR kiválasztva!",INDEX(Osszesito!$G:$G,MATCH($F1715,Osszesito!$C:$C,0)))</f>
        <v>Nincs VKR kiválasztva!</v>
      </c>
      <c r="J1715" s="56" t="str">
        <f>IF($G1715="","Nincs VKR kiválasztva!",INDEX(Osszesito!$F:$F,MATCH($F1715,Osszesito!$C:$C,0)))</f>
        <v>Nincs VKR kiválasztva!</v>
      </c>
      <c r="K1715" s="48" t="str">
        <f t="shared" si="1114"/>
        <v>Nincs kitöltve a költség rész!</v>
      </c>
      <c r="L1715" s="49"/>
      <c r="M1715" s="49"/>
      <c r="N1715" s="60"/>
      <c r="O1715" s="60"/>
      <c r="P1715" s="90"/>
      <c r="R1715" s="62"/>
      <c r="S1715" s="62"/>
      <c r="T1715" s="62"/>
      <c r="U1715" s="62"/>
      <c r="V1715" s="62"/>
      <c r="W1715" s="62"/>
      <c r="X1715" s="62"/>
      <c r="Y1715" s="62"/>
      <c r="Z1715" s="62"/>
      <c r="AA1715" s="62"/>
      <c r="AB1715" s="62"/>
      <c r="AC1715" s="61">
        <f t="shared" si="1077"/>
        <v>0</v>
      </c>
      <c r="AD1715" s="1" t="str">
        <f t="shared" si="1078"/>
        <v>Nincs VKR kiválasztva!</v>
      </c>
      <c r="AF1715" s="60"/>
      <c r="AG1715" s="60"/>
      <c r="AH1715" s="60"/>
      <c r="AI1715" s="60"/>
      <c r="AJ1715" s="60"/>
      <c r="AK1715" s="60"/>
      <c r="AL1715" s="60"/>
      <c r="AM1715" s="60"/>
      <c r="AN1715" s="60"/>
      <c r="AO1715" s="60"/>
      <c r="AP1715" s="60"/>
      <c r="AQ1715" s="61">
        <f t="shared" si="1079"/>
        <v>0</v>
      </c>
      <c r="AR1715" s="130" t="s">
        <v>36</v>
      </c>
      <c r="AS1715" s="1" t="str">
        <f t="shared" si="1080"/>
        <v>Nincs VKR kiválasztva!</v>
      </c>
      <c r="AU1715" s="46"/>
      <c r="AV1715" s="46"/>
      <c r="AY1715" s="64" t="str">
        <f>IF($D1715="","",INDEX(Osszesito!$E:$E,MATCH($F1715,Osszesito!$C:$C,0)))</f>
        <v/>
      </c>
      <c r="AZ1715" s="64">
        <f t="shared" si="1088"/>
        <v>0</v>
      </c>
      <c r="BA1715" s="65">
        <f t="shared" si="1089"/>
        <v>0</v>
      </c>
      <c r="BB1715" s="65" t="str">
        <f t="shared" si="1090"/>
        <v>x</v>
      </c>
      <c r="BC1715" s="65">
        <f t="shared" si="1081"/>
        <v>0</v>
      </c>
      <c r="BD1715" s="65">
        <f t="shared" si="1115"/>
        <v>0</v>
      </c>
      <c r="BE1715" s="65">
        <f t="shared" si="1091"/>
        <v>0</v>
      </c>
      <c r="BF1715" s="64" t="str">
        <f t="shared" si="1092"/>
        <v>A forrás egyenlő a költséggel (I.ütem).</v>
      </c>
      <c r="BG1715" s="65">
        <f t="shared" si="1093"/>
        <v>0</v>
      </c>
      <c r="BH1715" s="65">
        <f t="shared" si="1094"/>
        <v>0</v>
      </c>
      <c r="BI1715" s="65">
        <f t="shared" si="1095"/>
        <v>0</v>
      </c>
      <c r="BJ1715" s="65">
        <f t="shared" si="1096"/>
        <v>0</v>
      </c>
      <c r="BK1715" s="65">
        <f t="shared" si="1082"/>
        <v>0</v>
      </c>
      <c r="BL1715" s="66" t="str">
        <f t="shared" si="1116"/>
        <v>Nem hosszútávú a feladat.</v>
      </c>
      <c r="BM1715" s="67">
        <f t="shared" si="1097"/>
        <v>1</v>
      </c>
      <c r="BN1715" s="67">
        <f t="shared" si="1098"/>
        <v>0</v>
      </c>
      <c r="BO1715" s="67">
        <f t="shared" si="1099"/>
        <v>1</v>
      </c>
      <c r="BP1715" s="67">
        <f t="shared" si="1100"/>
        <v>0</v>
      </c>
      <c r="BQ1715" s="65">
        <f t="shared" si="1101"/>
        <v>0</v>
      </c>
      <c r="BR1715" s="64" t="str">
        <f t="shared" si="1102"/>
        <v>Nincs hosszútávú terv!</v>
      </c>
      <c r="BS1715" s="65">
        <f t="shared" si="1103"/>
        <v>0</v>
      </c>
      <c r="BT1715" s="65">
        <f t="shared" si="1104"/>
        <v>0</v>
      </c>
      <c r="BU1715" s="65">
        <f t="shared" si="1105"/>
        <v>0</v>
      </c>
      <c r="BV1715" s="65">
        <f t="shared" si="1106"/>
        <v>0</v>
      </c>
      <c r="BW1715" s="65">
        <f t="shared" si="1107"/>
        <v>0</v>
      </c>
      <c r="BX1715" s="65">
        <f t="shared" si="1108"/>
        <v>0</v>
      </c>
      <c r="BY1715" s="65">
        <f t="shared" si="1109"/>
        <v>0</v>
      </c>
      <c r="BZ1715" s="65">
        <f t="shared" si="1110"/>
        <v>0</v>
      </c>
      <c r="CA1715" s="65">
        <f t="shared" si="1111"/>
        <v>0</v>
      </c>
      <c r="CB1715" s="65">
        <f t="shared" si="1112"/>
        <v>0</v>
      </c>
      <c r="CC1715" s="65">
        <f t="shared" si="1113"/>
        <v>0</v>
      </c>
      <c r="CD1715" s="65" t="str">
        <f t="shared" si="1083"/>
        <v>Hiányos kitöltés! (B-oszlop üres)</v>
      </c>
      <c r="CE1715" s="66" t="str">
        <f t="shared" si="1084"/>
        <v>Hiányos kitöltés! (B-oszlop üres)</v>
      </c>
      <c r="CF1715" s="65">
        <f t="shared" si="1085"/>
        <v>0</v>
      </c>
      <c r="CG1715" s="65">
        <f t="shared" si="1086"/>
        <v>0</v>
      </c>
      <c r="CH1715" s="65">
        <f t="shared" si="1087"/>
        <v>0</v>
      </c>
    </row>
    <row r="1716" spans="1:86" ht="31.25" x14ac:dyDescent="0.25">
      <c r="A1716" s="54" t="str">
        <f t="shared" ref="A1716:A1779" si="1117">IF($G1716="","Nincs VKR kiválasztva!",CE1716)</f>
        <v>Nincs VKR kiválasztva!</v>
      </c>
      <c r="B1716" s="68"/>
      <c r="C1716" s="55"/>
      <c r="D1716" s="47"/>
      <c r="E1716" s="47"/>
      <c r="F1716" s="56" t="str">
        <f>IF($G1716="","Nincs VKR kiválasztva!",INDEX(Osszesito!$C:$C,MATCH($G1716,Osszesito!$D:$D,0)))</f>
        <v>Nincs VKR kiválasztva!</v>
      </c>
      <c r="G1716" s="45"/>
      <c r="H1716" s="51" t="str">
        <f>IF($D1716="","",CONCATENATE($AY1716,"_",COUNTA($D$3:$D1716),"_FSZV_2026"))</f>
        <v/>
      </c>
      <c r="I1716" s="56" t="str">
        <f>IF($G1716="","Nincs VKR kiválasztva!",INDEX(Osszesito!$G:$G,MATCH($F1716,Osszesito!$C:$C,0)))</f>
        <v>Nincs VKR kiválasztva!</v>
      </c>
      <c r="J1716" s="56" t="str">
        <f>IF($G1716="","Nincs VKR kiválasztva!",INDEX(Osszesito!$F:$F,MATCH($F1716,Osszesito!$C:$C,0)))</f>
        <v>Nincs VKR kiválasztva!</v>
      </c>
      <c r="K1716" s="48" t="str">
        <f t="shared" si="1114"/>
        <v>Nincs kitöltve a költség rész!</v>
      </c>
      <c r="L1716" s="49"/>
      <c r="M1716" s="49"/>
      <c r="N1716" s="60"/>
      <c r="O1716" s="60"/>
      <c r="P1716" s="90"/>
      <c r="R1716" s="62"/>
      <c r="S1716" s="62"/>
      <c r="T1716" s="62"/>
      <c r="U1716" s="62"/>
      <c r="V1716" s="62"/>
      <c r="W1716" s="62"/>
      <c r="X1716" s="62"/>
      <c r="Y1716" s="62"/>
      <c r="Z1716" s="62"/>
      <c r="AA1716" s="62"/>
      <c r="AB1716" s="62"/>
      <c r="AC1716" s="61">
        <f t="shared" ref="AC1716:AC1779" si="1118">SUM(R1716:AB1716)</f>
        <v>0</v>
      </c>
      <c r="AD1716" s="1" t="str">
        <f t="shared" ref="AD1716:AD1779" si="1119">IF($G1716="","Nincs VKR kiválasztva!",IF(BA1716=0,"Hiányos kitöltés!",BF1716))</f>
        <v>Nincs VKR kiválasztva!</v>
      </c>
      <c r="AF1716" s="60"/>
      <c r="AG1716" s="60"/>
      <c r="AH1716" s="60"/>
      <c r="AI1716" s="60"/>
      <c r="AJ1716" s="60"/>
      <c r="AK1716" s="60"/>
      <c r="AL1716" s="60"/>
      <c r="AM1716" s="60"/>
      <c r="AN1716" s="60"/>
      <c r="AO1716" s="60"/>
      <c r="AP1716" s="60"/>
      <c r="AQ1716" s="61">
        <f t="shared" ref="AQ1716:AQ1779" si="1120">SUM(AF1716:AP1716)</f>
        <v>0</v>
      </c>
      <c r="AR1716" s="130" t="s">
        <v>36</v>
      </c>
      <c r="AS1716" s="1" t="str">
        <f t="shared" ref="AS1716:AS1779" si="1121">IF($G1716="","Nincs VKR kiválasztva!",IF(BA1716=0,"Hiányos kitöltés!",IF(BB1716="R","Nincs hosszútávú terv!",BL1716)))</f>
        <v>Nincs VKR kiválasztva!</v>
      </c>
      <c r="AU1716" s="46"/>
      <c r="AV1716" s="46"/>
      <c r="AY1716" s="64" t="str">
        <f>IF($D1716="","",INDEX(Osszesito!$E:$E,MATCH($F1716,Osszesito!$C:$C,0)))</f>
        <v/>
      </c>
      <c r="AZ1716" s="64">
        <f t="shared" si="1088"/>
        <v>0</v>
      </c>
      <c r="BA1716" s="65">
        <f t="shared" si="1089"/>
        <v>0</v>
      </c>
      <c r="BB1716" s="65" t="str">
        <f t="shared" si="1090"/>
        <v>x</v>
      </c>
      <c r="BC1716" s="65">
        <f t="shared" ref="BC1716:BC1779" si="1122">IF(OR(BB1716="R",BB1716="RH"),1,0)</f>
        <v>0</v>
      </c>
      <c r="BD1716" s="65">
        <f t="shared" si="1115"/>
        <v>0</v>
      </c>
      <c r="BE1716" s="65">
        <f t="shared" si="1091"/>
        <v>0</v>
      </c>
      <c r="BF1716" s="64" t="str">
        <f t="shared" si="1092"/>
        <v>A forrás egyenlő a költséggel (I.ütem).</v>
      </c>
      <c r="BG1716" s="65">
        <f t="shared" si="1093"/>
        <v>0</v>
      </c>
      <c r="BH1716" s="65">
        <f t="shared" si="1094"/>
        <v>0</v>
      </c>
      <c r="BI1716" s="65">
        <f t="shared" si="1095"/>
        <v>0</v>
      </c>
      <c r="BJ1716" s="65">
        <f t="shared" si="1096"/>
        <v>0</v>
      </c>
      <c r="BK1716" s="65">
        <f t="shared" ref="BK1716:BK1779" si="1123">IF(AND($BJ1716=1,$O1716=$AQ1716),1,IF(AND($BJ1716=1,$O1716&gt;$AQ1716,AR1716="igen"),1,0))</f>
        <v>0</v>
      </c>
      <c r="BL1716" s="66" t="str">
        <f t="shared" si="1116"/>
        <v>Nem hosszútávú a feladat.</v>
      </c>
      <c r="BM1716" s="67">
        <f t="shared" si="1097"/>
        <v>1</v>
      </c>
      <c r="BN1716" s="67">
        <f t="shared" si="1098"/>
        <v>0</v>
      </c>
      <c r="BO1716" s="67">
        <f t="shared" si="1099"/>
        <v>1</v>
      </c>
      <c r="BP1716" s="67">
        <f t="shared" si="1100"/>
        <v>0</v>
      </c>
      <c r="BQ1716" s="65">
        <f t="shared" si="1101"/>
        <v>0</v>
      </c>
      <c r="BR1716" s="64" t="str">
        <f t="shared" si="1102"/>
        <v>Nincs hosszútávú terv!</v>
      </c>
      <c r="BS1716" s="65">
        <f t="shared" si="1103"/>
        <v>0</v>
      </c>
      <c r="BT1716" s="65">
        <f t="shared" si="1104"/>
        <v>0</v>
      </c>
      <c r="BU1716" s="65">
        <f t="shared" si="1105"/>
        <v>0</v>
      </c>
      <c r="BV1716" s="65">
        <f t="shared" si="1106"/>
        <v>0</v>
      </c>
      <c r="BW1716" s="65">
        <f t="shared" si="1107"/>
        <v>0</v>
      </c>
      <c r="BX1716" s="65">
        <f t="shared" si="1108"/>
        <v>0</v>
      </c>
      <c r="BY1716" s="65">
        <f t="shared" si="1109"/>
        <v>0</v>
      </c>
      <c r="BZ1716" s="65">
        <f t="shared" si="1110"/>
        <v>0</v>
      </c>
      <c r="CA1716" s="65">
        <f t="shared" si="1111"/>
        <v>0</v>
      </c>
      <c r="CB1716" s="65">
        <f t="shared" si="1112"/>
        <v>0</v>
      </c>
      <c r="CC1716" s="65">
        <f t="shared" si="1113"/>
        <v>0</v>
      </c>
      <c r="CD1716" s="65" t="str">
        <f t="shared" ref="CD1716:CD1779" si="1124">IF(AND($BA1716=0,$BU1716=0),"Hiányos kitöltés! (B-oszlop üres)",IF(AND($BA1716=0,$BV1716=0),"Hiányos kitöltés! (C-oszlop üres)",IF(AND($BA1716=0,$BW1716=0),"Hiányos kitöltés! (D-oszlop üres)",IF(AND($BA1716=0,$BX1716=0),"Hiányos kitöltés! (E-oszlop üres)",IF(AND($BA1716=0,$BY1716=0),"Hiányos kitöltés! (L-oszlop üres)",IF(AND($BA1716=0,$BZ1716=0),"Hiányos kitöltés! (M-oszlop üres)",IF(AND($BA1716=0,$CA1716=0),"Hiányos kitöltés! (N-oszlop üres)",IF(AND($BA1716=0,$CB1716=0),"Hiányos kitöltés! (O-oszlop üres)",IF(AND($BA1716=0,$BG1716=0),"Hiányos kitöltés! (I.ütem forrása hiányos!","?")))))))))</f>
        <v>Hiányos kitöltés! (B-oszlop üres)</v>
      </c>
      <c r="CE1716" s="66" t="str">
        <f t="shared" ref="CE1716:CE1779" si="1125">IF($BA1716=0,$CD1716,IF($BG1716=0,"I. ütem forrása nincs kitöltve!",IF($BJ1716=0,"II. ütem forrása nincs kitöltve!",IF($BD1716=1,"Költségek üteme nem megfelelő (az időtartam és a költség üteme eltér)!",IF(AND(BH1716=0,$BA1716=1,$BJ1716=1,$BD1716=1),"Kötelező cellák kitöltve, de az I. ütem forrása hibás!",IF(AND(BJ1716=0,$BA1716=1,$BJ1716=1,$BD1716=1),"Kötelező cellák kitöltve, de a II. ütem forrása hibás!",IF(AND($BO1716=1,$AZ1716&lt;30),"Nullás a rövidtávú feladat és rövid (hiányzik) a hozzá tartozó indoklás!",IF(AND($BP1716=1,$AZ1716&lt;30),"Nullás a hosszútávú feladat és rövid (hiányzik) a hozzá tartozó indoklás!",IF(AND(BN1716=1,C1716="1811_RENDKÍVÜLI"),"II. ütemre nem tervezhet Rendkívüli feladatot!",IF(BH1716=0,AD1716,IF(BK1716=0,AS1716,IF(AND(BC1716=1,$P1716&gt;$N1716),"EM rendelet 2. melléklet terhére elszámolt költség nem lehet nagyobb az I. ütemre tervezett tényleges költségnél!",IF($AC1716&gt;$N1716,"Többlet forrást jelölt meg az I. ütemnél! Kérjük, a többletet az 'Osszesito' fülön tüntesse fel!",IF($AQ1716&gt;$O1716,"Többlet forrást jelölt meg a II. ütemnél! Kérjük, a többletet az 'Osszesito' fülön tüntesse fel!","Kitöltés rendben!"))))))))))))))</f>
        <v>Hiányos kitöltés! (B-oszlop üres)</v>
      </c>
      <c r="CF1716" s="65">
        <f t="shared" ref="CF1716:CF1779" si="1126">IF(A1716="Kitöltés rendben!",1,0)</f>
        <v>0</v>
      </c>
      <c r="CG1716" s="65">
        <f t="shared" ref="CG1716:CG1779" si="1127">IF(AND($BB1716="R",$CF1716=1),1,IF(AND($BB1716="RH",$CF1716=1),1,0))</f>
        <v>0</v>
      </c>
      <c r="CH1716" s="65">
        <f t="shared" ref="CH1716:CH1779" si="1128">IF(AND($BB1716="H",$CF1716=1),1,IF(AND($BB1716="RH",$CF1716=1),1,0))</f>
        <v>0</v>
      </c>
    </row>
    <row r="1717" spans="1:86" ht="31.25" x14ac:dyDescent="0.25">
      <c r="A1717" s="54" t="str">
        <f t="shared" si="1117"/>
        <v>Nincs VKR kiválasztva!</v>
      </c>
      <c r="B1717" s="68"/>
      <c r="C1717" s="55"/>
      <c r="D1717" s="47"/>
      <c r="E1717" s="47"/>
      <c r="F1717" s="56" t="str">
        <f>IF($G1717="","Nincs VKR kiválasztva!",INDEX(Osszesito!$C:$C,MATCH($G1717,Osszesito!$D:$D,0)))</f>
        <v>Nincs VKR kiválasztva!</v>
      </c>
      <c r="G1717" s="45"/>
      <c r="H1717" s="51" t="str">
        <f>IF($D1717="","",CONCATENATE($AY1717,"_",COUNTA($D$3:$D1717),"_FSZV_2026"))</f>
        <v/>
      </c>
      <c r="I1717" s="56" t="str">
        <f>IF($G1717="","Nincs VKR kiválasztva!",INDEX(Osszesito!$G:$G,MATCH($F1717,Osszesito!$C:$C,0)))</f>
        <v>Nincs VKR kiválasztva!</v>
      </c>
      <c r="J1717" s="56" t="str">
        <f>IF($G1717="","Nincs VKR kiválasztva!",INDEX(Osszesito!$F:$F,MATCH($F1717,Osszesito!$C:$C,0)))</f>
        <v>Nincs VKR kiválasztva!</v>
      </c>
      <c r="K1717" s="48" t="str">
        <f t="shared" si="1114"/>
        <v>Nincs kitöltve a költség rész!</v>
      </c>
      <c r="L1717" s="49"/>
      <c r="M1717" s="49"/>
      <c r="N1717" s="60"/>
      <c r="O1717" s="60"/>
      <c r="P1717" s="90"/>
      <c r="R1717" s="62"/>
      <c r="S1717" s="62"/>
      <c r="T1717" s="62"/>
      <c r="U1717" s="62"/>
      <c r="V1717" s="62"/>
      <c r="W1717" s="62"/>
      <c r="X1717" s="62"/>
      <c r="Y1717" s="62"/>
      <c r="Z1717" s="62"/>
      <c r="AA1717" s="62"/>
      <c r="AB1717" s="62"/>
      <c r="AC1717" s="61">
        <f t="shared" si="1118"/>
        <v>0</v>
      </c>
      <c r="AD1717" s="1" t="str">
        <f t="shared" si="1119"/>
        <v>Nincs VKR kiválasztva!</v>
      </c>
      <c r="AF1717" s="60"/>
      <c r="AG1717" s="60"/>
      <c r="AH1717" s="60"/>
      <c r="AI1717" s="60"/>
      <c r="AJ1717" s="60"/>
      <c r="AK1717" s="60"/>
      <c r="AL1717" s="60"/>
      <c r="AM1717" s="60"/>
      <c r="AN1717" s="60"/>
      <c r="AO1717" s="60"/>
      <c r="AP1717" s="60"/>
      <c r="AQ1717" s="61">
        <f t="shared" si="1120"/>
        <v>0</v>
      </c>
      <c r="AR1717" s="130" t="s">
        <v>36</v>
      </c>
      <c r="AS1717" s="1" t="str">
        <f t="shared" si="1121"/>
        <v>Nincs VKR kiválasztva!</v>
      </c>
      <c r="AU1717" s="46"/>
      <c r="AV1717" s="46"/>
      <c r="AY1717" s="64" t="str">
        <f>IF($D1717="","",INDEX(Osszesito!$E:$E,MATCH($F1717,Osszesito!$C:$C,0)))</f>
        <v/>
      </c>
      <c r="AZ1717" s="64">
        <f t="shared" si="1088"/>
        <v>0</v>
      </c>
      <c r="BA1717" s="65">
        <f t="shared" si="1089"/>
        <v>0</v>
      </c>
      <c r="BB1717" s="65" t="str">
        <f t="shared" si="1090"/>
        <v>x</v>
      </c>
      <c r="BC1717" s="65">
        <f t="shared" si="1122"/>
        <v>0</v>
      </c>
      <c r="BD1717" s="65">
        <f t="shared" si="1115"/>
        <v>0</v>
      </c>
      <c r="BE1717" s="65">
        <f t="shared" si="1091"/>
        <v>0</v>
      </c>
      <c r="BF1717" s="64" t="str">
        <f t="shared" si="1092"/>
        <v>A forrás egyenlő a költséggel (I.ütem).</v>
      </c>
      <c r="BG1717" s="65">
        <f t="shared" si="1093"/>
        <v>0</v>
      </c>
      <c r="BH1717" s="65">
        <f t="shared" si="1094"/>
        <v>0</v>
      </c>
      <c r="BI1717" s="65">
        <f t="shared" si="1095"/>
        <v>0</v>
      </c>
      <c r="BJ1717" s="65">
        <f t="shared" si="1096"/>
        <v>0</v>
      </c>
      <c r="BK1717" s="65">
        <f t="shared" si="1123"/>
        <v>0</v>
      </c>
      <c r="BL1717" s="66" t="str">
        <f t="shared" si="1116"/>
        <v>Nem hosszútávú a feladat.</v>
      </c>
      <c r="BM1717" s="67">
        <f t="shared" si="1097"/>
        <v>1</v>
      </c>
      <c r="BN1717" s="67">
        <f t="shared" si="1098"/>
        <v>0</v>
      </c>
      <c r="BO1717" s="67">
        <f t="shared" si="1099"/>
        <v>1</v>
      </c>
      <c r="BP1717" s="67">
        <f t="shared" si="1100"/>
        <v>0</v>
      </c>
      <c r="BQ1717" s="65">
        <f t="shared" si="1101"/>
        <v>0</v>
      </c>
      <c r="BR1717" s="64" t="str">
        <f t="shared" si="1102"/>
        <v>Nincs hosszútávú terv!</v>
      </c>
      <c r="BS1717" s="65">
        <f t="shared" si="1103"/>
        <v>0</v>
      </c>
      <c r="BT1717" s="65">
        <f t="shared" si="1104"/>
        <v>0</v>
      </c>
      <c r="BU1717" s="65">
        <f t="shared" si="1105"/>
        <v>0</v>
      </c>
      <c r="BV1717" s="65">
        <f t="shared" si="1106"/>
        <v>0</v>
      </c>
      <c r="BW1717" s="65">
        <f t="shared" si="1107"/>
        <v>0</v>
      </c>
      <c r="BX1717" s="65">
        <f t="shared" si="1108"/>
        <v>0</v>
      </c>
      <c r="BY1717" s="65">
        <f t="shared" si="1109"/>
        <v>0</v>
      </c>
      <c r="BZ1717" s="65">
        <f t="shared" si="1110"/>
        <v>0</v>
      </c>
      <c r="CA1717" s="65">
        <f t="shared" si="1111"/>
        <v>0</v>
      </c>
      <c r="CB1717" s="65">
        <f t="shared" si="1112"/>
        <v>0</v>
      </c>
      <c r="CC1717" s="65">
        <f t="shared" si="1113"/>
        <v>0</v>
      </c>
      <c r="CD1717" s="65" t="str">
        <f t="shared" si="1124"/>
        <v>Hiányos kitöltés! (B-oszlop üres)</v>
      </c>
      <c r="CE1717" s="66" t="str">
        <f t="shared" si="1125"/>
        <v>Hiányos kitöltés! (B-oszlop üres)</v>
      </c>
      <c r="CF1717" s="65">
        <f t="shared" si="1126"/>
        <v>0</v>
      </c>
      <c r="CG1717" s="65">
        <f t="shared" si="1127"/>
        <v>0</v>
      </c>
      <c r="CH1717" s="65">
        <f t="shared" si="1128"/>
        <v>0</v>
      </c>
    </row>
    <row r="1718" spans="1:86" ht="31.25" x14ac:dyDescent="0.25">
      <c r="A1718" s="54" t="str">
        <f t="shared" si="1117"/>
        <v>Nincs VKR kiválasztva!</v>
      </c>
      <c r="B1718" s="68"/>
      <c r="C1718" s="55"/>
      <c r="D1718" s="47"/>
      <c r="E1718" s="47"/>
      <c r="F1718" s="56" t="str">
        <f>IF($G1718="","Nincs VKR kiválasztva!",INDEX(Osszesito!$C:$C,MATCH($G1718,Osszesito!$D:$D,0)))</f>
        <v>Nincs VKR kiválasztva!</v>
      </c>
      <c r="G1718" s="45"/>
      <c r="H1718" s="51" t="str">
        <f>IF($D1718="","",CONCATENATE($AY1718,"_",COUNTA($D$3:$D1718),"_FSZV_2026"))</f>
        <v/>
      </c>
      <c r="I1718" s="56" t="str">
        <f>IF($G1718="","Nincs VKR kiválasztva!",INDEX(Osszesito!$G:$G,MATCH($F1718,Osszesito!$C:$C,0)))</f>
        <v>Nincs VKR kiválasztva!</v>
      </c>
      <c r="J1718" s="56" t="str">
        <f>IF($G1718="","Nincs VKR kiválasztva!",INDEX(Osszesito!$F:$F,MATCH($F1718,Osszesito!$C:$C,0)))</f>
        <v>Nincs VKR kiválasztva!</v>
      </c>
      <c r="K1718" s="48" t="str">
        <f t="shared" si="1114"/>
        <v>Nincs kitöltve a költség rész!</v>
      </c>
      <c r="L1718" s="49"/>
      <c r="M1718" s="49"/>
      <c r="N1718" s="60"/>
      <c r="O1718" s="60"/>
      <c r="P1718" s="90"/>
      <c r="R1718" s="62"/>
      <c r="S1718" s="62"/>
      <c r="T1718" s="62"/>
      <c r="U1718" s="62"/>
      <c r="V1718" s="62"/>
      <c r="W1718" s="62"/>
      <c r="X1718" s="62"/>
      <c r="Y1718" s="62"/>
      <c r="Z1718" s="62"/>
      <c r="AA1718" s="62"/>
      <c r="AB1718" s="62"/>
      <c r="AC1718" s="61">
        <f t="shared" si="1118"/>
        <v>0</v>
      </c>
      <c r="AD1718" s="1" t="str">
        <f t="shared" si="1119"/>
        <v>Nincs VKR kiválasztva!</v>
      </c>
      <c r="AF1718" s="60"/>
      <c r="AG1718" s="60"/>
      <c r="AH1718" s="60"/>
      <c r="AI1718" s="60"/>
      <c r="AJ1718" s="60"/>
      <c r="AK1718" s="60"/>
      <c r="AL1718" s="60"/>
      <c r="AM1718" s="60"/>
      <c r="AN1718" s="60"/>
      <c r="AO1718" s="60"/>
      <c r="AP1718" s="60"/>
      <c r="AQ1718" s="61">
        <f t="shared" si="1120"/>
        <v>0</v>
      </c>
      <c r="AR1718" s="130" t="s">
        <v>36</v>
      </c>
      <c r="AS1718" s="1" t="str">
        <f t="shared" si="1121"/>
        <v>Nincs VKR kiválasztva!</v>
      </c>
      <c r="AU1718" s="46"/>
      <c r="AV1718" s="46"/>
      <c r="AY1718" s="64" t="str">
        <f>IF($D1718="","",INDEX(Osszesito!$E:$E,MATCH($F1718,Osszesito!$C:$C,0)))</f>
        <v/>
      </c>
      <c r="AZ1718" s="64">
        <f t="shared" si="1088"/>
        <v>0</v>
      </c>
      <c r="BA1718" s="65">
        <f t="shared" si="1089"/>
        <v>0</v>
      </c>
      <c r="BB1718" s="65" t="str">
        <f t="shared" si="1090"/>
        <v>x</v>
      </c>
      <c r="BC1718" s="65">
        <f t="shared" si="1122"/>
        <v>0</v>
      </c>
      <c r="BD1718" s="65">
        <f t="shared" si="1115"/>
        <v>0</v>
      </c>
      <c r="BE1718" s="65">
        <f t="shared" si="1091"/>
        <v>0</v>
      </c>
      <c r="BF1718" s="64" t="str">
        <f t="shared" si="1092"/>
        <v>A forrás egyenlő a költséggel (I.ütem).</v>
      </c>
      <c r="BG1718" s="65">
        <f t="shared" si="1093"/>
        <v>0</v>
      </c>
      <c r="BH1718" s="65">
        <f t="shared" si="1094"/>
        <v>0</v>
      </c>
      <c r="BI1718" s="65">
        <f t="shared" si="1095"/>
        <v>0</v>
      </c>
      <c r="BJ1718" s="65">
        <f t="shared" si="1096"/>
        <v>0</v>
      </c>
      <c r="BK1718" s="65">
        <f t="shared" si="1123"/>
        <v>0</v>
      </c>
      <c r="BL1718" s="66" t="str">
        <f t="shared" si="1116"/>
        <v>Nem hosszútávú a feladat.</v>
      </c>
      <c r="BM1718" s="67">
        <f t="shared" si="1097"/>
        <v>1</v>
      </c>
      <c r="BN1718" s="67">
        <f t="shared" si="1098"/>
        <v>0</v>
      </c>
      <c r="BO1718" s="67">
        <f t="shared" si="1099"/>
        <v>1</v>
      </c>
      <c r="BP1718" s="67">
        <f t="shared" si="1100"/>
        <v>0</v>
      </c>
      <c r="BQ1718" s="65">
        <f t="shared" si="1101"/>
        <v>0</v>
      </c>
      <c r="BR1718" s="64" t="str">
        <f t="shared" si="1102"/>
        <v>Nincs hosszútávú terv!</v>
      </c>
      <c r="BS1718" s="65">
        <f t="shared" si="1103"/>
        <v>0</v>
      </c>
      <c r="BT1718" s="65">
        <f t="shared" si="1104"/>
        <v>0</v>
      </c>
      <c r="BU1718" s="65">
        <f t="shared" si="1105"/>
        <v>0</v>
      </c>
      <c r="BV1718" s="65">
        <f t="shared" si="1106"/>
        <v>0</v>
      </c>
      <c r="BW1718" s="65">
        <f t="shared" si="1107"/>
        <v>0</v>
      </c>
      <c r="BX1718" s="65">
        <f t="shared" si="1108"/>
        <v>0</v>
      </c>
      <c r="BY1718" s="65">
        <f t="shared" si="1109"/>
        <v>0</v>
      </c>
      <c r="BZ1718" s="65">
        <f t="shared" si="1110"/>
        <v>0</v>
      </c>
      <c r="CA1718" s="65">
        <f t="shared" si="1111"/>
        <v>0</v>
      </c>
      <c r="CB1718" s="65">
        <f t="shared" si="1112"/>
        <v>0</v>
      </c>
      <c r="CC1718" s="65">
        <f t="shared" si="1113"/>
        <v>0</v>
      </c>
      <c r="CD1718" s="65" t="str">
        <f t="shared" si="1124"/>
        <v>Hiányos kitöltés! (B-oszlop üres)</v>
      </c>
      <c r="CE1718" s="66" t="str">
        <f t="shared" si="1125"/>
        <v>Hiányos kitöltés! (B-oszlop üres)</v>
      </c>
      <c r="CF1718" s="65">
        <f t="shared" si="1126"/>
        <v>0</v>
      </c>
      <c r="CG1718" s="65">
        <f t="shared" si="1127"/>
        <v>0</v>
      </c>
      <c r="CH1718" s="65">
        <f t="shared" si="1128"/>
        <v>0</v>
      </c>
    </row>
    <row r="1719" spans="1:86" ht="31.25" x14ac:dyDescent="0.25">
      <c r="A1719" s="54" t="str">
        <f t="shared" si="1117"/>
        <v>Nincs VKR kiválasztva!</v>
      </c>
      <c r="B1719" s="68"/>
      <c r="C1719" s="55"/>
      <c r="D1719" s="47"/>
      <c r="E1719" s="47"/>
      <c r="F1719" s="56" t="str">
        <f>IF($G1719="","Nincs VKR kiválasztva!",INDEX(Osszesito!$C:$C,MATCH($G1719,Osszesito!$D:$D,0)))</f>
        <v>Nincs VKR kiválasztva!</v>
      </c>
      <c r="G1719" s="45"/>
      <c r="H1719" s="51" t="str">
        <f>IF($D1719="","",CONCATENATE($AY1719,"_",COUNTA($D$3:$D1719),"_FSZV_2026"))</f>
        <v/>
      </c>
      <c r="I1719" s="56" t="str">
        <f>IF($G1719="","Nincs VKR kiválasztva!",INDEX(Osszesito!$G:$G,MATCH($F1719,Osszesito!$C:$C,0)))</f>
        <v>Nincs VKR kiválasztva!</v>
      </c>
      <c r="J1719" s="56" t="str">
        <f>IF($G1719="","Nincs VKR kiválasztva!",INDEX(Osszesito!$F:$F,MATCH($F1719,Osszesito!$C:$C,0)))</f>
        <v>Nincs VKR kiválasztva!</v>
      </c>
      <c r="K1719" s="48" t="str">
        <f t="shared" si="1114"/>
        <v>Nincs kitöltve a költség rész!</v>
      </c>
      <c r="L1719" s="49"/>
      <c r="M1719" s="49"/>
      <c r="N1719" s="60"/>
      <c r="O1719" s="60"/>
      <c r="P1719" s="90"/>
      <c r="R1719" s="62"/>
      <c r="S1719" s="62"/>
      <c r="T1719" s="62"/>
      <c r="U1719" s="62"/>
      <c r="V1719" s="62"/>
      <c r="W1719" s="62"/>
      <c r="X1719" s="62"/>
      <c r="Y1719" s="62"/>
      <c r="Z1719" s="62"/>
      <c r="AA1719" s="62"/>
      <c r="AB1719" s="62"/>
      <c r="AC1719" s="61">
        <f t="shared" si="1118"/>
        <v>0</v>
      </c>
      <c r="AD1719" s="1" t="str">
        <f t="shared" si="1119"/>
        <v>Nincs VKR kiválasztva!</v>
      </c>
      <c r="AF1719" s="60"/>
      <c r="AG1719" s="60"/>
      <c r="AH1719" s="60"/>
      <c r="AI1719" s="60"/>
      <c r="AJ1719" s="60"/>
      <c r="AK1719" s="60"/>
      <c r="AL1719" s="60"/>
      <c r="AM1719" s="60"/>
      <c r="AN1719" s="60"/>
      <c r="AO1719" s="60"/>
      <c r="AP1719" s="60"/>
      <c r="AQ1719" s="61">
        <f t="shared" si="1120"/>
        <v>0</v>
      </c>
      <c r="AR1719" s="130" t="s">
        <v>36</v>
      </c>
      <c r="AS1719" s="1" t="str">
        <f t="shared" si="1121"/>
        <v>Nincs VKR kiválasztva!</v>
      </c>
      <c r="AU1719" s="46"/>
      <c r="AV1719" s="46"/>
      <c r="AY1719" s="64" t="str">
        <f>IF($D1719="","",INDEX(Osszesito!$E:$E,MATCH($F1719,Osszesito!$C:$C,0)))</f>
        <v/>
      </c>
      <c r="AZ1719" s="64">
        <f t="shared" si="1088"/>
        <v>0</v>
      </c>
      <c r="BA1719" s="65">
        <f t="shared" si="1089"/>
        <v>0</v>
      </c>
      <c r="BB1719" s="65" t="str">
        <f t="shared" si="1090"/>
        <v>x</v>
      </c>
      <c r="BC1719" s="65">
        <f t="shared" si="1122"/>
        <v>0</v>
      </c>
      <c r="BD1719" s="65">
        <f t="shared" si="1115"/>
        <v>0</v>
      </c>
      <c r="BE1719" s="65">
        <f t="shared" si="1091"/>
        <v>0</v>
      </c>
      <c r="BF1719" s="64" t="str">
        <f t="shared" si="1092"/>
        <v>A forrás egyenlő a költséggel (I.ütem).</v>
      </c>
      <c r="BG1719" s="65">
        <f t="shared" si="1093"/>
        <v>0</v>
      </c>
      <c r="BH1719" s="65">
        <f t="shared" si="1094"/>
        <v>0</v>
      </c>
      <c r="BI1719" s="65">
        <f t="shared" si="1095"/>
        <v>0</v>
      </c>
      <c r="BJ1719" s="65">
        <f t="shared" si="1096"/>
        <v>0</v>
      </c>
      <c r="BK1719" s="65">
        <f t="shared" si="1123"/>
        <v>0</v>
      </c>
      <c r="BL1719" s="66" t="str">
        <f t="shared" si="1116"/>
        <v>Nem hosszútávú a feladat.</v>
      </c>
      <c r="BM1719" s="67">
        <f t="shared" si="1097"/>
        <v>1</v>
      </c>
      <c r="BN1719" s="67">
        <f t="shared" si="1098"/>
        <v>0</v>
      </c>
      <c r="BO1719" s="67">
        <f t="shared" si="1099"/>
        <v>1</v>
      </c>
      <c r="BP1719" s="67">
        <f t="shared" si="1100"/>
        <v>0</v>
      </c>
      <c r="BQ1719" s="65">
        <f t="shared" si="1101"/>
        <v>0</v>
      </c>
      <c r="BR1719" s="64" t="str">
        <f t="shared" si="1102"/>
        <v>Nincs hosszútávú terv!</v>
      </c>
      <c r="BS1719" s="65">
        <f t="shared" si="1103"/>
        <v>0</v>
      </c>
      <c r="BT1719" s="65">
        <f t="shared" si="1104"/>
        <v>0</v>
      </c>
      <c r="BU1719" s="65">
        <f t="shared" si="1105"/>
        <v>0</v>
      </c>
      <c r="BV1719" s="65">
        <f t="shared" si="1106"/>
        <v>0</v>
      </c>
      <c r="BW1719" s="65">
        <f t="shared" si="1107"/>
        <v>0</v>
      </c>
      <c r="BX1719" s="65">
        <f t="shared" si="1108"/>
        <v>0</v>
      </c>
      <c r="BY1719" s="65">
        <f t="shared" si="1109"/>
        <v>0</v>
      </c>
      <c r="BZ1719" s="65">
        <f t="shared" si="1110"/>
        <v>0</v>
      </c>
      <c r="CA1719" s="65">
        <f t="shared" si="1111"/>
        <v>0</v>
      </c>
      <c r="CB1719" s="65">
        <f t="shared" si="1112"/>
        <v>0</v>
      </c>
      <c r="CC1719" s="65">
        <f t="shared" si="1113"/>
        <v>0</v>
      </c>
      <c r="CD1719" s="65" t="str">
        <f t="shared" si="1124"/>
        <v>Hiányos kitöltés! (B-oszlop üres)</v>
      </c>
      <c r="CE1719" s="66" t="str">
        <f t="shared" si="1125"/>
        <v>Hiányos kitöltés! (B-oszlop üres)</v>
      </c>
      <c r="CF1719" s="65">
        <f t="shared" si="1126"/>
        <v>0</v>
      </c>
      <c r="CG1719" s="65">
        <f t="shared" si="1127"/>
        <v>0</v>
      </c>
      <c r="CH1719" s="65">
        <f t="shared" si="1128"/>
        <v>0</v>
      </c>
    </row>
    <row r="1720" spans="1:86" ht="31.25" x14ac:dyDescent="0.25">
      <c r="A1720" s="54" t="str">
        <f t="shared" si="1117"/>
        <v>Nincs VKR kiválasztva!</v>
      </c>
      <c r="B1720" s="68"/>
      <c r="C1720" s="55"/>
      <c r="D1720" s="47"/>
      <c r="E1720" s="47"/>
      <c r="F1720" s="56" t="str">
        <f>IF($G1720="","Nincs VKR kiválasztva!",INDEX(Osszesito!$C:$C,MATCH($G1720,Osszesito!$D:$D,0)))</f>
        <v>Nincs VKR kiválasztva!</v>
      </c>
      <c r="G1720" s="45"/>
      <c r="H1720" s="51" t="str">
        <f>IF($D1720="","",CONCATENATE($AY1720,"_",COUNTA($D$3:$D1720),"_FSZV_2026"))</f>
        <v/>
      </c>
      <c r="I1720" s="56" t="str">
        <f>IF($G1720="","Nincs VKR kiválasztva!",INDEX(Osszesito!$G:$G,MATCH($F1720,Osszesito!$C:$C,0)))</f>
        <v>Nincs VKR kiválasztva!</v>
      </c>
      <c r="J1720" s="56" t="str">
        <f>IF($G1720="","Nincs VKR kiválasztva!",INDEX(Osszesito!$F:$F,MATCH($F1720,Osszesito!$C:$C,0)))</f>
        <v>Nincs VKR kiválasztva!</v>
      </c>
      <c r="K1720" s="48" t="str">
        <f t="shared" si="1114"/>
        <v>Nincs kitöltve a költség rész!</v>
      </c>
      <c r="L1720" s="49"/>
      <c r="M1720" s="49"/>
      <c r="N1720" s="60"/>
      <c r="O1720" s="60"/>
      <c r="P1720" s="90"/>
      <c r="R1720" s="62"/>
      <c r="S1720" s="62"/>
      <c r="T1720" s="62"/>
      <c r="U1720" s="62"/>
      <c r="V1720" s="62"/>
      <c r="W1720" s="62"/>
      <c r="X1720" s="62"/>
      <c r="Y1720" s="62"/>
      <c r="Z1720" s="62"/>
      <c r="AA1720" s="62"/>
      <c r="AB1720" s="62"/>
      <c r="AC1720" s="61">
        <f t="shared" si="1118"/>
        <v>0</v>
      </c>
      <c r="AD1720" s="1" t="str">
        <f t="shared" si="1119"/>
        <v>Nincs VKR kiválasztva!</v>
      </c>
      <c r="AF1720" s="60"/>
      <c r="AG1720" s="60"/>
      <c r="AH1720" s="60"/>
      <c r="AI1720" s="60"/>
      <c r="AJ1720" s="60"/>
      <c r="AK1720" s="60"/>
      <c r="AL1720" s="60"/>
      <c r="AM1720" s="60"/>
      <c r="AN1720" s="60"/>
      <c r="AO1720" s="60"/>
      <c r="AP1720" s="60"/>
      <c r="AQ1720" s="61">
        <f t="shared" si="1120"/>
        <v>0</v>
      </c>
      <c r="AR1720" s="130" t="s">
        <v>36</v>
      </c>
      <c r="AS1720" s="1" t="str">
        <f t="shared" si="1121"/>
        <v>Nincs VKR kiválasztva!</v>
      </c>
      <c r="AU1720" s="46"/>
      <c r="AV1720" s="46"/>
      <c r="AY1720" s="64" t="str">
        <f>IF($D1720="","",INDEX(Osszesito!$E:$E,MATCH($F1720,Osszesito!$C:$C,0)))</f>
        <v/>
      </c>
      <c r="AZ1720" s="64">
        <f t="shared" si="1088"/>
        <v>0</v>
      </c>
      <c r="BA1720" s="65">
        <f t="shared" si="1089"/>
        <v>0</v>
      </c>
      <c r="BB1720" s="65" t="str">
        <f t="shared" si="1090"/>
        <v>x</v>
      </c>
      <c r="BC1720" s="65">
        <f t="shared" si="1122"/>
        <v>0</v>
      </c>
      <c r="BD1720" s="65">
        <f t="shared" si="1115"/>
        <v>0</v>
      </c>
      <c r="BE1720" s="65">
        <f t="shared" si="1091"/>
        <v>0</v>
      </c>
      <c r="BF1720" s="64" t="str">
        <f t="shared" si="1092"/>
        <v>A forrás egyenlő a költséggel (I.ütem).</v>
      </c>
      <c r="BG1720" s="65">
        <f t="shared" si="1093"/>
        <v>0</v>
      </c>
      <c r="BH1720" s="65">
        <f t="shared" si="1094"/>
        <v>0</v>
      </c>
      <c r="BI1720" s="65">
        <f t="shared" si="1095"/>
        <v>0</v>
      </c>
      <c r="BJ1720" s="65">
        <f t="shared" si="1096"/>
        <v>0</v>
      </c>
      <c r="BK1720" s="65">
        <f t="shared" si="1123"/>
        <v>0</v>
      </c>
      <c r="BL1720" s="66" t="str">
        <f t="shared" si="1116"/>
        <v>Nem hosszútávú a feladat.</v>
      </c>
      <c r="BM1720" s="67">
        <f t="shared" si="1097"/>
        <v>1</v>
      </c>
      <c r="BN1720" s="67">
        <f t="shared" si="1098"/>
        <v>0</v>
      </c>
      <c r="BO1720" s="67">
        <f t="shared" si="1099"/>
        <v>1</v>
      </c>
      <c r="BP1720" s="67">
        <f t="shared" si="1100"/>
        <v>0</v>
      </c>
      <c r="BQ1720" s="65">
        <f t="shared" si="1101"/>
        <v>0</v>
      </c>
      <c r="BR1720" s="64" t="str">
        <f t="shared" si="1102"/>
        <v>Nincs hosszútávú terv!</v>
      </c>
      <c r="BS1720" s="65">
        <f t="shared" si="1103"/>
        <v>0</v>
      </c>
      <c r="BT1720" s="65">
        <f t="shared" si="1104"/>
        <v>0</v>
      </c>
      <c r="BU1720" s="65">
        <f t="shared" si="1105"/>
        <v>0</v>
      </c>
      <c r="BV1720" s="65">
        <f t="shared" si="1106"/>
        <v>0</v>
      </c>
      <c r="BW1720" s="65">
        <f t="shared" si="1107"/>
        <v>0</v>
      </c>
      <c r="BX1720" s="65">
        <f t="shared" si="1108"/>
        <v>0</v>
      </c>
      <c r="BY1720" s="65">
        <f t="shared" si="1109"/>
        <v>0</v>
      </c>
      <c r="BZ1720" s="65">
        <f t="shared" si="1110"/>
        <v>0</v>
      </c>
      <c r="CA1720" s="65">
        <f t="shared" si="1111"/>
        <v>0</v>
      </c>
      <c r="CB1720" s="65">
        <f t="shared" si="1112"/>
        <v>0</v>
      </c>
      <c r="CC1720" s="65">
        <f t="shared" si="1113"/>
        <v>0</v>
      </c>
      <c r="CD1720" s="65" t="str">
        <f t="shared" si="1124"/>
        <v>Hiányos kitöltés! (B-oszlop üres)</v>
      </c>
      <c r="CE1720" s="66" t="str">
        <f t="shared" si="1125"/>
        <v>Hiányos kitöltés! (B-oszlop üres)</v>
      </c>
      <c r="CF1720" s="65">
        <f t="shared" si="1126"/>
        <v>0</v>
      </c>
      <c r="CG1720" s="65">
        <f t="shared" si="1127"/>
        <v>0</v>
      </c>
      <c r="CH1720" s="65">
        <f t="shared" si="1128"/>
        <v>0</v>
      </c>
    </row>
    <row r="1721" spans="1:86" ht="31.25" x14ac:dyDescent="0.25">
      <c r="A1721" s="54" t="str">
        <f t="shared" si="1117"/>
        <v>Nincs VKR kiválasztva!</v>
      </c>
      <c r="B1721" s="68"/>
      <c r="C1721" s="55"/>
      <c r="D1721" s="47"/>
      <c r="E1721" s="47"/>
      <c r="F1721" s="56" t="str">
        <f>IF($G1721="","Nincs VKR kiválasztva!",INDEX(Osszesito!$C:$C,MATCH($G1721,Osszesito!$D:$D,0)))</f>
        <v>Nincs VKR kiválasztva!</v>
      </c>
      <c r="G1721" s="45"/>
      <c r="H1721" s="51" t="str">
        <f>IF($D1721="","",CONCATENATE($AY1721,"_",COUNTA($D$3:$D1721),"_FSZV_2026"))</f>
        <v/>
      </c>
      <c r="I1721" s="56" t="str">
        <f>IF($G1721="","Nincs VKR kiválasztva!",INDEX(Osszesito!$G:$G,MATCH($F1721,Osszesito!$C:$C,0)))</f>
        <v>Nincs VKR kiválasztva!</v>
      </c>
      <c r="J1721" s="56" t="str">
        <f>IF($G1721="","Nincs VKR kiválasztva!",INDEX(Osszesito!$F:$F,MATCH($F1721,Osszesito!$C:$C,0)))</f>
        <v>Nincs VKR kiválasztva!</v>
      </c>
      <c r="K1721" s="48" t="str">
        <f t="shared" si="1114"/>
        <v>Nincs kitöltve a költség rész!</v>
      </c>
      <c r="L1721" s="49"/>
      <c r="M1721" s="49"/>
      <c r="N1721" s="60"/>
      <c r="O1721" s="60"/>
      <c r="P1721" s="90"/>
      <c r="R1721" s="62"/>
      <c r="S1721" s="62"/>
      <c r="T1721" s="62"/>
      <c r="U1721" s="62"/>
      <c r="V1721" s="62"/>
      <c r="W1721" s="62"/>
      <c r="X1721" s="62"/>
      <c r="Y1721" s="62"/>
      <c r="Z1721" s="62"/>
      <c r="AA1721" s="62"/>
      <c r="AB1721" s="62"/>
      <c r="AC1721" s="61">
        <f t="shared" si="1118"/>
        <v>0</v>
      </c>
      <c r="AD1721" s="1" t="str">
        <f t="shared" si="1119"/>
        <v>Nincs VKR kiválasztva!</v>
      </c>
      <c r="AF1721" s="60"/>
      <c r="AG1721" s="60"/>
      <c r="AH1721" s="60"/>
      <c r="AI1721" s="60"/>
      <c r="AJ1721" s="60"/>
      <c r="AK1721" s="60"/>
      <c r="AL1721" s="60"/>
      <c r="AM1721" s="60"/>
      <c r="AN1721" s="60"/>
      <c r="AO1721" s="60"/>
      <c r="AP1721" s="60"/>
      <c r="AQ1721" s="61">
        <f t="shared" si="1120"/>
        <v>0</v>
      </c>
      <c r="AR1721" s="130" t="s">
        <v>36</v>
      </c>
      <c r="AS1721" s="1" t="str">
        <f t="shared" si="1121"/>
        <v>Nincs VKR kiválasztva!</v>
      </c>
      <c r="AU1721" s="46"/>
      <c r="AV1721" s="46"/>
      <c r="AY1721" s="64" t="str">
        <f>IF($D1721="","",INDEX(Osszesito!$E:$E,MATCH($F1721,Osszesito!$C:$C,0)))</f>
        <v/>
      </c>
      <c r="AZ1721" s="64">
        <f t="shared" si="1088"/>
        <v>0</v>
      </c>
      <c r="BA1721" s="65">
        <f t="shared" si="1089"/>
        <v>0</v>
      </c>
      <c r="BB1721" s="65" t="str">
        <f t="shared" si="1090"/>
        <v>x</v>
      </c>
      <c r="BC1721" s="65">
        <f t="shared" si="1122"/>
        <v>0</v>
      </c>
      <c r="BD1721" s="65">
        <f t="shared" si="1115"/>
        <v>0</v>
      </c>
      <c r="BE1721" s="65">
        <f t="shared" si="1091"/>
        <v>0</v>
      </c>
      <c r="BF1721" s="64" t="str">
        <f t="shared" si="1092"/>
        <v>A forrás egyenlő a költséggel (I.ütem).</v>
      </c>
      <c r="BG1721" s="65">
        <f t="shared" si="1093"/>
        <v>0</v>
      </c>
      <c r="BH1721" s="65">
        <f t="shared" si="1094"/>
        <v>0</v>
      </c>
      <c r="BI1721" s="65">
        <f t="shared" si="1095"/>
        <v>0</v>
      </c>
      <c r="BJ1721" s="65">
        <f t="shared" si="1096"/>
        <v>0</v>
      </c>
      <c r="BK1721" s="65">
        <f t="shared" si="1123"/>
        <v>0</v>
      </c>
      <c r="BL1721" s="66" t="str">
        <f t="shared" si="1116"/>
        <v>Nem hosszútávú a feladat.</v>
      </c>
      <c r="BM1721" s="67">
        <f t="shared" si="1097"/>
        <v>1</v>
      </c>
      <c r="BN1721" s="67">
        <f t="shared" si="1098"/>
        <v>0</v>
      </c>
      <c r="BO1721" s="67">
        <f t="shared" si="1099"/>
        <v>1</v>
      </c>
      <c r="BP1721" s="67">
        <f t="shared" si="1100"/>
        <v>0</v>
      </c>
      <c r="BQ1721" s="65">
        <f t="shared" si="1101"/>
        <v>0</v>
      </c>
      <c r="BR1721" s="64" t="str">
        <f t="shared" si="1102"/>
        <v>Nincs hosszútávú terv!</v>
      </c>
      <c r="BS1721" s="65">
        <f t="shared" si="1103"/>
        <v>0</v>
      </c>
      <c r="BT1721" s="65">
        <f t="shared" si="1104"/>
        <v>0</v>
      </c>
      <c r="BU1721" s="65">
        <f t="shared" si="1105"/>
        <v>0</v>
      </c>
      <c r="BV1721" s="65">
        <f t="shared" si="1106"/>
        <v>0</v>
      </c>
      <c r="BW1721" s="65">
        <f t="shared" si="1107"/>
        <v>0</v>
      </c>
      <c r="BX1721" s="65">
        <f t="shared" si="1108"/>
        <v>0</v>
      </c>
      <c r="BY1721" s="65">
        <f t="shared" si="1109"/>
        <v>0</v>
      </c>
      <c r="BZ1721" s="65">
        <f t="shared" si="1110"/>
        <v>0</v>
      </c>
      <c r="CA1721" s="65">
        <f t="shared" si="1111"/>
        <v>0</v>
      </c>
      <c r="CB1721" s="65">
        <f t="shared" si="1112"/>
        <v>0</v>
      </c>
      <c r="CC1721" s="65">
        <f t="shared" si="1113"/>
        <v>0</v>
      </c>
      <c r="CD1721" s="65" t="str">
        <f t="shared" si="1124"/>
        <v>Hiányos kitöltés! (B-oszlop üres)</v>
      </c>
      <c r="CE1721" s="66" t="str">
        <f t="shared" si="1125"/>
        <v>Hiányos kitöltés! (B-oszlop üres)</v>
      </c>
      <c r="CF1721" s="65">
        <f t="shared" si="1126"/>
        <v>0</v>
      </c>
      <c r="CG1721" s="65">
        <f t="shared" si="1127"/>
        <v>0</v>
      </c>
      <c r="CH1721" s="65">
        <f t="shared" si="1128"/>
        <v>0</v>
      </c>
    </row>
    <row r="1722" spans="1:86" ht="31.25" x14ac:dyDescent="0.25">
      <c r="A1722" s="54" t="str">
        <f t="shared" si="1117"/>
        <v>Nincs VKR kiválasztva!</v>
      </c>
      <c r="B1722" s="68"/>
      <c r="C1722" s="55"/>
      <c r="D1722" s="47"/>
      <c r="E1722" s="47"/>
      <c r="F1722" s="56" t="str">
        <f>IF($G1722="","Nincs VKR kiválasztva!",INDEX(Osszesito!$C:$C,MATCH($G1722,Osszesito!$D:$D,0)))</f>
        <v>Nincs VKR kiválasztva!</v>
      </c>
      <c r="G1722" s="45"/>
      <c r="H1722" s="51" t="str">
        <f>IF($D1722="","",CONCATENATE($AY1722,"_",COUNTA($D$3:$D1722),"_FSZV_2026"))</f>
        <v/>
      </c>
      <c r="I1722" s="56" t="str">
        <f>IF($G1722="","Nincs VKR kiválasztva!",INDEX(Osszesito!$G:$G,MATCH($F1722,Osszesito!$C:$C,0)))</f>
        <v>Nincs VKR kiválasztva!</v>
      </c>
      <c r="J1722" s="56" t="str">
        <f>IF($G1722="","Nincs VKR kiválasztva!",INDEX(Osszesito!$F:$F,MATCH($F1722,Osszesito!$C:$C,0)))</f>
        <v>Nincs VKR kiválasztva!</v>
      </c>
      <c r="K1722" s="48" t="str">
        <f t="shared" si="1114"/>
        <v>Nincs kitöltve a költség rész!</v>
      </c>
      <c r="L1722" s="49"/>
      <c r="M1722" s="49"/>
      <c r="N1722" s="60"/>
      <c r="O1722" s="60"/>
      <c r="P1722" s="90"/>
      <c r="R1722" s="62"/>
      <c r="S1722" s="62"/>
      <c r="T1722" s="62"/>
      <c r="U1722" s="62"/>
      <c r="V1722" s="62"/>
      <c r="W1722" s="62"/>
      <c r="X1722" s="62"/>
      <c r="Y1722" s="62"/>
      <c r="Z1722" s="62"/>
      <c r="AA1722" s="62"/>
      <c r="AB1722" s="62"/>
      <c r="AC1722" s="61">
        <f t="shared" si="1118"/>
        <v>0</v>
      </c>
      <c r="AD1722" s="1" t="str">
        <f t="shared" si="1119"/>
        <v>Nincs VKR kiválasztva!</v>
      </c>
      <c r="AF1722" s="60"/>
      <c r="AG1722" s="60"/>
      <c r="AH1722" s="60"/>
      <c r="AI1722" s="60"/>
      <c r="AJ1722" s="60"/>
      <c r="AK1722" s="60"/>
      <c r="AL1722" s="60"/>
      <c r="AM1722" s="60"/>
      <c r="AN1722" s="60"/>
      <c r="AO1722" s="60"/>
      <c r="AP1722" s="60"/>
      <c r="AQ1722" s="61">
        <f t="shared" si="1120"/>
        <v>0</v>
      </c>
      <c r="AR1722" s="130" t="s">
        <v>36</v>
      </c>
      <c r="AS1722" s="1" t="str">
        <f t="shared" si="1121"/>
        <v>Nincs VKR kiválasztva!</v>
      </c>
      <c r="AU1722" s="46"/>
      <c r="AV1722" s="46"/>
      <c r="AY1722" s="64" t="str">
        <f>IF($D1722="","",INDEX(Osszesito!$E:$E,MATCH($F1722,Osszesito!$C:$C,0)))</f>
        <v/>
      </c>
      <c r="AZ1722" s="64">
        <f t="shared" si="1088"/>
        <v>0</v>
      </c>
      <c r="BA1722" s="65">
        <f t="shared" si="1089"/>
        <v>0</v>
      </c>
      <c r="BB1722" s="65" t="str">
        <f t="shared" si="1090"/>
        <v>x</v>
      </c>
      <c r="BC1722" s="65">
        <f t="shared" si="1122"/>
        <v>0</v>
      </c>
      <c r="BD1722" s="65">
        <f t="shared" si="1115"/>
        <v>0</v>
      </c>
      <c r="BE1722" s="65">
        <f t="shared" si="1091"/>
        <v>0</v>
      </c>
      <c r="BF1722" s="64" t="str">
        <f t="shared" si="1092"/>
        <v>A forrás egyenlő a költséggel (I.ütem).</v>
      </c>
      <c r="BG1722" s="65">
        <f t="shared" si="1093"/>
        <v>0</v>
      </c>
      <c r="BH1722" s="65">
        <f t="shared" si="1094"/>
        <v>0</v>
      </c>
      <c r="BI1722" s="65">
        <f t="shared" si="1095"/>
        <v>0</v>
      </c>
      <c r="BJ1722" s="65">
        <f t="shared" si="1096"/>
        <v>0</v>
      </c>
      <c r="BK1722" s="65">
        <f t="shared" si="1123"/>
        <v>0</v>
      </c>
      <c r="BL1722" s="66" t="str">
        <f t="shared" si="1116"/>
        <v>Nem hosszútávú a feladat.</v>
      </c>
      <c r="BM1722" s="67">
        <f t="shared" si="1097"/>
        <v>1</v>
      </c>
      <c r="BN1722" s="67">
        <f t="shared" si="1098"/>
        <v>0</v>
      </c>
      <c r="BO1722" s="67">
        <f t="shared" si="1099"/>
        <v>1</v>
      </c>
      <c r="BP1722" s="67">
        <f t="shared" si="1100"/>
        <v>0</v>
      </c>
      <c r="BQ1722" s="65">
        <f t="shared" si="1101"/>
        <v>0</v>
      </c>
      <c r="BR1722" s="64" t="str">
        <f t="shared" si="1102"/>
        <v>Nincs hosszútávú terv!</v>
      </c>
      <c r="BS1722" s="65">
        <f t="shared" si="1103"/>
        <v>0</v>
      </c>
      <c r="BT1722" s="65">
        <f t="shared" si="1104"/>
        <v>0</v>
      </c>
      <c r="BU1722" s="65">
        <f t="shared" si="1105"/>
        <v>0</v>
      </c>
      <c r="BV1722" s="65">
        <f t="shared" si="1106"/>
        <v>0</v>
      </c>
      <c r="BW1722" s="65">
        <f t="shared" si="1107"/>
        <v>0</v>
      </c>
      <c r="BX1722" s="65">
        <f t="shared" si="1108"/>
        <v>0</v>
      </c>
      <c r="BY1722" s="65">
        <f t="shared" si="1109"/>
        <v>0</v>
      </c>
      <c r="BZ1722" s="65">
        <f t="shared" si="1110"/>
        <v>0</v>
      </c>
      <c r="CA1722" s="65">
        <f t="shared" si="1111"/>
        <v>0</v>
      </c>
      <c r="CB1722" s="65">
        <f t="shared" si="1112"/>
        <v>0</v>
      </c>
      <c r="CC1722" s="65">
        <f t="shared" si="1113"/>
        <v>0</v>
      </c>
      <c r="CD1722" s="65" t="str">
        <f t="shared" si="1124"/>
        <v>Hiányos kitöltés! (B-oszlop üres)</v>
      </c>
      <c r="CE1722" s="66" t="str">
        <f t="shared" si="1125"/>
        <v>Hiányos kitöltés! (B-oszlop üres)</v>
      </c>
      <c r="CF1722" s="65">
        <f t="shared" si="1126"/>
        <v>0</v>
      </c>
      <c r="CG1722" s="65">
        <f t="shared" si="1127"/>
        <v>0</v>
      </c>
      <c r="CH1722" s="65">
        <f t="shared" si="1128"/>
        <v>0</v>
      </c>
    </row>
    <row r="1723" spans="1:86" ht="31.25" x14ac:dyDescent="0.25">
      <c r="A1723" s="54" t="str">
        <f t="shared" si="1117"/>
        <v>Nincs VKR kiválasztva!</v>
      </c>
      <c r="B1723" s="68"/>
      <c r="C1723" s="55"/>
      <c r="D1723" s="47"/>
      <c r="E1723" s="47"/>
      <c r="F1723" s="56" t="str">
        <f>IF($G1723="","Nincs VKR kiválasztva!",INDEX(Osszesito!$C:$C,MATCH($G1723,Osszesito!$D:$D,0)))</f>
        <v>Nincs VKR kiválasztva!</v>
      </c>
      <c r="G1723" s="45"/>
      <c r="H1723" s="51" t="str">
        <f>IF($D1723="","",CONCATENATE($AY1723,"_",COUNTA($D$3:$D1723),"_FSZV_2026"))</f>
        <v/>
      </c>
      <c r="I1723" s="56" t="str">
        <f>IF($G1723="","Nincs VKR kiválasztva!",INDEX(Osszesito!$G:$G,MATCH($F1723,Osszesito!$C:$C,0)))</f>
        <v>Nincs VKR kiválasztva!</v>
      </c>
      <c r="J1723" s="56" t="str">
        <f>IF($G1723="","Nincs VKR kiválasztva!",INDEX(Osszesito!$F:$F,MATCH($F1723,Osszesito!$C:$C,0)))</f>
        <v>Nincs VKR kiválasztva!</v>
      </c>
      <c r="K1723" s="48" t="str">
        <f t="shared" si="1114"/>
        <v>Nincs kitöltve a költség rész!</v>
      </c>
      <c r="L1723" s="49"/>
      <c r="M1723" s="49"/>
      <c r="N1723" s="60"/>
      <c r="O1723" s="60"/>
      <c r="P1723" s="90"/>
      <c r="R1723" s="62"/>
      <c r="S1723" s="62"/>
      <c r="T1723" s="62"/>
      <c r="U1723" s="62"/>
      <c r="V1723" s="62"/>
      <c r="W1723" s="62"/>
      <c r="X1723" s="62"/>
      <c r="Y1723" s="62"/>
      <c r="Z1723" s="62"/>
      <c r="AA1723" s="62"/>
      <c r="AB1723" s="62"/>
      <c r="AC1723" s="61">
        <f t="shared" si="1118"/>
        <v>0</v>
      </c>
      <c r="AD1723" s="1" t="str">
        <f t="shared" si="1119"/>
        <v>Nincs VKR kiválasztva!</v>
      </c>
      <c r="AF1723" s="60"/>
      <c r="AG1723" s="60"/>
      <c r="AH1723" s="60"/>
      <c r="AI1723" s="60"/>
      <c r="AJ1723" s="60"/>
      <c r="AK1723" s="60"/>
      <c r="AL1723" s="60"/>
      <c r="AM1723" s="60"/>
      <c r="AN1723" s="60"/>
      <c r="AO1723" s="60"/>
      <c r="AP1723" s="60"/>
      <c r="AQ1723" s="61">
        <f t="shared" si="1120"/>
        <v>0</v>
      </c>
      <c r="AR1723" s="130" t="s">
        <v>36</v>
      </c>
      <c r="AS1723" s="1" t="str">
        <f t="shared" si="1121"/>
        <v>Nincs VKR kiválasztva!</v>
      </c>
      <c r="AU1723" s="46"/>
      <c r="AV1723" s="46"/>
      <c r="AY1723" s="64" t="str">
        <f>IF($D1723="","",INDEX(Osszesito!$E:$E,MATCH($F1723,Osszesito!$C:$C,0)))</f>
        <v/>
      </c>
      <c r="AZ1723" s="64">
        <f t="shared" si="1088"/>
        <v>0</v>
      </c>
      <c r="BA1723" s="65">
        <f t="shared" si="1089"/>
        <v>0</v>
      </c>
      <c r="BB1723" s="65" t="str">
        <f t="shared" si="1090"/>
        <v>x</v>
      </c>
      <c r="BC1723" s="65">
        <f t="shared" si="1122"/>
        <v>0</v>
      </c>
      <c r="BD1723" s="65">
        <f t="shared" si="1115"/>
        <v>0</v>
      </c>
      <c r="BE1723" s="65">
        <f t="shared" si="1091"/>
        <v>0</v>
      </c>
      <c r="BF1723" s="64" t="str">
        <f t="shared" si="1092"/>
        <v>A forrás egyenlő a költséggel (I.ütem).</v>
      </c>
      <c r="BG1723" s="65">
        <f t="shared" si="1093"/>
        <v>0</v>
      </c>
      <c r="BH1723" s="65">
        <f t="shared" si="1094"/>
        <v>0</v>
      </c>
      <c r="BI1723" s="65">
        <f t="shared" si="1095"/>
        <v>0</v>
      </c>
      <c r="BJ1723" s="65">
        <f t="shared" si="1096"/>
        <v>0</v>
      </c>
      <c r="BK1723" s="65">
        <f t="shared" si="1123"/>
        <v>0</v>
      </c>
      <c r="BL1723" s="66" t="str">
        <f t="shared" si="1116"/>
        <v>Nem hosszútávú a feladat.</v>
      </c>
      <c r="BM1723" s="67">
        <f t="shared" si="1097"/>
        <v>1</v>
      </c>
      <c r="BN1723" s="67">
        <f t="shared" si="1098"/>
        <v>0</v>
      </c>
      <c r="BO1723" s="67">
        <f t="shared" si="1099"/>
        <v>1</v>
      </c>
      <c r="BP1723" s="67">
        <f t="shared" si="1100"/>
        <v>0</v>
      </c>
      <c r="BQ1723" s="65">
        <f t="shared" si="1101"/>
        <v>0</v>
      </c>
      <c r="BR1723" s="64" t="str">
        <f t="shared" si="1102"/>
        <v>Nincs hosszútávú terv!</v>
      </c>
      <c r="BS1723" s="65">
        <f t="shared" si="1103"/>
        <v>0</v>
      </c>
      <c r="BT1723" s="65">
        <f t="shared" si="1104"/>
        <v>0</v>
      </c>
      <c r="BU1723" s="65">
        <f t="shared" si="1105"/>
        <v>0</v>
      </c>
      <c r="BV1723" s="65">
        <f t="shared" si="1106"/>
        <v>0</v>
      </c>
      <c r="BW1723" s="65">
        <f t="shared" si="1107"/>
        <v>0</v>
      </c>
      <c r="BX1723" s="65">
        <f t="shared" si="1108"/>
        <v>0</v>
      </c>
      <c r="BY1723" s="65">
        <f t="shared" si="1109"/>
        <v>0</v>
      </c>
      <c r="BZ1723" s="65">
        <f t="shared" si="1110"/>
        <v>0</v>
      </c>
      <c r="CA1723" s="65">
        <f t="shared" si="1111"/>
        <v>0</v>
      </c>
      <c r="CB1723" s="65">
        <f t="shared" si="1112"/>
        <v>0</v>
      </c>
      <c r="CC1723" s="65">
        <f t="shared" si="1113"/>
        <v>0</v>
      </c>
      <c r="CD1723" s="65" t="str">
        <f t="shared" si="1124"/>
        <v>Hiányos kitöltés! (B-oszlop üres)</v>
      </c>
      <c r="CE1723" s="66" t="str">
        <f t="shared" si="1125"/>
        <v>Hiányos kitöltés! (B-oszlop üres)</v>
      </c>
      <c r="CF1723" s="65">
        <f t="shared" si="1126"/>
        <v>0</v>
      </c>
      <c r="CG1723" s="65">
        <f t="shared" si="1127"/>
        <v>0</v>
      </c>
      <c r="CH1723" s="65">
        <f t="shared" si="1128"/>
        <v>0</v>
      </c>
    </row>
    <row r="1724" spans="1:86" ht="31.25" x14ac:dyDescent="0.25">
      <c r="A1724" s="54" t="str">
        <f t="shared" si="1117"/>
        <v>Nincs VKR kiválasztva!</v>
      </c>
      <c r="B1724" s="68"/>
      <c r="C1724" s="55"/>
      <c r="D1724" s="47"/>
      <c r="E1724" s="47"/>
      <c r="F1724" s="56" t="str">
        <f>IF($G1724="","Nincs VKR kiválasztva!",INDEX(Osszesito!$C:$C,MATCH($G1724,Osszesito!$D:$D,0)))</f>
        <v>Nincs VKR kiválasztva!</v>
      </c>
      <c r="G1724" s="45"/>
      <c r="H1724" s="51" t="str">
        <f>IF($D1724="","",CONCATENATE($AY1724,"_",COUNTA($D$3:$D1724),"_FSZV_2026"))</f>
        <v/>
      </c>
      <c r="I1724" s="56" t="str">
        <f>IF($G1724="","Nincs VKR kiválasztva!",INDEX(Osszesito!$G:$G,MATCH($F1724,Osszesito!$C:$C,0)))</f>
        <v>Nincs VKR kiválasztva!</v>
      </c>
      <c r="J1724" s="56" t="str">
        <f>IF($G1724="","Nincs VKR kiválasztva!",INDEX(Osszesito!$F:$F,MATCH($F1724,Osszesito!$C:$C,0)))</f>
        <v>Nincs VKR kiválasztva!</v>
      </c>
      <c r="K1724" s="48" t="str">
        <f t="shared" si="1114"/>
        <v>Nincs kitöltve a költség rész!</v>
      </c>
      <c r="L1724" s="49"/>
      <c r="M1724" s="49"/>
      <c r="N1724" s="60"/>
      <c r="O1724" s="60"/>
      <c r="P1724" s="90"/>
      <c r="R1724" s="62"/>
      <c r="S1724" s="62"/>
      <c r="T1724" s="62"/>
      <c r="U1724" s="62"/>
      <c r="V1724" s="62"/>
      <c r="W1724" s="62"/>
      <c r="X1724" s="62"/>
      <c r="Y1724" s="62"/>
      <c r="Z1724" s="62"/>
      <c r="AA1724" s="62"/>
      <c r="AB1724" s="62"/>
      <c r="AC1724" s="61">
        <f t="shared" si="1118"/>
        <v>0</v>
      </c>
      <c r="AD1724" s="1" t="str">
        <f t="shared" si="1119"/>
        <v>Nincs VKR kiválasztva!</v>
      </c>
      <c r="AF1724" s="60"/>
      <c r="AG1724" s="60"/>
      <c r="AH1724" s="60"/>
      <c r="AI1724" s="60"/>
      <c r="AJ1724" s="60"/>
      <c r="AK1724" s="60"/>
      <c r="AL1724" s="60"/>
      <c r="AM1724" s="60"/>
      <c r="AN1724" s="60"/>
      <c r="AO1724" s="60"/>
      <c r="AP1724" s="60"/>
      <c r="AQ1724" s="61">
        <f t="shared" si="1120"/>
        <v>0</v>
      </c>
      <c r="AR1724" s="130" t="s">
        <v>36</v>
      </c>
      <c r="AS1724" s="1" t="str">
        <f t="shared" si="1121"/>
        <v>Nincs VKR kiválasztva!</v>
      </c>
      <c r="AU1724" s="46"/>
      <c r="AV1724" s="46"/>
      <c r="AY1724" s="64" t="str">
        <f>IF($D1724="","",INDEX(Osszesito!$E:$E,MATCH($F1724,Osszesito!$C:$C,0)))</f>
        <v/>
      </c>
      <c r="AZ1724" s="64">
        <f t="shared" si="1088"/>
        <v>0</v>
      </c>
      <c r="BA1724" s="65">
        <f t="shared" si="1089"/>
        <v>0</v>
      </c>
      <c r="BB1724" s="65" t="str">
        <f t="shared" si="1090"/>
        <v>x</v>
      </c>
      <c r="BC1724" s="65">
        <f t="shared" si="1122"/>
        <v>0</v>
      </c>
      <c r="BD1724" s="65">
        <f t="shared" si="1115"/>
        <v>0</v>
      </c>
      <c r="BE1724" s="65">
        <f t="shared" si="1091"/>
        <v>0</v>
      </c>
      <c r="BF1724" s="64" t="str">
        <f t="shared" si="1092"/>
        <v>A forrás egyenlő a költséggel (I.ütem).</v>
      </c>
      <c r="BG1724" s="65">
        <f t="shared" si="1093"/>
        <v>0</v>
      </c>
      <c r="BH1724" s="65">
        <f t="shared" si="1094"/>
        <v>0</v>
      </c>
      <c r="BI1724" s="65">
        <f t="shared" si="1095"/>
        <v>0</v>
      </c>
      <c r="BJ1724" s="65">
        <f t="shared" si="1096"/>
        <v>0</v>
      </c>
      <c r="BK1724" s="65">
        <f t="shared" si="1123"/>
        <v>0</v>
      </c>
      <c r="BL1724" s="66" t="str">
        <f t="shared" si="1116"/>
        <v>Nem hosszútávú a feladat.</v>
      </c>
      <c r="BM1724" s="67">
        <f t="shared" si="1097"/>
        <v>1</v>
      </c>
      <c r="BN1724" s="67">
        <f t="shared" si="1098"/>
        <v>0</v>
      </c>
      <c r="BO1724" s="67">
        <f t="shared" si="1099"/>
        <v>1</v>
      </c>
      <c r="BP1724" s="67">
        <f t="shared" si="1100"/>
        <v>0</v>
      </c>
      <c r="BQ1724" s="65">
        <f t="shared" si="1101"/>
        <v>0</v>
      </c>
      <c r="BR1724" s="64" t="str">
        <f t="shared" si="1102"/>
        <v>Nincs hosszútávú terv!</v>
      </c>
      <c r="BS1724" s="65">
        <f t="shared" si="1103"/>
        <v>0</v>
      </c>
      <c r="BT1724" s="65">
        <f t="shared" si="1104"/>
        <v>0</v>
      </c>
      <c r="BU1724" s="65">
        <f t="shared" si="1105"/>
        <v>0</v>
      </c>
      <c r="BV1724" s="65">
        <f t="shared" si="1106"/>
        <v>0</v>
      </c>
      <c r="BW1724" s="65">
        <f t="shared" si="1107"/>
        <v>0</v>
      </c>
      <c r="BX1724" s="65">
        <f t="shared" si="1108"/>
        <v>0</v>
      </c>
      <c r="BY1724" s="65">
        <f t="shared" si="1109"/>
        <v>0</v>
      </c>
      <c r="BZ1724" s="65">
        <f t="shared" si="1110"/>
        <v>0</v>
      </c>
      <c r="CA1724" s="65">
        <f t="shared" si="1111"/>
        <v>0</v>
      </c>
      <c r="CB1724" s="65">
        <f t="shared" si="1112"/>
        <v>0</v>
      </c>
      <c r="CC1724" s="65">
        <f t="shared" si="1113"/>
        <v>0</v>
      </c>
      <c r="CD1724" s="65" t="str">
        <f t="shared" si="1124"/>
        <v>Hiányos kitöltés! (B-oszlop üres)</v>
      </c>
      <c r="CE1724" s="66" t="str">
        <f t="shared" si="1125"/>
        <v>Hiányos kitöltés! (B-oszlop üres)</v>
      </c>
      <c r="CF1724" s="65">
        <f t="shared" si="1126"/>
        <v>0</v>
      </c>
      <c r="CG1724" s="65">
        <f t="shared" si="1127"/>
        <v>0</v>
      </c>
      <c r="CH1724" s="65">
        <f t="shared" si="1128"/>
        <v>0</v>
      </c>
    </row>
    <row r="1725" spans="1:86" ht="31.25" x14ac:dyDescent="0.25">
      <c r="A1725" s="54" t="str">
        <f t="shared" si="1117"/>
        <v>Nincs VKR kiválasztva!</v>
      </c>
      <c r="B1725" s="68"/>
      <c r="C1725" s="55"/>
      <c r="D1725" s="47"/>
      <c r="E1725" s="47"/>
      <c r="F1725" s="56" t="str">
        <f>IF($G1725="","Nincs VKR kiválasztva!",INDEX(Osszesito!$C:$C,MATCH($G1725,Osszesito!$D:$D,0)))</f>
        <v>Nincs VKR kiválasztva!</v>
      </c>
      <c r="G1725" s="45"/>
      <c r="H1725" s="51" t="str">
        <f>IF($D1725="","",CONCATENATE($AY1725,"_",COUNTA($D$3:$D1725),"_FSZV_2026"))</f>
        <v/>
      </c>
      <c r="I1725" s="56" t="str">
        <f>IF($G1725="","Nincs VKR kiválasztva!",INDEX(Osszesito!$G:$G,MATCH($F1725,Osszesito!$C:$C,0)))</f>
        <v>Nincs VKR kiválasztva!</v>
      </c>
      <c r="J1725" s="56" t="str">
        <f>IF($G1725="","Nincs VKR kiválasztva!",INDEX(Osszesito!$F:$F,MATCH($F1725,Osszesito!$C:$C,0)))</f>
        <v>Nincs VKR kiválasztva!</v>
      </c>
      <c r="K1725" s="48" t="str">
        <f t="shared" si="1114"/>
        <v>Nincs kitöltve a költség rész!</v>
      </c>
      <c r="L1725" s="49"/>
      <c r="M1725" s="49"/>
      <c r="N1725" s="60"/>
      <c r="O1725" s="60"/>
      <c r="P1725" s="90"/>
      <c r="R1725" s="62"/>
      <c r="S1725" s="62"/>
      <c r="T1725" s="62"/>
      <c r="U1725" s="62"/>
      <c r="V1725" s="62"/>
      <c r="W1725" s="62"/>
      <c r="X1725" s="62"/>
      <c r="Y1725" s="62"/>
      <c r="Z1725" s="62"/>
      <c r="AA1725" s="62"/>
      <c r="AB1725" s="62"/>
      <c r="AC1725" s="61">
        <f t="shared" si="1118"/>
        <v>0</v>
      </c>
      <c r="AD1725" s="1" t="str">
        <f t="shared" si="1119"/>
        <v>Nincs VKR kiválasztva!</v>
      </c>
      <c r="AF1725" s="60"/>
      <c r="AG1725" s="60"/>
      <c r="AH1725" s="60"/>
      <c r="AI1725" s="60"/>
      <c r="AJ1725" s="60"/>
      <c r="AK1725" s="60"/>
      <c r="AL1725" s="60"/>
      <c r="AM1725" s="60"/>
      <c r="AN1725" s="60"/>
      <c r="AO1725" s="60"/>
      <c r="AP1725" s="60"/>
      <c r="AQ1725" s="61">
        <f t="shared" si="1120"/>
        <v>0</v>
      </c>
      <c r="AR1725" s="130" t="s">
        <v>36</v>
      </c>
      <c r="AS1725" s="1" t="str">
        <f t="shared" si="1121"/>
        <v>Nincs VKR kiválasztva!</v>
      </c>
      <c r="AU1725" s="46"/>
      <c r="AV1725" s="46"/>
      <c r="AY1725" s="64" t="str">
        <f>IF($D1725="","",INDEX(Osszesito!$E:$E,MATCH($F1725,Osszesito!$C:$C,0)))</f>
        <v/>
      </c>
      <c r="AZ1725" s="64">
        <f t="shared" si="1088"/>
        <v>0</v>
      </c>
      <c r="BA1725" s="65">
        <f t="shared" si="1089"/>
        <v>0</v>
      </c>
      <c r="BB1725" s="65" t="str">
        <f t="shared" si="1090"/>
        <v>x</v>
      </c>
      <c r="BC1725" s="65">
        <f t="shared" si="1122"/>
        <v>0</v>
      </c>
      <c r="BD1725" s="65">
        <f t="shared" si="1115"/>
        <v>0</v>
      </c>
      <c r="BE1725" s="65">
        <f t="shared" si="1091"/>
        <v>0</v>
      </c>
      <c r="BF1725" s="64" t="str">
        <f t="shared" si="1092"/>
        <v>A forrás egyenlő a költséggel (I.ütem).</v>
      </c>
      <c r="BG1725" s="65">
        <f t="shared" si="1093"/>
        <v>0</v>
      </c>
      <c r="BH1725" s="65">
        <f t="shared" si="1094"/>
        <v>0</v>
      </c>
      <c r="BI1725" s="65">
        <f t="shared" si="1095"/>
        <v>0</v>
      </c>
      <c r="BJ1725" s="65">
        <f t="shared" si="1096"/>
        <v>0</v>
      </c>
      <c r="BK1725" s="65">
        <f t="shared" si="1123"/>
        <v>0</v>
      </c>
      <c r="BL1725" s="66" t="str">
        <f t="shared" si="1116"/>
        <v>Nem hosszútávú a feladat.</v>
      </c>
      <c r="BM1725" s="67">
        <f t="shared" si="1097"/>
        <v>1</v>
      </c>
      <c r="BN1725" s="67">
        <f t="shared" si="1098"/>
        <v>0</v>
      </c>
      <c r="BO1725" s="67">
        <f t="shared" si="1099"/>
        <v>1</v>
      </c>
      <c r="BP1725" s="67">
        <f t="shared" si="1100"/>
        <v>0</v>
      </c>
      <c r="BQ1725" s="65">
        <f t="shared" si="1101"/>
        <v>0</v>
      </c>
      <c r="BR1725" s="64" t="str">
        <f t="shared" si="1102"/>
        <v>Nincs hosszútávú terv!</v>
      </c>
      <c r="BS1725" s="65">
        <f t="shared" si="1103"/>
        <v>0</v>
      </c>
      <c r="BT1725" s="65">
        <f t="shared" si="1104"/>
        <v>0</v>
      </c>
      <c r="BU1725" s="65">
        <f t="shared" si="1105"/>
        <v>0</v>
      </c>
      <c r="BV1725" s="65">
        <f t="shared" si="1106"/>
        <v>0</v>
      </c>
      <c r="BW1725" s="65">
        <f t="shared" si="1107"/>
        <v>0</v>
      </c>
      <c r="BX1725" s="65">
        <f t="shared" si="1108"/>
        <v>0</v>
      </c>
      <c r="BY1725" s="65">
        <f t="shared" si="1109"/>
        <v>0</v>
      </c>
      <c r="BZ1725" s="65">
        <f t="shared" si="1110"/>
        <v>0</v>
      </c>
      <c r="CA1725" s="65">
        <f t="shared" si="1111"/>
        <v>0</v>
      </c>
      <c r="CB1725" s="65">
        <f t="shared" si="1112"/>
        <v>0</v>
      </c>
      <c r="CC1725" s="65">
        <f t="shared" si="1113"/>
        <v>0</v>
      </c>
      <c r="CD1725" s="65" t="str">
        <f t="shared" si="1124"/>
        <v>Hiányos kitöltés! (B-oszlop üres)</v>
      </c>
      <c r="CE1725" s="66" t="str">
        <f t="shared" si="1125"/>
        <v>Hiányos kitöltés! (B-oszlop üres)</v>
      </c>
      <c r="CF1725" s="65">
        <f t="shared" si="1126"/>
        <v>0</v>
      </c>
      <c r="CG1725" s="65">
        <f t="shared" si="1127"/>
        <v>0</v>
      </c>
      <c r="CH1725" s="65">
        <f t="shared" si="1128"/>
        <v>0</v>
      </c>
    </row>
    <row r="1726" spans="1:86" ht="31.25" x14ac:dyDescent="0.25">
      <c r="A1726" s="54" t="str">
        <f t="shared" si="1117"/>
        <v>Nincs VKR kiválasztva!</v>
      </c>
      <c r="B1726" s="68"/>
      <c r="C1726" s="55"/>
      <c r="D1726" s="47"/>
      <c r="E1726" s="47"/>
      <c r="F1726" s="56" t="str">
        <f>IF($G1726="","Nincs VKR kiválasztva!",INDEX(Osszesito!$C:$C,MATCH($G1726,Osszesito!$D:$D,0)))</f>
        <v>Nincs VKR kiválasztva!</v>
      </c>
      <c r="G1726" s="45"/>
      <c r="H1726" s="51" t="str">
        <f>IF($D1726="","",CONCATENATE($AY1726,"_",COUNTA($D$3:$D1726),"_FSZV_2026"))</f>
        <v/>
      </c>
      <c r="I1726" s="56" t="str">
        <f>IF($G1726="","Nincs VKR kiválasztva!",INDEX(Osszesito!$G:$G,MATCH($F1726,Osszesito!$C:$C,0)))</f>
        <v>Nincs VKR kiválasztva!</v>
      </c>
      <c r="J1726" s="56" t="str">
        <f>IF($G1726="","Nincs VKR kiválasztva!",INDEX(Osszesito!$F:$F,MATCH($F1726,Osszesito!$C:$C,0)))</f>
        <v>Nincs VKR kiválasztva!</v>
      </c>
      <c r="K1726" s="48" t="str">
        <f t="shared" si="1114"/>
        <v>Nincs kitöltve a költség rész!</v>
      </c>
      <c r="L1726" s="49"/>
      <c r="M1726" s="49"/>
      <c r="N1726" s="60"/>
      <c r="O1726" s="60"/>
      <c r="P1726" s="90"/>
      <c r="R1726" s="62"/>
      <c r="S1726" s="62"/>
      <c r="T1726" s="62"/>
      <c r="U1726" s="62"/>
      <c r="V1726" s="62"/>
      <c r="W1726" s="62"/>
      <c r="X1726" s="62"/>
      <c r="Y1726" s="62"/>
      <c r="Z1726" s="62"/>
      <c r="AA1726" s="62"/>
      <c r="AB1726" s="62"/>
      <c r="AC1726" s="61">
        <f t="shared" si="1118"/>
        <v>0</v>
      </c>
      <c r="AD1726" s="1" t="str">
        <f t="shared" si="1119"/>
        <v>Nincs VKR kiválasztva!</v>
      </c>
      <c r="AF1726" s="60"/>
      <c r="AG1726" s="60"/>
      <c r="AH1726" s="60"/>
      <c r="AI1726" s="60"/>
      <c r="AJ1726" s="60"/>
      <c r="AK1726" s="60"/>
      <c r="AL1726" s="60"/>
      <c r="AM1726" s="60"/>
      <c r="AN1726" s="60"/>
      <c r="AO1726" s="60"/>
      <c r="AP1726" s="60"/>
      <c r="AQ1726" s="61">
        <f t="shared" si="1120"/>
        <v>0</v>
      </c>
      <c r="AR1726" s="130" t="s">
        <v>36</v>
      </c>
      <c r="AS1726" s="1" t="str">
        <f t="shared" si="1121"/>
        <v>Nincs VKR kiválasztva!</v>
      </c>
      <c r="AU1726" s="46"/>
      <c r="AV1726" s="46"/>
      <c r="AY1726" s="64" t="str">
        <f>IF($D1726="","",INDEX(Osszesito!$E:$E,MATCH($F1726,Osszesito!$C:$C,0)))</f>
        <v/>
      </c>
      <c r="AZ1726" s="64">
        <f t="shared" si="1088"/>
        <v>0</v>
      </c>
      <c r="BA1726" s="65">
        <f t="shared" si="1089"/>
        <v>0</v>
      </c>
      <c r="BB1726" s="65" t="str">
        <f t="shared" si="1090"/>
        <v>x</v>
      </c>
      <c r="BC1726" s="65">
        <f t="shared" si="1122"/>
        <v>0</v>
      </c>
      <c r="BD1726" s="65">
        <f t="shared" si="1115"/>
        <v>0</v>
      </c>
      <c r="BE1726" s="65">
        <f t="shared" si="1091"/>
        <v>0</v>
      </c>
      <c r="BF1726" s="64" t="str">
        <f t="shared" si="1092"/>
        <v>A forrás egyenlő a költséggel (I.ütem).</v>
      </c>
      <c r="BG1726" s="65">
        <f t="shared" si="1093"/>
        <v>0</v>
      </c>
      <c r="BH1726" s="65">
        <f t="shared" si="1094"/>
        <v>0</v>
      </c>
      <c r="BI1726" s="65">
        <f t="shared" si="1095"/>
        <v>0</v>
      </c>
      <c r="BJ1726" s="65">
        <f t="shared" si="1096"/>
        <v>0</v>
      </c>
      <c r="BK1726" s="65">
        <f t="shared" si="1123"/>
        <v>0</v>
      </c>
      <c r="BL1726" s="66" t="str">
        <f t="shared" si="1116"/>
        <v>Nem hosszútávú a feladat.</v>
      </c>
      <c r="BM1726" s="67">
        <f t="shared" si="1097"/>
        <v>1</v>
      </c>
      <c r="BN1726" s="67">
        <f t="shared" si="1098"/>
        <v>0</v>
      </c>
      <c r="BO1726" s="67">
        <f t="shared" si="1099"/>
        <v>1</v>
      </c>
      <c r="BP1726" s="67">
        <f t="shared" si="1100"/>
        <v>0</v>
      </c>
      <c r="BQ1726" s="65">
        <f t="shared" si="1101"/>
        <v>0</v>
      </c>
      <c r="BR1726" s="64" t="str">
        <f t="shared" si="1102"/>
        <v>Nincs hosszútávú terv!</v>
      </c>
      <c r="BS1726" s="65">
        <f t="shared" si="1103"/>
        <v>0</v>
      </c>
      <c r="BT1726" s="65">
        <f t="shared" si="1104"/>
        <v>0</v>
      </c>
      <c r="BU1726" s="65">
        <f t="shared" si="1105"/>
        <v>0</v>
      </c>
      <c r="BV1726" s="65">
        <f t="shared" si="1106"/>
        <v>0</v>
      </c>
      <c r="BW1726" s="65">
        <f t="shared" si="1107"/>
        <v>0</v>
      </c>
      <c r="BX1726" s="65">
        <f t="shared" si="1108"/>
        <v>0</v>
      </c>
      <c r="BY1726" s="65">
        <f t="shared" si="1109"/>
        <v>0</v>
      </c>
      <c r="BZ1726" s="65">
        <f t="shared" si="1110"/>
        <v>0</v>
      </c>
      <c r="CA1726" s="65">
        <f t="shared" si="1111"/>
        <v>0</v>
      </c>
      <c r="CB1726" s="65">
        <f t="shared" si="1112"/>
        <v>0</v>
      </c>
      <c r="CC1726" s="65">
        <f t="shared" si="1113"/>
        <v>0</v>
      </c>
      <c r="CD1726" s="65" t="str">
        <f t="shared" si="1124"/>
        <v>Hiányos kitöltés! (B-oszlop üres)</v>
      </c>
      <c r="CE1726" s="66" t="str">
        <f t="shared" si="1125"/>
        <v>Hiányos kitöltés! (B-oszlop üres)</v>
      </c>
      <c r="CF1726" s="65">
        <f t="shared" si="1126"/>
        <v>0</v>
      </c>
      <c r="CG1726" s="65">
        <f t="shared" si="1127"/>
        <v>0</v>
      </c>
      <c r="CH1726" s="65">
        <f t="shared" si="1128"/>
        <v>0</v>
      </c>
    </row>
    <row r="1727" spans="1:86" ht="31.25" x14ac:dyDescent="0.25">
      <c r="A1727" s="54" t="str">
        <f t="shared" si="1117"/>
        <v>Nincs VKR kiválasztva!</v>
      </c>
      <c r="B1727" s="68"/>
      <c r="C1727" s="55"/>
      <c r="D1727" s="47"/>
      <c r="E1727" s="47"/>
      <c r="F1727" s="56" t="str">
        <f>IF($G1727="","Nincs VKR kiválasztva!",INDEX(Osszesito!$C:$C,MATCH($G1727,Osszesito!$D:$D,0)))</f>
        <v>Nincs VKR kiválasztva!</v>
      </c>
      <c r="G1727" s="45"/>
      <c r="H1727" s="51" t="str">
        <f>IF($D1727="","",CONCATENATE($AY1727,"_",COUNTA($D$3:$D1727),"_FSZV_2026"))</f>
        <v/>
      </c>
      <c r="I1727" s="56" t="str">
        <f>IF($G1727="","Nincs VKR kiválasztva!",INDEX(Osszesito!$G:$G,MATCH($F1727,Osszesito!$C:$C,0)))</f>
        <v>Nincs VKR kiválasztva!</v>
      </c>
      <c r="J1727" s="56" t="str">
        <f>IF($G1727="","Nincs VKR kiválasztva!",INDEX(Osszesito!$F:$F,MATCH($F1727,Osszesito!$C:$C,0)))</f>
        <v>Nincs VKR kiválasztva!</v>
      </c>
      <c r="K1727" s="48" t="str">
        <f t="shared" si="1114"/>
        <v>Nincs kitöltve a költség rész!</v>
      </c>
      <c r="L1727" s="49"/>
      <c r="M1727" s="49"/>
      <c r="N1727" s="60"/>
      <c r="O1727" s="60"/>
      <c r="P1727" s="90"/>
      <c r="R1727" s="62"/>
      <c r="S1727" s="62"/>
      <c r="T1727" s="62"/>
      <c r="U1727" s="62"/>
      <c r="V1727" s="62"/>
      <c r="W1727" s="62"/>
      <c r="X1727" s="62"/>
      <c r="Y1727" s="62"/>
      <c r="Z1727" s="62"/>
      <c r="AA1727" s="62"/>
      <c r="AB1727" s="62"/>
      <c r="AC1727" s="61">
        <f t="shared" si="1118"/>
        <v>0</v>
      </c>
      <c r="AD1727" s="1" t="str">
        <f t="shared" si="1119"/>
        <v>Nincs VKR kiválasztva!</v>
      </c>
      <c r="AF1727" s="60"/>
      <c r="AG1727" s="60"/>
      <c r="AH1727" s="60"/>
      <c r="AI1727" s="60"/>
      <c r="AJ1727" s="60"/>
      <c r="AK1727" s="60"/>
      <c r="AL1727" s="60"/>
      <c r="AM1727" s="60"/>
      <c r="AN1727" s="60"/>
      <c r="AO1727" s="60"/>
      <c r="AP1727" s="60"/>
      <c r="AQ1727" s="61">
        <f t="shared" si="1120"/>
        <v>0</v>
      </c>
      <c r="AR1727" s="130" t="s">
        <v>36</v>
      </c>
      <c r="AS1727" s="1" t="str">
        <f t="shared" si="1121"/>
        <v>Nincs VKR kiválasztva!</v>
      </c>
      <c r="AU1727" s="46"/>
      <c r="AV1727" s="46"/>
      <c r="AY1727" s="64" t="str">
        <f>IF($D1727="","",INDEX(Osszesito!$E:$E,MATCH($F1727,Osszesito!$C:$C,0)))</f>
        <v/>
      </c>
      <c r="AZ1727" s="64">
        <f t="shared" si="1088"/>
        <v>0</v>
      </c>
      <c r="BA1727" s="65">
        <f t="shared" si="1089"/>
        <v>0</v>
      </c>
      <c r="BB1727" s="65" t="str">
        <f t="shared" si="1090"/>
        <v>x</v>
      </c>
      <c r="BC1727" s="65">
        <f t="shared" si="1122"/>
        <v>0</v>
      </c>
      <c r="BD1727" s="65">
        <f t="shared" si="1115"/>
        <v>0</v>
      </c>
      <c r="BE1727" s="65">
        <f t="shared" si="1091"/>
        <v>0</v>
      </c>
      <c r="BF1727" s="64" t="str">
        <f t="shared" si="1092"/>
        <v>A forrás egyenlő a költséggel (I.ütem).</v>
      </c>
      <c r="BG1727" s="65">
        <f t="shared" si="1093"/>
        <v>0</v>
      </c>
      <c r="BH1727" s="65">
        <f t="shared" si="1094"/>
        <v>0</v>
      </c>
      <c r="BI1727" s="65">
        <f t="shared" si="1095"/>
        <v>0</v>
      </c>
      <c r="BJ1727" s="65">
        <f t="shared" si="1096"/>
        <v>0</v>
      </c>
      <c r="BK1727" s="65">
        <f t="shared" si="1123"/>
        <v>0</v>
      </c>
      <c r="BL1727" s="66" t="str">
        <f t="shared" si="1116"/>
        <v>Nem hosszútávú a feladat.</v>
      </c>
      <c r="BM1727" s="67">
        <f t="shared" si="1097"/>
        <v>1</v>
      </c>
      <c r="BN1727" s="67">
        <f t="shared" si="1098"/>
        <v>0</v>
      </c>
      <c r="BO1727" s="67">
        <f t="shared" si="1099"/>
        <v>1</v>
      </c>
      <c r="BP1727" s="67">
        <f t="shared" si="1100"/>
        <v>0</v>
      </c>
      <c r="BQ1727" s="65">
        <f t="shared" si="1101"/>
        <v>0</v>
      </c>
      <c r="BR1727" s="64" t="str">
        <f t="shared" si="1102"/>
        <v>Nincs hosszútávú terv!</v>
      </c>
      <c r="BS1727" s="65">
        <f t="shared" si="1103"/>
        <v>0</v>
      </c>
      <c r="BT1727" s="65">
        <f t="shared" si="1104"/>
        <v>0</v>
      </c>
      <c r="BU1727" s="65">
        <f t="shared" si="1105"/>
        <v>0</v>
      </c>
      <c r="BV1727" s="65">
        <f t="shared" si="1106"/>
        <v>0</v>
      </c>
      <c r="BW1727" s="65">
        <f t="shared" si="1107"/>
        <v>0</v>
      </c>
      <c r="BX1727" s="65">
        <f t="shared" si="1108"/>
        <v>0</v>
      </c>
      <c r="BY1727" s="65">
        <f t="shared" si="1109"/>
        <v>0</v>
      </c>
      <c r="BZ1727" s="65">
        <f t="shared" si="1110"/>
        <v>0</v>
      </c>
      <c r="CA1727" s="65">
        <f t="shared" si="1111"/>
        <v>0</v>
      </c>
      <c r="CB1727" s="65">
        <f t="shared" si="1112"/>
        <v>0</v>
      </c>
      <c r="CC1727" s="65">
        <f t="shared" si="1113"/>
        <v>0</v>
      </c>
      <c r="CD1727" s="65" t="str">
        <f t="shared" si="1124"/>
        <v>Hiányos kitöltés! (B-oszlop üres)</v>
      </c>
      <c r="CE1727" s="66" t="str">
        <f t="shared" si="1125"/>
        <v>Hiányos kitöltés! (B-oszlop üres)</v>
      </c>
      <c r="CF1727" s="65">
        <f t="shared" si="1126"/>
        <v>0</v>
      </c>
      <c r="CG1727" s="65">
        <f t="shared" si="1127"/>
        <v>0</v>
      </c>
      <c r="CH1727" s="65">
        <f t="shared" si="1128"/>
        <v>0</v>
      </c>
    </row>
    <row r="1728" spans="1:86" ht="31.25" x14ac:dyDescent="0.25">
      <c r="A1728" s="54" t="str">
        <f t="shared" si="1117"/>
        <v>Nincs VKR kiválasztva!</v>
      </c>
      <c r="B1728" s="68"/>
      <c r="C1728" s="55"/>
      <c r="D1728" s="47"/>
      <c r="E1728" s="47"/>
      <c r="F1728" s="56" t="str">
        <f>IF($G1728="","Nincs VKR kiválasztva!",INDEX(Osszesito!$C:$C,MATCH($G1728,Osszesito!$D:$D,0)))</f>
        <v>Nincs VKR kiválasztva!</v>
      </c>
      <c r="G1728" s="45"/>
      <c r="H1728" s="51" t="str">
        <f>IF($D1728="","",CONCATENATE($AY1728,"_",COUNTA($D$3:$D1728),"_FSZV_2026"))</f>
        <v/>
      </c>
      <c r="I1728" s="56" t="str">
        <f>IF($G1728="","Nincs VKR kiválasztva!",INDEX(Osszesito!$G:$G,MATCH($F1728,Osszesito!$C:$C,0)))</f>
        <v>Nincs VKR kiválasztva!</v>
      </c>
      <c r="J1728" s="56" t="str">
        <f>IF($G1728="","Nincs VKR kiválasztva!",INDEX(Osszesito!$F:$F,MATCH($F1728,Osszesito!$C:$C,0)))</f>
        <v>Nincs VKR kiválasztva!</v>
      </c>
      <c r="K1728" s="48" t="str">
        <f t="shared" si="1114"/>
        <v>Nincs kitöltve a költség rész!</v>
      </c>
      <c r="L1728" s="49"/>
      <c r="M1728" s="49"/>
      <c r="N1728" s="60"/>
      <c r="O1728" s="60"/>
      <c r="P1728" s="90"/>
      <c r="R1728" s="62"/>
      <c r="S1728" s="62"/>
      <c r="T1728" s="62"/>
      <c r="U1728" s="62"/>
      <c r="V1728" s="62"/>
      <c r="W1728" s="62"/>
      <c r="X1728" s="62"/>
      <c r="Y1728" s="62"/>
      <c r="Z1728" s="62"/>
      <c r="AA1728" s="62"/>
      <c r="AB1728" s="62"/>
      <c r="AC1728" s="61">
        <f t="shared" si="1118"/>
        <v>0</v>
      </c>
      <c r="AD1728" s="1" t="str">
        <f t="shared" si="1119"/>
        <v>Nincs VKR kiválasztva!</v>
      </c>
      <c r="AF1728" s="60"/>
      <c r="AG1728" s="60"/>
      <c r="AH1728" s="60"/>
      <c r="AI1728" s="60"/>
      <c r="AJ1728" s="60"/>
      <c r="AK1728" s="60"/>
      <c r="AL1728" s="60"/>
      <c r="AM1728" s="60"/>
      <c r="AN1728" s="60"/>
      <c r="AO1728" s="60"/>
      <c r="AP1728" s="60"/>
      <c r="AQ1728" s="61">
        <f t="shared" si="1120"/>
        <v>0</v>
      </c>
      <c r="AR1728" s="130" t="s">
        <v>36</v>
      </c>
      <c r="AS1728" s="1" t="str">
        <f t="shared" si="1121"/>
        <v>Nincs VKR kiválasztva!</v>
      </c>
      <c r="AU1728" s="46"/>
      <c r="AV1728" s="46"/>
      <c r="AY1728" s="64" t="str">
        <f>IF($D1728="","",INDEX(Osszesito!$E:$E,MATCH($F1728,Osszesito!$C:$C,0)))</f>
        <v/>
      </c>
      <c r="AZ1728" s="64">
        <f t="shared" si="1088"/>
        <v>0</v>
      </c>
      <c r="BA1728" s="65">
        <f t="shared" si="1089"/>
        <v>0</v>
      </c>
      <c r="BB1728" s="65" t="str">
        <f t="shared" si="1090"/>
        <v>x</v>
      </c>
      <c r="BC1728" s="65">
        <f t="shared" si="1122"/>
        <v>0</v>
      </c>
      <c r="BD1728" s="65">
        <f t="shared" si="1115"/>
        <v>0</v>
      </c>
      <c r="BE1728" s="65">
        <f t="shared" si="1091"/>
        <v>0</v>
      </c>
      <c r="BF1728" s="64" t="str">
        <f t="shared" si="1092"/>
        <v>A forrás egyenlő a költséggel (I.ütem).</v>
      </c>
      <c r="BG1728" s="65">
        <f t="shared" si="1093"/>
        <v>0</v>
      </c>
      <c r="BH1728" s="65">
        <f t="shared" si="1094"/>
        <v>0</v>
      </c>
      <c r="BI1728" s="65">
        <f t="shared" si="1095"/>
        <v>0</v>
      </c>
      <c r="BJ1728" s="65">
        <f t="shared" si="1096"/>
        <v>0</v>
      </c>
      <c r="BK1728" s="65">
        <f t="shared" si="1123"/>
        <v>0</v>
      </c>
      <c r="BL1728" s="66" t="str">
        <f t="shared" si="1116"/>
        <v>Nem hosszútávú a feladat.</v>
      </c>
      <c r="BM1728" s="67">
        <f t="shared" si="1097"/>
        <v>1</v>
      </c>
      <c r="BN1728" s="67">
        <f t="shared" si="1098"/>
        <v>0</v>
      </c>
      <c r="BO1728" s="67">
        <f t="shared" si="1099"/>
        <v>1</v>
      </c>
      <c r="BP1728" s="67">
        <f t="shared" si="1100"/>
        <v>0</v>
      </c>
      <c r="BQ1728" s="65">
        <f t="shared" si="1101"/>
        <v>0</v>
      </c>
      <c r="BR1728" s="64" t="str">
        <f t="shared" si="1102"/>
        <v>Nincs hosszútávú terv!</v>
      </c>
      <c r="BS1728" s="65">
        <f t="shared" si="1103"/>
        <v>0</v>
      </c>
      <c r="BT1728" s="65">
        <f t="shared" si="1104"/>
        <v>0</v>
      </c>
      <c r="BU1728" s="65">
        <f t="shared" si="1105"/>
        <v>0</v>
      </c>
      <c r="BV1728" s="65">
        <f t="shared" si="1106"/>
        <v>0</v>
      </c>
      <c r="BW1728" s="65">
        <f t="shared" si="1107"/>
        <v>0</v>
      </c>
      <c r="BX1728" s="65">
        <f t="shared" si="1108"/>
        <v>0</v>
      </c>
      <c r="BY1728" s="65">
        <f t="shared" si="1109"/>
        <v>0</v>
      </c>
      <c r="BZ1728" s="65">
        <f t="shared" si="1110"/>
        <v>0</v>
      </c>
      <c r="CA1728" s="65">
        <f t="shared" si="1111"/>
        <v>0</v>
      </c>
      <c r="CB1728" s="65">
        <f t="shared" si="1112"/>
        <v>0</v>
      </c>
      <c r="CC1728" s="65">
        <f t="shared" si="1113"/>
        <v>0</v>
      </c>
      <c r="CD1728" s="65" t="str">
        <f t="shared" si="1124"/>
        <v>Hiányos kitöltés! (B-oszlop üres)</v>
      </c>
      <c r="CE1728" s="66" t="str">
        <f t="shared" si="1125"/>
        <v>Hiányos kitöltés! (B-oszlop üres)</v>
      </c>
      <c r="CF1728" s="65">
        <f t="shared" si="1126"/>
        <v>0</v>
      </c>
      <c r="CG1728" s="65">
        <f t="shared" si="1127"/>
        <v>0</v>
      </c>
      <c r="CH1728" s="65">
        <f t="shared" si="1128"/>
        <v>0</v>
      </c>
    </row>
    <row r="1729" spans="1:86" ht="31.25" x14ac:dyDescent="0.25">
      <c r="A1729" s="54" t="str">
        <f t="shared" si="1117"/>
        <v>Nincs VKR kiválasztva!</v>
      </c>
      <c r="B1729" s="68"/>
      <c r="C1729" s="55"/>
      <c r="D1729" s="47"/>
      <c r="E1729" s="47"/>
      <c r="F1729" s="56" t="str">
        <f>IF($G1729="","Nincs VKR kiválasztva!",INDEX(Osszesito!$C:$C,MATCH($G1729,Osszesito!$D:$D,0)))</f>
        <v>Nincs VKR kiválasztva!</v>
      </c>
      <c r="G1729" s="45"/>
      <c r="H1729" s="51" t="str">
        <f>IF($D1729="","",CONCATENATE($AY1729,"_",COUNTA($D$3:$D1729),"_FSZV_2026"))</f>
        <v/>
      </c>
      <c r="I1729" s="56" t="str">
        <f>IF($G1729="","Nincs VKR kiválasztva!",INDEX(Osszesito!$G:$G,MATCH($F1729,Osszesito!$C:$C,0)))</f>
        <v>Nincs VKR kiválasztva!</v>
      </c>
      <c r="J1729" s="56" t="str">
        <f>IF($G1729="","Nincs VKR kiválasztva!",INDEX(Osszesito!$F:$F,MATCH($F1729,Osszesito!$C:$C,0)))</f>
        <v>Nincs VKR kiválasztva!</v>
      </c>
      <c r="K1729" s="48" t="str">
        <f t="shared" si="1114"/>
        <v>Nincs kitöltve a költség rész!</v>
      </c>
      <c r="L1729" s="49"/>
      <c r="M1729" s="49"/>
      <c r="N1729" s="60"/>
      <c r="O1729" s="60"/>
      <c r="P1729" s="90"/>
      <c r="R1729" s="62"/>
      <c r="S1729" s="62"/>
      <c r="T1729" s="62"/>
      <c r="U1729" s="62"/>
      <c r="V1729" s="62"/>
      <c r="W1729" s="62"/>
      <c r="X1729" s="62"/>
      <c r="Y1729" s="62"/>
      <c r="Z1729" s="62"/>
      <c r="AA1729" s="62"/>
      <c r="AB1729" s="62"/>
      <c r="AC1729" s="61">
        <f t="shared" si="1118"/>
        <v>0</v>
      </c>
      <c r="AD1729" s="1" t="str">
        <f t="shared" si="1119"/>
        <v>Nincs VKR kiválasztva!</v>
      </c>
      <c r="AF1729" s="60"/>
      <c r="AG1729" s="60"/>
      <c r="AH1729" s="60"/>
      <c r="AI1729" s="60"/>
      <c r="AJ1729" s="60"/>
      <c r="AK1729" s="60"/>
      <c r="AL1729" s="60"/>
      <c r="AM1729" s="60"/>
      <c r="AN1729" s="60"/>
      <c r="AO1729" s="60"/>
      <c r="AP1729" s="60"/>
      <c r="AQ1729" s="61">
        <f t="shared" si="1120"/>
        <v>0</v>
      </c>
      <c r="AR1729" s="130" t="s">
        <v>36</v>
      </c>
      <c r="AS1729" s="1" t="str">
        <f t="shared" si="1121"/>
        <v>Nincs VKR kiválasztva!</v>
      </c>
      <c r="AU1729" s="46"/>
      <c r="AV1729" s="46"/>
      <c r="AY1729" s="64" t="str">
        <f>IF($D1729="","",INDEX(Osszesito!$E:$E,MATCH($F1729,Osszesito!$C:$C,0)))</f>
        <v/>
      </c>
      <c r="AZ1729" s="64">
        <f t="shared" si="1088"/>
        <v>0</v>
      </c>
      <c r="BA1729" s="65">
        <f t="shared" si="1089"/>
        <v>0</v>
      </c>
      <c r="BB1729" s="65" t="str">
        <f t="shared" si="1090"/>
        <v>x</v>
      </c>
      <c r="BC1729" s="65">
        <f t="shared" si="1122"/>
        <v>0</v>
      </c>
      <c r="BD1729" s="65">
        <f t="shared" si="1115"/>
        <v>0</v>
      </c>
      <c r="BE1729" s="65">
        <f t="shared" si="1091"/>
        <v>0</v>
      </c>
      <c r="BF1729" s="64" t="str">
        <f t="shared" si="1092"/>
        <v>A forrás egyenlő a költséggel (I.ütem).</v>
      </c>
      <c r="BG1729" s="65">
        <f t="shared" si="1093"/>
        <v>0</v>
      </c>
      <c r="BH1729" s="65">
        <f t="shared" si="1094"/>
        <v>0</v>
      </c>
      <c r="BI1729" s="65">
        <f t="shared" si="1095"/>
        <v>0</v>
      </c>
      <c r="BJ1729" s="65">
        <f t="shared" si="1096"/>
        <v>0</v>
      </c>
      <c r="BK1729" s="65">
        <f t="shared" si="1123"/>
        <v>0</v>
      </c>
      <c r="BL1729" s="66" t="str">
        <f t="shared" si="1116"/>
        <v>Nem hosszútávú a feladat.</v>
      </c>
      <c r="BM1729" s="67">
        <f t="shared" si="1097"/>
        <v>1</v>
      </c>
      <c r="BN1729" s="67">
        <f t="shared" si="1098"/>
        <v>0</v>
      </c>
      <c r="BO1729" s="67">
        <f t="shared" si="1099"/>
        <v>1</v>
      </c>
      <c r="BP1729" s="67">
        <f t="shared" si="1100"/>
        <v>0</v>
      </c>
      <c r="BQ1729" s="65">
        <f t="shared" si="1101"/>
        <v>0</v>
      </c>
      <c r="BR1729" s="64" t="str">
        <f t="shared" si="1102"/>
        <v>Nincs hosszútávú terv!</v>
      </c>
      <c r="BS1729" s="65">
        <f t="shared" si="1103"/>
        <v>0</v>
      </c>
      <c r="BT1729" s="65">
        <f t="shared" si="1104"/>
        <v>0</v>
      </c>
      <c r="BU1729" s="65">
        <f t="shared" si="1105"/>
        <v>0</v>
      </c>
      <c r="BV1729" s="65">
        <f t="shared" si="1106"/>
        <v>0</v>
      </c>
      <c r="BW1729" s="65">
        <f t="shared" si="1107"/>
        <v>0</v>
      </c>
      <c r="BX1729" s="65">
        <f t="shared" si="1108"/>
        <v>0</v>
      </c>
      <c r="BY1729" s="65">
        <f t="shared" si="1109"/>
        <v>0</v>
      </c>
      <c r="BZ1729" s="65">
        <f t="shared" si="1110"/>
        <v>0</v>
      </c>
      <c r="CA1729" s="65">
        <f t="shared" si="1111"/>
        <v>0</v>
      </c>
      <c r="CB1729" s="65">
        <f t="shared" si="1112"/>
        <v>0</v>
      </c>
      <c r="CC1729" s="65">
        <f t="shared" si="1113"/>
        <v>0</v>
      </c>
      <c r="CD1729" s="65" t="str">
        <f t="shared" si="1124"/>
        <v>Hiányos kitöltés! (B-oszlop üres)</v>
      </c>
      <c r="CE1729" s="66" t="str">
        <f t="shared" si="1125"/>
        <v>Hiányos kitöltés! (B-oszlop üres)</v>
      </c>
      <c r="CF1729" s="65">
        <f t="shared" si="1126"/>
        <v>0</v>
      </c>
      <c r="CG1729" s="65">
        <f t="shared" si="1127"/>
        <v>0</v>
      </c>
      <c r="CH1729" s="65">
        <f t="shared" si="1128"/>
        <v>0</v>
      </c>
    </row>
    <row r="1730" spans="1:86" ht="31.25" x14ac:dyDescent="0.25">
      <c r="A1730" s="54" t="str">
        <f t="shared" si="1117"/>
        <v>Nincs VKR kiválasztva!</v>
      </c>
      <c r="B1730" s="68"/>
      <c r="C1730" s="55"/>
      <c r="D1730" s="47"/>
      <c r="E1730" s="47"/>
      <c r="F1730" s="56" t="str">
        <f>IF($G1730="","Nincs VKR kiválasztva!",INDEX(Osszesito!$C:$C,MATCH($G1730,Osszesito!$D:$D,0)))</f>
        <v>Nincs VKR kiválasztva!</v>
      </c>
      <c r="G1730" s="45"/>
      <c r="H1730" s="51" t="str">
        <f>IF($D1730="","",CONCATENATE($AY1730,"_",COUNTA($D$3:$D1730),"_FSZV_2026"))</f>
        <v/>
      </c>
      <c r="I1730" s="56" t="str">
        <f>IF($G1730="","Nincs VKR kiválasztva!",INDEX(Osszesito!$G:$G,MATCH($F1730,Osszesito!$C:$C,0)))</f>
        <v>Nincs VKR kiválasztva!</v>
      </c>
      <c r="J1730" s="56" t="str">
        <f>IF($G1730="","Nincs VKR kiválasztva!",INDEX(Osszesito!$F:$F,MATCH($F1730,Osszesito!$C:$C,0)))</f>
        <v>Nincs VKR kiválasztva!</v>
      </c>
      <c r="K1730" s="48" t="str">
        <f t="shared" si="1114"/>
        <v>Nincs kitöltve a költség rész!</v>
      </c>
      <c r="L1730" s="49"/>
      <c r="M1730" s="49"/>
      <c r="N1730" s="60"/>
      <c r="O1730" s="60"/>
      <c r="P1730" s="90"/>
      <c r="R1730" s="62"/>
      <c r="S1730" s="62"/>
      <c r="T1730" s="62"/>
      <c r="U1730" s="62"/>
      <c r="V1730" s="62"/>
      <c r="W1730" s="62"/>
      <c r="X1730" s="62"/>
      <c r="Y1730" s="62"/>
      <c r="Z1730" s="62"/>
      <c r="AA1730" s="62"/>
      <c r="AB1730" s="62"/>
      <c r="AC1730" s="61">
        <f t="shared" si="1118"/>
        <v>0</v>
      </c>
      <c r="AD1730" s="1" t="str">
        <f t="shared" si="1119"/>
        <v>Nincs VKR kiválasztva!</v>
      </c>
      <c r="AF1730" s="60"/>
      <c r="AG1730" s="60"/>
      <c r="AH1730" s="60"/>
      <c r="AI1730" s="60"/>
      <c r="AJ1730" s="60"/>
      <c r="AK1730" s="60"/>
      <c r="AL1730" s="60"/>
      <c r="AM1730" s="60"/>
      <c r="AN1730" s="60"/>
      <c r="AO1730" s="60"/>
      <c r="AP1730" s="60"/>
      <c r="AQ1730" s="61">
        <f t="shared" si="1120"/>
        <v>0</v>
      </c>
      <c r="AR1730" s="130" t="s">
        <v>36</v>
      </c>
      <c r="AS1730" s="1" t="str">
        <f t="shared" si="1121"/>
        <v>Nincs VKR kiválasztva!</v>
      </c>
      <c r="AU1730" s="46"/>
      <c r="AV1730" s="46"/>
      <c r="AY1730" s="64" t="str">
        <f>IF($D1730="","",INDEX(Osszesito!$E:$E,MATCH($F1730,Osszesito!$C:$C,0)))</f>
        <v/>
      </c>
      <c r="AZ1730" s="64">
        <f t="shared" si="1088"/>
        <v>0</v>
      </c>
      <c r="BA1730" s="65">
        <f t="shared" si="1089"/>
        <v>0</v>
      </c>
      <c r="BB1730" s="65" t="str">
        <f t="shared" si="1090"/>
        <v>x</v>
      </c>
      <c r="BC1730" s="65">
        <f t="shared" si="1122"/>
        <v>0</v>
      </c>
      <c r="BD1730" s="65">
        <f t="shared" si="1115"/>
        <v>0</v>
      </c>
      <c r="BE1730" s="65">
        <f t="shared" si="1091"/>
        <v>0</v>
      </c>
      <c r="BF1730" s="64" t="str">
        <f t="shared" si="1092"/>
        <v>A forrás egyenlő a költséggel (I.ütem).</v>
      </c>
      <c r="BG1730" s="65">
        <f t="shared" si="1093"/>
        <v>0</v>
      </c>
      <c r="BH1730" s="65">
        <f t="shared" si="1094"/>
        <v>0</v>
      </c>
      <c r="BI1730" s="65">
        <f t="shared" si="1095"/>
        <v>0</v>
      </c>
      <c r="BJ1730" s="65">
        <f t="shared" si="1096"/>
        <v>0</v>
      </c>
      <c r="BK1730" s="65">
        <f t="shared" si="1123"/>
        <v>0</v>
      </c>
      <c r="BL1730" s="66" t="str">
        <f t="shared" si="1116"/>
        <v>Nem hosszútávú a feladat.</v>
      </c>
      <c r="BM1730" s="67">
        <f t="shared" si="1097"/>
        <v>1</v>
      </c>
      <c r="BN1730" s="67">
        <f t="shared" si="1098"/>
        <v>0</v>
      </c>
      <c r="BO1730" s="67">
        <f t="shared" si="1099"/>
        <v>1</v>
      </c>
      <c r="BP1730" s="67">
        <f t="shared" si="1100"/>
        <v>0</v>
      </c>
      <c r="BQ1730" s="65">
        <f t="shared" si="1101"/>
        <v>0</v>
      </c>
      <c r="BR1730" s="64" t="str">
        <f t="shared" si="1102"/>
        <v>Nincs hosszútávú terv!</v>
      </c>
      <c r="BS1730" s="65">
        <f t="shared" si="1103"/>
        <v>0</v>
      </c>
      <c r="BT1730" s="65">
        <f t="shared" si="1104"/>
        <v>0</v>
      </c>
      <c r="BU1730" s="65">
        <f t="shared" si="1105"/>
        <v>0</v>
      </c>
      <c r="BV1730" s="65">
        <f t="shared" si="1106"/>
        <v>0</v>
      </c>
      <c r="BW1730" s="65">
        <f t="shared" si="1107"/>
        <v>0</v>
      </c>
      <c r="BX1730" s="65">
        <f t="shared" si="1108"/>
        <v>0</v>
      </c>
      <c r="BY1730" s="65">
        <f t="shared" si="1109"/>
        <v>0</v>
      </c>
      <c r="BZ1730" s="65">
        <f t="shared" si="1110"/>
        <v>0</v>
      </c>
      <c r="CA1730" s="65">
        <f t="shared" si="1111"/>
        <v>0</v>
      </c>
      <c r="CB1730" s="65">
        <f t="shared" si="1112"/>
        <v>0</v>
      </c>
      <c r="CC1730" s="65">
        <f t="shared" si="1113"/>
        <v>0</v>
      </c>
      <c r="CD1730" s="65" t="str">
        <f t="shared" si="1124"/>
        <v>Hiányos kitöltés! (B-oszlop üres)</v>
      </c>
      <c r="CE1730" s="66" t="str">
        <f t="shared" si="1125"/>
        <v>Hiányos kitöltés! (B-oszlop üres)</v>
      </c>
      <c r="CF1730" s="65">
        <f t="shared" si="1126"/>
        <v>0</v>
      </c>
      <c r="CG1730" s="65">
        <f t="shared" si="1127"/>
        <v>0</v>
      </c>
      <c r="CH1730" s="65">
        <f t="shared" si="1128"/>
        <v>0</v>
      </c>
    </row>
    <row r="1731" spans="1:86" ht="31.25" x14ac:dyDescent="0.25">
      <c r="A1731" s="54" t="str">
        <f t="shared" si="1117"/>
        <v>Nincs VKR kiválasztva!</v>
      </c>
      <c r="B1731" s="68"/>
      <c r="C1731" s="55"/>
      <c r="D1731" s="47"/>
      <c r="E1731" s="47"/>
      <c r="F1731" s="56" t="str">
        <f>IF($G1731="","Nincs VKR kiválasztva!",INDEX(Osszesito!$C:$C,MATCH($G1731,Osszesito!$D:$D,0)))</f>
        <v>Nincs VKR kiválasztva!</v>
      </c>
      <c r="G1731" s="45"/>
      <c r="H1731" s="51" t="str">
        <f>IF($D1731="","",CONCATENATE($AY1731,"_",COUNTA($D$3:$D1731),"_FSZV_2026"))</f>
        <v/>
      </c>
      <c r="I1731" s="56" t="str">
        <f>IF($G1731="","Nincs VKR kiválasztva!",INDEX(Osszesito!$G:$G,MATCH($F1731,Osszesito!$C:$C,0)))</f>
        <v>Nincs VKR kiválasztva!</v>
      </c>
      <c r="J1731" s="56" t="str">
        <f>IF($G1731="","Nincs VKR kiválasztva!",INDEX(Osszesito!$F:$F,MATCH($F1731,Osszesito!$C:$C,0)))</f>
        <v>Nincs VKR kiválasztva!</v>
      </c>
      <c r="K1731" s="48" t="str">
        <f t="shared" si="1114"/>
        <v>Nincs kitöltve a költség rész!</v>
      </c>
      <c r="L1731" s="49"/>
      <c r="M1731" s="49"/>
      <c r="N1731" s="60"/>
      <c r="O1731" s="60"/>
      <c r="P1731" s="90"/>
      <c r="R1731" s="62"/>
      <c r="S1731" s="62"/>
      <c r="T1731" s="62"/>
      <c r="U1731" s="62"/>
      <c r="V1731" s="62"/>
      <c r="W1731" s="62"/>
      <c r="X1731" s="62"/>
      <c r="Y1731" s="62"/>
      <c r="Z1731" s="62"/>
      <c r="AA1731" s="62"/>
      <c r="AB1731" s="62"/>
      <c r="AC1731" s="61">
        <f t="shared" si="1118"/>
        <v>0</v>
      </c>
      <c r="AD1731" s="1" t="str">
        <f t="shared" si="1119"/>
        <v>Nincs VKR kiválasztva!</v>
      </c>
      <c r="AF1731" s="60"/>
      <c r="AG1731" s="60"/>
      <c r="AH1731" s="60"/>
      <c r="AI1731" s="60"/>
      <c r="AJ1731" s="60"/>
      <c r="AK1731" s="60"/>
      <c r="AL1731" s="60"/>
      <c r="AM1731" s="60"/>
      <c r="AN1731" s="60"/>
      <c r="AO1731" s="60"/>
      <c r="AP1731" s="60"/>
      <c r="AQ1731" s="61">
        <f t="shared" si="1120"/>
        <v>0</v>
      </c>
      <c r="AR1731" s="130" t="s">
        <v>36</v>
      </c>
      <c r="AS1731" s="1" t="str">
        <f t="shared" si="1121"/>
        <v>Nincs VKR kiválasztva!</v>
      </c>
      <c r="AU1731" s="46"/>
      <c r="AV1731" s="46"/>
      <c r="AY1731" s="64" t="str">
        <f>IF($D1731="","",INDEX(Osszesito!$E:$E,MATCH($F1731,Osszesito!$C:$C,0)))</f>
        <v/>
      </c>
      <c r="AZ1731" s="64">
        <f t="shared" si="1088"/>
        <v>0</v>
      </c>
      <c r="BA1731" s="65">
        <f t="shared" si="1089"/>
        <v>0</v>
      </c>
      <c r="BB1731" s="65" t="str">
        <f t="shared" si="1090"/>
        <v>x</v>
      </c>
      <c r="BC1731" s="65">
        <f t="shared" si="1122"/>
        <v>0</v>
      </c>
      <c r="BD1731" s="65">
        <f t="shared" si="1115"/>
        <v>0</v>
      </c>
      <c r="BE1731" s="65">
        <f t="shared" si="1091"/>
        <v>0</v>
      </c>
      <c r="BF1731" s="64" t="str">
        <f t="shared" si="1092"/>
        <v>A forrás egyenlő a költséggel (I.ütem).</v>
      </c>
      <c r="BG1731" s="65">
        <f t="shared" si="1093"/>
        <v>0</v>
      </c>
      <c r="BH1731" s="65">
        <f t="shared" si="1094"/>
        <v>0</v>
      </c>
      <c r="BI1731" s="65">
        <f t="shared" si="1095"/>
        <v>0</v>
      </c>
      <c r="BJ1731" s="65">
        <f t="shared" si="1096"/>
        <v>0</v>
      </c>
      <c r="BK1731" s="65">
        <f t="shared" si="1123"/>
        <v>0</v>
      </c>
      <c r="BL1731" s="66" t="str">
        <f t="shared" si="1116"/>
        <v>Nem hosszútávú a feladat.</v>
      </c>
      <c r="BM1731" s="67">
        <f t="shared" si="1097"/>
        <v>1</v>
      </c>
      <c r="BN1731" s="67">
        <f t="shared" si="1098"/>
        <v>0</v>
      </c>
      <c r="BO1731" s="67">
        <f t="shared" si="1099"/>
        <v>1</v>
      </c>
      <c r="BP1731" s="67">
        <f t="shared" si="1100"/>
        <v>0</v>
      </c>
      <c r="BQ1731" s="65">
        <f t="shared" si="1101"/>
        <v>0</v>
      </c>
      <c r="BR1731" s="64" t="str">
        <f t="shared" si="1102"/>
        <v>Nincs hosszútávú terv!</v>
      </c>
      <c r="BS1731" s="65">
        <f t="shared" si="1103"/>
        <v>0</v>
      </c>
      <c r="BT1731" s="65">
        <f t="shared" si="1104"/>
        <v>0</v>
      </c>
      <c r="BU1731" s="65">
        <f t="shared" si="1105"/>
        <v>0</v>
      </c>
      <c r="BV1731" s="65">
        <f t="shared" si="1106"/>
        <v>0</v>
      </c>
      <c r="BW1731" s="65">
        <f t="shared" si="1107"/>
        <v>0</v>
      </c>
      <c r="BX1731" s="65">
        <f t="shared" si="1108"/>
        <v>0</v>
      </c>
      <c r="BY1731" s="65">
        <f t="shared" si="1109"/>
        <v>0</v>
      </c>
      <c r="BZ1731" s="65">
        <f t="shared" si="1110"/>
        <v>0</v>
      </c>
      <c r="CA1731" s="65">
        <f t="shared" si="1111"/>
        <v>0</v>
      </c>
      <c r="CB1731" s="65">
        <f t="shared" si="1112"/>
        <v>0</v>
      </c>
      <c r="CC1731" s="65">
        <f t="shared" si="1113"/>
        <v>0</v>
      </c>
      <c r="CD1731" s="65" t="str">
        <f t="shared" si="1124"/>
        <v>Hiányos kitöltés! (B-oszlop üres)</v>
      </c>
      <c r="CE1731" s="66" t="str">
        <f t="shared" si="1125"/>
        <v>Hiányos kitöltés! (B-oszlop üres)</v>
      </c>
      <c r="CF1731" s="65">
        <f t="shared" si="1126"/>
        <v>0</v>
      </c>
      <c r="CG1731" s="65">
        <f t="shared" si="1127"/>
        <v>0</v>
      </c>
      <c r="CH1731" s="65">
        <f t="shared" si="1128"/>
        <v>0</v>
      </c>
    </row>
    <row r="1732" spans="1:86" ht="31.25" x14ac:dyDescent="0.25">
      <c r="A1732" s="54" t="str">
        <f t="shared" si="1117"/>
        <v>Nincs VKR kiválasztva!</v>
      </c>
      <c r="B1732" s="68"/>
      <c r="C1732" s="55"/>
      <c r="D1732" s="47"/>
      <c r="E1732" s="47"/>
      <c r="F1732" s="56" t="str">
        <f>IF($G1732="","Nincs VKR kiválasztva!",INDEX(Osszesito!$C:$C,MATCH($G1732,Osszesito!$D:$D,0)))</f>
        <v>Nincs VKR kiválasztva!</v>
      </c>
      <c r="G1732" s="45"/>
      <c r="H1732" s="51" t="str">
        <f>IF($D1732="","",CONCATENATE($AY1732,"_",COUNTA($D$3:$D1732),"_FSZV_2026"))</f>
        <v/>
      </c>
      <c r="I1732" s="56" t="str">
        <f>IF($G1732="","Nincs VKR kiválasztva!",INDEX(Osszesito!$G:$G,MATCH($F1732,Osszesito!$C:$C,0)))</f>
        <v>Nincs VKR kiválasztva!</v>
      </c>
      <c r="J1732" s="56" t="str">
        <f>IF($G1732="","Nincs VKR kiválasztva!",INDEX(Osszesito!$F:$F,MATCH($F1732,Osszesito!$C:$C,0)))</f>
        <v>Nincs VKR kiválasztva!</v>
      </c>
      <c r="K1732" s="48" t="str">
        <f t="shared" si="1114"/>
        <v>Nincs kitöltve a költség rész!</v>
      </c>
      <c r="L1732" s="49"/>
      <c r="M1732" s="49"/>
      <c r="N1732" s="60"/>
      <c r="O1732" s="60"/>
      <c r="P1732" s="90"/>
      <c r="R1732" s="62"/>
      <c r="S1732" s="62"/>
      <c r="T1732" s="62"/>
      <c r="U1732" s="62"/>
      <c r="V1732" s="62"/>
      <c r="W1732" s="62"/>
      <c r="X1732" s="62"/>
      <c r="Y1732" s="62"/>
      <c r="Z1732" s="62"/>
      <c r="AA1732" s="62"/>
      <c r="AB1732" s="62"/>
      <c r="AC1732" s="61">
        <f t="shared" si="1118"/>
        <v>0</v>
      </c>
      <c r="AD1732" s="1" t="str">
        <f t="shared" si="1119"/>
        <v>Nincs VKR kiválasztva!</v>
      </c>
      <c r="AF1732" s="60"/>
      <c r="AG1732" s="60"/>
      <c r="AH1732" s="60"/>
      <c r="AI1732" s="60"/>
      <c r="AJ1732" s="60"/>
      <c r="AK1732" s="60"/>
      <c r="AL1732" s="60"/>
      <c r="AM1732" s="60"/>
      <c r="AN1732" s="60"/>
      <c r="AO1732" s="60"/>
      <c r="AP1732" s="60"/>
      <c r="AQ1732" s="61">
        <f t="shared" si="1120"/>
        <v>0</v>
      </c>
      <c r="AR1732" s="130" t="s">
        <v>36</v>
      </c>
      <c r="AS1732" s="1" t="str">
        <f t="shared" si="1121"/>
        <v>Nincs VKR kiválasztva!</v>
      </c>
      <c r="AU1732" s="46"/>
      <c r="AV1732" s="46"/>
      <c r="AY1732" s="64" t="str">
        <f>IF($D1732="","",INDEX(Osszesito!$E:$E,MATCH($F1732,Osszesito!$C:$C,0)))</f>
        <v/>
      </c>
      <c r="AZ1732" s="64">
        <f t="shared" ref="AZ1732:AZ1795" si="1129">LEN($AU1732)</f>
        <v>0</v>
      </c>
      <c r="BA1732" s="65">
        <f t="shared" ref="BA1732:BA1795" si="1130">IF(OR($B1732="",$C1732="",$D1732="",$E1732="",$F1732="",$L1732="",$M1732="",$N1732="",$O1732=""),0,1)</f>
        <v>0</v>
      </c>
      <c r="BB1732" s="65" t="str">
        <f t="shared" ref="BB1732:BB1795" si="1131">IF($F1732="",0,IF(AND($L1732=2027,$M1732=2027),"R",IF(AND($L1732=2027,$M1732&gt;2027),"RH",IF(AND($L1732&gt;2027,$M1732&gt;2027),"H","x"))))</f>
        <v>x</v>
      </c>
      <c r="BC1732" s="65">
        <f t="shared" si="1122"/>
        <v>0</v>
      </c>
      <c r="BD1732" s="65">
        <f t="shared" si="1115"/>
        <v>0</v>
      </c>
      <c r="BE1732" s="65">
        <f t="shared" ref="BE1732:BE1795" si="1132">IF($AC1732&lt;$N1732,1,IF($AC1732=$N1732,0))</f>
        <v>0</v>
      </c>
      <c r="BF1732" s="64" t="str">
        <f t="shared" ref="BF1732:BF1795" si="1133">IF($L1732&gt;2027,"Nem rövidtávú a feladat.",IF($BE1732=1,"Az I. ütem nem lehet forráshiányos!",IF($AC1732&gt;$N1732,"Többlet forrást jelölt meg az I.ütemnél! Kérjük, a többletet az 'Osszesito' fülön tüntesse fel!",IF($AC1732=$N1732,"A forrás egyenlő a költséggel (I.ütem).",0))))</f>
        <v>A forrás egyenlő a költséggel (I.ütem).</v>
      </c>
      <c r="BG1732" s="65">
        <f t="shared" ref="BG1732:BG1795" si="1134">IF(AND($R1732&lt;&gt;"",$S1732&lt;&gt;"",$T1732&lt;&gt;"",$U1732&lt;&gt;"",$V1732&lt;&gt;"",$W1732&lt;&gt;"",$X1732&lt;&gt;"",$Y1732&lt;&gt;"",$Z1732&lt;&gt;"",$AA1732&lt;&gt;"",$AB1732&lt;&gt;""),1,0)</f>
        <v>0</v>
      </c>
      <c r="BH1732" s="65">
        <f t="shared" ref="BH1732:BH1795" si="1135">IF(AND($BG1732=1,$N1732=$AC1732),1,0)</f>
        <v>0</v>
      </c>
      <c r="BI1732" s="65">
        <f t="shared" ref="BI1732:BI1795" si="1136">IF($AQ1732&lt;$O1732,1,0)</f>
        <v>0</v>
      </c>
      <c r="BJ1732" s="65">
        <f t="shared" ref="BJ1732:BJ1795" si="1137">IF(AND($AF1732&lt;&gt;"",$AG1732&lt;&gt;"",$AH1732&lt;&gt;"",$AI1732&lt;&gt;"",$AJ1732&lt;&gt;"",$AK1732&lt;&gt;"",$AL1732&lt;&gt;"",$AM1732&lt;&gt;"",$AN1732&lt;&gt;"",$AO1732&lt;&gt;"",$AP1732&lt;&gt;""),1,0)</f>
        <v>0</v>
      </c>
      <c r="BK1732" s="65">
        <f t="shared" si="1123"/>
        <v>0</v>
      </c>
      <c r="BL1732" s="66" t="str">
        <f t="shared" si="1116"/>
        <v>Nem hosszútávú a feladat.</v>
      </c>
      <c r="BM1732" s="67">
        <f t="shared" ref="BM1732:BM1795" si="1138">IF($M1732&lt;2028,1,0)</f>
        <v>1</v>
      </c>
      <c r="BN1732" s="67">
        <f t="shared" ref="BN1732:BN1795" si="1139">IF($M1732&gt;2027,1,0)</f>
        <v>0</v>
      </c>
      <c r="BO1732" s="67">
        <f t="shared" ref="BO1732:BO1795" si="1140">IF(AND($BM1732=1,$N1732=0),1,0)</f>
        <v>1</v>
      </c>
      <c r="BP1732" s="67">
        <f t="shared" ref="BP1732:BP1795" si="1141">IF(AND($BN1732=1,$O1732=0),1,0)</f>
        <v>0</v>
      </c>
      <c r="BQ1732" s="65">
        <f t="shared" ref="BQ1732:BQ1795" si="1142">IF(AND($BB1732="R",$N1732=0,$AZ1732&gt;29),1,IF(AND($BB1732="RH",$N1732=0,$AZ1732&gt;29),1,0))</f>
        <v>0</v>
      </c>
      <c r="BR1732" s="64" t="str">
        <f t="shared" ref="BR1732:BR1795" si="1143">IF($BN1732=0,"Nincs hosszútávú terv!",IF(AND($BB1732="H",$O1732=0,$AZ1732=0),"Nullás a hosszútávú feladat és nincs hozzá indoklás!",IF(AND($BB1732="RH",$O1732=0,$AZ1732=0),"Nullás a hosszútávú feladat és nincs hozzá indoklás!",IF(AND($BB1732="R",$O1732=0,$AZ1732&lt;300),"Nullás a hosszútávú feladat és rövid hozzá az indoklás!",IF(AND($BB1732="RH",$O1732=0,$AZ1732&lt;300),"Nullás a hosszútávú feladat és rövid hozzá az indoklás!",0)))))</f>
        <v>Nincs hosszútávú terv!</v>
      </c>
      <c r="BS1732" s="65">
        <f t="shared" ref="BS1732:BS1795" si="1144">IF(AND($BB1732="R",$N1732=0,$AZ1732&gt;29),1,IF(AND($BB1732="RH",$N1732=0,$AZ1732&gt;29),1,0))</f>
        <v>0</v>
      </c>
      <c r="BT1732" s="65">
        <f t="shared" ref="BT1732:BT1795" si="1145">IF(AND($BB1732="H",$O1732=0,$AZ1732&gt;29),1,IF(AND($BB1732="RH",$O1732=0,$AZ1732&gt;29),1,0))</f>
        <v>0</v>
      </c>
      <c r="BU1732" s="65">
        <f t="shared" ref="BU1732:BU1795" si="1146">IF($B1732="",0,1)</f>
        <v>0</v>
      </c>
      <c r="BV1732" s="65">
        <f t="shared" ref="BV1732:BV1795" si="1147">IF($C1732="",0,1)</f>
        <v>0</v>
      </c>
      <c r="BW1732" s="65">
        <f t="shared" ref="BW1732:BW1795" si="1148">IF($D1732="",0,1)</f>
        <v>0</v>
      </c>
      <c r="BX1732" s="65">
        <f t="shared" ref="BX1732:BX1795" si="1149">IF($E1732="",0,1)</f>
        <v>0</v>
      </c>
      <c r="BY1732" s="65">
        <f t="shared" ref="BY1732:BY1795" si="1150">IF($L1732="",0,1)</f>
        <v>0</v>
      </c>
      <c r="BZ1732" s="65">
        <f t="shared" ref="BZ1732:BZ1795" si="1151">IF($M1732="",0,1)</f>
        <v>0</v>
      </c>
      <c r="CA1732" s="65">
        <f t="shared" ref="CA1732:CA1795" si="1152">IF($N1732="",0,1)</f>
        <v>0</v>
      </c>
      <c r="CB1732" s="65">
        <f t="shared" ref="CB1732:CB1795" si="1153">IF($O1732="",0,1)</f>
        <v>0</v>
      </c>
      <c r="CC1732" s="65">
        <f t="shared" ref="CC1732:CC1795" si="1154">IF($P1732="",0,1)</f>
        <v>0</v>
      </c>
      <c r="CD1732" s="65" t="str">
        <f t="shared" si="1124"/>
        <v>Hiányos kitöltés! (B-oszlop üres)</v>
      </c>
      <c r="CE1732" s="66" t="str">
        <f t="shared" si="1125"/>
        <v>Hiányos kitöltés! (B-oszlop üres)</v>
      </c>
      <c r="CF1732" s="65">
        <f t="shared" si="1126"/>
        <v>0</v>
      </c>
      <c r="CG1732" s="65">
        <f t="shared" si="1127"/>
        <v>0</v>
      </c>
      <c r="CH1732" s="65">
        <f t="shared" si="1128"/>
        <v>0</v>
      </c>
    </row>
    <row r="1733" spans="1:86" ht="31.25" x14ac:dyDescent="0.25">
      <c r="A1733" s="54" t="str">
        <f t="shared" si="1117"/>
        <v>Nincs VKR kiválasztva!</v>
      </c>
      <c r="B1733" s="68"/>
      <c r="C1733" s="55"/>
      <c r="D1733" s="47"/>
      <c r="E1733" s="47"/>
      <c r="F1733" s="56" t="str">
        <f>IF($G1733="","Nincs VKR kiválasztva!",INDEX(Osszesito!$C:$C,MATCH($G1733,Osszesito!$D:$D,0)))</f>
        <v>Nincs VKR kiválasztva!</v>
      </c>
      <c r="G1733" s="45"/>
      <c r="H1733" s="51" t="str">
        <f>IF($D1733="","",CONCATENATE($AY1733,"_",COUNTA($D$3:$D1733),"_FSZV_2026"))</f>
        <v/>
      </c>
      <c r="I1733" s="56" t="str">
        <f>IF($G1733="","Nincs VKR kiválasztva!",INDEX(Osszesito!$G:$G,MATCH($F1733,Osszesito!$C:$C,0)))</f>
        <v>Nincs VKR kiválasztva!</v>
      </c>
      <c r="J1733" s="56" t="str">
        <f>IF($G1733="","Nincs VKR kiválasztva!",INDEX(Osszesito!$F:$F,MATCH($F1733,Osszesito!$C:$C,0)))</f>
        <v>Nincs VKR kiválasztva!</v>
      </c>
      <c r="K1733" s="48" t="str">
        <f t="shared" ref="K1733:K1796" si="1155">IF(AND($N1733="",$O1733=""),"Nincs kitöltve a költség rész!",IF($N1733="","Az N-oszlop üres!",IF($O1733="","Az O-oszlop üres!",$N1733+$O1733)))</f>
        <v>Nincs kitöltve a költség rész!</v>
      </c>
      <c r="L1733" s="49"/>
      <c r="M1733" s="49"/>
      <c r="N1733" s="60"/>
      <c r="O1733" s="60"/>
      <c r="P1733" s="90"/>
      <c r="R1733" s="62"/>
      <c r="S1733" s="62"/>
      <c r="T1733" s="62"/>
      <c r="U1733" s="62"/>
      <c r="V1733" s="62"/>
      <c r="W1733" s="62"/>
      <c r="X1733" s="62"/>
      <c r="Y1733" s="62"/>
      <c r="Z1733" s="62"/>
      <c r="AA1733" s="62"/>
      <c r="AB1733" s="62"/>
      <c r="AC1733" s="61">
        <f t="shared" si="1118"/>
        <v>0</v>
      </c>
      <c r="AD1733" s="1" t="str">
        <f t="shared" si="1119"/>
        <v>Nincs VKR kiválasztva!</v>
      </c>
      <c r="AF1733" s="60"/>
      <c r="AG1733" s="60"/>
      <c r="AH1733" s="60"/>
      <c r="AI1733" s="60"/>
      <c r="AJ1733" s="60"/>
      <c r="AK1733" s="60"/>
      <c r="AL1733" s="60"/>
      <c r="AM1733" s="60"/>
      <c r="AN1733" s="60"/>
      <c r="AO1733" s="60"/>
      <c r="AP1733" s="60"/>
      <c r="AQ1733" s="61">
        <f t="shared" si="1120"/>
        <v>0</v>
      </c>
      <c r="AR1733" s="130" t="s">
        <v>36</v>
      </c>
      <c r="AS1733" s="1" t="str">
        <f t="shared" si="1121"/>
        <v>Nincs VKR kiválasztva!</v>
      </c>
      <c r="AU1733" s="46"/>
      <c r="AV1733" s="46"/>
      <c r="AY1733" s="64" t="str">
        <f>IF($D1733="","",INDEX(Osszesito!$E:$E,MATCH($F1733,Osszesito!$C:$C,0)))</f>
        <v/>
      </c>
      <c r="AZ1733" s="64">
        <f t="shared" si="1129"/>
        <v>0</v>
      </c>
      <c r="BA1733" s="65">
        <f t="shared" si="1130"/>
        <v>0</v>
      </c>
      <c r="BB1733" s="65" t="str">
        <f t="shared" si="1131"/>
        <v>x</v>
      </c>
      <c r="BC1733" s="65">
        <f t="shared" si="1122"/>
        <v>0</v>
      </c>
      <c r="BD1733" s="65">
        <f t="shared" ref="BD1733:BD1796" si="1156">IF(AND($BB1733="R",$O1733&gt;0),1,IF(AND($BB1733="H",$N1733&gt;0),1,0))</f>
        <v>0</v>
      </c>
      <c r="BE1733" s="65">
        <f t="shared" si="1132"/>
        <v>0</v>
      </c>
      <c r="BF1733" s="64" t="str">
        <f t="shared" si="1133"/>
        <v>A forrás egyenlő a költséggel (I.ütem).</v>
      </c>
      <c r="BG1733" s="65">
        <f t="shared" si="1134"/>
        <v>0</v>
      </c>
      <c r="BH1733" s="65">
        <f t="shared" si="1135"/>
        <v>0</v>
      </c>
      <c r="BI1733" s="65">
        <f t="shared" si="1136"/>
        <v>0</v>
      </c>
      <c r="BJ1733" s="65">
        <f t="shared" si="1137"/>
        <v>0</v>
      </c>
      <c r="BK1733" s="65">
        <f t="shared" si="1123"/>
        <v>0</v>
      </c>
      <c r="BL1733" s="66" t="str">
        <f t="shared" ref="BL1733:BL1796" si="1157">IF($M1733&lt;2028,"Nem hosszútávú a feladat.",IF(AND($BI1733=1,$AR1733="nem"),"Forráshiányos a feladat? Jelölje az AR-oszlopban!",IF(AND($BI1733=0,$AR1733="igen"),"Forráshiányosnak jelölte a feladat az AR-oszlopban, de a forrás költség adatok alapnján nem az!",IF(AND($BI1733=1,$AR1733="igen"),"Forráshiányos a feladat!",IF($AQ1733&gt;$O1733,"Többlet forrást jelölt meg az II.ütemnél! Kérjük, a többletet az 'Osszesito' fülön tüntesse fel!",IF($AQ1733=$O1733,"A forrás egyenlő a költséggel (II.ütem).",0))))))</f>
        <v>Nem hosszútávú a feladat.</v>
      </c>
      <c r="BM1733" s="67">
        <f t="shared" si="1138"/>
        <v>1</v>
      </c>
      <c r="BN1733" s="67">
        <f t="shared" si="1139"/>
        <v>0</v>
      </c>
      <c r="BO1733" s="67">
        <f t="shared" si="1140"/>
        <v>1</v>
      </c>
      <c r="BP1733" s="67">
        <f t="shared" si="1141"/>
        <v>0</v>
      </c>
      <c r="BQ1733" s="65">
        <f t="shared" si="1142"/>
        <v>0</v>
      </c>
      <c r="BR1733" s="64" t="str">
        <f t="shared" si="1143"/>
        <v>Nincs hosszútávú terv!</v>
      </c>
      <c r="BS1733" s="65">
        <f t="shared" si="1144"/>
        <v>0</v>
      </c>
      <c r="BT1733" s="65">
        <f t="shared" si="1145"/>
        <v>0</v>
      </c>
      <c r="BU1733" s="65">
        <f t="shared" si="1146"/>
        <v>0</v>
      </c>
      <c r="BV1733" s="65">
        <f t="shared" si="1147"/>
        <v>0</v>
      </c>
      <c r="BW1733" s="65">
        <f t="shared" si="1148"/>
        <v>0</v>
      </c>
      <c r="BX1733" s="65">
        <f t="shared" si="1149"/>
        <v>0</v>
      </c>
      <c r="BY1733" s="65">
        <f t="shared" si="1150"/>
        <v>0</v>
      </c>
      <c r="BZ1733" s="65">
        <f t="shared" si="1151"/>
        <v>0</v>
      </c>
      <c r="CA1733" s="65">
        <f t="shared" si="1152"/>
        <v>0</v>
      </c>
      <c r="CB1733" s="65">
        <f t="shared" si="1153"/>
        <v>0</v>
      </c>
      <c r="CC1733" s="65">
        <f t="shared" si="1154"/>
        <v>0</v>
      </c>
      <c r="CD1733" s="65" t="str">
        <f t="shared" si="1124"/>
        <v>Hiányos kitöltés! (B-oszlop üres)</v>
      </c>
      <c r="CE1733" s="66" t="str">
        <f t="shared" si="1125"/>
        <v>Hiányos kitöltés! (B-oszlop üres)</v>
      </c>
      <c r="CF1733" s="65">
        <f t="shared" si="1126"/>
        <v>0</v>
      </c>
      <c r="CG1733" s="65">
        <f t="shared" si="1127"/>
        <v>0</v>
      </c>
      <c r="CH1733" s="65">
        <f t="shared" si="1128"/>
        <v>0</v>
      </c>
    </row>
    <row r="1734" spans="1:86" ht="31.25" x14ac:dyDescent="0.25">
      <c r="A1734" s="54" t="str">
        <f t="shared" si="1117"/>
        <v>Nincs VKR kiválasztva!</v>
      </c>
      <c r="B1734" s="68"/>
      <c r="C1734" s="55"/>
      <c r="D1734" s="47"/>
      <c r="E1734" s="47"/>
      <c r="F1734" s="56" t="str">
        <f>IF($G1734="","Nincs VKR kiválasztva!",INDEX(Osszesito!$C:$C,MATCH($G1734,Osszesito!$D:$D,0)))</f>
        <v>Nincs VKR kiválasztva!</v>
      </c>
      <c r="G1734" s="45"/>
      <c r="H1734" s="51" t="str">
        <f>IF($D1734="","",CONCATENATE($AY1734,"_",COUNTA($D$3:$D1734),"_FSZV_2026"))</f>
        <v/>
      </c>
      <c r="I1734" s="56" t="str">
        <f>IF($G1734="","Nincs VKR kiválasztva!",INDEX(Osszesito!$G:$G,MATCH($F1734,Osszesito!$C:$C,0)))</f>
        <v>Nincs VKR kiválasztva!</v>
      </c>
      <c r="J1734" s="56" t="str">
        <f>IF($G1734="","Nincs VKR kiválasztva!",INDEX(Osszesito!$F:$F,MATCH($F1734,Osszesito!$C:$C,0)))</f>
        <v>Nincs VKR kiválasztva!</v>
      </c>
      <c r="K1734" s="48" t="str">
        <f t="shared" si="1155"/>
        <v>Nincs kitöltve a költség rész!</v>
      </c>
      <c r="L1734" s="49"/>
      <c r="M1734" s="49"/>
      <c r="N1734" s="60"/>
      <c r="O1734" s="60"/>
      <c r="P1734" s="90"/>
      <c r="R1734" s="62"/>
      <c r="S1734" s="62"/>
      <c r="T1734" s="62"/>
      <c r="U1734" s="62"/>
      <c r="V1734" s="62"/>
      <c r="W1734" s="62"/>
      <c r="X1734" s="62"/>
      <c r="Y1734" s="62"/>
      <c r="Z1734" s="62"/>
      <c r="AA1734" s="62"/>
      <c r="AB1734" s="62"/>
      <c r="AC1734" s="61">
        <f t="shared" si="1118"/>
        <v>0</v>
      </c>
      <c r="AD1734" s="1" t="str">
        <f t="shared" si="1119"/>
        <v>Nincs VKR kiválasztva!</v>
      </c>
      <c r="AF1734" s="60"/>
      <c r="AG1734" s="60"/>
      <c r="AH1734" s="60"/>
      <c r="AI1734" s="60"/>
      <c r="AJ1734" s="60"/>
      <c r="AK1734" s="60"/>
      <c r="AL1734" s="60"/>
      <c r="AM1734" s="60"/>
      <c r="AN1734" s="60"/>
      <c r="AO1734" s="60"/>
      <c r="AP1734" s="60"/>
      <c r="AQ1734" s="61">
        <f t="shared" si="1120"/>
        <v>0</v>
      </c>
      <c r="AR1734" s="130" t="s">
        <v>36</v>
      </c>
      <c r="AS1734" s="1" t="str">
        <f t="shared" si="1121"/>
        <v>Nincs VKR kiválasztva!</v>
      </c>
      <c r="AU1734" s="46"/>
      <c r="AV1734" s="46"/>
      <c r="AY1734" s="64" t="str">
        <f>IF($D1734="","",INDEX(Osszesito!$E:$E,MATCH($F1734,Osszesito!$C:$C,0)))</f>
        <v/>
      </c>
      <c r="AZ1734" s="64">
        <f t="shared" si="1129"/>
        <v>0</v>
      </c>
      <c r="BA1734" s="65">
        <f t="shared" si="1130"/>
        <v>0</v>
      </c>
      <c r="BB1734" s="65" t="str">
        <f t="shared" si="1131"/>
        <v>x</v>
      </c>
      <c r="BC1734" s="65">
        <f t="shared" si="1122"/>
        <v>0</v>
      </c>
      <c r="BD1734" s="65">
        <f t="shared" si="1156"/>
        <v>0</v>
      </c>
      <c r="BE1734" s="65">
        <f t="shared" si="1132"/>
        <v>0</v>
      </c>
      <c r="BF1734" s="64" t="str">
        <f t="shared" si="1133"/>
        <v>A forrás egyenlő a költséggel (I.ütem).</v>
      </c>
      <c r="BG1734" s="65">
        <f t="shared" si="1134"/>
        <v>0</v>
      </c>
      <c r="BH1734" s="65">
        <f t="shared" si="1135"/>
        <v>0</v>
      </c>
      <c r="BI1734" s="65">
        <f t="shared" si="1136"/>
        <v>0</v>
      </c>
      <c r="BJ1734" s="65">
        <f t="shared" si="1137"/>
        <v>0</v>
      </c>
      <c r="BK1734" s="65">
        <f t="shared" si="1123"/>
        <v>0</v>
      </c>
      <c r="BL1734" s="66" t="str">
        <f t="shared" si="1157"/>
        <v>Nem hosszútávú a feladat.</v>
      </c>
      <c r="BM1734" s="67">
        <f t="shared" si="1138"/>
        <v>1</v>
      </c>
      <c r="BN1734" s="67">
        <f t="shared" si="1139"/>
        <v>0</v>
      </c>
      <c r="BO1734" s="67">
        <f t="shared" si="1140"/>
        <v>1</v>
      </c>
      <c r="BP1734" s="67">
        <f t="shared" si="1141"/>
        <v>0</v>
      </c>
      <c r="BQ1734" s="65">
        <f t="shared" si="1142"/>
        <v>0</v>
      </c>
      <c r="BR1734" s="64" t="str">
        <f t="shared" si="1143"/>
        <v>Nincs hosszútávú terv!</v>
      </c>
      <c r="BS1734" s="65">
        <f t="shared" si="1144"/>
        <v>0</v>
      </c>
      <c r="BT1734" s="65">
        <f t="shared" si="1145"/>
        <v>0</v>
      </c>
      <c r="BU1734" s="65">
        <f t="shared" si="1146"/>
        <v>0</v>
      </c>
      <c r="BV1734" s="65">
        <f t="shared" si="1147"/>
        <v>0</v>
      </c>
      <c r="BW1734" s="65">
        <f t="shared" si="1148"/>
        <v>0</v>
      </c>
      <c r="BX1734" s="65">
        <f t="shared" si="1149"/>
        <v>0</v>
      </c>
      <c r="BY1734" s="65">
        <f t="shared" si="1150"/>
        <v>0</v>
      </c>
      <c r="BZ1734" s="65">
        <f t="shared" si="1151"/>
        <v>0</v>
      </c>
      <c r="CA1734" s="65">
        <f t="shared" si="1152"/>
        <v>0</v>
      </c>
      <c r="CB1734" s="65">
        <f t="shared" si="1153"/>
        <v>0</v>
      </c>
      <c r="CC1734" s="65">
        <f t="shared" si="1154"/>
        <v>0</v>
      </c>
      <c r="CD1734" s="65" t="str">
        <f t="shared" si="1124"/>
        <v>Hiányos kitöltés! (B-oszlop üres)</v>
      </c>
      <c r="CE1734" s="66" t="str">
        <f t="shared" si="1125"/>
        <v>Hiányos kitöltés! (B-oszlop üres)</v>
      </c>
      <c r="CF1734" s="65">
        <f t="shared" si="1126"/>
        <v>0</v>
      </c>
      <c r="CG1734" s="65">
        <f t="shared" si="1127"/>
        <v>0</v>
      </c>
      <c r="CH1734" s="65">
        <f t="shared" si="1128"/>
        <v>0</v>
      </c>
    </row>
    <row r="1735" spans="1:86" ht="31.25" x14ac:dyDescent="0.25">
      <c r="A1735" s="54" t="str">
        <f t="shared" si="1117"/>
        <v>Nincs VKR kiválasztva!</v>
      </c>
      <c r="B1735" s="68"/>
      <c r="C1735" s="55"/>
      <c r="D1735" s="47"/>
      <c r="E1735" s="47"/>
      <c r="F1735" s="56" t="str">
        <f>IF($G1735="","Nincs VKR kiválasztva!",INDEX(Osszesito!$C:$C,MATCH($G1735,Osszesito!$D:$D,0)))</f>
        <v>Nincs VKR kiválasztva!</v>
      </c>
      <c r="G1735" s="45"/>
      <c r="H1735" s="51" t="str">
        <f>IF($D1735="","",CONCATENATE($AY1735,"_",COUNTA($D$3:$D1735),"_FSZV_2026"))</f>
        <v/>
      </c>
      <c r="I1735" s="56" t="str">
        <f>IF($G1735="","Nincs VKR kiválasztva!",INDEX(Osszesito!$G:$G,MATCH($F1735,Osszesito!$C:$C,0)))</f>
        <v>Nincs VKR kiválasztva!</v>
      </c>
      <c r="J1735" s="56" t="str">
        <f>IF($G1735="","Nincs VKR kiválasztva!",INDEX(Osszesito!$F:$F,MATCH($F1735,Osszesito!$C:$C,0)))</f>
        <v>Nincs VKR kiválasztva!</v>
      </c>
      <c r="K1735" s="48" t="str">
        <f t="shared" si="1155"/>
        <v>Nincs kitöltve a költség rész!</v>
      </c>
      <c r="L1735" s="49"/>
      <c r="M1735" s="49"/>
      <c r="N1735" s="60"/>
      <c r="O1735" s="60"/>
      <c r="P1735" s="90"/>
      <c r="R1735" s="62"/>
      <c r="S1735" s="62"/>
      <c r="T1735" s="62"/>
      <c r="U1735" s="62"/>
      <c r="V1735" s="62"/>
      <c r="W1735" s="62"/>
      <c r="X1735" s="62"/>
      <c r="Y1735" s="62"/>
      <c r="Z1735" s="62"/>
      <c r="AA1735" s="62"/>
      <c r="AB1735" s="62"/>
      <c r="AC1735" s="61">
        <f t="shared" si="1118"/>
        <v>0</v>
      </c>
      <c r="AD1735" s="1" t="str">
        <f t="shared" si="1119"/>
        <v>Nincs VKR kiválasztva!</v>
      </c>
      <c r="AF1735" s="60"/>
      <c r="AG1735" s="60"/>
      <c r="AH1735" s="60"/>
      <c r="AI1735" s="60"/>
      <c r="AJ1735" s="60"/>
      <c r="AK1735" s="60"/>
      <c r="AL1735" s="60"/>
      <c r="AM1735" s="60"/>
      <c r="AN1735" s="60"/>
      <c r="AO1735" s="60"/>
      <c r="AP1735" s="60"/>
      <c r="AQ1735" s="61">
        <f t="shared" si="1120"/>
        <v>0</v>
      </c>
      <c r="AR1735" s="130" t="s">
        <v>36</v>
      </c>
      <c r="AS1735" s="1" t="str">
        <f t="shared" si="1121"/>
        <v>Nincs VKR kiválasztva!</v>
      </c>
      <c r="AU1735" s="46"/>
      <c r="AV1735" s="46"/>
      <c r="AY1735" s="64" t="str">
        <f>IF($D1735="","",INDEX(Osszesito!$E:$E,MATCH($F1735,Osszesito!$C:$C,0)))</f>
        <v/>
      </c>
      <c r="AZ1735" s="64">
        <f t="shared" si="1129"/>
        <v>0</v>
      </c>
      <c r="BA1735" s="65">
        <f t="shared" si="1130"/>
        <v>0</v>
      </c>
      <c r="BB1735" s="65" t="str">
        <f t="shared" si="1131"/>
        <v>x</v>
      </c>
      <c r="BC1735" s="65">
        <f t="shared" si="1122"/>
        <v>0</v>
      </c>
      <c r="BD1735" s="65">
        <f t="shared" si="1156"/>
        <v>0</v>
      </c>
      <c r="BE1735" s="65">
        <f t="shared" si="1132"/>
        <v>0</v>
      </c>
      <c r="BF1735" s="64" t="str">
        <f t="shared" si="1133"/>
        <v>A forrás egyenlő a költséggel (I.ütem).</v>
      </c>
      <c r="BG1735" s="65">
        <f t="shared" si="1134"/>
        <v>0</v>
      </c>
      <c r="BH1735" s="65">
        <f t="shared" si="1135"/>
        <v>0</v>
      </c>
      <c r="BI1735" s="65">
        <f t="shared" si="1136"/>
        <v>0</v>
      </c>
      <c r="BJ1735" s="65">
        <f t="shared" si="1137"/>
        <v>0</v>
      </c>
      <c r="BK1735" s="65">
        <f t="shared" si="1123"/>
        <v>0</v>
      </c>
      <c r="BL1735" s="66" t="str">
        <f t="shared" si="1157"/>
        <v>Nem hosszútávú a feladat.</v>
      </c>
      <c r="BM1735" s="67">
        <f t="shared" si="1138"/>
        <v>1</v>
      </c>
      <c r="BN1735" s="67">
        <f t="shared" si="1139"/>
        <v>0</v>
      </c>
      <c r="BO1735" s="67">
        <f t="shared" si="1140"/>
        <v>1</v>
      </c>
      <c r="BP1735" s="67">
        <f t="shared" si="1141"/>
        <v>0</v>
      </c>
      <c r="BQ1735" s="65">
        <f t="shared" si="1142"/>
        <v>0</v>
      </c>
      <c r="BR1735" s="64" t="str">
        <f t="shared" si="1143"/>
        <v>Nincs hosszútávú terv!</v>
      </c>
      <c r="BS1735" s="65">
        <f t="shared" si="1144"/>
        <v>0</v>
      </c>
      <c r="BT1735" s="65">
        <f t="shared" si="1145"/>
        <v>0</v>
      </c>
      <c r="BU1735" s="65">
        <f t="shared" si="1146"/>
        <v>0</v>
      </c>
      <c r="BV1735" s="65">
        <f t="shared" si="1147"/>
        <v>0</v>
      </c>
      <c r="BW1735" s="65">
        <f t="shared" si="1148"/>
        <v>0</v>
      </c>
      <c r="BX1735" s="65">
        <f t="shared" si="1149"/>
        <v>0</v>
      </c>
      <c r="BY1735" s="65">
        <f t="shared" si="1150"/>
        <v>0</v>
      </c>
      <c r="BZ1735" s="65">
        <f t="shared" si="1151"/>
        <v>0</v>
      </c>
      <c r="CA1735" s="65">
        <f t="shared" si="1152"/>
        <v>0</v>
      </c>
      <c r="CB1735" s="65">
        <f t="shared" si="1153"/>
        <v>0</v>
      </c>
      <c r="CC1735" s="65">
        <f t="shared" si="1154"/>
        <v>0</v>
      </c>
      <c r="CD1735" s="65" t="str">
        <f t="shared" si="1124"/>
        <v>Hiányos kitöltés! (B-oszlop üres)</v>
      </c>
      <c r="CE1735" s="66" t="str">
        <f t="shared" si="1125"/>
        <v>Hiányos kitöltés! (B-oszlop üres)</v>
      </c>
      <c r="CF1735" s="65">
        <f t="shared" si="1126"/>
        <v>0</v>
      </c>
      <c r="CG1735" s="65">
        <f t="shared" si="1127"/>
        <v>0</v>
      </c>
      <c r="CH1735" s="65">
        <f t="shared" si="1128"/>
        <v>0</v>
      </c>
    </row>
    <row r="1736" spans="1:86" ht="31.25" x14ac:dyDescent="0.25">
      <c r="A1736" s="54" t="str">
        <f t="shared" si="1117"/>
        <v>Nincs VKR kiválasztva!</v>
      </c>
      <c r="B1736" s="68"/>
      <c r="C1736" s="55"/>
      <c r="D1736" s="47"/>
      <c r="E1736" s="47"/>
      <c r="F1736" s="56" t="str">
        <f>IF($G1736="","Nincs VKR kiválasztva!",INDEX(Osszesito!$C:$C,MATCH($G1736,Osszesito!$D:$D,0)))</f>
        <v>Nincs VKR kiválasztva!</v>
      </c>
      <c r="G1736" s="45"/>
      <c r="H1736" s="51" t="str">
        <f>IF($D1736="","",CONCATENATE($AY1736,"_",COUNTA($D$3:$D1736),"_FSZV_2026"))</f>
        <v/>
      </c>
      <c r="I1736" s="56" t="str">
        <f>IF($G1736="","Nincs VKR kiválasztva!",INDEX(Osszesito!$G:$G,MATCH($F1736,Osszesito!$C:$C,0)))</f>
        <v>Nincs VKR kiválasztva!</v>
      </c>
      <c r="J1736" s="56" t="str">
        <f>IF($G1736="","Nincs VKR kiválasztva!",INDEX(Osszesito!$F:$F,MATCH($F1736,Osszesito!$C:$C,0)))</f>
        <v>Nincs VKR kiválasztva!</v>
      </c>
      <c r="K1736" s="48" t="str">
        <f t="shared" si="1155"/>
        <v>Nincs kitöltve a költség rész!</v>
      </c>
      <c r="L1736" s="49"/>
      <c r="M1736" s="49"/>
      <c r="N1736" s="60"/>
      <c r="O1736" s="60"/>
      <c r="P1736" s="90"/>
      <c r="R1736" s="62"/>
      <c r="S1736" s="62"/>
      <c r="T1736" s="62"/>
      <c r="U1736" s="62"/>
      <c r="V1736" s="62"/>
      <c r="W1736" s="62"/>
      <c r="X1736" s="62"/>
      <c r="Y1736" s="62"/>
      <c r="Z1736" s="62"/>
      <c r="AA1736" s="62"/>
      <c r="AB1736" s="62"/>
      <c r="AC1736" s="61">
        <f t="shared" si="1118"/>
        <v>0</v>
      </c>
      <c r="AD1736" s="1" t="str">
        <f t="shared" si="1119"/>
        <v>Nincs VKR kiválasztva!</v>
      </c>
      <c r="AF1736" s="60"/>
      <c r="AG1736" s="60"/>
      <c r="AH1736" s="60"/>
      <c r="AI1736" s="60"/>
      <c r="AJ1736" s="60"/>
      <c r="AK1736" s="60"/>
      <c r="AL1736" s="60"/>
      <c r="AM1736" s="60"/>
      <c r="AN1736" s="60"/>
      <c r="AO1736" s="60"/>
      <c r="AP1736" s="60"/>
      <c r="AQ1736" s="61">
        <f t="shared" si="1120"/>
        <v>0</v>
      </c>
      <c r="AR1736" s="130" t="s">
        <v>36</v>
      </c>
      <c r="AS1736" s="1" t="str">
        <f t="shared" si="1121"/>
        <v>Nincs VKR kiválasztva!</v>
      </c>
      <c r="AU1736" s="46"/>
      <c r="AV1736" s="46"/>
      <c r="AY1736" s="64" t="str">
        <f>IF($D1736="","",INDEX(Osszesito!$E:$E,MATCH($F1736,Osszesito!$C:$C,0)))</f>
        <v/>
      </c>
      <c r="AZ1736" s="64">
        <f t="shared" si="1129"/>
        <v>0</v>
      </c>
      <c r="BA1736" s="65">
        <f t="shared" si="1130"/>
        <v>0</v>
      </c>
      <c r="BB1736" s="65" t="str">
        <f t="shared" si="1131"/>
        <v>x</v>
      </c>
      <c r="BC1736" s="65">
        <f t="shared" si="1122"/>
        <v>0</v>
      </c>
      <c r="BD1736" s="65">
        <f t="shared" si="1156"/>
        <v>0</v>
      </c>
      <c r="BE1736" s="65">
        <f t="shared" si="1132"/>
        <v>0</v>
      </c>
      <c r="BF1736" s="64" t="str">
        <f t="shared" si="1133"/>
        <v>A forrás egyenlő a költséggel (I.ütem).</v>
      </c>
      <c r="BG1736" s="65">
        <f t="shared" si="1134"/>
        <v>0</v>
      </c>
      <c r="BH1736" s="65">
        <f t="shared" si="1135"/>
        <v>0</v>
      </c>
      <c r="BI1736" s="65">
        <f t="shared" si="1136"/>
        <v>0</v>
      </c>
      <c r="BJ1736" s="65">
        <f t="shared" si="1137"/>
        <v>0</v>
      </c>
      <c r="BK1736" s="65">
        <f t="shared" si="1123"/>
        <v>0</v>
      </c>
      <c r="BL1736" s="66" t="str">
        <f t="shared" si="1157"/>
        <v>Nem hosszútávú a feladat.</v>
      </c>
      <c r="BM1736" s="67">
        <f t="shared" si="1138"/>
        <v>1</v>
      </c>
      <c r="BN1736" s="67">
        <f t="shared" si="1139"/>
        <v>0</v>
      </c>
      <c r="BO1736" s="67">
        <f t="shared" si="1140"/>
        <v>1</v>
      </c>
      <c r="BP1736" s="67">
        <f t="shared" si="1141"/>
        <v>0</v>
      </c>
      <c r="BQ1736" s="65">
        <f t="shared" si="1142"/>
        <v>0</v>
      </c>
      <c r="BR1736" s="64" t="str">
        <f t="shared" si="1143"/>
        <v>Nincs hosszútávú terv!</v>
      </c>
      <c r="BS1736" s="65">
        <f t="shared" si="1144"/>
        <v>0</v>
      </c>
      <c r="BT1736" s="65">
        <f t="shared" si="1145"/>
        <v>0</v>
      </c>
      <c r="BU1736" s="65">
        <f t="shared" si="1146"/>
        <v>0</v>
      </c>
      <c r="BV1736" s="65">
        <f t="shared" si="1147"/>
        <v>0</v>
      </c>
      <c r="BW1736" s="65">
        <f t="shared" si="1148"/>
        <v>0</v>
      </c>
      <c r="BX1736" s="65">
        <f t="shared" si="1149"/>
        <v>0</v>
      </c>
      <c r="BY1736" s="65">
        <f t="shared" si="1150"/>
        <v>0</v>
      </c>
      <c r="BZ1736" s="65">
        <f t="shared" si="1151"/>
        <v>0</v>
      </c>
      <c r="CA1736" s="65">
        <f t="shared" si="1152"/>
        <v>0</v>
      </c>
      <c r="CB1736" s="65">
        <f t="shared" si="1153"/>
        <v>0</v>
      </c>
      <c r="CC1736" s="65">
        <f t="shared" si="1154"/>
        <v>0</v>
      </c>
      <c r="CD1736" s="65" t="str">
        <f t="shared" si="1124"/>
        <v>Hiányos kitöltés! (B-oszlop üres)</v>
      </c>
      <c r="CE1736" s="66" t="str">
        <f t="shared" si="1125"/>
        <v>Hiányos kitöltés! (B-oszlop üres)</v>
      </c>
      <c r="CF1736" s="65">
        <f t="shared" si="1126"/>
        <v>0</v>
      </c>
      <c r="CG1736" s="65">
        <f t="shared" si="1127"/>
        <v>0</v>
      </c>
      <c r="CH1736" s="65">
        <f t="shared" si="1128"/>
        <v>0</v>
      </c>
    </row>
    <row r="1737" spans="1:86" ht="31.25" x14ac:dyDescent="0.25">
      <c r="A1737" s="54" t="str">
        <f t="shared" si="1117"/>
        <v>Nincs VKR kiválasztva!</v>
      </c>
      <c r="B1737" s="68"/>
      <c r="C1737" s="55"/>
      <c r="D1737" s="47"/>
      <c r="E1737" s="47"/>
      <c r="F1737" s="56" t="str">
        <f>IF($G1737="","Nincs VKR kiválasztva!",INDEX(Osszesito!$C:$C,MATCH($G1737,Osszesito!$D:$D,0)))</f>
        <v>Nincs VKR kiválasztva!</v>
      </c>
      <c r="G1737" s="45"/>
      <c r="H1737" s="51" t="str">
        <f>IF($D1737="","",CONCATENATE($AY1737,"_",COUNTA($D$3:$D1737),"_FSZV_2026"))</f>
        <v/>
      </c>
      <c r="I1737" s="56" t="str">
        <f>IF($G1737="","Nincs VKR kiválasztva!",INDEX(Osszesito!$G:$G,MATCH($F1737,Osszesito!$C:$C,0)))</f>
        <v>Nincs VKR kiválasztva!</v>
      </c>
      <c r="J1737" s="56" t="str">
        <f>IF($G1737="","Nincs VKR kiválasztva!",INDEX(Osszesito!$F:$F,MATCH($F1737,Osszesito!$C:$C,0)))</f>
        <v>Nincs VKR kiválasztva!</v>
      </c>
      <c r="K1737" s="48" t="str">
        <f t="shared" si="1155"/>
        <v>Nincs kitöltve a költség rész!</v>
      </c>
      <c r="L1737" s="49"/>
      <c r="M1737" s="49"/>
      <c r="N1737" s="60"/>
      <c r="O1737" s="60"/>
      <c r="P1737" s="90"/>
      <c r="R1737" s="62"/>
      <c r="S1737" s="62"/>
      <c r="T1737" s="62"/>
      <c r="U1737" s="62"/>
      <c r="V1737" s="62"/>
      <c r="W1737" s="62"/>
      <c r="X1737" s="62"/>
      <c r="Y1737" s="62"/>
      <c r="Z1737" s="62"/>
      <c r="AA1737" s="62"/>
      <c r="AB1737" s="62"/>
      <c r="AC1737" s="61">
        <f t="shared" si="1118"/>
        <v>0</v>
      </c>
      <c r="AD1737" s="1" t="str">
        <f t="shared" si="1119"/>
        <v>Nincs VKR kiválasztva!</v>
      </c>
      <c r="AF1737" s="60"/>
      <c r="AG1737" s="60"/>
      <c r="AH1737" s="60"/>
      <c r="AI1737" s="60"/>
      <c r="AJ1737" s="60"/>
      <c r="AK1737" s="60"/>
      <c r="AL1737" s="60"/>
      <c r="AM1737" s="60"/>
      <c r="AN1737" s="60"/>
      <c r="AO1737" s="60"/>
      <c r="AP1737" s="60"/>
      <c r="AQ1737" s="61">
        <f t="shared" si="1120"/>
        <v>0</v>
      </c>
      <c r="AR1737" s="130" t="s">
        <v>36</v>
      </c>
      <c r="AS1737" s="1" t="str">
        <f t="shared" si="1121"/>
        <v>Nincs VKR kiválasztva!</v>
      </c>
      <c r="AU1737" s="46"/>
      <c r="AV1737" s="46"/>
      <c r="AY1737" s="64" t="str">
        <f>IF($D1737="","",INDEX(Osszesito!$E:$E,MATCH($F1737,Osszesito!$C:$C,0)))</f>
        <v/>
      </c>
      <c r="AZ1737" s="64">
        <f t="shared" si="1129"/>
        <v>0</v>
      </c>
      <c r="BA1737" s="65">
        <f t="shared" si="1130"/>
        <v>0</v>
      </c>
      <c r="BB1737" s="65" t="str">
        <f t="shared" si="1131"/>
        <v>x</v>
      </c>
      <c r="BC1737" s="65">
        <f t="shared" si="1122"/>
        <v>0</v>
      </c>
      <c r="BD1737" s="65">
        <f t="shared" si="1156"/>
        <v>0</v>
      </c>
      <c r="BE1737" s="65">
        <f t="shared" si="1132"/>
        <v>0</v>
      </c>
      <c r="BF1737" s="64" t="str">
        <f t="shared" si="1133"/>
        <v>A forrás egyenlő a költséggel (I.ütem).</v>
      </c>
      <c r="BG1737" s="65">
        <f t="shared" si="1134"/>
        <v>0</v>
      </c>
      <c r="BH1737" s="65">
        <f t="shared" si="1135"/>
        <v>0</v>
      </c>
      <c r="BI1737" s="65">
        <f t="shared" si="1136"/>
        <v>0</v>
      </c>
      <c r="BJ1737" s="65">
        <f t="shared" si="1137"/>
        <v>0</v>
      </c>
      <c r="BK1737" s="65">
        <f t="shared" si="1123"/>
        <v>0</v>
      </c>
      <c r="BL1737" s="66" t="str">
        <f t="shared" si="1157"/>
        <v>Nem hosszútávú a feladat.</v>
      </c>
      <c r="BM1737" s="67">
        <f t="shared" si="1138"/>
        <v>1</v>
      </c>
      <c r="BN1737" s="67">
        <f t="shared" si="1139"/>
        <v>0</v>
      </c>
      <c r="BO1737" s="67">
        <f t="shared" si="1140"/>
        <v>1</v>
      </c>
      <c r="BP1737" s="67">
        <f t="shared" si="1141"/>
        <v>0</v>
      </c>
      <c r="BQ1737" s="65">
        <f t="shared" si="1142"/>
        <v>0</v>
      </c>
      <c r="BR1737" s="64" t="str">
        <f t="shared" si="1143"/>
        <v>Nincs hosszútávú terv!</v>
      </c>
      <c r="BS1737" s="65">
        <f t="shared" si="1144"/>
        <v>0</v>
      </c>
      <c r="BT1737" s="65">
        <f t="shared" si="1145"/>
        <v>0</v>
      </c>
      <c r="BU1737" s="65">
        <f t="shared" si="1146"/>
        <v>0</v>
      </c>
      <c r="BV1737" s="65">
        <f t="shared" si="1147"/>
        <v>0</v>
      </c>
      <c r="BW1737" s="65">
        <f t="shared" si="1148"/>
        <v>0</v>
      </c>
      <c r="BX1737" s="65">
        <f t="shared" si="1149"/>
        <v>0</v>
      </c>
      <c r="BY1737" s="65">
        <f t="shared" si="1150"/>
        <v>0</v>
      </c>
      <c r="BZ1737" s="65">
        <f t="shared" si="1151"/>
        <v>0</v>
      </c>
      <c r="CA1737" s="65">
        <f t="shared" si="1152"/>
        <v>0</v>
      </c>
      <c r="CB1737" s="65">
        <f t="shared" si="1153"/>
        <v>0</v>
      </c>
      <c r="CC1737" s="65">
        <f t="shared" si="1154"/>
        <v>0</v>
      </c>
      <c r="CD1737" s="65" t="str">
        <f t="shared" si="1124"/>
        <v>Hiányos kitöltés! (B-oszlop üres)</v>
      </c>
      <c r="CE1737" s="66" t="str">
        <f t="shared" si="1125"/>
        <v>Hiányos kitöltés! (B-oszlop üres)</v>
      </c>
      <c r="CF1737" s="65">
        <f t="shared" si="1126"/>
        <v>0</v>
      </c>
      <c r="CG1737" s="65">
        <f t="shared" si="1127"/>
        <v>0</v>
      </c>
      <c r="CH1737" s="65">
        <f t="shared" si="1128"/>
        <v>0</v>
      </c>
    </row>
    <row r="1738" spans="1:86" ht="31.25" x14ac:dyDescent="0.25">
      <c r="A1738" s="54" t="str">
        <f t="shared" si="1117"/>
        <v>Nincs VKR kiválasztva!</v>
      </c>
      <c r="B1738" s="68"/>
      <c r="C1738" s="55"/>
      <c r="D1738" s="47"/>
      <c r="E1738" s="47"/>
      <c r="F1738" s="56" t="str">
        <f>IF($G1738="","Nincs VKR kiválasztva!",INDEX(Osszesito!$C:$C,MATCH($G1738,Osszesito!$D:$D,0)))</f>
        <v>Nincs VKR kiválasztva!</v>
      </c>
      <c r="G1738" s="45"/>
      <c r="H1738" s="51" t="str">
        <f>IF($D1738="","",CONCATENATE($AY1738,"_",COUNTA($D$3:$D1738),"_FSZV_2026"))</f>
        <v/>
      </c>
      <c r="I1738" s="56" t="str">
        <f>IF($G1738="","Nincs VKR kiválasztva!",INDEX(Osszesito!$G:$G,MATCH($F1738,Osszesito!$C:$C,0)))</f>
        <v>Nincs VKR kiválasztva!</v>
      </c>
      <c r="J1738" s="56" t="str">
        <f>IF($G1738="","Nincs VKR kiválasztva!",INDEX(Osszesito!$F:$F,MATCH($F1738,Osszesito!$C:$C,0)))</f>
        <v>Nincs VKR kiválasztva!</v>
      </c>
      <c r="K1738" s="48" t="str">
        <f t="shared" si="1155"/>
        <v>Nincs kitöltve a költség rész!</v>
      </c>
      <c r="L1738" s="49"/>
      <c r="M1738" s="49"/>
      <c r="N1738" s="60"/>
      <c r="O1738" s="60"/>
      <c r="P1738" s="90"/>
      <c r="R1738" s="62"/>
      <c r="S1738" s="62"/>
      <c r="T1738" s="62"/>
      <c r="U1738" s="62"/>
      <c r="V1738" s="62"/>
      <c r="W1738" s="62"/>
      <c r="X1738" s="62"/>
      <c r="Y1738" s="62"/>
      <c r="Z1738" s="62"/>
      <c r="AA1738" s="62"/>
      <c r="AB1738" s="62"/>
      <c r="AC1738" s="61">
        <f t="shared" si="1118"/>
        <v>0</v>
      </c>
      <c r="AD1738" s="1" t="str">
        <f t="shared" si="1119"/>
        <v>Nincs VKR kiválasztva!</v>
      </c>
      <c r="AF1738" s="60"/>
      <c r="AG1738" s="60"/>
      <c r="AH1738" s="60"/>
      <c r="AI1738" s="60"/>
      <c r="AJ1738" s="60"/>
      <c r="AK1738" s="60"/>
      <c r="AL1738" s="60"/>
      <c r="AM1738" s="60"/>
      <c r="AN1738" s="60"/>
      <c r="AO1738" s="60"/>
      <c r="AP1738" s="60"/>
      <c r="AQ1738" s="61">
        <f t="shared" si="1120"/>
        <v>0</v>
      </c>
      <c r="AR1738" s="130" t="s">
        <v>36</v>
      </c>
      <c r="AS1738" s="1" t="str">
        <f t="shared" si="1121"/>
        <v>Nincs VKR kiválasztva!</v>
      </c>
      <c r="AU1738" s="46"/>
      <c r="AV1738" s="46"/>
      <c r="AY1738" s="64" t="str">
        <f>IF($D1738="","",INDEX(Osszesito!$E:$E,MATCH($F1738,Osszesito!$C:$C,0)))</f>
        <v/>
      </c>
      <c r="AZ1738" s="64">
        <f t="shared" si="1129"/>
        <v>0</v>
      </c>
      <c r="BA1738" s="65">
        <f t="shared" si="1130"/>
        <v>0</v>
      </c>
      <c r="BB1738" s="65" t="str">
        <f t="shared" si="1131"/>
        <v>x</v>
      </c>
      <c r="BC1738" s="65">
        <f t="shared" si="1122"/>
        <v>0</v>
      </c>
      <c r="BD1738" s="65">
        <f t="shared" si="1156"/>
        <v>0</v>
      </c>
      <c r="BE1738" s="65">
        <f t="shared" si="1132"/>
        <v>0</v>
      </c>
      <c r="BF1738" s="64" t="str">
        <f t="shared" si="1133"/>
        <v>A forrás egyenlő a költséggel (I.ütem).</v>
      </c>
      <c r="BG1738" s="65">
        <f t="shared" si="1134"/>
        <v>0</v>
      </c>
      <c r="BH1738" s="65">
        <f t="shared" si="1135"/>
        <v>0</v>
      </c>
      <c r="BI1738" s="65">
        <f t="shared" si="1136"/>
        <v>0</v>
      </c>
      <c r="BJ1738" s="65">
        <f t="shared" si="1137"/>
        <v>0</v>
      </c>
      <c r="BK1738" s="65">
        <f t="shared" si="1123"/>
        <v>0</v>
      </c>
      <c r="BL1738" s="66" t="str">
        <f t="shared" si="1157"/>
        <v>Nem hosszútávú a feladat.</v>
      </c>
      <c r="BM1738" s="67">
        <f t="shared" si="1138"/>
        <v>1</v>
      </c>
      <c r="BN1738" s="67">
        <f t="shared" si="1139"/>
        <v>0</v>
      </c>
      <c r="BO1738" s="67">
        <f t="shared" si="1140"/>
        <v>1</v>
      </c>
      <c r="BP1738" s="67">
        <f t="shared" si="1141"/>
        <v>0</v>
      </c>
      <c r="BQ1738" s="65">
        <f t="shared" si="1142"/>
        <v>0</v>
      </c>
      <c r="BR1738" s="64" t="str">
        <f t="shared" si="1143"/>
        <v>Nincs hosszútávú terv!</v>
      </c>
      <c r="BS1738" s="65">
        <f t="shared" si="1144"/>
        <v>0</v>
      </c>
      <c r="BT1738" s="65">
        <f t="shared" si="1145"/>
        <v>0</v>
      </c>
      <c r="BU1738" s="65">
        <f t="shared" si="1146"/>
        <v>0</v>
      </c>
      <c r="BV1738" s="65">
        <f t="shared" si="1147"/>
        <v>0</v>
      </c>
      <c r="BW1738" s="65">
        <f t="shared" si="1148"/>
        <v>0</v>
      </c>
      <c r="BX1738" s="65">
        <f t="shared" si="1149"/>
        <v>0</v>
      </c>
      <c r="BY1738" s="65">
        <f t="shared" si="1150"/>
        <v>0</v>
      </c>
      <c r="BZ1738" s="65">
        <f t="shared" si="1151"/>
        <v>0</v>
      </c>
      <c r="CA1738" s="65">
        <f t="shared" si="1152"/>
        <v>0</v>
      </c>
      <c r="CB1738" s="65">
        <f t="shared" si="1153"/>
        <v>0</v>
      </c>
      <c r="CC1738" s="65">
        <f t="shared" si="1154"/>
        <v>0</v>
      </c>
      <c r="CD1738" s="65" t="str">
        <f t="shared" si="1124"/>
        <v>Hiányos kitöltés! (B-oszlop üres)</v>
      </c>
      <c r="CE1738" s="66" t="str">
        <f t="shared" si="1125"/>
        <v>Hiányos kitöltés! (B-oszlop üres)</v>
      </c>
      <c r="CF1738" s="65">
        <f t="shared" si="1126"/>
        <v>0</v>
      </c>
      <c r="CG1738" s="65">
        <f t="shared" si="1127"/>
        <v>0</v>
      </c>
      <c r="CH1738" s="65">
        <f t="shared" si="1128"/>
        <v>0</v>
      </c>
    </row>
    <row r="1739" spans="1:86" ht="31.25" x14ac:dyDescent="0.25">
      <c r="A1739" s="54" t="str">
        <f t="shared" si="1117"/>
        <v>Nincs VKR kiválasztva!</v>
      </c>
      <c r="B1739" s="68"/>
      <c r="C1739" s="55"/>
      <c r="D1739" s="47"/>
      <c r="E1739" s="47"/>
      <c r="F1739" s="56" t="str">
        <f>IF($G1739="","Nincs VKR kiválasztva!",INDEX(Osszesito!$C:$C,MATCH($G1739,Osszesito!$D:$D,0)))</f>
        <v>Nincs VKR kiválasztva!</v>
      </c>
      <c r="G1739" s="45"/>
      <c r="H1739" s="51" t="str">
        <f>IF($D1739="","",CONCATENATE($AY1739,"_",COUNTA($D$3:$D1739),"_FSZV_2026"))</f>
        <v/>
      </c>
      <c r="I1739" s="56" t="str">
        <f>IF($G1739="","Nincs VKR kiválasztva!",INDEX(Osszesito!$G:$G,MATCH($F1739,Osszesito!$C:$C,0)))</f>
        <v>Nincs VKR kiválasztva!</v>
      </c>
      <c r="J1739" s="56" t="str">
        <f>IF($G1739="","Nincs VKR kiválasztva!",INDEX(Osszesito!$F:$F,MATCH($F1739,Osszesito!$C:$C,0)))</f>
        <v>Nincs VKR kiválasztva!</v>
      </c>
      <c r="K1739" s="48" t="str">
        <f t="shared" si="1155"/>
        <v>Nincs kitöltve a költség rész!</v>
      </c>
      <c r="L1739" s="49"/>
      <c r="M1739" s="49"/>
      <c r="N1739" s="60"/>
      <c r="O1739" s="60"/>
      <c r="P1739" s="90"/>
      <c r="R1739" s="62"/>
      <c r="S1739" s="62"/>
      <c r="T1739" s="62"/>
      <c r="U1739" s="62"/>
      <c r="V1739" s="62"/>
      <c r="W1739" s="62"/>
      <c r="X1739" s="62"/>
      <c r="Y1739" s="62"/>
      <c r="Z1739" s="62"/>
      <c r="AA1739" s="62"/>
      <c r="AB1739" s="62"/>
      <c r="AC1739" s="61">
        <f t="shared" si="1118"/>
        <v>0</v>
      </c>
      <c r="AD1739" s="1" t="str">
        <f t="shared" si="1119"/>
        <v>Nincs VKR kiválasztva!</v>
      </c>
      <c r="AF1739" s="60"/>
      <c r="AG1739" s="60"/>
      <c r="AH1739" s="60"/>
      <c r="AI1739" s="60"/>
      <c r="AJ1739" s="60"/>
      <c r="AK1739" s="60"/>
      <c r="AL1739" s="60"/>
      <c r="AM1739" s="60"/>
      <c r="AN1739" s="60"/>
      <c r="AO1739" s="60"/>
      <c r="AP1739" s="60"/>
      <c r="AQ1739" s="61">
        <f t="shared" si="1120"/>
        <v>0</v>
      </c>
      <c r="AR1739" s="130" t="s">
        <v>36</v>
      </c>
      <c r="AS1739" s="1" t="str">
        <f t="shared" si="1121"/>
        <v>Nincs VKR kiválasztva!</v>
      </c>
      <c r="AU1739" s="46"/>
      <c r="AV1739" s="46"/>
      <c r="AY1739" s="64" t="str">
        <f>IF($D1739="","",INDEX(Osszesito!$E:$E,MATCH($F1739,Osszesito!$C:$C,0)))</f>
        <v/>
      </c>
      <c r="AZ1739" s="64">
        <f t="shared" si="1129"/>
        <v>0</v>
      </c>
      <c r="BA1739" s="65">
        <f t="shared" si="1130"/>
        <v>0</v>
      </c>
      <c r="BB1739" s="65" t="str">
        <f t="shared" si="1131"/>
        <v>x</v>
      </c>
      <c r="BC1739" s="65">
        <f t="shared" si="1122"/>
        <v>0</v>
      </c>
      <c r="BD1739" s="65">
        <f t="shared" si="1156"/>
        <v>0</v>
      </c>
      <c r="BE1739" s="65">
        <f t="shared" si="1132"/>
        <v>0</v>
      </c>
      <c r="BF1739" s="64" t="str">
        <f t="shared" si="1133"/>
        <v>A forrás egyenlő a költséggel (I.ütem).</v>
      </c>
      <c r="BG1739" s="65">
        <f t="shared" si="1134"/>
        <v>0</v>
      </c>
      <c r="BH1739" s="65">
        <f t="shared" si="1135"/>
        <v>0</v>
      </c>
      <c r="BI1739" s="65">
        <f t="shared" si="1136"/>
        <v>0</v>
      </c>
      <c r="BJ1739" s="65">
        <f t="shared" si="1137"/>
        <v>0</v>
      </c>
      <c r="BK1739" s="65">
        <f t="shared" si="1123"/>
        <v>0</v>
      </c>
      <c r="BL1739" s="66" t="str">
        <f t="shared" si="1157"/>
        <v>Nem hosszútávú a feladat.</v>
      </c>
      <c r="BM1739" s="67">
        <f t="shared" si="1138"/>
        <v>1</v>
      </c>
      <c r="BN1739" s="67">
        <f t="shared" si="1139"/>
        <v>0</v>
      </c>
      <c r="BO1739" s="67">
        <f t="shared" si="1140"/>
        <v>1</v>
      </c>
      <c r="BP1739" s="67">
        <f t="shared" si="1141"/>
        <v>0</v>
      </c>
      <c r="BQ1739" s="65">
        <f t="shared" si="1142"/>
        <v>0</v>
      </c>
      <c r="BR1739" s="64" t="str">
        <f t="shared" si="1143"/>
        <v>Nincs hosszútávú terv!</v>
      </c>
      <c r="BS1739" s="65">
        <f t="shared" si="1144"/>
        <v>0</v>
      </c>
      <c r="BT1739" s="65">
        <f t="shared" si="1145"/>
        <v>0</v>
      </c>
      <c r="BU1739" s="65">
        <f t="shared" si="1146"/>
        <v>0</v>
      </c>
      <c r="BV1739" s="65">
        <f t="shared" si="1147"/>
        <v>0</v>
      </c>
      <c r="BW1739" s="65">
        <f t="shared" si="1148"/>
        <v>0</v>
      </c>
      <c r="BX1739" s="65">
        <f t="shared" si="1149"/>
        <v>0</v>
      </c>
      <c r="BY1739" s="65">
        <f t="shared" si="1150"/>
        <v>0</v>
      </c>
      <c r="BZ1739" s="65">
        <f t="shared" si="1151"/>
        <v>0</v>
      </c>
      <c r="CA1739" s="65">
        <f t="shared" si="1152"/>
        <v>0</v>
      </c>
      <c r="CB1739" s="65">
        <f t="shared" si="1153"/>
        <v>0</v>
      </c>
      <c r="CC1739" s="65">
        <f t="shared" si="1154"/>
        <v>0</v>
      </c>
      <c r="CD1739" s="65" t="str">
        <f t="shared" si="1124"/>
        <v>Hiányos kitöltés! (B-oszlop üres)</v>
      </c>
      <c r="CE1739" s="66" t="str">
        <f t="shared" si="1125"/>
        <v>Hiányos kitöltés! (B-oszlop üres)</v>
      </c>
      <c r="CF1739" s="65">
        <f t="shared" si="1126"/>
        <v>0</v>
      </c>
      <c r="CG1739" s="65">
        <f t="shared" si="1127"/>
        <v>0</v>
      </c>
      <c r="CH1739" s="65">
        <f t="shared" si="1128"/>
        <v>0</v>
      </c>
    </row>
    <row r="1740" spans="1:86" ht="31.25" x14ac:dyDescent="0.25">
      <c r="A1740" s="54" t="str">
        <f t="shared" si="1117"/>
        <v>Nincs VKR kiválasztva!</v>
      </c>
      <c r="B1740" s="68"/>
      <c r="C1740" s="55"/>
      <c r="D1740" s="47"/>
      <c r="E1740" s="47"/>
      <c r="F1740" s="56" t="str">
        <f>IF($G1740="","Nincs VKR kiválasztva!",INDEX(Osszesito!$C:$C,MATCH($G1740,Osszesito!$D:$D,0)))</f>
        <v>Nincs VKR kiválasztva!</v>
      </c>
      <c r="G1740" s="45"/>
      <c r="H1740" s="51" t="str">
        <f>IF($D1740="","",CONCATENATE($AY1740,"_",COUNTA($D$3:$D1740),"_FSZV_2026"))</f>
        <v/>
      </c>
      <c r="I1740" s="56" t="str">
        <f>IF($G1740="","Nincs VKR kiválasztva!",INDEX(Osszesito!$G:$G,MATCH($F1740,Osszesito!$C:$C,0)))</f>
        <v>Nincs VKR kiválasztva!</v>
      </c>
      <c r="J1740" s="56" t="str">
        <f>IF($G1740="","Nincs VKR kiválasztva!",INDEX(Osszesito!$F:$F,MATCH($F1740,Osszesito!$C:$C,0)))</f>
        <v>Nincs VKR kiválasztva!</v>
      </c>
      <c r="K1740" s="48" t="str">
        <f t="shared" si="1155"/>
        <v>Nincs kitöltve a költség rész!</v>
      </c>
      <c r="L1740" s="49"/>
      <c r="M1740" s="49"/>
      <c r="N1740" s="60"/>
      <c r="O1740" s="60"/>
      <c r="P1740" s="90"/>
      <c r="R1740" s="62"/>
      <c r="S1740" s="62"/>
      <c r="T1740" s="62"/>
      <c r="U1740" s="62"/>
      <c r="V1740" s="62"/>
      <c r="W1740" s="62"/>
      <c r="X1740" s="62"/>
      <c r="Y1740" s="62"/>
      <c r="Z1740" s="62"/>
      <c r="AA1740" s="62"/>
      <c r="AB1740" s="62"/>
      <c r="AC1740" s="61">
        <f t="shared" si="1118"/>
        <v>0</v>
      </c>
      <c r="AD1740" s="1" t="str">
        <f t="shared" si="1119"/>
        <v>Nincs VKR kiválasztva!</v>
      </c>
      <c r="AF1740" s="60"/>
      <c r="AG1740" s="60"/>
      <c r="AH1740" s="60"/>
      <c r="AI1740" s="60"/>
      <c r="AJ1740" s="60"/>
      <c r="AK1740" s="60"/>
      <c r="AL1740" s="60"/>
      <c r="AM1740" s="60"/>
      <c r="AN1740" s="60"/>
      <c r="AO1740" s="60"/>
      <c r="AP1740" s="60"/>
      <c r="AQ1740" s="61">
        <f t="shared" si="1120"/>
        <v>0</v>
      </c>
      <c r="AR1740" s="130" t="s">
        <v>36</v>
      </c>
      <c r="AS1740" s="1" t="str">
        <f t="shared" si="1121"/>
        <v>Nincs VKR kiválasztva!</v>
      </c>
      <c r="AU1740" s="46"/>
      <c r="AV1740" s="46"/>
      <c r="AY1740" s="64" t="str">
        <f>IF($D1740="","",INDEX(Osszesito!$E:$E,MATCH($F1740,Osszesito!$C:$C,0)))</f>
        <v/>
      </c>
      <c r="AZ1740" s="64">
        <f t="shared" si="1129"/>
        <v>0</v>
      </c>
      <c r="BA1740" s="65">
        <f t="shared" si="1130"/>
        <v>0</v>
      </c>
      <c r="BB1740" s="65" t="str">
        <f t="shared" si="1131"/>
        <v>x</v>
      </c>
      <c r="BC1740" s="65">
        <f t="shared" si="1122"/>
        <v>0</v>
      </c>
      <c r="BD1740" s="65">
        <f t="shared" si="1156"/>
        <v>0</v>
      </c>
      <c r="BE1740" s="65">
        <f t="shared" si="1132"/>
        <v>0</v>
      </c>
      <c r="BF1740" s="64" t="str">
        <f t="shared" si="1133"/>
        <v>A forrás egyenlő a költséggel (I.ütem).</v>
      </c>
      <c r="BG1740" s="65">
        <f t="shared" si="1134"/>
        <v>0</v>
      </c>
      <c r="BH1740" s="65">
        <f t="shared" si="1135"/>
        <v>0</v>
      </c>
      <c r="BI1740" s="65">
        <f t="shared" si="1136"/>
        <v>0</v>
      </c>
      <c r="BJ1740" s="65">
        <f t="shared" si="1137"/>
        <v>0</v>
      </c>
      <c r="BK1740" s="65">
        <f t="shared" si="1123"/>
        <v>0</v>
      </c>
      <c r="BL1740" s="66" t="str">
        <f t="shared" si="1157"/>
        <v>Nem hosszútávú a feladat.</v>
      </c>
      <c r="BM1740" s="67">
        <f t="shared" si="1138"/>
        <v>1</v>
      </c>
      <c r="BN1740" s="67">
        <f t="shared" si="1139"/>
        <v>0</v>
      </c>
      <c r="BO1740" s="67">
        <f t="shared" si="1140"/>
        <v>1</v>
      </c>
      <c r="BP1740" s="67">
        <f t="shared" si="1141"/>
        <v>0</v>
      </c>
      <c r="BQ1740" s="65">
        <f t="shared" si="1142"/>
        <v>0</v>
      </c>
      <c r="BR1740" s="64" t="str">
        <f t="shared" si="1143"/>
        <v>Nincs hosszútávú terv!</v>
      </c>
      <c r="BS1740" s="65">
        <f t="shared" si="1144"/>
        <v>0</v>
      </c>
      <c r="BT1740" s="65">
        <f t="shared" si="1145"/>
        <v>0</v>
      </c>
      <c r="BU1740" s="65">
        <f t="shared" si="1146"/>
        <v>0</v>
      </c>
      <c r="BV1740" s="65">
        <f t="shared" si="1147"/>
        <v>0</v>
      </c>
      <c r="BW1740" s="65">
        <f t="shared" si="1148"/>
        <v>0</v>
      </c>
      <c r="BX1740" s="65">
        <f t="shared" si="1149"/>
        <v>0</v>
      </c>
      <c r="BY1740" s="65">
        <f t="shared" si="1150"/>
        <v>0</v>
      </c>
      <c r="BZ1740" s="65">
        <f t="shared" si="1151"/>
        <v>0</v>
      </c>
      <c r="CA1740" s="65">
        <f t="shared" si="1152"/>
        <v>0</v>
      </c>
      <c r="CB1740" s="65">
        <f t="shared" si="1153"/>
        <v>0</v>
      </c>
      <c r="CC1740" s="65">
        <f t="shared" si="1154"/>
        <v>0</v>
      </c>
      <c r="CD1740" s="65" t="str">
        <f t="shared" si="1124"/>
        <v>Hiányos kitöltés! (B-oszlop üres)</v>
      </c>
      <c r="CE1740" s="66" t="str">
        <f t="shared" si="1125"/>
        <v>Hiányos kitöltés! (B-oszlop üres)</v>
      </c>
      <c r="CF1740" s="65">
        <f t="shared" si="1126"/>
        <v>0</v>
      </c>
      <c r="CG1740" s="65">
        <f t="shared" si="1127"/>
        <v>0</v>
      </c>
      <c r="CH1740" s="65">
        <f t="shared" si="1128"/>
        <v>0</v>
      </c>
    </row>
    <row r="1741" spans="1:86" ht="31.25" x14ac:dyDescent="0.25">
      <c r="A1741" s="54" t="str">
        <f t="shared" si="1117"/>
        <v>Nincs VKR kiválasztva!</v>
      </c>
      <c r="B1741" s="68"/>
      <c r="C1741" s="55"/>
      <c r="D1741" s="47"/>
      <c r="E1741" s="47"/>
      <c r="F1741" s="56" t="str">
        <f>IF($G1741="","Nincs VKR kiválasztva!",INDEX(Osszesito!$C:$C,MATCH($G1741,Osszesito!$D:$D,0)))</f>
        <v>Nincs VKR kiválasztva!</v>
      </c>
      <c r="G1741" s="45"/>
      <c r="H1741" s="51" t="str">
        <f>IF($D1741="","",CONCATENATE($AY1741,"_",COUNTA($D$3:$D1741),"_FSZV_2026"))</f>
        <v/>
      </c>
      <c r="I1741" s="56" t="str">
        <f>IF($G1741="","Nincs VKR kiválasztva!",INDEX(Osszesito!$G:$G,MATCH($F1741,Osszesito!$C:$C,0)))</f>
        <v>Nincs VKR kiválasztva!</v>
      </c>
      <c r="J1741" s="56" t="str">
        <f>IF($G1741="","Nincs VKR kiválasztva!",INDEX(Osszesito!$F:$F,MATCH($F1741,Osszesito!$C:$C,0)))</f>
        <v>Nincs VKR kiválasztva!</v>
      </c>
      <c r="K1741" s="48" t="str">
        <f t="shared" si="1155"/>
        <v>Nincs kitöltve a költség rész!</v>
      </c>
      <c r="L1741" s="49"/>
      <c r="M1741" s="49"/>
      <c r="N1741" s="60"/>
      <c r="O1741" s="60"/>
      <c r="P1741" s="90"/>
      <c r="R1741" s="62"/>
      <c r="S1741" s="62"/>
      <c r="T1741" s="62"/>
      <c r="U1741" s="62"/>
      <c r="V1741" s="62"/>
      <c r="W1741" s="62"/>
      <c r="X1741" s="62"/>
      <c r="Y1741" s="62"/>
      <c r="Z1741" s="62"/>
      <c r="AA1741" s="62"/>
      <c r="AB1741" s="62"/>
      <c r="AC1741" s="61">
        <f t="shared" si="1118"/>
        <v>0</v>
      </c>
      <c r="AD1741" s="1" t="str">
        <f t="shared" si="1119"/>
        <v>Nincs VKR kiválasztva!</v>
      </c>
      <c r="AF1741" s="60"/>
      <c r="AG1741" s="60"/>
      <c r="AH1741" s="60"/>
      <c r="AI1741" s="60"/>
      <c r="AJ1741" s="60"/>
      <c r="AK1741" s="60"/>
      <c r="AL1741" s="60"/>
      <c r="AM1741" s="60"/>
      <c r="AN1741" s="60"/>
      <c r="AO1741" s="60"/>
      <c r="AP1741" s="60"/>
      <c r="AQ1741" s="61">
        <f t="shared" si="1120"/>
        <v>0</v>
      </c>
      <c r="AR1741" s="130" t="s">
        <v>36</v>
      </c>
      <c r="AS1741" s="1" t="str">
        <f t="shared" si="1121"/>
        <v>Nincs VKR kiválasztva!</v>
      </c>
      <c r="AU1741" s="46"/>
      <c r="AV1741" s="46"/>
      <c r="AY1741" s="64" t="str">
        <f>IF($D1741="","",INDEX(Osszesito!$E:$E,MATCH($F1741,Osszesito!$C:$C,0)))</f>
        <v/>
      </c>
      <c r="AZ1741" s="64">
        <f t="shared" si="1129"/>
        <v>0</v>
      </c>
      <c r="BA1741" s="65">
        <f t="shared" si="1130"/>
        <v>0</v>
      </c>
      <c r="BB1741" s="65" t="str">
        <f t="shared" si="1131"/>
        <v>x</v>
      </c>
      <c r="BC1741" s="65">
        <f t="shared" si="1122"/>
        <v>0</v>
      </c>
      <c r="BD1741" s="65">
        <f t="shared" si="1156"/>
        <v>0</v>
      </c>
      <c r="BE1741" s="65">
        <f t="shared" si="1132"/>
        <v>0</v>
      </c>
      <c r="BF1741" s="64" t="str">
        <f t="shared" si="1133"/>
        <v>A forrás egyenlő a költséggel (I.ütem).</v>
      </c>
      <c r="BG1741" s="65">
        <f t="shared" si="1134"/>
        <v>0</v>
      </c>
      <c r="BH1741" s="65">
        <f t="shared" si="1135"/>
        <v>0</v>
      </c>
      <c r="BI1741" s="65">
        <f t="shared" si="1136"/>
        <v>0</v>
      </c>
      <c r="BJ1741" s="65">
        <f t="shared" si="1137"/>
        <v>0</v>
      </c>
      <c r="BK1741" s="65">
        <f t="shared" si="1123"/>
        <v>0</v>
      </c>
      <c r="BL1741" s="66" t="str">
        <f t="shared" si="1157"/>
        <v>Nem hosszútávú a feladat.</v>
      </c>
      <c r="BM1741" s="67">
        <f t="shared" si="1138"/>
        <v>1</v>
      </c>
      <c r="BN1741" s="67">
        <f t="shared" si="1139"/>
        <v>0</v>
      </c>
      <c r="BO1741" s="67">
        <f t="shared" si="1140"/>
        <v>1</v>
      </c>
      <c r="BP1741" s="67">
        <f t="shared" si="1141"/>
        <v>0</v>
      </c>
      <c r="BQ1741" s="65">
        <f t="shared" si="1142"/>
        <v>0</v>
      </c>
      <c r="BR1741" s="64" t="str">
        <f t="shared" si="1143"/>
        <v>Nincs hosszútávú terv!</v>
      </c>
      <c r="BS1741" s="65">
        <f t="shared" si="1144"/>
        <v>0</v>
      </c>
      <c r="BT1741" s="65">
        <f t="shared" si="1145"/>
        <v>0</v>
      </c>
      <c r="BU1741" s="65">
        <f t="shared" si="1146"/>
        <v>0</v>
      </c>
      <c r="BV1741" s="65">
        <f t="shared" si="1147"/>
        <v>0</v>
      </c>
      <c r="BW1741" s="65">
        <f t="shared" si="1148"/>
        <v>0</v>
      </c>
      <c r="BX1741" s="65">
        <f t="shared" si="1149"/>
        <v>0</v>
      </c>
      <c r="BY1741" s="65">
        <f t="shared" si="1150"/>
        <v>0</v>
      </c>
      <c r="BZ1741" s="65">
        <f t="shared" si="1151"/>
        <v>0</v>
      </c>
      <c r="CA1741" s="65">
        <f t="shared" si="1152"/>
        <v>0</v>
      </c>
      <c r="CB1741" s="65">
        <f t="shared" si="1153"/>
        <v>0</v>
      </c>
      <c r="CC1741" s="65">
        <f t="shared" si="1154"/>
        <v>0</v>
      </c>
      <c r="CD1741" s="65" t="str">
        <f t="shared" si="1124"/>
        <v>Hiányos kitöltés! (B-oszlop üres)</v>
      </c>
      <c r="CE1741" s="66" t="str">
        <f t="shared" si="1125"/>
        <v>Hiányos kitöltés! (B-oszlop üres)</v>
      </c>
      <c r="CF1741" s="65">
        <f t="shared" si="1126"/>
        <v>0</v>
      </c>
      <c r="CG1741" s="65">
        <f t="shared" si="1127"/>
        <v>0</v>
      </c>
      <c r="CH1741" s="65">
        <f t="shared" si="1128"/>
        <v>0</v>
      </c>
    </row>
    <row r="1742" spans="1:86" ht="31.25" x14ac:dyDescent="0.25">
      <c r="A1742" s="54" t="str">
        <f t="shared" si="1117"/>
        <v>Nincs VKR kiválasztva!</v>
      </c>
      <c r="B1742" s="68"/>
      <c r="C1742" s="55"/>
      <c r="D1742" s="47"/>
      <c r="E1742" s="47"/>
      <c r="F1742" s="56" t="str">
        <f>IF($G1742="","Nincs VKR kiválasztva!",INDEX(Osszesito!$C:$C,MATCH($G1742,Osszesito!$D:$D,0)))</f>
        <v>Nincs VKR kiválasztva!</v>
      </c>
      <c r="G1742" s="45"/>
      <c r="H1742" s="51" t="str">
        <f>IF($D1742="","",CONCATENATE($AY1742,"_",COUNTA($D$3:$D1742),"_FSZV_2026"))</f>
        <v/>
      </c>
      <c r="I1742" s="56" t="str">
        <f>IF($G1742="","Nincs VKR kiválasztva!",INDEX(Osszesito!$G:$G,MATCH($F1742,Osszesito!$C:$C,0)))</f>
        <v>Nincs VKR kiválasztva!</v>
      </c>
      <c r="J1742" s="56" t="str">
        <f>IF($G1742="","Nincs VKR kiválasztva!",INDEX(Osszesito!$F:$F,MATCH($F1742,Osszesito!$C:$C,0)))</f>
        <v>Nincs VKR kiválasztva!</v>
      </c>
      <c r="K1742" s="48" t="str">
        <f t="shared" si="1155"/>
        <v>Nincs kitöltve a költség rész!</v>
      </c>
      <c r="L1742" s="49"/>
      <c r="M1742" s="49"/>
      <c r="N1742" s="60"/>
      <c r="O1742" s="60"/>
      <c r="P1742" s="90"/>
      <c r="R1742" s="62"/>
      <c r="S1742" s="62"/>
      <c r="T1742" s="62"/>
      <c r="U1742" s="62"/>
      <c r="V1742" s="62"/>
      <c r="W1742" s="62"/>
      <c r="X1742" s="62"/>
      <c r="Y1742" s="62"/>
      <c r="Z1742" s="62"/>
      <c r="AA1742" s="62"/>
      <c r="AB1742" s="62"/>
      <c r="AC1742" s="61">
        <f t="shared" si="1118"/>
        <v>0</v>
      </c>
      <c r="AD1742" s="1" t="str">
        <f t="shared" si="1119"/>
        <v>Nincs VKR kiválasztva!</v>
      </c>
      <c r="AF1742" s="60"/>
      <c r="AG1742" s="60"/>
      <c r="AH1742" s="60"/>
      <c r="AI1742" s="60"/>
      <c r="AJ1742" s="60"/>
      <c r="AK1742" s="60"/>
      <c r="AL1742" s="60"/>
      <c r="AM1742" s="60"/>
      <c r="AN1742" s="60"/>
      <c r="AO1742" s="60"/>
      <c r="AP1742" s="60"/>
      <c r="AQ1742" s="61">
        <f t="shared" si="1120"/>
        <v>0</v>
      </c>
      <c r="AR1742" s="130" t="s">
        <v>36</v>
      </c>
      <c r="AS1742" s="1" t="str">
        <f t="shared" si="1121"/>
        <v>Nincs VKR kiválasztva!</v>
      </c>
      <c r="AU1742" s="46"/>
      <c r="AV1742" s="46"/>
      <c r="AY1742" s="64" t="str">
        <f>IF($D1742="","",INDEX(Osszesito!$E:$E,MATCH($F1742,Osszesito!$C:$C,0)))</f>
        <v/>
      </c>
      <c r="AZ1742" s="64">
        <f t="shared" si="1129"/>
        <v>0</v>
      </c>
      <c r="BA1742" s="65">
        <f t="shared" si="1130"/>
        <v>0</v>
      </c>
      <c r="BB1742" s="65" t="str">
        <f t="shared" si="1131"/>
        <v>x</v>
      </c>
      <c r="BC1742" s="65">
        <f t="shared" si="1122"/>
        <v>0</v>
      </c>
      <c r="BD1742" s="65">
        <f t="shared" si="1156"/>
        <v>0</v>
      </c>
      <c r="BE1742" s="65">
        <f t="shared" si="1132"/>
        <v>0</v>
      </c>
      <c r="BF1742" s="64" t="str">
        <f t="shared" si="1133"/>
        <v>A forrás egyenlő a költséggel (I.ütem).</v>
      </c>
      <c r="BG1742" s="65">
        <f t="shared" si="1134"/>
        <v>0</v>
      </c>
      <c r="BH1742" s="65">
        <f t="shared" si="1135"/>
        <v>0</v>
      </c>
      <c r="BI1742" s="65">
        <f t="shared" si="1136"/>
        <v>0</v>
      </c>
      <c r="BJ1742" s="65">
        <f t="shared" si="1137"/>
        <v>0</v>
      </c>
      <c r="BK1742" s="65">
        <f t="shared" si="1123"/>
        <v>0</v>
      </c>
      <c r="BL1742" s="66" t="str">
        <f t="shared" si="1157"/>
        <v>Nem hosszútávú a feladat.</v>
      </c>
      <c r="BM1742" s="67">
        <f t="shared" si="1138"/>
        <v>1</v>
      </c>
      <c r="BN1742" s="67">
        <f t="shared" si="1139"/>
        <v>0</v>
      </c>
      <c r="BO1742" s="67">
        <f t="shared" si="1140"/>
        <v>1</v>
      </c>
      <c r="BP1742" s="67">
        <f t="shared" si="1141"/>
        <v>0</v>
      </c>
      <c r="BQ1742" s="65">
        <f t="shared" si="1142"/>
        <v>0</v>
      </c>
      <c r="BR1742" s="64" t="str">
        <f t="shared" si="1143"/>
        <v>Nincs hosszútávú terv!</v>
      </c>
      <c r="BS1742" s="65">
        <f t="shared" si="1144"/>
        <v>0</v>
      </c>
      <c r="BT1742" s="65">
        <f t="shared" si="1145"/>
        <v>0</v>
      </c>
      <c r="BU1742" s="65">
        <f t="shared" si="1146"/>
        <v>0</v>
      </c>
      <c r="BV1742" s="65">
        <f t="shared" si="1147"/>
        <v>0</v>
      </c>
      <c r="BW1742" s="65">
        <f t="shared" si="1148"/>
        <v>0</v>
      </c>
      <c r="BX1742" s="65">
        <f t="shared" si="1149"/>
        <v>0</v>
      </c>
      <c r="BY1742" s="65">
        <f t="shared" si="1150"/>
        <v>0</v>
      </c>
      <c r="BZ1742" s="65">
        <f t="shared" si="1151"/>
        <v>0</v>
      </c>
      <c r="CA1742" s="65">
        <f t="shared" si="1152"/>
        <v>0</v>
      </c>
      <c r="CB1742" s="65">
        <f t="shared" si="1153"/>
        <v>0</v>
      </c>
      <c r="CC1742" s="65">
        <f t="shared" si="1154"/>
        <v>0</v>
      </c>
      <c r="CD1742" s="65" t="str">
        <f t="shared" si="1124"/>
        <v>Hiányos kitöltés! (B-oszlop üres)</v>
      </c>
      <c r="CE1742" s="66" t="str">
        <f t="shared" si="1125"/>
        <v>Hiányos kitöltés! (B-oszlop üres)</v>
      </c>
      <c r="CF1742" s="65">
        <f t="shared" si="1126"/>
        <v>0</v>
      </c>
      <c r="CG1742" s="65">
        <f t="shared" si="1127"/>
        <v>0</v>
      </c>
      <c r="CH1742" s="65">
        <f t="shared" si="1128"/>
        <v>0</v>
      </c>
    </row>
    <row r="1743" spans="1:86" ht="31.25" x14ac:dyDescent="0.25">
      <c r="A1743" s="54" t="str">
        <f t="shared" si="1117"/>
        <v>Nincs VKR kiválasztva!</v>
      </c>
      <c r="B1743" s="68"/>
      <c r="C1743" s="55"/>
      <c r="D1743" s="47"/>
      <c r="E1743" s="47"/>
      <c r="F1743" s="56" t="str">
        <f>IF($G1743="","Nincs VKR kiválasztva!",INDEX(Osszesito!$C:$C,MATCH($G1743,Osszesito!$D:$D,0)))</f>
        <v>Nincs VKR kiválasztva!</v>
      </c>
      <c r="G1743" s="45"/>
      <c r="H1743" s="51" t="str">
        <f>IF($D1743="","",CONCATENATE($AY1743,"_",COUNTA($D$3:$D1743),"_FSZV_2026"))</f>
        <v/>
      </c>
      <c r="I1743" s="56" t="str">
        <f>IF($G1743="","Nincs VKR kiválasztva!",INDEX(Osszesito!$G:$G,MATCH($F1743,Osszesito!$C:$C,0)))</f>
        <v>Nincs VKR kiválasztva!</v>
      </c>
      <c r="J1743" s="56" t="str">
        <f>IF($G1743="","Nincs VKR kiválasztva!",INDEX(Osszesito!$F:$F,MATCH($F1743,Osszesito!$C:$C,0)))</f>
        <v>Nincs VKR kiválasztva!</v>
      </c>
      <c r="K1743" s="48" t="str">
        <f t="shared" si="1155"/>
        <v>Nincs kitöltve a költség rész!</v>
      </c>
      <c r="L1743" s="49"/>
      <c r="M1743" s="49"/>
      <c r="N1743" s="60"/>
      <c r="O1743" s="60"/>
      <c r="P1743" s="90"/>
      <c r="R1743" s="62"/>
      <c r="S1743" s="62"/>
      <c r="T1743" s="62"/>
      <c r="U1743" s="62"/>
      <c r="V1743" s="62"/>
      <c r="W1743" s="62"/>
      <c r="X1743" s="62"/>
      <c r="Y1743" s="62"/>
      <c r="Z1743" s="62"/>
      <c r="AA1743" s="62"/>
      <c r="AB1743" s="62"/>
      <c r="AC1743" s="61">
        <f t="shared" si="1118"/>
        <v>0</v>
      </c>
      <c r="AD1743" s="1" t="str">
        <f t="shared" si="1119"/>
        <v>Nincs VKR kiválasztva!</v>
      </c>
      <c r="AF1743" s="60"/>
      <c r="AG1743" s="60"/>
      <c r="AH1743" s="60"/>
      <c r="AI1743" s="60"/>
      <c r="AJ1743" s="60"/>
      <c r="AK1743" s="60"/>
      <c r="AL1743" s="60"/>
      <c r="AM1743" s="60"/>
      <c r="AN1743" s="60"/>
      <c r="AO1743" s="60"/>
      <c r="AP1743" s="60"/>
      <c r="AQ1743" s="61">
        <f t="shared" si="1120"/>
        <v>0</v>
      </c>
      <c r="AR1743" s="130" t="s">
        <v>36</v>
      </c>
      <c r="AS1743" s="1" t="str">
        <f t="shared" si="1121"/>
        <v>Nincs VKR kiválasztva!</v>
      </c>
      <c r="AU1743" s="46"/>
      <c r="AV1743" s="46"/>
      <c r="AY1743" s="64" t="str">
        <f>IF($D1743="","",INDEX(Osszesito!$E:$E,MATCH($F1743,Osszesito!$C:$C,0)))</f>
        <v/>
      </c>
      <c r="AZ1743" s="64">
        <f t="shared" si="1129"/>
        <v>0</v>
      </c>
      <c r="BA1743" s="65">
        <f t="shared" si="1130"/>
        <v>0</v>
      </c>
      <c r="BB1743" s="65" t="str">
        <f t="shared" si="1131"/>
        <v>x</v>
      </c>
      <c r="BC1743" s="65">
        <f t="shared" si="1122"/>
        <v>0</v>
      </c>
      <c r="BD1743" s="65">
        <f t="shared" si="1156"/>
        <v>0</v>
      </c>
      <c r="BE1743" s="65">
        <f t="shared" si="1132"/>
        <v>0</v>
      </c>
      <c r="BF1743" s="64" t="str">
        <f t="shared" si="1133"/>
        <v>A forrás egyenlő a költséggel (I.ütem).</v>
      </c>
      <c r="BG1743" s="65">
        <f t="shared" si="1134"/>
        <v>0</v>
      </c>
      <c r="BH1743" s="65">
        <f t="shared" si="1135"/>
        <v>0</v>
      </c>
      <c r="BI1743" s="65">
        <f t="shared" si="1136"/>
        <v>0</v>
      </c>
      <c r="BJ1743" s="65">
        <f t="shared" si="1137"/>
        <v>0</v>
      </c>
      <c r="BK1743" s="65">
        <f t="shared" si="1123"/>
        <v>0</v>
      </c>
      <c r="BL1743" s="66" t="str">
        <f t="shared" si="1157"/>
        <v>Nem hosszútávú a feladat.</v>
      </c>
      <c r="BM1743" s="67">
        <f t="shared" si="1138"/>
        <v>1</v>
      </c>
      <c r="BN1743" s="67">
        <f t="shared" si="1139"/>
        <v>0</v>
      </c>
      <c r="BO1743" s="67">
        <f t="shared" si="1140"/>
        <v>1</v>
      </c>
      <c r="BP1743" s="67">
        <f t="shared" si="1141"/>
        <v>0</v>
      </c>
      <c r="BQ1743" s="65">
        <f t="shared" si="1142"/>
        <v>0</v>
      </c>
      <c r="BR1743" s="64" t="str">
        <f t="shared" si="1143"/>
        <v>Nincs hosszútávú terv!</v>
      </c>
      <c r="BS1743" s="65">
        <f t="shared" si="1144"/>
        <v>0</v>
      </c>
      <c r="BT1743" s="65">
        <f t="shared" si="1145"/>
        <v>0</v>
      </c>
      <c r="BU1743" s="65">
        <f t="shared" si="1146"/>
        <v>0</v>
      </c>
      <c r="BV1743" s="65">
        <f t="shared" si="1147"/>
        <v>0</v>
      </c>
      <c r="BW1743" s="65">
        <f t="shared" si="1148"/>
        <v>0</v>
      </c>
      <c r="BX1743" s="65">
        <f t="shared" si="1149"/>
        <v>0</v>
      </c>
      <c r="BY1743" s="65">
        <f t="shared" si="1150"/>
        <v>0</v>
      </c>
      <c r="BZ1743" s="65">
        <f t="shared" si="1151"/>
        <v>0</v>
      </c>
      <c r="CA1743" s="65">
        <f t="shared" si="1152"/>
        <v>0</v>
      </c>
      <c r="CB1743" s="65">
        <f t="shared" si="1153"/>
        <v>0</v>
      </c>
      <c r="CC1743" s="65">
        <f t="shared" si="1154"/>
        <v>0</v>
      </c>
      <c r="CD1743" s="65" t="str">
        <f t="shared" si="1124"/>
        <v>Hiányos kitöltés! (B-oszlop üres)</v>
      </c>
      <c r="CE1743" s="66" t="str">
        <f t="shared" si="1125"/>
        <v>Hiányos kitöltés! (B-oszlop üres)</v>
      </c>
      <c r="CF1743" s="65">
        <f t="shared" si="1126"/>
        <v>0</v>
      </c>
      <c r="CG1743" s="65">
        <f t="shared" si="1127"/>
        <v>0</v>
      </c>
      <c r="CH1743" s="65">
        <f t="shared" si="1128"/>
        <v>0</v>
      </c>
    </row>
    <row r="1744" spans="1:86" ht="31.25" x14ac:dyDescent="0.25">
      <c r="A1744" s="54" t="str">
        <f t="shared" si="1117"/>
        <v>Nincs VKR kiválasztva!</v>
      </c>
      <c r="B1744" s="68"/>
      <c r="C1744" s="55"/>
      <c r="D1744" s="47"/>
      <c r="E1744" s="47"/>
      <c r="F1744" s="56" t="str">
        <f>IF($G1744="","Nincs VKR kiválasztva!",INDEX(Osszesito!$C:$C,MATCH($G1744,Osszesito!$D:$D,0)))</f>
        <v>Nincs VKR kiválasztva!</v>
      </c>
      <c r="G1744" s="45"/>
      <c r="H1744" s="51" t="str">
        <f>IF($D1744="","",CONCATENATE($AY1744,"_",COUNTA($D$3:$D1744),"_FSZV_2026"))</f>
        <v/>
      </c>
      <c r="I1744" s="56" t="str">
        <f>IF($G1744="","Nincs VKR kiválasztva!",INDEX(Osszesito!$G:$G,MATCH($F1744,Osszesito!$C:$C,0)))</f>
        <v>Nincs VKR kiválasztva!</v>
      </c>
      <c r="J1744" s="56" t="str">
        <f>IF($G1744="","Nincs VKR kiválasztva!",INDEX(Osszesito!$F:$F,MATCH($F1744,Osszesito!$C:$C,0)))</f>
        <v>Nincs VKR kiválasztva!</v>
      </c>
      <c r="K1744" s="48" t="str">
        <f t="shared" si="1155"/>
        <v>Nincs kitöltve a költség rész!</v>
      </c>
      <c r="L1744" s="49"/>
      <c r="M1744" s="49"/>
      <c r="N1744" s="60"/>
      <c r="O1744" s="60"/>
      <c r="P1744" s="90"/>
      <c r="R1744" s="62"/>
      <c r="S1744" s="62"/>
      <c r="T1744" s="62"/>
      <c r="U1744" s="62"/>
      <c r="V1744" s="62"/>
      <c r="W1744" s="62"/>
      <c r="X1744" s="62"/>
      <c r="Y1744" s="62"/>
      <c r="Z1744" s="62"/>
      <c r="AA1744" s="62"/>
      <c r="AB1744" s="62"/>
      <c r="AC1744" s="61">
        <f t="shared" si="1118"/>
        <v>0</v>
      </c>
      <c r="AD1744" s="1" t="str">
        <f t="shared" si="1119"/>
        <v>Nincs VKR kiválasztva!</v>
      </c>
      <c r="AF1744" s="60"/>
      <c r="AG1744" s="60"/>
      <c r="AH1744" s="60"/>
      <c r="AI1744" s="60"/>
      <c r="AJ1744" s="60"/>
      <c r="AK1744" s="60"/>
      <c r="AL1744" s="60"/>
      <c r="AM1744" s="60"/>
      <c r="AN1744" s="60"/>
      <c r="AO1744" s="60"/>
      <c r="AP1744" s="60"/>
      <c r="AQ1744" s="61">
        <f t="shared" si="1120"/>
        <v>0</v>
      </c>
      <c r="AR1744" s="130" t="s">
        <v>36</v>
      </c>
      <c r="AS1744" s="1" t="str">
        <f t="shared" si="1121"/>
        <v>Nincs VKR kiválasztva!</v>
      </c>
      <c r="AU1744" s="46"/>
      <c r="AV1744" s="46"/>
      <c r="AY1744" s="64" t="str">
        <f>IF($D1744="","",INDEX(Osszesito!$E:$E,MATCH($F1744,Osszesito!$C:$C,0)))</f>
        <v/>
      </c>
      <c r="AZ1744" s="64">
        <f t="shared" si="1129"/>
        <v>0</v>
      </c>
      <c r="BA1744" s="65">
        <f t="shared" si="1130"/>
        <v>0</v>
      </c>
      <c r="BB1744" s="65" t="str">
        <f t="shared" si="1131"/>
        <v>x</v>
      </c>
      <c r="BC1744" s="65">
        <f t="shared" si="1122"/>
        <v>0</v>
      </c>
      <c r="BD1744" s="65">
        <f t="shared" si="1156"/>
        <v>0</v>
      </c>
      <c r="BE1744" s="65">
        <f t="shared" si="1132"/>
        <v>0</v>
      </c>
      <c r="BF1744" s="64" t="str">
        <f t="shared" si="1133"/>
        <v>A forrás egyenlő a költséggel (I.ütem).</v>
      </c>
      <c r="BG1744" s="65">
        <f t="shared" si="1134"/>
        <v>0</v>
      </c>
      <c r="BH1744" s="65">
        <f t="shared" si="1135"/>
        <v>0</v>
      </c>
      <c r="BI1744" s="65">
        <f t="shared" si="1136"/>
        <v>0</v>
      </c>
      <c r="BJ1744" s="65">
        <f t="shared" si="1137"/>
        <v>0</v>
      </c>
      <c r="BK1744" s="65">
        <f t="shared" si="1123"/>
        <v>0</v>
      </c>
      <c r="BL1744" s="66" t="str">
        <f t="shared" si="1157"/>
        <v>Nem hosszútávú a feladat.</v>
      </c>
      <c r="BM1744" s="67">
        <f t="shared" si="1138"/>
        <v>1</v>
      </c>
      <c r="BN1744" s="67">
        <f t="shared" si="1139"/>
        <v>0</v>
      </c>
      <c r="BO1744" s="67">
        <f t="shared" si="1140"/>
        <v>1</v>
      </c>
      <c r="BP1744" s="67">
        <f t="shared" si="1141"/>
        <v>0</v>
      </c>
      <c r="BQ1744" s="65">
        <f t="shared" si="1142"/>
        <v>0</v>
      </c>
      <c r="BR1744" s="64" t="str">
        <f t="shared" si="1143"/>
        <v>Nincs hosszútávú terv!</v>
      </c>
      <c r="BS1744" s="65">
        <f t="shared" si="1144"/>
        <v>0</v>
      </c>
      <c r="BT1744" s="65">
        <f t="shared" si="1145"/>
        <v>0</v>
      </c>
      <c r="BU1744" s="65">
        <f t="shared" si="1146"/>
        <v>0</v>
      </c>
      <c r="BV1744" s="65">
        <f t="shared" si="1147"/>
        <v>0</v>
      </c>
      <c r="BW1744" s="65">
        <f t="shared" si="1148"/>
        <v>0</v>
      </c>
      <c r="BX1744" s="65">
        <f t="shared" si="1149"/>
        <v>0</v>
      </c>
      <c r="BY1744" s="65">
        <f t="shared" si="1150"/>
        <v>0</v>
      </c>
      <c r="BZ1744" s="65">
        <f t="shared" si="1151"/>
        <v>0</v>
      </c>
      <c r="CA1744" s="65">
        <f t="shared" si="1152"/>
        <v>0</v>
      </c>
      <c r="CB1744" s="65">
        <f t="shared" si="1153"/>
        <v>0</v>
      </c>
      <c r="CC1744" s="65">
        <f t="shared" si="1154"/>
        <v>0</v>
      </c>
      <c r="CD1744" s="65" t="str">
        <f t="shared" si="1124"/>
        <v>Hiányos kitöltés! (B-oszlop üres)</v>
      </c>
      <c r="CE1744" s="66" t="str">
        <f t="shared" si="1125"/>
        <v>Hiányos kitöltés! (B-oszlop üres)</v>
      </c>
      <c r="CF1744" s="65">
        <f t="shared" si="1126"/>
        <v>0</v>
      </c>
      <c r="CG1744" s="65">
        <f t="shared" si="1127"/>
        <v>0</v>
      </c>
      <c r="CH1744" s="65">
        <f t="shared" si="1128"/>
        <v>0</v>
      </c>
    </row>
    <row r="1745" spans="1:86" ht="31.25" x14ac:dyDescent="0.25">
      <c r="A1745" s="54" t="str">
        <f t="shared" si="1117"/>
        <v>Nincs VKR kiválasztva!</v>
      </c>
      <c r="B1745" s="68"/>
      <c r="C1745" s="55"/>
      <c r="D1745" s="47"/>
      <c r="E1745" s="47"/>
      <c r="F1745" s="56" t="str">
        <f>IF($G1745="","Nincs VKR kiválasztva!",INDEX(Osszesito!$C:$C,MATCH($G1745,Osszesito!$D:$D,0)))</f>
        <v>Nincs VKR kiválasztva!</v>
      </c>
      <c r="G1745" s="45"/>
      <c r="H1745" s="51" t="str">
        <f>IF($D1745="","",CONCATENATE($AY1745,"_",COUNTA($D$3:$D1745),"_FSZV_2026"))</f>
        <v/>
      </c>
      <c r="I1745" s="56" t="str">
        <f>IF($G1745="","Nincs VKR kiválasztva!",INDEX(Osszesito!$G:$G,MATCH($F1745,Osszesito!$C:$C,0)))</f>
        <v>Nincs VKR kiválasztva!</v>
      </c>
      <c r="J1745" s="56" t="str">
        <f>IF($G1745="","Nincs VKR kiválasztva!",INDEX(Osszesito!$F:$F,MATCH($F1745,Osszesito!$C:$C,0)))</f>
        <v>Nincs VKR kiválasztva!</v>
      </c>
      <c r="K1745" s="48" t="str">
        <f t="shared" si="1155"/>
        <v>Nincs kitöltve a költség rész!</v>
      </c>
      <c r="L1745" s="49"/>
      <c r="M1745" s="49"/>
      <c r="N1745" s="60"/>
      <c r="O1745" s="60"/>
      <c r="P1745" s="90"/>
      <c r="R1745" s="62"/>
      <c r="S1745" s="62"/>
      <c r="T1745" s="62"/>
      <c r="U1745" s="62"/>
      <c r="V1745" s="62"/>
      <c r="W1745" s="62"/>
      <c r="X1745" s="62"/>
      <c r="Y1745" s="62"/>
      <c r="Z1745" s="62"/>
      <c r="AA1745" s="62"/>
      <c r="AB1745" s="62"/>
      <c r="AC1745" s="61">
        <f t="shared" si="1118"/>
        <v>0</v>
      </c>
      <c r="AD1745" s="1" t="str">
        <f t="shared" si="1119"/>
        <v>Nincs VKR kiválasztva!</v>
      </c>
      <c r="AF1745" s="60"/>
      <c r="AG1745" s="60"/>
      <c r="AH1745" s="60"/>
      <c r="AI1745" s="60"/>
      <c r="AJ1745" s="60"/>
      <c r="AK1745" s="60"/>
      <c r="AL1745" s="60"/>
      <c r="AM1745" s="60"/>
      <c r="AN1745" s="60"/>
      <c r="AO1745" s="60"/>
      <c r="AP1745" s="60"/>
      <c r="AQ1745" s="61">
        <f t="shared" si="1120"/>
        <v>0</v>
      </c>
      <c r="AR1745" s="130" t="s">
        <v>36</v>
      </c>
      <c r="AS1745" s="1" t="str">
        <f t="shared" si="1121"/>
        <v>Nincs VKR kiválasztva!</v>
      </c>
      <c r="AU1745" s="46"/>
      <c r="AV1745" s="46"/>
      <c r="AY1745" s="64" t="str">
        <f>IF($D1745="","",INDEX(Osszesito!$E:$E,MATCH($F1745,Osszesito!$C:$C,0)))</f>
        <v/>
      </c>
      <c r="AZ1745" s="64">
        <f t="shared" si="1129"/>
        <v>0</v>
      </c>
      <c r="BA1745" s="65">
        <f t="shared" si="1130"/>
        <v>0</v>
      </c>
      <c r="BB1745" s="65" t="str">
        <f t="shared" si="1131"/>
        <v>x</v>
      </c>
      <c r="BC1745" s="65">
        <f t="shared" si="1122"/>
        <v>0</v>
      </c>
      <c r="BD1745" s="65">
        <f t="shared" si="1156"/>
        <v>0</v>
      </c>
      <c r="BE1745" s="65">
        <f t="shared" si="1132"/>
        <v>0</v>
      </c>
      <c r="BF1745" s="64" t="str">
        <f t="shared" si="1133"/>
        <v>A forrás egyenlő a költséggel (I.ütem).</v>
      </c>
      <c r="BG1745" s="65">
        <f t="shared" si="1134"/>
        <v>0</v>
      </c>
      <c r="BH1745" s="65">
        <f t="shared" si="1135"/>
        <v>0</v>
      </c>
      <c r="BI1745" s="65">
        <f t="shared" si="1136"/>
        <v>0</v>
      </c>
      <c r="BJ1745" s="65">
        <f t="shared" si="1137"/>
        <v>0</v>
      </c>
      <c r="BK1745" s="65">
        <f t="shared" si="1123"/>
        <v>0</v>
      </c>
      <c r="BL1745" s="66" t="str">
        <f t="shared" si="1157"/>
        <v>Nem hosszútávú a feladat.</v>
      </c>
      <c r="BM1745" s="67">
        <f t="shared" si="1138"/>
        <v>1</v>
      </c>
      <c r="BN1745" s="67">
        <f t="shared" si="1139"/>
        <v>0</v>
      </c>
      <c r="BO1745" s="67">
        <f t="shared" si="1140"/>
        <v>1</v>
      </c>
      <c r="BP1745" s="67">
        <f t="shared" si="1141"/>
        <v>0</v>
      </c>
      <c r="BQ1745" s="65">
        <f t="shared" si="1142"/>
        <v>0</v>
      </c>
      <c r="BR1745" s="64" t="str">
        <f t="shared" si="1143"/>
        <v>Nincs hosszútávú terv!</v>
      </c>
      <c r="BS1745" s="65">
        <f t="shared" si="1144"/>
        <v>0</v>
      </c>
      <c r="BT1745" s="65">
        <f t="shared" si="1145"/>
        <v>0</v>
      </c>
      <c r="BU1745" s="65">
        <f t="shared" si="1146"/>
        <v>0</v>
      </c>
      <c r="BV1745" s="65">
        <f t="shared" si="1147"/>
        <v>0</v>
      </c>
      <c r="BW1745" s="65">
        <f t="shared" si="1148"/>
        <v>0</v>
      </c>
      <c r="BX1745" s="65">
        <f t="shared" si="1149"/>
        <v>0</v>
      </c>
      <c r="BY1745" s="65">
        <f t="shared" si="1150"/>
        <v>0</v>
      </c>
      <c r="BZ1745" s="65">
        <f t="shared" si="1151"/>
        <v>0</v>
      </c>
      <c r="CA1745" s="65">
        <f t="shared" si="1152"/>
        <v>0</v>
      </c>
      <c r="CB1745" s="65">
        <f t="shared" si="1153"/>
        <v>0</v>
      </c>
      <c r="CC1745" s="65">
        <f t="shared" si="1154"/>
        <v>0</v>
      </c>
      <c r="CD1745" s="65" t="str">
        <f t="shared" si="1124"/>
        <v>Hiányos kitöltés! (B-oszlop üres)</v>
      </c>
      <c r="CE1745" s="66" t="str">
        <f t="shared" si="1125"/>
        <v>Hiányos kitöltés! (B-oszlop üres)</v>
      </c>
      <c r="CF1745" s="65">
        <f t="shared" si="1126"/>
        <v>0</v>
      </c>
      <c r="CG1745" s="65">
        <f t="shared" si="1127"/>
        <v>0</v>
      </c>
      <c r="CH1745" s="65">
        <f t="shared" si="1128"/>
        <v>0</v>
      </c>
    </row>
    <row r="1746" spans="1:86" ht="31.25" x14ac:dyDescent="0.25">
      <c r="A1746" s="54" t="str">
        <f t="shared" si="1117"/>
        <v>Nincs VKR kiválasztva!</v>
      </c>
      <c r="B1746" s="68"/>
      <c r="C1746" s="55"/>
      <c r="D1746" s="47"/>
      <c r="E1746" s="47"/>
      <c r="F1746" s="56" t="str">
        <f>IF($G1746="","Nincs VKR kiválasztva!",INDEX(Osszesito!$C:$C,MATCH($G1746,Osszesito!$D:$D,0)))</f>
        <v>Nincs VKR kiválasztva!</v>
      </c>
      <c r="G1746" s="45"/>
      <c r="H1746" s="51" t="str">
        <f>IF($D1746="","",CONCATENATE($AY1746,"_",COUNTA($D$3:$D1746),"_FSZV_2026"))</f>
        <v/>
      </c>
      <c r="I1746" s="56" t="str">
        <f>IF($G1746="","Nincs VKR kiválasztva!",INDEX(Osszesito!$G:$G,MATCH($F1746,Osszesito!$C:$C,0)))</f>
        <v>Nincs VKR kiválasztva!</v>
      </c>
      <c r="J1746" s="56" t="str">
        <f>IF($G1746="","Nincs VKR kiválasztva!",INDEX(Osszesito!$F:$F,MATCH($F1746,Osszesito!$C:$C,0)))</f>
        <v>Nincs VKR kiválasztva!</v>
      </c>
      <c r="K1746" s="48" t="str">
        <f t="shared" si="1155"/>
        <v>Nincs kitöltve a költség rész!</v>
      </c>
      <c r="L1746" s="49"/>
      <c r="M1746" s="49"/>
      <c r="N1746" s="60"/>
      <c r="O1746" s="60"/>
      <c r="P1746" s="90"/>
      <c r="R1746" s="62"/>
      <c r="S1746" s="62"/>
      <c r="T1746" s="62"/>
      <c r="U1746" s="62"/>
      <c r="V1746" s="62"/>
      <c r="W1746" s="62"/>
      <c r="X1746" s="62"/>
      <c r="Y1746" s="62"/>
      <c r="Z1746" s="62"/>
      <c r="AA1746" s="62"/>
      <c r="AB1746" s="62"/>
      <c r="AC1746" s="61">
        <f t="shared" si="1118"/>
        <v>0</v>
      </c>
      <c r="AD1746" s="1" t="str">
        <f t="shared" si="1119"/>
        <v>Nincs VKR kiválasztva!</v>
      </c>
      <c r="AF1746" s="60"/>
      <c r="AG1746" s="60"/>
      <c r="AH1746" s="60"/>
      <c r="AI1746" s="60"/>
      <c r="AJ1746" s="60"/>
      <c r="AK1746" s="60"/>
      <c r="AL1746" s="60"/>
      <c r="AM1746" s="60"/>
      <c r="AN1746" s="60"/>
      <c r="AO1746" s="60"/>
      <c r="AP1746" s="60"/>
      <c r="AQ1746" s="61">
        <f t="shared" si="1120"/>
        <v>0</v>
      </c>
      <c r="AR1746" s="130" t="s">
        <v>36</v>
      </c>
      <c r="AS1746" s="1" t="str">
        <f t="shared" si="1121"/>
        <v>Nincs VKR kiválasztva!</v>
      </c>
      <c r="AU1746" s="46"/>
      <c r="AV1746" s="46"/>
      <c r="AY1746" s="64" t="str">
        <f>IF($D1746="","",INDEX(Osszesito!$E:$E,MATCH($F1746,Osszesito!$C:$C,0)))</f>
        <v/>
      </c>
      <c r="AZ1746" s="64">
        <f t="shared" si="1129"/>
        <v>0</v>
      </c>
      <c r="BA1746" s="65">
        <f t="shared" si="1130"/>
        <v>0</v>
      </c>
      <c r="BB1746" s="65" t="str">
        <f t="shared" si="1131"/>
        <v>x</v>
      </c>
      <c r="BC1746" s="65">
        <f t="shared" si="1122"/>
        <v>0</v>
      </c>
      <c r="BD1746" s="65">
        <f t="shared" si="1156"/>
        <v>0</v>
      </c>
      <c r="BE1746" s="65">
        <f t="shared" si="1132"/>
        <v>0</v>
      </c>
      <c r="BF1746" s="64" t="str">
        <f t="shared" si="1133"/>
        <v>A forrás egyenlő a költséggel (I.ütem).</v>
      </c>
      <c r="BG1746" s="65">
        <f t="shared" si="1134"/>
        <v>0</v>
      </c>
      <c r="BH1746" s="65">
        <f t="shared" si="1135"/>
        <v>0</v>
      </c>
      <c r="BI1746" s="65">
        <f t="shared" si="1136"/>
        <v>0</v>
      </c>
      <c r="BJ1746" s="65">
        <f t="shared" si="1137"/>
        <v>0</v>
      </c>
      <c r="BK1746" s="65">
        <f t="shared" si="1123"/>
        <v>0</v>
      </c>
      <c r="BL1746" s="66" t="str">
        <f t="shared" si="1157"/>
        <v>Nem hosszútávú a feladat.</v>
      </c>
      <c r="BM1746" s="67">
        <f t="shared" si="1138"/>
        <v>1</v>
      </c>
      <c r="BN1746" s="67">
        <f t="shared" si="1139"/>
        <v>0</v>
      </c>
      <c r="BO1746" s="67">
        <f t="shared" si="1140"/>
        <v>1</v>
      </c>
      <c r="BP1746" s="67">
        <f t="shared" si="1141"/>
        <v>0</v>
      </c>
      <c r="BQ1746" s="65">
        <f t="shared" si="1142"/>
        <v>0</v>
      </c>
      <c r="BR1746" s="64" t="str">
        <f t="shared" si="1143"/>
        <v>Nincs hosszútávú terv!</v>
      </c>
      <c r="BS1746" s="65">
        <f t="shared" si="1144"/>
        <v>0</v>
      </c>
      <c r="BT1746" s="65">
        <f t="shared" si="1145"/>
        <v>0</v>
      </c>
      <c r="BU1746" s="65">
        <f t="shared" si="1146"/>
        <v>0</v>
      </c>
      <c r="BV1746" s="65">
        <f t="shared" si="1147"/>
        <v>0</v>
      </c>
      <c r="BW1746" s="65">
        <f t="shared" si="1148"/>
        <v>0</v>
      </c>
      <c r="BX1746" s="65">
        <f t="shared" si="1149"/>
        <v>0</v>
      </c>
      <c r="BY1746" s="65">
        <f t="shared" si="1150"/>
        <v>0</v>
      </c>
      <c r="BZ1746" s="65">
        <f t="shared" si="1151"/>
        <v>0</v>
      </c>
      <c r="CA1746" s="65">
        <f t="shared" si="1152"/>
        <v>0</v>
      </c>
      <c r="CB1746" s="65">
        <f t="shared" si="1153"/>
        <v>0</v>
      </c>
      <c r="CC1746" s="65">
        <f t="shared" si="1154"/>
        <v>0</v>
      </c>
      <c r="CD1746" s="65" t="str">
        <f t="shared" si="1124"/>
        <v>Hiányos kitöltés! (B-oszlop üres)</v>
      </c>
      <c r="CE1746" s="66" t="str">
        <f t="shared" si="1125"/>
        <v>Hiányos kitöltés! (B-oszlop üres)</v>
      </c>
      <c r="CF1746" s="65">
        <f t="shared" si="1126"/>
        <v>0</v>
      </c>
      <c r="CG1746" s="65">
        <f t="shared" si="1127"/>
        <v>0</v>
      </c>
      <c r="CH1746" s="65">
        <f t="shared" si="1128"/>
        <v>0</v>
      </c>
    </row>
    <row r="1747" spans="1:86" ht="31.25" x14ac:dyDescent="0.25">
      <c r="A1747" s="54" t="str">
        <f t="shared" si="1117"/>
        <v>Nincs VKR kiválasztva!</v>
      </c>
      <c r="B1747" s="68"/>
      <c r="C1747" s="55"/>
      <c r="D1747" s="47"/>
      <c r="E1747" s="47"/>
      <c r="F1747" s="56" t="str">
        <f>IF($G1747="","Nincs VKR kiválasztva!",INDEX(Osszesito!$C:$C,MATCH($G1747,Osszesito!$D:$D,0)))</f>
        <v>Nincs VKR kiválasztva!</v>
      </c>
      <c r="G1747" s="45"/>
      <c r="H1747" s="51" t="str">
        <f>IF($D1747="","",CONCATENATE($AY1747,"_",COUNTA($D$3:$D1747),"_FSZV_2026"))</f>
        <v/>
      </c>
      <c r="I1747" s="56" t="str">
        <f>IF($G1747="","Nincs VKR kiválasztva!",INDEX(Osszesito!$G:$G,MATCH($F1747,Osszesito!$C:$C,0)))</f>
        <v>Nincs VKR kiválasztva!</v>
      </c>
      <c r="J1747" s="56" t="str">
        <f>IF($G1747="","Nincs VKR kiválasztva!",INDEX(Osszesito!$F:$F,MATCH($F1747,Osszesito!$C:$C,0)))</f>
        <v>Nincs VKR kiválasztva!</v>
      </c>
      <c r="K1747" s="48" t="str">
        <f t="shared" si="1155"/>
        <v>Nincs kitöltve a költség rész!</v>
      </c>
      <c r="L1747" s="49"/>
      <c r="M1747" s="49"/>
      <c r="N1747" s="60"/>
      <c r="O1747" s="60"/>
      <c r="P1747" s="90"/>
      <c r="R1747" s="62"/>
      <c r="S1747" s="62"/>
      <c r="T1747" s="62"/>
      <c r="U1747" s="62"/>
      <c r="V1747" s="62"/>
      <c r="W1747" s="62"/>
      <c r="X1747" s="62"/>
      <c r="Y1747" s="62"/>
      <c r="Z1747" s="62"/>
      <c r="AA1747" s="62"/>
      <c r="AB1747" s="62"/>
      <c r="AC1747" s="61">
        <f t="shared" si="1118"/>
        <v>0</v>
      </c>
      <c r="AD1747" s="1" t="str">
        <f t="shared" si="1119"/>
        <v>Nincs VKR kiválasztva!</v>
      </c>
      <c r="AF1747" s="60"/>
      <c r="AG1747" s="60"/>
      <c r="AH1747" s="60"/>
      <c r="AI1747" s="60"/>
      <c r="AJ1747" s="60"/>
      <c r="AK1747" s="60"/>
      <c r="AL1747" s="60"/>
      <c r="AM1747" s="60"/>
      <c r="AN1747" s="60"/>
      <c r="AO1747" s="60"/>
      <c r="AP1747" s="60"/>
      <c r="AQ1747" s="61">
        <f t="shared" si="1120"/>
        <v>0</v>
      </c>
      <c r="AR1747" s="130" t="s">
        <v>36</v>
      </c>
      <c r="AS1747" s="1" t="str">
        <f t="shared" si="1121"/>
        <v>Nincs VKR kiválasztva!</v>
      </c>
      <c r="AU1747" s="46"/>
      <c r="AV1747" s="46"/>
      <c r="AY1747" s="64" t="str">
        <f>IF($D1747="","",INDEX(Osszesito!$E:$E,MATCH($F1747,Osszesito!$C:$C,0)))</f>
        <v/>
      </c>
      <c r="AZ1747" s="64">
        <f t="shared" si="1129"/>
        <v>0</v>
      </c>
      <c r="BA1747" s="65">
        <f t="shared" si="1130"/>
        <v>0</v>
      </c>
      <c r="BB1747" s="65" t="str">
        <f t="shared" si="1131"/>
        <v>x</v>
      </c>
      <c r="BC1747" s="65">
        <f t="shared" si="1122"/>
        <v>0</v>
      </c>
      <c r="BD1747" s="65">
        <f t="shared" si="1156"/>
        <v>0</v>
      </c>
      <c r="BE1747" s="65">
        <f t="shared" si="1132"/>
        <v>0</v>
      </c>
      <c r="BF1747" s="64" t="str">
        <f t="shared" si="1133"/>
        <v>A forrás egyenlő a költséggel (I.ütem).</v>
      </c>
      <c r="BG1747" s="65">
        <f t="shared" si="1134"/>
        <v>0</v>
      </c>
      <c r="BH1747" s="65">
        <f t="shared" si="1135"/>
        <v>0</v>
      </c>
      <c r="BI1747" s="65">
        <f t="shared" si="1136"/>
        <v>0</v>
      </c>
      <c r="BJ1747" s="65">
        <f t="shared" si="1137"/>
        <v>0</v>
      </c>
      <c r="BK1747" s="65">
        <f t="shared" si="1123"/>
        <v>0</v>
      </c>
      <c r="BL1747" s="66" t="str">
        <f t="shared" si="1157"/>
        <v>Nem hosszútávú a feladat.</v>
      </c>
      <c r="BM1747" s="67">
        <f t="shared" si="1138"/>
        <v>1</v>
      </c>
      <c r="BN1747" s="67">
        <f t="shared" si="1139"/>
        <v>0</v>
      </c>
      <c r="BO1747" s="67">
        <f t="shared" si="1140"/>
        <v>1</v>
      </c>
      <c r="BP1747" s="67">
        <f t="shared" si="1141"/>
        <v>0</v>
      </c>
      <c r="BQ1747" s="65">
        <f t="shared" si="1142"/>
        <v>0</v>
      </c>
      <c r="BR1747" s="64" t="str">
        <f t="shared" si="1143"/>
        <v>Nincs hosszútávú terv!</v>
      </c>
      <c r="BS1747" s="65">
        <f t="shared" si="1144"/>
        <v>0</v>
      </c>
      <c r="BT1747" s="65">
        <f t="shared" si="1145"/>
        <v>0</v>
      </c>
      <c r="BU1747" s="65">
        <f t="shared" si="1146"/>
        <v>0</v>
      </c>
      <c r="BV1747" s="65">
        <f t="shared" si="1147"/>
        <v>0</v>
      </c>
      <c r="BW1747" s="65">
        <f t="shared" si="1148"/>
        <v>0</v>
      </c>
      <c r="BX1747" s="65">
        <f t="shared" si="1149"/>
        <v>0</v>
      </c>
      <c r="BY1747" s="65">
        <f t="shared" si="1150"/>
        <v>0</v>
      </c>
      <c r="BZ1747" s="65">
        <f t="shared" si="1151"/>
        <v>0</v>
      </c>
      <c r="CA1747" s="65">
        <f t="shared" si="1152"/>
        <v>0</v>
      </c>
      <c r="CB1747" s="65">
        <f t="shared" si="1153"/>
        <v>0</v>
      </c>
      <c r="CC1747" s="65">
        <f t="shared" si="1154"/>
        <v>0</v>
      </c>
      <c r="CD1747" s="65" t="str">
        <f t="shared" si="1124"/>
        <v>Hiányos kitöltés! (B-oszlop üres)</v>
      </c>
      <c r="CE1747" s="66" t="str">
        <f t="shared" si="1125"/>
        <v>Hiányos kitöltés! (B-oszlop üres)</v>
      </c>
      <c r="CF1747" s="65">
        <f t="shared" si="1126"/>
        <v>0</v>
      </c>
      <c r="CG1747" s="65">
        <f t="shared" si="1127"/>
        <v>0</v>
      </c>
      <c r="CH1747" s="65">
        <f t="shared" si="1128"/>
        <v>0</v>
      </c>
    </row>
    <row r="1748" spans="1:86" ht="31.25" x14ac:dyDescent="0.25">
      <c r="A1748" s="54" t="str">
        <f t="shared" si="1117"/>
        <v>Nincs VKR kiválasztva!</v>
      </c>
      <c r="B1748" s="68"/>
      <c r="C1748" s="55"/>
      <c r="D1748" s="47"/>
      <c r="E1748" s="47"/>
      <c r="F1748" s="56" t="str">
        <f>IF($G1748="","Nincs VKR kiválasztva!",INDEX(Osszesito!$C:$C,MATCH($G1748,Osszesito!$D:$D,0)))</f>
        <v>Nincs VKR kiválasztva!</v>
      </c>
      <c r="G1748" s="45"/>
      <c r="H1748" s="51" t="str">
        <f>IF($D1748="","",CONCATENATE($AY1748,"_",COUNTA($D$3:$D1748),"_FSZV_2026"))</f>
        <v/>
      </c>
      <c r="I1748" s="56" t="str">
        <f>IF($G1748="","Nincs VKR kiválasztva!",INDEX(Osszesito!$G:$G,MATCH($F1748,Osszesito!$C:$C,0)))</f>
        <v>Nincs VKR kiválasztva!</v>
      </c>
      <c r="J1748" s="56" t="str">
        <f>IF($G1748="","Nincs VKR kiválasztva!",INDEX(Osszesito!$F:$F,MATCH($F1748,Osszesito!$C:$C,0)))</f>
        <v>Nincs VKR kiválasztva!</v>
      </c>
      <c r="K1748" s="48" t="str">
        <f t="shared" si="1155"/>
        <v>Nincs kitöltve a költség rész!</v>
      </c>
      <c r="L1748" s="49"/>
      <c r="M1748" s="49"/>
      <c r="N1748" s="60"/>
      <c r="O1748" s="60"/>
      <c r="P1748" s="90"/>
      <c r="R1748" s="62"/>
      <c r="S1748" s="62"/>
      <c r="T1748" s="62"/>
      <c r="U1748" s="62"/>
      <c r="V1748" s="62"/>
      <c r="W1748" s="62"/>
      <c r="X1748" s="62"/>
      <c r="Y1748" s="62"/>
      <c r="Z1748" s="62"/>
      <c r="AA1748" s="62"/>
      <c r="AB1748" s="62"/>
      <c r="AC1748" s="61">
        <f t="shared" si="1118"/>
        <v>0</v>
      </c>
      <c r="AD1748" s="1" t="str">
        <f t="shared" si="1119"/>
        <v>Nincs VKR kiválasztva!</v>
      </c>
      <c r="AF1748" s="60"/>
      <c r="AG1748" s="60"/>
      <c r="AH1748" s="60"/>
      <c r="AI1748" s="60"/>
      <c r="AJ1748" s="60"/>
      <c r="AK1748" s="60"/>
      <c r="AL1748" s="60"/>
      <c r="AM1748" s="60"/>
      <c r="AN1748" s="60"/>
      <c r="AO1748" s="60"/>
      <c r="AP1748" s="60"/>
      <c r="AQ1748" s="61">
        <f t="shared" si="1120"/>
        <v>0</v>
      </c>
      <c r="AR1748" s="130" t="s">
        <v>36</v>
      </c>
      <c r="AS1748" s="1" t="str">
        <f t="shared" si="1121"/>
        <v>Nincs VKR kiválasztva!</v>
      </c>
      <c r="AU1748" s="46"/>
      <c r="AV1748" s="46"/>
      <c r="AY1748" s="64" t="str">
        <f>IF($D1748="","",INDEX(Osszesito!$E:$E,MATCH($F1748,Osszesito!$C:$C,0)))</f>
        <v/>
      </c>
      <c r="AZ1748" s="64">
        <f t="shared" si="1129"/>
        <v>0</v>
      </c>
      <c r="BA1748" s="65">
        <f t="shared" si="1130"/>
        <v>0</v>
      </c>
      <c r="BB1748" s="65" t="str">
        <f t="shared" si="1131"/>
        <v>x</v>
      </c>
      <c r="BC1748" s="65">
        <f t="shared" si="1122"/>
        <v>0</v>
      </c>
      <c r="BD1748" s="65">
        <f t="shared" si="1156"/>
        <v>0</v>
      </c>
      <c r="BE1748" s="65">
        <f t="shared" si="1132"/>
        <v>0</v>
      </c>
      <c r="BF1748" s="64" t="str">
        <f t="shared" si="1133"/>
        <v>A forrás egyenlő a költséggel (I.ütem).</v>
      </c>
      <c r="BG1748" s="65">
        <f t="shared" si="1134"/>
        <v>0</v>
      </c>
      <c r="BH1748" s="65">
        <f t="shared" si="1135"/>
        <v>0</v>
      </c>
      <c r="BI1748" s="65">
        <f t="shared" si="1136"/>
        <v>0</v>
      </c>
      <c r="BJ1748" s="65">
        <f t="shared" si="1137"/>
        <v>0</v>
      </c>
      <c r="BK1748" s="65">
        <f t="shared" si="1123"/>
        <v>0</v>
      </c>
      <c r="BL1748" s="66" t="str">
        <f t="shared" si="1157"/>
        <v>Nem hosszútávú a feladat.</v>
      </c>
      <c r="BM1748" s="67">
        <f t="shared" si="1138"/>
        <v>1</v>
      </c>
      <c r="BN1748" s="67">
        <f t="shared" si="1139"/>
        <v>0</v>
      </c>
      <c r="BO1748" s="67">
        <f t="shared" si="1140"/>
        <v>1</v>
      </c>
      <c r="BP1748" s="67">
        <f t="shared" si="1141"/>
        <v>0</v>
      </c>
      <c r="BQ1748" s="65">
        <f t="shared" si="1142"/>
        <v>0</v>
      </c>
      <c r="BR1748" s="64" t="str">
        <f t="shared" si="1143"/>
        <v>Nincs hosszútávú terv!</v>
      </c>
      <c r="BS1748" s="65">
        <f t="shared" si="1144"/>
        <v>0</v>
      </c>
      <c r="BT1748" s="65">
        <f t="shared" si="1145"/>
        <v>0</v>
      </c>
      <c r="BU1748" s="65">
        <f t="shared" si="1146"/>
        <v>0</v>
      </c>
      <c r="BV1748" s="65">
        <f t="shared" si="1147"/>
        <v>0</v>
      </c>
      <c r="BW1748" s="65">
        <f t="shared" si="1148"/>
        <v>0</v>
      </c>
      <c r="BX1748" s="65">
        <f t="shared" si="1149"/>
        <v>0</v>
      </c>
      <c r="BY1748" s="65">
        <f t="shared" si="1150"/>
        <v>0</v>
      </c>
      <c r="BZ1748" s="65">
        <f t="shared" si="1151"/>
        <v>0</v>
      </c>
      <c r="CA1748" s="65">
        <f t="shared" si="1152"/>
        <v>0</v>
      </c>
      <c r="CB1748" s="65">
        <f t="shared" si="1153"/>
        <v>0</v>
      </c>
      <c r="CC1748" s="65">
        <f t="shared" si="1154"/>
        <v>0</v>
      </c>
      <c r="CD1748" s="65" t="str">
        <f t="shared" si="1124"/>
        <v>Hiányos kitöltés! (B-oszlop üres)</v>
      </c>
      <c r="CE1748" s="66" t="str">
        <f t="shared" si="1125"/>
        <v>Hiányos kitöltés! (B-oszlop üres)</v>
      </c>
      <c r="CF1748" s="65">
        <f t="shared" si="1126"/>
        <v>0</v>
      </c>
      <c r="CG1748" s="65">
        <f t="shared" si="1127"/>
        <v>0</v>
      </c>
      <c r="CH1748" s="65">
        <f t="shared" si="1128"/>
        <v>0</v>
      </c>
    </row>
    <row r="1749" spans="1:86" ht="31.25" x14ac:dyDescent="0.25">
      <c r="A1749" s="54" t="str">
        <f t="shared" si="1117"/>
        <v>Nincs VKR kiválasztva!</v>
      </c>
      <c r="B1749" s="68"/>
      <c r="C1749" s="55"/>
      <c r="D1749" s="47"/>
      <c r="E1749" s="47"/>
      <c r="F1749" s="56" t="str">
        <f>IF($G1749="","Nincs VKR kiválasztva!",INDEX(Osszesito!$C:$C,MATCH($G1749,Osszesito!$D:$D,0)))</f>
        <v>Nincs VKR kiválasztva!</v>
      </c>
      <c r="G1749" s="45"/>
      <c r="H1749" s="51" t="str">
        <f>IF($D1749="","",CONCATENATE($AY1749,"_",COUNTA($D$3:$D1749),"_FSZV_2026"))</f>
        <v/>
      </c>
      <c r="I1749" s="56" t="str">
        <f>IF($G1749="","Nincs VKR kiválasztva!",INDEX(Osszesito!$G:$G,MATCH($F1749,Osszesito!$C:$C,0)))</f>
        <v>Nincs VKR kiválasztva!</v>
      </c>
      <c r="J1749" s="56" t="str">
        <f>IF($G1749="","Nincs VKR kiválasztva!",INDEX(Osszesito!$F:$F,MATCH($F1749,Osszesito!$C:$C,0)))</f>
        <v>Nincs VKR kiválasztva!</v>
      </c>
      <c r="K1749" s="48" t="str">
        <f t="shared" si="1155"/>
        <v>Nincs kitöltve a költség rész!</v>
      </c>
      <c r="L1749" s="49"/>
      <c r="M1749" s="49"/>
      <c r="N1749" s="60"/>
      <c r="O1749" s="60"/>
      <c r="P1749" s="90"/>
      <c r="R1749" s="62"/>
      <c r="S1749" s="62"/>
      <c r="T1749" s="62"/>
      <c r="U1749" s="62"/>
      <c r="V1749" s="62"/>
      <c r="W1749" s="62"/>
      <c r="X1749" s="62"/>
      <c r="Y1749" s="62"/>
      <c r="Z1749" s="62"/>
      <c r="AA1749" s="62"/>
      <c r="AB1749" s="62"/>
      <c r="AC1749" s="61">
        <f t="shared" si="1118"/>
        <v>0</v>
      </c>
      <c r="AD1749" s="1" t="str">
        <f t="shared" si="1119"/>
        <v>Nincs VKR kiválasztva!</v>
      </c>
      <c r="AF1749" s="60"/>
      <c r="AG1749" s="60"/>
      <c r="AH1749" s="60"/>
      <c r="AI1749" s="60"/>
      <c r="AJ1749" s="60"/>
      <c r="AK1749" s="60"/>
      <c r="AL1749" s="60"/>
      <c r="AM1749" s="60"/>
      <c r="AN1749" s="60"/>
      <c r="AO1749" s="60"/>
      <c r="AP1749" s="60"/>
      <c r="AQ1749" s="61">
        <f t="shared" si="1120"/>
        <v>0</v>
      </c>
      <c r="AR1749" s="130" t="s">
        <v>36</v>
      </c>
      <c r="AS1749" s="1" t="str">
        <f t="shared" si="1121"/>
        <v>Nincs VKR kiválasztva!</v>
      </c>
      <c r="AU1749" s="46"/>
      <c r="AV1749" s="46"/>
      <c r="AY1749" s="64" t="str">
        <f>IF($D1749="","",INDEX(Osszesito!$E:$E,MATCH($F1749,Osszesito!$C:$C,0)))</f>
        <v/>
      </c>
      <c r="AZ1749" s="64">
        <f t="shared" si="1129"/>
        <v>0</v>
      </c>
      <c r="BA1749" s="65">
        <f t="shared" si="1130"/>
        <v>0</v>
      </c>
      <c r="BB1749" s="65" t="str">
        <f t="shared" si="1131"/>
        <v>x</v>
      </c>
      <c r="BC1749" s="65">
        <f t="shared" si="1122"/>
        <v>0</v>
      </c>
      <c r="BD1749" s="65">
        <f t="shared" si="1156"/>
        <v>0</v>
      </c>
      <c r="BE1749" s="65">
        <f t="shared" si="1132"/>
        <v>0</v>
      </c>
      <c r="BF1749" s="64" t="str">
        <f t="shared" si="1133"/>
        <v>A forrás egyenlő a költséggel (I.ütem).</v>
      </c>
      <c r="BG1749" s="65">
        <f t="shared" si="1134"/>
        <v>0</v>
      </c>
      <c r="BH1749" s="65">
        <f t="shared" si="1135"/>
        <v>0</v>
      </c>
      <c r="BI1749" s="65">
        <f t="shared" si="1136"/>
        <v>0</v>
      </c>
      <c r="BJ1749" s="65">
        <f t="shared" si="1137"/>
        <v>0</v>
      </c>
      <c r="BK1749" s="65">
        <f t="shared" si="1123"/>
        <v>0</v>
      </c>
      <c r="BL1749" s="66" t="str">
        <f t="shared" si="1157"/>
        <v>Nem hosszútávú a feladat.</v>
      </c>
      <c r="BM1749" s="67">
        <f t="shared" si="1138"/>
        <v>1</v>
      </c>
      <c r="BN1749" s="67">
        <f t="shared" si="1139"/>
        <v>0</v>
      </c>
      <c r="BO1749" s="67">
        <f t="shared" si="1140"/>
        <v>1</v>
      </c>
      <c r="BP1749" s="67">
        <f t="shared" si="1141"/>
        <v>0</v>
      </c>
      <c r="BQ1749" s="65">
        <f t="shared" si="1142"/>
        <v>0</v>
      </c>
      <c r="BR1749" s="64" t="str">
        <f t="shared" si="1143"/>
        <v>Nincs hosszútávú terv!</v>
      </c>
      <c r="BS1749" s="65">
        <f t="shared" si="1144"/>
        <v>0</v>
      </c>
      <c r="BT1749" s="65">
        <f t="shared" si="1145"/>
        <v>0</v>
      </c>
      <c r="BU1749" s="65">
        <f t="shared" si="1146"/>
        <v>0</v>
      </c>
      <c r="BV1749" s="65">
        <f t="shared" si="1147"/>
        <v>0</v>
      </c>
      <c r="BW1749" s="65">
        <f t="shared" si="1148"/>
        <v>0</v>
      </c>
      <c r="BX1749" s="65">
        <f t="shared" si="1149"/>
        <v>0</v>
      </c>
      <c r="BY1749" s="65">
        <f t="shared" si="1150"/>
        <v>0</v>
      </c>
      <c r="BZ1749" s="65">
        <f t="shared" si="1151"/>
        <v>0</v>
      </c>
      <c r="CA1749" s="65">
        <f t="shared" si="1152"/>
        <v>0</v>
      </c>
      <c r="CB1749" s="65">
        <f t="shared" si="1153"/>
        <v>0</v>
      </c>
      <c r="CC1749" s="65">
        <f t="shared" si="1154"/>
        <v>0</v>
      </c>
      <c r="CD1749" s="65" t="str">
        <f t="shared" si="1124"/>
        <v>Hiányos kitöltés! (B-oszlop üres)</v>
      </c>
      <c r="CE1749" s="66" t="str">
        <f t="shared" si="1125"/>
        <v>Hiányos kitöltés! (B-oszlop üres)</v>
      </c>
      <c r="CF1749" s="65">
        <f t="shared" si="1126"/>
        <v>0</v>
      </c>
      <c r="CG1749" s="65">
        <f t="shared" si="1127"/>
        <v>0</v>
      </c>
      <c r="CH1749" s="65">
        <f t="shared" si="1128"/>
        <v>0</v>
      </c>
    </row>
    <row r="1750" spans="1:86" ht="31.25" x14ac:dyDescent="0.25">
      <c r="A1750" s="54" t="str">
        <f t="shared" si="1117"/>
        <v>Nincs VKR kiválasztva!</v>
      </c>
      <c r="B1750" s="68"/>
      <c r="C1750" s="55"/>
      <c r="D1750" s="47"/>
      <c r="E1750" s="47"/>
      <c r="F1750" s="56" t="str">
        <f>IF($G1750="","Nincs VKR kiválasztva!",INDEX(Osszesito!$C:$C,MATCH($G1750,Osszesito!$D:$D,0)))</f>
        <v>Nincs VKR kiválasztva!</v>
      </c>
      <c r="G1750" s="45"/>
      <c r="H1750" s="51" t="str">
        <f>IF($D1750="","",CONCATENATE($AY1750,"_",COUNTA($D$3:$D1750),"_FSZV_2026"))</f>
        <v/>
      </c>
      <c r="I1750" s="56" t="str">
        <f>IF($G1750="","Nincs VKR kiválasztva!",INDEX(Osszesito!$G:$G,MATCH($F1750,Osszesito!$C:$C,0)))</f>
        <v>Nincs VKR kiválasztva!</v>
      </c>
      <c r="J1750" s="56" t="str">
        <f>IF($G1750="","Nincs VKR kiválasztva!",INDEX(Osszesito!$F:$F,MATCH($F1750,Osszesito!$C:$C,0)))</f>
        <v>Nincs VKR kiválasztva!</v>
      </c>
      <c r="K1750" s="48" t="str">
        <f t="shared" si="1155"/>
        <v>Nincs kitöltve a költség rész!</v>
      </c>
      <c r="L1750" s="49"/>
      <c r="M1750" s="49"/>
      <c r="N1750" s="60"/>
      <c r="O1750" s="60"/>
      <c r="P1750" s="90"/>
      <c r="R1750" s="62"/>
      <c r="S1750" s="62"/>
      <c r="T1750" s="62"/>
      <c r="U1750" s="62"/>
      <c r="V1750" s="62"/>
      <c r="W1750" s="62"/>
      <c r="X1750" s="62"/>
      <c r="Y1750" s="62"/>
      <c r="Z1750" s="62"/>
      <c r="AA1750" s="62"/>
      <c r="AB1750" s="62"/>
      <c r="AC1750" s="61">
        <f t="shared" si="1118"/>
        <v>0</v>
      </c>
      <c r="AD1750" s="1" t="str">
        <f t="shared" si="1119"/>
        <v>Nincs VKR kiválasztva!</v>
      </c>
      <c r="AF1750" s="60"/>
      <c r="AG1750" s="60"/>
      <c r="AH1750" s="60"/>
      <c r="AI1750" s="60"/>
      <c r="AJ1750" s="60"/>
      <c r="AK1750" s="60"/>
      <c r="AL1750" s="60"/>
      <c r="AM1750" s="60"/>
      <c r="AN1750" s="60"/>
      <c r="AO1750" s="60"/>
      <c r="AP1750" s="60"/>
      <c r="AQ1750" s="61">
        <f t="shared" si="1120"/>
        <v>0</v>
      </c>
      <c r="AR1750" s="130" t="s">
        <v>36</v>
      </c>
      <c r="AS1750" s="1" t="str">
        <f t="shared" si="1121"/>
        <v>Nincs VKR kiválasztva!</v>
      </c>
      <c r="AU1750" s="46"/>
      <c r="AV1750" s="46"/>
      <c r="AY1750" s="64" t="str">
        <f>IF($D1750="","",INDEX(Osszesito!$E:$E,MATCH($F1750,Osszesito!$C:$C,0)))</f>
        <v/>
      </c>
      <c r="AZ1750" s="64">
        <f t="shared" si="1129"/>
        <v>0</v>
      </c>
      <c r="BA1750" s="65">
        <f t="shared" si="1130"/>
        <v>0</v>
      </c>
      <c r="BB1750" s="65" t="str">
        <f t="shared" si="1131"/>
        <v>x</v>
      </c>
      <c r="BC1750" s="65">
        <f t="shared" si="1122"/>
        <v>0</v>
      </c>
      <c r="BD1750" s="65">
        <f t="shared" si="1156"/>
        <v>0</v>
      </c>
      <c r="BE1750" s="65">
        <f t="shared" si="1132"/>
        <v>0</v>
      </c>
      <c r="BF1750" s="64" t="str">
        <f t="shared" si="1133"/>
        <v>A forrás egyenlő a költséggel (I.ütem).</v>
      </c>
      <c r="BG1750" s="65">
        <f t="shared" si="1134"/>
        <v>0</v>
      </c>
      <c r="BH1750" s="65">
        <f t="shared" si="1135"/>
        <v>0</v>
      </c>
      <c r="BI1750" s="65">
        <f t="shared" si="1136"/>
        <v>0</v>
      </c>
      <c r="BJ1750" s="65">
        <f t="shared" si="1137"/>
        <v>0</v>
      </c>
      <c r="BK1750" s="65">
        <f t="shared" si="1123"/>
        <v>0</v>
      </c>
      <c r="BL1750" s="66" t="str">
        <f t="shared" si="1157"/>
        <v>Nem hosszútávú a feladat.</v>
      </c>
      <c r="BM1750" s="67">
        <f t="shared" si="1138"/>
        <v>1</v>
      </c>
      <c r="BN1750" s="67">
        <f t="shared" si="1139"/>
        <v>0</v>
      </c>
      <c r="BO1750" s="67">
        <f t="shared" si="1140"/>
        <v>1</v>
      </c>
      <c r="BP1750" s="67">
        <f t="shared" si="1141"/>
        <v>0</v>
      </c>
      <c r="BQ1750" s="65">
        <f t="shared" si="1142"/>
        <v>0</v>
      </c>
      <c r="BR1750" s="64" t="str">
        <f t="shared" si="1143"/>
        <v>Nincs hosszútávú terv!</v>
      </c>
      <c r="BS1750" s="65">
        <f t="shared" si="1144"/>
        <v>0</v>
      </c>
      <c r="BT1750" s="65">
        <f t="shared" si="1145"/>
        <v>0</v>
      </c>
      <c r="BU1750" s="65">
        <f t="shared" si="1146"/>
        <v>0</v>
      </c>
      <c r="BV1750" s="65">
        <f t="shared" si="1147"/>
        <v>0</v>
      </c>
      <c r="BW1750" s="65">
        <f t="shared" si="1148"/>
        <v>0</v>
      </c>
      <c r="BX1750" s="65">
        <f t="shared" si="1149"/>
        <v>0</v>
      </c>
      <c r="BY1750" s="65">
        <f t="shared" si="1150"/>
        <v>0</v>
      </c>
      <c r="BZ1750" s="65">
        <f t="shared" si="1151"/>
        <v>0</v>
      </c>
      <c r="CA1750" s="65">
        <f t="shared" si="1152"/>
        <v>0</v>
      </c>
      <c r="CB1750" s="65">
        <f t="shared" si="1153"/>
        <v>0</v>
      </c>
      <c r="CC1750" s="65">
        <f t="shared" si="1154"/>
        <v>0</v>
      </c>
      <c r="CD1750" s="65" t="str">
        <f t="shared" si="1124"/>
        <v>Hiányos kitöltés! (B-oszlop üres)</v>
      </c>
      <c r="CE1750" s="66" t="str">
        <f t="shared" si="1125"/>
        <v>Hiányos kitöltés! (B-oszlop üres)</v>
      </c>
      <c r="CF1750" s="65">
        <f t="shared" si="1126"/>
        <v>0</v>
      </c>
      <c r="CG1750" s="65">
        <f t="shared" si="1127"/>
        <v>0</v>
      </c>
      <c r="CH1750" s="65">
        <f t="shared" si="1128"/>
        <v>0</v>
      </c>
    </row>
    <row r="1751" spans="1:86" ht="31.25" x14ac:dyDescent="0.25">
      <c r="A1751" s="54" t="str">
        <f t="shared" si="1117"/>
        <v>Nincs VKR kiválasztva!</v>
      </c>
      <c r="B1751" s="68"/>
      <c r="C1751" s="55"/>
      <c r="D1751" s="47"/>
      <c r="E1751" s="47"/>
      <c r="F1751" s="56" t="str">
        <f>IF($G1751="","Nincs VKR kiválasztva!",INDEX(Osszesito!$C:$C,MATCH($G1751,Osszesito!$D:$D,0)))</f>
        <v>Nincs VKR kiválasztva!</v>
      </c>
      <c r="G1751" s="45"/>
      <c r="H1751" s="51" t="str">
        <f>IF($D1751="","",CONCATENATE($AY1751,"_",COUNTA($D$3:$D1751),"_FSZV_2026"))</f>
        <v/>
      </c>
      <c r="I1751" s="56" t="str">
        <f>IF($G1751="","Nincs VKR kiválasztva!",INDEX(Osszesito!$G:$G,MATCH($F1751,Osszesito!$C:$C,0)))</f>
        <v>Nincs VKR kiválasztva!</v>
      </c>
      <c r="J1751" s="56" t="str">
        <f>IF($G1751="","Nincs VKR kiválasztva!",INDEX(Osszesito!$F:$F,MATCH($F1751,Osszesito!$C:$C,0)))</f>
        <v>Nincs VKR kiválasztva!</v>
      </c>
      <c r="K1751" s="48" t="str">
        <f t="shared" si="1155"/>
        <v>Nincs kitöltve a költség rész!</v>
      </c>
      <c r="L1751" s="49"/>
      <c r="M1751" s="49"/>
      <c r="N1751" s="60"/>
      <c r="O1751" s="60"/>
      <c r="P1751" s="90"/>
      <c r="R1751" s="62"/>
      <c r="S1751" s="62"/>
      <c r="T1751" s="62"/>
      <c r="U1751" s="62"/>
      <c r="V1751" s="62"/>
      <c r="W1751" s="62"/>
      <c r="X1751" s="62"/>
      <c r="Y1751" s="62"/>
      <c r="Z1751" s="62"/>
      <c r="AA1751" s="62"/>
      <c r="AB1751" s="62"/>
      <c r="AC1751" s="61">
        <f t="shared" si="1118"/>
        <v>0</v>
      </c>
      <c r="AD1751" s="1" t="str">
        <f t="shared" si="1119"/>
        <v>Nincs VKR kiválasztva!</v>
      </c>
      <c r="AF1751" s="60"/>
      <c r="AG1751" s="60"/>
      <c r="AH1751" s="60"/>
      <c r="AI1751" s="60"/>
      <c r="AJ1751" s="60"/>
      <c r="AK1751" s="60"/>
      <c r="AL1751" s="60"/>
      <c r="AM1751" s="60"/>
      <c r="AN1751" s="60"/>
      <c r="AO1751" s="60"/>
      <c r="AP1751" s="60"/>
      <c r="AQ1751" s="61">
        <f t="shared" si="1120"/>
        <v>0</v>
      </c>
      <c r="AR1751" s="130" t="s">
        <v>36</v>
      </c>
      <c r="AS1751" s="1" t="str">
        <f t="shared" si="1121"/>
        <v>Nincs VKR kiválasztva!</v>
      </c>
      <c r="AU1751" s="46"/>
      <c r="AV1751" s="46"/>
      <c r="AY1751" s="64" t="str">
        <f>IF($D1751="","",INDEX(Osszesito!$E:$E,MATCH($F1751,Osszesito!$C:$C,0)))</f>
        <v/>
      </c>
      <c r="AZ1751" s="64">
        <f t="shared" si="1129"/>
        <v>0</v>
      </c>
      <c r="BA1751" s="65">
        <f t="shared" si="1130"/>
        <v>0</v>
      </c>
      <c r="BB1751" s="65" t="str">
        <f t="shared" si="1131"/>
        <v>x</v>
      </c>
      <c r="BC1751" s="65">
        <f t="shared" si="1122"/>
        <v>0</v>
      </c>
      <c r="BD1751" s="65">
        <f t="shared" si="1156"/>
        <v>0</v>
      </c>
      <c r="BE1751" s="65">
        <f t="shared" si="1132"/>
        <v>0</v>
      </c>
      <c r="BF1751" s="64" t="str">
        <f t="shared" si="1133"/>
        <v>A forrás egyenlő a költséggel (I.ütem).</v>
      </c>
      <c r="BG1751" s="65">
        <f t="shared" si="1134"/>
        <v>0</v>
      </c>
      <c r="BH1751" s="65">
        <f t="shared" si="1135"/>
        <v>0</v>
      </c>
      <c r="BI1751" s="65">
        <f t="shared" si="1136"/>
        <v>0</v>
      </c>
      <c r="BJ1751" s="65">
        <f t="shared" si="1137"/>
        <v>0</v>
      </c>
      <c r="BK1751" s="65">
        <f t="shared" si="1123"/>
        <v>0</v>
      </c>
      <c r="BL1751" s="66" t="str">
        <f t="shared" si="1157"/>
        <v>Nem hosszútávú a feladat.</v>
      </c>
      <c r="BM1751" s="67">
        <f t="shared" si="1138"/>
        <v>1</v>
      </c>
      <c r="BN1751" s="67">
        <f t="shared" si="1139"/>
        <v>0</v>
      </c>
      <c r="BO1751" s="67">
        <f t="shared" si="1140"/>
        <v>1</v>
      </c>
      <c r="BP1751" s="67">
        <f t="shared" si="1141"/>
        <v>0</v>
      </c>
      <c r="BQ1751" s="65">
        <f t="shared" si="1142"/>
        <v>0</v>
      </c>
      <c r="BR1751" s="64" t="str">
        <f t="shared" si="1143"/>
        <v>Nincs hosszútávú terv!</v>
      </c>
      <c r="BS1751" s="65">
        <f t="shared" si="1144"/>
        <v>0</v>
      </c>
      <c r="BT1751" s="65">
        <f t="shared" si="1145"/>
        <v>0</v>
      </c>
      <c r="BU1751" s="65">
        <f t="shared" si="1146"/>
        <v>0</v>
      </c>
      <c r="BV1751" s="65">
        <f t="shared" si="1147"/>
        <v>0</v>
      </c>
      <c r="BW1751" s="65">
        <f t="shared" si="1148"/>
        <v>0</v>
      </c>
      <c r="BX1751" s="65">
        <f t="shared" si="1149"/>
        <v>0</v>
      </c>
      <c r="BY1751" s="65">
        <f t="shared" si="1150"/>
        <v>0</v>
      </c>
      <c r="BZ1751" s="65">
        <f t="shared" si="1151"/>
        <v>0</v>
      </c>
      <c r="CA1751" s="65">
        <f t="shared" si="1152"/>
        <v>0</v>
      </c>
      <c r="CB1751" s="65">
        <f t="shared" si="1153"/>
        <v>0</v>
      </c>
      <c r="CC1751" s="65">
        <f t="shared" si="1154"/>
        <v>0</v>
      </c>
      <c r="CD1751" s="65" t="str">
        <f t="shared" si="1124"/>
        <v>Hiányos kitöltés! (B-oszlop üres)</v>
      </c>
      <c r="CE1751" s="66" t="str">
        <f t="shared" si="1125"/>
        <v>Hiányos kitöltés! (B-oszlop üres)</v>
      </c>
      <c r="CF1751" s="65">
        <f t="shared" si="1126"/>
        <v>0</v>
      </c>
      <c r="CG1751" s="65">
        <f t="shared" si="1127"/>
        <v>0</v>
      </c>
      <c r="CH1751" s="65">
        <f t="shared" si="1128"/>
        <v>0</v>
      </c>
    </row>
    <row r="1752" spans="1:86" ht="31.25" x14ac:dyDescent="0.25">
      <c r="A1752" s="54" t="str">
        <f t="shared" si="1117"/>
        <v>Nincs VKR kiválasztva!</v>
      </c>
      <c r="B1752" s="68"/>
      <c r="C1752" s="55"/>
      <c r="D1752" s="47"/>
      <c r="E1752" s="47"/>
      <c r="F1752" s="56" t="str">
        <f>IF($G1752="","Nincs VKR kiválasztva!",INDEX(Osszesito!$C:$C,MATCH($G1752,Osszesito!$D:$D,0)))</f>
        <v>Nincs VKR kiválasztva!</v>
      </c>
      <c r="G1752" s="45"/>
      <c r="H1752" s="51" t="str">
        <f>IF($D1752="","",CONCATENATE($AY1752,"_",COUNTA($D$3:$D1752),"_FSZV_2026"))</f>
        <v/>
      </c>
      <c r="I1752" s="56" t="str">
        <f>IF($G1752="","Nincs VKR kiválasztva!",INDEX(Osszesito!$G:$G,MATCH($F1752,Osszesito!$C:$C,0)))</f>
        <v>Nincs VKR kiválasztva!</v>
      </c>
      <c r="J1752" s="56" t="str">
        <f>IF($G1752="","Nincs VKR kiválasztva!",INDEX(Osszesito!$F:$F,MATCH($F1752,Osszesito!$C:$C,0)))</f>
        <v>Nincs VKR kiválasztva!</v>
      </c>
      <c r="K1752" s="48" t="str">
        <f t="shared" si="1155"/>
        <v>Nincs kitöltve a költség rész!</v>
      </c>
      <c r="L1752" s="49"/>
      <c r="M1752" s="49"/>
      <c r="N1752" s="60"/>
      <c r="O1752" s="60"/>
      <c r="P1752" s="90"/>
      <c r="R1752" s="62"/>
      <c r="S1752" s="62"/>
      <c r="T1752" s="62"/>
      <c r="U1752" s="62"/>
      <c r="V1752" s="62"/>
      <c r="W1752" s="62"/>
      <c r="X1752" s="62"/>
      <c r="Y1752" s="62"/>
      <c r="Z1752" s="62"/>
      <c r="AA1752" s="62"/>
      <c r="AB1752" s="62"/>
      <c r="AC1752" s="61">
        <f t="shared" si="1118"/>
        <v>0</v>
      </c>
      <c r="AD1752" s="1" t="str">
        <f t="shared" si="1119"/>
        <v>Nincs VKR kiválasztva!</v>
      </c>
      <c r="AF1752" s="60"/>
      <c r="AG1752" s="60"/>
      <c r="AH1752" s="60"/>
      <c r="AI1752" s="60"/>
      <c r="AJ1752" s="60"/>
      <c r="AK1752" s="60"/>
      <c r="AL1752" s="60"/>
      <c r="AM1752" s="60"/>
      <c r="AN1752" s="60"/>
      <c r="AO1752" s="60"/>
      <c r="AP1752" s="60"/>
      <c r="AQ1752" s="61">
        <f t="shared" si="1120"/>
        <v>0</v>
      </c>
      <c r="AR1752" s="130" t="s">
        <v>36</v>
      </c>
      <c r="AS1752" s="1" t="str">
        <f t="shared" si="1121"/>
        <v>Nincs VKR kiválasztva!</v>
      </c>
      <c r="AU1752" s="46"/>
      <c r="AV1752" s="46"/>
      <c r="AY1752" s="64" t="str">
        <f>IF($D1752="","",INDEX(Osszesito!$E:$E,MATCH($F1752,Osszesito!$C:$C,0)))</f>
        <v/>
      </c>
      <c r="AZ1752" s="64">
        <f t="shared" si="1129"/>
        <v>0</v>
      </c>
      <c r="BA1752" s="65">
        <f t="shared" si="1130"/>
        <v>0</v>
      </c>
      <c r="BB1752" s="65" t="str">
        <f t="shared" si="1131"/>
        <v>x</v>
      </c>
      <c r="BC1752" s="65">
        <f t="shared" si="1122"/>
        <v>0</v>
      </c>
      <c r="BD1752" s="65">
        <f t="shared" si="1156"/>
        <v>0</v>
      </c>
      <c r="BE1752" s="65">
        <f t="shared" si="1132"/>
        <v>0</v>
      </c>
      <c r="BF1752" s="64" t="str">
        <f t="shared" si="1133"/>
        <v>A forrás egyenlő a költséggel (I.ütem).</v>
      </c>
      <c r="BG1752" s="65">
        <f t="shared" si="1134"/>
        <v>0</v>
      </c>
      <c r="BH1752" s="65">
        <f t="shared" si="1135"/>
        <v>0</v>
      </c>
      <c r="BI1752" s="65">
        <f t="shared" si="1136"/>
        <v>0</v>
      </c>
      <c r="BJ1752" s="65">
        <f t="shared" si="1137"/>
        <v>0</v>
      </c>
      <c r="BK1752" s="65">
        <f t="shared" si="1123"/>
        <v>0</v>
      </c>
      <c r="BL1752" s="66" t="str">
        <f t="shared" si="1157"/>
        <v>Nem hosszútávú a feladat.</v>
      </c>
      <c r="BM1752" s="67">
        <f t="shared" si="1138"/>
        <v>1</v>
      </c>
      <c r="BN1752" s="67">
        <f t="shared" si="1139"/>
        <v>0</v>
      </c>
      <c r="BO1752" s="67">
        <f t="shared" si="1140"/>
        <v>1</v>
      </c>
      <c r="BP1752" s="67">
        <f t="shared" si="1141"/>
        <v>0</v>
      </c>
      <c r="BQ1752" s="65">
        <f t="shared" si="1142"/>
        <v>0</v>
      </c>
      <c r="BR1752" s="64" t="str">
        <f t="shared" si="1143"/>
        <v>Nincs hosszútávú terv!</v>
      </c>
      <c r="BS1752" s="65">
        <f t="shared" si="1144"/>
        <v>0</v>
      </c>
      <c r="BT1752" s="65">
        <f t="shared" si="1145"/>
        <v>0</v>
      </c>
      <c r="BU1752" s="65">
        <f t="shared" si="1146"/>
        <v>0</v>
      </c>
      <c r="BV1752" s="65">
        <f t="shared" si="1147"/>
        <v>0</v>
      </c>
      <c r="BW1752" s="65">
        <f t="shared" si="1148"/>
        <v>0</v>
      </c>
      <c r="BX1752" s="65">
        <f t="shared" si="1149"/>
        <v>0</v>
      </c>
      <c r="BY1752" s="65">
        <f t="shared" si="1150"/>
        <v>0</v>
      </c>
      <c r="BZ1752" s="65">
        <f t="shared" si="1151"/>
        <v>0</v>
      </c>
      <c r="CA1752" s="65">
        <f t="shared" si="1152"/>
        <v>0</v>
      </c>
      <c r="CB1752" s="65">
        <f t="shared" si="1153"/>
        <v>0</v>
      </c>
      <c r="CC1752" s="65">
        <f t="shared" si="1154"/>
        <v>0</v>
      </c>
      <c r="CD1752" s="65" t="str">
        <f t="shared" si="1124"/>
        <v>Hiányos kitöltés! (B-oszlop üres)</v>
      </c>
      <c r="CE1752" s="66" t="str">
        <f t="shared" si="1125"/>
        <v>Hiányos kitöltés! (B-oszlop üres)</v>
      </c>
      <c r="CF1752" s="65">
        <f t="shared" si="1126"/>
        <v>0</v>
      </c>
      <c r="CG1752" s="65">
        <f t="shared" si="1127"/>
        <v>0</v>
      </c>
      <c r="CH1752" s="65">
        <f t="shared" si="1128"/>
        <v>0</v>
      </c>
    </row>
    <row r="1753" spans="1:86" ht="31.25" x14ac:dyDescent="0.25">
      <c r="A1753" s="54" t="str">
        <f t="shared" si="1117"/>
        <v>Nincs VKR kiválasztva!</v>
      </c>
      <c r="B1753" s="68"/>
      <c r="C1753" s="55"/>
      <c r="D1753" s="47"/>
      <c r="E1753" s="47"/>
      <c r="F1753" s="56" t="str">
        <f>IF($G1753="","Nincs VKR kiválasztva!",INDEX(Osszesito!$C:$C,MATCH($G1753,Osszesito!$D:$D,0)))</f>
        <v>Nincs VKR kiválasztva!</v>
      </c>
      <c r="G1753" s="45"/>
      <c r="H1753" s="51" t="str">
        <f>IF($D1753="","",CONCATENATE($AY1753,"_",COUNTA($D$3:$D1753),"_FSZV_2026"))</f>
        <v/>
      </c>
      <c r="I1753" s="56" t="str">
        <f>IF($G1753="","Nincs VKR kiválasztva!",INDEX(Osszesito!$G:$G,MATCH($F1753,Osszesito!$C:$C,0)))</f>
        <v>Nincs VKR kiválasztva!</v>
      </c>
      <c r="J1753" s="56" t="str">
        <f>IF($G1753="","Nincs VKR kiválasztva!",INDEX(Osszesito!$F:$F,MATCH($F1753,Osszesito!$C:$C,0)))</f>
        <v>Nincs VKR kiválasztva!</v>
      </c>
      <c r="K1753" s="48" t="str">
        <f t="shared" si="1155"/>
        <v>Nincs kitöltve a költség rész!</v>
      </c>
      <c r="L1753" s="49"/>
      <c r="M1753" s="49"/>
      <c r="N1753" s="60"/>
      <c r="O1753" s="60"/>
      <c r="P1753" s="90"/>
      <c r="R1753" s="62"/>
      <c r="S1753" s="62"/>
      <c r="T1753" s="62"/>
      <c r="U1753" s="62"/>
      <c r="V1753" s="62"/>
      <c r="W1753" s="62"/>
      <c r="X1753" s="62"/>
      <c r="Y1753" s="62"/>
      <c r="Z1753" s="62"/>
      <c r="AA1753" s="62"/>
      <c r="AB1753" s="62"/>
      <c r="AC1753" s="61">
        <f t="shared" si="1118"/>
        <v>0</v>
      </c>
      <c r="AD1753" s="1" t="str">
        <f t="shared" si="1119"/>
        <v>Nincs VKR kiválasztva!</v>
      </c>
      <c r="AF1753" s="60"/>
      <c r="AG1753" s="60"/>
      <c r="AH1753" s="60"/>
      <c r="AI1753" s="60"/>
      <c r="AJ1753" s="60"/>
      <c r="AK1753" s="60"/>
      <c r="AL1753" s="60"/>
      <c r="AM1753" s="60"/>
      <c r="AN1753" s="60"/>
      <c r="AO1753" s="60"/>
      <c r="AP1753" s="60"/>
      <c r="AQ1753" s="61">
        <f t="shared" si="1120"/>
        <v>0</v>
      </c>
      <c r="AR1753" s="130" t="s">
        <v>36</v>
      </c>
      <c r="AS1753" s="1" t="str">
        <f t="shared" si="1121"/>
        <v>Nincs VKR kiválasztva!</v>
      </c>
      <c r="AU1753" s="46"/>
      <c r="AV1753" s="46"/>
      <c r="AY1753" s="64" t="str">
        <f>IF($D1753="","",INDEX(Osszesito!$E:$E,MATCH($F1753,Osszesito!$C:$C,0)))</f>
        <v/>
      </c>
      <c r="AZ1753" s="64">
        <f t="shared" si="1129"/>
        <v>0</v>
      </c>
      <c r="BA1753" s="65">
        <f t="shared" si="1130"/>
        <v>0</v>
      </c>
      <c r="BB1753" s="65" t="str">
        <f t="shared" si="1131"/>
        <v>x</v>
      </c>
      <c r="BC1753" s="65">
        <f t="shared" si="1122"/>
        <v>0</v>
      </c>
      <c r="BD1753" s="65">
        <f t="shared" si="1156"/>
        <v>0</v>
      </c>
      <c r="BE1753" s="65">
        <f t="shared" si="1132"/>
        <v>0</v>
      </c>
      <c r="BF1753" s="64" t="str">
        <f t="shared" si="1133"/>
        <v>A forrás egyenlő a költséggel (I.ütem).</v>
      </c>
      <c r="BG1753" s="65">
        <f t="shared" si="1134"/>
        <v>0</v>
      </c>
      <c r="BH1753" s="65">
        <f t="shared" si="1135"/>
        <v>0</v>
      </c>
      <c r="BI1753" s="65">
        <f t="shared" si="1136"/>
        <v>0</v>
      </c>
      <c r="BJ1753" s="65">
        <f t="shared" si="1137"/>
        <v>0</v>
      </c>
      <c r="BK1753" s="65">
        <f t="shared" si="1123"/>
        <v>0</v>
      </c>
      <c r="BL1753" s="66" t="str">
        <f t="shared" si="1157"/>
        <v>Nem hosszútávú a feladat.</v>
      </c>
      <c r="BM1753" s="67">
        <f t="shared" si="1138"/>
        <v>1</v>
      </c>
      <c r="BN1753" s="67">
        <f t="shared" si="1139"/>
        <v>0</v>
      </c>
      <c r="BO1753" s="67">
        <f t="shared" si="1140"/>
        <v>1</v>
      </c>
      <c r="BP1753" s="67">
        <f t="shared" si="1141"/>
        <v>0</v>
      </c>
      <c r="BQ1753" s="65">
        <f t="shared" si="1142"/>
        <v>0</v>
      </c>
      <c r="BR1753" s="64" t="str">
        <f t="shared" si="1143"/>
        <v>Nincs hosszútávú terv!</v>
      </c>
      <c r="BS1753" s="65">
        <f t="shared" si="1144"/>
        <v>0</v>
      </c>
      <c r="BT1753" s="65">
        <f t="shared" si="1145"/>
        <v>0</v>
      </c>
      <c r="BU1753" s="65">
        <f t="shared" si="1146"/>
        <v>0</v>
      </c>
      <c r="BV1753" s="65">
        <f t="shared" si="1147"/>
        <v>0</v>
      </c>
      <c r="BW1753" s="65">
        <f t="shared" si="1148"/>
        <v>0</v>
      </c>
      <c r="BX1753" s="65">
        <f t="shared" si="1149"/>
        <v>0</v>
      </c>
      <c r="BY1753" s="65">
        <f t="shared" si="1150"/>
        <v>0</v>
      </c>
      <c r="BZ1753" s="65">
        <f t="shared" si="1151"/>
        <v>0</v>
      </c>
      <c r="CA1753" s="65">
        <f t="shared" si="1152"/>
        <v>0</v>
      </c>
      <c r="CB1753" s="65">
        <f t="shared" si="1153"/>
        <v>0</v>
      </c>
      <c r="CC1753" s="65">
        <f t="shared" si="1154"/>
        <v>0</v>
      </c>
      <c r="CD1753" s="65" t="str">
        <f t="shared" si="1124"/>
        <v>Hiányos kitöltés! (B-oszlop üres)</v>
      </c>
      <c r="CE1753" s="66" t="str">
        <f t="shared" si="1125"/>
        <v>Hiányos kitöltés! (B-oszlop üres)</v>
      </c>
      <c r="CF1753" s="65">
        <f t="shared" si="1126"/>
        <v>0</v>
      </c>
      <c r="CG1753" s="65">
        <f t="shared" si="1127"/>
        <v>0</v>
      </c>
      <c r="CH1753" s="65">
        <f t="shared" si="1128"/>
        <v>0</v>
      </c>
    </row>
    <row r="1754" spans="1:86" ht="31.25" x14ac:dyDescent="0.25">
      <c r="A1754" s="54" t="str">
        <f t="shared" si="1117"/>
        <v>Nincs VKR kiválasztva!</v>
      </c>
      <c r="B1754" s="68"/>
      <c r="C1754" s="55"/>
      <c r="D1754" s="47"/>
      <c r="E1754" s="47"/>
      <c r="F1754" s="56" t="str">
        <f>IF($G1754="","Nincs VKR kiválasztva!",INDEX(Osszesito!$C:$C,MATCH($G1754,Osszesito!$D:$D,0)))</f>
        <v>Nincs VKR kiválasztva!</v>
      </c>
      <c r="G1754" s="45"/>
      <c r="H1754" s="51" t="str">
        <f>IF($D1754="","",CONCATENATE($AY1754,"_",COUNTA($D$3:$D1754),"_FSZV_2026"))</f>
        <v/>
      </c>
      <c r="I1754" s="56" t="str">
        <f>IF($G1754="","Nincs VKR kiválasztva!",INDEX(Osszesito!$G:$G,MATCH($F1754,Osszesito!$C:$C,0)))</f>
        <v>Nincs VKR kiválasztva!</v>
      </c>
      <c r="J1754" s="56" t="str">
        <f>IF($G1754="","Nincs VKR kiválasztva!",INDEX(Osszesito!$F:$F,MATCH($F1754,Osszesito!$C:$C,0)))</f>
        <v>Nincs VKR kiválasztva!</v>
      </c>
      <c r="K1754" s="48" t="str">
        <f t="shared" si="1155"/>
        <v>Nincs kitöltve a költség rész!</v>
      </c>
      <c r="L1754" s="49"/>
      <c r="M1754" s="49"/>
      <c r="N1754" s="60"/>
      <c r="O1754" s="60"/>
      <c r="P1754" s="90"/>
      <c r="R1754" s="62"/>
      <c r="S1754" s="62"/>
      <c r="T1754" s="62"/>
      <c r="U1754" s="62"/>
      <c r="V1754" s="62"/>
      <c r="W1754" s="62"/>
      <c r="X1754" s="62"/>
      <c r="Y1754" s="62"/>
      <c r="Z1754" s="62"/>
      <c r="AA1754" s="62"/>
      <c r="AB1754" s="62"/>
      <c r="AC1754" s="61">
        <f t="shared" si="1118"/>
        <v>0</v>
      </c>
      <c r="AD1754" s="1" t="str">
        <f t="shared" si="1119"/>
        <v>Nincs VKR kiválasztva!</v>
      </c>
      <c r="AF1754" s="60"/>
      <c r="AG1754" s="60"/>
      <c r="AH1754" s="60"/>
      <c r="AI1754" s="60"/>
      <c r="AJ1754" s="60"/>
      <c r="AK1754" s="60"/>
      <c r="AL1754" s="60"/>
      <c r="AM1754" s="60"/>
      <c r="AN1754" s="60"/>
      <c r="AO1754" s="60"/>
      <c r="AP1754" s="60"/>
      <c r="AQ1754" s="61">
        <f t="shared" si="1120"/>
        <v>0</v>
      </c>
      <c r="AR1754" s="130" t="s">
        <v>36</v>
      </c>
      <c r="AS1754" s="1" t="str">
        <f t="shared" si="1121"/>
        <v>Nincs VKR kiválasztva!</v>
      </c>
      <c r="AU1754" s="46"/>
      <c r="AV1754" s="46"/>
      <c r="AY1754" s="64" t="str">
        <f>IF($D1754="","",INDEX(Osszesito!$E:$E,MATCH($F1754,Osszesito!$C:$C,0)))</f>
        <v/>
      </c>
      <c r="AZ1754" s="64">
        <f t="shared" si="1129"/>
        <v>0</v>
      </c>
      <c r="BA1754" s="65">
        <f t="shared" si="1130"/>
        <v>0</v>
      </c>
      <c r="BB1754" s="65" t="str">
        <f t="shared" si="1131"/>
        <v>x</v>
      </c>
      <c r="BC1754" s="65">
        <f t="shared" si="1122"/>
        <v>0</v>
      </c>
      <c r="BD1754" s="65">
        <f t="shared" si="1156"/>
        <v>0</v>
      </c>
      <c r="BE1754" s="65">
        <f t="shared" si="1132"/>
        <v>0</v>
      </c>
      <c r="BF1754" s="64" t="str">
        <f t="shared" si="1133"/>
        <v>A forrás egyenlő a költséggel (I.ütem).</v>
      </c>
      <c r="BG1754" s="65">
        <f t="shared" si="1134"/>
        <v>0</v>
      </c>
      <c r="BH1754" s="65">
        <f t="shared" si="1135"/>
        <v>0</v>
      </c>
      <c r="BI1754" s="65">
        <f t="shared" si="1136"/>
        <v>0</v>
      </c>
      <c r="BJ1754" s="65">
        <f t="shared" si="1137"/>
        <v>0</v>
      </c>
      <c r="BK1754" s="65">
        <f t="shared" si="1123"/>
        <v>0</v>
      </c>
      <c r="BL1754" s="66" t="str">
        <f t="shared" si="1157"/>
        <v>Nem hosszútávú a feladat.</v>
      </c>
      <c r="BM1754" s="67">
        <f t="shared" si="1138"/>
        <v>1</v>
      </c>
      <c r="BN1754" s="67">
        <f t="shared" si="1139"/>
        <v>0</v>
      </c>
      <c r="BO1754" s="67">
        <f t="shared" si="1140"/>
        <v>1</v>
      </c>
      <c r="BP1754" s="67">
        <f t="shared" si="1141"/>
        <v>0</v>
      </c>
      <c r="BQ1754" s="65">
        <f t="shared" si="1142"/>
        <v>0</v>
      </c>
      <c r="BR1754" s="64" t="str">
        <f t="shared" si="1143"/>
        <v>Nincs hosszútávú terv!</v>
      </c>
      <c r="BS1754" s="65">
        <f t="shared" si="1144"/>
        <v>0</v>
      </c>
      <c r="BT1754" s="65">
        <f t="shared" si="1145"/>
        <v>0</v>
      </c>
      <c r="BU1754" s="65">
        <f t="shared" si="1146"/>
        <v>0</v>
      </c>
      <c r="BV1754" s="65">
        <f t="shared" si="1147"/>
        <v>0</v>
      </c>
      <c r="BW1754" s="65">
        <f t="shared" si="1148"/>
        <v>0</v>
      </c>
      <c r="BX1754" s="65">
        <f t="shared" si="1149"/>
        <v>0</v>
      </c>
      <c r="BY1754" s="65">
        <f t="shared" si="1150"/>
        <v>0</v>
      </c>
      <c r="BZ1754" s="65">
        <f t="shared" si="1151"/>
        <v>0</v>
      </c>
      <c r="CA1754" s="65">
        <f t="shared" si="1152"/>
        <v>0</v>
      </c>
      <c r="CB1754" s="65">
        <f t="shared" si="1153"/>
        <v>0</v>
      </c>
      <c r="CC1754" s="65">
        <f t="shared" si="1154"/>
        <v>0</v>
      </c>
      <c r="CD1754" s="65" t="str">
        <f t="shared" si="1124"/>
        <v>Hiányos kitöltés! (B-oszlop üres)</v>
      </c>
      <c r="CE1754" s="66" t="str">
        <f t="shared" si="1125"/>
        <v>Hiányos kitöltés! (B-oszlop üres)</v>
      </c>
      <c r="CF1754" s="65">
        <f t="shared" si="1126"/>
        <v>0</v>
      </c>
      <c r="CG1754" s="65">
        <f t="shared" si="1127"/>
        <v>0</v>
      </c>
      <c r="CH1754" s="65">
        <f t="shared" si="1128"/>
        <v>0</v>
      </c>
    </row>
    <row r="1755" spans="1:86" ht="31.25" x14ac:dyDescent="0.25">
      <c r="A1755" s="54" t="str">
        <f t="shared" si="1117"/>
        <v>Nincs VKR kiválasztva!</v>
      </c>
      <c r="B1755" s="68"/>
      <c r="C1755" s="55"/>
      <c r="D1755" s="47"/>
      <c r="E1755" s="47"/>
      <c r="F1755" s="56" t="str">
        <f>IF($G1755="","Nincs VKR kiválasztva!",INDEX(Osszesito!$C:$C,MATCH($G1755,Osszesito!$D:$D,0)))</f>
        <v>Nincs VKR kiválasztva!</v>
      </c>
      <c r="G1755" s="45"/>
      <c r="H1755" s="51" t="str">
        <f>IF($D1755="","",CONCATENATE($AY1755,"_",COUNTA($D$3:$D1755),"_FSZV_2026"))</f>
        <v/>
      </c>
      <c r="I1755" s="56" t="str">
        <f>IF($G1755="","Nincs VKR kiválasztva!",INDEX(Osszesito!$G:$G,MATCH($F1755,Osszesito!$C:$C,0)))</f>
        <v>Nincs VKR kiválasztva!</v>
      </c>
      <c r="J1755" s="56" t="str">
        <f>IF($G1755="","Nincs VKR kiválasztva!",INDEX(Osszesito!$F:$F,MATCH($F1755,Osszesito!$C:$C,0)))</f>
        <v>Nincs VKR kiválasztva!</v>
      </c>
      <c r="K1755" s="48" t="str">
        <f t="shared" si="1155"/>
        <v>Nincs kitöltve a költség rész!</v>
      </c>
      <c r="L1755" s="49"/>
      <c r="M1755" s="49"/>
      <c r="N1755" s="60"/>
      <c r="O1755" s="60"/>
      <c r="P1755" s="90"/>
      <c r="R1755" s="62"/>
      <c r="S1755" s="62"/>
      <c r="T1755" s="62"/>
      <c r="U1755" s="62"/>
      <c r="V1755" s="62"/>
      <c r="W1755" s="62"/>
      <c r="X1755" s="62"/>
      <c r="Y1755" s="62"/>
      <c r="Z1755" s="62"/>
      <c r="AA1755" s="62"/>
      <c r="AB1755" s="62"/>
      <c r="AC1755" s="61">
        <f t="shared" si="1118"/>
        <v>0</v>
      </c>
      <c r="AD1755" s="1" t="str">
        <f t="shared" si="1119"/>
        <v>Nincs VKR kiválasztva!</v>
      </c>
      <c r="AF1755" s="60"/>
      <c r="AG1755" s="60"/>
      <c r="AH1755" s="60"/>
      <c r="AI1755" s="60"/>
      <c r="AJ1755" s="60"/>
      <c r="AK1755" s="60"/>
      <c r="AL1755" s="60"/>
      <c r="AM1755" s="60"/>
      <c r="AN1755" s="60"/>
      <c r="AO1755" s="60"/>
      <c r="AP1755" s="60"/>
      <c r="AQ1755" s="61">
        <f t="shared" si="1120"/>
        <v>0</v>
      </c>
      <c r="AR1755" s="130" t="s">
        <v>36</v>
      </c>
      <c r="AS1755" s="1" t="str">
        <f t="shared" si="1121"/>
        <v>Nincs VKR kiválasztva!</v>
      </c>
      <c r="AU1755" s="46"/>
      <c r="AV1755" s="46"/>
      <c r="AY1755" s="64" t="str">
        <f>IF($D1755="","",INDEX(Osszesito!$E:$E,MATCH($F1755,Osszesito!$C:$C,0)))</f>
        <v/>
      </c>
      <c r="AZ1755" s="64">
        <f t="shared" si="1129"/>
        <v>0</v>
      </c>
      <c r="BA1755" s="65">
        <f t="shared" si="1130"/>
        <v>0</v>
      </c>
      <c r="BB1755" s="65" t="str">
        <f t="shared" si="1131"/>
        <v>x</v>
      </c>
      <c r="BC1755" s="65">
        <f t="shared" si="1122"/>
        <v>0</v>
      </c>
      <c r="BD1755" s="65">
        <f t="shared" si="1156"/>
        <v>0</v>
      </c>
      <c r="BE1755" s="65">
        <f t="shared" si="1132"/>
        <v>0</v>
      </c>
      <c r="BF1755" s="64" t="str">
        <f t="shared" si="1133"/>
        <v>A forrás egyenlő a költséggel (I.ütem).</v>
      </c>
      <c r="BG1755" s="65">
        <f t="shared" si="1134"/>
        <v>0</v>
      </c>
      <c r="BH1755" s="65">
        <f t="shared" si="1135"/>
        <v>0</v>
      </c>
      <c r="BI1755" s="65">
        <f t="shared" si="1136"/>
        <v>0</v>
      </c>
      <c r="BJ1755" s="65">
        <f t="shared" si="1137"/>
        <v>0</v>
      </c>
      <c r="BK1755" s="65">
        <f t="shared" si="1123"/>
        <v>0</v>
      </c>
      <c r="BL1755" s="66" t="str">
        <f t="shared" si="1157"/>
        <v>Nem hosszútávú a feladat.</v>
      </c>
      <c r="BM1755" s="67">
        <f t="shared" si="1138"/>
        <v>1</v>
      </c>
      <c r="BN1755" s="67">
        <f t="shared" si="1139"/>
        <v>0</v>
      </c>
      <c r="BO1755" s="67">
        <f t="shared" si="1140"/>
        <v>1</v>
      </c>
      <c r="BP1755" s="67">
        <f t="shared" si="1141"/>
        <v>0</v>
      </c>
      <c r="BQ1755" s="65">
        <f t="shared" si="1142"/>
        <v>0</v>
      </c>
      <c r="BR1755" s="64" t="str">
        <f t="shared" si="1143"/>
        <v>Nincs hosszútávú terv!</v>
      </c>
      <c r="BS1755" s="65">
        <f t="shared" si="1144"/>
        <v>0</v>
      </c>
      <c r="BT1755" s="65">
        <f t="shared" si="1145"/>
        <v>0</v>
      </c>
      <c r="BU1755" s="65">
        <f t="shared" si="1146"/>
        <v>0</v>
      </c>
      <c r="BV1755" s="65">
        <f t="shared" si="1147"/>
        <v>0</v>
      </c>
      <c r="BW1755" s="65">
        <f t="shared" si="1148"/>
        <v>0</v>
      </c>
      <c r="BX1755" s="65">
        <f t="shared" si="1149"/>
        <v>0</v>
      </c>
      <c r="BY1755" s="65">
        <f t="shared" si="1150"/>
        <v>0</v>
      </c>
      <c r="BZ1755" s="65">
        <f t="shared" si="1151"/>
        <v>0</v>
      </c>
      <c r="CA1755" s="65">
        <f t="shared" si="1152"/>
        <v>0</v>
      </c>
      <c r="CB1755" s="65">
        <f t="shared" si="1153"/>
        <v>0</v>
      </c>
      <c r="CC1755" s="65">
        <f t="shared" si="1154"/>
        <v>0</v>
      </c>
      <c r="CD1755" s="65" t="str">
        <f t="shared" si="1124"/>
        <v>Hiányos kitöltés! (B-oszlop üres)</v>
      </c>
      <c r="CE1755" s="66" t="str">
        <f t="shared" si="1125"/>
        <v>Hiányos kitöltés! (B-oszlop üres)</v>
      </c>
      <c r="CF1755" s="65">
        <f t="shared" si="1126"/>
        <v>0</v>
      </c>
      <c r="CG1755" s="65">
        <f t="shared" si="1127"/>
        <v>0</v>
      </c>
      <c r="CH1755" s="65">
        <f t="shared" si="1128"/>
        <v>0</v>
      </c>
    </row>
    <row r="1756" spans="1:86" ht="31.25" x14ac:dyDescent="0.25">
      <c r="A1756" s="54" t="str">
        <f t="shared" si="1117"/>
        <v>Nincs VKR kiválasztva!</v>
      </c>
      <c r="B1756" s="68"/>
      <c r="C1756" s="55"/>
      <c r="D1756" s="47"/>
      <c r="E1756" s="47"/>
      <c r="F1756" s="56" t="str">
        <f>IF($G1756="","Nincs VKR kiválasztva!",INDEX(Osszesito!$C:$C,MATCH($G1756,Osszesito!$D:$D,0)))</f>
        <v>Nincs VKR kiválasztva!</v>
      </c>
      <c r="G1756" s="45"/>
      <c r="H1756" s="51" t="str">
        <f>IF($D1756="","",CONCATENATE($AY1756,"_",COUNTA($D$3:$D1756),"_FSZV_2026"))</f>
        <v/>
      </c>
      <c r="I1756" s="56" t="str">
        <f>IF($G1756="","Nincs VKR kiválasztva!",INDEX(Osszesito!$G:$G,MATCH($F1756,Osszesito!$C:$C,0)))</f>
        <v>Nincs VKR kiválasztva!</v>
      </c>
      <c r="J1756" s="56" t="str">
        <f>IF($G1756="","Nincs VKR kiválasztva!",INDEX(Osszesito!$F:$F,MATCH($F1756,Osszesito!$C:$C,0)))</f>
        <v>Nincs VKR kiválasztva!</v>
      </c>
      <c r="K1756" s="48" t="str">
        <f t="shared" si="1155"/>
        <v>Nincs kitöltve a költség rész!</v>
      </c>
      <c r="L1756" s="49"/>
      <c r="M1756" s="49"/>
      <c r="N1756" s="60"/>
      <c r="O1756" s="60"/>
      <c r="P1756" s="90"/>
      <c r="R1756" s="62"/>
      <c r="S1756" s="62"/>
      <c r="T1756" s="62"/>
      <c r="U1756" s="62"/>
      <c r="V1756" s="62"/>
      <c r="W1756" s="62"/>
      <c r="X1756" s="62"/>
      <c r="Y1756" s="62"/>
      <c r="Z1756" s="62"/>
      <c r="AA1756" s="62"/>
      <c r="AB1756" s="62"/>
      <c r="AC1756" s="61">
        <f t="shared" si="1118"/>
        <v>0</v>
      </c>
      <c r="AD1756" s="1" t="str">
        <f t="shared" si="1119"/>
        <v>Nincs VKR kiválasztva!</v>
      </c>
      <c r="AF1756" s="60"/>
      <c r="AG1756" s="60"/>
      <c r="AH1756" s="60"/>
      <c r="AI1756" s="60"/>
      <c r="AJ1756" s="60"/>
      <c r="AK1756" s="60"/>
      <c r="AL1756" s="60"/>
      <c r="AM1756" s="60"/>
      <c r="AN1756" s="60"/>
      <c r="AO1756" s="60"/>
      <c r="AP1756" s="60"/>
      <c r="AQ1756" s="61">
        <f t="shared" si="1120"/>
        <v>0</v>
      </c>
      <c r="AR1756" s="130" t="s">
        <v>36</v>
      </c>
      <c r="AS1756" s="1" t="str">
        <f t="shared" si="1121"/>
        <v>Nincs VKR kiválasztva!</v>
      </c>
      <c r="AU1756" s="46"/>
      <c r="AV1756" s="46"/>
      <c r="AY1756" s="64" t="str">
        <f>IF($D1756="","",INDEX(Osszesito!$E:$E,MATCH($F1756,Osszesito!$C:$C,0)))</f>
        <v/>
      </c>
      <c r="AZ1756" s="64">
        <f t="shared" si="1129"/>
        <v>0</v>
      </c>
      <c r="BA1756" s="65">
        <f t="shared" si="1130"/>
        <v>0</v>
      </c>
      <c r="BB1756" s="65" t="str">
        <f t="shared" si="1131"/>
        <v>x</v>
      </c>
      <c r="BC1756" s="65">
        <f t="shared" si="1122"/>
        <v>0</v>
      </c>
      <c r="BD1756" s="65">
        <f t="shared" si="1156"/>
        <v>0</v>
      </c>
      <c r="BE1756" s="65">
        <f t="shared" si="1132"/>
        <v>0</v>
      </c>
      <c r="BF1756" s="64" t="str">
        <f t="shared" si="1133"/>
        <v>A forrás egyenlő a költséggel (I.ütem).</v>
      </c>
      <c r="BG1756" s="65">
        <f t="shared" si="1134"/>
        <v>0</v>
      </c>
      <c r="BH1756" s="65">
        <f t="shared" si="1135"/>
        <v>0</v>
      </c>
      <c r="BI1756" s="65">
        <f t="shared" si="1136"/>
        <v>0</v>
      </c>
      <c r="BJ1756" s="65">
        <f t="shared" si="1137"/>
        <v>0</v>
      </c>
      <c r="BK1756" s="65">
        <f t="shared" si="1123"/>
        <v>0</v>
      </c>
      <c r="BL1756" s="66" t="str">
        <f t="shared" si="1157"/>
        <v>Nem hosszútávú a feladat.</v>
      </c>
      <c r="BM1756" s="67">
        <f t="shared" si="1138"/>
        <v>1</v>
      </c>
      <c r="BN1756" s="67">
        <f t="shared" si="1139"/>
        <v>0</v>
      </c>
      <c r="BO1756" s="67">
        <f t="shared" si="1140"/>
        <v>1</v>
      </c>
      <c r="BP1756" s="67">
        <f t="shared" si="1141"/>
        <v>0</v>
      </c>
      <c r="BQ1756" s="65">
        <f t="shared" si="1142"/>
        <v>0</v>
      </c>
      <c r="BR1756" s="64" t="str">
        <f t="shared" si="1143"/>
        <v>Nincs hosszútávú terv!</v>
      </c>
      <c r="BS1756" s="65">
        <f t="shared" si="1144"/>
        <v>0</v>
      </c>
      <c r="BT1756" s="65">
        <f t="shared" si="1145"/>
        <v>0</v>
      </c>
      <c r="BU1756" s="65">
        <f t="shared" si="1146"/>
        <v>0</v>
      </c>
      <c r="BV1756" s="65">
        <f t="shared" si="1147"/>
        <v>0</v>
      </c>
      <c r="BW1756" s="65">
        <f t="shared" si="1148"/>
        <v>0</v>
      </c>
      <c r="BX1756" s="65">
        <f t="shared" si="1149"/>
        <v>0</v>
      </c>
      <c r="BY1756" s="65">
        <f t="shared" si="1150"/>
        <v>0</v>
      </c>
      <c r="BZ1756" s="65">
        <f t="shared" si="1151"/>
        <v>0</v>
      </c>
      <c r="CA1756" s="65">
        <f t="shared" si="1152"/>
        <v>0</v>
      </c>
      <c r="CB1756" s="65">
        <f t="shared" si="1153"/>
        <v>0</v>
      </c>
      <c r="CC1756" s="65">
        <f t="shared" si="1154"/>
        <v>0</v>
      </c>
      <c r="CD1756" s="65" t="str">
        <f t="shared" si="1124"/>
        <v>Hiányos kitöltés! (B-oszlop üres)</v>
      </c>
      <c r="CE1756" s="66" t="str">
        <f t="shared" si="1125"/>
        <v>Hiányos kitöltés! (B-oszlop üres)</v>
      </c>
      <c r="CF1756" s="65">
        <f t="shared" si="1126"/>
        <v>0</v>
      </c>
      <c r="CG1756" s="65">
        <f t="shared" si="1127"/>
        <v>0</v>
      </c>
      <c r="CH1756" s="65">
        <f t="shared" si="1128"/>
        <v>0</v>
      </c>
    </row>
    <row r="1757" spans="1:86" ht="31.25" x14ac:dyDescent="0.25">
      <c r="A1757" s="54" t="str">
        <f t="shared" si="1117"/>
        <v>Nincs VKR kiválasztva!</v>
      </c>
      <c r="B1757" s="68"/>
      <c r="C1757" s="55"/>
      <c r="D1757" s="47"/>
      <c r="E1757" s="47"/>
      <c r="F1757" s="56" t="str">
        <f>IF($G1757="","Nincs VKR kiválasztva!",INDEX(Osszesito!$C:$C,MATCH($G1757,Osszesito!$D:$D,0)))</f>
        <v>Nincs VKR kiválasztva!</v>
      </c>
      <c r="G1757" s="45"/>
      <c r="H1757" s="51" t="str">
        <f>IF($D1757="","",CONCATENATE($AY1757,"_",COUNTA($D$3:$D1757),"_FSZV_2026"))</f>
        <v/>
      </c>
      <c r="I1757" s="56" t="str">
        <f>IF($G1757="","Nincs VKR kiválasztva!",INDEX(Osszesito!$G:$G,MATCH($F1757,Osszesito!$C:$C,0)))</f>
        <v>Nincs VKR kiválasztva!</v>
      </c>
      <c r="J1757" s="56" t="str">
        <f>IF($G1757="","Nincs VKR kiválasztva!",INDEX(Osszesito!$F:$F,MATCH($F1757,Osszesito!$C:$C,0)))</f>
        <v>Nincs VKR kiválasztva!</v>
      </c>
      <c r="K1757" s="48" t="str">
        <f t="shared" si="1155"/>
        <v>Nincs kitöltve a költség rész!</v>
      </c>
      <c r="L1757" s="49"/>
      <c r="M1757" s="49"/>
      <c r="N1757" s="60"/>
      <c r="O1757" s="60"/>
      <c r="P1757" s="90"/>
      <c r="R1757" s="62"/>
      <c r="S1757" s="62"/>
      <c r="T1757" s="62"/>
      <c r="U1757" s="62"/>
      <c r="V1757" s="62"/>
      <c r="W1757" s="62"/>
      <c r="X1757" s="62"/>
      <c r="Y1757" s="62"/>
      <c r="Z1757" s="62"/>
      <c r="AA1757" s="62"/>
      <c r="AB1757" s="62"/>
      <c r="AC1757" s="61">
        <f t="shared" si="1118"/>
        <v>0</v>
      </c>
      <c r="AD1757" s="1" t="str">
        <f t="shared" si="1119"/>
        <v>Nincs VKR kiválasztva!</v>
      </c>
      <c r="AF1757" s="60"/>
      <c r="AG1757" s="60"/>
      <c r="AH1757" s="60"/>
      <c r="AI1757" s="60"/>
      <c r="AJ1757" s="60"/>
      <c r="AK1757" s="60"/>
      <c r="AL1757" s="60"/>
      <c r="AM1757" s="60"/>
      <c r="AN1757" s="60"/>
      <c r="AO1757" s="60"/>
      <c r="AP1757" s="60"/>
      <c r="AQ1757" s="61">
        <f t="shared" si="1120"/>
        <v>0</v>
      </c>
      <c r="AR1757" s="130" t="s">
        <v>36</v>
      </c>
      <c r="AS1757" s="1" t="str">
        <f t="shared" si="1121"/>
        <v>Nincs VKR kiválasztva!</v>
      </c>
      <c r="AU1757" s="46"/>
      <c r="AV1757" s="46"/>
      <c r="AY1757" s="64" t="str">
        <f>IF($D1757="","",INDEX(Osszesito!$E:$E,MATCH($F1757,Osszesito!$C:$C,0)))</f>
        <v/>
      </c>
      <c r="AZ1757" s="64">
        <f t="shared" si="1129"/>
        <v>0</v>
      </c>
      <c r="BA1757" s="65">
        <f t="shared" si="1130"/>
        <v>0</v>
      </c>
      <c r="BB1757" s="65" t="str">
        <f t="shared" si="1131"/>
        <v>x</v>
      </c>
      <c r="BC1757" s="65">
        <f t="shared" si="1122"/>
        <v>0</v>
      </c>
      <c r="BD1757" s="65">
        <f t="shared" si="1156"/>
        <v>0</v>
      </c>
      <c r="BE1757" s="65">
        <f t="shared" si="1132"/>
        <v>0</v>
      </c>
      <c r="BF1757" s="64" t="str">
        <f t="shared" si="1133"/>
        <v>A forrás egyenlő a költséggel (I.ütem).</v>
      </c>
      <c r="BG1757" s="65">
        <f t="shared" si="1134"/>
        <v>0</v>
      </c>
      <c r="BH1757" s="65">
        <f t="shared" si="1135"/>
        <v>0</v>
      </c>
      <c r="BI1757" s="65">
        <f t="shared" si="1136"/>
        <v>0</v>
      </c>
      <c r="BJ1757" s="65">
        <f t="shared" si="1137"/>
        <v>0</v>
      </c>
      <c r="BK1757" s="65">
        <f t="shared" si="1123"/>
        <v>0</v>
      </c>
      <c r="BL1757" s="66" t="str">
        <f t="shared" si="1157"/>
        <v>Nem hosszútávú a feladat.</v>
      </c>
      <c r="BM1757" s="67">
        <f t="shared" si="1138"/>
        <v>1</v>
      </c>
      <c r="BN1757" s="67">
        <f t="shared" si="1139"/>
        <v>0</v>
      </c>
      <c r="BO1757" s="67">
        <f t="shared" si="1140"/>
        <v>1</v>
      </c>
      <c r="BP1757" s="67">
        <f t="shared" si="1141"/>
        <v>0</v>
      </c>
      <c r="BQ1757" s="65">
        <f t="shared" si="1142"/>
        <v>0</v>
      </c>
      <c r="BR1757" s="64" t="str">
        <f t="shared" si="1143"/>
        <v>Nincs hosszútávú terv!</v>
      </c>
      <c r="BS1757" s="65">
        <f t="shared" si="1144"/>
        <v>0</v>
      </c>
      <c r="BT1757" s="65">
        <f t="shared" si="1145"/>
        <v>0</v>
      </c>
      <c r="BU1757" s="65">
        <f t="shared" si="1146"/>
        <v>0</v>
      </c>
      <c r="BV1757" s="65">
        <f t="shared" si="1147"/>
        <v>0</v>
      </c>
      <c r="BW1757" s="65">
        <f t="shared" si="1148"/>
        <v>0</v>
      </c>
      <c r="BX1757" s="65">
        <f t="shared" si="1149"/>
        <v>0</v>
      </c>
      <c r="BY1757" s="65">
        <f t="shared" si="1150"/>
        <v>0</v>
      </c>
      <c r="BZ1757" s="65">
        <f t="shared" si="1151"/>
        <v>0</v>
      </c>
      <c r="CA1757" s="65">
        <f t="shared" si="1152"/>
        <v>0</v>
      </c>
      <c r="CB1757" s="65">
        <f t="shared" si="1153"/>
        <v>0</v>
      </c>
      <c r="CC1757" s="65">
        <f t="shared" si="1154"/>
        <v>0</v>
      </c>
      <c r="CD1757" s="65" t="str">
        <f t="shared" si="1124"/>
        <v>Hiányos kitöltés! (B-oszlop üres)</v>
      </c>
      <c r="CE1757" s="66" t="str">
        <f t="shared" si="1125"/>
        <v>Hiányos kitöltés! (B-oszlop üres)</v>
      </c>
      <c r="CF1757" s="65">
        <f t="shared" si="1126"/>
        <v>0</v>
      </c>
      <c r="CG1757" s="65">
        <f t="shared" si="1127"/>
        <v>0</v>
      </c>
      <c r="CH1757" s="65">
        <f t="shared" si="1128"/>
        <v>0</v>
      </c>
    </row>
    <row r="1758" spans="1:86" ht="31.25" x14ac:dyDescent="0.25">
      <c r="A1758" s="54" t="str">
        <f t="shared" si="1117"/>
        <v>Nincs VKR kiválasztva!</v>
      </c>
      <c r="B1758" s="68"/>
      <c r="C1758" s="55"/>
      <c r="D1758" s="47"/>
      <c r="E1758" s="47"/>
      <c r="F1758" s="56" t="str">
        <f>IF($G1758="","Nincs VKR kiválasztva!",INDEX(Osszesito!$C:$C,MATCH($G1758,Osszesito!$D:$D,0)))</f>
        <v>Nincs VKR kiválasztva!</v>
      </c>
      <c r="G1758" s="45"/>
      <c r="H1758" s="51" t="str">
        <f>IF($D1758="","",CONCATENATE($AY1758,"_",COUNTA($D$3:$D1758),"_FSZV_2026"))</f>
        <v/>
      </c>
      <c r="I1758" s="56" t="str">
        <f>IF($G1758="","Nincs VKR kiválasztva!",INDEX(Osszesito!$G:$G,MATCH($F1758,Osszesito!$C:$C,0)))</f>
        <v>Nincs VKR kiválasztva!</v>
      </c>
      <c r="J1758" s="56" t="str">
        <f>IF($G1758="","Nincs VKR kiválasztva!",INDEX(Osszesito!$F:$F,MATCH($F1758,Osszesito!$C:$C,0)))</f>
        <v>Nincs VKR kiválasztva!</v>
      </c>
      <c r="K1758" s="48" t="str">
        <f t="shared" si="1155"/>
        <v>Nincs kitöltve a költség rész!</v>
      </c>
      <c r="L1758" s="49"/>
      <c r="M1758" s="49"/>
      <c r="N1758" s="60"/>
      <c r="O1758" s="60"/>
      <c r="P1758" s="90"/>
      <c r="R1758" s="62"/>
      <c r="S1758" s="62"/>
      <c r="T1758" s="62"/>
      <c r="U1758" s="62"/>
      <c r="V1758" s="62"/>
      <c r="W1758" s="62"/>
      <c r="X1758" s="62"/>
      <c r="Y1758" s="62"/>
      <c r="Z1758" s="62"/>
      <c r="AA1758" s="62"/>
      <c r="AB1758" s="62"/>
      <c r="AC1758" s="61">
        <f t="shared" si="1118"/>
        <v>0</v>
      </c>
      <c r="AD1758" s="1" t="str">
        <f t="shared" si="1119"/>
        <v>Nincs VKR kiválasztva!</v>
      </c>
      <c r="AF1758" s="60"/>
      <c r="AG1758" s="60"/>
      <c r="AH1758" s="60"/>
      <c r="AI1758" s="60"/>
      <c r="AJ1758" s="60"/>
      <c r="AK1758" s="60"/>
      <c r="AL1758" s="60"/>
      <c r="AM1758" s="60"/>
      <c r="AN1758" s="60"/>
      <c r="AO1758" s="60"/>
      <c r="AP1758" s="60"/>
      <c r="AQ1758" s="61">
        <f t="shared" si="1120"/>
        <v>0</v>
      </c>
      <c r="AR1758" s="130" t="s">
        <v>36</v>
      </c>
      <c r="AS1758" s="1" t="str">
        <f t="shared" si="1121"/>
        <v>Nincs VKR kiválasztva!</v>
      </c>
      <c r="AU1758" s="46"/>
      <c r="AV1758" s="46"/>
      <c r="AY1758" s="64" t="str">
        <f>IF($D1758="","",INDEX(Osszesito!$E:$E,MATCH($F1758,Osszesito!$C:$C,0)))</f>
        <v/>
      </c>
      <c r="AZ1758" s="64">
        <f t="shared" si="1129"/>
        <v>0</v>
      </c>
      <c r="BA1758" s="65">
        <f t="shared" si="1130"/>
        <v>0</v>
      </c>
      <c r="BB1758" s="65" t="str">
        <f t="shared" si="1131"/>
        <v>x</v>
      </c>
      <c r="BC1758" s="65">
        <f t="shared" si="1122"/>
        <v>0</v>
      </c>
      <c r="BD1758" s="65">
        <f t="shared" si="1156"/>
        <v>0</v>
      </c>
      <c r="BE1758" s="65">
        <f t="shared" si="1132"/>
        <v>0</v>
      </c>
      <c r="BF1758" s="64" t="str">
        <f t="shared" si="1133"/>
        <v>A forrás egyenlő a költséggel (I.ütem).</v>
      </c>
      <c r="BG1758" s="65">
        <f t="shared" si="1134"/>
        <v>0</v>
      </c>
      <c r="BH1758" s="65">
        <f t="shared" si="1135"/>
        <v>0</v>
      </c>
      <c r="BI1758" s="65">
        <f t="shared" si="1136"/>
        <v>0</v>
      </c>
      <c r="BJ1758" s="65">
        <f t="shared" si="1137"/>
        <v>0</v>
      </c>
      <c r="BK1758" s="65">
        <f t="shared" si="1123"/>
        <v>0</v>
      </c>
      <c r="BL1758" s="66" t="str">
        <f t="shared" si="1157"/>
        <v>Nem hosszútávú a feladat.</v>
      </c>
      <c r="BM1758" s="67">
        <f t="shared" si="1138"/>
        <v>1</v>
      </c>
      <c r="BN1758" s="67">
        <f t="shared" si="1139"/>
        <v>0</v>
      </c>
      <c r="BO1758" s="67">
        <f t="shared" si="1140"/>
        <v>1</v>
      </c>
      <c r="BP1758" s="67">
        <f t="shared" si="1141"/>
        <v>0</v>
      </c>
      <c r="BQ1758" s="65">
        <f t="shared" si="1142"/>
        <v>0</v>
      </c>
      <c r="BR1758" s="64" t="str">
        <f t="shared" si="1143"/>
        <v>Nincs hosszútávú terv!</v>
      </c>
      <c r="BS1758" s="65">
        <f t="shared" si="1144"/>
        <v>0</v>
      </c>
      <c r="BT1758" s="65">
        <f t="shared" si="1145"/>
        <v>0</v>
      </c>
      <c r="BU1758" s="65">
        <f t="shared" si="1146"/>
        <v>0</v>
      </c>
      <c r="BV1758" s="65">
        <f t="shared" si="1147"/>
        <v>0</v>
      </c>
      <c r="BW1758" s="65">
        <f t="shared" si="1148"/>
        <v>0</v>
      </c>
      <c r="BX1758" s="65">
        <f t="shared" si="1149"/>
        <v>0</v>
      </c>
      <c r="BY1758" s="65">
        <f t="shared" si="1150"/>
        <v>0</v>
      </c>
      <c r="BZ1758" s="65">
        <f t="shared" si="1151"/>
        <v>0</v>
      </c>
      <c r="CA1758" s="65">
        <f t="shared" si="1152"/>
        <v>0</v>
      </c>
      <c r="CB1758" s="65">
        <f t="shared" si="1153"/>
        <v>0</v>
      </c>
      <c r="CC1758" s="65">
        <f t="shared" si="1154"/>
        <v>0</v>
      </c>
      <c r="CD1758" s="65" t="str">
        <f t="shared" si="1124"/>
        <v>Hiányos kitöltés! (B-oszlop üres)</v>
      </c>
      <c r="CE1758" s="66" t="str">
        <f t="shared" si="1125"/>
        <v>Hiányos kitöltés! (B-oszlop üres)</v>
      </c>
      <c r="CF1758" s="65">
        <f t="shared" si="1126"/>
        <v>0</v>
      </c>
      <c r="CG1758" s="65">
        <f t="shared" si="1127"/>
        <v>0</v>
      </c>
      <c r="CH1758" s="65">
        <f t="shared" si="1128"/>
        <v>0</v>
      </c>
    </row>
    <row r="1759" spans="1:86" ht="31.25" x14ac:dyDescent="0.25">
      <c r="A1759" s="54" t="str">
        <f t="shared" si="1117"/>
        <v>Nincs VKR kiválasztva!</v>
      </c>
      <c r="B1759" s="68"/>
      <c r="C1759" s="55"/>
      <c r="D1759" s="47"/>
      <c r="E1759" s="47"/>
      <c r="F1759" s="56" t="str">
        <f>IF($G1759="","Nincs VKR kiválasztva!",INDEX(Osszesito!$C:$C,MATCH($G1759,Osszesito!$D:$D,0)))</f>
        <v>Nincs VKR kiválasztva!</v>
      </c>
      <c r="G1759" s="45"/>
      <c r="H1759" s="51" t="str">
        <f>IF($D1759="","",CONCATENATE($AY1759,"_",COUNTA($D$3:$D1759),"_FSZV_2026"))</f>
        <v/>
      </c>
      <c r="I1759" s="56" t="str">
        <f>IF($G1759="","Nincs VKR kiválasztva!",INDEX(Osszesito!$G:$G,MATCH($F1759,Osszesito!$C:$C,0)))</f>
        <v>Nincs VKR kiválasztva!</v>
      </c>
      <c r="J1759" s="56" t="str">
        <f>IF($G1759="","Nincs VKR kiválasztva!",INDEX(Osszesito!$F:$F,MATCH($F1759,Osszesito!$C:$C,0)))</f>
        <v>Nincs VKR kiválasztva!</v>
      </c>
      <c r="K1759" s="48" t="str">
        <f t="shared" si="1155"/>
        <v>Nincs kitöltve a költség rész!</v>
      </c>
      <c r="L1759" s="49"/>
      <c r="M1759" s="49"/>
      <c r="N1759" s="60"/>
      <c r="O1759" s="60"/>
      <c r="P1759" s="90"/>
      <c r="R1759" s="62"/>
      <c r="S1759" s="62"/>
      <c r="T1759" s="62"/>
      <c r="U1759" s="62"/>
      <c r="V1759" s="62"/>
      <c r="W1759" s="62"/>
      <c r="X1759" s="62"/>
      <c r="Y1759" s="62"/>
      <c r="Z1759" s="62"/>
      <c r="AA1759" s="62"/>
      <c r="AB1759" s="62"/>
      <c r="AC1759" s="61">
        <f t="shared" si="1118"/>
        <v>0</v>
      </c>
      <c r="AD1759" s="1" t="str">
        <f t="shared" si="1119"/>
        <v>Nincs VKR kiválasztva!</v>
      </c>
      <c r="AF1759" s="60"/>
      <c r="AG1759" s="60"/>
      <c r="AH1759" s="60"/>
      <c r="AI1759" s="60"/>
      <c r="AJ1759" s="60"/>
      <c r="AK1759" s="60"/>
      <c r="AL1759" s="60"/>
      <c r="AM1759" s="60"/>
      <c r="AN1759" s="60"/>
      <c r="AO1759" s="60"/>
      <c r="AP1759" s="60"/>
      <c r="AQ1759" s="61">
        <f t="shared" si="1120"/>
        <v>0</v>
      </c>
      <c r="AR1759" s="130" t="s">
        <v>36</v>
      </c>
      <c r="AS1759" s="1" t="str">
        <f t="shared" si="1121"/>
        <v>Nincs VKR kiválasztva!</v>
      </c>
      <c r="AU1759" s="46"/>
      <c r="AV1759" s="46"/>
      <c r="AY1759" s="64" t="str">
        <f>IF($D1759="","",INDEX(Osszesito!$E:$E,MATCH($F1759,Osszesito!$C:$C,0)))</f>
        <v/>
      </c>
      <c r="AZ1759" s="64">
        <f t="shared" si="1129"/>
        <v>0</v>
      </c>
      <c r="BA1759" s="65">
        <f t="shared" si="1130"/>
        <v>0</v>
      </c>
      <c r="BB1759" s="65" t="str">
        <f t="shared" si="1131"/>
        <v>x</v>
      </c>
      <c r="BC1759" s="65">
        <f t="shared" si="1122"/>
        <v>0</v>
      </c>
      <c r="BD1759" s="65">
        <f t="shared" si="1156"/>
        <v>0</v>
      </c>
      <c r="BE1759" s="65">
        <f t="shared" si="1132"/>
        <v>0</v>
      </c>
      <c r="BF1759" s="64" t="str">
        <f t="shared" si="1133"/>
        <v>A forrás egyenlő a költséggel (I.ütem).</v>
      </c>
      <c r="BG1759" s="65">
        <f t="shared" si="1134"/>
        <v>0</v>
      </c>
      <c r="BH1759" s="65">
        <f t="shared" si="1135"/>
        <v>0</v>
      </c>
      <c r="BI1759" s="65">
        <f t="shared" si="1136"/>
        <v>0</v>
      </c>
      <c r="BJ1759" s="65">
        <f t="shared" si="1137"/>
        <v>0</v>
      </c>
      <c r="BK1759" s="65">
        <f t="shared" si="1123"/>
        <v>0</v>
      </c>
      <c r="BL1759" s="66" t="str">
        <f t="shared" si="1157"/>
        <v>Nem hosszútávú a feladat.</v>
      </c>
      <c r="BM1759" s="67">
        <f t="shared" si="1138"/>
        <v>1</v>
      </c>
      <c r="BN1759" s="67">
        <f t="shared" si="1139"/>
        <v>0</v>
      </c>
      <c r="BO1759" s="67">
        <f t="shared" si="1140"/>
        <v>1</v>
      </c>
      <c r="BP1759" s="67">
        <f t="shared" si="1141"/>
        <v>0</v>
      </c>
      <c r="BQ1759" s="65">
        <f t="shared" si="1142"/>
        <v>0</v>
      </c>
      <c r="BR1759" s="64" t="str">
        <f t="shared" si="1143"/>
        <v>Nincs hosszútávú terv!</v>
      </c>
      <c r="BS1759" s="65">
        <f t="shared" si="1144"/>
        <v>0</v>
      </c>
      <c r="BT1759" s="65">
        <f t="shared" si="1145"/>
        <v>0</v>
      </c>
      <c r="BU1759" s="65">
        <f t="shared" si="1146"/>
        <v>0</v>
      </c>
      <c r="BV1759" s="65">
        <f t="shared" si="1147"/>
        <v>0</v>
      </c>
      <c r="BW1759" s="65">
        <f t="shared" si="1148"/>
        <v>0</v>
      </c>
      <c r="BX1759" s="65">
        <f t="shared" si="1149"/>
        <v>0</v>
      </c>
      <c r="BY1759" s="65">
        <f t="shared" si="1150"/>
        <v>0</v>
      </c>
      <c r="BZ1759" s="65">
        <f t="shared" si="1151"/>
        <v>0</v>
      </c>
      <c r="CA1759" s="65">
        <f t="shared" si="1152"/>
        <v>0</v>
      </c>
      <c r="CB1759" s="65">
        <f t="shared" si="1153"/>
        <v>0</v>
      </c>
      <c r="CC1759" s="65">
        <f t="shared" si="1154"/>
        <v>0</v>
      </c>
      <c r="CD1759" s="65" t="str">
        <f t="shared" si="1124"/>
        <v>Hiányos kitöltés! (B-oszlop üres)</v>
      </c>
      <c r="CE1759" s="66" t="str">
        <f t="shared" si="1125"/>
        <v>Hiányos kitöltés! (B-oszlop üres)</v>
      </c>
      <c r="CF1759" s="65">
        <f t="shared" si="1126"/>
        <v>0</v>
      </c>
      <c r="CG1759" s="65">
        <f t="shared" si="1127"/>
        <v>0</v>
      </c>
      <c r="CH1759" s="65">
        <f t="shared" si="1128"/>
        <v>0</v>
      </c>
    </row>
    <row r="1760" spans="1:86" ht="31.25" x14ac:dyDescent="0.25">
      <c r="A1760" s="54" t="str">
        <f t="shared" si="1117"/>
        <v>Nincs VKR kiválasztva!</v>
      </c>
      <c r="B1760" s="68"/>
      <c r="C1760" s="55"/>
      <c r="D1760" s="47"/>
      <c r="E1760" s="47"/>
      <c r="F1760" s="56" t="str">
        <f>IF($G1760="","Nincs VKR kiválasztva!",INDEX(Osszesito!$C:$C,MATCH($G1760,Osszesito!$D:$D,0)))</f>
        <v>Nincs VKR kiválasztva!</v>
      </c>
      <c r="G1760" s="45"/>
      <c r="H1760" s="51" t="str">
        <f>IF($D1760="","",CONCATENATE($AY1760,"_",COUNTA($D$3:$D1760),"_FSZV_2026"))</f>
        <v/>
      </c>
      <c r="I1760" s="56" t="str">
        <f>IF($G1760="","Nincs VKR kiválasztva!",INDEX(Osszesito!$G:$G,MATCH($F1760,Osszesito!$C:$C,0)))</f>
        <v>Nincs VKR kiválasztva!</v>
      </c>
      <c r="J1760" s="56" t="str">
        <f>IF($G1760="","Nincs VKR kiválasztva!",INDEX(Osszesito!$F:$F,MATCH($F1760,Osszesito!$C:$C,0)))</f>
        <v>Nincs VKR kiválasztva!</v>
      </c>
      <c r="K1760" s="48" t="str">
        <f t="shared" si="1155"/>
        <v>Nincs kitöltve a költség rész!</v>
      </c>
      <c r="L1760" s="49"/>
      <c r="M1760" s="49"/>
      <c r="N1760" s="60"/>
      <c r="O1760" s="60"/>
      <c r="P1760" s="90"/>
      <c r="R1760" s="62"/>
      <c r="S1760" s="62"/>
      <c r="T1760" s="62"/>
      <c r="U1760" s="62"/>
      <c r="V1760" s="62"/>
      <c r="W1760" s="62"/>
      <c r="X1760" s="62"/>
      <c r="Y1760" s="62"/>
      <c r="Z1760" s="62"/>
      <c r="AA1760" s="62"/>
      <c r="AB1760" s="62"/>
      <c r="AC1760" s="61">
        <f t="shared" si="1118"/>
        <v>0</v>
      </c>
      <c r="AD1760" s="1" t="str">
        <f t="shared" si="1119"/>
        <v>Nincs VKR kiválasztva!</v>
      </c>
      <c r="AF1760" s="60"/>
      <c r="AG1760" s="60"/>
      <c r="AH1760" s="60"/>
      <c r="AI1760" s="60"/>
      <c r="AJ1760" s="60"/>
      <c r="AK1760" s="60"/>
      <c r="AL1760" s="60"/>
      <c r="AM1760" s="60"/>
      <c r="AN1760" s="60"/>
      <c r="AO1760" s="60"/>
      <c r="AP1760" s="60"/>
      <c r="AQ1760" s="61">
        <f t="shared" si="1120"/>
        <v>0</v>
      </c>
      <c r="AR1760" s="130" t="s">
        <v>36</v>
      </c>
      <c r="AS1760" s="1" t="str">
        <f t="shared" si="1121"/>
        <v>Nincs VKR kiválasztva!</v>
      </c>
      <c r="AU1760" s="46"/>
      <c r="AV1760" s="46"/>
      <c r="AY1760" s="64" t="str">
        <f>IF($D1760="","",INDEX(Osszesito!$E:$E,MATCH($F1760,Osszesito!$C:$C,0)))</f>
        <v/>
      </c>
      <c r="AZ1760" s="64">
        <f t="shared" si="1129"/>
        <v>0</v>
      </c>
      <c r="BA1760" s="65">
        <f t="shared" si="1130"/>
        <v>0</v>
      </c>
      <c r="BB1760" s="65" t="str">
        <f t="shared" si="1131"/>
        <v>x</v>
      </c>
      <c r="BC1760" s="65">
        <f t="shared" si="1122"/>
        <v>0</v>
      </c>
      <c r="BD1760" s="65">
        <f t="shared" si="1156"/>
        <v>0</v>
      </c>
      <c r="BE1760" s="65">
        <f t="shared" si="1132"/>
        <v>0</v>
      </c>
      <c r="BF1760" s="64" t="str">
        <f t="shared" si="1133"/>
        <v>A forrás egyenlő a költséggel (I.ütem).</v>
      </c>
      <c r="BG1760" s="65">
        <f t="shared" si="1134"/>
        <v>0</v>
      </c>
      <c r="BH1760" s="65">
        <f t="shared" si="1135"/>
        <v>0</v>
      </c>
      <c r="BI1760" s="65">
        <f t="shared" si="1136"/>
        <v>0</v>
      </c>
      <c r="BJ1760" s="65">
        <f t="shared" si="1137"/>
        <v>0</v>
      </c>
      <c r="BK1760" s="65">
        <f t="shared" si="1123"/>
        <v>0</v>
      </c>
      <c r="BL1760" s="66" t="str">
        <f t="shared" si="1157"/>
        <v>Nem hosszútávú a feladat.</v>
      </c>
      <c r="BM1760" s="67">
        <f t="shared" si="1138"/>
        <v>1</v>
      </c>
      <c r="BN1760" s="67">
        <f t="shared" si="1139"/>
        <v>0</v>
      </c>
      <c r="BO1760" s="67">
        <f t="shared" si="1140"/>
        <v>1</v>
      </c>
      <c r="BP1760" s="67">
        <f t="shared" si="1141"/>
        <v>0</v>
      </c>
      <c r="BQ1760" s="65">
        <f t="shared" si="1142"/>
        <v>0</v>
      </c>
      <c r="BR1760" s="64" t="str">
        <f t="shared" si="1143"/>
        <v>Nincs hosszútávú terv!</v>
      </c>
      <c r="BS1760" s="65">
        <f t="shared" si="1144"/>
        <v>0</v>
      </c>
      <c r="BT1760" s="65">
        <f t="shared" si="1145"/>
        <v>0</v>
      </c>
      <c r="BU1760" s="65">
        <f t="shared" si="1146"/>
        <v>0</v>
      </c>
      <c r="BV1760" s="65">
        <f t="shared" si="1147"/>
        <v>0</v>
      </c>
      <c r="BW1760" s="65">
        <f t="shared" si="1148"/>
        <v>0</v>
      </c>
      <c r="BX1760" s="65">
        <f t="shared" si="1149"/>
        <v>0</v>
      </c>
      <c r="BY1760" s="65">
        <f t="shared" si="1150"/>
        <v>0</v>
      </c>
      <c r="BZ1760" s="65">
        <f t="shared" si="1151"/>
        <v>0</v>
      </c>
      <c r="CA1760" s="65">
        <f t="shared" si="1152"/>
        <v>0</v>
      </c>
      <c r="CB1760" s="65">
        <f t="shared" si="1153"/>
        <v>0</v>
      </c>
      <c r="CC1760" s="65">
        <f t="shared" si="1154"/>
        <v>0</v>
      </c>
      <c r="CD1760" s="65" t="str">
        <f t="shared" si="1124"/>
        <v>Hiányos kitöltés! (B-oszlop üres)</v>
      </c>
      <c r="CE1760" s="66" t="str">
        <f t="shared" si="1125"/>
        <v>Hiányos kitöltés! (B-oszlop üres)</v>
      </c>
      <c r="CF1760" s="65">
        <f t="shared" si="1126"/>
        <v>0</v>
      </c>
      <c r="CG1760" s="65">
        <f t="shared" si="1127"/>
        <v>0</v>
      </c>
      <c r="CH1760" s="65">
        <f t="shared" si="1128"/>
        <v>0</v>
      </c>
    </row>
    <row r="1761" spans="1:86" ht="31.25" x14ac:dyDescent="0.25">
      <c r="A1761" s="54" t="str">
        <f t="shared" si="1117"/>
        <v>Nincs VKR kiválasztva!</v>
      </c>
      <c r="B1761" s="68"/>
      <c r="C1761" s="55"/>
      <c r="D1761" s="47"/>
      <c r="E1761" s="47"/>
      <c r="F1761" s="56" t="str">
        <f>IF($G1761="","Nincs VKR kiválasztva!",INDEX(Osszesito!$C:$C,MATCH($G1761,Osszesito!$D:$D,0)))</f>
        <v>Nincs VKR kiválasztva!</v>
      </c>
      <c r="G1761" s="45"/>
      <c r="H1761" s="51" t="str">
        <f>IF($D1761="","",CONCATENATE($AY1761,"_",COUNTA($D$3:$D1761),"_FSZV_2026"))</f>
        <v/>
      </c>
      <c r="I1761" s="56" t="str">
        <f>IF($G1761="","Nincs VKR kiválasztva!",INDEX(Osszesito!$G:$G,MATCH($F1761,Osszesito!$C:$C,0)))</f>
        <v>Nincs VKR kiválasztva!</v>
      </c>
      <c r="J1761" s="56" t="str">
        <f>IF($G1761="","Nincs VKR kiválasztva!",INDEX(Osszesito!$F:$F,MATCH($F1761,Osszesito!$C:$C,0)))</f>
        <v>Nincs VKR kiválasztva!</v>
      </c>
      <c r="K1761" s="48" t="str">
        <f t="shared" si="1155"/>
        <v>Nincs kitöltve a költség rész!</v>
      </c>
      <c r="L1761" s="49"/>
      <c r="M1761" s="49"/>
      <c r="N1761" s="60"/>
      <c r="O1761" s="60"/>
      <c r="P1761" s="90"/>
      <c r="R1761" s="62"/>
      <c r="S1761" s="62"/>
      <c r="T1761" s="62"/>
      <c r="U1761" s="62"/>
      <c r="V1761" s="62"/>
      <c r="W1761" s="62"/>
      <c r="X1761" s="62"/>
      <c r="Y1761" s="62"/>
      <c r="Z1761" s="62"/>
      <c r="AA1761" s="62"/>
      <c r="AB1761" s="62"/>
      <c r="AC1761" s="61">
        <f t="shared" si="1118"/>
        <v>0</v>
      </c>
      <c r="AD1761" s="1" t="str">
        <f t="shared" si="1119"/>
        <v>Nincs VKR kiválasztva!</v>
      </c>
      <c r="AF1761" s="60"/>
      <c r="AG1761" s="60"/>
      <c r="AH1761" s="60"/>
      <c r="AI1761" s="60"/>
      <c r="AJ1761" s="60"/>
      <c r="AK1761" s="60"/>
      <c r="AL1761" s="60"/>
      <c r="AM1761" s="60"/>
      <c r="AN1761" s="60"/>
      <c r="AO1761" s="60"/>
      <c r="AP1761" s="60"/>
      <c r="AQ1761" s="61">
        <f t="shared" si="1120"/>
        <v>0</v>
      </c>
      <c r="AR1761" s="130" t="s">
        <v>36</v>
      </c>
      <c r="AS1761" s="1" t="str">
        <f t="shared" si="1121"/>
        <v>Nincs VKR kiválasztva!</v>
      </c>
      <c r="AU1761" s="46"/>
      <c r="AV1761" s="46"/>
      <c r="AY1761" s="64" t="str">
        <f>IF($D1761="","",INDEX(Osszesito!$E:$E,MATCH($F1761,Osszesito!$C:$C,0)))</f>
        <v/>
      </c>
      <c r="AZ1761" s="64">
        <f t="shared" si="1129"/>
        <v>0</v>
      </c>
      <c r="BA1761" s="65">
        <f t="shared" si="1130"/>
        <v>0</v>
      </c>
      <c r="BB1761" s="65" t="str">
        <f t="shared" si="1131"/>
        <v>x</v>
      </c>
      <c r="BC1761" s="65">
        <f t="shared" si="1122"/>
        <v>0</v>
      </c>
      <c r="BD1761" s="65">
        <f t="shared" si="1156"/>
        <v>0</v>
      </c>
      <c r="BE1761" s="65">
        <f t="shared" si="1132"/>
        <v>0</v>
      </c>
      <c r="BF1761" s="64" t="str">
        <f t="shared" si="1133"/>
        <v>A forrás egyenlő a költséggel (I.ütem).</v>
      </c>
      <c r="BG1761" s="65">
        <f t="shared" si="1134"/>
        <v>0</v>
      </c>
      <c r="BH1761" s="65">
        <f t="shared" si="1135"/>
        <v>0</v>
      </c>
      <c r="BI1761" s="65">
        <f t="shared" si="1136"/>
        <v>0</v>
      </c>
      <c r="BJ1761" s="65">
        <f t="shared" si="1137"/>
        <v>0</v>
      </c>
      <c r="BK1761" s="65">
        <f t="shared" si="1123"/>
        <v>0</v>
      </c>
      <c r="BL1761" s="66" t="str">
        <f t="shared" si="1157"/>
        <v>Nem hosszútávú a feladat.</v>
      </c>
      <c r="BM1761" s="67">
        <f t="shared" si="1138"/>
        <v>1</v>
      </c>
      <c r="BN1761" s="67">
        <f t="shared" si="1139"/>
        <v>0</v>
      </c>
      <c r="BO1761" s="67">
        <f t="shared" si="1140"/>
        <v>1</v>
      </c>
      <c r="BP1761" s="67">
        <f t="shared" si="1141"/>
        <v>0</v>
      </c>
      <c r="BQ1761" s="65">
        <f t="shared" si="1142"/>
        <v>0</v>
      </c>
      <c r="BR1761" s="64" t="str">
        <f t="shared" si="1143"/>
        <v>Nincs hosszútávú terv!</v>
      </c>
      <c r="BS1761" s="65">
        <f t="shared" si="1144"/>
        <v>0</v>
      </c>
      <c r="BT1761" s="65">
        <f t="shared" si="1145"/>
        <v>0</v>
      </c>
      <c r="BU1761" s="65">
        <f t="shared" si="1146"/>
        <v>0</v>
      </c>
      <c r="BV1761" s="65">
        <f t="shared" si="1147"/>
        <v>0</v>
      </c>
      <c r="BW1761" s="65">
        <f t="shared" si="1148"/>
        <v>0</v>
      </c>
      <c r="BX1761" s="65">
        <f t="shared" si="1149"/>
        <v>0</v>
      </c>
      <c r="BY1761" s="65">
        <f t="shared" si="1150"/>
        <v>0</v>
      </c>
      <c r="BZ1761" s="65">
        <f t="shared" si="1151"/>
        <v>0</v>
      </c>
      <c r="CA1761" s="65">
        <f t="shared" si="1152"/>
        <v>0</v>
      </c>
      <c r="CB1761" s="65">
        <f t="shared" si="1153"/>
        <v>0</v>
      </c>
      <c r="CC1761" s="65">
        <f t="shared" si="1154"/>
        <v>0</v>
      </c>
      <c r="CD1761" s="65" t="str">
        <f t="shared" si="1124"/>
        <v>Hiányos kitöltés! (B-oszlop üres)</v>
      </c>
      <c r="CE1761" s="66" t="str">
        <f t="shared" si="1125"/>
        <v>Hiányos kitöltés! (B-oszlop üres)</v>
      </c>
      <c r="CF1761" s="65">
        <f t="shared" si="1126"/>
        <v>0</v>
      </c>
      <c r="CG1761" s="65">
        <f t="shared" si="1127"/>
        <v>0</v>
      </c>
      <c r="CH1761" s="65">
        <f t="shared" si="1128"/>
        <v>0</v>
      </c>
    </row>
    <row r="1762" spans="1:86" ht="31.25" x14ac:dyDescent="0.25">
      <c r="A1762" s="54" t="str">
        <f t="shared" si="1117"/>
        <v>Nincs VKR kiválasztva!</v>
      </c>
      <c r="B1762" s="68"/>
      <c r="C1762" s="55"/>
      <c r="D1762" s="47"/>
      <c r="E1762" s="47"/>
      <c r="F1762" s="56" t="str">
        <f>IF($G1762="","Nincs VKR kiválasztva!",INDEX(Osszesito!$C:$C,MATCH($G1762,Osszesito!$D:$D,0)))</f>
        <v>Nincs VKR kiválasztva!</v>
      </c>
      <c r="G1762" s="45"/>
      <c r="H1762" s="51" t="str">
        <f>IF($D1762="","",CONCATENATE($AY1762,"_",COUNTA($D$3:$D1762),"_FSZV_2026"))</f>
        <v/>
      </c>
      <c r="I1762" s="56" t="str">
        <f>IF($G1762="","Nincs VKR kiválasztva!",INDEX(Osszesito!$G:$G,MATCH($F1762,Osszesito!$C:$C,0)))</f>
        <v>Nincs VKR kiválasztva!</v>
      </c>
      <c r="J1762" s="56" t="str">
        <f>IF($G1762="","Nincs VKR kiválasztva!",INDEX(Osszesito!$F:$F,MATCH($F1762,Osszesito!$C:$C,0)))</f>
        <v>Nincs VKR kiválasztva!</v>
      </c>
      <c r="K1762" s="48" t="str">
        <f t="shared" si="1155"/>
        <v>Nincs kitöltve a költség rész!</v>
      </c>
      <c r="L1762" s="49"/>
      <c r="M1762" s="49"/>
      <c r="N1762" s="60"/>
      <c r="O1762" s="60"/>
      <c r="P1762" s="90"/>
      <c r="R1762" s="62"/>
      <c r="S1762" s="62"/>
      <c r="T1762" s="62"/>
      <c r="U1762" s="62"/>
      <c r="V1762" s="62"/>
      <c r="W1762" s="62"/>
      <c r="X1762" s="62"/>
      <c r="Y1762" s="62"/>
      <c r="Z1762" s="62"/>
      <c r="AA1762" s="62"/>
      <c r="AB1762" s="62"/>
      <c r="AC1762" s="61">
        <f t="shared" si="1118"/>
        <v>0</v>
      </c>
      <c r="AD1762" s="1" t="str">
        <f t="shared" si="1119"/>
        <v>Nincs VKR kiválasztva!</v>
      </c>
      <c r="AF1762" s="60"/>
      <c r="AG1762" s="60"/>
      <c r="AH1762" s="60"/>
      <c r="AI1762" s="60"/>
      <c r="AJ1762" s="60"/>
      <c r="AK1762" s="60"/>
      <c r="AL1762" s="60"/>
      <c r="AM1762" s="60"/>
      <c r="AN1762" s="60"/>
      <c r="AO1762" s="60"/>
      <c r="AP1762" s="60"/>
      <c r="AQ1762" s="61">
        <f t="shared" si="1120"/>
        <v>0</v>
      </c>
      <c r="AR1762" s="130" t="s">
        <v>36</v>
      </c>
      <c r="AS1762" s="1" t="str">
        <f t="shared" si="1121"/>
        <v>Nincs VKR kiválasztva!</v>
      </c>
      <c r="AU1762" s="46"/>
      <c r="AV1762" s="46"/>
      <c r="AY1762" s="64" t="str">
        <f>IF($D1762="","",INDEX(Osszesito!$E:$E,MATCH($F1762,Osszesito!$C:$C,0)))</f>
        <v/>
      </c>
      <c r="AZ1762" s="64">
        <f t="shared" si="1129"/>
        <v>0</v>
      </c>
      <c r="BA1762" s="65">
        <f t="shared" si="1130"/>
        <v>0</v>
      </c>
      <c r="BB1762" s="65" t="str">
        <f t="shared" si="1131"/>
        <v>x</v>
      </c>
      <c r="BC1762" s="65">
        <f t="shared" si="1122"/>
        <v>0</v>
      </c>
      <c r="BD1762" s="65">
        <f t="shared" si="1156"/>
        <v>0</v>
      </c>
      <c r="BE1762" s="65">
        <f t="shared" si="1132"/>
        <v>0</v>
      </c>
      <c r="BF1762" s="64" t="str">
        <f t="shared" si="1133"/>
        <v>A forrás egyenlő a költséggel (I.ütem).</v>
      </c>
      <c r="BG1762" s="65">
        <f t="shared" si="1134"/>
        <v>0</v>
      </c>
      <c r="BH1762" s="65">
        <f t="shared" si="1135"/>
        <v>0</v>
      </c>
      <c r="BI1762" s="65">
        <f t="shared" si="1136"/>
        <v>0</v>
      </c>
      <c r="BJ1762" s="65">
        <f t="shared" si="1137"/>
        <v>0</v>
      </c>
      <c r="BK1762" s="65">
        <f t="shared" si="1123"/>
        <v>0</v>
      </c>
      <c r="BL1762" s="66" t="str">
        <f t="shared" si="1157"/>
        <v>Nem hosszútávú a feladat.</v>
      </c>
      <c r="BM1762" s="67">
        <f t="shared" si="1138"/>
        <v>1</v>
      </c>
      <c r="BN1762" s="67">
        <f t="shared" si="1139"/>
        <v>0</v>
      </c>
      <c r="BO1762" s="67">
        <f t="shared" si="1140"/>
        <v>1</v>
      </c>
      <c r="BP1762" s="67">
        <f t="shared" si="1141"/>
        <v>0</v>
      </c>
      <c r="BQ1762" s="65">
        <f t="shared" si="1142"/>
        <v>0</v>
      </c>
      <c r="BR1762" s="64" t="str">
        <f t="shared" si="1143"/>
        <v>Nincs hosszútávú terv!</v>
      </c>
      <c r="BS1762" s="65">
        <f t="shared" si="1144"/>
        <v>0</v>
      </c>
      <c r="BT1762" s="65">
        <f t="shared" si="1145"/>
        <v>0</v>
      </c>
      <c r="BU1762" s="65">
        <f t="shared" si="1146"/>
        <v>0</v>
      </c>
      <c r="BV1762" s="65">
        <f t="shared" si="1147"/>
        <v>0</v>
      </c>
      <c r="BW1762" s="65">
        <f t="shared" si="1148"/>
        <v>0</v>
      </c>
      <c r="BX1762" s="65">
        <f t="shared" si="1149"/>
        <v>0</v>
      </c>
      <c r="BY1762" s="65">
        <f t="shared" si="1150"/>
        <v>0</v>
      </c>
      <c r="BZ1762" s="65">
        <f t="shared" si="1151"/>
        <v>0</v>
      </c>
      <c r="CA1762" s="65">
        <f t="shared" si="1152"/>
        <v>0</v>
      </c>
      <c r="CB1762" s="65">
        <f t="shared" si="1153"/>
        <v>0</v>
      </c>
      <c r="CC1762" s="65">
        <f t="shared" si="1154"/>
        <v>0</v>
      </c>
      <c r="CD1762" s="65" t="str">
        <f t="shared" si="1124"/>
        <v>Hiányos kitöltés! (B-oszlop üres)</v>
      </c>
      <c r="CE1762" s="66" t="str">
        <f t="shared" si="1125"/>
        <v>Hiányos kitöltés! (B-oszlop üres)</v>
      </c>
      <c r="CF1762" s="65">
        <f t="shared" si="1126"/>
        <v>0</v>
      </c>
      <c r="CG1762" s="65">
        <f t="shared" si="1127"/>
        <v>0</v>
      </c>
      <c r="CH1762" s="65">
        <f t="shared" si="1128"/>
        <v>0</v>
      </c>
    </row>
    <row r="1763" spans="1:86" ht="31.25" x14ac:dyDescent="0.25">
      <c r="A1763" s="54" t="str">
        <f t="shared" si="1117"/>
        <v>Nincs VKR kiválasztva!</v>
      </c>
      <c r="B1763" s="68"/>
      <c r="C1763" s="55"/>
      <c r="D1763" s="47"/>
      <c r="E1763" s="47"/>
      <c r="F1763" s="56" t="str">
        <f>IF($G1763="","Nincs VKR kiválasztva!",INDEX(Osszesito!$C:$C,MATCH($G1763,Osszesito!$D:$D,0)))</f>
        <v>Nincs VKR kiválasztva!</v>
      </c>
      <c r="G1763" s="45"/>
      <c r="H1763" s="51" t="str">
        <f>IF($D1763="","",CONCATENATE($AY1763,"_",COUNTA($D$3:$D1763),"_FSZV_2026"))</f>
        <v/>
      </c>
      <c r="I1763" s="56" t="str">
        <f>IF($G1763="","Nincs VKR kiválasztva!",INDEX(Osszesito!$G:$G,MATCH($F1763,Osszesito!$C:$C,0)))</f>
        <v>Nincs VKR kiválasztva!</v>
      </c>
      <c r="J1763" s="56" t="str">
        <f>IF($G1763="","Nincs VKR kiválasztva!",INDEX(Osszesito!$F:$F,MATCH($F1763,Osszesito!$C:$C,0)))</f>
        <v>Nincs VKR kiválasztva!</v>
      </c>
      <c r="K1763" s="48" t="str">
        <f t="shared" si="1155"/>
        <v>Nincs kitöltve a költség rész!</v>
      </c>
      <c r="L1763" s="49"/>
      <c r="M1763" s="49"/>
      <c r="N1763" s="60"/>
      <c r="O1763" s="60"/>
      <c r="P1763" s="90"/>
      <c r="R1763" s="62"/>
      <c r="S1763" s="62"/>
      <c r="T1763" s="62"/>
      <c r="U1763" s="62"/>
      <c r="V1763" s="62"/>
      <c r="W1763" s="62"/>
      <c r="X1763" s="62"/>
      <c r="Y1763" s="62"/>
      <c r="Z1763" s="62"/>
      <c r="AA1763" s="62"/>
      <c r="AB1763" s="62"/>
      <c r="AC1763" s="61">
        <f t="shared" si="1118"/>
        <v>0</v>
      </c>
      <c r="AD1763" s="1" t="str">
        <f t="shared" si="1119"/>
        <v>Nincs VKR kiválasztva!</v>
      </c>
      <c r="AF1763" s="60"/>
      <c r="AG1763" s="60"/>
      <c r="AH1763" s="60"/>
      <c r="AI1763" s="60"/>
      <c r="AJ1763" s="60"/>
      <c r="AK1763" s="60"/>
      <c r="AL1763" s="60"/>
      <c r="AM1763" s="60"/>
      <c r="AN1763" s="60"/>
      <c r="AO1763" s="60"/>
      <c r="AP1763" s="60"/>
      <c r="AQ1763" s="61">
        <f t="shared" si="1120"/>
        <v>0</v>
      </c>
      <c r="AR1763" s="130" t="s">
        <v>36</v>
      </c>
      <c r="AS1763" s="1" t="str">
        <f t="shared" si="1121"/>
        <v>Nincs VKR kiválasztva!</v>
      </c>
      <c r="AU1763" s="46"/>
      <c r="AV1763" s="46"/>
      <c r="AY1763" s="64" t="str">
        <f>IF($D1763="","",INDEX(Osszesito!$E:$E,MATCH($F1763,Osszesito!$C:$C,0)))</f>
        <v/>
      </c>
      <c r="AZ1763" s="64">
        <f t="shared" si="1129"/>
        <v>0</v>
      </c>
      <c r="BA1763" s="65">
        <f t="shared" si="1130"/>
        <v>0</v>
      </c>
      <c r="BB1763" s="65" t="str">
        <f t="shared" si="1131"/>
        <v>x</v>
      </c>
      <c r="BC1763" s="65">
        <f t="shared" si="1122"/>
        <v>0</v>
      </c>
      <c r="BD1763" s="65">
        <f t="shared" si="1156"/>
        <v>0</v>
      </c>
      <c r="BE1763" s="65">
        <f t="shared" si="1132"/>
        <v>0</v>
      </c>
      <c r="BF1763" s="64" t="str">
        <f t="shared" si="1133"/>
        <v>A forrás egyenlő a költséggel (I.ütem).</v>
      </c>
      <c r="BG1763" s="65">
        <f t="shared" si="1134"/>
        <v>0</v>
      </c>
      <c r="BH1763" s="65">
        <f t="shared" si="1135"/>
        <v>0</v>
      </c>
      <c r="BI1763" s="65">
        <f t="shared" si="1136"/>
        <v>0</v>
      </c>
      <c r="BJ1763" s="65">
        <f t="shared" si="1137"/>
        <v>0</v>
      </c>
      <c r="BK1763" s="65">
        <f t="shared" si="1123"/>
        <v>0</v>
      </c>
      <c r="BL1763" s="66" t="str">
        <f t="shared" si="1157"/>
        <v>Nem hosszútávú a feladat.</v>
      </c>
      <c r="BM1763" s="67">
        <f t="shared" si="1138"/>
        <v>1</v>
      </c>
      <c r="BN1763" s="67">
        <f t="shared" si="1139"/>
        <v>0</v>
      </c>
      <c r="BO1763" s="67">
        <f t="shared" si="1140"/>
        <v>1</v>
      </c>
      <c r="BP1763" s="67">
        <f t="shared" si="1141"/>
        <v>0</v>
      </c>
      <c r="BQ1763" s="65">
        <f t="shared" si="1142"/>
        <v>0</v>
      </c>
      <c r="BR1763" s="64" t="str">
        <f t="shared" si="1143"/>
        <v>Nincs hosszútávú terv!</v>
      </c>
      <c r="BS1763" s="65">
        <f t="shared" si="1144"/>
        <v>0</v>
      </c>
      <c r="BT1763" s="65">
        <f t="shared" si="1145"/>
        <v>0</v>
      </c>
      <c r="BU1763" s="65">
        <f t="shared" si="1146"/>
        <v>0</v>
      </c>
      <c r="BV1763" s="65">
        <f t="shared" si="1147"/>
        <v>0</v>
      </c>
      <c r="BW1763" s="65">
        <f t="shared" si="1148"/>
        <v>0</v>
      </c>
      <c r="BX1763" s="65">
        <f t="shared" si="1149"/>
        <v>0</v>
      </c>
      <c r="BY1763" s="65">
        <f t="shared" si="1150"/>
        <v>0</v>
      </c>
      <c r="BZ1763" s="65">
        <f t="shared" si="1151"/>
        <v>0</v>
      </c>
      <c r="CA1763" s="65">
        <f t="shared" si="1152"/>
        <v>0</v>
      </c>
      <c r="CB1763" s="65">
        <f t="shared" si="1153"/>
        <v>0</v>
      </c>
      <c r="CC1763" s="65">
        <f t="shared" si="1154"/>
        <v>0</v>
      </c>
      <c r="CD1763" s="65" t="str">
        <f t="shared" si="1124"/>
        <v>Hiányos kitöltés! (B-oszlop üres)</v>
      </c>
      <c r="CE1763" s="66" t="str">
        <f t="shared" si="1125"/>
        <v>Hiányos kitöltés! (B-oszlop üres)</v>
      </c>
      <c r="CF1763" s="65">
        <f t="shared" si="1126"/>
        <v>0</v>
      </c>
      <c r="CG1763" s="65">
        <f t="shared" si="1127"/>
        <v>0</v>
      </c>
      <c r="CH1763" s="65">
        <f t="shared" si="1128"/>
        <v>0</v>
      </c>
    </row>
    <row r="1764" spans="1:86" ht="31.25" x14ac:dyDescent="0.25">
      <c r="A1764" s="54" t="str">
        <f t="shared" si="1117"/>
        <v>Nincs VKR kiválasztva!</v>
      </c>
      <c r="B1764" s="68"/>
      <c r="C1764" s="55"/>
      <c r="D1764" s="47"/>
      <c r="E1764" s="47"/>
      <c r="F1764" s="56" t="str">
        <f>IF($G1764="","Nincs VKR kiválasztva!",INDEX(Osszesito!$C:$C,MATCH($G1764,Osszesito!$D:$D,0)))</f>
        <v>Nincs VKR kiválasztva!</v>
      </c>
      <c r="G1764" s="45"/>
      <c r="H1764" s="51" t="str">
        <f>IF($D1764="","",CONCATENATE($AY1764,"_",COUNTA($D$3:$D1764),"_FSZV_2026"))</f>
        <v/>
      </c>
      <c r="I1764" s="56" t="str">
        <f>IF($G1764="","Nincs VKR kiválasztva!",INDEX(Osszesito!$G:$G,MATCH($F1764,Osszesito!$C:$C,0)))</f>
        <v>Nincs VKR kiválasztva!</v>
      </c>
      <c r="J1764" s="56" t="str">
        <f>IF($G1764="","Nincs VKR kiválasztva!",INDEX(Osszesito!$F:$F,MATCH($F1764,Osszesito!$C:$C,0)))</f>
        <v>Nincs VKR kiválasztva!</v>
      </c>
      <c r="K1764" s="48" t="str">
        <f t="shared" si="1155"/>
        <v>Nincs kitöltve a költség rész!</v>
      </c>
      <c r="L1764" s="49"/>
      <c r="M1764" s="49"/>
      <c r="N1764" s="60"/>
      <c r="O1764" s="60"/>
      <c r="P1764" s="90"/>
      <c r="R1764" s="62"/>
      <c r="S1764" s="62"/>
      <c r="T1764" s="62"/>
      <c r="U1764" s="62"/>
      <c r="V1764" s="62"/>
      <c r="W1764" s="62"/>
      <c r="X1764" s="62"/>
      <c r="Y1764" s="62"/>
      <c r="Z1764" s="62"/>
      <c r="AA1764" s="62"/>
      <c r="AB1764" s="62"/>
      <c r="AC1764" s="61">
        <f t="shared" si="1118"/>
        <v>0</v>
      </c>
      <c r="AD1764" s="1" t="str">
        <f t="shared" si="1119"/>
        <v>Nincs VKR kiválasztva!</v>
      </c>
      <c r="AF1764" s="60"/>
      <c r="AG1764" s="60"/>
      <c r="AH1764" s="60"/>
      <c r="AI1764" s="60"/>
      <c r="AJ1764" s="60"/>
      <c r="AK1764" s="60"/>
      <c r="AL1764" s="60"/>
      <c r="AM1764" s="60"/>
      <c r="AN1764" s="60"/>
      <c r="AO1764" s="60"/>
      <c r="AP1764" s="60"/>
      <c r="AQ1764" s="61">
        <f t="shared" si="1120"/>
        <v>0</v>
      </c>
      <c r="AR1764" s="130" t="s">
        <v>36</v>
      </c>
      <c r="AS1764" s="1" t="str">
        <f t="shared" si="1121"/>
        <v>Nincs VKR kiválasztva!</v>
      </c>
      <c r="AU1764" s="46"/>
      <c r="AV1764" s="46"/>
      <c r="AY1764" s="64" t="str">
        <f>IF($D1764="","",INDEX(Osszesito!$E:$E,MATCH($F1764,Osszesito!$C:$C,0)))</f>
        <v/>
      </c>
      <c r="AZ1764" s="64">
        <f t="shared" si="1129"/>
        <v>0</v>
      </c>
      <c r="BA1764" s="65">
        <f t="shared" si="1130"/>
        <v>0</v>
      </c>
      <c r="BB1764" s="65" t="str">
        <f t="shared" si="1131"/>
        <v>x</v>
      </c>
      <c r="BC1764" s="65">
        <f t="shared" si="1122"/>
        <v>0</v>
      </c>
      <c r="BD1764" s="65">
        <f t="shared" si="1156"/>
        <v>0</v>
      </c>
      <c r="BE1764" s="65">
        <f t="shared" si="1132"/>
        <v>0</v>
      </c>
      <c r="BF1764" s="64" t="str">
        <f t="shared" si="1133"/>
        <v>A forrás egyenlő a költséggel (I.ütem).</v>
      </c>
      <c r="BG1764" s="65">
        <f t="shared" si="1134"/>
        <v>0</v>
      </c>
      <c r="BH1764" s="65">
        <f t="shared" si="1135"/>
        <v>0</v>
      </c>
      <c r="BI1764" s="65">
        <f t="shared" si="1136"/>
        <v>0</v>
      </c>
      <c r="BJ1764" s="65">
        <f t="shared" si="1137"/>
        <v>0</v>
      </c>
      <c r="BK1764" s="65">
        <f t="shared" si="1123"/>
        <v>0</v>
      </c>
      <c r="BL1764" s="66" t="str">
        <f t="shared" si="1157"/>
        <v>Nem hosszútávú a feladat.</v>
      </c>
      <c r="BM1764" s="67">
        <f t="shared" si="1138"/>
        <v>1</v>
      </c>
      <c r="BN1764" s="67">
        <f t="shared" si="1139"/>
        <v>0</v>
      </c>
      <c r="BO1764" s="67">
        <f t="shared" si="1140"/>
        <v>1</v>
      </c>
      <c r="BP1764" s="67">
        <f t="shared" si="1141"/>
        <v>0</v>
      </c>
      <c r="BQ1764" s="65">
        <f t="shared" si="1142"/>
        <v>0</v>
      </c>
      <c r="BR1764" s="64" t="str">
        <f t="shared" si="1143"/>
        <v>Nincs hosszútávú terv!</v>
      </c>
      <c r="BS1764" s="65">
        <f t="shared" si="1144"/>
        <v>0</v>
      </c>
      <c r="BT1764" s="65">
        <f t="shared" si="1145"/>
        <v>0</v>
      </c>
      <c r="BU1764" s="65">
        <f t="shared" si="1146"/>
        <v>0</v>
      </c>
      <c r="BV1764" s="65">
        <f t="shared" si="1147"/>
        <v>0</v>
      </c>
      <c r="BW1764" s="65">
        <f t="shared" si="1148"/>
        <v>0</v>
      </c>
      <c r="BX1764" s="65">
        <f t="shared" si="1149"/>
        <v>0</v>
      </c>
      <c r="BY1764" s="65">
        <f t="shared" si="1150"/>
        <v>0</v>
      </c>
      <c r="BZ1764" s="65">
        <f t="shared" si="1151"/>
        <v>0</v>
      </c>
      <c r="CA1764" s="65">
        <f t="shared" si="1152"/>
        <v>0</v>
      </c>
      <c r="CB1764" s="65">
        <f t="shared" si="1153"/>
        <v>0</v>
      </c>
      <c r="CC1764" s="65">
        <f t="shared" si="1154"/>
        <v>0</v>
      </c>
      <c r="CD1764" s="65" t="str">
        <f t="shared" si="1124"/>
        <v>Hiányos kitöltés! (B-oszlop üres)</v>
      </c>
      <c r="CE1764" s="66" t="str">
        <f t="shared" si="1125"/>
        <v>Hiányos kitöltés! (B-oszlop üres)</v>
      </c>
      <c r="CF1764" s="65">
        <f t="shared" si="1126"/>
        <v>0</v>
      </c>
      <c r="CG1764" s="65">
        <f t="shared" si="1127"/>
        <v>0</v>
      </c>
      <c r="CH1764" s="65">
        <f t="shared" si="1128"/>
        <v>0</v>
      </c>
    </row>
    <row r="1765" spans="1:86" ht="31.25" x14ac:dyDescent="0.25">
      <c r="A1765" s="54" t="str">
        <f t="shared" si="1117"/>
        <v>Nincs VKR kiválasztva!</v>
      </c>
      <c r="B1765" s="68"/>
      <c r="C1765" s="55"/>
      <c r="D1765" s="47"/>
      <c r="E1765" s="47"/>
      <c r="F1765" s="56" t="str">
        <f>IF($G1765="","Nincs VKR kiválasztva!",INDEX(Osszesito!$C:$C,MATCH($G1765,Osszesito!$D:$D,0)))</f>
        <v>Nincs VKR kiválasztva!</v>
      </c>
      <c r="G1765" s="45"/>
      <c r="H1765" s="51" t="str">
        <f>IF($D1765="","",CONCATENATE($AY1765,"_",COUNTA($D$3:$D1765),"_FSZV_2026"))</f>
        <v/>
      </c>
      <c r="I1765" s="56" t="str">
        <f>IF($G1765="","Nincs VKR kiválasztva!",INDEX(Osszesito!$G:$G,MATCH($F1765,Osszesito!$C:$C,0)))</f>
        <v>Nincs VKR kiválasztva!</v>
      </c>
      <c r="J1765" s="56" t="str">
        <f>IF($G1765="","Nincs VKR kiválasztva!",INDEX(Osszesito!$F:$F,MATCH($F1765,Osszesito!$C:$C,0)))</f>
        <v>Nincs VKR kiválasztva!</v>
      </c>
      <c r="K1765" s="48" t="str">
        <f t="shared" si="1155"/>
        <v>Nincs kitöltve a költség rész!</v>
      </c>
      <c r="L1765" s="49"/>
      <c r="M1765" s="49"/>
      <c r="N1765" s="60"/>
      <c r="O1765" s="60"/>
      <c r="P1765" s="90"/>
      <c r="R1765" s="62"/>
      <c r="S1765" s="62"/>
      <c r="T1765" s="62"/>
      <c r="U1765" s="62"/>
      <c r="V1765" s="62"/>
      <c r="W1765" s="62"/>
      <c r="X1765" s="62"/>
      <c r="Y1765" s="62"/>
      <c r="Z1765" s="62"/>
      <c r="AA1765" s="62"/>
      <c r="AB1765" s="62"/>
      <c r="AC1765" s="61">
        <f t="shared" si="1118"/>
        <v>0</v>
      </c>
      <c r="AD1765" s="1" t="str">
        <f t="shared" si="1119"/>
        <v>Nincs VKR kiválasztva!</v>
      </c>
      <c r="AF1765" s="60"/>
      <c r="AG1765" s="60"/>
      <c r="AH1765" s="60"/>
      <c r="AI1765" s="60"/>
      <c r="AJ1765" s="60"/>
      <c r="AK1765" s="60"/>
      <c r="AL1765" s="60"/>
      <c r="AM1765" s="60"/>
      <c r="AN1765" s="60"/>
      <c r="AO1765" s="60"/>
      <c r="AP1765" s="60"/>
      <c r="AQ1765" s="61">
        <f t="shared" si="1120"/>
        <v>0</v>
      </c>
      <c r="AR1765" s="130" t="s">
        <v>36</v>
      </c>
      <c r="AS1765" s="1" t="str">
        <f t="shared" si="1121"/>
        <v>Nincs VKR kiválasztva!</v>
      </c>
      <c r="AU1765" s="46"/>
      <c r="AV1765" s="46"/>
      <c r="AY1765" s="64" t="str">
        <f>IF($D1765="","",INDEX(Osszesito!$E:$E,MATCH($F1765,Osszesito!$C:$C,0)))</f>
        <v/>
      </c>
      <c r="AZ1765" s="64">
        <f t="shared" si="1129"/>
        <v>0</v>
      </c>
      <c r="BA1765" s="65">
        <f t="shared" si="1130"/>
        <v>0</v>
      </c>
      <c r="BB1765" s="65" t="str">
        <f t="shared" si="1131"/>
        <v>x</v>
      </c>
      <c r="BC1765" s="65">
        <f t="shared" si="1122"/>
        <v>0</v>
      </c>
      <c r="BD1765" s="65">
        <f t="shared" si="1156"/>
        <v>0</v>
      </c>
      <c r="BE1765" s="65">
        <f t="shared" si="1132"/>
        <v>0</v>
      </c>
      <c r="BF1765" s="64" t="str">
        <f t="shared" si="1133"/>
        <v>A forrás egyenlő a költséggel (I.ütem).</v>
      </c>
      <c r="BG1765" s="65">
        <f t="shared" si="1134"/>
        <v>0</v>
      </c>
      <c r="BH1765" s="65">
        <f t="shared" si="1135"/>
        <v>0</v>
      </c>
      <c r="BI1765" s="65">
        <f t="shared" si="1136"/>
        <v>0</v>
      </c>
      <c r="BJ1765" s="65">
        <f t="shared" si="1137"/>
        <v>0</v>
      </c>
      <c r="BK1765" s="65">
        <f t="shared" si="1123"/>
        <v>0</v>
      </c>
      <c r="BL1765" s="66" t="str">
        <f t="shared" si="1157"/>
        <v>Nem hosszútávú a feladat.</v>
      </c>
      <c r="BM1765" s="67">
        <f t="shared" si="1138"/>
        <v>1</v>
      </c>
      <c r="BN1765" s="67">
        <f t="shared" si="1139"/>
        <v>0</v>
      </c>
      <c r="BO1765" s="67">
        <f t="shared" si="1140"/>
        <v>1</v>
      </c>
      <c r="BP1765" s="67">
        <f t="shared" si="1141"/>
        <v>0</v>
      </c>
      <c r="BQ1765" s="65">
        <f t="shared" si="1142"/>
        <v>0</v>
      </c>
      <c r="BR1765" s="64" t="str">
        <f t="shared" si="1143"/>
        <v>Nincs hosszútávú terv!</v>
      </c>
      <c r="BS1765" s="65">
        <f t="shared" si="1144"/>
        <v>0</v>
      </c>
      <c r="BT1765" s="65">
        <f t="shared" si="1145"/>
        <v>0</v>
      </c>
      <c r="BU1765" s="65">
        <f t="shared" si="1146"/>
        <v>0</v>
      </c>
      <c r="BV1765" s="65">
        <f t="shared" si="1147"/>
        <v>0</v>
      </c>
      <c r="BW1765" s="65">
        <f t="shared" si="1148"/>
        <v>0</v>
      </c>
      <c r="BX1765" s="65">
        <f t="shared" si="1149"/>
        <v>0</v>
      </c>
      <c r="BY1765" s="65">
        <f t="shared" si="1150"/>
        <v>0</v>
      </c>
      <c r="BZ1765" s="65">
        <f t="shared" si="1151"/>
        <v>0</v>
      </c>
      <c r="CA1765" s="65">
        <f t="shared" si="1152"/>
        <v>0</v>
      </c>
      <c r="CB1765" s="65">
        <f t="shared" si="1153"/>
        <v>0</v>
      </c>
      <c r="CC1765" s="65">
        <f t="shared" si="1154"/>
        <v>0</v>
      </c>
      <c r="CD1765" s="65" t="str">
        <f t="shared" si="1124"/>
        <v>Hiányos kitöltés! (B-oszlop üres)</v>
      </c>
      <c r="CE1765" s="66" t="str">
        <f t="shared" si="1125"/>
        <v>Hiányos kitöltés! (B-oszlop üres)</v>
      </c>
      <c r="CF1765" s="65">
        <f t="shared" si="1126"/>
        <v>0</v>
      </c>
      <c r="CG1765" s="65">
        <f t="shared" si="1127"/>
        <v>0</v>
      </c>
      <c r="CH1765" s="65">
        <f t="shared" si="1128"/>
        <v>0</v>
      </c>
    </row>
    <row r="1766" spans="1:86" ht="31.25" x14ac:dyDescent="0.25">
      <c r="A1766" s="54" t="str">
        <f t="shared" si="1117"/>
        <v>Nincs VKR kiválasztva!</v>
      </c>
      <c r="B1766" s="68"/>
      <c r="C1766" s="55"/>
      <c r="D1766" s="47"/>
      <c r="E1766" s="47"/>
      <c r="F1766" s="56" t="str">
        <f>IF($G1766="","Nincs VKR kiválasztva!",INDEX(Osszesito!$C:$C,MATCH($G1766,Osszesito!$D:$D,0)))</f>
        <v>Nincs VKR kiválasztva!</v>
      </c>
      <c r="G1766" s="45"/>
      <c r="H1766" s="51" t="str">
        <f>IF($D1766="","",CONCATENATE($AY1766,"_",COUNTA($D$3:$D1766),"_FSZV_2026"))</f>
        <v/>
      </c>
      <c r="I1766" s="56" t="str">
        <f>IF($G1766="","Nincs VKR kiválasztva!",INDEX(Osszesito!$G:$G,MATCH($F1766,Osszesito!$C:$C,0)))</f>
        <v>Nincs VKR kiválasztva!</v>
      </c>
      <c r="J1766" s="56" t="str">
        <f>IF($G1766="","Nincs VKR kiválasztva!",INDEX(Osszesito!$F:$F,MATCH($F1766,Osszesito!$C:$C,0)))</f>
        <v>Nincs VKR kiválasztva!</v>
      </c>
      <c r="K1766" s="48" t="str">
        <f t="shared" si="1155"/>
        <v>Nincs kitöltve a költség rész!</v>
      </c>
      <c r="L1766" s="49"/>
      <c r="M1766" s="49"/>
      <c r="N1766" s="60"/>
      <c r="O1766" s="60"/>
      <c r="P1766" s="90"/>
      <c r="R1766" s="62"/>
      <c r="S1766" s="62"/>
      <c r="T1766" s="62"/>
      <c r="U1766" s="62"/>
      <c r="V1766" s="62"/>
      <c r="W1766" s="62"/>
      <c r="X1766" s="62"/>
      <c r="Y1766" s="62"/>
      <c r="Z1766" s="62"/>
      <c r="AA1766" s="62"/>
      <c r="AB1766" s="62"/>
      <c r="AC1766" s="61">
        <f t="shared" si="1118"/>
        <v>0</v>
      </c>
      <c r="AD1766" s="1" t="str">
        <f t="shared" si="1119"/>
        <v>Nincs VKR kiválasztva!</v>
      </c>
      <c r="AF1766" s="60"/>
      <c r="AG1766" s="60"/>
      <c r="AH1766" s="60"/>
      <c r="AI1766" s="60"/>
      <c r="AJ1766" s="60"/>
      <c r="AK1766" s="60"/>
      <c r="AL1766" s="60"/>
      <c r="AM1766" s="60"/>
      <c r="AN1766" s="60"/>
      <c r="AO1766" s="60"/>
      <c r="AP1766" s="60"/>
      <c r="AQ1766" s="61">
        <f t="shared" si="1120"/>
        <v>0</v>
      </c>
      <c r="AR1766" s="130" t="s">
        <v>36</v>
      </c>
      <c r="AS1766" s="1" t="str">
        <f t="shared" si="1121"/>
        <v>Nincs VKR kiválasztva!</v>
      </c>
      <c r="AU1766" s="46"/>
      <c r="AV1766" s="46"/>
      <c r="AY1766" s="64" t="str">
        <f>IF($D1766="","",INDEX(Osszesito!$E:$E,MATCH($F1766,Osszesito!$C:$C,0)))</f>
        <v/>
      </c>
      <c r="AZ1766" s="64">
        <f t="shared" si="1129"/>
        <v>0</v>
      </c>
      <c r="BA1766" s="65">
        <f t="shared" si="1130"/>
        <v>0</v>
      </c>
      <c r="BB1766" s="65" t="str">
        <f t="shared" si="1131"/>
        <v>x</v>
      </c>
      <c r="BC1766" s="65">
        <f t="shared" si="1122"/>
        <v>0</v>
      </c>
      <c r="BD1766" s="65">
        <f t="shared" si="1156"/>
        <v>0</v>
      </c>
      <c r="BE1766" s="65">
        <f t="shared" si="1132"/>
        <v>0</v>
      </c>
      <c r="BF1766" s="64" t="str">
        <f t="shared" si="1133"/>
        <v>A forrás egyenlő a költséggel (I.ütem).</v>
      </c>
      <c r="BG1766" s="65">
        <f t="shared" si="1134"/>
        <v>0</v>
      </c>
      <c r="BH1766" s="65">
        <f t="shared" si="1135"/>
        <v>0</v>
      </c>
      <c r="BI1766" s="65">
        <f t="shared" si="1136"/>
        <v>0</v>
      </c>
      <c r="BJ1766" s="65">
        <f t="shared" si="1137"/>
        <v>0</v>
      </c>
      <c r="BK1766" s="65">
        <f t="shared" si="1123"/>
        <v>0</v>
      </c>
      <c r="BL1766" s="66" t="str">
        <f t="shared" si="1157"/>
        <v>Nem hosszútávú a feladat.</v>
      </c>
      <c r="BM1766" s="67">
        <f t="shared" si="1138"/>
        <v>1</v>
      </c>
      <c r="BN1766" s="67">
        <f t="shared" si="1139"/>
        <v>0</v>
      </c>
      <c r="BO1766" s="67">
        <f t="shared" si="1140"/>
        <v>1</v>
      </c>
      <c r="BP1766" s="67">
        <f t="shared" si="1141"/>
        <v>0</v>
      </c>
      <c r="BQ1766" s="65">
        <f t="shared" si="1142"/>
        <v>0</v>
      </c>
      <c r="BR1766" s="64" t="str">
        <f t="shared" si="1143"/>
        <v>Nincs hosszútávú terv!</v>
      </c>
      <c r="BS1766" s="65">
        <f t="shared" si="1144"/>
        <v>0</v>
      </c>
      <c r="BT1766" s="65">
        <f t="shared" si="1145"/>
        <v>0</v>
      </c>
      <c r="BU1766" s="65">
        <f t="shared" si="1146"/>
        <v>0</v>
      </c>
      <c r="BV1766" s="65">
        <f t="shared" si="1147"/>
        <v>0</v>
      </c>
      <c r="BW1766" s="65">
        <f t="shared" si="1148"/>
        <v>0</v>
      </c>
      <c r="BX1766" s="65">
        <f t="shared" si="1149"/>
        <v>0</v>
      </c>
      <c r="BY1766" s="65">
        <f t="shared" si="1150"/>
        <v>0</v>
      </c>
      <c r="BZ1766" s="65">
        <f t="shared" si="1151"/>
        <v>0</v>
      </c>
      <c r="CA1766" s="65">
        <f t="shared" si="1152"/>
        <v>0</v>
      </c>
      <c r="CB1766" s="65">
        <f t="shared" si="1153"/>
        <v>0</v>
      </c>
      <c r="CC1766" s="65">
        <f t="shared" si="1154"/>
        <v>0</v>
      </c>
      <c r="CD1766" s="65" t="str">
        <f t="shared" si="1124"/>
        <v>Hiányos kitöltés! (B-oszlop üres)</v>
      </c>
      <c r="CE1766" s="66" t="str">
        <f t="shared" si="1125"/>
        <v>Hiányos kitöltés! (B-oszlop üres)</v>
      </c>
      <c r="CF1766" s="65">
        <f t="shared" si="1126"/>
        <v>0</v>
      </c>
      <c r="CG1766" s="65">
        <f t="shared" si="1127"/>
        <v>0</v>
      </c>
      <c r="CH1766" s="65">
        <f t="shared" si="1128"/>
        <v>0</v>
      </c>
    </row>
    <row r="1767" spans="1:86" ht="31.25" x14ac:dyDescent="0.25">
      <c r="A1767" s="54" t="str">
        <f t="shared" si="1117"/>
        <v>Nincs VKR kiválasztva!</v>
      </c>
      <c r="B1767" s="68"/>
      <c r="C1767" s="55"/>
      <c r="D1767" s="47"/>
      <c r="E1767" s="47"/>
      <c r="F1767" s="56" t="str">
        <f>IF($G1767="","Nincs VKR kiválasztva!",INDEX(Osszesito!$C:$C,MATCH($G1767,Osszesito!$D:$D,0)))</f>
        <v>Nincs VKR kiválasztva!</v>
      </c>
      <c r="G1767" s="45"/>
      <c r="H1767" s="51" t="str">
        <f>IF($D1767="","",CONCATENATE($AY1767,"_",COUNTA($D$3:$D1767),"_FSZV_2026"))</f>
        <v/>
      </c>
      <c r="I1767" s="56" t="str">
        <f>IF($G1767="","Nincs VKR kiválasztva!",INDEX(Osszesito!$G:$G,MATCH($F1767,Osszesito!$C:$C,0)))</f>
        <v>Nincs VKR kiválasztva!</v>
      </c>
      <c r="J1767" s="56" t="str">
        <f>IF($G1767="","Nincs VKR kiválasztva!",INDEX(Osszesito!$F:$F,MATCH($F1767,Osszesito!$C:$C,0)))</f>
        <v>Nincs VKR kiválasztva!</v>
      </c>
      <c r="K1767" s="48" t="str">
        <f t="shared" si="1155"/>
        <v>Nincs kitöltve a költség rész!</v>
      </c>
      <c r="L1767" s="49"/>
      <c r="M1767" s="49"/>
      <c r="N1767" s="60"/>
      <c r="O1767" s="60"/>
      <c r="P1767" s="90"/>
      <c r="R1767" s="62"/>
      <c r="S1767" s="62"/>
      <c r="T1767" s="62"/>
      <c r="U1767" s="62"/>
      <c r="V1767" s="62"/>
      <c r="W1767" s="62"/>
      <c r="X1767" s="62"/>
      <c r="Y1767" s="62"/>
      <c r="Z1767" s="62"/>
      <c r="AA1767" s="62"/>
      <c r="AB1767" s="62"/>
      <c r="AC1767" s="61">
        <f t="shared" si="1118"/>
        <v>0</v>
      </c>
      <c r="AD1767" s="1" t="str">
        <f t="shared" si="1119"/>
        <v>Nincs VKR kiválasztva!</v>
      </c>
      <c r="AF1767" s="60"/>
      <c r="AG1767" s="60"/>
      <c r="AH1767" s="60"/>
      <c r="AI1767" s="60"/>
      <c r="AJ1767" s="60"/>
      <c r="AK1767" s="60"/>
      <c r="AL1767" s="60"/>
      <c r="AM1767" s="60"/>
      <c r="AN1767" s="60"/>
      <c r="AO1767" s="60"/>
      <c r="AP1767" s="60"/>
      <c r="AQ1767" s="61">
        <f t="shared" si="1120"/>
        <v>0</v>
      </c>
      <c r="AR1767" s="130" t="s">
        <v>36</v>
      </c>
      <c r="AS1767" s="1" t="str">
        <f t="shared" si="1121"/>
        <v>Nincs VKR kiválasztva!</v>
      </c>
      <c r="AU1767" s="46"/>
      <c r="AV1767" s="46"/>
      <c r="AY1767" s="64" t="str">
        <f>IF($D1767="","",INDEX(Osszesito!$E:$E,MATCH($F1767,Osszesito!$C:$C,0)))</f>
        <v/>
      </c>
      <c r="AZ1767" s="64">
        <f t="shared" si="1129"/>
        <v>0</v>
      </c>
      <c r="BA1767" s="65">
        <f t="shared" si="1130"/>
        <v>0</v>
      </c>
      <c r="BB1767" s="65" t="str">
        <f t="shared" si="1131"/>
        <v>x</v>
      </c>
      <c r="BC1767" s="65">
        <f t="shared" si="1122"/>
        <v>0</v>
      </c>
      <c r="BD1767" s="65">
        <f t="shared" si="1156"/>
        <v>0</v>
      </c>
      <c r="BE1767" s="65">
        <f t="shared" si="1132"/>
        <v>0</v>
      </c>
      <c r="BF1767" s="64" t="str">
        <f t="shared" si="1133"/>
        <v>A forrás egyenlő a költséggel (I.ütem).</v>
      </c>
      <c r="BG1767" s="65">
        <f t="shared" si="1134"/>
        <v>0</v>
      </c>
      <c r="BH1767" s="65">
        <f t="shared" si="1135"/>
        <v>0</v>
      </c>
      <c r="BI1767" s="65">
        <f t="shared" si="1136"/>
        <v>0</v>
      </c>
      <c r="BJ1767" s="65">
        <f t="shared" si="1137"/>
        <v>0</v>
      </c>
      <c r="BK1767" s="65">
        <f t="shared" si="1123"/>
        <v>0</v>
      </c>
      <c r="BL1767" s="66" t="str">
        <f t="shared" si="1157"/>
        <v>Nem hosszútávú a feladat.</v>
      </c>
      <c r="BM1767" s="67">
        <f t="shared" si="1138"/>
        <v>1</v>
      </c>
      <c r="BN1767" s="67">
        <f t="shared" si="1139"/>
        <v>0</v>
      </c>
      <c r="BO1767" s="67">
        <f t="shared" si="1140"/>
        <v>1</v>
      </c>
      <c r="BP1767" s="67">
        <f t="shared" si="1141"/>
        <v>0</v>
      </c>
      <c r="BQ1767" s="65">
        <f t="shared" si="1142"/>
        <v>0</v>
      </c>
      <c r="BR1767" s="64" t="str">
        <f t="shared" si="1143"/>
        <v>Nincs hosszútávú terv!</v>
      </c>
      <c r="BS1767" s="65">
        <f t="shared" si="1144"/>
        <v>0</v>
      </c>
      <c r="BT1767" s="65">
        <f t="shared" si="1145"/>
        <v>0</v>
      </c>
      <c r="BU1767" s="65">
        <f t="shared" si="1146"/>
        <v>0</v>
      </c>
      <c r="BV1767" s="65">
        <f t="shared" si="1147"/>
        <v>0</v>
      </c>
      <c r="BW1767" s="65">
        <f t="shared" si="1148"/>
        <v>0</v>
      </c>
      <c r="BX1767" s="65">
        <f t="shared" si="1149"/>
        <v>0</v>
      </c>
      <c r="BY1767" s="65">
        <f t="shared" si="1150"/>
        <v>0</v>
      </c>
      <c r="BZ1767" s="65">
        <f t="shared" si="1151"/>
        <v>0</v>
      </c>
      <c r="CA1767" s="65">
        <f t="shared" si="1152"/>
        <v>0</v>
      </c>
      <c r="CB1767" s="65">
        <f t="shared" si="1153"/>
        <v>0</v>
      </c>
      <c r="CC1767" s="65">
        <f t="shared" si="1154"/>
        <v>0</v>
      </c>
      <c r="CD1767" s="65" t="str">
        <f t="shared" si="1124"/>
        <v>Hiányos kitöltés! (B-oszlop üres)</v>
      </c>
      <c r="CE1767" s="66" t="str">
        <f t="shared" si="1125"/>
        <v>Hiányos kitöltés! (B-oszlop üres)</v>
      </c>
      <c r="CF1767" s="65">
        <f t="shared" si="1126"/>
        <v>0</v>
      </c>
      <c r="CG1767" s="65">
        <f t="shared" si="1127"/>
        <v>0</v>
      </c>
      <c r="CH1767" s="65">
        <f t="shared" si="1128"/>
        <v>0</v>
      </c>
    </row>
    <row r="1768" spans="1:86" ht="31.25" x14ac:dyDescent="0.25">
      <c r="A1768" s="54" t="str">
        <f t="shared" si="1117"/>
        <v>Nincs VKR kiválasztva!</v>
      </c>
      <c r="B1768" s="68"/>
      <c r="C1768" s="55"/>
      <c r="D1768" s="47"/>
      <c r="E1768" s="47"/>
      <c r="F1768" s="56" t="str">
        <f>IF($G1768="","Nincs VKR kiválasztva!",INDEX(Osszesito!$C:$C,MATCH($G1768,Osszesito!$D:$D,0)))</f>
        <v>Nincs VKR kiválasztva!</v>
      </c>
      <c r="G1768" s="45"/>
      <c r="H1768" s="51" t="str">
        <f>IF($D1768="","",CONCATENATE($AY1768,"_",COUNTA($D$3:$D1768),"_FSZV_2026"))</f>
        <v/>
      </c>
      <c r="I1768" s="56" t="str">
        <f>IF($G1768="","Nincs VKR kiválasztva!",INDEX(Osszesito!$G:$G,MATCH($F1768,Osszesito!$C:$C,0)))</f>
        <v>Nincs VKR kiválasztva!</v>
      </c>
      <c r="J1768" s="56" t="str">
        <f>IF($G1768="","Nincs VKR kiválasztva!",INDEX(Osszesito!$F:$F,MATCH($F1768,Osszesito!$C:$C,0)))</f>
        <v>Nincs VKR kiválasztva!</v>
      </c>
      <c r="K1768" s="48" t="str">
        <f t="shared" si="1155"/>
        <v>Nincs kitöltve a költség rész!</v>
      </c>
      <c r="L1768" s="49"/>
      <c r="M1768" s="49"/>
      <c r="N1768" s="60"/>
      <c r="O1768" s="60"/>
      <c r="P1768" s="90"/>
      <c r="R1768" s="62"/>
      <c r="S1768" s="62"/>
      <c r="T1768" s="62"/>
      <c r="U1768" s="62"/>
      <c r="V1768" s="62"/>
      <c r="W1768" s="62"/>
      <c r="X1768" s="62"/>
      <c r="Y1768" s="62"/>
      <c r="Z1768" s="62"/>
      <c r="AA1768" s="62"/>
      <c r="AB1768" s="62"/>
      <c r="AC1768" s="61">
        <f t="shared" si="1118"/>
        <v>0</v>
      </c>
      <c r="AD1768" s="1" t="str">
        <f t="shared" si="1119"/>
        <v>Nincs VKR kiválasztva!</v>
      </c>
      <c r="AF1768" s="60"/>
      <c r="AG1768" s="60"/>
      <c r="AH1768" s="60"/>
      <c r="AI1768" s="60"/>
      <c r="AJ1768" s="60"/>
      <c r="AK1768" s="60"/>
      <c r="AL1768" s="60"/>
      <c r="AM1768" s="60"/>
      <c r="AN1768" s="60"/>
      <c r="AO1768" s="60"/>
      <c r="AP1768" s="60"/>
      <c r="AQ1768" s="61">
        <f t="shared" si="1120"/>
        <v>0</v>
      </c>
      <c r="AR1768" s="130" t="s">
        <v>36</v>
      </c>
      <c r="AS1768" s="1" t="str">
        <f t="shared" si="1121"/>
        <v>Nincs VKR kiválasztva!</v>
      </c>
      <c r="AU1768" s="46"/>
      <c r="AV1768" s="46"/>
      <c r="AY1768" s="64" t="str">
        <f>IF($D1768="","",INDEX(Osszesito!$E:$E,MATCH($F1768,Osszesito!$C:$C,0)))</f>
        <v/>
      </c>
      <c r="AZ1768" s="64">
        <f t="shared" si="1129"/>
        <v>0</v>
      </c>
      <c r="BA1768" s="65">
        <f t="shared" si="1130"/>
        <v>0</v>
      </c>
      <c r="BB1768" s="65" t="str">
        <f t="shared" si="1131"/>
        <v>x</v>
      </c>
      <c r="BC1768" s="65">
        <f t="shared" si="1122"/>
        <v>0</v>
      </c>
      <c r="BD1768" s="65">
        <f t="shared" si="1156"/>
        <v>0</v>
      </c>
      <c r="BE1768" s="65">
        <f t="shared" si="1132"/>
        <v>0</v>
      </c>
      <c r="BF1768" s="64" t="str">
        <f t="shared" si="1133"/>
        <v>A forrás egyenlő a költséggel (I.ütem).</v>
      </c>
      <c r="BG1768" s="65">
        <f t="shared" si="1134"/>
        <v>0</v>
      </c>
      <c r="BH1768" s="65">
        <f t="shared" si="1135"/>
        <v>0</v>
      </c>
      <c r="BI1768" s="65">
        <f t="shared" si="1136"/>
        <v>0</v>
      </c>
      <c r="BJ1768" s="65">
        <f t="shared" si="1137"/>
        <v>0</v>
      </c>
      <c r="BK1768" s="65">
        <f t="shared" si="1123"/>
        <v>0</v>
      </c>
      <c r="BL1768" s="66" t="str">
        <f t="shared" si="1157"/>
        <v>Nem hosszútávú a feladat.</v>
      </c>
      <c r="BM1768" s="67">
        <f t="shared" si="1138"/>
        <v>1</v>
      </c>
      <c r="BN1768" s="67">
        <f t="shared" si="1139"/>
        <v>0</v>
      </c>
      <c r="BO1768" s="67">
        <f t="shared" si="1140"/>
        <v>1</v>
      </c>
      <c r="BP1768" s="67">
        <f t="shared" si="1141"/>
        <v>0</v>
      </c>
      <c r="BQ1768" s="65">
        <f t="shared" si="1142"/>
        <v>0</v>
      </c>
      <c r="BR1768" s="64" t="str">
        <f t="shared" si="1143"/>
        <v>Nincs hosszútávú terv!</v>
      </c>
      <c r="BS1768" s="65">
        <f t="shared" si="1144"/>
        <v>0</v>
      </c>
      <c r="BT1768" s="65">
        <f t="shared" si="1145"/>
        <v>0</v>
      </c>
      <c r="BU1768" s="65">
        <f t="shared" si="1146"/>
        <v>0</v>
      </c>
      <c r="BV1768" s="65">
        <f t="shared" si="1147"/>
        <v>0</v>
      </c>
      <c r="BW1768" s="65">
        <f t="shared" si="1148"/>
        <v>0</v>
      </c>
      <c r="BX1768" s="65">
        <f t="shared" si="1149"/>
        <v>0</v>
      </c>
      <c r="BY1768" s="65">
        <f t="shared" si="1150"/>
        <v>0</v>
      </c>
      <c r="BZ1768" s="65">
        <f t="shared" si="1151"/>
        <v>0</v>
      </c>
      <c r="CA1768" s="65">
        <f t="shared" si="1152"/>
        <v>0</v>
      </c>
      <c r="CB1768" s="65">
        <f t="shared" si="1153"/>
        <v>0</v>
      </c>
      <c r="CC1768" s="65">
        <f t="shared" si="1154"/>
        <v>0</v>
      </c>
      <c r="CD1768" s="65" t="str">
        <f t="shared" si="1124"/>
        <v>Hiányos kitöltés! (B-oszlop üres)</v>
      </c>
      <c r="CE1768" s="66" t="str">
        <f t="shared" si="1125"/>
        <v>Hiányos kitöltés! (B-oszlop üres)</v>
      </c>
      <c r="CF1768" s="65">
        <f t="shared" si="1126"/>
        <v>0</v>
      </c>
      <c r="CG1768" s="65">
        <f t="shared" si="1127"/>
        <v>0</v>
      </c>
      <c r="CH1768" s="65">
        <f t="shared" si="1128"/>
        <v>0</v>
      </c>
    </row>
    <row r="1769" spans="1:86" ht="31.25" x14ac:dyDescent="0.25">
      <c r="A1769" s="54" t="str">
        <f t="shared" si="1117"/>
        <v>Nincs VKR kiválasztva!</v>
      </c>
      <c r="B1769" s="68"/>
      <c r="C1769" s="55"/>
      <c r="D1769" s="47"/>
      <c r="E1769" s="47"/>
      <c r="F1769" s="56" t="str">
        <f>IF($G1769="","Nincs VKR kiválasztva!",INDEX(Osszesito!$C:$C,MATCH($G1769,Osszesito!$D:$D,0)))</f>
        <v>Nincs VKR kiválasztva!</v>
      </c>
      <c r="G1769" s="45"/>
      <c r="H1769" s="51" t="str">
        <f>IF($D1769="","",CONCATENATE($AY1769,"_",COUNTA($D$3:$D1769),"_FSZV_2026"))</f>
        <v/>
      </c>
      <c r="I1769" s="56" t="str">
        <f>IF($G1769="","Nincs VKR kiválasztva!",INDEX(Osszesito!$G:$G,MATCH($F1769,Osszesito!$C:$C,0)))</f>
        <v>Nincs VKR kiválasztva!</v>
      </c>
      <c r="J1769" s="56" t="str">
        <f>IF($G1769="","Nincs VKR kiválasztva!",INDEX(Osszesito!$F:$F,MATCH($F1769,Osszesito!$C:$C,0)))</f>
        <v>Nincs VKR kiválasztva!</v>
      </c>
      <c r="K1769" s="48" t="str">
        <f t="shared" si="1155"/>
        <v>Nincs kitöltve a költség rész!</v>
      </c>
      <c r="L1769" s="49"/>
      <c r="M1769" s="49"/>
      <c r="N1769" s="60"/>
      <c r="O1769" s="60"/>
      <c r="P1769" s="90"/>
      <c r="R1769" s="62"/>
      <c r="S1769" s="62"/>
      <c r="T1769" s="62"/>
      <c r="U1769" s="62"/>
      <c r="V1769" s="62"/>
      <c r="W1769" s="62"/>
      <c r="X1769" s="62"/>
      <c r="Y1769" s="62"/>
      <c r="Z1769" s="62"/>
      <c r="AA1769" s="62"/>
      <c r="AB1769" s="62"/>
      <c r="AC1769" s="61">
        <f t="shared" si="1118"/>
        <v>0</v>
      </c>
      <c r="AD1769" s="1" t="str">
        <f t="shared" si="1119"/>
        <v>Nincs VKR kiválasztva!</v>
      </c>
      <c r="AF1769" s="60"/>
      <c r="AG1769" s="60"/>
      <c r="AH1769" s="60"/>
      <c r="AI1769" s="60"/>
      <c r="AJ1769" s="60"/>
      <c r="AK1769" s="60"/>
      <c r="AL1769" s="60"/>
      <c r="AM1769" s="60"/>
      <c r="AN1769" s="60"/>
      <c r="AO1769" s="60"/>
      <c r="AP1769" s="60"/>
      <c r="AQ1769" s="61">
        <f t="shared" si="1120"/>
        <v>0</v>
      </c>
      <c r="AR1769" s="130" t="s">
        <v>36</v>
      </c>
      <c r="AS1769" s="1" t="str">
        <f t="shared" si="1121"/>
        <v>Nincs VKR kiválasztva!</v>
      </c>
      <c r="AU1769" s="46"/>
      <c r="AV1769" s="46"/>
      <c r="AY1769" s="64" t="str">
        <f>IF($D1769="","",INDEX(Osszesito!$E:$E,MATCH($F1769,Osszesito!$C:$C,0)))</f>
        <v/>
      </c>
      <c r="AZ1769" s="64">
        <f t="shared" si="1129"/>
        <v>0</v>
      </c>
      <c r="BA1769" s="65">
        <f t="shared" si="1130"/>
        <v>0</v>
      </c>
      <c r="BB1769" s="65" t="str">
        <f t="shared" si="1131"/>
        <v>x</v>
      </c>
      <c r="BC1769" s="65">
        <f t="shared" si="1122"/>
        <v>0</v>
      </c>
      <c r="BD1769" s="65">
        <f t="shared" si="1156"/>
        <v>0</v>
      </c>
      <c r="BE1769" s="65">
        <f t="shared" si="1132"/>
        <v>0</v>
      </c>
      <c r="BF1769" s="64" t="str">
        <f t="shared" si="1133"/>
        <v>A forrás egyenlő a költséggel (I.ütem).</v>
      </c>
      <c r="BG1769" s="65">
        <f t="shared" si="1134"/>
        <v>0</v>
      </c>
      <c r="BH1769" s="65">
        <f t="shared" si="1135"/>
        <v>0</v>
      </c>
      <c r="BI1769" s="65">
        <f t="shared" si="1136"/>
        <v>0</v>
      </c>
      <c r="BJ1769" s="65">
        <f t="shared" si="1137"/>
        <v>0</v>
      </c>
      <c r="BK1769" s="65">
        <f t="shared" si="1123"/>
        <v>0</v>
      </c>
      <c r="BL1769" s="66" t="str">
        <f t="shared" si="1157"/>
        <v>Nem hosszútávú a feladat.</v>
      </c>
      <c r="BM1769" s="67">
        <f t="shared" si="1138"/>
        <v>1</v>
      </c>
      <c r="BN1769" s="67">
        <f t="shared" si="1139"/>
        <v>0</v>
      </c>
      <c r="BO1769" s="67">
        <f t="shared" si="1140"/>
        <v>1</v>
      </c>
      <c r="BP1769" s="67">
        <f t="shared" si="1141"/>
        <v>0</v>
      </c>
      <c r="BQ1769" s="65">
        <f t="shared" si="1142"/>
        <v>0</v>
      </c>
      <c r="BR1769" s="64" t="str">
        <f t="shared" si="1143"/>
        <v>Nincs hosszútávú terv!</v>
      </c>
      <c r="BS1769" s="65">
        <f t="shared" si="1144"/>
        <v>0</v>
      </c>
      <c r="BT1769" s="65">
        <f t="shared" si="1145"/>
        <v>0</v>
      </c>
      <c r="BU1769" s="65">
        <f t="shared" si="1146"/>
        <v>0</v>
      </c>
      <c r="BV1769" s="65">
        <f t="shared" si="1147"/>
        <v>0</v>
      </c>
      <c r="BW1769" s="65">
        <f t="shared" si="1148"/>
        <v>0</v>
      </c>
      <c r="BX1769" s="65">
        <f t="shared" si="1149"/>
        <v>0</v>
      </c>
      <c r="BY1769" s="65">
        <f t="shared" si="1150"/>
        <v>0</v>
      </c>
      <c r="BZ1769" s="65">
        <f t="shared" si="1151"/>
        <v>0</v>
      </c>
      <c r="CA1769" s="65">
        <f t="shared" si="1152"/>
        <v>0</v>
      </c>
      <c r="CB1769" s="65">
        <f t="shared" si="1153"/>
        <v>0</v>
      </c>
      <c r="CC1769" s="65">
        <f t="shared" si="1154"/>
        <v>0</v>
      </c>
      <c r="CD1769" s="65" t="str">
        <f t="shared" si="1124"/>
        <v>Hiányos kitöltés! (B-oszlop üres)</v>
      </c>
      <c r="CE1769" s="66" t="str">
        <f t="shared" si="1125"/>
        <v>Hiányos kitöltés! (B-oszlop üres)</v>
      </c>
      <c r="CF1769" s="65">
        <f t="shared" si="1126"/>
        <v>0</v>
      </c>
      <c r="CG1769" s="65">
        <f t="shared" si="1127"/>
        <v>0</v>
      </c>
      <c r="CH1769" s="65">
        <f t="shared" si="1128"/>
        <v>0</v>
      </c>
    </row>
    <row r="1770" spans="1:86" ht="31.25" x14ac:dyDescent="0.25">
      <c r="A1770" s="54" t="str">
        <f t="shared" si="1117"/>
        <v>Nincs VKR kiválasztva!</v>
      </c>
      <c r="B1770" s="68"/>
      <c r="C1770" s="55"/>
      <c r="D1770" s="47"/>
      <c r="E1770" s="47"/>
      <c r="F1770" s="56" t="str">
        <f>IF($G1770="","Nincs VKR kiválasztva!",INDEX(Osszesito!$C:$C,MATCH($G1770,Osszesito!$D:$D,0)))</f>
        <v>Nincs VKR kiválasztva!</v>
      </c>
      <c r="G1770" s="45"/>
      <c r="H1770" s="51" t="str">
        <f>IF($D1770="","",CONCATENATE($AY1770,"_",COUNTA($D$3:$D1770),"_FSZV_2026"))</f>
        <v/>
      </c>
      <c r="I1770" s="56" t="str">
        <f>IF($G1770="","Nincs VKR kiválasztva!",INDEX(Osszesito!$G:$G,MATCH($F1770,Osszesito!$C:$C,0)))</f>
        <v>Nincs VKR kiválasztva!</v>
      </c>
      <c r="J1770" s="56" t="str">
        <f>IF($G1770="","Nincs VKR kiválasztva!",INDEX(Osszesito!$F:$F,MATCH($F1770,Osszesito!$C:$C,0)))</f>
        <v>Nincs VKR kiválasztva!</v>
      </c>
      <c r="K1770" s="48" t="str">
        <f t="shared" si="1155"/>
        <v>Nincs kitöltve a költség rész!</v>
      </c>
      <c r="L1770" s="49"/>
      <c r="M1770" s="49"/>
      <c r="N1770" s="60"/>
      <c r="O1770" s="60"/>
      <c r="P1770" s="90"/>
      <c r="R1770" s="62"/>
      <c r="S1770" s="62"/>
      <c r="T1770" s="62"/>
      <c r="U1770" s="62"/>
      <c r="V1770" s="62"/>
      <c r="W1770" s="62"/>
      <c r="X1770" s="62"/>
      <c r="Y1770" s="62"/>
      <c r="Z1770" s="62"/>
      <c r="AA1770" s="62"/>
      <c r="AB1770" s="62"/>
      <c r="AC1770" s="61">
        <f t="shared" si="1118"/>
        <v>0</v>
      </c>
      <c r="AD1770" s="1" t="str">
        <f t="shared" si="1119"/>
        <v>Nincs VKR kiválasztva!</v>
      </c>
      <c r="AF1770" s="60"/>
      <c r="AG1770" s="60"/>
      <c r="AH1770" s="60"/>
      <c r="AI1770" s="60"/>
      <c r="AJ1770" s="60"/>
      <c r="AK1770" s="60"/>
      <c r="AL1770" s="60"/>
      <c r="AM1770" s="60"/>
      <c r="AN1770" s="60"/>
      <c r="AO1770" s="60"/>
      <c r="AP1770" s="60"/>
      <c r="AQ1770" s="61">
        <f t="shared" si="1120"/>
        <v>0</v>
      </c>
      <c r="AR1770" s="130" t="s">
        <v>36</v>
      </c>
      <c r="AS1770" s="1" t="str">
        <f t="shared" si="1121"/>
        <v>Nincs VKR kiválasztva!</v>
      </c>
      <c r="AU1770" s="46"/>
      <c r="AV1770" s="46"/>
      <c r="AY1770" s="64" t="str">
        <f>IF($D1770="","",INDEX(Osszesito!$E:$E,MATCH($F1770,Osszesito!$C:$C,0)))</f>
        <v/>
      </c>
      <c r="AZ1770" s="64">
        <f t="shared" si="1129"/>
        <v>0</v>
      </c>
      <c r="BA1770" s="65">
        <f t="shared" si="1130"/>
        <v>0</v>
      </c>
      <c r="BB1770" s="65" t="str">
        <f t="shared" si="1131"/>
        <v>x</v>
      </c>
      <c r="BC1770" s="65">
        <f t="shared" si="1122"/>
        <v>0</v>
      </c>
      <c r="BD1770" s="65">
        <f t="shared" si="1156"/>
        <v>0</v>
      </c>
      <c r="BE1770" s="65">
        <f t="shared" si="1132"/>
        <v>0</v>
      </c>
      <c r="BF1770" s="64" t="str">
        <f t="shared" si="1133"/>
        <v>A forrás egyenlő a költséggel (I.ütem).</v>
      </c>
      <c r="BG1770" s="65">
        <f t="shared" si="1134"/>
        <v>0</v>
      </c>
      <c r="BH1770" s="65">
        <f t="shared" si="1135"/>
        <v>0</v>
      </c>
      <c r="BI1770" s="65">
        <f t="shared" si="1136"/>
        <v>0</v>
      </c>
      <c r="BJ1770" s="65">
        <f t="shared" si="1137"/>
        <v>0</v>
      </c>
      <c r="BK1770" s="65">
        <f t="shared" si="1123"/>
        <v>0</v>
      </c>
      <c r="BL1770" s="66" t="str">
        <f t="shared" si="1157"/>
        <v>Nem hosszútávú a feladat.</v>
      </c>
      <c r="BM1770" s="67">
        <f t="shared" si="1138"/>
        <v>1</v>
      </c>
      <c r="BN1770" s="67">
        <f t="shared" si="1139"/>
        <v>0</v>
      </c>
      <c r="BO1770" s="67">
        <f t="shared" si="1140"/>
        <v>1</v>
      </c>
      <c r="BP1770" s="67">
        <f t="shared" si="1141"/>
        <v>0</v>
      </c>
      <c r="BQ1770" s="65">
        <f t="shared" si="1142"/>
        <v>0</v>
      </c>
      <c r="BR1770" s="64" t="str">
        <f t="shared" si="1143"/>
        <v>Nincs hosszútávú terv!</v>
      </c>
      <c r="BS1770" s="65">
        <f t="shared" si="1144"/>
        <v>0</v>
      </c>
      <c r="BT1770" s="65">
        <f t="shared" si="1145"/>
        <v>0</v>
      </c>
      <c r="BU1770" s="65">
        <f t="shared" si="1146"/>
        <v>0</v>
      </c>
      <c r="BV1770" s="65">
        <f t="shared" si="1147"/>
        <v>0</v>
      </c>
      <c r="BW1770" s="65">
        <f t="shared" si="1148"/>
        <v>0</v>
      </c>
      <c r="BX1770" s="65">
        <f t="shared" si="1149"/>
        <v>0</v>
      </c>
      <c r="BY1770" s="65">
        <f t="shared" si="1150"/>
        <v>0</v>
      </c>
      <c r="BZ1770" s="65">
        <f t="shared" si="1151"/>
        <v>0</v>
      </c>
      <c r="CA1770" s="65">
        <f t="shared" si="1152"/>
        <v>0</v>
      </c>
      <c r="CB1770" s="65">
        <f t="shared" si="1153"/>
        <v>0</v>
      </c>
      <c r="CC1770" s="65">
        <f t="shared" si="1154"/>
        <v>0</v>
      </c>
      <c r="CD1770" s="65" t="str">
        <f t="shared" si="1124"/>
        <v>Hiányos kitöltés! (B-oszlop üres)</v>
      </c>
      <c r="CE1770" s="66" t="str">
        <f t="shared" si="1125"/>
        <v>Hiányos kitöltés! (B-oszlop üres)</v>
      </c>
      <c r="CF1770" s="65">
        <f t="shared" si="1126"/>
        <v>0</v>
      </c>
      <c r="CG1770" s="65">
        <f t="shared" si="1127"/>
        <v>0</v>
      </c>
      <c r="CH1770" s="65">
        <f t="shared" si="1128"/>
        <v>0</v>
      </c>
    </row>
    <row r="1771" spans="1:86" ht="31.25" x14ac:dyDescent="0.25">
      <c r="A1771" s="54" t="str">
        <f t="shared" si="1117"/>
        <v>Nincs VKR kiválasztva!</v>
      </c>
      <c r="B1771" s="68"/>
      <c r="C1771" s="55"/>
      <c r="D1771" s="47"/>
      <c r="E1771" s="47"/>
      <c r="F1771" s="56" t="str">
        <f>IF($G1771="","Nincs VKR kiválasztva!",INDEX(Osszesito!$C:$C,MATCH($G1771,Osszesito!$D:$D,0)))</f>
        <v>Nincs VKR kiválasztva!</v>
      </c>
      <c r="G1771" s="45"/>
      <c r="H1771" s="51" t="str">
        <f>IF($D1771="","",CONCATENATE($AY1771,"_",COUNTA($D$3:$D1771),"_FSZV_2026"))</f>
        <v/>
      </c>
      <c r="I1771" s="56" t="str">
        <f>IF($G1771="","Nincs VKR kiválasztva!",INDEX(Osszesito!$G:$G,MATCH($F1771,Osszesito!$C:$C,0)))</f>
        <v>Nincs VKR kiválasztva!</v>
      </c>
      <c r="J1771" s="56" t="str">
        <f>IF($G1771="","Nincs VKR kiválasztva!",INDEX(Osszesito!$F:$F,MATCH($F1771,Osszesito!$C:$C,0)))</f>
        <v>Nincs VKR kiválasztva!</v>
      </c>
      <c r="K1771" s="48" t="str">
        <f t="shared" si="1155"/>
        <v>Nincs kitöltve a költség rész!</v>
      </c>
      <c r="L1771" s="49"/>
      <c r="M1771" s="49"/>
      <c r="N1771" s="60"/>
      <c r="O1771" s="60"/>
      <c r="P1771" s="90"/>
      <c r="R1771" s="62"/>
      <c r="S1771" s="62"/>
      <c r="T1771" s="62"/>
      <c r="U1771" s="62"/>
      <c r="V1771" s="62"/>
      <c r="W1771" s="62"/>
      <c r="X1771" s="62"/>
      <c r="Y1771" s="62"/>
      <c r="Z1771" s="62"/>
      <c r="AA1771" s="62"/>
      <c r="AB1771" s="62"/>
      <c r="AC1771" s="61">
        <f t="shared" si="1118"/>
        <v>0</v>
      </c>
      <c r="AD1771" s="1" t="str">
        <f t="shared" si="1119"/>
        <v>Nincs VKR kiválasztva!</v>
      </c>
      <c r="AF1771" s="60"/>
      <c r="AG1771" s="60"/>
      <c r="AH1771" s="60"/>
      <c r="AI1771" s="60"/>
      <c r="AJ1771" s="60"/>
      <c r="AK1771" s="60"/>
      <c r="AL1771" s="60"/>
      <c r="AM1771" s="60"/>
      <c r="AN1771" s="60"/>
      <c r="AO1771" s="60"/>
      <c r="AP1771" s="60"/>
      <c r="AQ1771" s="61">
        <f t="shared" si="1120"/>
        <v>0</v>
      </c>
      <c r="AR1771" s="130" t="s">
        <v>36</v>
      </c>
      <c r="AS1771" s="1" t="str">
        <f t="shared" si="1121"/>
        <v>Nincs VKR kiválasztva!</v>
      </c>
      <c r="AU1771" s="46"/>
      <c r="AV1771" s="46"/>
      <c r="AY1771" s="64" t="str">
        <f>IF($D1771="","",INDEX(Osszesito!$E:$E,MATCH($F1771,Osszesito!$C:$C,0)))</f>
        <v/>
      </c>
      <c r="AZ1771" s="64">
        <f t="shared" si="1129"/>
        <v>0</v>
      </c>
      <c r="BA1771" s="65">
        <f t="shared" si="1130"/>
        <v>0</v>
      </c>
      <c r="BB1771" s="65" t="str">
        <f t="shared" si="1131"/>
        <v>x</v>
      </c>
      <c r="BC1771" s="65">
        <f t="shared" si="1122"/>
        <v>0</v>
      </c>
      <c r="BD1771" s="65">
        <f t="shared" si="1156"/>
        <v>0</v>
      </c>
      <c r="BE1771" s="65">
        <f t="shared" si="1132"/>
        <v>0</v>
      </c>
      <c r="BF1771" s="64" t="str">
        <f t="shared" si="1133"/>
        <v>A forrás egyenlő a költséggel (I.ütem).</v>
      </c>
      <c r="BG1771" s="65">
        <f t="shared" si="1134"/>
        <v>0</v>
      </c>
      <c r="BH1771" s="65">
        <f t="shared" si="1135"/>
        <v>0</v>
      </c>
      <c r="BI1771" s="65">
        <f t="shared" si="1136"/>
        <v>0</v>
      </c>
      <c r="BJ1771" s="65">
        <f t="shared" si="1137"/>
        <v>0</v>
      </c>
      <c r="BK1771" s="65">
        <f t="shared" si="1123"/>
        <v>0</v>
      </c>
      <c r="BL1771" s="66" t="str">
        <f t="shared" si="1157"/>
        <v>Nem hosszútávú a feladat.</v>
      </c>
      <c r="BM1771" s="67">
        <f t="shared" si="1138"/>
        <v>1</v>
      </c>
      <c r="BN1771" s="67">
        <f t="shared" si="1139"/>
        <v>0</v>
      </c>
      <c r="BO1771" s="67">
        <f t="shared" si="1140"/>
        <v>1</v>
      </c>
      <c r="BP1771" s="67">
        <f t="shared" si="1141"/>
        <v>0</v>
      </c>
      <c r="BQ1771" s="65">
        <f t="shared" si="1142"/>
        <v>0</v>
      </c>
      <c r="BR1771" s="64" t="str">
        <f t="shared" si="1143"/>
        <v>Nincs hosszútávú terv!</v>
      </c>
      <c r="BS1771" s="65">
        <f t="shared" si="1144"/>
        <v>0</v>
      </c>
      <c r="BT1771" s="65">
        <f t="shared" si="1145"/>
        <v>0</v>
      </c>
      <c r="BU1771" s="65">
        <f t="shared" si="1146"/>
        <v>0</v>
      </c>
      <c r="BV1771" s="65">
        <f t="shared" si="1147"/>
        <v>0</v>
      </c>
      <c r="BW1771" s="65">
        <f t="shared" si="1148"/>
        <v>0</v>
      </c>
      <c r="BX1771" s="65">
        <f t="shared" si="1149"/>
        <v>0</v>
      </c>
      <c r="BY1771" s="65">
        <f t="shared" si="1150"/>
        <v>0</v>
      </c>
      <c r="BZ1771" s="65">
        <f t="shared" si="1151"/>
        <v>0</v>
      </c>
      <c r="CA1771" s="65">
        <f t="shared" si="1152"/>
        <v>0</v>
      </c>
      <c r="CB1771" s="65">
        <f t="shared" si="1153"/>
        <v>0</v>
      </c>
      <c r="CC1771" s="65">
        <f t="shared" si="1154"/>
        <v>0</v>
      </c>
      <c r="CD1771" s="65" t="str">
        <f t="shared" si="1124"/>
        <v>Hiányos kitöltés! (B-oszlop üres)</v>
      </c>
      <c r="CE1771" s="66" t="str">
        <f t="shared" si="1125"/>
        <v>Hiányos kitöltés! (B-oszlop üres)</v>
      </c>
      <c r="CF1771" s="65">
        <f t="shared" si="1126"/>
        <v>0</v>
      </c>
      <c r="CG1771" s="65">
        <f t="shared" si="1127"/>
        <v>0</v>
      </c>
      <c r="CH1771" s="65">
        <f t="shared" si="1128"/>
        <v>0</v>
      </c>
    </row>
    <row r="1772" spans="1:86" ht="31.25" x14ac:dyDescent="0.25">
      <c r="A1772" s="54" t="str">
        <f t="shared" si="1117"/>
        <v>Nincs VKR kiválasztva!</v>
      </c>
      <c r="B1772" s="68"/>
      <c r="C1772" s="55"/>
      <c r="D1772" s="47"/>
      <c r="E1772" s="47"/>
      <c r="F1772" s="56" t="str">
        <f>IF($G1772="","Nincs VKR kiválasztva!",INDEX(Osszesito!$C:$C,MATCH($G1772,Osszesito!$D:$D,0)))</f>
        <v>Nincs VKR kiválasztva!</v>
      </c>
      <c r="G1772" s="45"/>
      <c r="H1772" s="51" t="str">
        <f>IF($D1772="","",CONCATENATE($AY1772,"_",COUNTA($D$3:$D1772),"_FSZV_2026"))</f>
        <v/>
      </c>
      <c r="I1772" s="56" t="str">
        <f>IF($G1772="","Nincs VKR kiválasztva!",INDEX(Osszesito!$G:$G,MATCH($F1772,Osszesito!$C:$C,0)))</f>
        <v>Nincs VKR kiválasztva!</v>
      </c>
      <c r="J1772" s="56" t="str">
        <f>IF($G1772="","Nincs VKR kiválasztva!",INDEX(Osszesito!$F:$F,MATCH($F1772,Osszesito!$C:$C,0)))</f>
        <v>Nincs VKR kiválasztva!</v>
      </c>
      <c r="K1772" s="48" t="str">
        <f t="shared" si="1155"/>
        <v>Nincs kitöltve a költség rész!</v>
      </c>
      <c r="L1772" s="49"/>
      <c r="M1772" s="49"/>
      <c r="N1772" s="60"/>
      <c r="O1772" s="60"/>
      <c r="P1772" s="90"/>
      <c r="R1772" s="62"/>
      <c r="S1772" s="62"/>
      <c r="T1772" s="62"/>
      <c r="U1772" s="62"/>
      <c r="V1772" s="62"/>
      <c r="W1772" s="62"/>
      <c r="X1772" s="62"/>
      <c r="Y1772" s="62"/>
      <c r="Z1772" s="62"/>
      <c r="AA1772" s="62"/>
      <c r="AB1772" s="62"/>
      <c r="AC1772" s="61">
        <f t="shared" si="1118"/>
        <v>0</v>
      </c>
      <c r="AD1772" s="1" t="str">
        <f t="shared" si="1119"/>
        <v>Nincs VKR kiválasztva!</v>
      </c>
      <c r="AF1772" s="60"/>
      <c r="AG1772" s="60"/>
      <c r="AH1772" s="60"/>
      <c r="AI1772" s="60"/>
      <c r="AJ1772" s="60"/>
      <c r="AK1772" s="60"/>
      <c r="AL1772" s="60"/>
      <c r="AM1772" s="60"/>
      <c r="AN1772" s="60"/>
      <c r="AO1772" s="60"/>
      <c r="AP1772" s="60"/>
      <c r="AQ1772" s="61">
        <f t="shared" si="1120"/>
        <v>0</v>
      </c>
      <c r="AR1772" s="130" t="s">
        <v>36</v>
      </c>
      <c r="AS1772" s="1" t="str">
        <f t="shared" si="1121"/>
        <v>Nincs VKR kiválasztva!</v>
      </c>
      <c r="AU1772" s="46"/>
      <c r="AV1772" s="46"/>
      <c r="AY1772" s="64" t="str">
        <f>IF($D1772="","",INDEX(Osszesito!$E:$E,MATCH($F1772,Osszesito!$C:$C,0)))</f>
        <v/>
      </c>
      <c r="AZ1772" s="64">
        <f t="shared" si="1129"/>
        <v>0</v>
      </c>
      <c r="BA1772" s="65">
        <f t="shared" si="1130"/>
        <v>0</v>
      </c>
      <c r="BB1772" s="65" t="str">
        <f t="shared" si="1131"/>
        <v>x</v>
      </c>
      <c r="BC1772" s="65">
        <f t="shared" si="1122"/>
        <v>0</v>
      </c>
      <c r="BD1772" s="65">
        <f t="shared" si="1156"/>
        <v>0</v>
      </c>
      <c r="BE1772" s="65">
        <f t="shared" si="1132"/>
        <v>0</v>
      </c>
      <c r="BF1772" s="64" t="str">
        <f t="shared" si="1133"/>
        <v>A forrás egyenlő a költséggel (I.ütem).</v>
      </c>
      <c r="BG1772" s="65">
        <f t="shared" si="1134"/>
        <v>0</v>
      </c>
      <c r="BH1772" s="65">
        <f t="shared" si="1135"/>
        <v>0</v>
      </c>
      <c r="BI1772" s="65">
        <f t="shared" si="1136"/>
        <v>0</v>
      </c>
      <c r="BJ1772" s="65">
        <f t="shared" si="1137"/>
        <v>0</v>
      </c>
      <c r="BK1772" s="65">
        <f t="shared" si="1123"/>
        <v>0</v>
      </c>
      <c r="BL1772" s="66" t="str">
        <f t="shared" si="1157"/>
        <v>Nem hosszútávú a feladat.</v>
      </c>
      <c r="BM1772" s="67">
        <f t="shared" si="1138"/>
        <v>1</v>
      </c>
      <c r="BN1772" s="67">
        <f t="shared" si="1139"/>
        <v>0</v>
      </c>
      <c r="BO1772" s="67">
        <f t="shared" si="1140"/>
        <v>1</v>
      </c>
      <c r="BP1772" s="67">
        <f t="shared" si="1141"/>
        <v>0</v>
      </c>
      <c r="BQ1772" s="65">
        <f t="shared" si="1142"/>
        <v>0</v>
      </c>
      <c r="BR1772" s="64" t="str">
        <f t="shared" si="1143"/>
        <v>Nincs hosszútávú terv!</v>
      </c>
      <c r="BS1772" s="65">
        <f t="shared" si="1144"/>
        <v>0</v>
      </c>
      <c r="BT1772" s="65">
        <f t="shared" si="1145"/>
        <v>0</v>
      </c>
      <c r="BU1772" s="65">
        <f t="shared" si="1146"/>
        <v>0</v>
      </c>
      <c r="BV1772" s="65">
        <f t="shared" si="1147"/>
        <v>0</v>
      </c>
      <c r="BW1772" s="65">
        <f t="shared" si="1148"/>
        <v>0</v>
      </c>
      <c r="BX1772" s="65">
        <f t="shared" si="1149"/>
        <v>0</v>
      </c>
      <c r="BY1772" s="65">
        <f t="shared" si="1150"/>
        <v>0</v>
      </c>
      <c r="BZ1772" s="65">
        <f t="shared" si="1151"/>
        <v>0</v>
      </c>
      <c r="CA1772" s="65">
        <f t="shared" si="1152"/>
        <v>0</v>
      </c>
      <c r="CB1772" s="65">
        <f t="shared" si="1153"/>
        <v>0</v>
      </c>
      <c r="CC1772" s="65">
        <f t="shared" si="1154"/>
        <v>0</v>
      </c>
      <c r="CD1772" s="65" t="str">
        <f t="shared" si="1124"/>
        <v>Hiányos kitöltés! (B-oszlop üres)</v>
      </c>
      <c r="CE1772" s="66" t="str">
        <f t="shared" si="1125"/>
        <v>Hiányos kitöltés! (B-oszlop üres)</v>
      </c>
      <c r="CF1772" s="65">
        <f t="shared" si="1126"/>
        <v>0</v>
      </c>
      <c r="CG1772" s="65">
        <f t="shared" si="1127"/>
        <v>0</v>
      </c>
      <c r="CH1772" s="65">
        <f t="shared" si="1128"/>
        <v>0</v>
      </c>
    </row>
    <row r="1773" spans="1:86" ht="31.25" x14ac:dyDescent="0.25">
      <c r="A1773" s="54" t="str">
        <f t="shared" si="1117"/>
        <v>Nincs VKR kiválasztva!</v>
      </c>
      <c r="B1773" s="68"/>
      <c r="C1773" s="55"/>
      <c r="D1773" s="47"/>
      <c r="E1773" s="47"/>
      <c r="F1773" s="56" t="str">
        <f>IF($G1773="","Nincs VKR kiválasztva!",INDEX(Osszesito!$C:$C,MATCH($G1773,Osszesito!$D:$D,0)))</f>
        <v>Nincs VKR kiválasztva!</v>
      </c>
      <c r="G1773" s="45"/>
      <c r="H1773" s="51" t="str">
        <f>IF($D1773="","",CONCATENATE($AY1773,"_",COUNTA($D$3:$D1773),"_FSZV_2026"))</f>
        <v/>
      </c>
      <c r="I1773" s="56" t="str">
        <f>IF($G1773="","Nincs VKR kiválasztva!",INDEX(Osszesito!$G:$G,MATCH($F1773,Osszesito!$C:$C,0)))</f>
        <v>Nincs VKR kiválasztva!</v>
      </c>
      <c r="J1773" s="56" t="str">
        <f>IF($G1773="","Nincs VKR kiválasztva!",INDEX(Osszesito!$F:$F,MATCH($F1773,Osszesito!$C:$C,0)))</f>
        <v>Nincs VKR kiválasztva!</v>
      </c>
      <c r="K1773" s="48" t="str">
        <f t="shared" si="1155"/>
        <v>Nincs kitöltve a költség rész!</v>
      </c>
      <c r="L1773" s="49"/>
      <c r="M1773" s="49"/>
      <c r="N1773" s="60"/>
      <c r="O1773" s="60"/>
      <c r="P1773" s="90"/>
      <c r="R1773" s="62"/>
      <c r="S1773" s="62"/>
      <c r="T1773" s="62"/>
      <c r="U1773" s="62"/>
      <c r="V1773" s="62"/>
      <c r="W1773" s="62"/>
      <c r="X1773" s="62"/>
      <c r="Y1773" s="62"/>
      <c r="Z1773" s="62"/>
      <c r="AA1773" s="62"/>
      <c r="AB1773" s="62"/>
      <c r="AC1773" s="61">
        <f t="shared" si="1118"/>
        <v>0</v>
      </c>
      <c r="AD1773" s="1" t="str">
        <f t="shared" si="1119"/>
        <v>Nincs VKR kiválasztva!</v>
      </c>
      <c r="AF1773" s="60"/>
      <c r="AG1773" s="60"/>
      <c r="AH1773" s="60"/>
      <c r="AI1773" s="60"/>
      <c r="AJ1773" s="60"/>
      <c r="AK1773" s="60"/>
      <c r="AL1773" s="60"/>
      <c r="AM1773" s="60"/>
      <c r="AN1773" s="60"/>
      <c r="AO1773" s="60"/>
      <c r="AP1773" s="60"/>
      <c r="AQ1773" s="61">
        <f t="shared" si="1120"/>
        <v>0</v>
      </c>
      <c r="AR1773" s="130" t="s">
        <v>36</v>
      </c>
      <c r="AS1773" s="1" t="str">
        <f t="shared" si="1121"/>
        <v>Nincs VKR kiválasztva!</v>
      </c>
      <c r="AU1773" s="46"/>
      <c r="AV1773" s="46"/>
      <c r="AY1773" s="64" t="str">
        <f>IF($D1773="","",INDEX(Osszesito!$E:$E,MATCH($F1773,Osszesito!$C:$C,0)))</f>
        <v/>
      </c>
      <c r="AZ1773" s="64">
        <f t="shared" si="1129"/>
        <v>0</v>
      </c>
      <c r="BA1773" s="65">
        <f t="shared" si="1130"/>
        <v>0</v>
      </c>
      <c r="BB1773" s="65" t="str">
        <f t="shared" si="1131"/>
        <v>x</v>
      </c>
      <c r="BC1773" s="65">
        <f t="shared" si="1122"/>
        <v>0</v>
      </c>
      <c r="BD1773" s="65">
        <f t="shared" si="1156"/>
        <v>0</v>
      </c>
      <c r="BE1773" s="65">
        <f t="shared" si="1132"/>
        <v>0</v>
      </c>
      <c r="BF1773" s="64" t="str">
        <f t="shared" si="1133"/>
        <v>A forrás egyenlő a költséggel (I.ütem).</v>
      </c>
      <c r="BG1773" s="65">
        <f t="shared" si="1134"/>
        <v>0</v>
      </c>
      <c r="BH1773" s="65">
        <f t="shared" si="1135"/>
        <v>0</v>
      </c>
      <c r="BI1773" s="65">
        <f t="shared" si="1136"/>
        <v>0</v>
      </c>
      <c r="BJ1773" s="65">
        <f t="shared" si="1137"/>
        <v>0</v>
      </c>
      <c r="BK1773" s="65">
        <f t="shared" si="1123"/>
        <v>0</v>
      </c>
      <c r="BL1773" s="66" t="str">
        <f t="shared" si="1157"/>
        <v>Nem hosszútávú a feladat.</v>
      </c>
      <c r="BM1773" s="67">
        <f t="shared" si="1138"/>
        <v>1</v>
      </c>
      <c r="BN1773" s="67">
        <f t="shared" si="1139"/>
        <v>0</v>
      </c>
      <c r="BO1773" s="67">
        <f t="shared" si="1140"/>
        <v>1</v>
      </c>
      <c r="BP1773" s="67">
        <f t="shared" si="1141"/>
        <v>0</v>
      </c>
      <c r="BQ1773" s="65">
        <f t="shared" si="1142"/>
        <v>0</v>
      </c>
      <c r="BR1773" s="64" t="str">
        <f t="shared" si="1143"/>
        <v>Nincs hosszútávú terv!</v>
      </c>
      <c r="BS1773" s="65">
        <f t="shared" si="1144"/>
        <v>0</v>
      </c>
      <c r="BT1773" s="65">
        <f t="shared" si="1145"/>
        <v>0</v>
      </c>
      <c r="BU1773" s="65">
        <f t="shared" si="1146"/>
        <v>0</v>
      </c>
      <c r="BV1773" s="65">
        <f t="shared" si="1147"/>
        <v>0</v>
      </c>
      <c r="BW1773" s="65">
        <f t="shared" si="1148"/>
        <v>0</v>
      </c>
      <c r="BX1773" s="65">
        <f t="shared" si="1149"/>
        <v>0</v>
      </c>
      <c r="BY1773" s="65">
        <f t="shared" si="1150"/>
        <v>0</v>
      </c>
      <c r="BZ1773" s="65">
        <f t="shared" si="1151"/>
        <v>0</v>
      </c>
      <c r="CA1773" s="65">
        <f t="shared" si="1152"/>
        <v>0</v>
      </c>
      <c r="CB1773" s="65">
        <f t="shared" si="1153"/>
        <v>0</v>
      </c>
      <c r="CC1773" s="65">
        <f t="shared" si="1154"/>
        <v>0</v>
      </c>
      <c r="CD1773" s="65" t="str">
        <f t="shared" si="1124"/>
        <v>Hiányos kitöltés! (B-oszlop üres)</v>
      </c>
      <c r="CE1773" s="66" t="str">
        <f t="shared" si="1125"/>
        <v>Hiányos kitöltés! (B-oszlop üres)</v>
      </c>
      <c r="CF1773" s="65">
        <f t="shared" si="1126"/>
        <v>0</v>
      </c>
      <c r="CG1773" s="65">
        <f t="shared" si="1127"/>
        <v>0</v>
      </c>
      <c r="CH1773" s="65">
        <f t="shared" si="1128"/>
        <v>0</v>
      </c>
    </row>
    <row r="1774" spans="1:86" ht="31.25" x14ac:dyDescent="0.25">
      <c r="A1774" s="54" t="str">
        <f t="shared" si="1117"/>
        <v>Nincs VKR kiválasztva!</v>
      </c>
      <c r="B1774" s="68"/>
      <c r="C1774" s="55"/>
      <c r="D1774" s="47"/>
      <c r="E1774" s="47"/>
      <c r="F1774" s="56" t="str">
        <f>IF($G1774="","Nincs VKR kiválasztva!",INDEX(Osszesito!$C:$C,MATCH($G1774,Osszesito!$D:$D,0)))</f>
        <v>Nincs VKR kiválasztva!</v>
      </c>
      <c r="G1774" s="45"/>
      <c r="H1774" s="51" t="str">
        <f>IF($D1774="","",CONCATENATE($AY1774,"_",COUNTA($D$3:$D1774),"_FSZV_2026"))</f>
        <v/>
      </c>
      <c r="I1774" s="56" t="str">
        <f>IF($G1774="","Nincs VKR kiválasztva!",INDEX(Osszesito!$G:$G,MATCH($F1774,Osszesito!$C:$C,0)))</f>
        <v>Nincs VKR kiválasztva!</v>
      </c>
      <c r="J1774" s="56" t="str">
        <f>IF($G1774="","Nincs VKR kiválasztva!",INDEX(Osszesito!$F:$F,MATCH($F1774,Osszesito!$C:$C,0)))</f>
        <v>Nincs VKR kiválasztva!</v>
      </c>
      <c r="K1774" s="48" t="str">
        <f t="shared" si="1155"/>
        <v>Nincs kitöltve a költség rész!</v>
      </c>
      <c r="L1774" s="49"/>
      <c r="M1774" s="49"/>
      <c r="N1774" s="60"/>
      <c r="O1774" s="60"/>
      <c r="P1774" s="90"/>
      <c r="R1774" s="62"/>
      <c r="S1774" s="62"/>
      <c r="T1774" s="62"/>
      <c r="U1774" s="62"/>
      <c r="V1774" s="62"/>
      <c r="W1774" s="62"/>
      <c r="X1774" s="62"/>
      <c r="Y1774" s="62"/>
      <c r="Z1774" s="62"/>
      <c r="AA1774" s="62"/>
      <c r="AB1774" s="62"/>
      <c r="AC1774" s="61">
        <f t="shared" si="1118"/>
        <v>0</v>
      </c>
      <c r="AD1774" s="1" t="str">
        <f t="shared" si="1119"/>
        <v>Nincs VKR kiválasztva!</v>
      </c>
      <c r="AF1774" s="60"/>
      <c r="AG1774" s="60"/>
      <c r="AH1774" s="60"/>
      <c r="AI1774" s="60"/>
      <c r="AJ1774" s="60"/>
      <c r="AK1774" s="60"/>
      <c r="AL1774" s="60"/>
      <c r="AM1774" s="60"/>
      <c r="AN1774" s="60"/>
      <c r="AO1774" s="60"/>
      <c r="AP1774" s="60"/>
      <c r="AQ1774" s="61">
        <f t="shared" si="1120"/>
        <v>0</v>
      </c>
      <c r="AR1774" s="130" t="s">
        <v>36</v>
      </c>
      <c r="AS1774" s="1" t="str">
        <f t="shared" si="1121"/>
        <v>Nincs VKR kiválasztva!</v>
      </c>
      <c r="AU1774" s="46"/>
      <c r="AV1774" s="46"/>
      <c r="AY1774" s="64" t="str">
        <f>IF($D1774="","",INDEX(Osszesito!$E:$E,MATCH($F1774,Osszesito!$C:$C,0)))</f>
        <v/>
      </c>
      <c r="AZ1774" s="64">
        <f t="shared" si="1129"/>
        <v>0</v>
      </c>
      <c r="BA1774" s="65">
        <f t="shared" si="1130"/>
        <v>0</v>
      </c>
      <c r="BB1774" s="65" t="str">
        <f t="shared" si="1131"/>
        <v>x</v>
      </c>
      <c r="BC1774" s="65">
        <f t="shared" si="1122"/>
        <v>0</v>
      </c>
      <c r="BD1774" s="65">
        <f t="shared" si="1156"/>
        <v>0</v>
      </c>
      <c r="BE1774" s="65">
        <f t="shared" si="1132"/>
        <v>0</v>
      </c>
      <c r="BF1774" s="64" t="str">
        <f t="shared" si="1133"/>
        <v>A forrás egyenlő a költséggel (I.ütem).</v>
      </c>
      <c r="BG1774" s="65">
        <f t="shared" si="1134"/>
        <v>0</v>
      </c>
      <c r="BH1774" s="65">
        <f t="shared" si="1135"/>
        <v>0</v>
      </c>
      <c r="BI1774" s="65">
        <f t="shared" si="1136"/>
        <v>0</v>
      </c>
      <c r="BJ1774" s="65">
        <f t="shared" si="1137"/>
        <v>0</v>
      </c>
      <c r="BK1774" s="65">
        <f t="shared" si="1123"/>
        <v>0</v>
      </c>
      <c r="BL1774" s="66" t="str">
        <f t="shared" si="1157"/>
        <v>Nem hosszútávú a feladat.</v>
      </c>
      <c r="BM1774" s="67">
        <f t="shared" si="1138"/>
        <v>1</v>
      </c>
      <c r="BN1774" s="67">
        <f t="shared" si="1139"/>
        <v>0</v>
      </c>
      <c r="BO1774" s="67">
        <f t="shared" si="1140"/>
        <v>1</v>
      </c>
      <c r="BP1774" s="67">
        <f t="shared" si="1141"/>
        <v>0</v>
      </c>
      <c r="BQ1774" s="65">
        <f t="shared" si="1142"/>
        <v>0</v>
      </c>
      <c r="BR1774" s="64" t="str">
        <f t="shared" si="1143"/>
        <v>Nincs hosszútávú terv!</v>
      </c>
      <c r="BS1774" s="65">
        <f t="shared" si="1144"/>
        <v>0</v>
      </c>
      <c r="BT1774" s="65">
        <f t="shared" si="1145"/>
        <v>0</v>
      </c>
      <c r="BU1774" s="65">
        <f t="shared" si="1146"/>
        <v>0</v>
      </c>
      <c r="BV1774" s="65">
        <f t="shared" si="1147"/>
        <v>0</v>
      </c>
      <c r="BW1774" s="65">
        <f t="shared" si="1148"/>
        <v>0</v>
      </c>
      <c r="BX1774" s="65">
        <f t="shared" si="1149"/>
        <v>0</v>
      </c>
      <c r="BY1774" s="65">
        <f t="shared" si="1150"/>
        <v>0</v>
      </c>
      <c r="BZ1774" s="65">
        <f t="shared" si="1151"/>
        <v>0</v>
      </c>
      <c r="CA1774" s="65">
        <f t="shared" si="1152"/>
        <v>0</v>
      </c>
      <c r="CB1774" s="65">
        <f t="shared" si="1153"/>
        <v>0</v>
      </c>
      <c r="CC1774" s="65">
        <f t="shared" si="1154"/>
        <v>0</v>
      </c>
      <c r="CD1774" s="65" t="str">
        <f t="shared" si="1124"/>
        <v>Hiányos kitöltés! (B-oszlop üres)</v>
      </c>
      <c r="CE1774" s="66" t="str">
        <f t="shared" si="1125"/>
        <v>Hiányos kitöltés! (B-oszlop üres)</v>
      </c>
      <c r="CF1774" s="65">
        <f t="shared" si="1126"/>
        <v>0</v>
      </c>
      <c r="CG1774" s="65">
        <f t="shared" si="1127"/>
        <v>0</v>
      </c>
      <c r="CH1774" s="65">
        <f t="shared" si="1128"/>
        <v>0</v>
      </c>
    </row>
    <row r="1775" spans="1:86" ht="31.25" x14ac:dyDescent="0.25">
      <c r="A1775" s="54" t="str">
        <f t="shared" si="1117"/>
        <v>Nincs VKR kiválasztva!</v>
      </c>
      <c r="B1775" s="68"/>
      <c r="C1775" s="55"/>
      <c r="D1775" s="47"/>
      <c r="E1775" s="47"/>
      <c r="F1775" s="56" t="str">
        <f>IF($G1775="","Nincs VKR kiválasztva!",INDEX(Osszesito!$C:$C,MATCH($G1775,Osszesito!$D:$D,0)))</f>
        <v>Nincs VKR kiválasztva!</v>
      </c>
      <c r="G1775" s="45"/>
      <c r="H1775" s="51" t="str">
        <f>IF($D1775="","",CONCATENATE($AY1775,"_",COUNTA($D$3:$D1775),"_FSZV_2026"))</f>
        <v/>
      </c>
      <c r="I1775" s="56" t="str">
        <f>IF($G1775="","Nincs VKR kiválasztva!",INDEX(Osszesito!$G:$G,MATCH($F1775,Osszesito!$C:$C,0)))</f>
        <v>Nincs VKR kiválasztva!</v>
      </c>
      <c r="J1775" s="56" t="str">
        <f>IF($G1775="","Nincs VKR kiválasztva!",INDEX(Osszesito!$F:$F,MATCH($F1775,Osszesito!$C:$C,0)))</f>
        <v>Nincs VKR kiválasztva!</v>
      </c>
      <c r="K1775" s="48" t="str">
        <f t="shared" si="1155"/>
        <v>Nincs kitöltve a költség rész!</v>
      </c>
      <c r="L1775" s="49"/>
      <c r="M1775" s="49"/>
      <c r="N1775" s="60"/>
      <c r="O1775" s="60"/>
      <c r="P1775" s="90"/>
      <c r="R1775" s="62"/>
      <c r="S1775" s="62"/>
      <c r="T1775" s="62"/>
      <c r="U1775" s="62"/>
      <c r="V1775" s="62"/>
      <c r="W1775" s="62"/>
      <c r="X1775" s="62"/>
      <c r="Y1775" s="62"/>
      <c r="Z1775" s="62"/>
      <c r="AA1775" s="62"/>
      <c r="AB1775" s="62"/>
      <c r="AC1775" s="61">
        <f t="shared" si="1118"/>
        <v>0</v>
      </c>
      <c r="AD1775" s="1" t="str">
        <f t="shared" si="1119"/>
        <v>Nincs VKR kiválasztva!</v>
      </c>
      <c r="AF1775" s="60"/>
      <c r="AG1775" s="60"/>
      <c r="AH1775" s="60"/>
      <c r="AI1775" s="60"/>
      <c r="AJ1775" s="60"/>
      <c r="AK1775" s="60"/>
      <c r="AL1775" s="60"/>
      <c r="AM1775" s="60"/>
      <c r="AN1775" s="60"/>
      <c r="AO1775" s="60"/>
      <c r="AP1775" s="60"/>
      <c r="AQ1775" s="61">
        <f t="shared" si="1120"/>
        <v>0</v>
      </c>
      <c r="AR1775" s="130" t="s">
        <v>36</v>
      </c>
      <c r="AS1775" s="1" t="str">
        <f t="shared" si="1121"/>
        <v>Nincs VKR kiválasztva!</v>
      </c>
      <c r="AU1775" s="46"/>
      <c r="AV1775" s="46"/>
      <c r="AY1775" s="64" t="str">
        <f>IF($D1775="","",INDEX(Osszesito!$E:$E,MATCH($F1775,Osszesito!$C:$C,0)))</f>
        <v/>
      </c>
      <c r="AZ1775" s="64">
        <f t="shared" si="1129"/>
        <v>0</v>
      </c>
      <c r="BA1775" s="65">
        <f t="shared" si="1130"/>
        <v>0</v>
      </c>
      <c r="BB1775" s="65" t="str">
        <f t="shared" si="1131"/>
        <v>x</v>
      </c>
      <c r="BC1775" s="65">
        <f t="shared" si="1122"/>
        <v>0</v>
      </c>
      <c r="BD1775" s="65">
        <f t="shared" si="1156"/>
        <v>0</v>
      </c>
      <c r="BE1775" s="65">
        <f t="shared" si="1132"/>
        <v>0</v>
      </c>
      <c r="BF1775" s="64" t="str">
        <f t="shared" si="1133"/>
        <v>A forrás egyenlő a költséggel (I.ütem).</v>
      </c>
      <c r="BG1775" s="65">
        <f t="shared" si="1134"/>
        <v>0</v>
      </c>
      <c r="BH1775" s="65">
        <f t="shared" si="1135"/>
        <v>0</v>
      </c>
      <c r="BI1775" s="65">
        <f t="shared" si="1136"/>
        <v>0</v>
      </c>
      <c r="BJ1775" s="65">
        <f t="shared" si="1137"/>
        <v>0</v>
      </c>
      <c r="BK1775" s="65">
        <f t="shared" si="1123"/>
        <v>0</v>
      </c>
      <c r="BL1775" s="66" t="str">
        <f t="shared" si="1157"/>
        <v>Nem hosszútávú a feladat.</v>
      </c>
      <c r="BM1775" s="67">
        <f t="shared" si="1138"/>
        <v>1</v>
      </c>
      <c r="BN1775" s="67">
        <f t="shared" si="1139"/>
        <v>0</v>
      </c>
      <c r="BO1775" s="67">
        <f t="shared" si="1140"/>
        <v>1</v>
      </c>
      <c r="BP1775" s="67">
        <f t="shared" si="1141"/>
        <v>0</v>
      </c>
      <c r="BQ1775" s="65">
        <f t="shared" si="1142"/>
        <v>0</v>
      </c>
      <c r="BR1775" s="64" t="str">
        <f t="shared" si="1143"/>
        <v>Nincs hosszútávú terv!</v>
      </c>
      <c r="BS1775" s="65">
        <f t="shared" si="1144"/>
        <v>0</v>
      </c>
      <c r="BT1775" s="65">
        <f t="shared" si="1145"/>
        <v>0</v>
      </c>
      <c r="BU1775" s="65">
        <f t="shared" si="1146"/>
        <v>0</v>
      </c>
      <c r="BV1775" s="65">
        <f t="shared" si="1147"/>
        <v>0</v>
      </c>
      <c r="BW1775" s="65">
        <f t="shared" si="1148"/>
        <v>0</v>
      </c>
      <c r="BX1775" s="65">
        <f t="shared" si="1149"/>
        <v>0</v>
      </c>
      <c r="BY1775" s="65">
        <f t="shared" si="1150"/>
        <v>0</v>
      </c>
      <c r="BZ1775" s="65">
        <f t="shared" si="1151"/>
        <v>0</v>
      </c>
      <c r="CA1775" s="65">
        <f t="shared" si="1152"/>
        <v>0</v>
      </c>
      <c r="CB1775" s="65">
        <f t="shared" si="1153"/>
        <v>0</v>
      </c>
      <c r="CC1775" s="65">
        <f t="shared" si="1154"/>
        <v>0</v>
      </c>
      <c r="CD1775" s="65" t="str">
        <f t="shared" si="1124"/>
        <v>Hiányos kitöltés! (B-oszlop üres)</v>
      </c>
      <c r="CE1775" s="66" t="str">
        <f t="shared" si="1125"/>
        <v>Hiányos kitöltés! (B-oszlop üres)</v>
      </c>
      <c r="CF1775" s="65">
        <f t="shared" si="1126"/>
        <v>0</v>
      </c>
      <c r="CG1775" s="65">
        <f t="shared" si="1127"/>
        <v>0</v>
      </c>
      <c r="CH1775" s="65">
        <f t="shared" si="1128"/>
        <v>0</v>
      </c>
    </row>
    <row r="1776" spans="1:86" ht="31.25" x14ac:dyDescent="0.25">
      <c r="A1776" s="54" t="str">
        <f t="shared" si="1117"/>
        <v>Nincs VKR kiválasztva!</v>
      </c>
      <c r="B1776" s="68"/>
      <c r="C1776" s="55"/>
      <c r="D1776" s="47"/>
      <c r="E1776" s="47"/>
      <c r="F1776" s="56" t="str">
        <f>IF($G1776="","Nincs VKR kiválasztva!",INDEX(Osszesito!$C:$C,MATCH($G1776,Osszesito!$D:$D,0)))</f>
        <v>Nincs VKR kiválasztva!</v>
      </c>
      <c r="G1776" s="45"/>
      <c r="H1776" s="51" t="str">
        <f>IF($D1776="","",CONCATENATE($AY1776,"_",COUNTA($D$3:$D1776),"_FSZV_2026"))</f>
        <v/>
      </c>
      <c r="I1776" s="56" t="str">
        <f>IF($G1776="","Nincs VKR kiválasztva!",INDEX(Osszesito!$G:$G,MATCH($F1776,Osszesito!$C:$C,0)))</f>
        <v>Nincs VKR kiválasztva!</v>
      </c>
      <c r="J1776" s="56" t="str">
        <f>IF($G1776="","Nincs VKR kiválasztva!",INDEX(Osszesito!$F:$F,MATCH($F1776,Osszesito!$C:$C,0)))</f>
        <v>Nincs VKR kiválasztva!</v>
      </c>
      <c r="K1776" s="48" t="str">
        <f t="shared" si="1155"/>
        <v>Nincs kitöltve a költség rész!</v>
      </c>
      <c r="L1776" s="49"/>
      <c r="M1776" s="49"/>
      <c r="N1776" s="60"/>
      <c r="O1776" s="60"/>
      <c r="P1776" s="90"/>
      <c r="R1776" s="62"/>
      <c r="S1776" s="62"/>
      <c r="T1776" s="62"/>
      <c r="U1776" s="62"/>
      <c r="V1776" s="62"/>
      <c r="W1776" s="62"/>
      <c r="X1776" s="62"/>
      <c r="Y1776" s="62"/>
      <c r="Z1776" s="62"/>
      <c r="AA1776" s="62"/>
      <c r="AB1776" s="62"/>
      <c r="AC1776" s="61">
        <f t="shared" si="1118"/>
        <v>0</v>
      </c>
      <c r="AD1776" s="1" t="str">
        <f t="shared" si="1119"/>
        <v>Nincs VKR kiválasztva!</v>
      </c>
      <c r="AF1776" s="60"/>
      <c r="AG1776" s="60"/>
      <c r="AH1776" s="60"/>
      <c r="AI1776" s="60"/>
      <c r="AJ1776" s="60"/>
      <c r="AK1776" s="60"/>
      <c r="AL1776" s="60"/>
      <c r="AM1776" s="60"/>
      <c r="AN1776" s="60"/>
      <c r="AO1776" s="60"/>
      <c r="AP1776" s="60"/>
      <c r="AQ1776" s="61">
        <f t="shared" si="1120"/>
        <v>0</v>
      </c>
      <c r="AR1776" s="130" t="s">
        <v>36</v>
      </c>
      <c r="AS1776" s="1" t="str">
        <f t="shared" si="1121"/>
        <v>Nincs VKR kiválasztva!</v>
      </c>
      <c r="AU1776" s="46"/>
      <c r="AV1776" s="46"/>
      <c r="AY1776" s="64" t="str">
        <f>IF($D1776="","",INDEX(Osszesito!$E:$E,MATCH($F1776,Osszesito!$C:$C,0)))</f>
        <v/>
      </c>
      <c r="AZ1776" s="64">
        <f t="shared" si="1129"/>
        <v>0</v>
      </c>
      <c r="BA1776" s="65">
        <f t="shared" si="1130"/>
        <v>0</v>
      </c>
      <c r="BB1776" s="65" t="str">
        <f t="shared" si="1131"/>
        <v>x</v>
      </c>
      <c r="BC1776" s="65">
        <f t="shared" si="1122"/>
        <v>0</v>
      </c>
      <c r="BD1776" s="65">
        <f t="shared" si="1156"/>
        <v>0</v>
      </c>
      <c r="BE1776" s="65">
        <f t="shared" si="1132"/>
        <v>0</v>
      </c>
      <c r="BF1776" s="64" t="str">
        <f t="shared" si="1133"/>
        <v>A forrás egyenlő a költséggel (I.ütem).</v>
      </c>
      <c r="BG1776" s="65">
        <f t="shared" si="1134"/>
        <v>0</v>
      </c>
      <c r="BH1776" s="65">
        <f t="shared" si="1135"/>
        <v>0</v>
      </c>
      <c r="BI1776" s="65">
        <f t="shared" si="1136"/>
        <v>0</v>
      </c>
      <c r="BJ1776" s="65">
        <f t="shared" si="1137"/>
        <v>0</v>
      </c>
      <c r="BK1776" s="65">
        <f t="shared" si="1123"/>
        <v>0</v>
      </c>
      <c r="BL1776" s="66" t="str">
        <f t="shared" si="1157"/>
        <v>Nem hosszútávú a feladat.</v>
      </c>
      <c r="BM1776" s="67">
        <f t="shared" si="1138"/>
        <v>1</v>
      </c>
      <c r="BN1776" s="67">
        <f t="shared" si="1139"/>
        <v>0</v>
      </c>
      <c r="BO1776" s="67">
        <f t="shared" si="1140"/>
        <v>1</v>
      </c>
      <c r="BP1776" s="67">
        <f t="shared" si="1141"/>
        <v>0</v>
      </c>
      <c r="BQ1776" s="65">
        <f t="shared" si="1142"/>
        <v>0</v>
      </c>
      <c r="BR1776" s="64" t="str">
        <f t="shared" si="1143"/>
        <v>Nincs hosszútávú terv!</v>
      </c>
      <c r="BS1776" s="65">
        <f t="shared" si="1144"/>
        <v>0</v>
      </c>
      <c r="BT1776" s="65">
        <f t="shared" si="1145"/>
        <v>0</v>
      </c>
      <c r="BU1776" s="65">
        <f t="shared" si="1146"/>
        <v>0</v>
      </c>
      <c r="BV1776" s="65">
        <f t="shared" si="1147"/>
        <v>0</v>
      </c>
      <c r="BW1776" s="65">
        <f t="shared" si="1148"/>
        <v>0</v>
      </c>
      <c r="BX1776" s="65">
        <f t="shared" si="1149"/>
        <v>0</v>
      </c>
      <c r="BY1776" s="65">
        <f t="shared" si="1150"/>
        <v>0</v>
      </c>
      <c r="BZ1776" s="65">
        <f t="shared" si="1151"/>
        <v>0</v>
      </c>
      <c r="CA1776" s="65">
        <f t="shared" si="1152"/>
        <v>0</v>
      </c>
      <c r="CB1776" s="65">
        <f t="shared" si="1153"/>
        <v>0</v>
      </c>
      <c r="CC1776" s="65">
        <f t="shared" si="1154"/>
        <v>0</v>
      </c>
      <c r="CD1776" s="65" t="str">
        <f t="shared" si="1124"/>
        <v>Hiányos kitöltés! (B-oszlop üres)</v>
      </c>
      <c r="CE1776" s="66" t="str">
        <f t="shared" si="1125"/>
        <v>Hiányos kitöltés! (B-oszlop üres)</v>
      </c>
      <c r="CF1776" s="65">
        <f t="shared" si="1126"/>
        <v>0</v>
      </c>
      <c r="CG1776" s="65">
        <f t="shared" si="1127"/>
        <v>0</v>
      </c>
      <c r="CH1776" s="65">
        <f t="shared" si="1128"/>
        <v>0</v>
      </c>
    </row>
    <row r="1777" spans="1:86" ht="31.25" x14ac:dyDescent="0.25">
      <c r="A1777" s="54" t="str">
        <f t="shared" si="1117"/>
        <v>Nincs VKR kiválasztva!</v>
      </c>
      <c r="B1777" s="68"/>
      <c r="C1777" s="55"/>
      <c r="D1777" s="47"/>
      <c r="E1777" s="47"/>
      <c r="F1777" s="56" t="str">
        <f>IF($G1777="","Nincs VKR kiválasztva!",INDEX(Osszesito!$C:$C,MATCH($G1777,Osszesito!$D:$D,0)))</f>
        <v>Nincs VKR kiválasztva!</v>
      </c>
      <c r="G1777" s="45"/>
      <c r="H1777" s="51" t="str">
        <f>IF($D1777="","",CONCATENATE($AY1777,"_",COUNTA($D$3:$D1777),"_FSZV_2026"))</f>
        <v/>
      </c>
      <c r="I1777" s="56" t="str">
        <f>IF($G1777="","Nincs VKR kiválasztva!",INDEX(Osszesito!$G:$G,MATCH($F1777,Osszesito!$C:$C,0)))</f>
        <v>Nincs VKR kiválasztva!</v>
      </c>
      <c r="J1777" s="56" t="str">
        <f>IF($G1777="","Nincs VKR kiválasztva!",INDEX(Osszesito!$F:$F,MATCH($F1777,Osszesito!$C:$C,0)))</f>
        <v>Nincs VKR kiválasztva!</v>
      </c>
      <c r="K1777" s="48" t="str">
        <f t="shared" si="1155"/>
        <v>Nincs kitöltve a költség rész!</v>
      </c>
      <c r="L1777" s="49"/>
      <c r="M1777" s="49"/>
      <c r="N1777" s="60"/>
      <c r="O1777" s="60"/>
      <c r="P1777" s="90"/>
      <c r="R1777" s="62"/>
      <c r="S1777" s="62"/>
      <c r="T1777" s="62"/>
      <c r="U1777" s="62"/>
      <c r="V1777" s="62"/>
      <c r="W1777" s="62"/>
      <c r="X1777" s="62"/>
      <c r="Y1777" s="62"/>
      <c r="Z1777" s="62"/>
      <c r="AA1777" s="62"/>
      <c r="AB1777" s="62"/>
      <c r="AC1777" s="61">
        <f t="shared" si="1118"/>
        <v>0</v>
      </c>
      <c r="AD1777" s="1" t="str">
        <f t="shared" si="1119"/>
        <v>Nincs VKR kiválasztva!</v>
      </c>
      <c r="AF1777" s="60"/>
      <c r="AG1777" s="60"/>
      <c r="AH1777" s="60"/>
      <c r="AI1777" s="60"/>
      <c r="AJ1777" s="60"/>
      <c r="AK1777" s="60"/>
      <c r="AL1777" s="60"/>
      <c r="AM1777" s="60"/>
      <c r="AN1777" s="60"/>
      <c r="AO1777" s="60"/>
      <c r="AP1777" s="60"/>
      <c r="AQ1777" s="61">
        <f t="shared" si="1120"/>
        <v>0</v>
      </c>
      <c r="AR1777" s="130" t="s">
        <v>36</v>
      </c>
      <c r="AS1777" s="1" t="str">
        <f t="shared" si="1121"/>
        <v>Nincs VKR kiválasztva!</v>
      </c>
      <c r="AU1777" s="46"/>
      <c r="AV1777" s="46"/>
      <c r="AY1777" s="64" t="str">
        <f>IF($D1777="","",INDEX(Osszesito!$E:$E,MATCH($F1777,Osszesito!$C:$C,0)))</f>
        <v/>
      </c>
      <c r="AZ1777" s="64">
        <f t="shared" si="1129"/>
        <v>0</v>
      </c>
      <c r="BA1777" s="65">
        <f t="shared" si="1130"/>
        <v>0</v>
      </c>
      <c r="BB1777" s="65" t="str">
        <f t="shared" si="1131"/>
        <v>x</v>
      </c>
      <c r="BC1777" s="65">
        <f t="shared" si="1122"/>
        <v>0</v>
      </c>
      <c r="BD1777" s="65">
        <f t="shared" si="1156"/>
        <v>0</v>
      </c>
      <c r="BE1777" s="65">
        <f t="shared" si="1132"/>
        <v>0</v>
      </c>
      <c r="BF1777" s="64" t="str">
        <f t="shared" si="1133"/>
        <v>A forrás egyenlő a költséggel (I.ütem).</v>
      </c>
      <c r="BG1777" s="65">
        <f t="shared" si="1134"/>
        <v>0</v>
      </c>
      <c r="BH1777" s="65">
        <f t="shared" si="1135"/>
        <v>0</v>
      </c>
      <c r="BI1777" s="65">
        <f t="shared" si="1136"/>
        <v>0</v>
      </c>
      <c r="BJ1777" s="65">
        <f t="shared" si="1137"/>
        <v>0</v>
      </c>
      <c r="BK1777" s="65">
        <f t="shared" si="1123"/>
        <v>0</v>
      </c>
      <c r="BL1777" s="66" t="str">
        <f t="shared" si="1157"/>
        <v>Nem hosszútávú a feladat.</v>
      </c>
      <c r="BM1777" s="67">
        <f t="shared" si="1138"/>
        <v>1</v>
      </c>
      <c r="BN1777" s="67">
        <f t="shared" si="1139"/>
        <v>0</v>
      </c>
      <c r="BO1777" s="67">
        <f t="shared" si="1140"/>
        <v>1</v>
      </c>
      <c r="BP1777" s="67">
        <f t="shared" si="1141"/>
        <v>0</v>
      </c>
      <c r="BQ1777" s="65">
        <f t="shared" si="1142"/>
        <v>0</v>
      </c>
      <c r="BR1777" s="64" t="str">
        <f t="shared" si="1143"/>
        <v>Nincs hosszútávú terv!</v>
      </c>
      <c r="BS1777" s="65">
        <f t="shared" si="1144"/>
        <v>0</v>
      </c>
      <c r="BT1777" s="65">
        <f t="shared" si="1145"/>
        <v>0</v>
      </c>
      <c r="BU1777" s="65">
        <f t="shared" si="1146"/>
        <v>0</v>
      </c>
      <c r="BV1777" s="65">
        <f t="shared" si="1147"/>
        <v>0</v>
      </c>
      <c r="BW1777" s="65">
        <f t="shared" si="1148"/>
        <v>0</v>
      </c>
      <c r="BX1777" s="65">
        <f t="shared" si="1149"/>
        <v>0</v>
      </c>
      <c r="BY1777" s="65">
        <f t="shared" si="1150"/>
        <v>0</v>
      </c>
      <c r="BZ1777" s="65">
        <f t="shared" si="1151"/>
        <v>0</v>
      </c>
      <c r="CA1777" s="65">
        <f t="shared" si="1152"/>
        <v>0</v>
      </c>
      <c r="CB1777" s="65">
        <f t="shared" si="1153"/>
        <v>0</v>
      </c>
      <c r="CC1777" s="65">
        <f t="shared" si="1154"/>
        <v>0</v>
      </c>
      <c r="CD1777" s="65" t="str">
        <f t="shared" si="1124"/>
        <v>Hiányos kitöltés! (B-oszlop üres)</v>
      </c>
      <c r="CE1777" s="66" t="str">
        <f t="shared" si="1125"/>
        <v>Hiányos kitöltés! (B-oszlop üres)</v>
      </c>
      <c r="CF1777" s="65">
        <f t="shared" si="1126"/>
        <v>0</v>
      </c>
      <c r="CG1777" s="65">
        <f t="shared" si="1127"/>
        <v>0</v>
      </c>
      <c r="CH1777" s="65">
        <f t="shared" si="1128"/>
        <v>0</v>
      </c>
    </row>
    <row r="1778" spans="1:86" ht="31.25" x14ac:dyDescent="0.25">
      <c r="A1778" s="54" t="str">
        <f t="shared" si="1117"/>
        <v>Nincs VKR kiválasztva!</v>
      </c>
      <c r="B1778" s="68"/>
      <c r="C1778" s="55"/>
      <c r="D1778" s="47"/>
      <c r="E1778" s="47"/>
      <c r="F1778" s="56" t="str">
        <f>IF($G1778="","Nincs VKR kiválasztva!",INDEX(Osszesito!$C:$C,MATCH($G1778,Osszesito!$D:$D,0)))</f>
        <v>Nincs VKR kiválasztva!</v>
      </c>
      <c r="G1778" s="45"/>
      <c r="H1778" s="51" t="str">
        <f>IF($D1778="","",CONCATENATE($AY1778,"_",COUNTA($D$3:$D1778),"_FSZV_2026"))</f>
        <v/>
      </c>
      <c r="I1778" s="56" t="str">
        <f>IF($G1778="","Nincs VKR kiválasztva!",INDEX(Osszesito!$G:$G,MATCH($F1778,Osszesito!$C:$C,0)))</f>
        <v>Nincs VKR kiválasztva!</v>
      </c>
      <c r="J1778" s="56" t="str">
        <f>IF($G1778="","Nincs VKR kiválasztva!",INDEX(Osszesito!$F:$F,MATCH($F1778,Osszesito!$C:$C,0)))</f>
        <v>Nincs VKR kiválasztva!</v>
      </c>
      <c r="K1778" s="48" t="str">
        <f t="shared" si="1155"/>
        <v>Nincs kitöltve a költség rész!</v>
      </c>
      <c r="L1778" s="49"/>
      <c r="M1778" s="49"/>
      <c r="N1778" s="60"/>
      <c r="O1778" s="60"/>
      <c r="P1778" s="90"/>
      <c r="R1778" s="62"/>
      <c r="S1778" s="62"/>
      <c r="T1778" s="62"/>
      <c r="U1778" s="62"/>
      <c r="V1778" s="62"/>
      <c r="W1778" s="62"/>
      <c r="X1778" s="62"/>
      <c r="Y1778" s="62"/>
      <c r="Z1778" s="62"/>
      <c r="AA1778" s="62"/>
      <c r="AB1778" s="62"/>
      <c r="AC1778" s="61">
        <f t="shared" si="1118"/>
        <v>0</v>
      </c>
      <c r="AD1778" s="1" t="str">
        <f t="shared" si="1119"/>
        <v>Nincs VKR kiválasztva!</v>
      </c>
      <c r="AF1778" s="60"/>
      <c r="AG1778" s="60"/>
      <c r="AH1778" s="60"/>
      <c r="AI1778" s="60"/>
      <c r="AJ1778" s="60"/>
      <c r="AK1778" s="60"/>
      <c r="AL1778" s="60"/>
      <c r="AM1778" s="60"/>
      <c r="AN1778" s="60"/>
      <c r="AO1778" s="60"/>
      <c r="AP1778" s="60"/>
      <c r="AQ1778" s="61">
        <f t="shared" si="1120"/>
        <v>0</v>
      </c>
      <c r="AR1778" s="130" t="s">
        <v>36</v>
      </c>
      <c r="AS1778" s="1" t="str">
        <f t="shared" si="1121"/>
        <v>Nincs VKR kiválasztva!</v>
      </c>
      <c r="AU1778" s="46"/>
      <c r="AV1778" s="46"/>
      <c r="AY1778" s="64" t="str">
        <f>IF($D1778="","",INDEX(Osszesito!$E:$E,MATCH($F1778,Osszesito!$C:$C,0)))</f>
        <v/>
      </c>
      <c r="AZ1778" s="64">
        <f t="shared" si="1129"/>
        <v>0</v>
      </c>
      <c r="BA1778" s="65">
        <f t="shared" si="1130"/>
        <v>0</v>
      </c>
      <c r="BB1778" s="65" t="str">
        <f t="shared" si="1131"/>
        <v>x</v>
      </c>
      <c r="BC1778" s="65">
        <f t="shared" si="1122"/>
        <v>0</v>
      </c>
      <c r="BD1778" s="65">
        <f t="shared" si="1156"/>
        <v>0</v>
      </c>
      <c r="BE1778" s="65">
        <f t="shared" si="1132"/>
        <v>0</v>
      </c>
      <c r="BF1778" s="64" t="str">
        <f t="shared" si="1133"/>
        <v>A forrás egyenlő a költséggel (I.ütem).</v>
      </c>
      <c r="BG1778" s="65">
        <f t="shared" si="1134"/>
        <v>0</v>
      </c>
      <c r="BH1778" s="65">
        <f t="shared" si="1135"/>
        <v>0</v>
      </c>
      <c r="BI1778" s="65">
        <f t="shared" si="1136"/>
        <v>0</v>
      </c>
      <c r="BJ1778" s="65">
        <f t="shared" si="1137"/>
        <v>0</v>
      </c>
      <c r="BK1778" s="65">
        <f t="shared" si="1123"/>
        <v>0</v>
      </c>
      <c r="BL1778" s="66" t="str">
        <f t="shared" si="1157"/>
        <v>Nem hosszútávú a feladat.</v>
      </c>
      <c r="BM1778" s="67">
        <f t="shared" si="1138"/>
        <v>1</v>
      </c>
      <c r="BN1778" s="67">
        <f t="shared" si="1139"/>
        <v>0</v>
      </c>
      <c r="BO1778" s="67">
        <f t="shared" si="1140"/>
        <v>1</v>
      </c>
      <c r="BP1778" s="67">
        <f t="shared" si="1141"/>
        <v>0</v>
      </c>
      <c r="BQ1778" s="65">
        <f t="shared" si="1142"/>
        <v>0</v>
      </c>
      <c r="BR1778" s="64" t="str">
        <f t="shared" si="1143"/>
        <v>Nincs hosszútávú terv!</v>
      </c>
      <c r="BS1778" s="65">
        <f t="shared" si="1144"/>
        <v>0</v>
      </c>
      <c r="BT1778" s="65">
        <f t="shared" si="1145"/>
        <v>0</v>
      </c>
      <c r="BU1778" s="65">
        <f t="shared" si="1146"/>
        <v>0</v>
      </c>
      <c r="BV1778" s="65">
        <f t="shared" si="1147"/>
        <v>0</v>
      </c>
      <c r="BW1778" s="65">
        <f t="shared" si="1148"/>
        <v>0</v>
      </c>
      <c r="BX1778" s="65">
        <f t="shared" si="1149"/>
        <v>0</v>
      </c>
      <c r="BY1778" s="65">
        <f t="shared" si="1150"/>
        <v>0</v>
      </c>
      <c r="BZ1778" s="65">
        <f t="shared" si="1151"/>
        <v>0</v>
      </c>
      <c r="CA1778" s="65">
        <f t="shared" si="1152"/>
        <v>0</v>
      </c>
      <c r="CB1778" s="65">
        <f t="shared" si="1153"/>
        <v>0</v>
      </c>
      <c r="CC1778" s="65">
        <f t="shared" si="1154"/>
        <v>0</v>
      </c>
      <c r="CD1778" s="65" t="str">
        <f t="shared" si="1124"/>
        <v>Hiányos kitöltés! (B-oszlop üres)</v>
      </c>
      <c r="CE1778" s="66" t="str">
        <f t="shared" si="1125"/>
        <v>Hiányos kitöltés! (B-oszlop üres)</v>
      </c>
      <c r="CF1778" s="65">
        <f t="shared" si="1126"/>
        <v>0</v>
      </c>
      <c r="CG1778" s="65">
        <f t="shared" si="1127"/>
        <v>0</v>
      </c>
      <c r="CH1778" s="65">
        <f t="shared" si="1128"/>
        <v>0</v>
      </c>
    </row>
    <row r="1779" spans="1:86" ht="31.25" x14ac:dyDescent="0.25">
      <c r="A1779" s="54" t="str">
        <f t="shared" si="1117"/>
        <v>Nincs VKR kiválasztva!</v>
      </c>
      <c r="B1779" s="68"/>
      <c r="C1779" s="55"/>
      <c r="D1779" s="47"/>
      <c r="E1779" s="47"/>
      <c r="F1779" s="56" t="str">
        <f>IF($G1779="","Nincs VKR kiválasztva!",INDEX(Osszesito!$C:$C,MATCH($G1779,Osszesito!$D:$D,0)))</f>
        <v>Nincs VKR kiválasztva!</v>
      </c>
      <c r="G1779" s="45"/>
      <c r="H1779" s="51" t="str">
        <f>IF($D1779="","",CONCATENATE($AY1779,"_",COUNTA($D$3:$D1779),"_FSZV_2026"))</f>
        <v/>
      </c>
      <c r="I1779" s="56" t="str">
        <f>IF($G1779="","Nincs VKR kiválasztva!",INDEX(Osszesito!$G:$G,MATCH($F1779,Osszesito!$C:$C,0)))</f>
        <v>Nincs VKR kiválasztva!</v>
      </c>
      <c r="J1779" s="56" t="str">
        <f>IF($G1779="","Nincs VKR kiválasztva!",INDEX(Osszesito!$F:$F,MATCH($F1779,Osszesito!$C:$C,0)))</f>
        <v>Nincs VKR kiválasztva!</v>
      </c>
      <c r="K1779" s="48" t="str">
        <f t="shared" si="1155"/>
        <v>Nincs kitöltve a költség rész!</v>
      </c>
      <c r="L1779" s="49"/>
      <c r="M1779" s="49"/>
      <c r="N1779" s="60"/>
      <c r="O1779" s="60"/>
      <c r="P1779" s="90"/>
      <c r="R1779" s="62"/>
      <c r="S1779" s="62"/>
      <c r="T1779" s="62"/>
      <c r="U1779" s="62"/>
      <c r="V1779" s="62"/>
      <c r="W1779" s="62"/>
      <c r="X1779" s="62"/>
      <c r="Y1779" s="62"/>
      <c r="Z1779" s="62"/>
      <c r="AA1779" s="62"/>
      <c r="AB1779" s="62"/>
      <c r="AC1779" s="61">
        <f t="shared" si="1118"/>
        <v>0</v>
      </c>
      <c r="AD1779" s="1" t="str">
        <f t="shared" si="1119"/>
        <v>Nincs VKR kiválasztva!</v>
      </c>
      <c r="AF1779" s="60"/>
      <c r="AG1779" s="60"/>
      <c r="AH1779" s="60"/>
      <c r="AI1779" s="60"/>
      <c r="AJ1779" s="60"/>
      <c r="AK1779" s="60"/>
      <c r="AL1779" s="60"/>
      <c r="AM1779" s="60"/>
      <c r="AN1779" s="60"/>
      <c r="AO1779" s="60"/>
      <c r="AP1779" s="60"/>
      <c r="AQ1779" s="61">
        <f t="shared" si="1120"/>
        <v>0</v>
      </c>
      <c r="AR1779" s="130" t="s">
        <v>36</v>
      </c>
      <c r="AS1779" s="1" t="str">
        <f t="shared" si="1121"/>
        <v>Nincs VKR kiválasztva!</v>
      </c>
      <c r="AU1779" s="46"/>
      <c r="AV1779" s="46"/>
      <c r="AY1779" s="64" t="str">
        <f>IF($D1779="","",INDEX(Osszesito!$E:$E,MATCH($F1779,Osszesito!$C:$C,0)))</f>
        <v/>
      </c>
      <c r="AZ1779" s="64">
        <f t="shared" si="1129"/>
        <v>0</v>
      </c>
      <c r="BA1779" s="65">
        <f t="shared" si="1130"/>
        <v>0</v>
      </c>
      <c r="BB1779" s="65" t="str">
        <f t="shared" si="1131"/>
        <v>x</v>
      </c>
      <c r="BC1779" s="65">
        <f t="shared" si="1122"/>
        <v>0</v>
      </c>
      <c r="BD1779" s="65">
        <f t="shared" si="1156"/>
        <v>0</v>
      </c>
      <c r="BE1779" s="65">
        <f t="shared" si="1132"/>
        <v>0</v>
      </c>
      <c r="BF1779" s="64" t="str">
        <f t="shared" si="1133"/>
        <v>A forrás egyenlő a költséggel (I.ütem).</v>
      </c>
      <c r="BG1779" s="65">
        <f t="shared" si="1134"/>
        <v>0</v>
      </c>
      <c r="BH1779" s="65">
        <f t="shared" si="1135"/>
        <v>0</v>
      </c>
      <c r="BI1779" s="65">
        <f t="shared" si="1136"/>
        <v>0</v>
      </c>
      <c r="BJ1779" s="65">
        <f t="shared" si="1137"/>
        <v>0</v>
      </c>
      <c r="BK1779" s="65">
        <f t="shared" si="1123"/>
        <v>0</v>
      </c>
      <c r="BL1779" s="66" t="str">
        <f t="shared" si="1157"/>
        <v>Nem hosszútávú a feladat.</v>
      </c>
      <c r="BM1779" s="67">
        <f t="shared" si="1138"/>
        <v>1</v>
      </c>
      <c r="BN1779" s="67">
        <f t="shared" si="1139"/>
        <v>0</v>
      </c>
      <c r="BO1779" s="67">
        <f t="shared" si="1140"/>
        <v>1</v>
      </c>
      <c r="BP1779" s="67">
        <f t="shared" si="1141"/>
        <v>0</v>
      </c>
      <c r="BQ1779" s="65">
        <f t="shared" si="1142"/>
        <v>0</v>
      </c>
      <c r="BR1779" s="64" t="str">
        <f t="shared" si="1143"/>
        <v>Nincs hosszútávú terv!</v>
      </c>
      <c r="BS1779" s="65">
        <f t="shared" si="1144"/>
        <v>0</v>
      </c>
      <c r="BT1779" s="65">
        <f t="shared" si="1145"/>
        <v>0</v>
      </c>
      <c r="BU1779" s="65">
        <f t="shared" si="1146"/>
        <v>0</v>
      </c>
      <c r="BV1779" s="65">
        <f t="shared" si="1147"/>
        <v>0</v>
      </c>
      <c r="BW1779" s="65">
        <f t="shared" si="1148"/>
        <v>0</v>
      </c>
      <c r="BX1779" s="65">
        <f t="shared" si="1149"/>
        <v>0</v>
      </c>
      <c r="BY1779" s="65">
        <f t="shared" si="1150"/>
        <v>0</v>
      </c>
      <c r="BZ1779" s="65">
        <f t="shared" si="1151"/>
        <v>0</v>
      </c>
      <c r="CA1779" s="65">
        <f t="shared" si="1152"/>
        <v>0</v>
      </c>
      <c r="CB1779" s="65">
        <f t="shared" si="1153"/>
        <v>0</v>
      </c>
      <c r="CC1779" s="65">
        <f t="shared" si="1154"/>
        <v>0</v>
      </c>
      <c r="CD1779" s="65" t="str">
        <f t="shared" si="1124"/>
        <v>Hiányos kitöltés! (B-oszlop üres)</v>
      </c>
      <c r="CE1779" s="66" t="str">
        <f t="shared" si="1125"/>
        <v>Hiányos kitöltés! (B-oszlop üres)</v>
      </c>
      <c r="CF1779" s="65">
        <f t="shared" si="1126"/>
        <v>0</v>
      </c>
      <c r="CG1779" s="65">
        <f t="shared" si="1127"/>
        <v>0</v>
      </c>
      <c r="CH1779" s="65">
        <f t="shared" si="1128"/>
        <v>0</v>
      </c>
    </row>
    <row r="1780" spans="1:86" ht="31.25" x14ac:dyDescent="0.25">
      <c r="A1780" s="54" t="str">
        <f t="shared" ref="A1780:A1843" si="1158">IF($G1780="","Nincs VKR kiválasztva!",CE1780)</f>
        <v>Nincs VKR kiválasztva!</v>
      </c>
      <c r="B1780" s="68"/>
      <c r="C1780" s="55"/>
      <c r="D1780" s="47"/>
      <c r="E1780" s="47"/>
      <c r="F1780" s="56" t="str">
        <f>IF($G1780="","Nincs VKR kiválasztva!",INDEX(Osszesito!$C:$C,MATCH($G1780,Osszesito!$D:$D,0)))</f>
        <v>Nincs VKR kiválasztva!</v>
      </c>
      <c r="G1780" s="45"/>
      <c r="H1780" s="51" t="str">
        <f>IF($D1780="","",CONCATENATE($AY1780,"_",COUNTA($D$3:$D1780),"_FSZV_2026"))</f>
        <v/>
      </c>
      <c r="I1780" s="56" t="str">
        <f>IF($G1780="","Nincs VKR kiválasztva!",INDEX(Osszesito!$G:$G,MATCH($F1780,Osszesito!$C:$C,0)))</f>
        <v>Nincs VKR kiválasztva!</v>
      </c>
      <c r="J1780" s="56" t="str">
        <f>IF($G1780="","Nincs VKR kiválasztva!",INDEX(Osszesito!$F:$F,MATCH($F1780,Osszesito!$C:$C,0)))</f>
        <v>Nincs VKR kiválasztva!</v>
      </c>
      <c r="K1780" s="48" t="str">
        <f t="shared" si="1155"/>
        <v>Nincs kitöltve a költség rész!</v>
      </c>
      <c r="L1780" s="49"/>
      <c r="M1780" s="49"/>
      <c r="N1780" s="60"/>
      <c r="O1780" s="60"/>
      <c r="P1780" s="90"/>
      <c r="R1780" s="62"/>
      <c r="S1780" s="62"/>
      <c r="T1780" s="62"/>
      <c r="U1780" s="62"/>
      <c r="V1780" s="62"/>
      <c r="W1780" s="62"/>
      <c r="X1780" s="62"/>
      <c r="Y1780" s="62"/>
      <c r="Z1780" s="62"/>
      <c r="AA1780" s="62"/>
      <c r="AB1780" s="62"/>
      <c r="AC1780" s="61">
        <f t="shared" ref="AC1780:AC1843" si="1159">SUM(R1780:AB1780)</f>
        <v>0</v>
      </c>
      <c r="AD1780" s="1" t="str">
        <f t="shared" ref="AD1780:AD1843" si="1160">IF($G1780="","Nincs VKR kiválasztva!",IF(BA1780=0,"Hiányos kitöltés!",BF1780))</f>
        <v>Nincs VKR kiválasztva!</v>
      </c>
      <c r="AF1780" s="60"/>
      <c r="AG1780" s="60"/>
      <c r="AH1780" s="60"/>
      <c r="AI1780" s="60"/>
      <c r="AJ1780" s="60"/>
      <c r="AK1780" s="60"/>
      <c r="AL1780" s="60"/>
      <c r="AM1780" s="60"/>
      <c r="AN1780" s="60"/>
      <c r="AO1780" s="60"/>
      <c r="AP1780" s="60"/>
      <c r="AQ1780" s="61">
        <f t="shared" ref="AQ1780:AQ1843" si="1161">SUM(AF1780:AP1780)</f>
        <v>0</v>
      </c>
      <c r="AR1780" s="130" t="s">
        <v>36</v>
      </c>
      <c r="AS1780" s="1" t="str">
        <f t="shared" ref="AS1780:AS1843" si="1162">IF($G1780="","Nincs VKR kiválasztva!",IF(BA1780=0,"Hiányos kitöltés!",IF(BB1780="R","Nincs hosszútávú terv!",BL1780)))</f>
        <v>Nincs VKR kiválasztva!</v>
      </c>
      <c r="AU1780" s="46"/>
      <c r="AV1780" s="46"/>
      <c r="AY1780" s="64" t="str">
        <f>IF($D1780="","",INDEX(Osszesito!$E:$E,MATCH($F1780,Osszesito!$C:$C,0)))</f>
        <v/>
      </c>
      <c r="AZ1780" s="64">
        <f t="shared" si="1129"/>
        <v>0</v>
      </c>
      <c r="BA1780" s="65">
        <f t="shared" si="1130"/>
        <v>0</v>
      </c>
      <c r="BB1780" s="65" t="str">
        <f t="shared" si="1131"/>
        <v>x</v>
      </c>
      <c r="BC1780" s="65">
        <f t="shared" ref="BC1780:BC1843" si="1163">IF(OR(BB1780="R",BB1780="RH"),1,0)</f>
        <v>0</v>
      </c>
      <c r="BD1780" s="65">
        <f t="shared" si="1156"/>
        <v>0</v>
      </c>
      <c r="BE1780" s="65">
        <f t="shared" si="1132"/>
        <v>0</v>
      </c>
      <c r="BF1780" s="64" t="str">
        <f t="shared" si="1133"/>
        <v>A forrás egyenlő a költséggel (I.ütem).</v>
      </c>
      <c r="BG1780" s="65">
        <f t="shared" si="1134"/>
        <v>0</v>
      </c>
      <c r="BH1780" s="65">
        <f t="shared" si="1135"/>
        <v>0</v>
      </c>
      <c r="BI1780" s="65">
        <f t="shared" si="1136"/>
        <v>0</v>
      </c>
      <c r="BJ1780" s="65">
        <f t="shared" si="1137"/>
        <v>0</v>
      </c>
      <c r="BK1780" s="65">
        <f t="shared" ref="BK1780:BK1843" si="1164">IF(AND($BJ1780=1,$O1780=$AQ1780),1,IF(AND($BJ1780=1,$O1780&gt;$AQ1780,AR1780="igen"),1,0))</f>
        <v>0</v>
      </c>
      <c r="BL1780" s="66" t="str">
        <f t="shared" si="1157"/>
        <v>Nem hosszútávú a feladat.</v>
      </c>
      <c r="BM1780" s="67">
        <f t="shared" si="1138"/>
        <v>1</v>
      </c>
      <c r="BN1780" s="67">
        <f t="shared" si="1139"/>
        <v>0</v>
      </c>
      <c r="BO1780" s="67">
        <f t="shared" si="1140"/>
        <v>1</v>
      </c>
      <c r="BP1780" s="67">
        <f t="shared" si="1141"/>
        <v>0</v>
      </c>
      <c r="BQ1780" s="65">
        <f t="shared" si="1142"/>
        <v>0</v>
      </c>
      <c r="BR1780" s="64" t="str">
        <f t="shared" si="1143"/>
        <v>Nincs hosszútávú terv!</v>
      </c>
      <c r="BS1780" s="65">
        <f t="shared" si="1144"/>
        <v>0</v>
      </c>
      <c r="BT1780" s="65">
        <f t="shared" si="1145"/>
        <v>0</v>
      </c>
      <c r="BU1780" s="65">
        <f t="shared" si="1146"/>
        <v>0</v>
      </c>
      <c r="BV1780" s="65">
        <f t="shared" si="1147"/>
        <v>0</v>
      </c>
      <c r="BW1780" s="65">
        <f t="shared" si="1148"/>
        <v>0</v>
      </c>
      <c r="BX1780" s="65">
        <f t="shared" si="1149"/>
        <v>0</v>
      </c>
      <c r="BY1780" s="65">
        <f t="shared" si="1150"/>
        <v>0</v>
      </c>
      <c r="BZ1780" s="65">
        <f t="shared" si="1151"/>
        <v>0</v>
      </c>
      <c r="CA1780" s="65">
        <f t="shared" si="1152"/>
        <v>0</v>
      </c>
      <c r="CB1780" s="65">
        <f t="shared" si="1153"/>
        <v>0</v>
      </c>
      <c r="CC1780" s="65">
        <f t="shared" si="1154"/>
        <v>0</v>
      </c>
      <c r="CD1780" s="65" t="str">
        <f t="shared" ref="CD1780:CD1843" si="1165">IF(AND($BA1780=0,$BU1780=0),"Hiányos kitöltés! (B-oszlop üres)",IF(AND($BA1780=0,$BV1780=0),"Hiányos kitöltés! (C-oszlop üres)",IF(AND($BA1780=0,$BW1780=0),"Hiányos kitöltés! (D-oszlop üres)",IF(AND($BA1780=0,$BX1780=0),"Hiányos kitöltés! (E-oszlop üres)",IF(AND($BA1780=0,$BY1780=0),"Hiányos kitöltés! (L-oszlop üres)",IF(AND($BA1780=0,$BZ1780=0),"Hiányos kitöltés! (M-oszlop üres)",IF(AND($BA1780=0,$CA1780=0),"Hiányos kitöltés! (N-oszlop üres)",IF(AND($BA1780=0,$CB1780=0),"Hiányos kitöltés! (O-oszlop üres)",IF(AND($BA1780=0,$BG1780=0),"Hiányos kitöltés! (I.ütem forrása hiányos!","?")))))))))</f>
        <v>Hiányos kitöltés! (B-oszlop üres)</v>
      </c>
      <c r="CE1780" s="66" t="str">
        <f t="shared" ref="CE1780:CE1843" si="1166">IF($BA1780=0,$CD1780,IF($BG1780=0,"I. ütem forrása nincs kitöltve!",IF($BJ1780=0,"II. ütem forrása nincs kitöltve!",IF($BD1780=1,"Költségek üteme nem megfelelő (az időtartam és a költség üteme eltér)!",IF(AND(BH1780=0,$BA1780=1,$BJ1780=1,$BD1780=1),"Kötelező cellák kitöltve, de az I. ütem forrása hibás!",IF(AND(BJ1780=0,$BA1780=1,$BJ1780=1,$BD1780=1),"Kötelező cellák kitöltve, de a II. ütem forrása hibás!",IF(AND($BO1780=1,$AZ1780&lt;30),"Nullás a rövidtávú feladat és rövid (hiányzik) a hozzá tartozó indoklás!",IF(AND($BP1780=1,$AZ1780&lt;30),"Nullás a hosszútávú feladat és rövid (hiányzik) a hozzá tartozó indoklás!",IF(AND(BN1780=1,C1780="1811_RENDKÍVÜLI"),"II. ütemre nem tervezhet Rendkívüli feladatot!",IF(BH1780=0,AD1780,IF(BK1780=0,AS1780,IF(AND(BC1780=1,$P1780&gt;$N1780),"EM rendelet 2. melléklet terhére elszámolt költség nem lehet nagyobb az I. ütemre tervezett tényleges költségnél!",IF($AC1780&gt;$N1780,"Többlet forrást jelölt meg az I. ütemnél! Kérjük, a többletet az 'Osszesito' fülön tüntesse fel!",IF($AQ1780&gt;$O1780,"Többlet forrást jelölt meg a II. ütemnél! Kérjük, a többletet az 'Osszesito' fülön tüntesse fel!","Kitöltés rendben!"))))))))))))))</f>
        <v>Hiányos kitöltés! (B-oszlop üres)</v>
      </c>
      <c r="CF1780" s="65">
        <f t="shared" ref="CF1780:CF1843" si="1167">IF(A1780="Kitöltés rendben!",1,0)</f>
        <v>0</v>
      </c>
      <c r="CG1780" s="65">
        <f t="shared" ref="CG1780:CG1843" si="1168">IF(AND($BB1780="R",$CF1780=1),1,IF(AND($BB1780="RH",$CF1780=1),1,0))</f>
        <v>0</v>
      </c>
      <c r="CH1780" s="65">
        <f t="shared" ref="CH1780:CH1843" si="1169">IF(AND($BB1780="H",$CF1780=1),1,IF(AND($BB1780="RH",$CF1780=1),1,0))</f>
        <v>0</v>
      </c>
    </row>
    <row r="1781" spans="1:86" ht="31.25" x14ac:dyDescent="0.25">
      <c r="A1781" s="54" t="str">
        <f t="shared" si="1158"/>
        <v>Nincs VKR kiválasztva!</v>
      </c>
      <c r="B1781" s="68"/>
      <c r="C1781" s="55"/>
      <c r="D1781" s="47"/>
      <c r="E1781" s="47"/>
      <c r="F1781" s="56" t="str">
        <f>IF($G1781="","Nincs VKR kiválasztva!",INDEX(Osszesito!$C:$C,MATCH($G1781,Osszesito!$D:$D,0)))</f>
        <v>Nincs VKR kiválasztva!</v>
      </c>
      <c r="G1781" s="45"/>
      <c r="H1781" s="51" t="str">
        <f>IF($D1781="","",CONCATENATE($AY1781,"_",COUNTA($D$3:$D1781),"_FSZV_2026"))</f>
        <v/>
      </c>
      <c r="I1781" s="56" t="str">
        <f>IF($G1781="","Nincs VKR kiválasztva!",INDEX(Osszesito!$G:$G,MATCH($F1781,Osszesito!$C:$C,0)))</f>
        <v>Nincs VKR kiválasztva!</v>
      </c>
      <c r="J1781" s="56" t="str">
        <f>IF($G1781="","Nincs VKR kiválasztva!",INDEX(Osszesito!$F:$F,MATCH($F1781,Osszesito!$C:$C,0)))</f>
        <v>Nincs VKR kiválasztva!</v>
      </c>
      <c r="K1781" s="48" t="str">
        <f t="shared" si="1155"/>
        <v>Nincs kitöltve a költség rész!</v>
      </c>
      <c r="L1781" s="49"/>
      <c r="M1781" s="49"/>
      <c r="N1781" s="60"/>
      <c r="O1781" s="60"/>
      <c r="P1781" s="90"/>
      <c r="R1781" s="62"/>
      <c r="S1781" s="62"/>
      <c r="T1781" s="62"/>
      <c r="U1781" s="62"/>
      <c r="V1781" s="62"/>
      <c r="W1781" s="62"/>
      <c r="X1781" s="62"/>
      <c r="Y1781" s="62"/>
      <c r="Z1781" s="62"/>
      <c r="AA1781" s="62"/>
      <c r="AB1781" s="62"/>
      <c r="AC1781" s="61">
        <f t="shared" si="1159"/>
        <v>0</v>
      </c>
      <c r="AD1781" s="1" t="str">
        <f t="shared" si="1160"/>
        <v>Nincs VKR kiválasztva!</v>
      </c>
      <c r="AF1781" s="60"/>
      <c r="AG1781" s="60"/>
      <c r="AH1781" s="60"/>
      <c r="AI1781" s="60"/>
      <c r="AJ1781" s="60"/>
      <c r="AK1781" s="60"/>
      <c r="AL1781" s="60"/>
      <c r="AM1781" s="60"/>
      <c r="AN1781" s="60"/>
      <c r="AO1781" s="60"/>
      <c r="AP1781" s="60"/>
      <c r="AQ1781" s="61">
        <f t="shared" si="1161"/>
        <v>0</v>
      </c>
      <c r="AR1781" s="130" t="s">
        <v>36</v>
      </c>
      <c r="AS1781" s="1" t="str">
        <f t="shared" si="1162"/>
        <v>Nincs VKR kiválasztva!</v>
      </c>
      <c r="AU1781" s="46"/>
      <c r="AV1781" s="46"/>
      <c r="AY1781" s="64" t="str">
        <f>IF($D1781="","",INDEX(Osszesito!$E:$E,MATCH($F1781,Osszesito!$C:$C,0)))</f>
        <v/>
      </c>
      <c r="AZ1781" s="64">
        <f t="shared" si="1129"/>
        <v>0</v>
      </c>
      <c r="BA1781" s="65">
        <f t="shared" si="1130"/>
        <v>0</v>
      </c>
      <c r="BB1781" s="65" t="str">
        <f t="shared" si="1131"/>
        <v>x</v>
      </c>
      <c r="BC1781" s="65">
        <f t="shared" si="1163"/>
        <v>0</v>
      </c>
      <c r="BD1781" s="65">
        <f t="shared" si="1156"/>
        <v>0</v>
      </c>
      <c r="BE1781" s="65">
        <f t="shared" si="1132"/>
        <v>0</v>
      </c>
      <c r="BF1781" s="64" t="str">
        <f t="shared" si="1133"/>
        <v>A forrás egyenlő a költséggel (I.ütem).</v>
      </c>
      <c r="BG1781" s="65">
        <f t="shared" si="1134"/>
        <v>0</v>
      </c>
      <c r="BH1781" s="65">
        <f t="shared" si="1135"/>
        <v>0</v>
      </c>
      <c r="BI1781" s="65">
        <f t="shared" si="1136"/>
        <v>0</v>
      </c>
      <c r="BJ1781" s="65">
        <f t="shared" si="1137"/>
        <v>0</v>
      </c>
      <c r="BK1781" s="65">
        <f t="shared" si="1164"/>
        <v>0</v>
      </c>
      <c r="BL1781" s="66" t="str">
        <f t="shared" si="1157"/>
        <v>Nem hosszútávú a feladat.</v>
      </c>
      <c r="BM1781" s="67">
        <f t="shared" si="1138"/>
        <v>1</v>
      </c>
      <c r="BN1781" s="67">
        <f t="shared" si="1139"/>
        <v>0</v>
      </c>
      <c r="BO1781" s="67">
        <f t="shared" si="1140"/>
        <v>1</v>
      </c>
      <c r="BP1781" s="67">
        <f t="shared" si="1141"/>
        <v>0</v>
      </c>
      <c r="BQ1781" s="65">
        <f t="shared" si="1142"/>
        <v>0</v>
      </c>
      <c r="BR1781" s="64" t="str">
        <f t="shared" si="1143"/>
        <v>Nincs hosszútávú terv!</v>
      </c>
      <c r="BS1781" s="65">
        <f t="shared" si="1144"/>
        <v>0</v>
      </c>
      <c r="BT1781" s="65">
        <f t="shared" si="1145"/>
        <v>0</v>
      </c>
      <c r="BU1781" s="65">
        <f t="shared" si="1146"/>
        <v>0</v>
      </c>
      <c r="BV1781" s="65">
        <f t="shared" si="1147"/>
        <v>0</v>
      </c>
      <c r="BW1781" s="65">
        <f t="shared" si="1148"/>
        <v>0</v>
      </c>
      <c r="BX1781" s="65">
        <f t="shared" si="1149"/>
        <v>0</v>
      </c>
      <c r="BY1781" s="65">
        <f t="shared" si="1150"/>
        <v>0</v>
      </c>
      <c r="BZ1781" s="65">
        <f t="shared" si="1151"/>
        <v>0</v>
      </c>
      <c r="CA1781" s="65">
        <f t="shared" si="1152"/>
        <v>0</v>
      </c>
      <c r="CB1781" s="65">
        <f t="shared" si="1153"/>
        <v>0</v>
      </c>
      <c r="CC1781" s="65">
        <f t="shared" si="1154"/>
        <v>0</v>
      </c>
      <c r="CD1781" s="65" t="str">
        <f t="shared" si="1165"/>
        <v>Hiányos kitöltés! (B-oszlop üres)</v>
      </c>
      <c r="CE1781" s="66" t="str">
        <f t="shared" si="1166"/>
        <v>Hiányos kitöltés! (B-oszlop üres)</v>
      </c>
      <c r="CF1781" s="65">
        <f t="shared" si="1167"/>
        <v>0</v>
      </c>
      <c r="CG1781" s="65">
        <f t="shared" si="1168"/>
        <v>0</v>
      </c>
      <c r="CH1781" s="65">
        <f t="shared" si="1169"/>
        <v>0</v>
      </c>
    </row>
    <row r="1782" spans="1:86" ht="31.25" x14ac:dyDescent="0.25">
      <c r="A1782" s="54" t="str">
        <f t="shared" si="1158"/>
        <v>Nincs VKR kiválasztva!</v>
      </c>
      <c r="B1782" s="68"/>
      <c r="C1782" s="55"/>
      <c r="D1782" s="47"/>
      <c r="E1782" s="47"/>
      <c r="F1782" s="56" t="str">
        <f>IF($G1782="","Nincs VKR kiválasztva!",INDEX(Osszesito!$C:$C,MATCH($G1782,Osszesito!$D:$D,0)))</f>
        <v>Nincs VKR kiválasztva!</v>
      </c>
      <c r="G1782" s="45"/>
      <c r="H1782" s="51" t="str">
        <f>IF($D1782="","",CONCATENATE($AY1782,"_",COUNTA($D$3:$D1782),"_FSZV_2026"))</f>
        <v/>
      </c>
      <c r="I1782" s="56" t="str">
        <f>IF($G1782="","Nincs VKR kiválasztva!",INDEX(Osszesito!$G:$G,MATCH($F1782,Osszesito!$C:$C,0)))</f>
        <v>Nincs VKR kiválasztva!</v>
      </c>
      <c r="J1782" s="56" t="str">
        <f>IF($G1782="","Nincs VKR kiválasztva!",INDEX(Osszesito!$F:$F,MATCH($F1782,Osszesito!$C:$C,0)))</f>
        <v>Nincs VKR kiválasztva!</v>
      </c>
      <c r="K1782" s="48" t="str">
        <f t="shared" si="1155"/>
        <v>Nincs kitöltve a költség rész!</v>
      </c>
      <c r="L1782" s="49"/>
      <c r="M1782" s="49"/>
      <c r="N1782" s="60"/>
      <c r="O1782" s="60"/>
      <c r="P1782" s="90"/>
      <c r="R1782" s="62"/>
      <c r="S1782" s="62"/>
      <c r="T1782" s="62"/>
      <c r="U1782" s="62"/>
      <c r="V1782" s="62"/>
      <c r="W1782" s="62"/>
      <c r="X1782" s="62"/>
      <c r="Y1782" s="62"/>
      <c r="Z1782" s="62"/>
      <c r="AA1782" s="62"/>
      <c r="AB1782" s="62"/>
      <c r="AC1782" s="61">
        <f t="shared" si="1159"/>
        <v>0</v>
      </c>
      <c r="AD1782" s="1" t="str">
        <f t="shared" si="1160"/>
        <v>Nincs VKR kiválasztva!</v>
      </c>
      <c r="AF1782" s="60"/>
      <c r="AG1782" s="60"/>
      <c r="AH1782" s="60"/>
      <c r="AI1782" s="60"/>
      <c r="AJ1782" s="60"/>
      <c r="AK1782" s="60"/>
      <c r="AL1782" s="60"/>
      <c r="AM1782" s="60"/>
      <c r="AN1782" s="60"/>
      <c r="AO1782" s="60"/>
      <c r="AP1782" s="60"/>
      <c r="AQ1782" s="61">
        <f t="shared" si="1161"/>
        <v>0</v>
      </c>
      <c r="AR1782" s="130" t="s">
        <v>36</v>
      </c>
      <c r="AS1782" s="1" t="str">
        <f t="shared" si="1162"/>
        <v>Nincs VKR kiválasztva!</v>
      </c>
      <c r="AU1782" s="46"/>
      <c r="AV1782" s="46"/>
      <c r="AY1782" s="64" t="str">
        <f>IF($D1782="","",INDEX(Osszesito!$E:$E,MATCH($F1782,Osszesito!$C:$C,0)))</f>
        <v/>
      </c>
      <c r="AZ1782" s="64">
        <f t="shared" si="1129"/>
        <v>0</v>
      </c>
      <c r="BA1782" s="65">
        <f t="shared" si="1130"/>
        <v>0</v>
      </c>
      <c r="BB1782" s="65" t="str">
        <f t="shared" si="1131"/>
        <v>x</v>
      </c>
      <c r="BC1782" s="65">
        <f t="shared" si="1163"/>
        <v>0</v>
      </c>
      <c r="BD1782" s="65">
        <f t="shared" si="1156"/>
        <v>0</v>
      </c>
      <c r="BE1782" s="65">
        <f t="shared" si="1132"/>
        <v>0</v>
      </c>
      <c r="BF1782" s="64" t="str">
        <f t="shared" si="1133"/>
        <v>A forrás egyenlő a költséggel (I.ütem).</v>
      </c>
      <c r="BG1782" s="65">
        <f t="shared" si="1134"/>
        <v>0</v>
      </c>
      <c r="BH1782" s="65">
        <f t="shared" si="1135"/>
        <v>0</v>
      </c>
      <c r="BI1782" s="65">
        <f t="shared" si="1136"/>
        <v>0</v>
      </c>
      <c r="BJ1782" s="65">
        <f t="shared" si="1137"/>
        <v>0</v>
      </c>
      <c r="BK1782" s="65">
        <f t="shared" si="1164"/>
        <v>0</v>
      </c>
      <c r="BL1782" s="66" t="str">
        <f t="shared" si="1157"/>
        <v>Nem hosszútávú a feladat.</v>
      </c>
      <c r="BM1782" s="67">
        <f t="shared" si="1138"/>
        <v>1</v>
      </c>
      <c r="BN1782" s="67">
        <f t="shared" si="1139"/>
        <v>0</v>
      </c>
      <c r="BO1782" s="67">
        <f t="shared" si="1140"/>
        <v>1</v>
      </c>
      <c r="BP1782" s="67">
        <f t="shared" si="1141"/>
        <v>0</v>
      </c>
      <c r="BQ1782" s="65">
        <f t="shared" si="1142"/>
        <v>0</v>
      </c>
      <c r="BR1782" s="64" t="str">
        <f t="shared" si="1143"/>
        <v>Nincs hosszútávú terv!</v>
      </c>
      <c r="BS1782" s="65">
        <f t="shared" si="1144"/>
        <v>0</v>
      </c>
      <c r="BT1782" s="65">
        <f t="shared" si="1145"/>
        <v>0</v>
      </c>
      <c r="BU1782" s="65">
        <f t="shared" si="1146"/>
        <v>0</v>
      </c>
      <c r="BV1782" s="65">
        <f t="shared" si="1147"/>
        <v>0</v>
      </c>
      <c r="BW1782" s="65">
        <f t="shared" si="1148"/>
        <v>0</v>
      </c>
      <c r="BX1782" s="65">
        <f t="shared" si="1149"/>
        <v>0</v>
      </c>
      <c r="BY1782" s="65">
        <f t="shared" si="1150"/>
        <v>0</v>
      </c>
      <c r="BZ1782" s="65">
        <f t="shared" si="1151"/>
        <v>0</v>
      </c>
      <c r="CA1782" s="65">
        <f t="shared" si="1152"/>
        <v>0</v>
      </c>
      <c r="CB1782" s="65">
        <f t="shared" si="1153"/>
        <v>0</v>
      </c>
      <c r="CC1782" s="65">
        <f t="shared" si="1154"/>
        <v>0</v>
      </c>
      <c r="CD1782" s="65" t="str">
        <f t="shared" si="1165"/>
        <v>Hiányos kitöltés! (B-oszlop üres)</v>
      </c>
      <c r="CE1782" s="66" t="str">
        <f t="shared" si="1166"/>
        <v>Hiányos kitöltés! (B-oszlop üres)</v>
      </c>
      <c r="CF1782" s="65">
        <f t="shared" si="1167"/>
        <v>0</v>
      </c>
      <c r="CG1782" s="65">
        <f t="shared" si="1168"/>
        <v>0</v>
      </c>
      <c r="CH1782" s="65">
        <f t="shared" si="1169"/>
        <v>0</v>
      </c>
    </row>
    <row r="1783" spans="1:86" ht="31.25" x14ac:dyDescent="0.25">
      <c r="A1783" s="54" t="str">
        <f t="shared" si="1158"/>
        <v>Nincs VKR kiválasztva!</v>
      </c>
      <c r="B1783" s="68"/>
      <c r="C1783" s="55"/>
      <c r="D1783" s="47"/>
      <c r="E1783" s="47"/>
      <c r="F1783" s="56" t="str">
        <f>IF($G1783="","Nincs VKR kiválasztva!",INDEX(Osszesito!$C:$C,MATCH($G1783,Osszesito!$D:$D,0)))</f>
        <v>Nincs VKR kiválasztva!</v>
      </c>
      <c r="G1783" s="45"/>
      <c r="H1783" s="51" t="str">
        <f>IF($D1783="","",CONCATENATE($AY1783,"_",COUNTA($D$3:$D1783),"_FSZV_2026"))</f>
        <v/>
      </c>
      <c r="I1783" s="56" t="str">
        <f>IF($G1783="","Nincs VKR kiválasztva!",INDEX(Osszesito!$G:$G,MATCH($F1783,Osszesito!$C:$C,0)))</f>
        <v>Nincs VKR kiválasztva!</v>
      </c>
      <c r="J1783" s="56" t="str">
        <f>IF($G1783="","Nincs VKR kiválasztva!",INDEX(Osszesito!$F:$F,MATCH($F1783,Osszesito!$C:$C,0)))</f>
        <v>Nincs VKR kiválasztva!</v>
      </c>
      <c r="K1783" s="48" t="str">
        <f t="shared" si="1155"/>
        <v>Nincs kitöltve a költség rész!</v>
      </c>
      <c r="L1783" s="49"/>
      <c r="M1783" s="49"/>
      <c r="N1783" s="60"/>
      <c r="O1783" s="60"/>
      <c r="P1783" s="90"/>
      <c r="R1783" s="62"/>
      <c r="S1783" s="62"/>
      <c r="T1783" s="62"/>
      <c r="U1783" s="62"/>
      <c r="V1783" s="62"/>
      <c r="W1783" s="62"/>
      <c r="X1783" s="62"/>
      <c r="Y1783" s="62"/>
      <c r="Z1783" s="62"/>
      <c r="AA1783" s="62"/>
      <c r="AB1783" s="62"/>
      <c r="AC1783" s="61">
        <f t="shared" si="1159"/>
        <v>0</v>
      </c>
      <c r="AD1783" s="1" t="str">
        <f t="shared" si="1160"/>
        <v>Nincs VKR kiválasztva!</v>
      </c>
      <c r="AF1783" s="60"/>
      <c r="AG1783" s="60"/>
      <c r="AH1783" s="60"/>
      <c r="AI1783" s="60"/>
      <c r="AJ1783" s="60"/>
      <c r="AK1783" s="60"/>
      <c r="AL1783" s="60"/>
      <c r="AM1783" s="60"/>
      <c r="AN1783" s="60"/>
      <c r="AO1783" s="60"/>
      <c r="AP1783" s="60"/>
      <c r="AQ1783" s="61">
        <f t="shared" si="1161"/>
        <v>0</v>
      </c>
      <c r="AR1783" s="130" t="s">
        <v>36</v>
      </c>
      <c r="AS1783" s="1" t="str">
        <f t="shared" si="1162"/>
        <v>Nincs VKR kiválasztva!</v>
      </c>
      <c r="AU1783" s="46"/>
      <c r="AV1783" s="46"/>
      <c r="AY1783" s="64" t="str">
        <f>IF($D1783="","",INDEX(Osszesito!$E:$E,MATCH($F1783,Osszesito!$C:$C,0)))</f>
        <v/>
      </c>
      <c r="AZ1783" s="64">
        <f t="shared" si="1129"/>
        <v>0</v>
      </c>
      <c r="BA1783" s="65">
        <f t="shared" si="1130"/>
        <v>0</v>
      </c>
      <c r="BB1783" s="65" t="str">
        <f t="shared" si="1131"/>
        <v>x</v>
      </c>
      <c r="BC1783" s="65">
        <f t="shared" si="1163"/>
        <v>0</v>
      </c>
      <c r="BD1783" s="65">
        <f t="shared" si="1156"/>
        <v>0</v>
      </c>
      <c r="BE1783" s="65">
        <f t="shared" si="1132"/>
        <v>0</v>
      </c>
      <c r="BF1783" s="64" t="str">
        <f t="shared" si="1133"/>
        <v>A forrás egyenlő a költséggel (I.ütem).</v>
      </c>
      <c r="BG1783" s="65">
        <f t="shared" si="1134"/>
        <v>0</v>
      </c>
      <c r="BH1783" s="65">
        <f t="shared" si="1135"/>
        <v>0</v>
      </c>
      <c r="BI1783" s="65">
        <f t="shared" si="1136"/>
        <v>0</v>
      </c>
      <c r="BJ1783" s="65">
        <f t="shared" si="1137"/>
        <v>0</v>
      </c>
      <c r="BK1783" s="65">
        <f t="shared" si="1164"/>
        <v>0</v>
      </c>
      <c r="BL1783" s="66" t="str">
        <f t="shared" si="1157"/>
        <v>Nem hosszútávú a feladat.</v>
      </c>
      <c r="BM1783" s="67">
        <f t="shared" si="1138"/>
        <v>1</v>
      </c>
      <c r="BN1783" s="67">
        <f t="shared" si="1139"/>
        <v>0</v>
      </c>
      <c r="BO1783" s="67">
        <f t="shared" si="1140"/>
        <v>1</v>
      </c>
      <c r="BP1783" s="67">
        <f t="shared" si="1141"/>
        <v>0</v>
      </c>
      <c r="BQ1783" s="65">
        <f t="shared" si="1142"/>
        <v>0</v>
      </c>
      <c r="BR1783" s="64" t="str">
        <f t="shared" si="1143"/>
        <v>Nincs hosszútávú terv!</v>
      </c>
      <c r="BS1783" s="65">
        <f t="shared" si="1144"/>
        <v>0</v>
      </c>
      <c r="BT1783" s="65">
        <f t="shared" si="1145"/>
        <v>0</v>
      </c>
      <c r="BU1783" s="65">
        <f t="shared" si="1146"/>
        <v>0</v>
      </c>
      <c r="BV1783" s="65">
        <f t="shared" si="1147"/>
        <v>0</v>
      </c>
      <c r="BW1783" s="65">
        <f t="shared" si="1148"/>
        <v>0</v>
      </c>
      <c r="BX1783" s="65">
        <f t="shared" si="1149"/>
        <v>0</v>
      </c>
      <c r="BY1783" s="65">
        <f t="shared" si="1150"/>
        <v>0</v>
      </c>
      <c r="BZ1783" s="65">
        <f t="shared" si="1151"/>
        <v>0</v>
      </c>
      <c r="CA1783" s="65">
        <f t="shared" si="1152"/>
        <v>0</v>
      </c>
      <c r="CB1783" s="65">
        <f t="shared" si="1153"/>
        <v>0</v>
      </c>
      <c r="CC1783" s="65">
        <f t="shared" si="1154"/>
        <v>0</v>
      </c>
      <c r="CD1783" s="65" t="str">
        <f t="shared" si="1165"/>
        <v>Hiányos kitöltés! (B-oszlop üres)</v>
      </c>
      <c r="CE1783" s="66" t="str">
        <f t="shared" si="1166"/>
        <v>Hiányos kitöltés! (B-oszlop üres)</v>
      </c>
      <c r="CF1783" s="65">
        <f t="shared" si="1167"/>
        <v>0</v>
      </c>
      <c r="CG1783" s="65">
        <f t="shared" si="1168"/>
        <v>0</v>
      </c>
      <c r="CH1783" s="65">
        <f t="shared" si="1169"/>
        <v>0</v>
      </c>
    </row>
    <row r="1784" spans="1:86" ht="31.25" x14ac:dyDescent="0.25">
      <c r="A1784" s="54" t="str">
        <f t="shared" si="1158"/>
        <v>Nincs VKR kiválasztva!</v>
      </c>
      <c r="B1784" s="68"/>
      <c r="C1784" s="55"/>
      <c r="D1784" s="47"/>
      <c r="E1784" s="47"/>
      <c r="F1784" s="56" t="str">
        <f>IF($G1784="","Nincs VKR kiválasztva!",INDEX(Osszesito!$C:$C,MATCH($G1784,Osszesito!$D:$D,0)))</f>
        <v>Nincs VKR kiválasztva!</v>
      </c>
      <c r="G1784" s="45"/>
      <c r="H1784" s="51" t="str">
        <f>IF($D1784="","",CONCATENATE($AY1784,"_",COUNTA($D$3:$D1784),"_FSZV_2026"))</f>
        <v/>
      </c>
      <c r="I1784" s="56" t="str">
        <f>IF($G1784="","Nincs VKR kiválasztva!",INDEX(Osszesito!$G:$G,MATCH($F1784,Osszesito!$C:$C,0)))</f>
        <v>Nincs VKR kiválasztva!</v>
      </c>
      <c r="J1784" s="56" t="str">
        <f>IF($G1784="","Nincs VKR kiválasztva!",INDEX(Osszesito!$F:$F,MATCH($F1784,Osszesito!$C:$C,0)))</f>
        <v>Nincs VKR kiválasztva!</v>
      </c>
      <c r="K1784" s="48" t="str">
        <f t="shared" si="1155"/>
        <v>Nincs kitöltve a költség rész!</v>
      </c>
      <c r="L1784" s="49"/>
      <c r="M1784" s="49"/>
      <c r="N1784" s="60"/>
      <c r="O1784" s="60"/>
      <c r="P1784" s="90"/>
      <c r="R1784" s="62"/>
      <c r="S1784" s="62"/>
      <c r="T1784" s="62"/>
      <c r="U1784" s="62"/>
      <c r="V1784" s="62"/>
      <c r="W1784" s="62"/>
      <c r="X1784" s="62"/>
      <c r="Y1784" s="62"/>
      <c r="Z1784" s="62"/>
      <c r="AA1784" s="62"/>
      <c r="AB1784" s="62"/>
      <c r="AC1784" s="61">
        <f t="shared" si="1159"/>
        <v>0</v>
      </c>
      <c r="AD1784" s="1" t="str">
        <f t="shared" si="1160"/>
        <v>Nincs VKR kiválasztva!</v>
      </c>
      <c r="AF1784" s="60"/>
      <c r="AG1784" s="60"/>
      <c r="AH1784" s="60"/>
      <c r="AI1784" s="60"/>
      <c r="AJ1784" s="60"/>
      <c r="AK1784" s="60"/>
      <c r="AL1784" s="60"/>
      <c r="AM1784" s="60"/>
      <c r="AN1784" s="60"/>
      <c r="AO1784" s="60"/>
      <c r="AP1784" s="60"/>
      <c r="AQ1784" s="61">
        <f t="shared" si="1161"/>
        <v>0</v>
      </c>
      <c r="AR1784" s="130" t="s">
        <v>36</v>
      </c>
      <c r="AS1784" s="1" t="str">
        <f t="shared" si="1162"/>
        <v>Nincs VKR kiválasztva!</v>
      </c>
      <c r="AU1784" s="46"/>
      <c r="AV1784" s="46"/>
      <c r="AY1784" s="64" t="str">
        <f>IF($D1784="","",INDEX(Osszesito!$E:$E,MATCH($F1784,Osszesito!$C:$C,0)))</f>
        <v/>
      </c>
      <c r="AZ1784" s="64">
        <f t="shared" si="1129"/>
        <v>0</v>
      </c>
      <c r="BA1784" s="65">
        <f t="shared" si="1130"/>
        <v>0</v>
      </c>
      <c r="BB1784" s="65" t="str">
        <f t="shared" si="1131"/>
        <v>x</v>
      </c>
      <c r="BC1784" s="65">
        <f t="shared" si="1163"/>
        <v>0</v>
      </c>
      <c r="BD1784" s="65">
        <f t="shared" si="1156"/>
        <v>0</v>
      </c>
      <c r="BE1784" s="65">
        <f t="shared" si="1132"/>
        <v>0</v>
      </c>
      <c r="BF1784" s="64" t="str">
        <f t="shared" si="1133"/>
        <v>A forrás egyenlő a költséggel (I.ütem).</v>
      </c>
      <c r="BG1784" s="65">
        <f t="shared" si="1134"/>
        <v>0</v>
      </c>
      <c r="BH1784" s="65">
        <f t="shared" si="1135"/>
        <v>0</v>
      </c>
      <c r="BI1784" s="65">
        <f t="shared" si="1136"/>
        <v>0</v>
      </c>
      <c r="BJ1784" s="65">
        <f t="shared" si="1137"/>
        <v>0</v>
      </c>
      <c r="BK1784" s="65">
        <f t="shared" si="1164"/>
        <v>0</v>
      </c>
      <c r="BL1784" s="66" t="str">
        <f t="shared" si="1157"/>
        <v>Nem hosszútávú a feladat.</v>
      </c>
      <c r="BM1784" s="67">
        <f t="shared" si="1138"/>
        <v>1</v>
      </c>
      <c r="BN1784" s="67">
        <f t="shared" si="1139"/>
        <v>0</v>
      </c>
      <c r="BO1784" s="67">
        <f t="shared" si="1140"/>
        <v>1</v>
      </c>
      <c r="BP1784" s="67">
        <f t="shared" si="1141"/>
        <v>0</v>
      </c>
      <c r="BQ1784" s="65">
        <f t="shared" si="1142"/>
        <v>0</v>
      </c>
      <c r="BR1784" s="64" t="str">
        <f t="shared" si="1143"/>
        <v>Nincs hosszútávú terv!</v>
      </c>
      <c r="BS1784" s="65">
        <f t="shared" si="1144"/>
        <v>0</v>
      </c>
      <c r="BT1784" s="65">
        <f t="shared" si="1145"/>
        <v>0</v>
      </c>
      <c r="BU1784" s="65">
        <f t="shared" si="1146"/>
        <v>0</v>
      </c>
      <c r="BV1784" s="65">
        <f t="shared" si="1147"/>
        <v>0</v>
      </c>
      <c r="BW1784" s="65">
        <f t="shared" si="1148"/>
        <v>0</v>
      </c>
      <c r="BX1784" s="65">
        <f t="shared" si="1149"/>
        <v>0</v>
      </c>
      <c r="BY1784" s="65">
        <f t="shared" si="1150"/>
        <v>0</v>
      </c>
      <c r="BZ1784" s="65">
        <f t="shared" si="1151"/>
        <v>0</v>
      </c>
      <c r="CA1784" s="65">
        <f t="shared" si="1152"/>
        <v>0</v>
      </c>
      <c r="CB1784" s="65">
        <f t="shared" si="1153"/>
        <v>0</v>
      </c>
      <c r="CC1784" s="65">
        <f t="shared" si="1154"/>
        <v>0</v>
      </c>
      <c r="CD1784" s="65" t="str">
        <f t="shared" si="1165"/>
        <v>Hiányos kitöltés! (B-oszlop üres)</v>
      </c>
      <c r="CE1784" s="66" t="str">
        <f t="shared" si="1166"/>
        <v>Hiányos kitöltés! (B-oszlop üres)</v>
      </c>
      <c r="CF1784" s="65">
        <f t="shared" si="1167"/>
        <v>0</v>
      </c>
      <c r="CG1784" s="65">
        <f t="shared" si="1168"/>
        <v>0</v>
      </c>
      <c r="CH1784" s="65">
        <f t="shared" si="1169"/>
        <v>0</v>
      </c>
    </row>
    <row r="1785" spans="1:86" ht="31.25" x14ac:dyDescent="0.25">
      <c r="A1785" s="54" t="str">
        <f t="shared" si="1158"/>
        <v>Nincs VKR kiválasztva!</v>
      </c>
      <c r="B1785" s="68"/>
      <c r="C1785" s="55"/>
      <c r="D1785" s="47"/>
      <c r="E1785" s="47"/>
      <c r="F1785" s="56" t="str">
        <f>IF($G1785="","Nincs VKR kiválasztva!",INDEX(Osszesito!$C:$C,MATCH($G1785,Osszesito!$D:$D,0)))</f>
        <v>Nincs VKR kiválasztva!</v>
      </c>
      <c r="G1785" s="45"/>
      <c r="H1785" s="51" t="str">
        <f>IF($D1785="","",CONCATENATE($AY1785,"_",COUNTA($D$3:$D1785),"_FSZV_2026"))</f>
        <v/>
      </c>
      <c r="I1785" s="56" t="str">
        <f>IF($G1785="","Nincs VKR kiválasztva!",INDEX(Osszesito!$G:$G,MATCH($F1785,Osszesito!$C:$C,0)))</f>
        <v>Nincs VKR kiválasztva!</v>
      </c>
      <c r="J1785" s="56" t="str">
        <f>IF($G1785="","Nincs VKR kiválasztva!",INDEX(Osszesito!$F:$F,MATCH($F1785,Osszesito!$C:$C,0)))</f>
        <v>Nincs VKR kiválasztva!</v>
      </c>
      <c r="K1785" s="48" t="str">
        <f t="shared" si="1155"/>
        <v>Nincs kitöltve a költség rész!</v>
      </c>
      <c r="L1785" s="49"/>
      <c r="M1785" s="49"/>
      <c r="N1785" s="60"/>
      <c r="O1785" s="60"/>
      <c r="P1785" s="90"/>
      <c r="R1785" s="62"/>
      <c r="S1785" s="62"/>
      <c r="T1785" s="62"/>
      <c r="U1785" s="62"/>
      <c r="V1785" s="62"/>
      <c r="W1785" s="62"/>
      <c r="X1785" s="62"/>
      <c r="Y1785" s="62"/>
      <c r="Z1785" s="62"/>
      <c r="AA1785" s="62"/>
      <c r="AB1785" s="62"/>
      <c r="AC1785" s="61">
        <f t="shared" si="1159"/>
        <v>0</v>
      </c>
      <c r="AD1785" s="1" t="str">
        <f t="shared" si="1160"/>
        <v>Nincs VKR kiválasztva!</v>
      </c>
      <c r="AF1785" s="60"/>
      <c r="AG1785" s="60"/>
      <c r="AH1785" s="60"/>
      <c r="AI1785" s="60"/>
      <c r="AJ1785" s="60"/>
      <c r="AK1785" s="60"/>
      <c r="AL1785" s="60"/>
      <c r="AM1785" s="60"/>
      <c r="AN1785" s="60"/>
      <c r="AO1785" s="60"/>
      <c r="AP1785" s="60"/>
      <c r="AQ1785" s="61">
        <f t="shared" si="1161"/>
        <v>0</v>
      </c>
      <c r="AR1785" s="130" t="s">
        <v>36</v>
      </c>
      <c r="AS1785" s="1" t="str">
        <f t="shared" si="1162"/>
        <v>Nincs VKR kiválasztva!</v>
      </c>
      <c r="AU1785" s="46"/>
      <c r="AV1785" s="46"/>
      <c r="AY1785" s="64" t="str">
        <f>IF($D1785="","",INDEX(Osszesito!$E:$E,MATCH($F1785,Osszesito!$C:$C,0)))</f>
        <v/>
      </c>
      <c r="AZ1785" s="64">
        <f t="shared" si="1129"/>
        <v>0</v>
      </c>
      <c r="BA1785" s="65">
        <f t="shared" si="1130"/>
        <v>0</v>
      </c>
      <c r="BB1785" s="65" t="str">
        <f t="shared" si="1131"/>
        <v>x</v>
      </c>
      <c r="BC1785" s="65">
        <f t="shared" si="1163"/>
        <v>0</v>
      </c>
      <c r="BD1785" s="65">
        <f t="shared" si="1156"/>
        <v>0</v>
      </c>
      <c r="BE1785" s="65">
        <f t="shared" si="1132"/>
        <v>0</v>
      </c>
      <c r="BF1785" s="64" t="str">
        <f t="shared" si="1133"/>
        <v>A forrás egyenlő a költséggel (I.ütem).</v>
      </c>
      <c r="BG1785" s="65">
        <f t="shared" si="1134"/>
        <v>0</v>
      </c>
      <c r="BH1785" s="65">
        <f t="shared" si="1135"/>
        <v>0</v>
      </c>
      <c r="BI1785" s="65">
        <f t="shared" si="1136"/>
        <v>0</v>
      </c>
      <c r="BJ1785" s="65">
        <f t="shared" si="1137"/>
        <v>0</v>
      </c>
      <c r="BK1785" s="65">
        <f t="shared" si="1164"/>
        <v>0</v>
      </c>
      <c r="BL1785" s="66" t="str">
        <f t="shared" si="1157"/>
        <v>Nem hosszútávú a feladat.</v>
      </c>
      <c r="BM1785" s="67">
        <f t="shared" si="1138"/>
        <v>1</v>
      </c>
      <c r="BN1785" s="67">
        <f t="shared" si="1139"/>
        <v>0</v>
      </c>
      <c r="BO1785" s="67">
        <f t="shared" si="1140"/>
        <v>1</v>
      </c>
      <c r="BP1785" s="67">
        <f t="shared" si="1141"/>
        <v>0</v>
      </c>
      <c r="BQ1785" s="65">
        <f t="shared" si="1142"/>
        <v>0</v>
      </c>
      <c r="BR1785" s="64" t="str">
        <f t="shared" si="1143"/>
        <v>Nincs hosszútávú terv!</v>
      </c>
      <c r="BS1785" s="65">
        <f t="shared" si="1144"/>
        <v>0</v>
      </c>
      <c r="BT1785" s="65">
        <f t="shared" si="1145"/>
        <v>0</v>
      </c>
      <c r="BU1785" s="65">
        <f t="shared" si="1146"/>
        <v>0</v>
      </c>
      <c r="BV1785" s="65">
        <f t="shared" si="1147"/>
        <v>0</v>
      </c>
      <c r="BW1785" s="65">
        <f t="shared" si="1148"/>
        <v>0</v>
      </c>
      <c r="BX1785" s="65">
        <f t="shared" si="1149"/>
        <v>0</v>
      </c>
      <c r="BY1785" s="65">
        <f t="shared" si="1150"/>
        <v>0</v>
      </c>
      <c r="BZ1785" s="65">
        <f t="shared" si="1151"/>
        <v>0</v>
      </c>
      <c r="CA1785" s="65">
        <f t="shared" si="1152"/>
        <v>0</v>
      </c>
      <c r="CB1785" s="65">
        <f t="shared" si="1153"/>
        <v>0</v>
      </c>
      <c r="CC1785" s="65">
        <f t="shared" si="1154"/>
        <v>0</v>
      </c>
      <c r="CD1785" s="65" t="str">
        <f t="shared" si="1165"/>
        <v>Hiányos kitöltés! (B-oszlop üres)</v>
      </c>
      <c r="CE1785" s="66" t="str">
        <f t="shared" si="1166"/>
        <v>Hiányos kitöltés! (B-oszlop üres)</v>
      </c>
      <c r="CF1785" s="65">
        <f t="shared" si="1167"/>
        <v>0</v>
      </c>
      <c r="CG1785" s="65">
        <f t="shared" si="1168"/>
        <v>0</v>
      </c>
      <c r="CH1785" s="65">
        <f t="shared" si="1169"/>
        <v>0</v>
      </c>
    </row>
    <row r="1786" spans="1:86" ht="31.25" x14ac:dyDescent="0.25">
      <c r="A1786" s="54" t="str">
        <f t="shared" si="1158"/>
        <v>Nincs VKR kiválasztva!</v>
      </c>
      <c r="B1786" s="68"/>
      <c r="C1786" s="55"/>
      <c r="D1786" s="47"/>
      <c r="E1786" s="47"/>
      <c r="F1786" s="56" t="str">
        <f>IF($G1786="","Nincs VKR kiválasztva!",INDEX(Osszesito!$C:$C,MATCH($G1786,Osszesito!$D:$D,0)))</f>
        <v>Nincs VKR kiválasztva!</v>
      </c>
      <c r="G1786" s="45"/>
      <c r="H1786" s="51" t="str">
        <f>IF($D1786="","",CONCATENATE($AY1786,"_",COUNTA($D$3:$D1786),"_FSZV_2026"))</f>
        <v/>
      </c>
      <c r="I1786" s="56" t="str">
        <f>IF($G1786="","Nincs VKR kiválasztva!",INDEX(Osszesito!$G:$G,MATCH($F1786,Osszesito!$C:$C,0)))</f>
        <v>Nincs VKR kiválasztva!</v>
      </c>
      <c r="J1786" s="56" t="str">
        <f>IF($G1786="","Nincs VKR kiválasztva!",INDEX(Osszesito!$F:$F,MATCH($F1786,Osszesito!$C:$C,0)))</f>
        <v>Nincs VKR kiválasztva!</v>
      </c>
      <c r="K1786" s="48" t="str">
        <f t="shared" si="1155"/>
        <v>Nincs kitöltve a költség rész!</v>
      </c>
      <c r="L1786" s="49"/>
      <c r="M1786" s="49"/>
      <c r="N1786" s="60"/>
      <c r="O1786" s="60"/>
      <c r="P1786" s="90"/>
      <c r="R1786" s="62"/>
      <c r="S1786" s="62"/>
      <c r="T1786" s="62"/>
      <c r="U1786" s="62"/>
      <c r="V1786" s="62"/>
      <c r="W1786" s="62"/>
      <c r="X1786" s="62"/>
      <c r="Y1786" s="62"/>
      <c r="Z1786" s="62"/>
      <c r="AA1786" s="62"/>
      <c r="AB1786" s="62"/>
      <c r="AC1786" s="61">
        <f t="shared" si="1159"/>
        <v>0</v>
      </c>
      <c r="AD1786" s="1" t="str">
        <f t="shared" si="1160"/>
        <v>Nincs VKR kiválasztva!</v>
      </c>
      <c r="AF1786" s="60"/>
      <c r="AG1786" s="60"/>
      <c r="AH1786" s="60"/>
      <c r="AI1786" s="60"/>
      <c r="AJ1786" s="60"/>
      <c r="AK1786" s="60"/>
      <c r="AL1786" s="60"/>
      <c r="AM1786" s="60"/>
      <c r="AN1786" s="60"/>
      <c r="AO1786" s="60"/>
      <c r="AP1786" s="60"/>
      <c r="AQ1786" s="61">
        <f t="shared" si="1161"/>
        <v>0</v>
      </c>
      <c r="AR1786" s="130" t="s">
        <v>36</v>
      </c>
      <c r="AS1786" s="1" t="str">
        <f t="shared" si="1162"/>
        <v>Nincs VKR kiválasztva!</v>
      </c>
      <c r="AU1786" s="46"/>
      <c r="AV1786" s="46"/>
      <c r="AY1786" s="64" t="str">
        <f>IF($D1786="","",INDEX(Osszesito!$E:$E,MATCH($F1786,Osszesito!$C:$C,0)))</f>
        <v/>
      </c>
      <c r="AZ1786" s="64">
        <f t="shared" si="1129"/>
        <v>0</v>
      </c>
      <c r="BA1786" s="65">
        <f t="shared" si="1130"/>
        <v>0</v>
      </c>
      <c r="BB1786" s="65" t="str">
        <f t="shared" si="1131"/>
        <v>x</v>
      </c>
      <c r="BC1786" s="65">
        <f t="shared" si="1163"/>
        <v>0</v>
      </c>
      <c r="BD1786" s="65">
        <f t="shared" si="1156"/>
        <v>0</v>
      </c>
      <c r="BE1786" s="65">
        <f t="shared" si="1132"/>
        <v>0</v>
      </c>
      <c r="BF1786" s="64" t="str">
        <f t="shared" si="1133"/>
        <v>A forrás egyenlő a költséggel (I.ütem).</v>
      </c>
      <c r="BG1786" s="65">
        <f t="shared" si="1134"/>
        <v>0</v>
      </c>
      <c r="BH1786" s="65">
        <f t="shared" si="1135"/>
        <v>0</v>
      </c>
      <c r="BI1786" s="65">
        <f t="shared" si="1136"/>
        <v>0</v>
      </c>
      <c r="BJ1786" s="65">
        <f t="shared" si="1137"/>
        <v>0</v>
      </c>
      <c r="BK1786" s="65">
        <f t="shared" si="1164"/>
        <v>0</v>
      </c>
      <c r="BL1786" s="66" t="str">
        <f t="shared" si="1157"/>
        <v>Nem hosszútávú a feladat.</v>
      </c>
      <c r="BM1786" s="67">
        <f t="shared" si="1138"/>
        <v>1</v>
      </c>
      <c r="BN1786" s="67">
        <f t="shared" si="1139"/>
        <v>0</v>
      </c>
      <c r="BO1786" s="67">
        <f t="shared" si="1140"/>
        <v>1</v>
      </c>
      <c r="BP1786" s="67">
        <f t="shared" si="1141"/>
        <v>0</v>
      </c>
      <c r="BQ1786" s="65">
        <f t="shared" si="1142"/>
        <v>0</v>
      </c>
      <c r="BR1786" s="64" t="str">
        <f t="shared" si="1143"/>
        <v>Nincs hosszútávú terv!</v>
      </c>
      <c r="BS1786" s="65">
        <f t="shared" si="1144"/>
        <v>0</v>
      </c>
      <c r="BT1786" s="65">
        <f t="shared" si="1145"/>
        <v>0</v>
      </c>
      <c r="BU1786" s="65">
        <f t="shared" si="1146"/>
        <v>0</v>
      </c>
      <c r="BV1786" s="65">
        <f t="shared" si="1147"/>
        <v>0</v>
      </c>
      <c r="BW1786" s="65">
        <f t="shared" si="1148"/>
        <v>0</v>
      </c>
      <c r="BX1786" s="65">
        <f t="shared" si="1149"/>
        <v>0</v>
      </c>
      <c r="BY1786" s="65">
        <f t="shared" si="1150"/>
        <v>0</v>
      </c>
      <c r="BZ1786" s="65">
        <f t="shared" si="1151"/>
        <v>0</v>
      </c>
      <c r="CA1786" s="65">
        <f t="shared" si="1152"/>
        <v>0</v>
      </c>
      <c r="CB1786" s="65">
        <f t="shared" si="1153"/>
        <v>0</v>
      </c>
      <c r="CC1786" s="65">
        <f t="shared" si="1154"/>
        <v>0</v>
      </c>
      <c r="CD1786" s="65" t="str">
        <f t="shared" si="1165"/>
        <v>Hiányos kitöltés! (B-oszlop üres)</v>
      </c>
      <c r="CE1786" s="66" t="str">
        <f t="shared" si="1166"/>
        <v>Hiányos kitöltés! (B-oszlop üres)</v>
      </c>
      <c r="CF1786" s="65">
        <f t="shared" si="1167"/>
        <v>0</v>
      </c>
      <c r="CG1786" s="65">
        <f t="shared" si="1168"/>
        <v>0</v>
      </c>
      <c r="CH1786" s="65">
        <f t="shared" si="1169"/>
        <v>0</v>
      </c>
    </row>
    <row r="1787" spans="1:86" ht="31.25" x14ac:dyDescent="0.25">
      <c r="A1787" s="54" t="str">
        <f t="shared" si="1158"/>
        <v>Nincs VKR kiválasztva!</v>
      </c>
      <c r="B1787" s="68"/>
      <c r="C1787" s="55"/>
      <c r="D1787" s="47"/>
      <c r="E1787" s="47"/>
      <c r="F1787" s="56" t="str">
        <f>IF($G1787="","Nincs VKR kiválasztva!",INDEX(Osszesito!$C:$C,MATCH($G1787,Osszesito!$D:$D,0)))</f>
        <v>Nincs VKR kiválasztva!</v>
      </c>
      <c r="G1787" s="45"/>
      <c r="H1787" s="51" t="str">
        <f>IF($D1787="","",CONCATENATE($AY1787,"_",COUNTA($D$3:$D1787),"_FSZV_2026"))</f>
        <v/>
      </c>
      <c r="I1787" s="56" t="str">
        <f>IF($G1787="","Nincs VKR kiválasztva!",INDEX(Osszesito!$G:$G,MATCH($F1787,Osszesito!$C:$C,0)))</f>
        <v>Nincs VKR kiválasztva!</v>
      </c>
      <c r="J1787" s="56" t="str">
        <f>IF($G1787="","Nincs VKR kiválasztva!",INDEX(Osszesito!$F:$F,MATCH($F1787,Osszesito!$C:$C,0)))</f>
        <v>Nincs VKR kiválasztva!</v>
      </c>
      <c r="K1787" s="48" t="str">
        <f t="shared" si="1155"/>
        <v>Nincs kitöltve a költség rész!</v>
      </c>
      <c r="L1787" s="49"/>
      <c r="M1787" s="49"/>
      <c r="N1787" s="60"/>
      <c r="O1787" s="60"/>
      <c r="P1787" s="90"/>
      <c r="R1787" s="62"/>
      <c r="S1787" s="62"/>
      <c r="T1787" s="62"/>
      <c r="U1787" s="62"/>
      <c r="V1787" s="62"/>
      <c r="W1787" s="62"/>
      <c r="X1787" s="62"/>
      <c r="Y1787" s="62"/>
      <c r="Z1787" s="62"/>
      <c r="AA1787" s="62"/>
      <c r="AB1787" s="62"/>
      <c r="AC1787" s="61">
        <f t="shared" si="1159"/>
        <v>0</v>
      </c>
      <c r="AD1787" s="1" t="str">
        <f t="shared" si="1160"/>
        <v>Nincs VKR kiválasztva!</v>
      </c>
      <c r="AF1787" s="60"/>
      <c r="AG1787" s="60"/>
      <c r="AH1787" s="60"/>
      <c r="AI1787" s="60"/>
      <c r="AJ1787" s="60"/>
      <c r="AK1787" s="60"/>
      <c r="AL1787" s="60"/>
      <c r="AM1787" s="60"/>
      <c r="AN1787" s="60"/>
      <c r="AO1787" s="60"/>
      <c r="AP1787" s="60"/>
      <c r="AQ1787" s="61">
        <f t="shared" si="1161"/>
        <v>0</v>
      </c>
      <c r="AR1787" s="130" t="s">
        <v>36</v>
      </c>
      <c r="AS1787" s="1" t="str">
        <f t="shared" si="1162"/>
        <v>Nincs VKR kiválasztva!</v>
      </c>
      <c r="AU1787" s="46"/>
      <c r="AV1787" s="46"/>
      <c r="AY1787" s="64" t="str">
        <f>IF($D1787="","",INDEX(Osszesito!$E:$E,MATCH($F1787,Osszesito!$C:$C,0)))</f>
        <v/>
      </c>
      <c r="AZ1787" s="64">
        <f t="shared" si="1129"/>
        <v>0</v>
      </c>
      <c r="BA1787" s="65">
        <f t="shared" si="1130"/>
        <v>0</v>
      </c>
      <c r="BB1787" s="65" t="str">
        <f t="shared" si="1131"/>
        <v>x</v>
      </c>
      <c r="BC1787" s="65">
        <f t="shared" si="1163"/>
        <v>0</v>
      </c>
      <c r="BD1787" s="65">
        <f t="shared" si="1156"/>
        <v>0</v>
      </c>
      <c r="BE1787" s="65">
        <f t="shared" si="1132"/>
        <v>0</v>
      </c>
      <c r="BF1787" s="64" t="str">
        <f t="shared" si="1133"/>
        <v>A forrás egyenlő a költséggel (I.ütem).</v>
      </c>
      <c r="BG1787" s="65">
        <f t="shared" si="1134"/>
        <v>0</v>
      </c>
      <c r="BH1787" s="65">
        <f t="shared" si="1135"/>
        <v>0</v>
      </c>
      <c r="BI1787" s="65">
        <f t="shared" si="1136"/>
        <v>0</v>
      </c>
      <c r="BJ1787" s="65">
        <f t="shared" si="1137"/>
        <v>0</v>
      </c>
      <c r="BK1787" s="65">
        <f t="shared" si="1164"/>
        <v>0</v>
      </c>
      <c r="BL1787" s="66" t="str">
        <f t="shared" si="1157"/>
        <v>Nem hosszútávú a feladat.</v>
      </c>
      <c r="BM1787" s="67">
        <f t="shared" si="1138"/>
        <v>1</v>
      </c>
      <c r="BN1787" s="67">
        <f t="shared" si="1139"/>
        <v>0</v>
      </c>
      <c r="BO1787" s="67">
        <f t="shared" si="1140"/>
        <v>1</v>
      </c>
      <c r="BP1787" s="67">
        <f t="shared" si="1141"/>
        <v>0</v>
      </c>
      <c r="BQ1787" s="65">
        <f t="shared" si="1142"/>
        <v>0</v>
      </c>
      <c r="BR1787" s="64" t="str">
        <f t="shared" si="1143"/>
        <v>Nincs hosszútávú terv!</v>
      </c>
      <c r="BS1787" s="65">
        <f t="shared" si="1144"/>
        <v>0</v>
      </c>
      <c r="BT1787" s="65">
        <f t="shared" si="1145"/>
        <v>0</v>
      </c>
      <c r="BU1787" s="65">
        <f t="shared" si="1146"/>
        <v>0</v>
      </c>
      <c r="BV1787" s="65">
        <f t="shared" si="1147"/>
        <v>0</v>
      </c>
      <c r="BW1787" s="65">
        <f t="shared" si="1148"/>
        <v>0</v>
      </c>
      <c r="BX1787" s="65">
        <f t="shared" si="1149"/>
        <v>0</v>
      </c>
      <c r="BY1787" s="65">
        <f t="shared" si="1150"/>
        <v>0</v>
      </c>
      <c r="BZ1787" s="65">
        <f t="shared" si="1151"/>
        <v>0</v>
      </c>
      <c r="CA1787" s="65">
        <f t="shared" si="1152"/>
        <v>0</v>
      </c>
      <c r="CB1787" s="65">
        <f t="shared" si="1153"/>
        <v>0</v>
      </c>
      <c r="CC1787" s="65">
        <f t="shared" si="1154"/>
        <v>0</v>
      </c>
      <c r="CD1787" s="65" t="str">
        <f t="shared" si="1165"/>
        <v>Hiányos kitöltés! (B-oszlop üres)</v>
      </c>
      <c r="CE1787" s="66" t="str">
        <f t="shared" si="1166"/>
        <v>Hiányos kitöltés! (B-oszlop üres)</v>
      </c>
      <c r="CF1787" s="65">
        <f t="shared" si="1167"/>
        <v>0</v>
      </c>
      <c r="CG1787" s="65">
        <f t="shared" si="1168"/>
        <v>0</v>
      </c>
      <c r="CH1787" s="65">
        <f t="shared" si="1169"/>
        <v>0</v>
      </c>
    </row>
    <row r="1788" spans="1:86" ht="31.25" x14ac:dyDescent="0.25">
      <c r="A1788" s="54" t="str">
        <f t="shared" si="1158"/>
        <v>Nincs VKR kiválasztva!</v>
      </c>
      <c r="B1788" s="68"/>
      <c r="C1788" s="55"/>
      <c r="D1788" s="47"/>
      <c r="E1788" s="47"/>
      <c r="F1788" s="56" t="str">
        <f>IF($G1788="","Nincs VKR kiválasztva!",INDEX(Osszesito!$C:$C,MATCH($G1788,Osszesito!$D:$D,0)))</f>
        <v>Nincs VKR kiválasztva!</v>
      </c>
      <c r="G1788" s="45"/>
      <c r="H1788" s="51" t="str">
        <f>IF($D1788="","",CONCATENATE($AY1788,"_",COUNTA($D$3:$D1788),"_FSZV_2026"))</f>
        <v/>
      </c>
      <c r="I1788" s="56" t="str">
        <f>IF($G1788="","Nincs VKR kiválasztva!",INDEX(Osszesito!$G:$G,MATCH($F1788,Osszesito!$C:$C,0)))</f>
        <v>Nincs VKR kiválasztva!</v>
      </c>
      <c r="J1788" s="56" t="str">
        <f>IF($G1788="","Nincs VKR kiválasztva!",INDEX(Osszesito!$F:$F,MATCH($F1788,Osszesito!$C:$C,0)))</f>
        <v>Nincs VKR kiválasztva!</v>
      </c>
      <c r="K1788" s="48" t="str">
        <f t="shared" si="1155"/>
        <v>Nincs kitöltve a költség rész!</v>
      </c>
      <c r="L1788" s="49"/>
      <c r="M1788" s="49"/>
      <c r="N1788" s="60"/>
      <c r="O1788" s="60"/>
      <c r="P1788" s="90"/>
      <c r="R1788" s="62"/>
      <c r="S1788" s="62"/>
      <c r="T1788" s="62"/>
      <c r="U1788" s="62"/>
      <c r="V1788" s="62"/>
      <c r="W1788" s="62"/>
      <c r="X1788" s="62"/>
      <c r="Y1788" s="62"/>
      <c r="Z1788" s="62"/>
      <c r="AA1788" s="62"/>
      <c r="AB1788" s="62"/>
      <c r="AC1788" s="61">
        <f t="shared" si="1159"/>
        <v>0</v>
      </c>
      <c r="AD1788" s="1" t="str">
        <f t="shared" si="1160"/>
        <v>Nincs VKR kiválasztva!</v>
      </c>
      <c r="AF1788" s="60"/>
      <c r="AG1788" s="60"/>
      <c r="AH1788" s="60"/>
      <c r="AI1788" s="60"/>
      <c r="AJ1788" s="60"/>
      <c r="AK1788" s="60"/>
      <c r="AL1788" s="60"/>
      <c r="AM1788" s="60"/>
      <c r="AN1788" s="60"/>
      <c r="AO1788" s="60"/>
      <c r="AP1788" s="60"/>
      <c r="AQ1788" s="61">
        <f t="shared" si="1161"/>
        <v>0</v>
      </c>
      <c r="AR1788" s="130" t="s">
        <v>36</v>
      </c>
      <c r="AS1788" s="1" t="str">
        <f t="shared" si="1162"/>
        <v>Nincs VKR kiválasztva!</v>
      </c>
      <c r="AU1788" s="46"/>
      <c r="AV1788" s="46"/>
      <c r="AY1788" s="64" t="str">
        <f>IF($D1788="","",INDEX(Osszesito!$E:$E,MATCH($F1788,Osszesito!$C:$C,0)))</f>
        <v/>
      </c>
      <c r="AZ1788" s="64">
        <f t="shared" si="1129"/>
        <v>0</v>
      </c>
      <c r="BA1788" s="65">
        <f t="shared" si="1130"/>
        <v>0</v>
      </c>
      <c r="BB1788" s="65" t="str">
        <f t="shared" si="1131"/>
        <v>x</v>
      </c>
      <c r="BC1788" s="65">
        <f t="shared" si="1163"/>
        <v>0</v>
      </c>
      <c r="BD1788" s="65">
        <f t="shared" si="1156"/>
        <v>0</v>
      </c>
      <c r="BE1788" s="65">
        <f t="shared" si="1132"/>
        <v>0</v>
      </c>
      <c r="BF1788" s="64" t="str">
        <f t="shared" si="1133"/>
        <v>A forrás egyenlő a költséggel (I.ütem).</v>
      </c>
      <c r="BG1788" s="65">
        <f t="shared" si="1134"/>
        <v>0</v>
      </c>
      <c r="BH1788" s="65">
        <f t="shared" si="1135"/>
        <v>0</v>
      </c>
      <c r="BI1788" s="65">
        <f t="shared" si="1136"/>
        <v>0</v>
      </c>
      <c r="BJ1788" s="65">
        <f t="shared" si="1137"/>
        <v>0</v>
      </c>
      <c r="BK1788" s="65">
        <f t="shared" si="1164"/>
        <v>0</v>
      </c>
      <c r="BL1788" s="66" t="str">
        <f t="shared" si="1157"/>
        <v>Nem hosszútávú a feladat.</v>
      </c>
      <c r="BM1788" s="67">
        <f t="shared" si="1138"/>
        <v>1</v>
      </c>
      <c r="BN1788" s="67">
        <f t="shared" si="1139"/>
        <v>0</v>
      </c>
      <c r="BO1788" s="67">
        <f t="shared" si="1140"/>
        <v>1</v>
      </c>
      <c r="BP1788" s="67">
        <f t="shared" si="1141"/>
        <v>0</v>
      </c>
      <c r="BQ1788" s="65">
        <f t="shared" si="1142"/>
        <v>0</v>
      </c>
      <c r="BR1788" s="64" t="str">
        <f t="shared" si="1143"/>
        <v>Nincs hosszútávú terv!</v>
      </c>
      <c r="BS1788" s="65">
        <f t="shared" si="1144"/>
        <v>0</v>
      </c>
      <c r="BT1788" s="65">
        <f t="shared" si="1145"/>
        <v>0</v>
      </c>
      <c r="BU1788" s="65">
        <f t="shared" si="1146"/>
        <v>0</v>
      </c>
      <c r="BV1788" s="65">
        <f t="shared" si="1147"/>
        <v>0</v>
      </c>
      <c r="BW1788" s="65">
        <f t="shared" si="1148"/>
        <v>0</v>
      </c>
      <c r="BX1788" s="65">
        <f t="shared" si="1149"/>
        <v>0</v>
      </c>
      <c r="BY1788" s="65">
        <f t="shared" si="1150"/>
        <v>0</v>
      </c>
      <c r="BZ1788" s="65">
        <f t="shared" si="1151"/>
        <v>0</v>
      </c>
      <c r="CA1788" s="65">
        <f t="shared" si="1152"/>
        <v>0</v>
      </c>
      <c r="CB1788" s="65">
        <f t="shared" si="1153"/>
        <v>0</v>
      </c>
      <c r="CC1788" s="65">
        <f t="shared" si="1154"/>
        <v>0</v>
      </c>
      <c r="CD1788" s="65" t="str">
        <f t="shared" si="1165"/>
        <v>Hiányos kitöltés! (B-oszlop üres)</v>
      </c>
      <c r="CE1788" s="66" t="str">
        <f t="shared" si="1166"/>
        <v>Hiányos kitöltés! (B-oszlop üres)</v>
      </c>
      <c r="CF1788" s="65">
        <f t="shared" si="1167"/>
        <v>0</v>
      </c>
      <c r="CG1788" s="65">
        <f t="shared" si="1168"/>
        <v>0</v>
      </c>
      <c r="CH1788" s="65">
        <f t="shared" si="1169"/>
        <v>0</v>
      </c>
    </row>
    <row r="1789" spans="1:86" ht="31.25" x14ac:dyDescent="0.25">
      <c r="A1789" s="54" t="str">
        <f t="shared" si="1158"/>
        <v>Nincs VKR kiválasztva!</v>
      </c>
      <c r="B1789" s="68"/>
      <c r="C1789" s="55"/>
      <c r="D1789" s="47"/>
      <c r="E1789" s="47"/>
      <c r="F1789" s="56" t="str">
        <f>IF($G1789="","Nincs VKR kiválasztva!",INDEX(Osszesito!$C:$C,MATCH($G1789,Osszesito!$D:$D,0)))</f>
        <v>Nincs VKR kiválasztva!</v>
      </c>
      <c r="G1789" s="45"/>
      <c r="H1789" s="51" t="str">
        <f>IF($D1789="","",CONCATENATE($AY1789,"_",COUNTA($D$3:$D1789),"_FSZV_2026"))</f>
        <v/>
      </c>
      <c r="I1789" s="56" t="str">
        <f>IF($G1789="","Nincs VKR kiválasztva!",INDEX(Osszesito!$G:$G,MATCH($F1789,Osszesito!$C:$C,0)))</f>
        <v>Nincs VKR kiválasztva!</v>
      </c>
      <c r="J1789" s="56" t="str">
        <f>IF($G1789="","Nincs VKR kiválasztva!",INDEX(Osszesito!$F:$F,MATCH($F1789,Osszesito!$C:$C,0)))</f>
        <v>Nincs VKR kiválasztva!</v>
      </c>
      <c r="K1789" s="48" t="str">
        <f t="shared" si="1155"/>
        <v>Nincs kitöltve a költség rész!</v>
      </c>
      <c r="L1789" s="49"/>
      <c r="M1789" s="49"/>
      <c r="N1789" s="60"/>
      <c r="O1789" s="60"/>
      <c r="P1789" s="90"/>
      <c r="R1789" s="62"/>
      <c r="S1789" s="62"/>
      <c r="T1789" s="62"/>
      <c r="U1789" s="62"/>
      <c r="V1789" s="62"/>
      <c r="W1789" s="62"/>
      <c r="X1789" s="62"/>
      <c r="Y1789" s="62"/>
      <c r="Z1789" s="62"/>
      <c r="AA1789" s="62"/>
      <c r="AB1789" s="62"/>
      <c r="AC1789" s="61">
        <f t="shared" si="1159"/>
        <v>0</v>
      </c>
      <c r="AD1789" s="1" t="str">
        <f t="shared" si="1160"/>
        <v>Nincs VKR kiválasztva!</v>
      </c>
      <c r="AF1789" s="60"/>
      <c r="AG1789" s="60"/>
      <c r="AH1789" s="60"/>
      <c r="AI1789" s="60"/>
      <c r="AJ1789" s="60"/>
      <c r="AK1789" s="60"/>
      <c r="AL1789" s="60"/>
      <c r="AM1789" s="60"/>
      <c r="AN1789" s="60"/>
      <c r="AO1789" s="60"/>
      <c r="AP1789" s="60"/>
      <c r="AQ1789" s="61">
        <f t="shared" si="1161"/>
        <v>0</v>
      </c>
      <c r="AR1789" s="130" t="s">
        <v>36</v>
      </c>
      <c r="AS1789" s="1" t="str">
        <f t="shared" si="1162"/>
        <v>Nincs VKR kiválasztva!</v>
      </c>
      <c r="AU1789" s="46"/>
      <c r="AV1789" s="46"/>
      <c r="AY1789" s="64" t="str">
        <f>IF($D1789="","",INDEX(Osszesito!$E:$E,MATCH($F1789,Osszesito!$C:$C,0)))</f>
        <v/>
      </c>
      <c r="AZ1789" s="64">
        <f t="shared" si="1129"/>
        <v>0</v>
      </c>
      <c r="BA1789" s="65">
        <f t="shared" si="1130"/>
        <v>0</v>
      </c>
      <c r="BB1789" s="65" t="str">
        <f t="shared" si="1131"/>
        <v>x</v>
      </c>
      <c r="BC1789" s="65">
        <f t="shared" si="1163"/>
        <v>0</v>
      </c>
      <c r="BD1789" s="65">
        <f t="shared" si="1156"/>
        <v>0</v>
      </c>
      <c r="BE1789" s="65">
        <f t="shared" si="1132"/>
        <v>0</v>
      </c>
      <c r="BF1789" s="64" t="str">
        <f t="shared" si="1133"/>
        <v>A forrás egyenlő a költséggel (I.ütem).</v>
      </c>
      <c r="BG1789" s="65">
        <f t="shared" si="1134"/>
        <v>0</v>
      </c>
      <c r="BH1789" s="65">
        <f t="shared" si="1135"/>
        <v>0</v>
      </c>
      <c r="BI1789" s="65">
        <f t="shared" si="1136"/>
        <v>0</v>
      </c>
      <c r="BJ1789" s="65">
        <f t="shared" si="1137"/>
        <v>0</v>
      </c>
      <c r="BK1789" s="65">
        <f t="shared" si="1164"/>
        <v>0</v>
      </c>
      <c r="BL1789" s="66" t="str">
        <f t="shared" si="1157"/>
        <v>Nem hosszútávú a feladat.</v>
      </c>
      <c r="BM1789" s="67">
        <f t="shared" si="1138"/>
        <v>1</v>
      </c>
      <c r="BN1789" s="67">
        <f t="shared" si="1139"/>
        <v>0</v>
      </c>
      <c r="BO1789" s="67">
        <f t="shared" si="1140"/>
        <v>1</v>
      </c>
      <c r="BP1789" s="67">
        <f t="shared" si="1141"/>
        <v>0</v>
      </c>
      <c r="BQ1789" s="65">
        <f t="shared" si="1142"/>
        <v>0</v>
      </c>
      <c r="BR1789" s="64" t="str">
        <f t="shared" si="1143"/>
        <v>Nincs hosszútávú terv!</v>
      </c>
      <c r="BS1789" s="65">
        <f t="shared" si="1144"/>
        <v>0</v>
      </c>
      <c r="BT1789" s="65">
        <f t="shared" si="1145"/>
        <v>0</v>
      </c>
      <c r="BU1789" s="65">
        <f t="shared" si="1146"/>
        <v>0</v>
      </c>
      <c r="BV1789" s="65">
        <f t="shared" si="1147"/>
        <v>0</v>
      </c>
      <c r="BW1789" s="65">
        <f t="shared" si="1148"/>
        <v>0</v>
      </c>
      <c r="BX1789" s="65">
        <f t="shared" si="1149"/>
        <v>0</v>
      </c>
      <c r="BY1789" s="65">
        <f t="shared" si="1150"/>
        <v>0</v>
      </c>
      <c r="BZ1789" s="65">
        <f t="shared" si="1151"/>
        <v>0</v>
      </c>
      <c r="CA1789" s="65">
        <f t="shared" si="1152"/>
        <v>0</v>
      </c>
      <c r="CB1789" s="65">
        <f t="shared" si="1153"/>
        <v>0</v>
      </c>
      <c r="CC1789" s="65">
        <f t="shared" si="1154"/>
        <v>0</v>
      </c>
      <c r="CD1789" s="65" t="str">
        <f t="shared" si="1165"/>
        <v>Hiányos kitöltés! (B-oszlop üres)</v>
      </c>
      <c r="CE1789" s="66" t="str">
        <f t="shared" si="1166"/>
        <v>Hiányos kitöltés! (B-oszlop üres)</v>
      </c>
      <c r="CF1789" s="65">
        <f t="shared" si="1167"/>
        <v>0</v>
      </c>
      <c r="CG1789" s="65">
        <f t="shared" si="1168"/>
        <v>0</v>
      </c>
      <c r="CH1789" s="65">
        <f t="shared" si="1169"/>
        <v>0</v>
      </c>
    </row>
    <row r="1790" spans="1:86" ht="31.25" x14ac:dyDescent="0.25">
      <c r="A1790" s="54" t="str">
        <f t="shared" si="1158"/>
        <v>Nincs VKR kiválasztva!</v>
      </c>
      <c r="B1790" s="68"/>
      <c r="C1790" s="55"/>
      <c r="D1790" s="47"/>
      <c r="E1790" s="47"/>
      <c r="F1790" s="56" t="str">
        <f>IF($G1790="","Nincs VKR kiválasztva!",INDEX(Osszesito!$C:$C,MATCH($G1790,Osszesito!$D:$D,0)))</f>
        <v>Nincs VKR kiválasztva!</v>
      </c>
      <c r="G1790" s="45"/>
      <c r="H1790" s="51" t="str">
        <f>IF($D1790="","",CONCATENATE($AY1790,"_",COUNTA($D$3:$D1790),"_FSZV_2026"))</f>
        <v/>
      </c>
      <c r="I1790" s="56" t="str">
        <f>IF($G1790="","Nincs VKR kiválasztva!",INDEX(Osszesito!$G:$G,MATCH($F1790,Osszesito!$C:$C,0)))</f>
        <v>Nincs VKR kiválasztva!</v>
      </c>
      <c r="J1790" s="56" t="str">
        <f>IF($G1790="","Nincs VKR kiválasztva!",INDEX(Osszesito!$F:$F,MATCH($F1790,Osszesito!$C:$C,0)))</f>
        <v>Nincs VKR kiválasztva!</v>
      </c>
      <c r="K1790" s="48" t="str">
        <f t="shared" si="1155"/>
        <v>Nincs kitöltve a költség rész!</v>
      </c>
      <c r="L1790" s="49"/>
      <c r="M1790" s="49"/>
      <c r="N1790" s="60"/>
      <c r="O1790" s="60"/>
      <c r="P1790" s="90"/>
      <c r="R1790" s="62"/>
      <c r="S1790" s="62"/>
      <c r="T1790" s="62"/>
      <c r="U1790" s="62"/>
      <c r="V1790" s="62"/>
      <c r="W1790" s="62"/>
      <c r="X1790" s="62"/>
      <c r="Y1790" s="62"/>
      <c r="Z1790" s="62"/>
      <c r="AA1790" s="62"/>
      <c r="AB1790" s="62"/>
      <c r="AC1790" s="61">
        <f t="shared" si="1159"/>
        <v>0</v>
      </c>
      <c r="AD1790" s="1" t="str">
        <f t="shared" si="1160"/>
        <v>Nincs VKR kiválasztva!</v>
      </c>
      <c r="AF1790" s="60"/>
      <c r="AG1790" s="60"/>
      <c r="AH1790" s="60"/>
      <c r="AI1790" s="60"/>
      <c r="AJ1790" s="60"/>
      <c r="AK1790" s="60"/>
      <c r="AL1790" s="60"/>
      <c r="AM1790" s="60"/>
      <c r="AN1790" s="60"/>
      <c r="AO1790" s="60"/>
      <c r="AP1790" s="60"/>
      <c r="AQ1790" s="61">
        <f t="shared" si="1161"/>
        <v>0</v>
      </c>
      <c r="AR1790" s="130" t="s">
        <v>36</v>
      </c>
      <c r="AS1790" s="1" t="str">
        <f t="shared" si="1162"/>
        <v>Nincs VKR kiválasztva!</v>
      </c>
      <c r="AU1790" s="46"/>
      <c r="AV1790" s="46"/>
      <c r="AY1790" s="64" t="str">
        <f>IF($D1790="","",INDEX(Osszesito!$E:$E,MATCH($F1790,Osszesito!$C:$C,0)))</f>
        <v/>
      </c>
      <c r="AZ1790" s="64">
        <f t="shared" si="1129"/>
        <v>0</v>
      </c>
      <c r="BA1790" s="65">
        <f t="shared" si="1130"/>
        <v>0</v>
      </c>
      <c r="BB1790" s="65" t="str">
        <f t="shared" si="1131"/>
        <v>x</v>
      </c>
      <c r="BC1790" s="65">
        <f t="shared" si="1163"/>
        <v>0</v>
      </c>
      <c r="BD1790" s="65">
        <f t="shared" si="1156"/>
        <v>0</v>
      </c>
      <c r="BE1790" s="65">
        <f t="shared" si="1132"/>
        <v>0</v>
      </c>
      <c r="BF1790" s="64" t="str">
        <f t="shared" si="1133"/>
        <v>A forrás egyenlő a költséggel (I.ütem).</v>
      </c>
      <c r="BG1790" s="65">
        <f t="shared" si="1134"/>
        <v>0</v>
      </c>
      <c r="BH1790" s="65">
        <f t="shared" si="1135"/>
        <v>0</v>
      </c>
      <c r="BI1790" s="65">
        <f t="shared" si="1136"/>
        <v>0</v>
      </c>
      <c r="BJ1790" s="65">
        <f t="shared" si="1137"/>
        <v>0</v>
      </c>
      <c r="BK1790" s="65">
        <f t="shared" si="1164"/>
        <v>0</v>
      </c>
      <c r="BL1790" s="66" t="str">
        <f t="shared" si="1157"/>
        <v>Nem hosszútávú a feladat.</v>
      </c>
      <c r="BM1790" s="67">
        <f t="shared" si="1138"/>
        <v>1</v>
      </c>
      <c r="BN1790" s="67">
        <f t="shared" si="1139"/>
        <v>0</v>
      </c>
      <c r="BO1790" s="67">
        <f t="shared" si="1140"/>
        <v>1</v>
      </c>
      <c r="BP1790" s="67">
        <f t="shared" si="1141"/>
        <v>0</v>
      </c>
      <c r="BQ1790" s="65">
        <f t="shared" si="1142"/>
        <v>0</v>
      </c>
      <c r="BR1790" s="64" t="str">
        <f t="shared" si="1143"/>
        <v>Nincs hosszútávú terv!</v>
      </c>
      <c r="BS1790" s="65">
        <f t="shared" si="1144"/>
        <v>0</v>
      </c>
      <c r="BT1790" s="65">
        <f t="shared" si="1145"/>
        <v>0</v>
      </c>
      <c r="BU1790" s="65">
        <f t="shared" si="1146"/>
        <v>0</v>
      </c>
      <c r="BV1790" s="65">
        <f t="shared" si="1147"/>
        <v>0</v>
      </c>
      <c r="BW1790" s="65">
        <f t="shared" si="1148"/>
        <v>0</v>
      </c>
      <c r="BX1790" s="65">
        <f t="shared" si="1149"/>
        <v>0</v>
      </c>
      <c r="BY1790" s="65">
        <f t="shared" si="1150"/>
        <v>0</v>
      </c>
      <c r="BZ1790" s="65">
        <f t="shared" si="1151"/>
        <v>0</v>
      </c>
      <c r="CA1790" s="65">
        <f t="shared" si="1152"/>
        <v>0</v>
      </c>
      <c r="CB1790" s="65">
        <f t="shared" si="1153"/>
        <v>0</v>
      </c>
      <c r="CC1790" s="65">
        <f t="shared" si="1154"/>
        <v>0</v>
      </c>
      <c r="CD1790" s="65" t="str">
        <f t="shared" si="1165"/>
        <v>Hiányos kitöltés! (B-oszlop üres)</v>
      </c>
      <c r="CE1790" s="66" t="str">
        <f t="shared" si="1166"/>
        <v>Hiányos kitöltés! (B-oszlop üres)</v>
      </c>
      <c r="CF1790" s="65">
        <f t="shared" si="1167"/>
        <v>0</v>
      </c>
      <c r="CG1790" s="65">
        <f t="shared" si="1168"/>
        <v>0</v>
      </c>
      <c r="CH1790" s="65">
        <f t="shared" si="1169"/>
        <v>0</v>
      </c>
    </row>
    <row r="1791" spans="1:86" ht="31.25" x14ac:dyDescent="0.25">
      <c r="A1791" s="54" t="str">
        <f t="shared" si="1158"/>
        <v>Nincs VKR kiválasztva!</v>
      </c>
      <c r="B1791" s="68"/>
      <c r="C1791" s="55"/>
      <c r="D1791" s="47"/>
      <c r="E1791" s="47"/>
      <c r="F1791" s="56" t="str">
        <f>IF($G1791="","Nincs VKR kiválasztva!",INDEX(Osszesito!$C:$C,MATCH($G1791,Osszesito!$D:$D,0)))</f>
        <v>Nincs VKR kiválasztva!</v>
      </c>
      <c r="G1791" s="45"/>
      <c r="H1791" s="51" t="str">
        <f>IF($D1791="","",CONCATENATE($AY1791,"_",COUNTA($D$3:$D1791),"_FSZV_2026"))</f>
        <v/>
      </c>
      <c r="I1791" s="56" t="str">
        <f>IF($G1791="","Nincs VKR kiválasztva!",INDEX(Osszesito!$G:$G,MATCH($F1791,Osszesito!$C:$C,0)))</f>
        <v>Nincs VKR kiválasztva!</v>
      </c>
      <c r="J1791" s="56" t="str">
        <f>IF($G1791="","Nincs VKR kiválasztva!",INDEX(Osszesito!$F:$F,MATCH($F1791,Osszesito!$C:$C,0)))</f>
        <v>Nincs VKR kiválasztva!</v>
      </c>
      <c r="K1791" s="48" t="str">
        <f t="shared" si="1155"/>
        <v>Nincs kitöltve a költség rész!</v>
      </c>
      <c r="L1791" s="49"/>
      <c r="M1791" s="49"/>
      <c r="N1791" s="60"/>
      <c r="O1791" s="60"/>
      <c r="P1791" s="90"/>
      <c r="R1791" s="62"/>
      <c r="S1791" s="62"/>
      <c r="T1791" s="62"/>
      <c r="U1791" s="62"/>
      <c r="V1791" s="62"/>
      <c r="W1791" s="62"/>
      <c r="X1791" s="62"/>
      <c r="Y1791" s="62"/>
      <c r="Z1791" s="62"/>
      <c r="AA1791" s="62"/>
      <c r="AB1791" s="62"/>
      <c r="AC1791" s="61">
        <f t="shared" si="1159"/>
        <v>0</v>
      </c>
      <c r="AD1791" s="1" t="str">
        <f t="shared" si="1160"/>
        <v>Nincs VKR kiválasztva!</v>
      </c>
      <c r="AF1791" s="60"/>
      <c r="AG1791" s="60"/>
      <c r="AH1791" s="60"/>
      <c r="AI1791" s="60"/>
      <c r="AJ1791" s="60"/>
      <c r="AK1791" s="60"/>
      <c r="AL1791" s="60"/>
      <c r="AM1791" s="60"/>
      <c r="AN1791" s="60"/>
      <c r="AO1791" s="60"/>
      <c r="AP1791" s="60"/>
      <c r="AQ1791" s="61">
        <f t="shared" si="1161"/>
        <v>0</v>
      </c>
      <c r="AR1791" s="130" t="s">
        <v>36</v>
      </c>
      <c r="AS1791" s="1" t="str">
        <f t="shared" si="1162"/>
        <v>Nincs VKR kiválasztva!</v>
      </c>
      <c r="AU1791" s="46"/>
      <c r="AV1791" s="46"/>
      <c r="AY1791" s="64" t="str">
        <f>IF($D1791="","",INDEX(Osszesito!$E:$E,MATCH($F1791,Osszesito!$C:$C,0)))</f>
        <v/>
      </c>
      <c r="AZ1791" s="64">
        <f t="shared" si="1129"/>
        <v>0</v>
      </c>
      <c r="BA1791" s="65">
        <f t="shared" si="1130"/>
        <v>0</v>
      </c>
      <c r="BB1791" s="65" t="str">
        <f t="shared" si="1131"/>
        <v>x</v>
      </c>
      <c r="BC1791" s="65">
        <f t="shared" si="1163"/>
        <v>0</v>
      </c>
      <c r="BD1791" s="65">
        <f t="shared" si="1156"/>
        <v>0</v>
      </c>
      <c r="BE1791" s="65">
        <f t="shared" si="1132"/>
        <v>0</v>
      </c>
      <c r="BF1791" s="64" t="str">
        <f t="shared" si="1133"/>
        <v>A forrás egyenlő a költséggel (I.ütem).</v>
      </c>
      <c r="BG1791" s="65">
        <f t="shared" si="1134"/>
        <v>0</v>
      </c>
      <c r="BH1791" s="65">
        <f t="shared" si="1135"/>
        <v>0</v>
      </c>
      <c r="BI1791" s="65">
        <f t="shared" si="1136"/>
        <v>0</v>
      </c>
      <c r="BJ1791" s="65">
        <f t="shared" si="1137"/>
        <v>0</v>
      </c>
      <c r="BK1791" s="65">
        <f t="shared" si="1164"/>
        <v>0</v>
      </c>
      <c r="BL1791" s="66" t="str">
        <f t="shared" si="1157"/>
        <v>Nem hosszútávú a feladat.</v>
      </c>
      <c r="BM1791" s="67">
        <f t="shared" si="1138"/>
        <v>1</v>
      </c>
      <c r="BN1791" s="67">
        <f t="shared" si="1139"/>
        <v>0</v>
      </c>
      <c r="BO1791" s="67">
        <f t="shared" si="1140"/>
        <v>1</v>
      </c>
      <c r="BP1791" s="67">
        <f t="shared" si="1141"/>
        <v>0</v>
      </c>
      <c r="BQ1791" s="65">
        <f t="shared" si="1142"/>
        <v>0</v>
      </c>
      <c r="BR1791" s="64" t="str">
        <f t="shared" si="1143"/>
        <v>Nincs hosszútávú terv!</v>
      </c>
      <c r="BS1791" s="65">
        <f t="shared" si="1144"/>
        <v>0</v>
      </c>
      <c r="BT1791" s="65">
        <f t="shared" si="1145"/>
        <v>0</v>
      </c>
      <c r="BU1791" s="65">
        <f t="shared" si="1146"/>
        <v>0</v>
      </c>
      <c r="BV1791" s="65">
        <f t="shared" si="1147"/>
        <v>0</v>
      </c>
      <c r="BW1791" s="65">
        <f t="shared" si="1148"/>
        <v>0</v>
      </c>
      <c r="BX1791" s="65">
        <f t="shared" si="1149"/>
        <v>0</v>
      </c>
      <c r="BY1791" s="65">
        <f t="shared" si="1150"/>
        <v>0</v>
      </c>
      <c r="BZ1791" s="65">
        <f t="shared" si="1151"/>
        <v>0</v>
      </c>
      <c r="CA1791" s="65">
        <f t="shared" si="1152"/>
        <v>0</v>
      </c>
      <c r="CB1791" s="65">
        <f t="shared" si="1153"/>
        <v>0</v>
      </c>
      <c r="CC1791" s="65">
        <f t="shared" si="1154"/>
        <v>0</v>
      </c>
      <c r="CD1791" s="65" t="str">
        <f t="shared" si="1165"/>
        <v>Hiányos kitöltés! (B-oszlop üres)</v>
      </c>
      <c r="CE1791" s="66" t="str">
        <f t="shared" si="1166"/>
        <v>Hiányos kitöltés! (B-oszlop üres)</v>
      </c>
      <c r="CF1791" s="65">
        <f t="shared" si="1167"/>
        <v>0</v>
      </c>
      <c r="CG1791" s="65">
        <f t="shared" si="1168"/>
        <v>0</v>
      </c>
      <c r="CH1791" s="65">
        <f t="shared" si="1169"/>
        <v>0</v>
      </c>
    </row>
    <row r="1792" spans="1:86" ht="31.25" x14ac:dyDescent="0.25">
      <c r="A1792" s="54" t="str">
        <f t="shared" si="1158"/>
        <v>Nincs VKR kiválasztva!</v>
      </c>
      <c r="B1792" s="68"/>
      <c r="C1792" s="55"/>
      <c r="D1792" s="47"/>
      <c r="E1792" s="47"/>
      <c r="F1792" s="56" t="str">
        <f>IF($G1792="","Nincs VKR kiválasztva!",INDEX(Osszesito!$C:$C,MATCH($G1792,Osszesito!$D:$D,0)))</f>
        <v>Nincs VKR kiválasztva!</v>
      </c>
      <c r="G1792" s="45"/>
      <c r="H1792" s="51" t="str">
        <f>IF($D1792="","",CONCATENATE($AY1792,"_",COUNTA($D$3:$D1792),"_FSZV_2026"))</f>
        <v/>
      </c>
      <c r="I1792" s="56" t="str">
        <f>IF($G1792="","Nincs VKR kiválasztva!",INDEX(Osszesito!$G:$G,MATCH($F1792,Osszesito!$C:$C,0)))</f>
        <v>Nincs VKR kiválasztva!</v>
      </c>
      <c r="J1792" s="56" t="str">
        <f>IF($G1792="","Nincs VKR kiválasztva!",INDEX(Osszesito!$F:$F,MATCH($F1792,Osszesito!$C:$C,0)))</f>
        <v>Nincs VKR kiválasztva!</v>
      </c>
      <c r="K1792" s="48" t="str">
        <f t="shared" si="1155"/>
        <v>Nincs kitöltve a költség rész!</v>
      </c>
      <c r="L1792" s="49"/>
      <c r="M1792" s="49"/>
      <c r="N1792" s="60"/>
      <c r="O1792" s="60"/>
      <c r="P1792" s="90"/>
      <c r="R1792" s="62"/>
      <c r="S1792" s="62"/>
      <c r="T1792" s="62"/>
      <c r="U1792" s="62"/>
      <c r="V1792" s="62"/>
      <c r="W1792" s="62"/>
      <c r="X1792" s="62"/>
      <c r="Y1792" s="62"/>
      <c r="Z1792" s="62"/>
      <c r="AA1792" s="62"/>
      <c r="AB1792" s="62"/>
      <c r="AC1792" s="61">
        <f t="shared" si="1159"/>
        <v>0</v>
      </c>
      <c r="AD1792" s="1" t="str">
        <f t="shared" si="1160"/>
        <v>Nincs VKR kiválasztva!</v>
      </c>
      <c r="AF1792" s="60"/>
      <c r="AG1792" s="60"/>
      <c r="AH1792" s="60"/>
      <c r="AI1792" s="60"/>
      <c r="AJ1792" s="60"/>
      <c r="AK1792" s="60"/>
      <c r="AL1792" s="60"/>
      <c r="AM1792" s="60"/>
      <c r="AN1792" s="60"/>
      <c r="AO1792" s="60"/>
      <c r="AP1792" s="60"/>
      <c r="AQ1792" s="61">
        <f t="shared" si="1161"/>
        <v>0</v>
      </c>
      <c r="AR1792" s="130" t="s">
        <v>36</v>
      </c>
      <c r="AS1792" s="1" t="str">
        <f t="shared" si="1162"/>
        <v>Nincs VKR kiválasztva!</v>
      </c>
      <c r="AU1792" s="46"/>
      <c r="AV1792" s="46"/>
      <c r="AY1792" s="64" t="str">
        <f>IF($D1792="","",INDEX(Osszesito!$E:$E,MATCH($F1792,Osszesito!$C:$C,0)))</f>
        <v/>
      </c>
      <c r="AZ1792" s="64">
        <f t="shared" si="1129"/>
        <v>0</v>
      </c>
      <c r="BA1792" s="65">
        <f t="shared" si="1130"/>
        <v>0</v>
      </c>
      <c r="BB1792" s="65" t="str">
        <f t="shared" si="1131"/>
        <v>x</v>
      </c>
      <c r="BC1792" s="65">
        <f t="shared" si="1163"/>
        <v>0</v>
      </c>
      <c r="BD1792" s="65">
        <f t="shared" si="1156"/>
        <v>0</v>
      </c>
      <c r="BE1792" s="65">
        <f t="shared" si="1132"/>
        <v>0</v>
      </c>
      <c r="BF1792" s="64" t="str">
        <f t="shared" si="1133"/>
        <v>A forrás egyenlő a költséggel (I.ütem).</v>
      </c>
      <c r="BG1792" s="65">
        <f t="shared" si="1134"/>
        <v>0</v>
      </c>
      <c r="BH1792" s="65">
        <f t="shared" si="1135"/>
        <v>0</v>
      </c>
      <c r="BI1792" s="65">
        <f t="shared" si="1136"/>
        <v>0</v>
      </c>
      <c r="BJ1792" s="65">
        <f t="shared" si="1137"/>
        <v>0</v>
      </c>
      <c r="BK1792" s="65">
        <f t="shared" si="1164"/>
        <v>0</v>
      </c>
      <c r="BL1792" s="66" t="str">
        <f t="shared" si="1157"/>
        <v>Nem hosszútávú a feladat.</v>
      </c>
      <c r="BM1792" s="67">
        <f t="shared" si="1138"/>
        <v>1</v>
      </c>
      <c r="BN1792" s="67">
        <f t="shared" si="1139"/>
        <v>0</v>
      </c>
      <c r="BO1792" s="67">
        <f t="shared" si="1140"/>
        <v>1</v>
      </c>
      <c r="BP1792" s="67">
        <f t="shared" si="1141"/>
        <v>0</v>
      </c>
      <c r="BQ1792" s="65">
        <f t="shared" si="1142"/>
        <v>0</v>
      </c>
      <c r="BR1792" s="64" t="str">
        <f t="shared" si="1143"/>
        <v>Nincs hosszútávú terv!</v>
      </c>
      <c r="BS1792" s="65">
        <f t="shared" si="1144"/>
        <v>0</v>
      </c>
      <c r="BT1792" s="65">
        <f t="shared" si="1145"/>
        <v>0</v>
      </c>
      <c r="BU1792" s="65">
        <f t="shared" si="1146"/>
        <v>0</v>
      </c>
      <c r="BV1792" s="65">
        <f t="shared" si="1147"/>
        <v>0</v>
      </c>
      <c r="BW1792" s="65">
        <f t="shared" si="1148"/>
        <v>0</v>
      </c>
      <c r="BX1792" s="65">
        <f t="shared" si="1149"/>
        <v>0</v>
      </c>
      <c r="BY1792" s="65">
        <f t="shared" si="1150"/>
        <v>0</v>
      </c>
      <c r="BZ1792" s="65">
        <f t="shared" si="1151"/>
        <v>0</v>
      </c>
      <c r="CA1792" s="65">
        <f t="shared" si="1152"/>
        <v>0</v>
      </c>
      <c r="CB1792" s="65">
        <f t="shared" si="1153"/>
        <v>0</v>
      </c>
      <c r="CC1792" s="65">
        <f t="shared" si="1154"/>
        <v>0</v>
      </c>
      <c r="CD1792" s="65" t="str">
        <f t="shared" si="1165"/>
        <v>Hiányos kitöltés! (B-oszlop üres)</v>
      </c>
      <c r="CE1792" s="66" t="str">
        <f t="shared" si="1166"/>
        <v>Hiányos kitöltés! (B-oszlop üres)</v>
      </c>
      <c r="CF1792" s="65">
        <f t="shared" si="1167"/>
        <v>0</v>
      </c>
      <c r="CG1792" s="65">
        <f t="shared" si="1168"/>
        <v>0</v>
      </c>
      <c r="CH1792" s="65">
        <f t="shared" si="1169"/>
        <v>0</v>
      </c>
    </row>
    <row r="1793" spans="1:86" ht="31.25" x14ac:dyDescent="0.25">
      <c r="A1793" s="54" t="str">
        <f t="shared" si="1158"/>
        <v>Nincs VKR kiválasztva!</v>
      </c>
      <c r="B1793" s="68"/>
      <c r="C1793" s="55"/>
      <c r="D1793" s="47"/>
      <c r="E1793" s="47"/>
      <c r="F1793" s="56" t="str">
        <f>IF($G1793="","Nincs VKR kiválasztva!",INDEX(Osszesito!$C:$C,MATCH($G1793,Osszesito!$D:$D,0)))</f>
        <v>Nincs VKR kiválasztva!</v>
      </c>
      <c r="G1793" s="45"/>
      <c r="H1793" s="51" t="str">
        <f>IF($D1793="","",CONCATENATE($AY1793,"_",COUNTA($D$3:$D1793),"_FSZV_2026"))</f>
        <v/>
      </c>
      <c r="I1793" s="56" t="str">
        <f>IF($G1793="","Nincs VKR kiválasztva!",INDEX(Osszesito!$G:$G,MATCH($F1793,Osszesito!$C:$C,0)))</f>
        <v>Nincs VKR kiválasztva!</v>
      </c>
      <c r="J1793" s="56" t="str">
        <f>IF($G1793="","Nincs VKR kiválasztva!",INDEX(Osszesito!$F:$F,MATCH($F1793,Osszesito!$C:$C,0)))</f>
        <v>Nincs VKR kiválasztva!</v>
      </c>
      <c r="K1793" s="48" t="str">
        <f t="shared" si="1155"/>
        <v>Nincs kitöltve a költség rész!</v>
      </c>
      <c r="L1793" s="49"/>
      <c r="M1793" s="49"/>
      <c r="N1793" s="60"/>
      <c r="O1793" s="60"/>
      <c r="P1793" s="90"/>
      <c r="R1793" s="62"/>
      <c r="S1793" s="62"/>
      <c r="T1793" s="62"/>
      <c r="U1793" s="62"/>
      <c r="V1793" s="62"/>
      <c r="W1793" s="62"/>
      <c r="X1793" s="62"/>
      <c r="Y1793" s="62"/>
      <c r="Z1793" s="62"/>
      <c r="AA1793" s="62"/>
      <c r="AB1793" s="62"/>
      <c r="AC1793" s="61">
        <f t="shared" si="1159"/>
        <v>0</v>
      </c>
      <c r="AD1793" s="1" t="str">
        <f t="shared" si="1160"/>
        <v>Nincs VKR kiválasztva!</v>
      </c>
      <c r="AF1793" s="60"/>
      <c r="AG1793" s="60"/>
      <c r="AH1793" s="60"/>
      <c r="AI1793" s="60"/>
      <c r="AJ1793" s="60"/>
      <c r="AK1793" s="60"/>
      <c r="AL1793" s="60"/>
      <c r="AM1793" s="60"/>
      <c r="AN1793" s="60"/>
      <c r="AO1793" s="60"/>
      <c r="AP1793" s="60"/>
      <c r="AQ1793" s="61">
        <f t="shared" si="1161"/>
        <v>0</v>
      </c>
      <c r="AR1793" s="130" t="s">
        <v>36</v>
      </c>
      <c r="AS1793" s="1" t="str">
        <f t="shared" si="1162"/>
        <v>Nincs VKR kiválasztva!</v>
      </c>
      <c r="AU1793" s="46"/>
      <c r="AV1793" s="46"/>
      <c r="AY1793" s="64" t="str">
        <f>IF($D1793="","",INDEX(Osszesito!$E:$E,MATCH($F1793,Osszesito!$C:$C,0)))</f>
        <v/>
      </c>
      <c r="AZ1793" s="64">
        <f t="shared" si="1129"/>
        <v>0</v>
      </c>
      <c r="BA1793" s="65">
        <f t="shared" si="1130"/>
        <v>0</v>
      </c>
      <c r="BB1793" s="65" t="str">
        <f t="shared" si="1131"/>
        <v>x</v>
      </c>
      <c r="BC1793" s="65">
        <f t="shared" si="1163"/>
        <v>0</v>
      </c>
      <c r="BD1793" s="65">
        <f t="shared" si="1156"/>
        <v>0</v>
      </c>
      <c r="BE1793" s="65">
        <f t="shared" si="1132"/>
        <v>0</v>
      </c>
      <c r="BF1793" s="64" t="str">
        <f t="shared" si="1133"/>
        <v>A forrás egyenlő a költséggel (I.ütem).</v>
      </c>
      <c r="BG1793" s="65">
        <f t="shared" si="1134"/>
        <v>0</v>
      </c>
      <c r="BH1793" s="65">
        <f t="shared" si="1135"/>
        <v>0</v>
      </c>
      <c r="BI1793" s="65">
        <f t="shared" si="1136"/>
        <v>0</v>
      </c>
      <c r="BJ1793" s="65">
        <f t="shared" si="1137"/>
        <v>0</v>
      </c>
      <c r="BK1793" s="65">
        <f t="shared" si="1164"/>
        <v>0</v>
      </c>
      <c r="BL1793" s="66" t="str">
        <f t="shared" si="1157"/>
        <v>Nem hosszútávú a feladat.</v>
      </c>
      <c r="BM1793" s="67">
        <f t="shared" si="1138"/>
        <v>1</v>
      </c>
      <c r="BN1793" s="67">
        <f t="shared" si="1139"/>
        <v>0</v>
      </c>
      <c r="BO1793" s="67">
        <f t="shared" si="1140"/>
        <v>1</v>
      </c>
      <c r="BP1793" s="67">
        <f t="shared" si="1141"/>
        <v>0</v>
      </c>
      <c r="BQ1793" s="65">
        <f t="shared" si="1142"/>
        <v>0</v>
      </c>
      <c r="BR1793" s="64" t="str">
        <f t="shared" si="1143"/>
        <v>Nincs hosszútávú terv!</v>
      </c>
      <c r="BS1793" s="65">
        <f t="shared" si="1144"/>
        <v>0</v>
      </c>
      <c r="BT1793" s="65">
        <f t="shared" si="1145"/>
        <v>0</v>
      </c>
      <c r="BU1793" s="65">
        <f t="shared" si="1146"/>
        <v>0</v>
      </c>
      <c r="BV1793" s="65">
        <f t="shared" si="1147"/>
        <v>0</v>
      </c>
      <c r="BW1793" s="65">
        <f t="shared" si="1148"/>
        <v>0</v>
      </c>
      <c r="BX1793" s="65">
        <f t="shared" si="1149"/>
        <v>0</v>
      </c>
      <c r="BY1793" s="65">
        <f t="shared" si="1150"/>
        <v>0</v>
      </c>
      <c r="BZ1793" s="65">
        <f t="shared" si="1151"/>
        <v>0</v>
      </c>
      <c r="CA1793" s="65">
        <f t="shared" si="1152"/>
        <v>0</v>
      </c>
      <c r="CB1793" s="65">
        <f t="shared" si="1153"/>
        <v>0</v>
      </c>
      <c r="CC1793" s="65">
        <f t="shared" si="1154"/>
        <v>0</v>
      </c>
      <c r="CD1793" s="65" t="str">
        <f t="shared" si="1165"/>
        <v>Hiányos kitöltés! (B-oszlop üres)</v>
      </c>
      <c r="CE1793" s="66" t="str">
        <f t="shared" si="1166"/>
        <v>Hiányos kitöltés! (B-oszlop üres)</v>
      </c>
      <c r="CF1793" s="65">
        <f t="shared" si="1167"/>
        <v>0</v>
      </c>
      <c r="CG1793" s="65">
        <f t="shared" si="1168"/>
        <v>0</v>
      </c>
      <c r="CH1793" s="65">
        <f t="shared" si="1169"/>
        <v>0</v>
      </c>
    </row>
    <row r="1794" spans="1:86" ht="31.25" x14ac:dyDescent="0.25">
      <c r="A1794" s="54" t="str">
        <f t="shared" si="1158"/>
        <v>Nincs VKR kiválasztva!</v>
      </c>
      <c r="B1794" s="68"/>
      <c r="C1794" s="55"/>
      <c r="D1794" s="47"/>
      <c r="E1794" s="47"/>
      <c r="F1794" s="56" t="str">
        <f>IF($G1794="","Nincs VKR kiválasztva!",INDEX(Osszesito!$C:$C,MATCH($G1794,Osszesito!$D:$D,0)))</f>
        <v>Nincs VKR kiválasztva!</v>
      </c>
      <c r="G1794" s="45"/>
      <c r="H1794" s="51" t="str">
        <f>IF($D1794="","",CONCATENATE($AY1794,"_",COUNTA($D$3:$D1794),"_FSZV_2026"))</f>
        <v/>
      </c>
      <c r="I1794" s="56" t="str">
        <f>IF($G1794="","Nincs VKR kiválasztva!",INDEX(Osszesito!$G:$G,MATCH($F1794,Osszesito!$C:$C,0)))</f>
        <v>Nincs VKR kiválasztva!</v>
      </c>
      <c r="J1794" s="56" t="str">
        <f>IF($G1794="","Nincs VKR kiválasztva!",INDEX(Osszesito!$F:$F,MATCH($F1794,Osszesito!$C:$C,0)))</f>
        <v>Nincs VKR kiválasztva!</v>
      </c>
      <c r="K1794" s="48" t="str">
        <f t="shared" si="1155"/>
        <v>Nincs kitöltve a költség rész!</v>
      </c>
      <c r="L1794" s="49"/>
      <c r="M1794" s="49"/>
      <c r="N1794" s="60"/>
      <c r="O1794" s="60"/>
      <c r="P1794" s="90"/>
      <c r="R1794" s="62"/>
      <c r="S1794" s="62"/>
      <c r="T1794" s="62"/>
      <c r="U1794" s="62"/>
      <c r="V1794" s="62"/>
      <c r="W1794" s="62"/>
      <c r="X1794" s="62"/>
      <c r="Y1794" s="62"/>
      <c r="Z1794" s="62"/>
      <c r="AA1794" s="62"/>
      <c r="AB1794" s="62"/>
      <c r="AC1794" s="61">
        <f t="shared" si="1159"/>
        <v>0</v>
      </c>
      <c r="AD1794" s="1" t="str">
        <f t="shared" si="1160"/>
        <v>Nincs VKR kiválasztva!</v>
      </c>
      <c r="AF1794" s="60"/>
      <c r="AG1794" s="60"/>
      <c r="AH1794" s="60"/>
      <c r="AI1794" s="60"/>
      <c r="AJ1794" s="60"/>
      <c r="AK1794" s="60"/>
      <c r="AL1794" s="60"/>
      <c r="AM1794" s="60"/>
      <c r="AN1794" s="60"/>
      <c r="AO1794" s="60"/>
      <c r="AP1794" s="60"/>
      <c r="AQ1794" s="61">
        <f t="shared" si="1161"/>
        <v>0</v>
      </c>
      <c r="AR1794" s="130" t="s">
        <v>36</v>
      </c>
      <c r="AS1794" s="1" t="str">
        <f t="shared" si="1162"/>
        <v>Nincs VKR kiválasztva!</v>
      </c>
      <c r="AU1794" s="46"/>
      <c r="AV1794" s="46"/>
      <c r="AY1794" s="64" t="str">
        <f>IF($D1794="","",INDEX(Osszesito!$E:$E,MATCH($F1794,Osszesito!$C:$C,0)))</f>
        <v/>
      </c>
      <c r="AZ1794" s="64">
        <f t="shared" si="1129"/>
        <v>0</v>
      </c>
      <c r="BA1794" s="65">
        <f t="shared" si="1130"/>
        <v>0</v>
      </c>
      <c r="BB1794" s="65" t="str">
        <f t="shared" si="1131"/>
        <v>x</v>
      </c>
      <c r="BC1794" s="65">
        <f t="shared" si="1163"/>
        <v>0</v>
      </c>
      <c r="BD1794" s="65">
        <f t="shared" si="1156"/>
        <v>0</v>
      </c>
      <c r="BE1794" s="65">
        <f t="shared" si="1132"/>
        <v>0</v>
      </c>
      <c r="BF1794" s="64" t="str">
        <f t="shared" si="1133"/>
        <v>A forrás egyenlő a költséggel (I.ütem).</v>
      </c>
      <c r="BG1794" s="65">
        <f t="shared" si="1134"/>
        <v>0</v>
      </c>
      <c r="BH1794" s="65">
        <f t="shared" si="1135"/>
        <v>0</v>
      </c>
      <c r="BI1794" s="65">
        <f t="shared" si="1136"/>
        <v>0</v>
      </c>
      <c r="BJ1794" s="65">
        <f t="shared" si="1137"/>
        <v>0</v>
      </c>
      <c r="BK1794" s="65">
        <f t="shared" si="1164"/>
        <v>0</v>
      </c>
      <c r="BL1794" s="66" t="str">
        <f t="shared" si="1157"/>
        <v>Nem hosszútávú a feladat.</v>
      </c>
      <c r="BM1794" s="67">
        <f t="shared" si="1138"/>
        <v>1</v>
      </c>
      <c r="BN1794" s="67">
        <f t="shared" si="1139"/>
        <v>0</v>
      </c>
      <c r="BO1794" s="67">
        <f t="shared" si="1140"/>
        <v>1</v>
      </c>
      <c r="BP1794" s="67">
        <f t="shared" si="1141"/>
        <v>0</v>
      </c>
      <c r="BQ1794" s="65">
        <f t="shared" si="1142"/>
        <v>0</v>
      </c>
      <c r="BR1794" s="64" t="str">
        <f t="shared" si="1143"/>
        <v>Nincs hosszútávú terv!</v>
      </c>
      <c r="BS1794" s="65">
        <f t="shared" si="1144"/>
        <v>0</v>
      </c>
      <c r="BT1794" s="65">
        <f t="shared" si="1145"/>
        <v>0</v>
      </c>
      <c r="BU1794" s="65">
        <f t="shared" si="1146"/>
        <v>0</v>
      </c>
      <c r="BV1794" s="65">
        <f t="shared" si="1147"/>
        <v>0</v>
      </c>
      <c r="BW1794" s="65">
        <f t="shared" si="1148"/>
        <v>0</v>
      </c>
      <c r="BX1794" s="65">
        <f t="shared" si="1149"/>
        <v>0</v>
      </c>
      <c r="BY1794" s="65">
        <f t="shared" si="1150"/>
        <v>0</v>
      </c>
      <c r="BZ1794" s="65">
        <f t="shared" si="1151"/>
        <v>0</v>
      </c>
      <c r="CA1794" s="65">
        <f t="shared" si="1152"/>
        <v>0</v>
      </c>
      <c r="CB1794" s="65">
        <f t="shared" si="1153"/>
        <v>0</v>
      </c>
      <c r="CC1794" s="65">
        <f t="shared" si="1154"/>
        <v>0</v>
      </c>
      <c r="CD1794" s="65" t="str">
        <f t="shared" si="1165"/>
        <v>Hiányos kitöltés! (B-oszlop üres)</v>
      </c>
      <c r="CE1794" s="66" t="str">
        <f t="shared" si="1166"/>
        <v>Hiányos kitöltés! (B-oszlop üres)</v>
      </c>
      <c r="CF1794" s="65">
        <f t="shared" si="1167"/>
        <v>0</v>
      </c>
      <c r="CG1794" s="65">
        <f t="shared" si="1168"/>
        <v>0</v>
      </c>
      <c r="CH1794" s="65">
        <f t="shared" si="1169"/>
        <v>0</v>
      </c>
    </row>
    <row r="1795" spans="1:86" ht="31.25" x14ac:dyDescent="0.25">
      <c r="A1795" s="54" t="str">
        <f t="shared" si="1158"/>
        <v>Nincs VKR kiválasztva!</v>
      </c>
      <c r="B1795" s="68"/>
      <c r="C1795" s="55"/>
      <c r="D1795" s="47"/>
      <c r="E1795" s="47"/>
      <c r="F1795" s="56" t="str">
        <f>IF($G1795="","Nincs VKR kiválasztva!",INDEX(Osszesito!$C:$C,MATCH($G1795,Osszesito!$D:$D,0)))</f>
        <v>Nincs VKR kiválasztva!</v>
      </c>
      <c r="G1795" s="45"/>
      <c r="H1795" s="51" t="str">
        <f>IF($D1795="","",CONCATENATE($AY1795,"_",COUNTA($D$3:$D1795),"_FSZV_2026"))</f>
        <v/>
      </c>
      <c r="I1795" s="56" t="str">
        <f>IF($G1795="","Nincs VKR kiválasztva!",INDEX(Osszesito!$G:$G,MATCH($F1795,Osszesito!$C:$C,0)))</f>
        <v>Nincs VKR kiválasztva!</v>
      </c>
      <c r="J1795" s="56" t="str">
        <f>IF($G1795="","Nincs VKR kiválasztva!",INDEX(Osszesito!$F:$F,MATCH($F1795,Osszesito!$C:$C,0)))</f>
        <v>Nincs VKR kiválasztva!</v>
      </c>
      <c r="K1795" s="48" t="str">
        <f t="shared" si="1155"/>
        <v>Nincs kitöltve a költség rész!</v>
      </c>
      <c r="L1795" s="49"/>
      <c r="M1795" s="49"/>
      <c r="N1795" s="60"/>
      <c r="O1795" s="60"/>
      <c r="P1795" s="90"/>
      <c r="R1795" s="62"/>
      <c r="S1795" s="62"/>
      <c r="T1795" s="62"/>
      <c r="U1795" s="62"/>
      <c r="V1795" s="62"/>
      <c r="W1795" s="62"/>
      <c r="X1795" s="62"/>
      <c r="Y1795" s="62"/>
      <c r="Z1795" s="62"/>
      <c r="AA1795" s="62"/>
      <c r="AB1795" s="62"/>
      <c r="AC1795" s="61">
        <f t="shared" si="1159"/>
        <v>0</v>
      </c>
      <c r="AD1795" s="1" t="str">
        <f t="shared" si="1160"/>
        <v>Nincs VKR kiválasztva!</v>
      </c>
      <c r="AF1795" s="60"/>
      <c r="AG1795" s="60"/>
      <c r="AH1795" s="60"/>
      <c r="AI1795" s="60"/>
      <c r="AJ1795" s="60"/>
      <c r="AK1795" s="60"/>
      <c r="AL1795" s="60"/>
      <c r="AM1795" s="60"/>
      <c r="AN1795" s="60"/>
      <c r="AO1795" s="60"/>
      <c r="AP1795" s="60"/>
      <c r="AQ1795" s="61">
        <f t="shared" si="1161"/>
        <v>0</v>
      </c>
      <c r="AR1795" s="130" t="s">
        <v>36</v>
      </c>
      <c r="AS1795" s="1" t="str">
        <f t="shared" si="1162"/>
        <v>Nincs VKR kiválasztva!</v>
      </c>
      <c r="AU1795" s="46"/>
      <c r="AV1795" s="46"/>
      <c r="AY1795" s="64" t="str">
        <f>IF($D1795="","",INDEX(Osszesito!$E:$E,MATCH($F1795,Osszesito!$C:$C,0)))</f>
        <v/>
      </c>
      <c r="AZ1795" s="64">
        <f t="shared" si="1129"/>
        <v>0</v>
      </c>
      <c r="BA1795" s="65">
        <f t="shared" si="1130"/>
        <v>0</v>
      </c>
      <c r="BB1795" s="65" t="str">
        <f t="shared" si="1131"/>
        <v>x</v>
      </c>
      <c r="BC1795" s="65">
        <f t="shared" si="1163"/>
        <v>0</v>
      </c>
      <c r="BD1795" s="65">
        <f t="shared" si="1156"/>
        <v>0</v>
      </c>
      <c r="BE1795" s="65">
        <f t="shared" si="1132"/>
        <v>0</v>
      </c>
      <c r="BF1795" s="64" t="str">
        <f t="shared" si="1133"/>
        <v>A forrás egyenlő a költséggel (I.ütem).</v>
      </c>
      <c r="BG1795" s="65">
        <f t="shared" si="1134"/>
        <v>0</v>
      </c>
      <c r="BH1795" s="65">
        <f t="shared" si="1135"/>
        <v>0</v>
      </c>
      <c r="BI1795" s="65">
        <f t="shared" si="1136"/>
        <v>0</v>
      </c>
      <c r="BJ1795" s="65">
        <f t="shared" si="1137"/>
        <v>0</v>
      </c>
      <c r="BK1795" s="65">
        <f t="shared" si="1164"/>
        <v>0</v>
      </c>
      <c r="BL1795" s="66" t="str">
        <f t="shared" si="1157"/>
        <v>Nem hosszútávú a feladat.</v>
      </c>
      <c r="BM1795" s="67">
        <f t="shared" si="1138"/>
        <v>1</v>
      </c>
      <c r="BN1795" s="67">
        <f t="shared" si="1139"/>
        <v>0</v>
      </c>
      <c r="BO1795" s="67">
        <f t="shared" si="1140"/>
        <v>1</v>
      </c>
      <c r="BP1795" s="67">
        <f t="shared" si="1141"/>
        <v>0</v>
      </c>
      <c r="BQ1795" s="65">
        <f t="shared" si="1142"/>
        <v>0</v>
      </c>
      <c r="BR1795" s="64" t="str">
        <f t="shared" si="1143"/>
        <v>Nincs hosszútávú terv!</v>
      </c>
      <c r="BS1795" s="65">
        <f t="shared" si="1144"/>
        <v>0</v>
      </c>
      <c r="BT1795" s="65">
        <f t="shared" si="1145"/>
        <v>0</v>
      </c>
      <c r="BU1795" s="65">
        <f t="shared" si="1146"/>
        <v>0</v>
      </c>
      <c r="BV1795" s="65">
        <f t="shared" si="1147"/>
        <v>0</v>
      </c>
      <c r="BW1795" s="65">
        <f t="shared" si="1148"/>
        <v>0</v>
      </c>
      <c r="BX1795" s="65">
        <f t="shared" si="1149"/>
        <v>0</v>
      </c>
      <c r="BY1795" s="65">
        <f t="shared" si="1150"/>
        <v>0</v>
      </c>
      <c r="BZ1795" s="65">
        <f t="shared" si="1151"/>
        <v>0</v>
      </c>
      <c r="CA1795" s="65">
        <f t="shared" si="1152"/>
        <v>0</v>
      </c>
      <c r="CB1795" s="65">
        <f t="shared" si="1153"/>
        <v>0</v>
      </c>
      <c r="CC1795" s="65">
        <f t="shared" si="1154"/>
        <v>0</v>
      </c>
      <c r="CD1795" s="65" t="str">
        <f t="shared" si="1165"/>
        <v>Hiányos kitöltés! (B-oszlop üres)</v>
      </c>
      <c r="CE1795" s="66" t="str">
        <f t="shared" si="1166"/>
        <v>Hiányos kitöltés! (B-oszlop üres)</v>
      </c>
      <c r="CF1795" s="65">
        <f t="shared" si="1167"/>
        <v>0</v>
      </c>
      <c r="CG1795" s="65">
        <f t="shared" si="1168"/>
        <v>0</v>
      </c>
      <c r="CH1795" s="65">
        <f t="shared" si="1169"/>
        <v>0</v>
      </c>
    </row>
    <row r="1796" spans="1:86" ht="31.25" x14ac:dyDescent="0.25">
      <c r="A1796" s="54" t="str">
        <f t="shared" si="1158"/>
        <v>Nincs VKR kiválasztva!</v>
      </c>
      <c r="B1796" s="68"/>
      <c r="C1796" s="55"/>
      <c r="D1796" s="47"/>
      <c r="E1796" s="47"/>
      <c r="F1796" s="56" t="str">
        <f>IF($G1796="","Nincs VKR kiválasztva!",INDEX(Osszesito!$C:$C,MATCH($G1796,Osszesito!$D:$D,0)))</f>
        <v>Nincs VKR kiválasztva!</v>
      </c>
      <c r="G1796" s="45"/>
      <c r="H1796" s="51" t="str">
        <f>IF($D1796="","",CONCATENATE($AY1796,"_",COUNTA($D$3:$D1796),"_FSZV_2026"))</f>
        <v/>
      </c>
      <c r="I1796" s="56" t="str">
        <f>IF($G1796="","Nincs VKR kiválasztva!",INDEX(Osszesito!$G:$G,MATCH($F1796,Osszesito!$C:$C,0)))</f>
        <v>Nincs VKR kiválasztva!</v>
      </c>
      <c r="J1796" s="56" t="str">
        <f>IF($G1796="","Nincs VKR kiválasztva!",INDEX(Osszesito!$F:$F,MATCH($F1796,Osszesito!$C:$C,0)))</f>
        <v>Nincs VKR kiválasztva!</v>
      </c>
      <c r="K1796" s="48" t="str">
        <f t="shared" si="1155"/>
        <v>Nincs kitöltve a költség rész!</v>
      </c>
      <c r="L1796" s="49"/>
      <c r="M1796" s="49"/>
      <c r="N1796" s="60"/>
      <c r="O1796" s="60"/>
      <c r="P1796" s="90"/>
      <c r="R1796" s="62"/>
      <c r="S1796" s="62"/>
      <c r="T1796" s="62"/>
      <c r="U1796" s="62"/>
      <c r="V1796" s="62"/>
      <c r="W1796" s="62"/>
      <c r="X1796" s="62"/>
      <c r="Y1796" s="62"/>
      <c r="Z1796" s="62"/>
      <c r="AA1796" s="62"/>
      <c r="AB1796" s="62"/>
      <c r="AC1796" s="61">
        <f t="shared" si="1159"/>
        <v>0</v>
      </c>
      <c r="AD1796" s="1" t="str">
        <f t="shared" si="1160"/>
        <v>Nincs VKR kiválasztva!</v>
      </c>
      <c r="AF1796" s="60"/>
      <c r="AG1796" s="60"/>
      <c r="AH1796" s="60"/>
      <c r="AI1796" s="60"/>
      <c r="AJ1796" s="60"/>
      <c r="AK1796" s="60"/>
      <c r="AL1796" s="60"/>
      <c r="AM1796" s="60"/>
      <c r="AN1796" s="60"/>
      <c r="AO1796" s="60"/>
      <c r="AP1796" s="60"/>
      <c r="AQ1796" s="61">
        <f t="shared" si="1161"/>
        <v>0</v>
      </c>
      <c r="AR1796" s="130" t="s">
        <v>36</v>
      </c>
      <c r="AS1796" s="1" t="str">
        <f t="shared" si="1162"/>
        <v>Nincs VKR kiválasztva!</v>
      </c>
      <c r="AU1796" s="46"/>
      <c r="AV1796" s="46"/>
      <c r="AY1796" s="64" t="str">
        <f>IF($D1796="","",INDEX(Osszesito!$E:$E,MATCH($F1796,Osszesito!$C:$C,0)))</f>
        <v/>
      </c>
      <c r="AZ1796" s="64">
        <f t="shared" ref="AZ1796:AZ1859" si="1170">LEN($AU1796)</f>
        <v>0</v>
      </c>
      <c r="BA1796" s="65">
        <f t="shared" ref="BA1796:BA1859" si="1171">IF(OR($B1796="",$C1796="",$D1796="",$E1796="",$F1796="",$L1796="",$M1796="",$N1796="",$O1796=""),0,1)</f>
        <v>0</v>
      </c>
      <c r="BB1796" s="65" t="str">
        <f t="shared" ref="BB1796:BB1859" si="1172">IF($F1796="",0,IF(AND($L1796=2027,$M1796=2027),"R",IF(AND($L1796=2027,$M1796&gt;2027),"RH",IF(AND($L1796&gt;2027,$M1796&gt;2027),"H","x"))))</f>
        <v>x</v>
      </c>
      <c r="BC1796" s="65">
        <f t="shared" si="1163"/>
        <v>0</v>
      </c>
      <c r="BD1796" s="65">
        <f t="shared" si="1156"/>
        <v>0</v>
      </c>
      <c r="BE1796" s="65">
        <f t="shared" ref="BE1796:BE1859" si="1173">IF($AC1796&lt;$N1796,1,IF($AC1796=$N1796,0))</f>
        <v>0</v>
      </c>
      <c r="BF1796" s="64" t="str">
        <f t="shared" ref="BF1796:BF1859" si="1174">IF($L1796&gt;2027,"Nem rövidtávú a feladat.",IF($BE1796=1,"Az I. ütem nem lehet forráshiányos!",IF($AC1796&gt;$N1796,"Többlet forrást jelölt meg az I.ütemnél! Kérjük, a többletet az 'Osszesito' fülön tüntesse fel!",IF($AC1796=$N1796,"A forrás egyenlő a költséggel (I.ütem).",0))))</f>
        <v>A forrás egyenlő a költséggel (I.ütem).</v>
      </c>
      <c r="BG1796" s="65">
        <f t="shared" ref="BG1796:BG1859" si="1175">IF(AND($R1796&lt;&gt;"",$S1796&lt;&gt;"",$T1796&lt;&gt;"",$U1796&lt;&gt;"",$V1796&lt;&gt;"",$W1796&lt;&gt;"",$X1796&lt;&gt;"",$Y1796&lt;&gt;"",$Z1796&lt;&gt;"",$AA1796&lt;&gt;"",$AB1796&lt;&gt;""),1,0)</f>
        <v>0</v>
      </c>
      <c r="BH1796" s="65">
        <f t="shared" ref="BH1796:BH1859" si="1176">IF(AND($BG1796=1,$N1796=$AC1796),1,0)</f>
        <v>0</v>
      </c>
      <c r="BI1796" s="65">
        <f t="shared" ref="BI1796:BI1859" si="1177">IF($AQ1796&lt;$O1796,1,0)</f>
        <v>0</v>
      </c>
      <c r="BJ1796" s="65">
        <f t="shared" ref="BJ1796:BJ1859" si="1178">IF(AND($AF1796&lt;&gt;"",$AG1796&lt;&gt;"",$AH1796&lt;&gt;"",$AI1796&lt;&gt;"",$AJ1796&lt;&gt;"",$AK1796&lt;&gt;"",$AL1796&lt;&gt;"",$AM1796&lt;&gt;"",$AN1796&lt;&gt;"",$AO1796&lt;&gt;"",$AP1796&lt;&gt;""),1,0)</f>
        <v>0</v>
      </c>
      <c r="BK1796" s="65">
        <f t="shared" si="1164"/>
        <v>0</v>
      </c>
      <c r="BL1796" s="66" t="str">
        <f t="shared" si="1157"/>
        <v>Nem hosszútávú a feladat.</v>
      </c>
      <c r="BM1796" s="67">
        <f t="shared" ref="BM1796:BM1859" si="1179">IF($M1796&lt;2028,1,0)</f>
        <v>1</v>
      </c>
      <c r="BN1796" s="67">
        <f t="shared" ref="BN1796:BN1859" si="1180">IF($M1796&gt;2027,1,0)</f>
        <v>0</v>
      </c>
      <c r="BO1796" s="67">
        <f t="shared" ref="BO1796:BO1859" si="1181">IF(AND($BM1796=1,$N1796=0),1,0)</f>
        <v>1</v>
      </c>
      <c r="BP1796" s="67">
        <f t="shared" ref="BP1796:BP1859" si="1182">IF(AND($BN1796=1,$O1796=0),1,0)</f>
        <v>0</v>
      </c>
      <c r="BQ1796" s="65">
        <f t="shared" ref="BQ1796:BQ1859" si="1183">IF(AND($BB1796="R",$N1796=0,$AZ1796&gt;29),1,IF(AND($BB1796="RH",$N1796=0,$AZ1796&gt;29),1,0))</f>
        <v>0</v>
      </c>
      <c r="BR1796" s="64" t="str">
        <f t="shared" ref="BR1796:BR1859" si="1184">IF($BN1796=0,"Nincs hosszútávú terv!",IF(AND($BB1796="H",$O1796=0,$AZ1796=0),"Nullás a hosszútávú feladat és nincs hozzá indoklás!",IF(AND($BB1796="RH",$O1796=0,$AZ1796=0),"Nullás a hosszútávú feladat és nincs hozzá indoklás!",IF(AND($BB1796="R",$O1796=0,$AZ1796&lt;300),"Nullás a hosszútávú feladat és rövid hozzá az indoklás!",IF(AND($BB1796="RH",$O1796=0,$AZ1796&lt;300),"Nullás a hosszútávú feladat és rövid hozzá az indoklás!",0)))))</f>
        <v>Nincs hosszútávú terv!</v>
      </c>
      <c r="BS1796" s="65">
        <f t="shared" ref="BS1796:BS1859" si="1185">IF(AND($BB1796="R",$N1796=0,$AZ1796&gt;29),1,IF(AND($BB1796="RH",$N1796=0,$AZ1796&gt;29),1,0))</f>
        <v>0</v>
      </c>
      <c r="BT1796" s="65">
        <f t="shared" ref="BT1796:BT1859" si="1186">IF(AND($BB1796="H",$O1796=0,$AZ1796&gt;29),1,IF(AND($BB1796="RH",$O1796=0,$AZ1796&gt;29),1,0))</f>
        <v>0</v>
      </c>
      <c r="BU1796" s="65">
        <f t="shared" ref="BU1796:BU1859" si="1187">IF($B1796="",0,1)</f>
        <v>0</v>
      </c>
      <c r="BV1796" s="65">
        <f t="shared" ref="BV1796:BV1859" si="1188">IF($C1796="",0,1)</f>
        <v>0</v>
      </c>
      <c r="BW1796" s="65">
        <f t="shared" ref="BW1796:BW1859" si="1189">IF($D1796="",0,1)</f>
        <v>0</v>
      </c>
      <c r="BX1796" s="65">
        <f t="shared" ref="BX1796:BX1859" si="1190">IF($E1796="",0,1)</f>
        <v>0</v>
      </c>
      <c r="BY1796" s="65">
        <f t="shared" ref="BY1796:BY1859" si="1191">IF($L1796="",0,1)</f>
        <v>0</v>
      </c>
      <c r="BZ1796" s="65">
        <f t="shared" ref="BZ1796:BZ1859" si="1192">IF($M1796="",0,1)</f>
        <v>0</v>
      </c>
      <c r="CA1796" s="65">
        <f t="shared" ref="CA1796:CA1859" si="1193">IF($N1796="",0,1)</f>
        <v>0</v>
      </c>
      <c r="CB1796" s="65">
        <f t="shared" ref="CB1796:CB1859" si="1194">IF($O1796="",0,1)</f>
        <v>0</v>
      </c>
      <c r="CC1796" s="65">
        <f t="shared" ref="CC1796:CC1859" si="1195">IF($P1796="",0,1)</f>
        <v>0</v>
      </c>
      <c r="CD1796" s="65" t="str">
        <f t="shared" si="1165"/>
        <v>Hiányos kitöltés! (B-oszlop üres)</v>
      </c>
      <c r="CE1796" s="66" t="str">
        <f t="shared" si="1166"/>
        <v>Hiányos kitöltés! (B-oszlop üres)</v>
      </c>
      <c r="CF1796" s="65">
        <f t="shared" si="1167"/>
        <v>0</v>
      </c>
      <c r="CG1796" s="65">
        <f t="shared" si="1168"/>
        <v>0</v>
      </c>
      <c r="CH1796" s="65">
        <f t="shared" si="1169"/>
        <v>0</v>
      </c>
    </row>
    <row r="1797" spans="1:86" ht="31.25" x14ac:dyDescent="0.25">
      <c r="A1797" s="54" t="str">
        <f t="shared" si="1158"/>
        <v>Nincs VKR kiválasztva!</v>
      </c>
      <c r="B1797" s="68"/>
      <c r="C1797" s="55"/>
      <c r="D1797" s="47"/>
      <c r="E1797" s="47"/>
      <c r="F1797" s="56" t="str">
        <f>IF($G1797="","Nincs VKR kiválasztva!",INDEX(Osszesito!$C:$C,MATCH($G1797,Osszesito!$D:$D,0)))</f>
        <v>Nincs VKR kiválasztva!</v>
      </c>
      <c r="G1797" s="45"/>
      <c r="H1797" s="51" t="str">
        <f>IF($D1797="","",CONCATENATE($AY1797,"_",COUNTA($D$3:$D1797),"_FSZV_2026"))</f>
        <v/>
      </c>
      <c r="I1797" s="56" t="str">
        <f>IF($G1797="","Nincs VKR kiválasztva!",INDEX(Osszesito!$G:$G,MATCH($F1797,Osszesito!$C:$C,0)))</f>
        <v>Nincs VKR kiválasztva!</v>
      </c>
      <c r="J1797" s="56" t="str">
        <f>IF($G1797="","Nincs VKR kiválasztva!",INDEX(Osszesito!$F:$F,MATCH($F1797,Osszesito!$C:$C,0)))</f>
        <v>Nincs VKR kiválasztva!</v>
      </c>
      <c r="K1797" s="48" t="str">
        <f t="shared" ref="K1797:K1860" si="1196">IF(AND($N1797="",$O1797=""),"Nincs kitöltve a költség rész!",IF($N1797="","Az N-oszlop üres!",IF($O1797="","Az O-oszlop üres!",$N1797+$O1797)))</f>
        <v>Nincs kitöltve a költség rész!</v>
      </c>
      <c r="L1797" s="49"/>
      <c r="M1797" s="49"/>
      <c r="N1797" s="60"/>
      <c r="O1797" s="60"/>
      <c r="P1797" s="90"/>
      <c r="R1797" s="62"/>
      <c r="S1797" s="62"/>
      <c r="T1797" s="62"/>
      <c r="U1797" s="62"/>
      <c r="V1797" s="62"/>
      <c r="W1797" s="62"/>
      <c r="X1797" s="62"/>
      <c r="Y1797" s="62"/>
      <c r="Z1797" s="62"/>
      <c r="AA1797" s="62"/>
      <c r="AB1797" s="62"/>
      <c r="AC1797" s="61">
        <f t="shared" si="1159"/>
        <v>0</v>
      </c>
      <c r="AD1797" s="1" t="str">
        <f t="shared" si="1160"/>
        <v>Nincs VKR kiválasztva!</v>
      </c>
      <c r="AF1797" s="60"/>
      <c r="AG1797" s="60"/>
      <c r="AH1797" s="60"/>
      <c r="AI1797" s="60"/>
      <c r="AJ1797" s="60"/>
      <c r="AK1797" s="60"/>
      <c r="AL1797" s="60"/>
      <c r="AM1797" s="60"/>
      <c r="AN1797" s="60"/>
      <c r="AO1797" s="60"/>
      <c r="AP1797" s="60"/>
      <c r="AQ1797" s="61">
        <f t="shared" si="1161"/>
        <v>0</v>
      </c>
      <c r="AR1797" s="130" t="s">
        <v>36</v>
      </c>
      <c r="AS1797" s="1" t="str">
        <f t="shared" si="1162"/>
        <v>Nincs VKR kiválasztva!</v>
      </c>
      <c r="AU1797" s="46"/>
      <c r="AV1797" s="46"/>
      <c r="AY1797" s="64" t="str">
        <f>IF($D1797="","",INDEX(Osszesito!$E:$E,MATCH($F1797,Osszesito!$C:$C,0)))</f>
        <v/>
      </c>
      <c r="AZ1797" s="64">
        <f t="shared" si="1170"/>
        <v>0</v>
      </c>
      <c r="BA1797" s="65">
        <f t="shared" si="1171"/>
        <v>0</v>
      </c>
      <c r="BB1797" s="65" t="str">
        <f t="shared" si="1172"/>
        <v>x</v>
      </c>
      <c r="BC1797" s="65">
        <f t="shared" si="1163"/>
        <v>0</v>
      </c>
      <c r="BD1797" s="65">
        <f t="shared" ref="BD1797:BD1860" si="1197">IF(AND($BB1797="R",$O1797&gt;0),1,IF(AND($BB1797="H",$N1797&gt;0),1,0))</f>
        <v>0</v>
      </c>
      <c r="BE1797" s="65">
        <f t="shared" si="1173"/>
        <v>0</v>
      </c>
      <c r="BF1797" s="64" t="str">
        <f t="shared" si="1174"/>
        <v>A forrás egyenlő a költséggel (I.ütem).</v>
      </c>
      <c r="BG1797" s="65">
        <f t="shared" si="1175"/>
        <v>0</v>
      </c>
      <c r="BH1797" s="65">
        <f t="shared" si="1176"/>
        <v>0</v>
      </c>
      <c r="BI1797" s="65">
        <f t="shared" si="1177"/>
        <v>0</v>
      </c>
      <c r="BJ1797" s="65">
        <f t="shared" si="1178"/>
        <v>0</v>
      </c>
      <c r="BK1797" s="65">
        <f t="shared" si="1164"/>
        <v>0</v>
      </c>
      <c r="BL1797" s="66" t="str">
        <f t="shared" ref="BL1797:BL1860" si="1198">IF($M1797&lt;2028,"Nem hosszútávú a feladat.",IF(AND($BI1797=1,$AR1797="nem"),"Forráshiányos a feladat? Jelölje az AR-oszlopban!",IF(AND($BI1797=0,$AR1797="igen"),"Forráshiányosnak jelölte a feladat az AR-oszlopban, de a forrás költség adatok alapnján nem az!",IF(AND($BI1797=1,$AR1797="igen"),"Forráshiányos a feladat!",IF($AQ1797&gt;$O1797,"Többlet forrást jelölt meg az II.ütemnél! Kérjük, a többletet az 'Osszesito' fülön tüntesse fel!",IF($AQ1797=$O1797,"A forrás egyenlő a költséggel (II.ütem).",0))))))</f>
        <v>Nem hosszútávú a feladat.</v>
      </c>
      <c r="BM1797" s="67">
        <f t="shared" si="1179"/>
        <v>1</v>
      </c>
      <c r="BN1797" s="67">
        <f t="shared" si="1180"/>
        <v>0</v>
      </c>
      <c r="BO1797" s="67">
        <f t="shared" si="1181"/>
        <v>1</v>
      </c>
      <c r="BP1797" s="67">
        <f t="shared" si="1182"/>
        <v>0</v>
      </c>
      <c r="BQ1797" s="65">
        <f t="shared" si="1183"/>
        <v>0</v>
      </c>
      <c r="BR1797" s="64" t="str">
        <f t="shared" si="1184"/>
        <v>Nincs hosszútávú terv!</v>
      </c>
      <c r="BS1797" s="65">
        <f t="shared" si="1185"/>
        <v>0</v>
      </c>
      <c r="BT1797" s="65">
        <f t="shared" si="1186"/>
        <v>0</v>
      </c>
      <c r="BU1797" s="65">
        <f t="shared" si="1187"/>
        <v>0</v>
      </c>
      <c r="BV1797" s="65">
        <f t="shared" si="1188"/>
        <v>0</v>
      </c>
      <c r="BW1797" s="65">
        <f t="shared" si="1189"/>
        <v>0</v>
      </c>
      <c r="BX1797" s="65">
        <f t="shared" si="1190"/>
        <v>0</v>
      </c>
      <c r="BY1797" s="65">
        <f t="shared" si="1191"/>
        <v>0</v>
      </c>
      <c r="BZ1797" s="65">
        <f t="shared" si="1192"/>
        <v>0</v>
      </c>
      <c r="CA1797" s="65">
        <f t="shared" si="1193"/>
        <v>0</v>
      </c>
      <c r="CB1797" s="65">
        <f t="shared" si="1194"/>
        <v>0</v>
      </c>
      <c r="CC1797" s="65">
        <f t="shared" si="1195"/>
        <v>0</v>
      </c>
      <c r="CD1797" s="65" t="str">
        <f t="shared" si="1165"/>
        <v>Hiányos kitöltés! (B-oszlop üres)</v>
      </c>
      <c r="CE1797" s="66" t="str">
        <f t="shared" si="1166"/>
        <v>Hiányos kitöltés! (B-oszlop üres)</v>
      </c>
      <c r="CF1797" s="65">
        <f t="shared" si="1167"/>
        <v>0</v>
      </c>
      <c r="CG1797" s="65">
        <f t="shared" si="1168"/>
        <v>0</v>
      </c>
      <c r="CH1797" s="65">
        <f t="shared" si="1169"/>
        <v>0</v>
      </c>
    </row>
    <row r="1798" spans="1:86" ht="31.25" x14ac:dyDescent="0.25">
      <c r="A1798" s="54" t="str">
        <f t="shared" si="1158"/>
        <v>Nincs VKR kiválasztva!</v>
      </c>
      <c r="B1798" s="68"/>
      <c r="C1798" s="55"/>
      <c r="D1798" s="47"/>
      <c r="E1798" s="47"/>
      <c r="F1798" s="56" t="str">
        <f>IF($G1798="","Nincs VKR kiválasztva!",INDEX(Osszesito!$C:$C,MATCH($G1798,Osszesito!$D:$D,0)))</f>
        <v>Nincs VKR kiválasztva!</v>
      </c>
      <c r="G1798" s="45"/>
      <c r="H1798" s="51" t="str">
        <f>IF($D1798="","",CONCATENATE($AY1798,"_",COUNTA($D$3:$D1798),"_FSZV_2026"))</f>
        <v/>
      </c>
      <c r="I1798" s="56" t="str">
        <f>IF($G1798="","Nincs VKR kiválasztva!",INDEX(Osszesito!$G:$G,MATCH($F1798,Osszesito!$C:$C,0)))</f>
        <v>Nincs VKR kiválasztva!</v>
      </c>
      <c r="J1798" s="56" t="str">
        <f>IF($G1798="","Nincs VKR kiválasztva!",INDEX(Osszesito!$F:$F,MATCH($F1798,Osszesito!$C:$C,0)))</f>
        <v>Nincs VKR kiválasztva!</v>
      </c>
      <c r="K1798" s="48" t="str">
        <f t="shared" si="1196"/>
        <v>Nincs kitöltve a költség rész!</v>
      </c>
      <c r="L1798" s="49"/>
      <c r="M1798" s="49"/>
      <c r="N1798" s="60"/>
      <c r="O1798" s="60"/>
      <c r="P1798" s="90"/>
      <c r="R1798" s="62"/>
      <c r="S1798" s="62"/>
      <c r="T1798" s="62"/>
      <c r="U1798" s="62"/>
      <c r="V1798" s="62"/>
      <c r="W1798" s="62"/>
      <c r="X1798" s="62"/>
      <c r="Y1798" s="62"/>
      <c r="Z1798" s="62"/>
      <c r="AA1798" s="62"/>
      <c r="AB1798" s="62"/>
      <c r="AC1798" s="61">
        <f t="shared" si="1159"/>
        <v>0</v>
      </c>
      <c r="AD1798" s="1" t="str">
        <f t="shared" si="1160"/>
        <v>Nincs VKR kiválasztva!</v>
      </c>
      <c r="AF1798" s="60"/>
      <c r="AG1798" s="60"/>
      <c r="AH1798" s="60"/>
      <c r="AI1798" s="60"/>
      <c r="AJ1798" s="60"/>
      <c r="AK1798" s="60"/>
      <c r="AL1798" s="60"/>
      <c r="AM1798" s="60"/>
      <c r="AN1798" s="60"/>
      <c r="AO1798" s="60"/>
      <c r="AP1798" s="60"/>
      <c r="AQ1798" s="61">
        <f t="shared" si="1161"/>
        <v>0</v>
      </c>
      <c r="AR1798" s="130" t="s">
        <v>36</v>
      </c>
      <c r="AS1798" s="1" t="str">
        <f t="shared" si="1162"/>
        <v>Nincs VKR kiválasztva!</v>
      </c>
      <c r="AU1798" s="46"/>
      <c r="AV1798" s="46"/>
      <c r="AY1798" s="64" t="str">
        <f>IF($D1798="","",INDEX(Osszesito!$E:$E,MATCH($F1798,Osszesito!$C:$C,0)))</f>
        <v/>
      </c>
      <c r="AZ1798" s="64">
        <f t="shared" si="1170"/>
        <v>0</v>
      </c>
      <c r="BA1798" s="65">
        <f t="shared" si="1171"/>
        <v>0</v>
      </c>
      <c r="BB1798" s="65" t="str">
        <f t="shared" si="1172"/>
        <v>x</v>
      </c>
      <c r="BC1798" s="65">
        <f t="shared" si="1163"/>
        <v>0</v>
      </c>
      <c r="BD1798" s="65">
        <f t="shared" si="1197"/>
        <v>0</v>
      </c>
      <c r="BE1798" s="65">
        <f t="shared" si="1173"/>
        <v>0</v>
      </c>
      <c r="BF1798" s="64" t="str">
        <f t="shared" si="1174"/>
        <v>A forrás egyenlő a költséggel (I.ütem).</v>
      </c>
      <c r="BG1798" s="65">
        <f t="shared" si="1175"/>
        <v>0</v>
      </c>
      <c r="BH1798" s="65">
        <f t="shared" si="1176"/>
        <v>0</v>
      </c>
      <c r="BI1798" s="65">
        <f t="shared" si="1177"/>
        <v>0</v>
      </c>
      <c r="BJ1798" s="65">
        <f t="shared" si="1178"/>
        <v>0</v>
      </c>
      <c r="BK1798" s="65">
        <f t="shared" si="1164"/>
        <v>0</v>
      </c>
      <c r="BL1798" s="66" t="str">
        <f t="shared" si="1198"/>
        <v>Nem hosszútávú a feladat.</v>
      </c>
      <c r="BM1798" s="67">
        <f t="shared" si="1179"/>
        <v>1</v>
      </c>
      <c r="BN1798" s="67">
        <f t="shared" si="1180"/>
        <v>0</v>
      </c>
      <c r="BO1798" s="67">
        <f t="shared" si="1181"/>
        <v>1</v>
      </c>
      <c r="BP1798" s="67">
        <f t="shared" si="1182"/>
        <v>0</v>
      </c>
      <c r="BQ1798" s="65">
        <f t="shared" si="1183"/>
        <v>0</v>
      </c>
      <c r="BR1798" s="64" t="str">
        <f t="shared" si="1184"/>
        <v>Nincs hosszútávú terv!</v>
      </c>
      <c r="BS1798" s="65">
        <f t="shared" si="1185"/>
        <v>0</v>
      </c>
      <c r="BT1798" s="65">
        <f t="shared" si="1186"/>
        <v>0</v>
      </c>
      <c r="BU1798" s="65">
        <f t="shared" si="1187"/>
        <v>0</v>
      </c>
      <c r="BV1798" s="65">
        <f t="shared" si="1188"/>
        <v>0</v>
      </c>
      <c r="BW1798" s="65">
        <f t="shared" si="1189"/>
        <v>0</v>
      </c>
      <c r="BX1798" s="65">
        <f t="shared" si="1190"/>
        <v>0</v>
      </c>
      <c r="BY1798" s="65">
        <f t="shared" si="1191"/>
        <v>0</v>
      </c>
      <c r="BZ1798" s="65">
        <f t="shared" si="1192"/>
        <v>0</v>
      </c>
      <c r="CA1798" s="65">
        <f t="shared" si="1193"/>
        <v>0</v>
      </c>
      <c r="CB1798" s="65">
        <f t="shared" si="1194"/>
        <v>0</v>
      </c>
      <c r="CC1798" s="65">
        <f t="shared" si="1195"/>
        <v>0</v>
      </c>
      <c r="CD1798" s="65" t="str">
        <f t="shared" si="1165"/>
        <v>Hiányos kitöltés! (B-oszlop üres)</v>
      </c>
      <c r="CE1798" s="66" t="str">
        <f t="shared" si="1166"/>
        <v>Hiányos kitöltés! (B-oszlop üres)</v>
      </c>
      <c r="CF1798" s="65">
        <f t="shared" si="1167"/>
        <v>0</v>
      </c>
      <c r="CG1798" s="65">
        <f t="shared" si="1168"/>
        <v>0</v>
      </c>
      <c r="CH1798" s="65">
        <f t="shared" si="1169"/>
        <v>0</v>
      </c>
    </row>
    <row r="1799" spans="1:86" ht="31.25" x14ac:dyDescent="0.25">
      <c r="A1799" s="54" t="str">
        <f t="shared" si="1158"/>
        <v>Nincs VKR kiválasztva!</v>
      </c>
      <c r="B1799" s="68"/>
      <c r="C1799" s="55"/>
      <c r="D1799" s="47"/>
      <c r="E1799" s="47"/>
      <c r="F1799" s="56" t="str">
        <f>IF($G1799="","Nincs VKR kiválasztva!",INDEX(Osszesito!$C:$C,MATCH($G1799,Osszesito!$D:$D,0)))</f>
        <v>Nincs VKR kiválasztva!</v>
      </c>
      <c r="G1799" s="45"/>
      <c r="H1799" s="51" t="str">
        <f>IF($D1799="","",CONCATENATE($AY1799,"_",COUNTA($D$3:$D1799),"_FSZV_2026"))</f>
        <v/>
      </c>
      <c r="I1799" s="56" t="str">
        <f>IF($G1799="","Nincs VKR kiválasztva!",INDEX(Osszesito!$G:$G,MATCH($F1799,Osszesito!$C:$C,0)))</f>
        <v>Nincs VKR kiválasztva!</v>
      </c>
      <c r="J1799" s="56" t="str">
        <f>IF($G1799="","Nincs VKR kiválasztva!",INDEX(Osszesito!$F:$F,MATCH($F1799,Osszesito!$C:$C,0)))</f>
        <v>Nincs VKR kiválasztva!</v>
      </c>
      <c r="K1799" s="48" t="str">
        <f t="shared" si="1196"/>
        <v>Nincs kitöltve a költség rész!</v>
      </c>
      <c r="L1799" s="49"/>
      <c r="M1799" s="49"/>
      <c r="N1799" s="60"/>
      <c r="O1799" s="60"/>
      <c r="P1799" s="90"/>
      <c r="R1799" s="62"/>
      <c r="S1799" s="62"/>
      <c r="T1799" s="62"/>
      <c r="U1799" s="62"/>
      <c r="V1799" s="62"/>
      <c r="W1799" s="62"/>
      <c r="X1799" s="62"/>
      <c r="Y1799" s="62"/>
      <c r="Z1799" s="62"/>
      <c r="AA1799" s="62"/>
      <c r="AB1799" s="62"/>
      <c r="AC1799" s="61">
        <f t="shared" si="1159"/>
        <v>0</v>
      </c>
      <c r="AD1799" s="1" t="str">
        <f t="shared" si="1160"/>
        <v>Nincs VKR kiválasztva!</v>
      </c>
      <c r="AF1799" s="60"/>
      <c r="AG1799" s="60"/>
      <c r="AH1799" s="60"/>
      <c r="AI1799" s="60"/>
      <c r="AJ1799" s="60"/>
      <c r="AK1799" s="60"/>
      <c r="AL1799" s="60"/>
      <c r="AM1799" s="60"/>
      <c r="AN1799" s="60"/>
      <c r="AO1799" s="60"/>
      <c r="AP1799" s="60"/>
      <c r="AQ1799" s="61">
        <f t="shared" si="1161"/>
        <v>0</v>
      </c>
      <c r="AR1799" s="130" t="s">
        <v>36</v>
      </c>
      <c r="AS1799" s="1" t="str">
        <f t="shared" si="1162"/>
        <v>Nincs VKR kiválasztva!</v>
      </c>
      <c r="AU1799" s="46"/>
      <c r="AV1799" s="46"/>
      <c r="AY1799" s="64" t="str">
        <f>IF($D1799="","",INDEX(Osszesito!$E:$E,MATCH($F1799,Osszesito!$C:$C,0)))</f>
        <v/>
      </c>
      <c r="AZ1799" s="64">
        <f t="shared" si="1170"/>
        <v>0</v>
      </c>
      <c r="BA1799" s="65">
        <f t="shared" si="1171"/>
        <v>0</v>
      </c>
      <c r="BB1799" s="65" t="str">
        <f t="shared" si="1172"/>
        <v>x</v>
      </c>
      <c r="BC1799" s="65">
        <f t="shared" si="1163"/>
        <v>0</v>
      </c>
      <c r="BD1799" s="65">
        <f t="shared" si="1197"/>
        <v>0</v>
      </c>
      <c r="BE1799" s="65">
        <f t="shared" si="1173"/>
        <v>0</v>
      </c>
      <c r="BF1799" s="64" t="str">
        <f t="shared" si="1174"/>
        <v>A forrás egyenlő a költséggel (I.ütem).</v>
      </c>
      <c r="BG1799" s="65">
        <f t="shared" si="1175"/>
        <v>0</v>
      </c>
      <c r="BH1799" s="65">
        <f t="shared" si="1176"/>
        <v>0</v>
      </c>
      <c r="BI1799" s="65">
        <f t="shared" si="1177"/>
        <v>0</v>
      </c>
      <c r="BJ1799" s="65">
        <f t="shared" si="1178"/>
        <v>0</v>
      </c>
      <c r="BK1799" s="65">
        <f t="shared" si="1164"/>
        <v>0</v>
      </c>
      <c r="BL1799" s="66" t="str">
        <f t="shared" si="1198"/>
        <v>Nem hosszútávú a feladat.</v>
      </c>
      <c r="BM1799" s="67">
        <f t="shared" si="1179"/>
        <v>1</v>
      </c>
      <c r="BN1799" s="67">
        <f t="shared" si="1180"/>
        <v>0</v>
      </c>
      <c r="BO1799" s="67">
        <f t="shared" si="1181"/>
        <v>1</v>
      </c>
      <c r="BP1799" s="67">
        <f t="shared" si="1182"/>
        <v>0</v>
      </c>
      <c r="BQ1799" s="65">
        <f t="shared" si="1183"/>
        <v>0</v>
      </c>
      <c r="BR1799" s="64" t="str">
        <f t="shared" si="1184"/>
        <v>Nincs hosszútávú terv!</v>
      </c>
      <c r="BS1799" s="65">
        <f t="shared" si="1185"/>
        <v>0</v>
      </c>
      <c r="BT1799" s="65">
        <f t="shared" si="1186"/>
        <v>0</v>
      </c>
      <c r="BU1799" s="65">
        <f t="shared" si="1187"/>
        <v>0</v>
      </c>
      <c r="BV1799" s="65">
        <f t="shared" si="1188"/>
        <v>0</v>
      </c>
      <c r="BW1799" s="65">
        <f t="shared" si="1189"/>
        <v>0</v>
      </c>
      <c r="BX1799" s="65">
        <f t="shared" si="1190"/>
        <v>0</v>
      </c>
      <c r="BY1799" s="65">
        <f t="shared" si="1191"/>
        <v>0</v>
      </c>
      <c r="BZ1799" s="65">
        <f t="shared" si="1192"/>
        <v>0</v>
      </c>
      <c r="CA1799" s="65">
        <f t="shared" si="1193"/>
        <v>0</v>
      </c>
      <c r="CB1799" s="65">
        <f t="shared" si="1194"/>
        <v>0</v>
      </c>
      <c r="CC1799" s="65">
        <f t="shared" si="1195"/>
        <v>0</v>
      </c>
      <c r="CD1799" s="65" t="str">
        <f t="shared" si="1165"/>
        <v>Hiányos kitöltés! (B-oszlop üres)</v>
      </c>
      <c r="CE1799" s="66" t="str">
        <f t="shared" si="1166"/>
        <v>Hiányos kitöltés! (B-oszlop üres)</v>
      </c>
      <c r="CF1799" s="65">
        <f t="shared" si="1167"/>
        <v>0</v>
      </c>
      <c r="CG1799" s="65">
        <f t="shared" si="1168"/>
        <v>0</v>
      </c>
      <c r="CH1799" s="65">
        <f t="shared" si="1169"/>
        <v>0</v>
      </c>
    </row>
    <row r="1800" spans="1:86" ht="31.25" x14ac:dyDescent="0.25">
      <c r="A1800" s="54" t="str">
        <f t="shared" si="1158"/>
        <v>Nincs VKR kiválasztva!</v>
      </c>
      <c r="B1800" s="68"/>
      <c r="C1800" s="55"/>
      <c r="D1800" s="47"/>
      <c r="E1800" s="47"/>
      <c r="F1800" s="56" t="str">
        <f>IF($G1800="","Nincs VKR kiválasztva!",INDEX(Osszesito!$C:$C,MATCH($G1800,Osszesito!$D:$D,0)))</f>
        <v>Nincs VKR kiválasztva!</v>
      </c>
      <c r="G1800" s="45"/>
      <c r="H1800" s="51" t="str">
        <f>IF($D1800="","",CONCATENATE($AY1800,"_",COUNTA($D$3:$D1800),"_FSZV_2026"))</f>
        <v/>
      </c>
      <c r="I1800" s="56" t="str">
        <f>IF($G1800="","Nincs VKR kiválasztva!",INDEX(Osszesito!$G:$G,MATCH($F1800,Osszesito!$C:$C,0)))</f>
        <v>Nincs VKR kiválasztva!</v>
      </c>
      <c r="J1800" s="56" t="str">
        <f>IF($G1800="","Nincs VKR kiválasztva!",INDEX(Osszesito!$F:$F,MATCH($F1800,Osszesito!$C:$C,0)))</f>
        <v>Nincs VKR kiválasztva!</v>
      </c>
      <c r="K1800" s="48" t="str">
        <f t="shared" si="1196"/>
        <v>Nincs kitöltve a költség rész!</v>
      </c>
      <c r="L1800" s="49"/>
      <c r="M1800" s="49"/>
      <c r="N1800" s="60"/>
      <c r="O1800" s="60"/>
      <c r="P1800" s="90"/>
      <c r="R1800" s="62"/>
      <c r="S1800" s="62"/>
      <c r="T1800" s="62"/>
      <c r="U1800" s="62"/>
      <c r="V1800" s="62"/>
      <c r="W1800" s="62"/>
      <c r="X1800" s="62"/>
      <c r="Y1800" s="62"/>
      <c r="Z1800" s="62"/>
      <c r="AA1800" s="62"/>
      <c r="AB1800" s="62"/>
      <c r="AC1800" s="61">
        <f t="shared" si="1159"/>
        <v>0</v>
      </c>
      <c r="AD1800" s="1" t="str">
        <f t="shared" si="1160"/>
        <v>Nincs VKR kiválasztva!</v>
      </c>
      <c r="AF1800" s="60"/>
      <c r="AG1800" s="60"/>
      <c r="AH1800" s="60"/>
      <c r="AI1800" s="60"/>
      <c r="AJ1800" s="60"/>
      <c r="AK1800" s="60"/>
      <c r="AL1800" s="60"/>
      <c r="AM1800" s="60"/>
      <c r="AN1800" s="60"/>
      <c r="AO1800" s="60"/>
      <c r="AP1800" s="60"/>
      <c r="AQ1800" s="61">
        <f t="shared" si="1161"/>
        <v>0</v>
      </c>
      <c r="AR1800" s="130" t="s">
        <v>36</v>
      </c>
      <c r="AS1800" s="1" t="str">
        <f t="shared" si="1162"/>
        <v>Nincs VKR kiválasztva!</v>
      </c>
      <c r="AU1800" s="46"/>
      <c r="AV1800" s="46"/>
      <c r="AY1800" s="64" t="str">
        <f>IF($D1800="","",INDEX(Osszesito!$E:$E,MATCH($F1800,Osszesito!$C:$C,0)))</f>
        <v/>
      </c>
      <c r="AZ1800" s="64">
        <f t="shared" si="1170"/>
        <v>0</v>
      </c>
      <c r="BA1800" s="65">
        <f t="shared" si="1171"/>
        <v>0</v>
      </c>
      <c r="BB1800" s="65" t="str">
        <f t="shared" si="1172"/>
        <v>x</v>
      </c>
      <c r="BC1800" s="65">
        <f t="shared" si="1163"/>
        <v>0</v>
      </c>
      <c r="BD1800" s="65">
        <f t="shared" si="1197"/>
        <v>0</v>
      </c>
      <c r="BE1800" s="65">
        <f t="shared" si="1173"/>
        <v>0</v>
      </c>
      <c r="BF1800" s="64" t="str">
        <f t="shared" si="1174"/>
        <v>A forrás egyenlő a költséggel (I.ütem).</v>
      </c>
      <c r="BG1800" s="65">
        <f t="shared" si="1175"/>
        <v>0</v>
      </c>
      <c r="BH1800" s="65">
        <f t="shared" si="1176"/>
        <v>0</v>
      </c>
      <c r="BI1800" s="65">
        <f t="shared" si="1177"/>
        <v>0</v>
      </c>
      <c r="BJ1800" s="65">
        <f t="shared" si="1178"/>
        <v>0</v>
      </c>
      <c r="BK1800" s="65">
        <f t="shared" si="1164"/>
        <v>0</v>
      </c>
      <c r="BL1800" s="66" t="str">
        <f t="shared" si="1198"/>
        <v>Nem hosszútávú a feladat.</v>
      </c>
      <c r="BM1800" s="67">
        <f t="shared" si="1179"/>
        <v>1</v>
      </c>
      <c r="BN1800" s="67">
        <f t="shared" si="1180"/>
        <v>0</v>
      </c>
      <c r="BO1800" s="67">
        <f t="shared" si="1181"/>
        <v>1</v>
      </c>
      <c r="BP1800" s="67">
        <f t="shared" si="1182"/>
        <v>0</v>
      </c>
      <c r="BQ1800" s="65">
        <f t="shared" si="1183"/>
        <v>0</v>
      </c>
      <c r="BR1800" s="64" t="str">
        <f t="shared" si="1184"/>
        <v>Nincs hosszútávú terv!</v>
      </c>
      <c r="BS1800" s="65">
        <f t="shared" si="1185"/>
        <v>0</v>
      </c>
      <c r="BT1800" s="65">
        <f t="shared" si="1186"/>
        <v>0</v>
      </c>
      <c r="BU1800" s="65">
        <f t="shared" si="1187"/>
        <v>0</v>
      </c>
      <c r="BV1800" s="65">
        <f t="shared" si="1188"/>
        <v>0</v>
      </c>
      <c r="BW1800" s="65">
        <f t="shared" si="1189"/>
        <v>0</v>
      </c>
      <c r="BX1800" s="65">
        <f t="shared" si="1190"/>
        <v>0</v>
      </c>
      <c r="BY1800" s="65">
        <f t="shared" si="1191"/>
        <v>0</v>
      </c>
      <c r="BZ1800" s="65">
        <f t="shared" si="1192"/>
        <v>0</v>
      </c>
      <c r="CA1800" s="65">
        <f t="shared" si="1193"/>
        <v>0</v>
      </c>
      <c r="CB1800" s="65">
        <f t="shared" si="1194"/>
        <v>0</v>
      </c>
      <c r="CC1800" s="65">
        <f t="shared" si="1195"/>
        <v>0</v>
      </c>
      <c r="CD1800" s="65" t="str">
        <f t="shared" si="1165"/>
        <v>Hiányos kitöltés! (B-oszlop üres)</v>
      </c>
      <c r="CE1800" s="66" t="str">
        <f t="shared" si="1166"/>
        <v>Hiányos kitöltés! (B-oszlop üres)</v>
      </c>
      <c r="CF1800" s="65">
        <f t="shared" si="1167"/>
        <v>0</v>
      </c>
      <c r="CG1800" s="65">
        <f t="shared" si="1168"/>
        <v>0</v>
      </c>
      <c r="CH1800" s="65">
        <f t="shared" si="1169"/>
        <v>0</v>
      </c>
    </row>
    <row r="1801" spans="1:86" ht="31.25" x14ac:dyDescent="0.25">
      <c r="A1801" s="54" t="str">
        <f t="shared" si="1158"/>
        <v>Nincs VKR kiválasztva!</v>
      </c>
      <c r="B1801" s="68"/>
      <c r="C1801" s="55"/>
      <c r="D1801" s="47"/>
      <c r="E1801" s="47"/>
      <c r="F1801" s="56" t="str">
        <f>IF($G1801="","Nincs VKR kiválasztva!",INDEX(Osszesito!$C:$C,MATCH($G1801,Osszesito!$D:$D,0)))</f>
        <v>Nincs VKR kiválasztva!</v>
      </c>
      <c r="G1801" s="45"/>
      <c r="H1801" s="51" t="str">
        <f>IF($D1801="","",CONCATENATE($AY1801,"_",COUNTA($D$3:$D1801),"_FSZV_2026"))</f>
        <v/>
      </c>
      <c r="I1801" s="56" t="str">
        <f>IF($G1801="","Nincs VKR kiválasztva!",INDEX(Osszesito!$G:$G,MATCH($F1801,Osszesito!$C:$C,0)))</f>
        <v>Nincs VKR kiválasztva!</v>
      </c>
      <c r="J1801" s="56" t="str">
        <f>IF($G1801="","Nincs VKR kiválasztva!",INDEX(Osszesito!$F:$F,MATCH($F1801,Osszesito!$C:$C,0)))</f>
        <v>Nincs VKR kiválasztva!</v>
      </c>
      <c r="K1801" s="48" t="str">
        <f t="shared" si="1196"/>
        <v>Nincs kitöltve a költség rész!</v>
      </c>
      <c r="L1801" s="49"/>
      <c r="M1801" s="49"/>
      <c r="N1801" s="60"/>
      <c r="O1801" s="60"/>
      <c r="P1801" s="90"/>
      <c r="R1801" s="62"/>
      <c r="S1801" s="62"/>
      <c r="T1801" s="62"/>
      <c r="U1801" s="62"/>
      <c r="V1801" s="62"/>
      <c r="W1801" s="62"/>
      <c r="X1801" s="62"/>
      <c r="Y1801" s="62"/>
      <c r="Z1801" s="62"/>
      <c r="AA1801" s="62"/>
      <c r="AB1801" s="62"/>
      <c r="AC1801" s="61">
        <f t="shared" si="1159"/>
        <v>0</v>
      </c>
      <c r="AD1801" s="1" t="str">
        <f t="shared" si="1160"/>
        <v>Nincs VKR kiválasztva!</v>
      </c>
      <c r="AF1801" s="60"/>
      <c r="AG1801" s="60"/>
      <c r="AH1801" s="60"/>
      <c r="AI1801" s="60"/>
      <c r="AJ1801" s="60"/>
      <c r="AK1801" s="60"/>
      <c r="AL1801" s="60"/>
      <c r="AM1801" s="60"/>
      <c r="AN1801" s="60"/>
      <c r="AO1801" s="60"/>
      <c r="AP1801" s="60"/>
      <c r="AQ1801" s="61">
        <f t="shared" si="1161"/>
        <v>0</v>
      </c>
      <c r="AR1801" s="130" t="s">
        <v>36</v>
      </c>
      <c r="AS1801" s="1" t="str">
        <f t="shared" si="1162"/>
        <v>Nincs VKR kiválasztva!</v>
      </c>
      <c r="AU1801" s="46"/>
      <c r="AV1801" s="46"/>
      <c r="AY1801" s="64" t="str">
        <f>IF($D1801="","",INDEX(Osszesito!$E:$E,MATCH($F1801,Osszesito!$C:$C,0)))</f>
        <v/>
      </c>
      <c r="AZ1801" s="64">
        <f t="shared" si="1170"/>
        <v>0</v>
      </c>
      <c r="BA1801" s="65">
        <f t="shared" si="1171"/>
        <v>0</v>
      </c>
      <c r="BB1801" s="65" t="str">
        <f t="shared" si="1172"/>
        <v>x</v>
      </c>
      <c r="BC1801" s="65">
        <f t="shared" si="1163"/>
        <v>0</v>
      </c>
      <c r="BD1801" s="65">
        <f t="shared" si="1197"/>
        <v>0</v>
      </c>
      <c r="BE1801" s="65">
        <f t="shared" si="1173"/>
        <v>0</v>
      </c>
      <c r="BF1801" s="64" t="str">
        <f t="shared" si="1174"/>
        <v>A forrás egyenlő a költséggel (I.ütem).</v>
      </c>
      <c r="BG1801" s="65">
        <f t="shared" si="1175"/>
        <v>0</v>
      </c>
      <c r="BH1801" s="65">
        <f t="shared" si="1176"/>
        <v>0</v>
      </c>
      <c r="BI1801" s="65">
        <f t="shared" si="1177"/>
        <v>0</v>
      </c>
      <c r="BJ1801" s="65">
        <f t="shared" si="1178"/>
        <v>0</v>
      </c>
      <c r="BK1801" s="65">
        <f t="shared" si="1164"/>
        <v>0</v>
      </c>
      <c r="BL1801" s="66" t="str">
        <f t="shared" si="1198"/>
        <v>Nem hosszútávú a feladat.</v>
      </c>
      <c r="BM1801" s="67">
        <f t="shared" si="1179"/>
        <v>1</v>
      </c>
      <c r="BN1801" s="67">
        <f t="shared" si="1180"/>
        <v>0</v>
      </c>
      <c r="BO1801" s="67">
        <f t="shared" si="1181"/>
        <v>1</v>
      </c>
      <c r="BP1801" s="67">
        <f t="shared" si="1182"/>
        <v>0</v>
      </c>
      <c r="BQ1801" s="65">
        <f t="shared" si="1183"/>
        <v>0</v>
      </c>
      <c r="BR1801" s="64" t="str">
        <f t="shared" si="1184"/>
        <v>Nincs hosszútávú terv!</v>
      </c>
      <c r="BS1801" s="65">
        <f t="shared" si="1185"/>
        <v>0</v>
      </c>
      <c r="BT1801" s="65">
        <f t="shared" si="1186"/>
        <v>0</v>
      </c>
      <c r="BU1801" s="65">
        <f t="shared" si="1187"/>
        <v>0</v>
      </c>
      <c r="BV1801" s="65">
        <f t="shared" si="1188"/>
        <v>0</v>
      </c>
      <c r="BW1801" s="65">
        <f t="shared" si="1189"/>
        <v>0</v>
      </c>
      <c r="BX1801" s="65">
        <f t="shared" si="1190"/>
        <v>0</v>
      </c>
      <c r="BY1801" s="65">
        <f t="shared" si="1191"/>
        <v>0</v>
      </c>
      <c r="BZ1801" s="65">
        <f t="shared" si="1192"/>
        <v>0</v>
      </c>
      <c r="CA1801" s="65">
        <f t="shared" si="1193"/>
        <v>0</v>
      </c>
      <c r="CB1801" s="65">
        <f t="shared" si="1194"/>
        <v>0</v>
      </c>
      <c r="CC1801" s="65">
        <f t="shared" si="1195"/>
        <v>0</v>
      </c>
      <c r="CD1801" s="65" t="str">
        <f t="shared" si="1165"/>
        <v>Hiányos kitöltés! (B-oszlop üres)</v>
      </c>
      <c r="CE1801" s="66" t="str">
        <f t="shared" si="1166"/>
        <v>Hiányos kitöltés! (B-oszlop üres)</v>
      </c>
      <c r="CF1801" s="65">
        <f t="shared" si="1167"/>
        <v>0</v>
      </c>
      <c r="CG1801" s="65">
        <f t="shared" si="1168"/>
        <v>0</v>
      </c>
      <c r="CH1801" s="65">
        <f t="shared" si="1169"/>
        <v>0</v>
      </c>
    </row>
    <row r="1802" spans="1:86" ht="31.25" x14ac:dyDescent="0.25">
      <c r="A1802" s="54" t="str">
        <f t="shared" si="1158"/>
        <v>Nincs VKR kiválasztva!</v>
      </c>
      <c r="B1802" s="68"/>
      <c r="C1802" s="55"/>
      <c r="D1802" s="47"/>
      <c r="E1802" s="47"/>
      <c r="F1802" s="56" t="str">
        <f>IF($G1802="","Nincs VKR kiválasztva!",INDEX(Osszesito!$C:$C,MATCH($G1802,Osszesito!$D:$D,0)))</f>
        <v>Nincs VKR kiválasztva!</v>
      </c>
      <c r="G1802" s="45"/>
      <c r="H1802" s="51" t="str">
        <f>IF($D1802="","",CONCATENATE($AY1802,"_",COUNTA($D$3:$D1802),"_FSZV_2026"))</f>
        <v/>
      </c>
      <c r="I1802" s="56" t="str">
        <f>IF($G1802="","Nincs VKR kiválasztva!",INDEX(Osszesito!$G:$G,MATCH($F1802,Osszesito!$C:$C,0)))</f>
        <v>Nincs VKR kiválasztva!</v>
      </c>
      <c r="J1802" s="56" t="str">
        <f>IF($G1802="","Nincs VKR kiválasztva!",INDEX(Osszesito!$F:$F,MATCH($F1802,Osszesito!$C:$C,0)))</f>
        <v>Nincs VKR kiválasztva!</v>
      </c>
      <c r="K1802" s="48" t="str">
        <f t="shared" si="1196"/>
        <v>Nincs kitöltve a költség rész!</v>
      </c>
      <c r="L1802" s="49"/>
      <c r="M1802" s="49"/>
      <c r="N1802" s="60"/>
      <c r="O1802" s="60"/>
      <c r="P1802" s="90"/>
      <c r="R1802" s="62"/>
      <c r="S1802" s="62"/>
      <c r="T1802" s="62"/>
      <c r="U1802" s="62"/>
      <c r="V1802" s="62"/>
      <c r="W1802" s="62"/>
      <c r="X1802" s="62"/>
      <c r="Y1802" s="62"/>
      <c r="Z1802" s="62"/>
      <c r="AA1802" s="62"/>
      <c r="AB1802" s="62"/>
      <c r="AC1802" s="61">
        <f t="shared" si="1159"/>
        <v>0</v>
      </c>
      <c r="AD1802" s="1" t="str">
        <f t="shared" si="1160"/>
        <v>Nincs VKR kiválasztva!</v>
      </c>
      <c r="AF1802" s="60"/>
      <c r="AG1802" s="60"/>
      <c r="AH1802" s="60"/>
      <c r="AI1802" s="60"/>
      <c r="AJ1802" s="60"/>
      <c r="AK1802" s="60"/>
      <c r="AL1802" s="60"/>
      <c r="AM1802" s="60"/>
      <c r="AN1802" s="60"/>
      <c r="AO1802" s="60"/>
      <c r="AP1802" s="60"/>
      <c r="AQ1802" s="61">
        <f t="shared" si="1161"/>
        <v>0</v>
      </c>
      <c r="AR1802" s="130" t="s">
        <v>36</v>
      </c>
      <c r="AS1802" s="1" t="str">
        <f t="shared" si="1162"/>
        <v>Nincs VKR kiválasztva!</v>
      </c>
      <c r="AU1802" s="46"/>
      <c r="AV1802" s="46"/>
      <c r="AY1802" s="64" t="str">
        <f>IF($D1802="","",INDEX(Osszesito!$E:$E,MATCH($F1802,Osszesito!$C:$C,0)))</f>
        <v/>
      </c>
      <c r="AZ1802" s="64">
        <f t="shared" si="1170"/>
        <v>0</v>
      </c>
      <c r="BA1802" s="65">
        <f t="shared" si="1171"/>
        <v>0</v>
      </c>
      <c r="BB1802" s="65" t="str">
        <f t="shared" si="1172"/>
        <v>x</v>
      </c>
      <c r="BC1802" s="65">
        <f t="shared" si="1163"/>
        <v>0</v>
      </c>
      <c r="BD1802" s="65">
        <f t="shared" si="1197"/>
        <v>0</v>
      </c>
      <c r="BE1802" s="65">
        <f t="shared" si="1173"/>
        <v>0</v>
      </c>
      <c r="BF1802" s="64" t="str">
        <f t="shared" si="1174"/>
        <v>A forrás egyenlő a költséggel (I.ütem).</v>
      </c>
      <c r="BG1802" s="65">
        <f t="shared" si="1175"/>
        <v>0</v>
      </c>
      <c r="BH1802" s="65">
        <f t="shared" si="1176"/>
        <v>0</v>
      </c>
      <c r="BI1802" s="65">
        <f t="shared" si="1177"/>
        <v>0</v>
      </c>
      <c r="BJ1802" s="65">
        <f t="shared" si="1178"/>
        <v>0</v>
      </c>
      <c r="BK1802" s="65">
        <f t="shared" si="1164"/>
        <v>0</v>
      </c>
      <c r="BL1802" s="66" t="str">
        <f t="shared" si="1198"/>
        <v>Nem hosszútávú a feladat.</v>
      </c>
      <c r="BM1802" s="67">
        <f t="shared" si="1179"/>
        <v>1</v>
      </c>
      <c r="BN1802" s="67">
        <f t="shared" si="1180"/>
        <v>0</v>
      </c>
      <c r="BO1802" s="67">
        <f t="shared" si="1181"/>
        <v>1</v>
      </c>
      <c r="BP1802" s="67">
        <f t="shared" si="1182"/>
        <v>0</v>
      </c>
      <c r="BQ1802" s="65">
        <f t="shared" si="1183"/>
        <v>0</v>
      </c>
      <c r="BR1802" s="64" t="str">
        <f t="shared" si="1184"/>
        <v>Nincs hosszútávú terv!</v>
      </c>
      <c r="BS1802" s="65">
        <f t="shared" si="1185"/>
        <v>0</v>
      </c>
      <c r="BT1802" s="65">
        <f t="shared" si="1186"/>
        <v>0</v>
      </c>
      <c r="BU1802" s="65">
        <f t="shared" si="1187"/>
        <v>0</v>
      </c>
      <c r="BV1802" s="65">
        <f t="shared" si="1188"/>
        <v>0</v>
      </c>
      <c r="BW1802" s="65">
        <f t="shared" si="1189"/>
        <v>0</v>
      </c>
      <c r="BX1802" s="65">
        <f t="shared" si="1190"/>
        <v>0</v>
      </c>
      <c r="BY1802" s="65">
        <f t="shared" si="1191"/>
        <v>0</v>
      </c>
      <c r="BZ1802" s="65">
        <f t="shared" si="1192"/>
        <v>0</v>
      </c>
      <c r="CA1802" s="65">
        <f t="shared" si="1193"/>
        <v>0</v>
      </c>
      <c r="CB1802" s="65">
        <f t="shared" si="1194"/>
        <v>0</v>
      </c>
      <c r="CC1802" s="65">
        <f t="shared" si="1195"/>
        <v>0</v>
      </c>
      <c r="CD1802" s="65" t="str">
        <f t="shared" si="1165"/>
        <v>Hiányos kitöltés! (B-oszlop üres)</v>
      </c>
      <c r="CE1802" s="66" t="str">
        <f t="shared" si="1166"/>
        <v>Hiányos kitöltés! (B-oszlop üres)</v>
      </c>
      <c r="CF1802" s="65">
        <f t="shared" si="1167"/>
        <v>0</v>
      </c>
      <c r="CG1802" s="65">
        <f t="shared" si="1168"/>
        <v>0</v>
      </c>
      <c r="CH1802" s="65">
        <f t="shared" si="1169"/>
        <v>0</v>
      </c>
    </row>
    <row r="1803" spans="1:86" ht="31.25" x14ac:dyDescent="0.25">
      <c r="A1803" s="54" t="str">
        <f t="shared" si="1158"/>
        <v>Nincs VKR kiválasztva!</v>
      </c>
      <c r="B1803" s="68"/>
      <c r="C1803" s="55"/>
      <c r="D1803" s="47"/>
      <c r="E1803" s="47"/>
      <c r="F1803" s="56" t="str">
        <f>IF($G1803="","Nincs VKR kiválasztva!",INDEX(Osszesito!$C:$C,MATCH($G1803,Osszesito!$D:$D,0)))</f>
        <v>Nincs VKR kiválasztva!</v>
      </c>
      <c r="G1803" s="45"/>
      <c r="H1803" s="51" t="str">
        <f>IF($D1803="","",CONCATENATE($AY1803,"_",COUNTA($D$3:$D1803),"_FSZV_2026"))</f>
        <v/>
      </c>
      <c r="I1803" s="56" t="str">
        <f>IF($G1803="","Nincs VKR kiválasztva!",INDEX(Osszesito!$G:$G,MATCH($F1803,Osszesito!$C:$C,0)))</f>
        <v>Nincs VKR kiválasztva!</v>
      </c>
      <c r="J1803" s="56" t="str">
        <f>IF($G1803="","Nincs VKR kiválasztva!",INDEX(Osszesito!$F:$F,MATCH($F1803,Osszesito!$C:$C,0)))</f>
        <v>Nincs VKR kiválasztva!</v>
      </c>
      <c r="K1803" s="48" t="str">
        <f t="shared" si="1196"/>
        <v>Nincs kitöltve a költség rész!</v>
      </c>
      <c r="L1803" s="49"/>
      <c r="M1803" s="49"/>
      <c r="N1803" s="60"/>
      <c r="O1803" s="60"/>
      <c r="P1803" s="90"/>
      <c r="R1803" s="62"/>
      <c r="S1803" s="62"/>
      <c r="T1803" s="62"/>
      <c r="U1803" s="62"/>
      <c r="V1803" s="62"/>
      <c r="W1803" s="62"/>
      <c r="X1803" s="62"/>
      <c r="Y1803" s="62"/>
      <c r="Z1803" s="62"/>
      <c r="AA1803" s="62"/>
      <c r="AB1803" s="62"/>
      <c r="AC1803" s="61">
        <f t="shared" si="1159"/>
        <v>0</v>
      </c>
      <c r="AD1803" s="1" t="str">
        <f t="shared" si="1160"/>
        <v>Nincs VKR kiválasztva!</v>
      </c>
      <c r="AF1803" s="60"/>
      <c r="AG1803" s="60"/>
      <c r="AH1803" s="60"/>
      <c r="AI1803" s="60"/>
      <c r="AJ1803" s="60"/>
      <c r="AK1803" s="60"/>
      <c r="AL1803" s="60"/>
      <c r="AM1803" s="60"/>
      <c r="AN1803" s="60"/>
      <c r="AO1803" s="60"/>
      <c r="AP1803" s="60"/>
      <c r="AQ1803" s="61">
        <f t="shared" si="1161"/>
        <v>0</v>
      </c>
      <c r="AR1803" s="130" t="s">
        <v>36</v>
      </c>
      <c r="AS1803" s="1" t="str">
        <f t="shared" si="1162"/>
        <v>Nincs VKR kiválasztva!</v>
      </c>
      <c r="AU1803" s="46"/>
      <c r="AV1803" s="46"/>
      <c r="AY1803" s="64" t="str">
        <f>IF($D1803="","",INDEX(Osszesito!$E:$E,MATCH($F1803,Osszesito!$C:$C,0)))</f>
        <v/>
      </c>
      <c r="AZ1803" s="64">
        <f t="shared" si="1170"/>
        <v>0</v>
      </c>
      <c r="BA1803" s="65">
        <f t="shared" si="1171"/>
        <v>0</v>
      </c>
      <c r="BB1803" s="65" t="str">
        <f t="shared" si="1172"/>
        <v>x</v>
      </c>
      <c r="BC1803" s="65">
        <f t="shared" si="1163"/>
        <v>0</v>
      </c>
      <c r="BD1803" s="65">
        <f t="shared" si="1197"/>
        <v>0</v>
      </c>
      <c r="BE1803" s="65">
        <f t="shared" si="1173"/>
        <v>0</v>
      </c>
      <c r="BF1803" s="64" t="str">
        <f t="shared" si="1174"/>
        <v>A forrás egyenlő a költséggel (I.ütem).</v>
      </c>
      <c r="BG1803" s="65">
        <f t="shared" si="1175"/>
        <v>0</v>
      </c>
      <c r="BH1803" s="65">
        <f t="shared" si="1176"/>
        <v>0</v>
      </c>
      <c r="BI1803" s="65">
        <f t="shared" si="1177"/>
        <v>0</v>
      </c>
      <c r="BJ1803" s="65">
        <f t="shared" si="1178"/>
        <v>0</v>
      </c>
      <c r="BK1803" s="65">
        <f t="shared" si="1164"/>
        <v>0</v>
      </c>
      <c r="BL1803" s="66" t="str">
        <f t="shared" si="1198"/>
        <v>Nem hosszútávú a feladat.</v>
      </c>
      <c r="BM1803" s="67">
        <f t="shared" si="1179"/>
        <v>1</v>
      </c>
      <c r="BN1803" s="67">
        <f t="shared" si="1180"/>
        <v>0</v>
      </c>
      <c r="BO1803" s="67">
        <f t="shared" si="1181"/>
        <v>1</v>
      </c>
      <c r="BP1803" s="67">
        <f t="shared" si="1182"/>
        <v>0</v>
      </c>
      <c r="BQ1803" s="65">
        <f t="shared" si="1183"/>
        <v>0</v>
      </c>
      <c r="BR1803" s="64" t="str">
        <f t="shared" si="1184"/>
        <v>Nincs hosszútávú terv!</v>
      </c>
      <c r="BS1803" s="65">
        <f t="shared" si="1185"/>
        <v>0</v>
      </c>
      <c r="BT1803" s="65">
        <f t="shared" si="1186"/>
        <v>0</v>
      </c>
      <c r="BU1803" s="65">
        <f t="shared" si="1187"/>
        <v>0</v>
      </c>
      <c r="BV1803" s="65">
        <f t="shared" si="1188"/>
        <v>0</v>
      </c>
      <c r="BW1803" s="65">
        <f t="shared" si="1189"/>
        <v>0</v>
      </c>
      <c r="BX1803" s="65">
        <f t="shared" si="1190"/>
        <v>0</v>
      </c>
      <c r="BY1803" s="65">
        <f t="shared" si="1191"/>
        <v>0</v>
      </c>
      <c r="BZ1803" s="65">
        <f t="shared" si="1192"/>
        <v>0</v>
      </c>
      <c r="CA1803" s="65">
        <f t="shared" si="1193"/>
        <v>0</v>
      </c>
      <c r="CB1803" s="65">
        <f t="shared" si="1194"/>
        <v>0</v>
      </c>
      <c r="CC1803" s="65">
        <f t="shared" si="1195"/>
        <v>0</v>
      </c>
      <c r="CD1803" s="65" t="str">
        <f t="shared" si="1165"/>
        <v>Hiányos kitöltés! (B-oszlop üres)</v>
      </c>
      <c r="CE1803" s="66" t="str">
        <f t="shared" si="1166"/>
        <v>Hiányos kitöltés! (B-oszlop üres)</v>
      </c>
      <c r="CF1803" s="65">
        <f t="shared" si="1167"/>
        <v>0</v>
      </c>
      <c r="CG1803" s="65">
        <f t="shared" si="1168"/>
        <v>0</v>
      </c>
      <c r="CH1803" s="65">
        <f t="shared" si="1169"/>
        <v>0</v>
      </c>
    </row>
    <row r="1804" spans="1:86" ht="31.25" x14ac:dyDescent="0.25">
      <c r="A1804" s="54" t="str">
        <f t="shared" si="1158"/>
        <v>Nincs VKR kiválasztva!</v>
      </c>
      <c r="B1804" s="68"/>
      <c r="C1804" s="55"/>
      <c r="D1804" s="47"/>
      <c r="E1804" s="47"/>
      <c r="F1804" s="56" t="str">
        <f>IF($G1804="","Nincs VKR kiválasztva!",INDEX(Osszesito!$C:$C,MATCH($G1804,Osszesito!$D:$D,0)))</f>
        <v>Nincs VKR kiválasztva!</v>
      </c>
      <c r="G1804" s="45"/>
      <c r="H1804" s="51" t="str">
        <f>IF($D1804="","",CONCATENATE($AY1804,"_",COUNTA($D$3:$D1804),"_FSZV_2026"))</f>
        <v/>
      </c>
      <c r="I1804" s="56" t="str">
        <f>IF($G1804="","Nincs VKR kiválasztva!",INDEX(Osszesito!$G:$G,MATCH($F1804,Osszesito!$C:$C,0)))</f>
        <v>Nincs VKR kiválasztva!</v>
      </c>
      <c r="J1804" s="56" t="str">
        <f>IF($G1804="","Nincs VKR kiválasztva!",INDEX(Osszesito!$F:$F,MATCH($F1804,Osszesito!$C:$C,0)))</f>
        <v>Nincs VKR kiválasztva!</v>
      </c>
      <c r="K1804" s="48" t="str">
        <f t="shared" si="1196"/>
        <v>Nincs kitöltve a költség rész!</v>
      </c>
      <c r="L1804" s="49"/>
      <c r="M1804" s="49"/>
      <c r="N1804" s="60"/>
      <c r="O1804" s="60"/>
      <c r="P1804" s="90"/>
      <c r="R1804" s="62"/>
      <c r="S1804" s="62"/>
      <c r="T1804" s="62"/>
      <c r="U1804" s="62"/>
      <c r="V1804" s="62"/>
      <c r="W1804" s="62"/>
      <c r="X1804" s="62"/>
      <c r="Y1804" s="62"/>
      <c r="Z1804" s="62"/>
      <c r="AA1804" s="62"/>
      <c r="AB1804" s="62"/>
      <c r="AC1804" s="61">
        <f t="shared" si="1159"/>
        <v>0</v>
      </c>
      <c r="AD1804" s="1" t="str">
        <f t="shared" si="1160"/>
        <v>Nincs VKR kiválasztva!</v>
      </c>
      <c r="AF1804" s="60"/>
      <c r="AG1804" s="60"/>
      <c r="AH1804" s="60"/>
      <c r="AI1804" s="60"/>
      <c r="AJ1804" s="60"/>
      <c r="AK1804" s="60"/>
      <c r="AL1804" s="60"/>
      <c r="AM1804" s="60"/>
      <c r="AN1804" s="60"/>
      <c r="AO1804" s="60"/>
      <c r="AP1804" s="60"/>
      <c r="AQ1804" s="61">
        <f t="shared" si="1161"/>
        <v>0</v>
      </c>
      <c r="AR1804" s="130" t="s">
        <v>36</v>
      </c>
      <c r="AS1804" s="1" t="str">
        <f t="shared" si="1162"/>
        <v>Nincs VKR kiválasztva!</v>
      </c>
      <c r="AU1804" s="46"/>
      <c r="AV1804" s="46"/>
      <c r="AY1804" s="64" t="str">
        <f>IF($D1804="","",INDEX(Osszesito!$E:$E,MATCH($F1804,Osszesito!$C:$C,0)))</f>
        <v/>
      </c>
      <c r="AZ1804" s="64">
        <f t="shared" si="1170"/>
        <v>0</v>
      </c>
      <c r="BA1804" s="65">
        <f t="shared" si="1171"/>
        <v>0</v>
      </c>
      <c r="BB1804" s="65" t="str">
        <f t="shared" si="1172"/>
        <v>x</v>
      </c>
      <c r="BC1804" s="65">
        <f t="shared" si="1163"/>
        <v>0</v>
      </c>
      <c r="BD1804" s="65">
        <f t="shared" si="1197"/>
        <v>0</v>
      </c>
      <c r="BE1804" s="65">
        <f t="shared" si="1173"/>
        <v>0</v>
      </c>
      <c r="BF1804" s="64" t="str">
        <f t="shared" si="1174"/>
        <v>A forrás egyenlő a költséggel (I.ütem).</v>
      </c>
      <c r="BG1804" s="65">
        <f t="shared" si="1175"/>
        <v>0</v>
      </c>
      <c r="BH1804" s="65">
        <f t="shared" si="1176"/>
        <v>0</v>
      </c>
      <c r="BI1804" s="65">
        <f t="shared" si="1177"/>
        <v>0</v>
      </c>
      <c r="BJ1804" s="65">
        <f t="shared" si="1178"/>
        <v>0</v>
      </c>
      <c r="BK1804" s="65">
        <f t="shared" si="1164"/>
        <v>0</v>
      </c>
      <c r="BL1804" s="66" t="str">
        <f t="shared" si="1198"/>
        <v>Nem hosszútávú a feladat.</v>
      </c>
      <c r="BM1804" s="67">
        <f t="shared" si="1179"/>
        <v>1</v>
      </c>
      <c r="BN1804" s="67">
        <f t="shared" si="1180"/>
        <v>0</v>
      </c>
      <c r="BO1804" s="67">
        <f t="shared" si="1181"/>
        <v>1</v>
      </c>
      <c r="BP1804" s="67">
        <f t="shared" si="1182"/>
        <v>0</v>
      </c>
      <c r="BQ1804" s="65">
        <f t="shared" si="1183"/>
        <v>0</v>
      </c>
      <c r="BR1804" s="64" t="str">
        <f t="shared" si="1184"/>
        <v>Nincs hosszútávú terv!</v>
      </c>
      <c r="BS1804" s="65">
        <f t="shared" si="1185"/>
        <v>0</v>
      </c>
      <c r="BT1804" s="65">
        <f t="shared" si="1186"/>
        <v>0</v>
      </c>
      <c r="BU1804" s="65">
        <f t="shared" si="1187"/>
        <v>0</v>
      </c>
      <c r="BV1804" s="65">
        <f t="shared" si="1188"/>
        <v>0</v>
      </c>
      <c r="BW1804" s="65">
        <f t="shared" si="1189"/>
        <v>0</v>
      </c>
      <c r="BX1804" s="65">
        <f t="shared" si="1190"/>
        <v>0</v>
      </c>
      <c r="BY1804" s="65">
        <f t="shared" si="1191"/>
        <v>0</v>
      </c>
      <c r="BZ1804" s="65">
        <f t="shared" si="1192"/>
        <v>0</v>
      </c>
      <c r="CA1804" s="65">
        <f t="shared" si="1193"/>
        <v>0</v>
      </c>
      <c r="CB1804" s="65">
        <f t="shared" si="1194"/>
        <v>0</v>
      </c>
      <c r="CC1804" s="65">
        <f t="shared" si="1195"/>
        <v>0</v>
      </c>
      <c r="CD1804" s="65" t="str">
        <f t="shared" si="1165"/>
        <v>Hiányos kitöltés! (B-oszlop üres)</v>
      </c>
      <c r="CE1804" s="66" t="str">
        <f t="shared" si="1166"/>
        <v>Hiányos kitöltés! (B-oszlop üres)</v>
      </c>
      <c r="CF1804" s="65">
        <f t="shared" si="1167"/>
        <v>0</v>
      </c>
      <c r="CG1804" s="65">
        <f t="shared" si="1168"/>
        <v>0</v>
      </c>
      <c r="CH1804" s="65">
        <f t="shared" si="1169"/>
        <v>0</v>
      </c>
    </row>
    <row r="1805" spans="1:86" ht="31.25" x14ac:dyDescent="0.25">
      <c r="A1805" s="54" t="str">
        <f t="shared" si="1158"/>
        <v>Nincs VKR kiválasztva!</v>
      </c>
      <c r="B1805" s="68"/>
      <c r="C1805" s="55"/>
      <c r="D1805" s="47"/>
      <c r="E1805" s="47"/>
      <c r="F1805" s="56" t="str">
        <f>IF($G1805="","Nincs VKR kiválasztva!",INDEX(Osszesito!$C:$C,MATCH($G1805,Osszesito!$D:$D,0)))</f>
        <v>Nincs VKR kiválasztva!</v>
      </c>
      <c r="G1805" s="45"/>
      <c r="H1805" s="51" t="str">
        <f>IF($D1805="","",CONCATENATE($AY1805,"_",COUNTA($D$3:$D1805),"_FSZV_2026"))</f>
        <v/>
      </c>
      <c r="I1805" s="56" t="str">
        <f>IF($G1805="","Nincs VKR kiválasztva!",INDEX(Osszesito!$G:$G,MATCH($F1805,Osszesito!$C:$C,0)))</f>
        <v>Nincs VKR kiválasztva!</v>
      </c>
      <c r="J1805" s="56" t="str">
        <f>IF($G1805="","Nincs VKR kiválasztva!",INDEX(Osszesito!$F:$F,MATCH($F1805,Osszesito!$C:$C,0)))</f>
        <v>Nincs VKR kiválasztva!</v>
      </c>
      <c r="K1805" s="48" t="str">
        <f t="shared" si="1196"/>
        <v>Nincs kitöltve a költség rész!</v>
      </c>
      <c r="L1805" s="49"/>
      <c r="M1805" s="49"/>
      <c r="N1805" s="60"/>
      <c r="O1805" s="60"/>
      <c r="P1805" s="90"/>
      <c r="R1805" s="62"/>
      <c r="S1805" s="62"/>
      <c r="T1805" s="62"/>
      <c r="U1805" s="62"/>
      <c r="V1805" s="62"/>
      <c r="W1805" s="62"/>
      <c r="X1805" s="62"/>
      <c r="Y1805" s="62"/>
      <c r="Z1805" s="62"/>
      <c r="AA1805" s="62"/>
      <c r="AB1805" s="62"/>
      <c r="AC1805" s="61">
        <f t="shared" si="1159"/>
        <v>0</v>
      </c>
      <c r="AD1805" s="1" t="str">
        <f t="shared" si="1160"/>
        <v>Nincs VKR kiválasztva!</v>
      </c>
      <c r="AF1805" s="60"/>
      <c r="AG1805" s="60"/>
      <c r="AH1805" s="60"/>
      <c r="AI1805" s="60"/>
      <c r="AJ1805" s="60"/>
      <c r="AK1805" s="60"/>
      <c r="AL1805" s="60"/>
      <c r="AM1805" s="60"/>
      <c r="AN1805" s="60"/>
      <c r="AO1805" s="60"/>
      <c r="AP1805" s="60"/>
      <c r="AQ1805" s="61">
        <f t="shared" si="1161"/>
        <v>0</v>
      </c>
      <c r="AR1805" s="130" t="s">
        <v>36</v>
      </c>
      <c r="AS1805" s="1" t="str">
        <f t="shared" si="1162"/>
        <v>Nincs VKR kiválasztva!</v>
      </c>
      <c r="AU1805" s="46"/>
      <c r="AV1805" s="46"/>
      <c r="AY1805" s="64" t="str">
        <f>IF($D1805="","",INDEX(Osszesito!$E:$E,MATCH($F1805,Osszesito!$C:$C,0)))</f>
        <v/>
      </c>
      <c r="AZ1805" s="64">
        <f t="shared" si="1170"/>
        <v>0</v>
      </c>
      <c r="BA1805" s="65">
        <f t="shared" si="1171"/>
        <v>0</v>
      </c>
      <c r="BB1805" s="65" t="str">
        <f t="shared" si="1172"/>
        <v>x</v>
      </c>
      <c r="BC1805" s="65">
        <f t="shared" si="1163"/>
        <v>0</v>
      </c>
      <c r="BD1805" s="65">
        <f t="shared" si="1197"/>
        <v>0</v>
      </c>
      <c r="BE1805" s="65">
        <f t="shared" si="1173"/>
        <v>0</v>
      </c>
      <c r="BF1805" s="64" t="str">
        <f t="shared" si="1174"/>
        <v>A forrás egyenlő a költséggel (I.ütem).</v>
      </c>
      <c r="BG1805" s="65">
        <f t="shared" si="1175"/>
        <v>0</v>
      </c>
      <c r="BH1805" s="65">
        <f t="shared" si="1176"/>
        <v>0</v>
      </c>
      <c r="BI1805" s="65">
        <f t="shared" si="1177"/>
        <v>0</v>
      </c>
      <c r="BJ1805" s="65">
        <f t="shared" si="1178"/>
        <v>0</v>
      </c>
      <c r="BK1805" s="65">
        <f t="shared" si="1164"/>
        <v>0</v>
      </c>
      <c r="BL1805" s="66" t="str">
        <f t="shared" si="1198"/>
        <v>Nem hosszútávú a feladat.</v>
      </c>
      <c r="BM1805" s="67">
        <f t="shared" si="1179"/>
        <v>1</v>
      </c>
      <c r="BN1805" s="67">
        <f t="shared" si="1180"/>
        <v>0</v>
      </c>
      <c r="BO1805" s="67">
        <f t="shared" si="1181"/>
        <v>1</v>
      </c>
      <c r="BP1805" s="67">
        <f t="shared" si="1182"/>
        <v>0</v>
      </c>
      <c r="BQ1805" s="65">
        <f t="shared" si="1183"/>
        <v>0</v>
      </c>
      <c r="BR1805" s="64" t="str">
        <f t="shared" si="1184"/>
        <v>Nincs hosszútávú terv!</v>
      </c>
      <c r="BS1805" s="65">
        <f t="shared" si="1185"/>
        <v>0</v>
      </c>
      <c r="BT1805" s="65">
        <f t="shared" si="1186"/>
        <v>0</v>
      </c>
      <c r="BU1805" s="65">
        <f t="shared" si="1187"/>
        <v>0</v>
      </c>
      <c r="BV1805" s="65">
        <f t="shared" si="1188"/>
        <v>0</v>
      </c>
      <c r="BW1805" s="65">
        <f t="shared" si="1189"/>
        <v>0</v>
      </c>
      <c r="BX1805" s="65">
        <f t="shared" si="1190"/>
        <v>0</v>
      </c>
      <c r="BY1805" s="65">
        <f t="shared" si="1191"/>
        <v>0</v>
      </c>
      <c r="BZ1805" s="65">
        <f t="shared" si="1192"/>
        <v>0</v>
      </c>
      <c r="CA1805" s="65">
        <f t="shared" si="1193"/>
        <v>0</v>
      </c>
      <c r="CB1805" s="65">
        <f t="shared" si="1194"/>
        <v>0</v>
      </c>
      <c r="CC1805" s="65">
        <f t="shared" si="1195"/>
        <v>0</v>
      </c>
      <c r="CD1805" s="65" t="str">
        <f t="shared" si="1165"/>
        <v>Hiányos kitöltés! (B-oszlop üres)</v>
      </c>
      <c r="CE1805" s="66" t="str">
        <f t="shared" si="1166"/>
        <v>Hiányos kitöltés! (B-oszlop üres)</v>
      </c>
      <c r="CF1805" s="65">
        <f t="shared" si="1167"/>
        <v>0</v>
      </c>
      <c r="CG1805" s="65">
        <f t="shared" si="1168"/>
        <v>0</v>
      </c>
      <c r="CH1805" s="65">
        <f t="shared" si="1169"/>
        <v>0</v>
      </c>
    </row>
    <row r="1806" spans="1:86" ht="31.25" x14ac:dyDescent="0.25">
      <c r="A1806" s="54" t="str">
        <f t="shared" si="1158"/>
        <v>Nincs VKR kiválasztva!</v>
      </c>
      <c r="B1806" s="68"/>
      <c r="C1806" s="55"/>
      <c r="D1806" s="47"/>
      <c r="E1806" s="47"/>
      <c r="F1806" s="56" t="str">
        <f>IF($G1806="","Nincs VKR kiválasztva!",INDEX(Osszesito!$C:$C,MATCH($G1806,Osszesito!$D:$D,0)))</f>
        <v>Nincs VKR kiválasztva!</v>
      </c>
      <c r="G1806" s="45"/>
      <c r="H1806" s="51" t="str">
        <f>IF($D1806="","",CONCATENATE($AY1806,"_",COUNTA($D$3:$D1806),"_FSZV_2026"))</f>
        <v/>
      </c>
      <c r="I1806" s="56" t="str">
        <f>IF($G1806="","Nincs VKR kiválasztva!",INDEX(Osszesito!$G:$G,MATCH($F1806,Osszesito!$C:$C,0)))</f>
        <v>Nincs VKR kiválasztva!</v>
      </c>
      <c r="J1806" s="56" t="str">
        <f>IF($G1806="","Nincs VKR kiválasztva!",INDEX(Osszesito!$F:$F,MATCH($F1806,Osszesito!$C:$C,0)))</f>
        <v>Nincs VKR kiválasztva!</v>
      </c>
      <c r="K1806" s="48" t="str">
        <f t="shared" si="1196"/>
        <v>Nincs kitöltve a költség rész!</v>
      </c>
      <c r="L1806" s="49"/>
      <c r="M1806" s="49"/>
      <c r="N1806" s="60"/>
      <c r="O1806" s="60"/>
      <c r="P1806" s="90"/>
      <c r="R1806" s="62"/>
      <c r="S1806" s="62"/>
      <c r="T1806" s="62"/>
      <c r="U1806" s="62"/>
      <c r="V1806" s="62"/>
      <c r="W1806" s="62"/>
      <c r="X1806" s="62"/>
      <c r="Y1806" s="62"/>
      <c r="Z1806" s="62"/>
      <c r="AA1806" s="62"/>
      <c r="AB1806" s="62"/>
      <c r="AC1806" s="61">
        <f t="shared" si="1159"/>
        <v>0</v>
      </c>
      <c r="AD1806" s="1" t="str">
        <f t="shared" si="1160"/>
        <v>Nincs VKR kiválasztva!</v>
      </c>
      <c r="AF1806" s="60"/>
      <c r="AG1806" s="60"/>
      <c r="AH1806" s="60"/>
      <c r="AI1806" s="60"/>
      <c r="AJ1806" s="60"/>
      <c r="AK1806" s="60"/>
      <c r="AL1806" s="60"/>
      <c r="AM1806" s="60"/>
      <c r="AN1806" s="60"/>
      <c r="AO1806" s="60"/>
      <c r="AP1806" s="60"/>
      <c r="AQ1806" s="61">
        <f t="shared" si="1161"/>
        <v>0</v>
      </c>
      <c r="AR1806" s="130" t="s">
        <v>36</v>
      </c>
      <c r="AS1806" s="1" t="str">
        <f t="shared" si="1162"/>
        <v>Nincs VKR kiválasztva!</v>
      </c>
      <c r="AU1806" s="46"/>
      <c r="AV1806" s="46"/>
      <c r="AY1806" s="64" t="str">
        <f>IF($D1806="","",INDEX(Osszesito!$E:$E,MATCH($F1806,Osszesito!$C:$C,0)))</f>
        <v/>
      </c>
      <c r="AZ1806" s="64">
        <f t="shared" si="1170"/>
        <v>0</v>
      </c>
      <c r="BA1806" s="65">
        <f t="shared" si="1171"/>
        <v>0</v>
      </c>
      <c r="BB1806" s="65" t="str">
        <f t="shared" si="1172"/>
        <v>x</v>
      </c>
      <c r="BC1806" s="65">
        <f t="shared" si="1163"/>
        <v>0</v>
      </c>
      <c r="BD1806" s="65">
        <f t="shared" si="1197"/>
        <v>0</v>
      </c>
      <c r="BE1806" s="65">
        <f t="shared" si="1173"/>
        <v>0</v>
      </c>
      <c r="BF1806" s="64" t="str">
        <f t="shared" si="1174"/>
        <v>A forrás egyenlő a költséggel (I.ütem).</v>
      </c>
      <c r="BG1806" s="65">
        <f t="shared" si="1175"/>
        <v>0</v>
      </c>
      <c r="BH1806" s="65">
        <f t="shared" si="1176"/>
        <v>0</v>
      </c>
      <c r="BI1806" s="65">
        <f t="shared" si="1177"/>
        <v>0</v>
      </c>
      <c r="BJ1806" s="65">
        <f t="shared" si="1178"/>
        <v>0</v>
      </c>
      <c r="BK1806" s="65">
        <f t="shared" si="1164"/>
        <v>0</v>
      </c>
      <c r="BL1806" s="66" t="str">
        <f t="shared" si="1198"/>
        <v>Nem hosszútávú a feladat.</v>
      </c>
      <c r="BM1806" s="67">
        <f t="shared" si="1179"/>
        <v>1</v>
      </c>
      <c r="BN1806" s="67">
        <f t="shared" si="1180"/>
        <v>0</v>
      </c>
      <c r="BO1806" s="67">
        <f t="shared" si="1181"/>
        <v>1</v>
      </c>
      <c r="BP1806" s="67">
        <f t="shared" si="1182"/>
        <v>0</v>
      </c>
      <c r="BQ1806" s="65">
        <f t="shared" si="1183"/>
        <v>0</v>
      </c>
      <c r="BR1806" s="64" t="str">
        <f t="shared" si="1184"/>
        <v>Nincs hosszútávú terv!</v>
      </c>
      <c r="BS1806" s="65">
        <f t="shared" si="1185"/>
        <v>0</v>
      </c>
      <c r="BT1806" s="65">
        <f t="shared" si="1186"/>
        <v>0</v>
      </c>
      <c r="BU1806" s="65">
        <f t="shared" si="1187"/>
        <v>0</v>
      </c>
      <c r="BV1806" s="65">
        <f t="shared" si="1188"/>
        <v>0</v>
      </c>
      <c r="BW1806" s="65">
        <f t="shared" si="1189"/>
        <v>0</v>
      </c>
      <c r="BX1806" s="65">
        <f t="shared" si="1190"/>
        <v>0</v>
      </c>
      <c r="BY1806" s="65">
        <f t="shared" si="1191"/>
        <v>0</v>
      </c>
      <c r="BZ1806" s="65">
        <f t="shared" si="1192"/>
        <v>0</v>
      </c>
      <c r="CA1806" s="65">
        <f t="shared" si="1193"/>
        <v>0</v>
      </c>
      <c r="CB1806" s="65">
        <f t="shared" si="1194"/>
        <v>0</v>
      </c>
      <c r="CC1806" s="65">
        <f t="shared" si="1195"/>
        <v>0</v>
      </c>
      <c r="CD1806" s="65" t="str">
        <f t="shared" si="1165"/>
        <v>Hiányos kitöltés! (B-oszlop üres)</v>
      </c>
      <c r="CE1806" s="66" t="str">
        <f t="shared" si="1166"/>
        <v>Hiányos kitöltés! (B-oszlop üres)</v>
      </c>
      <c r="CF1806" s="65">
        <f t="shared" si="1167"/>
        <v>0</v>
      </c>
      <c r="CG1806" s="65">
        <f t="shared" si="1168"/>
        <v>0</v>
      </c>
      <c r="CH1806" s="65">
        <f t="shared" si="1169"/>
        <v>0</v>
      </c>
    </row>
    <row r="1807" spans="1:86" ht="31.25" x14ac:dyDescent="0.25">
      <c r="A1807" s="54" t="str">
        <f t="shared" si="1158"/>
        <v>Nincs VKR kiválasztva!</v>
      </c>
      <c r="B1807" s="68"/>
      <c r="C1807" s="55"/>
      <c r="D1807" s="47"/>
      <c r="E1807" s="47"/>
      <c r="F1807" s="56" t="str">
        <f>IF($G1807="","Nincs VKR kiválasztva!",INDEX(Osszesito!$C:$C,MATCH($G1807,Osszesito!$D:$D,0)))</f>
        <v>Nincs VKR kiválasztva!</v>
      </c>
      <c r="G1807" s="45"/>
      <c r="H1807" s="51" t="str">
        <f>IF($D1807="","",CONCATENATE($AY1807,"_",COUNTA($D$3:$D1807),"_FSZV_2026"))</f>
        <v/>
      </c>
      <c r="I1807" s="56" t="str">
        <f>IF($G1807="","Nincs VKR kiválasztva!",INDEX(Osszesito!$G:$G,MATCH($F1807,Osszesito!$C:$C,0)))</f>
        <v>Nincs VKR kiválasztva!</v>
      </c>
      <c r="J1807" s="56" t="str">
        <f>IF($G1807="","Nincs VKR kiválasztva!",INDEX(Osszesito!$F:$F,MATCH($F1807,Osszesito!$C:$C,0)))</f>
        <v>Nincs VKR kiválasztva!</v>
      </c>
      <c r="K1807" s="48" t="str">
        <f t="shared" si="1196"/>
        <v>Nincs kitöltve a költség rész!</v>
      </c>
      <c r="L1807" s="49"/>
      <c r="M1807" s="49"/>
      <c r="N1807" s="60"/>
      <c r="O1807" s="60"/>
      <c r="P1807" s="90"/>
      <c r="R1807" s="62"/>
      <c r="S1807" s="62"/>
      <c r="T1807" s="62"/>
      <c r="U1807" s="62"/>
      <c r="V1807" s="62"/>
      <c r="W1807" s="62"/>
      <c r="X1807" s="62"/>
      <c r="Y1807" s="62"/>
      <c r="Z1807" s="62"/>
      <c r="AA1807" s="62"/>
      <c r="AB1807" s="62"/>
      <c r="AC1807" s="61">
        <f t="shared" si="1159"/>
        <v>0</v>
      </c>
      <c r="AD1807" s="1" t="str">
        <f t="shared" si="1160"/>
        <v>Nincs VKR kiválasztva!</v>
      </c>
      <c r="AF1807" s="60"/>
      <c r="AG1807" s="60"/>
      <c r="AH1807" s="60"/>
      <c r="AI1807" s="60"/>
      <c r="AJ1807" s="60"/>
      <c r="AK1807" s="60"/>
      <c r="AL1807" s="60"/>
      <c r="AM1807" s="60"/>
      <c r="AN1807" s="60"/>
      <c r="AO1807" s="60"/>
      <c r="AP1807" s="60"/>
      <c r="AQ1807" s="61">
        <f t="shared" si="1161"/>
        <v>0</v>
      </c>
      <c r="AR1807" s="130" t="s">
        <v>36</v>
      </c>
      <c r="AS1807" s="1" t="str">
        <f t="shared" si="1162"/>
        <v>Nincs VKR kiválasztva!</v>
      </c>
      <c r="AU1807" s="46"/>
      <c r="AV1807" s="46"/>
      <c r="AY1807" s="64" t="str">
        <f>IF($D1807="","",INDEX(Osszesito!$E:$E,MATCH($F1807,Osszesito!$C:$C,0)))</f>
        <v/>
      </c>
      <c r="AZ1807" s="64">
        <f t="shared" si="1170"/>
        <v>0</v>
      </c>
      <c r="BA1807" s="65">
        <f t="shared" si="1171"/>
        <v>0</v>
      </c>
      <c r="BB1807" s="65" t="str">
        <f t="shared" si="1172"/>
        <v>x</v>
      </c>
      <c r="BC1807" s="65">
        <f t="shared" si="1163"/>
        <v>0</v>
      </c>
      <c r="BD1807" s="65">
        <f t="shared" si="1197"/>
        <v>0</v>
      </c>
      <c r="BE1807" s="65">
        <f t="shared" si="1173"/>
        <v>0</v>
      </c>
      <c r="BF1807" s="64" t="str">
        <f t="shared" si="1174"/>
        <v>A forrás egyenlő a költséggel (I.ütem).</v>
      </c>
      <c r="BG1807" s="65">
        <f t="shared" si="1175"/>
        <v>0</v>
      </c>
      <c r="BH1807" s="65">
        <f t="shared" si="1176"/>
        <v>0</v>
      </c>
      <c r="BI1807" s="65">
        <f t="shared" si="1177"/>
        <v>0</v>
      </c>
      <c r="BJ1807" s="65">
        <f t="shared" si="1178"/>
        <v>0</v>
      </c>
      <c r="BK1807" s="65">
        <f t="shared" si="1164"/>
        <v>0</v>
      </c>
      <c r="BL1807" s="66" t="str">
        <f t="shared" si="1198"/>
        <v>Nem hosszútávú a feladat.</v>
      </c>
      <c r="BM1807" s="67">
        <f t="shared" si="1179"/>
        <v>1</v>
      </c>
      <c r="BN1807" s="67">
        <f t="shared" si="1180"/>
        <v>0</v>
      </c>
      <c r="BO1807" s="67">
        <f t="shared" si="1181"/>
        <v>1</v>
      </c>
      <c r="BP1807" s="67">
        <f t="shared" si="1182"/>
        <v>0</v>
      </c>
      <c r="BQ1807" s="65">
        <f t="shared" si="1183"/>
        <v>0</v>
      </c>
      <c r="BR1807" s="64" t="str">
        <f t="shared" si="1184"/>
        <v>Nincs hosszútávú terv!</v>
      </c>
      <c r="BS1807" s="65">
        <f t="shared" si="1185"/>
        <v>0</v>
      </c>
      <c r="BT1807" s="65">
        <f t="shared" si="1186"/>
        <v>0</v>
      </c>
      <c r="BU1807" s="65">
        <f t="shared" si="1187"/>
        <v>0</v>
      </c>
      <c r="BV1807" s="65">
        <f t="shared" si="1188"/>
        <v>0</v>
      </c>
      <c r="BW1807" s="65">
        <f t="shared" si="1189"/>
        <v>0</v>
      </c>
      <c r="BX1807" s="65">
        <f t="shared" si="1190"/>
        <v>0</v>
      </c>
      <c r="BY1807" s="65">
        <f t="shared" si="1191"/>
        <v>0</v>
      </c>
      <c r="BZ1807" s="65">
        <f t="shared" si="1192"/>
        <v>0</v>
      </c>
      <c r="CA1807" s="65">
        <f t="shared" si="1193"/>
        <v>0</v>
      </c>
      <c r="CB1807" s="65">
        <f t="shared" si="1194"/>
        <v>0</v>
      </c>
      <c r="CC1807" s="65">
        <f t="shared" si="1195"/>
        <v>0</v>
      </c>
      <c r="CD1807" s="65" t="str">
        <f t="shared" si="1165"/>
        <v>Hiányos kitöltés! (B-oszlop üres)</v>
      </c>
      <c r="CE1807" s="66" t="str">
        <f t="shared" si="1166"/>
        <v>Hiányos kitöltés! (B-oszlop üres)</v>
      </c>
      <c r="CF1807" s="65">
        <f t="shared" si="1167"/>
        <v>0</v>
      </c>
      <c r="CG1807" s="65">
        <f t="shared" si="1168"/>
        <v>0</v>
      </c>
      <c r="CH1807" s="65">
        <f t="shared" si="1169"/>
        <v>0</v>
      </c>
    </row>
    <row r="1808" spans="1:86" ht="31.25" x14ac:dyDescent="0.25">
      <c r="A1808" s="54" t="str">
        <f t="shared" si="1158"/>
        <v>Nincs VKR kiválasztva!</v>
      </c>
      <c r="B1808" s="68"/>
      <c r="C1808" s="55"/>
      <c r="D1808" s="47"/>
      <c r="E1808" s="47"/>
      <c r="F1808" s="56" t="str">
        <f>IF($G1808="","Nincs VKR kiválasztva!",INDEX(Osszesito!$C:$C,MATCH($G1808,Osszesito!$D:$D,0)))</f>
        <v>Nincs VKR kiválasztva!</v>
      </c>
      <c r="G1808" s="45"/>
      <c r="H1808" s="51" t="str">
        <f>IF($D1808="","",CONCATENATE($AY1808,"_",COUNTA($D$3:$D1808),"_FSZV_2026"))</f>
        <v/>
      </c>
      <c r="I1808" s="56" t="str">
        <f>IF($G1808="","Nincs VKR kiválasztva!",INDEX(Osszesito!$G:$G,MATCH($F1808,Osszesito!$C:$C,0)))</f>
        <v>Nincs VKR kiválasztva!</v>
      </c>
      <c r="J1808" s="56" t="str">
        <f>IF($G1808="","Nincs VKR kiválasztva!",INDEX(Osszesito!$F:$F,MATCH($F1808,Osszesito!$C:$C,0)))</f>
        <v>Nincs VKR kiválasztva!</v>
      </c>
      <c r="K1808" s="48" t="str">
        <f t="shared" si="1196"/>
        <v>Nincs kitöltve a költség rész!</v>
      </c>
      <c r="L1808" s="49"/>
      <c r="M1808" s="49"/>
      <c r="N1808" s="60"/>
      <c r="O1808" s="60"/>
      <c r="P1808" s="90"/>
      <c r="R1808" s="62"/>
      <c r="S1808" s="62"/>
      <c r="T1808" s="62"/>
      <c r="U1808" s="62"/>
      <c r="V1808" s="62"/>
      <c r="W1808" s="62"/>
      <c r="X1808" s="62"/>
      <c r="Y1808" s="62"/>
      <c r="Z1808" s="62"/>
      <c r="AA1808" s="62"/>
      <c r="AB1808" s="62"/>
      <c r="AC1808" s="61">
        <f t="shared" si="1159"/>
        <v>0</v>
      </c>
      <c r="AD1808" s="1" t="str">
        <f t="shared" si="1160"/>
        <v>Nincs VKR kiválasztva!</v>
      </c>
      <c r="AF1808" s="60"/>
      <c r="AG1808" s="60"/>
      <c r="AH1808" s="60"/>
      <c r="AI1808" s="60"/>
      <c r="AJ1808" s="60"/>
      <c r="AK1808" s="60"/>
      <c r="AL1808" s="60"/>
      <c r="AM1808" s="60"/>
      <c r="AN1808" s="60"/>
      <c r="AO1808" s="60"/>
      <c r="AP1808" s="60"/>
      <c r="AQ1808" s="61">
        <f t="shared" si="1161"/>
        <v>0</v>
      </c>
      <c r="AR1808" s="130" t="s">
        <v>36</v>
      </c>
      <c r="AS1808" s="1" t="str">
        <f t="shared" si="1162"/>
        <v>Nincs VKR kiválasztva!</v>
      </c>
      <c r="AU1808" s="46"/>
      <c r="AV1808" s="46"/>
      <c r="AY1808" s="64" t="str">
        <f>IF($D1808="","",INDEX(Osszesito!$E:$E,MATCH($F1808,Osszesito!$C:$C,0)))</f>
        <v/>
      </c>
      <c r="AZ1808" s="64">
        <f t="shared" si="1170"/>
        <v>0</v>
      </c>
      <c r="BA1808" s="65">
        <f t="shared" si="1171"/>
        <v>0</v>
      </c>
      <c r="BB1808" s="65" t="str">
        <f t="shared" si="1172"/>
        <v>x</v>
      </c>
      <c r="BC1808" s="65">
        <f t="shared" si="1163"/>
        <v>0</v>
      </c>
      <c r="BD1808" s="65">
        <f t="shared" si="1197"/>
        <v>0</v>
      </c>
      <c r="BE1808" s="65">
        <f t="shared" si="1173"/>
        <v>0</v>
      </c>
      <c r="BF1808" s="64" t="str">
        <f t="shared" si="1174"/>
        <v>A forrás egyenlő a költséggel (I.ütem).</v>
      </c>
      <c r="BG1808" s="65">
        <f t="shared" si="1175"/>
        <v>0</v>
      </c>
      <c r="BH1808" s="65">
        <f t="shared" si="1176"/>
        <v>0</v>
      </c>
      <c r="BI1808" s="65">
        <f t="shared" si="1177"/>
        <v>0</v>
      </c>
      <c r="BJ1808" s="65">
        <f t="shared" si="1178"/>
        <v>0</v>
      </c>
      <c r="BK1808" s="65">
        <f t="shared" si="1164"/>
        <v>0</v>
      </c>
      <c r="BL1808" s="66" t="str">
        <f t="shared" si="1198"/>
        <v>Nem hosszútávú a feladat.</v>
      </c>
      <c r="BM1808" s="67">
        <f t="shared" si="1179"/>
        <v>1</v>
      </c>
      <c r="BN1808" s="67">
        <f t="shared" si="1180"/>
        <v>0</v>
      </c>
      <c r="BO1808" s="67">
        <f t="shared" si="1181"/>
        <v>1</v>
      </c>
      <c r="BP1808" s="67">
        <f t="shared" si="1182"/>
        <v>0</v>
      </c>
      <c r="BQ1808" s="65">
        <f t="shared" si="1183"/>
        <v>0</v>
      </c>
      <c r="BR1808" s="64" t="str">
        <f t="shared" si="1184"/>
        <v>Nincs hosszútávú terv!</v>
      </c>
      <c r="BS1808" s="65">
        <f t="shared" si="1185"/>
        <v>0</v>
      </c>
      <c r="BT1808" s="65">
        <f t="shared" si="1186"/>
        <v>0</v>
      </c>
      <c r="BU1808" s="65">
        <f t="shared" si="1187"/>
        <v>0</v>
      </c>
      <c r="BV1808" s="65">
        <f t="shared" si="1188"/>
        <v>0</v>
      </c>
      <c r="BW1808" s="65">
        <f t="shared" si="1189"/>
        <v>0</v>
      </c>
      <c r="BX1808" s="65">
        <f t="shared" si="1190"/>
        <v>0</v>
      </c>
      <c r="BY1808" s="65">
        <f t="shared" si="1191"/>
        <v>0</v>
      </c>
      <c r="BZ1808" s="65">
        <f t="shared" si="1192"/>
        <v>0</v>
      </c>
      <c r="CA1808" s="65">
        <f t="shared" si="1193"/>
        <v>0</v>
      </c>
      <c r="CB1808" s="65">
        <f t="shared" si="1194"/>
        <v>0</v>
      </c>
      <c r="CC1808" s="65">
        <f t="shared" si="1195"/>
        <v>0</v>
      </c>
      <c r="CD1808" s="65" t="str">
        <f t="shared" si="1165"/>
        <v>Hiányos kitöltés! (B-oszlop üres)</v>
      </c>
      <c r="CE1808" s="66" t="str">
        <f t="shared" si="1166"/>
        <v>Hiányos kitöltés! (B-oszlop üres)</v>
      </c>
      <c r="CF1808" s="65">
        <f t="shared" si="1167"/>
        <v>0</v>
      </c>
      <c r="CG1808" s="65">
        <f t="shared" si="1168"/>
        <v>0</v>
      </c>
      <c r="CH1808" s="65">
        <f t="shared" si="1169"/>
        <v>0</v>
      </c>
    </row>
    <row r="1809" spans="1:86" ht="31.25" x14ac:dyDescent="0.25">
      <c r="A1809" s="54" t="str">
        <f t="shared" si="1158"/>
        <v>Nincs VKR kiválasztva!</v>
      </c>
      <c r="B1809" s="68"/>
      <c r="C1809" s="55"/>
      <c r="D1809" s="47"/>
      <c r="E1809" s="47"/>
      <c r="F1809" s="56" t="str">
        <f>IF($G1809="","Nincs VKR kiválasztva!",INDEX(Osszesito!$C:$C,MATCH($G1809,Osszesito!$D:$D,0)))</f>
        <v>Nincs VKR kiválasztva!</v>
      </c>
      <c r="G1809" s="45"/>
      <c r="H1809" s="51" t="str">
        <f>IF($D1809="","",CONCATENATE($AY1809,"_",COUNTA($D$3:$D1809),"_FSZV_2026"))</f>
        <v/>
      </c>
      <c r="I1809" s="56" t="str">
        <f>IF($G1809="","Nincs VKR kiválasztva!",INDEX(Osszesito!$G:$G,MATCH($F1809,Osszesito!$C:$C,0)))</f>
        <v>Nincs VKR kiválasztva!</v>
      </c>
      <c r="J1809" s="56" t="str">
        <f>IF($G1809="","Nincs VKR kiválasztva!",INDEX(Osszesito!$F:$F,MATCH($F1809,Osszesito!$C:$C,0)))</f>
        <v>Nincs VKR kiválasztva!</v>
      </c>
      <c r="K1809" s="48" t="str">
        <f t="shared" si="1196"/>
        <v>Nincs kitöltve a költség rész!</v>
      </c>
      <c r="L1809" s="49"/>
      <c r="M1809" s="49"/>
      <c r="N1809" s="60"/>
      <c r="O1809" s="60"/>
      <c r="P1809" s="90"/>
      <c r="R1809" s="62"/>
      <c r="S1809" s="62"/>
      <c r="T1809" s="62"/>
      <c r="U1809" s="62"/>
      <c r="V1809" s="62"/>
      <c r="W1809" s="62"/>
      <c r="X1809" s="62"/>
      <c r="Y1809" s="62"/>
      <c r="Z1809" s="62"/>
      <c r="AA1809" s="62"/>
      <c r="AB1809" s="62"/>
      <c r="AC1809" s="61">
        <f t="shared" si="1159"/>
        <v>0</v>
      </c>
      <c r="AD1809" s="1" t="str">
        <f t="shared" si="1160"/>
        <v>Nincs VKR kiválasztva!</v>
      </c>
      <c r="AF1809" s="60"/>
      <c r="AG1809" s="60"/>
      <c r="AH1809" s="60"/>
      <c r="AI1809" s="60"/>
      <c r="AJ1809" s="60"/>
      <c r="AK1809" s="60"/>
      <c r="AL1809" s="60"/>
      <c r="AM1809" s="60"/>
      <c r="AN1809" s="60"/>
      <c r="AO1809" s="60"/>
      <c r="AP1809" s="60"/>
      <c r="AQ1809" s="61">
        <f t="shared" si="1161"/>
        <v>0</v>
      </c>
      <c r="AR1809" s="130" t="s">
        <v>36</v>
      </c>
      <c r="AS1809" s="1" t="str">
        <f t="shared" si="1162"/>
        <v>Nincs VKR kiválasztva!</v>
      </c>
      <c r="AU1809" s="46"/>
      <c r="AV1809" s="46"/>
      <c r="AY1809" s="64" t="str">
        <f>IF($D1809="","",INDEX(Osszesito!$E:$E,MATCH($F1809,Osszesito!$C:$C,0)))</f>
        <v/>
      </c>
      <c r="AZ1809" s="64">
        <f t="shared" si="1170"/>
        <v>0</v>
      </c>
      <c r="BA1809" s="65">
        <f t="shared" si="1171"/>
        <v>0</v>
      </c>
      <c r="BB1809" s="65" t="str">
        <f t="shared" si="1172"/>
        <v>x</v>
      </c>
      <c r="BC1809" s="65">
        <f t="shared" si="1163"/>
        <v>0</v>
      </c>
      <c r="BD1809" s="65">
        <f t="shared" si="1197"/>
        <v>0</v>
      </c>
      <c r="BE1809" s="65">
        <f t="shared" si="1173"/>
        <v>0</v>
      </c>
      <c r="BF1809" s="64" t="str">
        <f t="shared" si="1174"/>
        <v>A forrás egyenlő a költséggel (I.ütem).</v>
      </c>
      <c r="BG1809" s="65">
        <f t="shared" si="1175"/>
        <v>0</v>
      </c>
      <c r="BH1809" s="65">
        <f t="shared" si="1176"/>
        <v>0</v>
      </c>
      <c r="BI1809" s="65">
        <f t="shared" si="1177"/>
        <v>0</v>
      </c>
      <c r="BJ1809" s="65">
        <f t="shared" si="1178"/>
        <v>0</v>
      </c>
      <c r="BK1809" s="65">
        <f t="shared" si="1164"/>
        <v>0</v>
      </c>
      <c r="BL1809" s="66" t="str">
        <f t="shared" si="1198"/>
        <v>Nem hosszútávú a feladat.</v>
      </c>
      <c r="BM1809" s="67">
        <f t="shared" si="1179"/>
        <v>1</v>
      </c>
      <c r="BN1809" s="67">
        <f t="shared" si="1180"/>
        <v>0</v>
      </c>
      <c r="BO1809" s="67">
        <f t="shared" si="1181"/>
        <v>1</v>
      </c>
      <c r="BP1809" s="67">
        <f t="shared" si="1182"/>
        <v>0</v>
      </c>
      <c r="BQ1809" s="65">
        <f t="shared" si="1183"/>
        <v>0</v>
      </c>
      <c r="BR1809" s="64" t="str">
        <f t="shared" si="1184"/>
        <v>Nincs hosszútávú terv!</v>
      </c>
      <c r="BS1809" s="65">
        <f t="shared" si="1185"/>
        <v>0</v>
      </c>
      <c r="BT1809" s="65">
        <f t="shared" si="1186"/>
        <v>0</v>
      </c>
      <c r="BU1809" s="65">
        <f t="shared" si="1187"/>
        <v>0</v>
      </c>
      <c r="BV1809" s="65">
        <f t="shared" si="1188"/>
        <v>0</v>
      </c>
      <c r="BW1809" s="65">
        <f t="shared" si="1189"/>
        <v>0</v>
      </c>
      <c r="BX1809" s="65">
        <f t="shared" si="1190"/>
        <v>0</v>
      </c>
      <c r="BY1809" s="65">
        <f t="shared" si="1191"/>
        <v>0</v>
      </c>
      <c r="BZ1809" s="65">
        <f t="shared" si="1192"/>
        <v>0</v>
      </c>
      <c r="CA1809" s="65">
        <f t="shared" si="1193"/>
        <v>0</v>
      </c>
      <c r="CB1809" s="65">
        <f t="shared" si="1194"/>
        <v>0</v>
      </c>
      <c r="CC1809" s="65">
        <f t="shared" si="1195"/>
        <v>0</v>
      </c>
      <c r="CD1809" s="65" t="str">
        <f t="shared" si="1165"/>
        <v>Hiányos kitöltés! (B-oszlop üres)</v>
      </c>
      <c r="CE1809" s="66" t="str">
        <f t="shared" si="1166"/>
        <v>Hiányos kitöltés! (B-oszlop üres)</v>
      </c>
      <c r="CF1809" s="65">
        <f t="shared" si="1167"/>
        <v>0</v>
      </c>
      <c r="CG1809" s="65">
        <f t="shared" si="1168"/>
        <v>0</v>
      </c>
      <c r="CH1809" s="65">
        <f t="shared" si="1169"/>
        <v>0</v>
      </c>
    </row>
    <row r="1810" spans="1:86" ht="31.25" x14ac:dyDescent="0.25">
      <c r="A1810" s="54" t="str">
        <f t="shared" si="1158"/>
        <v>Nincs VKR kiválasztva!</v>
      </c>
      <c r="B1810" s="68"/>
      <c r="C1810" s="55"/>
      <c r="D1810" s="47"/>
      <c r="E1810" s="47"/>
      <c r="F1810" s="56" t="str">
        <f>IF($G1810="","Nincs VKR kiválasztva!",INDEX(Osszesito!$C:$C,MATCH($G1810,Osszesito!$D:$D,0)))</f>
        <v>Nincs VKR kiválasztva!</v>
      </c>
      <c r="G1810" s="45"/>
      <c r="H1810" s="51" t="str">
        <f>IF($D1810="","",CONCATENATE($AY1810,"_",COUNTA($D$3:$D1810),"_FSZV_2026"))</f>
        <v/>
      </c>
      <c r="I1810" s="56" t="str">
        <f>IF($G1810="","Nincs VKR kiválasztva!",INDEX(Osszesito!$G:$G,MATCH($F1810,Osszesito!$C:$C,0)))</f>
        <v>Nincs VKR kiválasztva!</v>
      </c>
      <c r="J1810" s="56" t="str">
        <f>IF($G1810="","Nincs VKR kiválasztva!",INDEX(Osszesito!$F:$F,MATCH($F1810,Osszesito!$C:$C,0)))</f>
        <v>Nincs VKR kiválasztva!</v>
      </c>
      <c r="K1810" s="48" t="str">
        <f t="shared" si="1196"/>
        <v>Nincs kitöltve a költség rész!</v>
      </c>
      <c r="L1810" s="49"/>
      <c r="M1810" s="49"/>
      <c r="N1810" s="60"/>
      <c r="O1810" s="60"/>
      <c r="P1810" s="90"/>
      <c r="R1810" s="62"/>
      <c r="S1810" s="62"/>
      <c r="T1810" s="62"/>
      <c r="U1810" s="62"/>
      <c r="V1810" s="62"/>
      <c r="W1810" s="62"/>
      <c r="X1810" s="62"/>
      <c r="Y1810" s="62"/>
      <c r="Z1810" s="62"/>
      <c r="AA1810" s="62"/>
      <c r="AB1810" s="62"/>
      <c r="AC1810" s="61">
        <f t="shared" si="1159"/>
        <v>0</v>
      </c>
      <c r="AD1810" s="1" t="str">
        <f t="shared" si="1160"/>
        <v>Nincs VKR kiválasztva!</v>
      </c>
      <c r="AF1810" s="60"/>
      <c r="AG1810" s="60"/>
      <c r="AH1810" s="60"/>
      <c r="AI1810" s="60"/>
      <c r="AJ1810" s="60"/>
      <c r="AK1810" s="60"/>
      <c r="AL1810" s="60"/>
      <c r="AM1810" s="60"/>
      <c r="AN1810" s="60"/>
      <c r="AO1810" s="60"/>
      <c r="AP1810" s="60"/>
      <c r="AQ1810" s="61">
        <f t="shared" si="1161"/>
        <v>0</v>
      </c>
      <c r="AR1810" s="130" t="s">
        <v>36</v>
      </c>
      <c r="AS1810" s="1" t="str">
        <f t="shared" si="1162"/>
        <v>Nincs VKR kiválasztva!</v>
      </c>
      <c r="AU1810" s="46"/>
      <c r="AV1810" s="46"/>
      <c r="AY1810" s="64" t="str">
        <f>IF($D1810="","",INDEX(Osszesito!$E:$E,MATCH($F1810,Osszesito!$C:$C,0)))</f>
        <v/>
      </c>
      <c r="AZ1810" s="64">
        <f t="shared" si="1170"/>
        <v>0</v>
      </c>
      <c r="BA1810" s="65">
        <f t="shared" si="1171"/>
        <v>0</v>
      </c>
      <c r="BB1810" s="65" t="str">
        <f t="shared" si="1172"/>
        <v>x</v>
      </c>
      <c r="BC1810" s="65">
        <f t="shared" si="1163"/>
        <v>0</v>
      </c>
      <c r="BD1810" s="65">
        <f t="shared" si="1197"/>
        <v>0</v>
      </c>
      <c r="BE1810" s="65">
        <f t="shared" si="1173"/>
        <v>0</v>
      </c>
      <c r="BF1810" s="64" t="str">
        <f t="shared" si="1174"/>
        <v>A forrás egyenlő a költséggel (I.ütem).</v>
      </c>
      <c r="BG1810" s="65">
        <f t="shared" si="1175"/>
        <v>0</v>
      </c>
      <c r="BH1810" s="65">
        <f t="shared" si="1176"/>
        <v>0</v>
      </c>
      <c r="BI1810" s="65">
        <f t="shared" si="1177"/>
        <v>0</v>
      </c>
      <c r="BJ1810" s="65">
        <f t="shared" si="1178"/>
        <v>0</v>
      </c>
      <c r="BK1810" s="65">
        <f t="shared" si="1164"/>
        <v>0</v>
      </c>
      <c r="BL1810" s="66" t="str">
        <f t="shared" si="1198"/>
        <v>Nem hosszútávú a feladat.</v>
      </c>
      <c r="BM1810" s="67">
        <f t="shared" si="1179"/>
        <v>1</v>
      </c>
      <c r="BN1810" s="67">
        <f t="shared" si="1180"/>
        <v>0</v>
      </c>
      <c r="BO1810" s="67">
        <f t="shared" si="1181"/>
        <v>1</v>
      </c>
      <c r="BP1810" s="67">
        <f t="shared" si="1182"/>
        <v>0</v>
      </c>
      <c r="BQ1810" s="65">
        <f t="shared" si="1183"/>
        <v>0</v>
      </c>
      <c r="BR1810" s="64" t="str">
        <f t="shared" si="1184"/>
        <v>Nincs hosszútávú terv!</v>
      </c>
      <c r="BS1810" s="65">
        <f t="shared" si="1185"/>
        <v>0</v>
      </c>
      <c r="BT1810" s="65">
        <f t="shared" si="1186"/>
        <v>0</v>
      </c>
      <c r="BU1810" s="65">
        <f t="shared" si="1187"/>
        <v>0</v>
      </c>
      <c r="BV1810" s="65">
        <f t="shared" si="1188"/>
        <v>0</v>
      </c>
      <c r="BW1810" s="65">
        <f t="shared" si="1189"/>
        <v>0</v>
      </c>
      <c r="BX1810" s="65">
        <f t="shared" si="1190"/>
        <v>0</v>
      </c>
      <c r="BY1810" s="65">
        <f t="shared" si="1191"/>
        <v>0</v>
      </c>
      <c r="BZ1810" s="65">
        <f t="shared" si="1192"/>
        <v>0</v>
      </c>
      <c r="CA1810" s="65">
        <f t="shared" si="1193"/>
        <v>0</v>
      </c>
      <c r="CB1810" s="65">
        <f t="shared" si="1194"/>
        <v>0</v>
      </c>
      <c r="CC1810" s="65">
        <f t="shared" si="1195"/>
        <v>0</v>
      </c>
      <c r="CD1810" s="65" t="str">
        <f t="shared" si="1165"/>
        <v>Hiányos kitöltés! (B-oszlop üres)</v>
      </c>
      <c r="CE1810" s="66" t="str">
        <f t="shared" si="1166"/>
        <v>Hiányos kitöltés! (B-oszlop üres)</v>
      </c>
      <c r="CF1810" s="65">
        <f t="shared" si="1167"/>
        <v>0</v>
      </c>
      <c r="CG1810" s="65">
        <f t="shared" si="1168"/>
        <v>0</v>
      </c>
      <c r="CH1810" s="65">
        <f t="shared" si="1169"/>
        <v>0</v>
      </c>
    </row>
    <row r="1811" spans="1:86" ht="31.25" x14ac:dyDescent="0.25">
      <c r="A1811" s="54" t="str">
        <f t="shared" si="1158"/>
        <v>Nincs VKR kiválasztva!</v>
      </c>
      <c r="B1811" s="68"/>
      <c r="C1811" s="55"/>
      <c r="D1811" s="47"/>
      <c r="E1811" s="47"/>
      <c r="F1811" s="56" t="str">
        <f>IF($G1811="","Nincs VKR kiválasztva!",INDEX(Osszesito!$C:$C,MATCH($G1811,Osszesito!$D:$D,0)))</f>
        <v>Nincs VKR kiválasztva!</v>
      </c>
      <c r="G1811" s="45"/>
      <c r="H1811" s="51" t="str">
        <f>IF($D1811="","",CONCATENATE($AY1811,"_",COUNTA($D$3:$D1811),"_FSZV_2026"))</f>
        <v/>
      </c>
      <c r="I1811" s="56" t="str">
        <f>IF($G1811="","Nincs VKR kiválasztva!",INDEX(Osszesito!$G:$G,MATCH($F1811,Osszesito!$C:$C,0)))</f>
        <v>Nincs VKR kiválasztva!</v>
      </c>
      <c r="J1811" s="56" t="str">
        <f>IF($G1811="","Nincs VKR kiválasztva!",INDEX(Osszesito!$F:$F,MATCH($F1811,Osszesito!$C:$C,0)))</f>
        <v>Nincs VKR kiválasztva!</v>
      </c>
      <c r="K1811" s="48" t="str">
        <f t="shared" si="1196"/>
        <v>Nincs kitöltve a költség rész!</v>
      </c>
      <c r="L1811" s="49"/>
      <c r="M1811" s="49"/>
      <c r="N1811" s="60"/>
      <c r="O1811" s="60"/>
      <c r="P1811" s="90"/>
      <c r="R1811" s="62"/>
      <c r="S1811" s="62"/>
      <c r="T1811" s="62"/>
      <c r="U1811" s="62"/>
      <c r="V1811" s="62"/>
      <c r="W1811" s="62"/>
      <c r="X1811" s="62"/>
      <c r="Y1811" s="62"/>
      <c r="Z1811" s="62"/>
      <c r="AA1811" s="62"/>
      <c r="AB1811" s="62"/>
      <c r="AC1811" s="61">
        <f t="shared" si="1159"/>
        <v>0</v>
      </c>
      <c r="AD1811" s="1" t="str">
        <f t="shared" si="1160"/>
        <v>Nincs VKR kiválasztva!</v>
      </c>
      <c r="AF1811" s="60"/>
      <c r="AG1811" s="60"/>
      <c r="AH1811" s="60"/>
      <c r="AI1811" s="60"/>
      <c r="AJ1811" s="60"/>
      <c r="AK1811" s="60"/>
      <c r="AL1811" s="60"/>
      <c r="AM1811" s="60"/>
      <c r="AN1811" s="60"/>
      <c r="AO1811" s="60"/>
      <c r="AP1811" s="60"/>
      <c r="AQ1811" s="61">
        <f t="shared" si="1161"/>
        <v>0</v>
      </c>
      <c r="AR1811" s="130" t="s">
        <v>36</v>
      </c>
      <c r="AS1811" s="1" t="str">
        <f t="shared" si="1162"/>
        <v>Nincs VKR kiválasztva!</v>
      </c>
      <c r="AU1811" s="46"/>
      <c r="AV1811" s="46"/>
      <c r="AY1811" s="64" t="str">
        <f>IF($D1811="","",INDEX(Osszesito!$E:$E,MATCH($F1811,Osszesito!$C:$C,0)))</f>
        <v/>
      </c>
      <c r="AZ1811" s="64">
        <f t="shared" si="1170"/>
        <v>0</v>
      </c>
      <c r="BA1811" s="65">
        <f t="shared" si="1171"/>
        <v>0</v>
      </c>
      <c r="BB1811" s="65" t="str">
        <f t="shared" si="1172"/>
        <v>x</v>
      </c>
      <c r="BC1811" s="65">
        <f t="shared" si="1163"/>
        <v>0</v>
      </c>
      <c r="BD1811" s="65">
        <f t="shared" si="1197"/>
        <v>0</v>
      </c>
      <c r="BE1811" s="65">
        <f t="shared" si="1173"/>
        <v>0</v>
      </c>
      <c r="BF1811" s="64" t="str">
        <f t="shared" si="1174"/>
        <v>A forrás egyenlő a költséggel (I.ütem).</v>
      </c>
      <c r="BG1811" s="65">
        <f t="shared" si="1175"/>
        <v>0</v>
      </c>
      <c r="BH1811" s="65">
        <f t="shared" si="1176"/>
        <v>0</v>
      </c>
      <c r="BI1811" s="65">
        <f t="shared" si="1177"/>
        <v>0</v>
      </c>
      <c r="BJ1811" s="65">
        <f t="shared" si="1178"/>
        <v>0</v>
      </c>
      <c r="BK1811" s="65">
        <f t="shared" si="1164"/>
        <v>0</v>
      </c>
      <c r="BL1811" s="66" t="str">
        <f t="shared" si="1198"/>
        <v>Nem hosszútávú a feladat.</v>
      </c>
      <c r="BM1811" s="67">
        <f t="shared" si="1179"/>
        <v>1</v>
      </c>
      <c r="BN1811" s="67">
        <f t="shared" si="1180"/>
        <v>0</v>
      </c>
      <c r="BO1811" s="67">
        <f t="shared" si="1181"/>
        <v>1</v>
      </c>
      <c r="BP1811" s="67">
        <f t="shared" si="1182"/>
        <v>0</v>
      </c>
      <c r="BQ1811" s="65">
        <f t="shared" si="1183"/>
        <v>0</v>
      </c>
      <c r="BR1811" s="64" t="str">
        <f t="shared" si="1184"/>
        <v>Nincs hosszútávú terv!</v>
      </c>
      <c r="BS1811" s="65">
        <f t="shared" si="1185"/>
        <v>0</v>
      </c>
      <c r="BT1811" s="65">
        <f t="shared" si="1186"/>
        <v>0</v>
      </c>
      <c r="BU1811" s="65">
        <f t="shared" si="1187"/>
        <v>0</v>
      </c>
      <c r="BV1811" s="65">
        <f t="shared" si="1188"/>
        <v>0</v>
      </c>
      <c r="BW1811" s="65">
        <f t="shared" si="1189"/>
        <v>0</v>
      </c>
      <c r="BX1811" s="65">
        <f t="shared" si="1190"/>
        <v>0</v>
      </c>
      <c r="BY1811" s="65">
        <f t="shared" si="1191"/>
        <v>0</v>
      </c>
      <c r="BZ1811" s="65">
        <f t="shared" si="1192"/>
        <v>0</v>
      </c>
      <c r="CA1811" s="65">
        <f t="shared" si="1193"/>
        <v>0</v>
      </c>
      <c r="CB1811" s="65">
        <f t="shared" si="1194"/>
        <v>0</v>
      </c>
      <c r="CC1811" s="65">
        <f t="shared" si="1195"/>
        <v>0</v>
      </c>
      <c r="CD1811" s="65" t="str">
        <f t="shared" si="1165"/>
        <v>Hiányos kitöltés! (B-oszlop üres)</v>
      </c>
      <c r="CE1811" s="66" t="str">
        <f t="shared" si="1166"/>
        <v>Hiányos kitöltés! (B-oszlop üres)</v>
      </c>
      <c r="CF1811" s="65">
        <f t="shared" si="1167"/>
        <v>0</v>
      </c>
      <c r="CG1811" s="65">
        <f t="shared" si="1168"/>
        <v>0</v>
      </c>
      <c r="CH1811" s="65">
        <f t="shared" si="1169"/>
        <v>0</v>
      </c>
    </row>
    <row r="1812" spans="1:86" ht="31.25" x14ac:dyDescent="0.25">
      <c r="A1812" s="54" t="str">
        <f t="shared" si="1158"/>
        <v>Nincs VKR kiválasztva!</v>
      </c>
      <c r="B1812" s="68"/>
      <c r="C1812" s="55"/>
      <c r="D1812" s="47"/>
      <c r="E1812" s="47"/>
      <c r="F1812" s="56" t="str">
        <f>IF($G1812="","Nincs VKR kiválasztva!",INDEX(Osszesito!$C:$C,MATCH($G1812,Osszesito!$D:$D,0)))</f>
        <v>Nincs VKR kiválasztva!</v>
      </c>
      <c r="G1812" s="45"/>
      <c r="H1812" s="51" t="str">
        <f>IF($D1812="","",CONCATENATE($AY1812,"_",COUNTA($D$3:$D1812),"_FSZV_2026"))</f>
        <v/>
      </c>
      <c r="I1812" s="56" t="str">
        <f>IF($G1812="","Nincs VKR kiválasztva!",INDEX(Osszesito!$G:$G,MATCH($F1812,Osszesito!$C:$C,0)))</f>
        <v>Nincs VKR kiválasztva!</v>
      </c>
      <c r="J1812" s="56" t="str">
        <f>IF($G1812="","Nincs VKR kiválasztva!",INDEX(Osszesito!$F:$F,MATCH($F1812,Osszesito!$C:$C,0)))</f>
        <v>Nincs VKR kiválasztva!</v>
      </c>
      <c r="K1812" s="48" t="str">
        <f t="shared" si="1196"/>
        <v>Nincs kitöltve a költség rész!</v>
      </c>
      <c r="L1812" s="49"/>
      <c r="M1812" s="49"/>
      <c r="N1812" s="60"/>
      <c r="O1812" s="60"/>
      <c r="P1812" s="90"/>
      <c r="R1812" s="62"/>
      <c r="S1812" s="62"/>
      <c r="T1812" s="62"/>
      <c r="U1812" s="62"/>
      <c r="V1812" s="62"/>
      <c r="W1812" s="62"/>
      <c r="X1812" s="62"/>
      <c r="Y1812" s="62"/>
      <c r="Z1812" s="62"/>
      <c r="AA1812" s="62"/>
      <c r="AB1812" s="62"/>
      <c r="AC1812" s="61">
        <f t="shared" si="1159"/>
        <v>0</v>
      </c>
      <c r="AD1812" s="1" t="str">
        <f t="shared" si="1160"/>
        <v>Nincs VKR kiválasztva!</v>
      </c>
      <c r="AF1812" s="60"/>
      <c r="AG1812" s="60"/>
      <c r="AH1812" s="60"/>
      <c r="AI1812" s="60"/>
      <c r="AJ1812" s="60"/>
      <c r="AK1812" s="60"/>
      <c r="AL1812" s="60"/>
      <c r="AM1812" s="60"/>
      <c r="AN1812" s="60"/>
      <c r="AO1812" s="60"/>
      <c r="AP1812" s="60"/>
      <c r="AQ1812" s="61">
        <f t="shared" si="1161"/>
        <v>0</v>
      </c>
      <c r="AR1812" s="130" t="s">
        <v>36</v>
      </c>
      <c r="AS1812" s="1" t="str">
        <f t="shared" si="1162"/>
        <v>Nincs VKR kiválasztva!</v>
      </c>
      <c r="AU1812" s="46"/>
      <c r="AV1812" s="46"/>
      <c r="AY1812" s="64" t="str">
        <f>IF($D1812="","",INDEX(Osszesito!$E:$E,MATCH($F1812,Osszesito!$C:$C,0)))</f>
        <v/>
      </c>
      <c r="AZ1812" s="64">
        <f t="shared" si="1170"/>
        <v>0</v>
      </c>
      <c r="BA1812" s="65">
        <f t="shared" si="1171"/>
        <v>0</v>
      </c>
      <c r="BB1812" s="65" t="str">
        <f t="shared" si="1172"/>
        <v>x</v>
      </c>
      <c r="BC1812" s="65">
        <f t="shared" si="1163"/>
        <v>0</v>
      </c>
      <c r="BD1812" s="65">
        <f t="shared" si="1197"/>
        <v>0</v>
      </c>
      <c r="BE1812" s="65">
        <f t="shared" si="1173"/>
        <v>0</v>
      </c>
      <c r="BF1812" s="64" t="str">
        <f t="shared" si="1174"/>
        <v>A forrás egyenlő a költséggel (I.ütem).</v>
      </c>
      <c r="BG1812" s="65">
        <f t="shared" si="1175"/>
        <v>0</v>
      </c>
      <c r="BH1812" s="65">
        <f t="shared" si="1176"/>
        <v>0</v>
      </c>
      <c r="BI1812" s="65">
        <f t="shared" si="1177"/>
        <v>0</v>
      </c>
      <c r="BJ1812" s="65">
        <f t="shared" si="1178"/>
        <v>0</v>
      </c>
      <c r="BK1812" s="65">
        <f t="shared" si="1164"/>
        <v>0</v>
      </c>
      <c r="BL1812" s="66" t="str">
        <f t="shared" si="1198"/>
        <v>Nem hosszútávú a feladat.</v>
      </c>
      <c r="BM1812" s="67">
        <f t="shared" si="1179"/>
        <v>1</v>
      </c>
      <c r="BN1812" s="67">
        <f t="shared" si="1180"/>
        <v>0</v>
      </c>
      <c r="BO1812" s="67">
        <f t="shared" si="1181"/>
        <v>1</v>
      </c>
      <c r="BP1812" s="67">
        <f t="shared" si="1182"/>
        <v>0</v>
      </c>
      <c r="BQ1812" s="65">
        <f t="shared" si="1183"/>
        <v>0</v>
      </c>
      <c r="BR1812" s="64" t="str">
        <f t="shared" si="1184"/>
        <v>Nincs hosszútávú terv!</v>
      </c>
      <c r="BS1812" s="65">
        <f t="shared" si="1185"/>
        <v>0</v>
      </c>
      <c r="BT1812" s="65">
        <f t="shared" si="1186"/>
        <v>0</v>
      </c>
      <c r="BU1812" s="65">
        <f t="shared" si="1187"/>
        <v>0</v>
      </c>
      <c r="BV1812" s="65">
        <f t="shared" si="1188"/>
        <v>0</v>
      </c>
      <c r="BW1812" s="65">
        <f t="shared" si="1189"/>
        <v>0</v>
      </c>
      <c r="BX1812" s="65">
        <f t="shared" si="1190"/>
        <v>0</v>
      </c>
      <c r="BY1812" s="65">
        <f t="shared" si="1191"/>
        <v>0</v>
      </c>
      <c r="BZ1812" s="65">
        <f t="shared" si="1192"/>
        <v>0</v>
      </c>
      <c r="CA1812" s="65">
        <f t="shared" si="1193"/>
        <v>0</v>
      </c>
      <c r="CB1812" s="65">
        <f t="shared" si="1194"/>
        <v>0</v>
      </c>
      <c r="CC1812" s="65">
        <f t="shared" si="1195"/>
        <v>0</v>
      </c>
      <c r="CD1812" s="65" t="str">
        <f t="shared" si="1165"/>
        <v>Hiányos kitöltés! (B-oszlop üres)</v>
      </c>
      <c r="CE1812" s="66" t="str">
        <f t="shared" si="1166"/>
        <v>Hiányos kitöltés! (B-oszlop üres)</v>
      </c>
      <c r="CF1812" s="65">
        <f t="shared" si="1167"/>
        <v>0</v>
      </c>
      <c r="CG1812" s="65">
        <f t="shared" si="1168"/>
        <v>0</v>
      </c>
      <c r="CH1812" s="65">
        <f t="shared" si="1169"/>
        <v>0</v>
      </c>
    </row>
    <row r="1813" spans="1:86" ht="31.25" x14ac:dyDescent="0.25">
      <c r="A1813" s="54" t="str">
        <f t="shared" si="1158"/>
        <v>Nincs VKR kiválasztva!</v>
      </c>
      <c r="B1813" s="68"/>
      <c r="C1813" s="55"/>
      <c r="D1813" s="47"/>
      <c r="E1813" s="47"/>
      <c r="F1813" s="56" t="str">
        <f>IF($G1813="","Nincs VKR kiválasztva!",INDEX(Osszesito!$C:$C,MATCH($G1813,Osszesito!$D:$D,0)))</f>
        <v>Nincs VKR kiválasztva!</v>
      </c>
      <c r="G1813" s="45"/>
      <c r="H1813" s="51" t="str">
        <f>IF($D1813="","",CONCATENATE($AY1813,"_",COUNTA($D$3:$D1813),"_FSZV_2026"))</f>
        <v/>
      </c>
      <c r="I1813" s="56" t="str">
        <f>IF($G1813="","Nincs VKR kiválasztva!",INDEX(Osszesito!$G:$G,MATCH($F1813,Osszesito!$C:$C,0)))</f>
        <v>Nincs VKR kiválasztva!</v>
      </c>
      <c r="J1813" s="56" t="str">
        <f>IF($G1813="","Nincs VKR kiválasztva!",INDEX(Osszesito!$F:$F,MATCH($F1813,Osszesito!$C:$C,0)))</f>
        <v>Nincs VKR kiválasztva!</v>
      </c>
      <c r="K1813" s="48" t="str">
        <f t="shared" si="1196"/>
        <v>Nincs kitöltve a költség rész!</v>
      </c>
      <c r="L1813" s="49"/>
      <c r="M1813" s="49"/>
      <c r="N1813" s="60"/>
      <c r="O1813" s="60"/>
      <c r="P1813" s="90"/>
      <c r="R1813" s="62"/>
      <c r="S1813" s="62"/>
      <c r="T1813" s="62"/>
      <c r="U1813" s="62"/>
      <c r="V1813" s="62"/>
      <c r="W1813" s="62"/>
      <c r="X1813" s="62"/>
      <c r="Y1813" s="62"/>
      <c r="Z1813" s="62"/>
      <c r="AA1813" s="62"/>
      <c r="AB1813" s="62"/>
      <c r="AC1813" s="61">
        <f t="shared" si="1159"/>
        <v>0</v>
      </c>
      <c r="AD1813" s="1" t="str">
        <f t="shared" si="1160"/>
        <v>Nincs VKR kiválasztva!</v>
      </c>
      <c r="AF1813" s="60"/>
      <c r="AG1813" s="60"/>
      <c r="AH1813" s="60"/>
      <c r="AI1813" s="60"/>
      <c r="AJ1813" s="60"/>
      <c r="AK1813" s="60"/>
      <c r="AL1813" s="60"/>
      <c r="AM1813" s="60"/>
      <c r="AN1813" s="60"/>
      <c r="AO1813" s="60"/>
      <c r="AP1813" s="60"/>
      <c r="AQ1813" s="61">
        <f t="shared" si="1161"/>
        <v>0</v>
      </c>
      <c r="AR1813" s="130" t="s">
        <v>36</v>
      </c>
      <c r="AS1813" s="1" t="str">
        <f t="shared" si="1162"/>
        <v>Nincs VKR kiválasztva!</v>
      </c>
      <c r="AU1813" s="46"/>
      <c r="AV1813" s="46"/>
      <c r="AY1813" s="64" t="str">
        <f>IF($D1813="","",INDEX(Osszesito!$E:$E,MATCH($F1813,Osszesito!$C:$C,0)))</f>
        <v/>
      </c>
      <c r="AZ1813" s="64">
        <f t="shared" si="1170"/>
        <v>0</v>
      </c>
      <c r="BA1813" s="65">
        <f t="shared" si="1171"/>
        <v>0</v>
      </c>
      <c r="BB1813" s="65" t="str">
        <f t="shared" si="1172"/>
        <v>x</v>
      </c>
      <c r="BC1813" s="65">
        <f t="shared" si="1163"/>
        <v>0</v>
      </c>
      <c r="BD1813" s="65">
        <f t="shared" si="1197"/>
        <v>0</v>
      </c>
      <c r="BE1813" s="65">
        <f t="shared" si="1173"/>
        <v>0</v>
      </c>
      <c r="BF1813" s="64" t="str">
        <f t="shared" si="1174"/>
        <v>A forrás egyenlő a költséggel (I.ütem).</v>
      </c>
      <c r="BG1813" s="65">
        <f t="shared" si="1175"/>
        <v>0</v>
      </c>
      <c r="BH1813" s="65">
        <f t="shared" si="1176"/>
        <v>0</v>
      </c>
      <c r="BI1813" s="65">
        <f t="shared" si="1177"/>
        <v>0</v>
      </c>
      <c r="BJ1813" s="65">
        <f t="shared" si="1178"/>
        <v>0</v>
      </c>
      <c r="BK1813" s="65">
        <f t="shared" si="1164"/>
        <v>0</v>
      </c>
      <c r="BL1813" s="66" t="str">
        <f t="shared" si="1198"/>
        <v>Nem hosszútávú a feladat.</v>
      </c>
      <c r="BM1813" s="67">
        <f t="shared" si="1179"/>
        <v>1</v>
      </c>
      <c r="BN1813" s="67">
        <f t="shared" si="1180"/>
        <v>0</v>
      </c>
      <c r="BO1813" s="67">
        <f t="shared" si="1181"/>
        <v>1</v>
      </c>
      <c r="BP1813" s="67">
        <f t="shared" si="1182"/>
        <v>0</v>
      </c>
      <c r="BQ1813" s="65">
        <f t="shared" si="1183"/>
        <v>0</v>
      </c>
      <c r="BR1813" s="64" t="str">
        <f t="shared" si="1184"/>
        <v>Nincs hosszútávú terv!</v>
      </c>
      <c r="BS1813" s="65">
        <f t="shared" si="1185"/>
        <v>0</v>
      </c>
      <c r="BT1813" s="65">
        <f t="shared" si="1186"/>
        <v>0</v>
      </c>
      <c r="BU1813" s="65">
        <f t="shared" si="1187"/>
        <v>0</v>
      </c>
      <c r="BV1813" s="65">
        <f t="shared" si="1188"/>
        <v>0</v>
      </c>
      <c r="BW1813" s="65">
        <f t="shared" si="1189"/>
        <v>0</v>
      </c>
      <c r="BX1813" s="65">
        <f t="shared" si="1190"/>
        <v>0</v>
      </c>
      <c r="BY1813" s="65">
        <f t="shared" si="1191"/>
        <v>0</v>
      </c>
      <c r="BZ1813" s="65">
        <f t="shared" si="1192"/>
        <v>0</v>
      </c>
      <c r="CA1813" s="65">
        <f t="shared" si="1193"/>
        <v>0</v>
      </c>
      <c r="CB1813" s="65">
        <f t="shared" si="1194"/>
        <v>0</v>
      </c>
      <c r="CC1813" s="65">
        <f t="shared" si="1195"/>
        <v>0</v>
      </c>
      <c r="CD1813" s="65" t="str">
        <f t="shared" si="1165"/>
        <v>Hiányos kitöltés! (B-oszlop üres)</v>
      </c>
      <c r="CE1813" s="66" t="str">
        <f t="shared" si="1166"/>
        <v>Hiányos kitöltés! (B-oszlop üres)</v>
      </c>
      <c r="CF1813" s="65">
        <f t="shared" si="1167"/>
        <v>0</v>
      </c>
      <c r="CG1813" s="65">
        <f t="shared" si="1168"/>
        <v>0</v>
      </c>
      <c r="CH1813" s="65">
        <f t="shared" si="1169"/>
        <v>0</v>
      </c>
    </row>
    <row r="1814" spans="1:86" ht="31.25" x14ac:dyDescent="0.25">
      <c r="A1814" s="54" t="str">
        <f t="shared" si="1158"/>
        <v>Nincs VKR kiválasztva!</v>
      </c>
      <c r="B1814" s="68"/>
      <c r="C1814" s="55"/>
      <c r="D1814" s="47"/>
      <c r="E1814" s="47"/>
      <c r="F1814" s="56" t="str">
        <f>IF($G1814="","Nincs VKR kiválasztva!",INDEX(Osszesito!$C:$C,MATCH($G1814,Osszesito!$D:$D,0)))</f>
        <v>Nincs VKR kiválasztva!</v>
      </c>
      <c r="G1814" s="45"/>
      <c r="H1814" s="51" t="str">
        <f>IF($D1814="","",CONCATENATE($AY1814,"_",COUNTA($D$3:$D1814),"_FSZV_2026"))</f>
        <v/>
      </c>
      <c r="I1814" s="56" t="str">
        <f>IF($G1814="","Nincs VKR kiválasztva!",INDEX(Osszesito!$G:$G,MATCH($F1814,Osszesito!$C:$C,0)))</f>
        <v>Nincs VKR kiválasztva!</v>
      </c>
      <c r="J1814" s="56" t="str">
        <f>IF($G1814="","Nincs VKR kiválasztva!",INDEX(Osszesito!$F:$F,MATCH($F1814,Osszesito!$C:$C,0)))</f>
        <v>Nincs VKR kiválasztva!</v>
      </c>
      <c r="K1814" s="48" t="str">
        <f t="shared" si="1196"/>
        <v>Nincs kitöltve a költség rész!</v>
      </c>
      <c r="L1814" s="49"/>
      <c r="M1814" s="49"/>
      <c r="N1814" s="60"/>
      <c r="O1814" s="60"/>
      <c r="P1814" s="90"/>
      <c r="R1814" s="62"/>
      <c r="S1814" s="62"/>
      <c r="T1814" s="62"/>
      <c r="U1814" s="62"/>
      <c r="V1814" s="62"/>
      <c r="W1814" s="62"/>
      <c r="X1814" s="62"/>
      <c r="Y1814" s="62"/>
      <c r="Z1814" s="62"/>
      <c r="AA1814" s="62"/>
      <c r="AB1814" s="62"/>
      <c r="AC1814" s="61">
        <f t="shared" si="1159"/>
        <v>0</v>
      </c>
      <c r="AD1814" s="1" t="str">
        <f t="shared" si="1160"/>
        <v>Nincs VKR kiválasztva!</v>
      </c>
      <c r="AF1814" s="60"/>
      <c r="AG1814" s="60"/>
      <c r="AH1814" s="60"/>
      <c r="AI1814" s="60"/>
      <c r="AJ1814" s="60"/>
      <c r="AK1814" s="60"/>
      <c r="AL1814" s="60"/>
      <c r="AM1814" s="60"/>
      <c r="AN1814" s="60"/>
      <c r="AO1814" s="60"/>
      <c r="AP1814" s="60"/>
      <c r="AQ1814" s="61">
        <f t="shared" si="1161"/>
        <v>0</v>
      </c>
      <c r="AR1814" s="130" t="s">
        <v>36</v>
      </c>
      <c r="AS1814" s="1" t="str">
        <f t="shared" si="1162"/>
        <v>Nincs VKR kiválasztva!</v>
      </c>
      <c r="AU1814" s="46"/>
      <c r="AV1814" s="46"/>
      <c r="AY1814" s="64" t="str">
        <f>IF($D1814="","",INDEX(Osszesito!$E:$E,MATCH($F1814,Osszesito!$C:$C,0)))</f>
        <v/>
      </c>
      <c r="AZ1814" s="64">
        <f t="shared" si="1170"/>
        <v>0</v>
      </c>
      <c r="BA1814" s="65">
        <f t="shared" si="1171"/>
        <v>0</v>
      </c>
      <c r="BB1814" s="65" t="str">
        <f t="shared" si="1172"/>
        <v>x</v>
      </c>
      <c r="BC1814" s="65">
        <f t="shared" si="1163"/>
        <v>0</v>
      </c>
      <c r="BD1814" s="65">
        <f t="shared" si="1197"/>
        <v>0</v>
      </c>
      <c r="BE1814" s="65">
        <f t="shared" si="1173"/>
        <v>0</v>
      </c>
      <c r="BF1814" s="64" t="str">
        <f t="shared" si="1174"/>
        <v>A forrás egyenlő a költséggel (I.ütem).</v>
      </c>
      <c r="BG1814" s="65">
        <f t="shared" si="1175"/>
        <v>0</v>
      </c>
      <c r="BH1814" s="65">
        <f t="shared" si="1176"/>
        <v>0</v>
      </c>
      <c r="BI1814" s="65">
        <f t="shared" si="1177"/>
        <v>0</v>
      </c>
      <c r="BJ1814" s="65">
        <f t="shared" si="1178"/>
        <v>0</v>
      </c>
      <c r="BK1814" s="65">
        <f t="shared" si="1164"/>
        <v>0</v>
      </c>
      <c r="BL1814" s="66" t="str">
        <f t="shared" si="1198"/>
        <v>Nem hosszútávú a feladat.</v>
      </c>
      <c r="BM1814" s="67">
        <f t="shared" si="1179"/>
        <v>1</v>
      </c>
      <c r="BN1814" s="67">
        <f t="shared" si="1180"/>
        <v>0</v>
      </c>
      <c r="BO1814" s="67">
        <f t="shared" si="1181"/>
        <v>1</v>
      </c>
      <c r="BP1814" s="67">
        <f t="shared" si="1182"/>
        <v>0</v>
      </c>
      <c r="BQ1814" s="65">
        <f t="shared" si="1183"/>
        <v>0</v>
      </c>
      <c r="BR1814" s="64" t="str">
        <f t="shared" si="1184"/>
        <v>Nincs hosszútávú terv!</v>
      </c>
      <c r="BS1814" s="65">
        <f t="shared" si="1185"/>
        <v>0</v>
      </c>
      <c r="BT1814" s="65">
        <f t="shared" si="1186"/>
        <v>0</v>
      </c>
      <c r="BU1814" s="65">
        <f t="shared" si="1187"/>
        <v>0</v>
      </c>
      <c r="BV1814" s="65">
        <f t="shared" si="1188"/>
        <v>0</v>
      </c>
      <c r="BW1814" s="65">
        <f t="shared" si="1189"/>
        <v>0</v>
      </c>
      <c r="BX1814" s="65">
        <f t="shared" si="1190"/>
        <v>0</v>
      </c>
      <c r="BY1814" s="65">
        <f t="shared" si="1191"/>
        <v>0</v>
      </c>
      <c r="BZ1814" s="65">
        <f t="shared" si="1192"/>
        <v>0</v>
      </c>
      <c r="CA1814" s="65">
        <f t="shared" si="1193"/>
        <v>0</v>
      </c>
      <c r="CB1814" s="65">
        <f t="shared" si="1194"/>
        <v>0</v>
      </c>
      <c r="CC1814" s="65">
        <f t="shared" si="1195"/>
        <v>0</v>
      </c>
      <c r="CD1814" s="65" t="str">
        <f t="shared" si="1165"/>
        <v>Hiányos kitöltés! (B-oszlop üres)</v>
      </c>
      <c r="CE1814" s="66" t="str">
        <f t="shared" si="1166"/>
        <v>Hiányos kitöltés! (B-oszlop üres)</v>
      </c>
      <c r="CF1814" s="65">
        <f t="shared" si="1167"/>
        <v>0</v>
      </c>
      <c r="CG1814" s="65">
        <f t="shared" si="1168"/>
        <v>0</v>
      </c>
      <c r="CH1814" s="65">
        <f t="shared" si="1169"/>
        <v>0</v>
      </c>
    </row>
    <row r="1815" spans="1:86" ht="31.25" x14ac:dyDescent="0.25">
      <c r="A1815" s="54" t="str">
        <f t="shared" si="1158"/>
        <v>Nincs VKR kiválasztva!</v>
      </c>
      <c r="B1815" s="68"/>
      <c r="C1815" s="55"/>
      <c r="D1815" s="47"/>
      <c r="E1815" s="47"/>
      <c r="F1815" s="56" t="str">
        <f>IF($G1815="","Nincs VKR kiválasztva!",INDEX(Osszesito!$C:$C,MATCH($G1815,Osszesito!$D:$D,0)))</f>
        <v>Nincs VKR kiválasztva!</v>
      </c>
      <c r="G1815" s="45"/>
      <c r="H1815" s="51" t="str">
        <f>IF($D1815="","",CONCATENATE($AY1815,"_",COUNTA($D$3:$D1815),"_FSZV_2026"))</f>
        <v/>
      </c>
      <c r="I1815" s="56" t="str">
        <f>IF($G1815="","Nincs VKR kiválasztva!",INDEX(Osszesito!$G:$G,MATCH($F1815,Osszesito!$C:$C,0)))</f>
        <v>Nincs VKR kiválasztva!</v>
      </c>
      <c r="J1815" s="56" t="str">
        <f>IF($G1815="","Nincs VKR kiválasztva!",INDEX(Osszesito!$F:$F,MATCH($F1815,Osszesito!$C:$C,0)))</f>
        <v>Nincs VKR kiválasztva!</v>
      </c>
      <c r="K1815" s="48" t="str">
        <f t="shared" si="1196"/>
        <v>Nincs kitöltve a költség rész!</v>
      </c>
      <c r="L1815" s="49"/>
      <c r="M1815" s="49"/>
      <c r="N1815" s="60"/>
      <c r="O1815" s="60"/>
      <c r="P1815" s="90"/>
      <c r="R1815" s="62"/>
      <c r="S1815" s="62"/>
      <c r="T1815" s="62"/>
      <c r="U1815" s="62"/>
      <c r="V1815" s="62"/>
      <c r="W1815" s="62"/>
      <c r="X1815" s="62"/>
      <c r="Y1815" s="62"/>
      <c r="Z1815" s="62"/>
      <c r="AA1815" s="62"/>
      <c r="AB1815" s="62"/>
      <c r="AC1815" s="61">
        <f t="shared" si="1159"/>
        <v>0</v>
      </c>
      <c r="AD1815" s="1" t="str">
        <f t="shared" si="1160"/>
        <v>Nincs VKR kiválasztva!</v>
      </c>
      <c r="AF1815" s="60"/>
      <c r="AG1815" s="60"/>
      <c r="AH1815" s="60"/>
      <c r="AI1815" s="60"/>
      <c r="AJ1815" s="60"/>
      <c r="AK1815" s="60"/>
      <c r="AL1815" s="60"/>
      <c r="AM1815" s="60"/>
      <c r="AN1815" s="60"/>
      <c r="AO1815" s="60"/>
      <c r="AP1815" s="60"/>
      <c r="AQ1815" s="61">
        <f t="shared" si="1161"/>
        <v>0</v>
      </c>
      <c r="AR1815" s="130" t="s">
        <v>36</v>
      </c>
      <c r="AS1815" s="1" t="str">
        <f t="shared" si="1162"/>
        <v>Nincs VKR kiválasztva!</v>
      </c>
      <c r="AU1815" s="46"/>
      <c r="AV1815" s="46"/>
      <c r="AY1815" s="64" t="str">
        <f>IF($D1815="","",INDEX(Osszesito!$E:$E,MATCH($F1815,Osszesito!$C:$C,0)))</f>
        <v/>
      </c>
      <c r="AZ1815" s="64">
        <f t="shared" si="1170"/>
        <v>0</v>
      </c>
      <c r="BA1815" s="65">
        <f t="shared" si="1171"/>
        <v>0</v>
      </c>
      <c r="BB1815" s="65" t="str">
        <f t="shared" si="1172"/>
        <v>x</v>
      </c>
      <c r="BC1815" s="65">
        <f t="shared" si="1163"/>
        <v>0</v>
      </c>
      <c r="BD1815" s="65">
        <f t="shared" si="1197"/>
        <v>0</v>
      </c>
      <c r="BE1815" s="65">
        <f t="shared" si="1173"/>
        <v>0</v>
      </c>
      <c r="BF1815" s="64" t="str">
        <f t="shared" si="1174"/>
        <v>A forrás egyenlő a költséggel (I.ütem).</v>
      </c>
      <c r="BG1815" s="65">
        <f t="shared" si="1175"/>
        <v>0</v>
      </c>
      <c r="BH1815" s="65">
        <f t="shared" si="1176"/>
        <v>0</v>
      </c>
      <c r="BI1815" s="65">
        <f t="shared" si="1177"/>
        <v>0</v>
      </c>
      <c r="BJ1815" s="65">
        <f t="shared" si="1178"/>
        <v>0</v>
      </c>
      <c r="BK1815" s="65">
        <f t="shared" si="1164"/>
        <v>0</v>
      </c>
      <c r="BL1815" s="66" t="str">
        <f t="shared" si="1198"/>
        <v>Nem hosszútávú a feladat.</v>
      </c>
      <c r="BM1815" s="67">
        <f t="shared" si="1179"/>
        <v>1</v>
      </c>
      <c r="BN1815" s="67">
        <f t="shared" si="1180"/>
        <v>0</v>
      </c>
      <c r="BO1815" s="67">
        <f t="shared" si="1181"/>
        <v>1</v>
      </c>
      <c r="BP1815" s="67">
        <f t="shared" si="1182"/>
        <v>0</v>
      </c>
      <c r="BQ1815" s="65">
        <f t="shared" si="1183"/>
        <v>0</v>
      </c>
      <c r="BR1815" s="64" t="str">
        <f t="shared" si="1184"/>
        <v>Nincs hosszútávú terv!</v>
      </c>
      <c r="BS1815" s="65">
        <f t="shared" si="1185"/>
        <v>0</v>
      </c>
      <c r="BT1815" s="65">
        <f t="shared" si="1186"/>
        <v>0</v>
      </c>
      <c r="BU1815" s="65">
        <f t="shared" si="1187"/>
        <v>0</v>
      </c>
      <c r="BV1815" s="65">
        <f t="shared" si="1188"/>
        <v>0</v>
      </c>
      <c r="BW1815" s="65">
        <f t="shared" si="1189"/>
        <v>0</v>
      </c>
      <c r="BX1815" s="65">
        <f t="shared" si="1190"/>
        <v>0</v>
      </c>
      <c r="BY1815" s="65">
        <f t="shared" si="1191"/>
        <v>0</v>
      </c>
      <c r="BZ1815" s="65">
        <f t="shared" si="1192"/>
        <v>0</v>
      </c>
      <c r="CA1815" s="65">
        <f t="shared" si="1193"/>
        <v>0</v>
      </c>
      <c r="CB1815" s="65">
        <f t="shared" si="1194"/>
        <v>0</v>
      </c>
      <c r="CC1815" s="65">
        <f t="shared" si="1195"/>
        <v>0</v>
      </c>
      <c r="CD1815" s="65" t="str">
        <f t="shared" si="1165"/>
        <v>Hiányos kitöltés! (B-oszlop üres)</v>
      </c>
      <c r="CE1815" s="66" t="str">
        <f t="shared" si="1166"/>
        <v>Hiányos kitöltés! (B-oszlop üres)</v>
      </c>
      <c r="CF1815" s="65">
        <f t="shared" si="1167"/>
        <v>0</v>
      </c>
      <c r="CG1815" s="65">
        <f t="shared" si="1168"/>
        <v>0</v>
      </c>
      <c r="CH1815" s="65">
        <f t="shared" si="1169"/>
        <v>0</v>
      </c>
    </row>
    <row r="1816" spans="1:86" ht="31.25" x14ac:dyDescent="0.25">
      <c r="A1816" s="54" t="str">
        <f t="shared" si="1158"/>
        <v>Nincs VKR kiválasztva!</v>
      </c>
      <c r="B1816" s="68"/>
      <c r="C1816" s="55"/>
      <c r="D1816" s="47"/>
      <c r="E1816" s="47"/>
      <c r="F1816" s="56" t="str">
        <f>IF($G1816="","Nincs VKR kiválasztva!",INDEX(Osszesito!$C:$C,MATCH($G1816,Osszesito!$D:$D,0)))</f>
        <v>Nincs VKR kiválasztva!</v>
      </c>
      <c r="G1816" s="45"/>
      <c r="H1816" s="51" t="str">
        <f>IF($D1816="","",CONCATENATE($AY1816,"_",COUNTA($D$3:$D1816),"_FSZV_2026"))</f>
        <v/>
      </c>
      <c r="I1816" s="56" t="str">
        <f>IF($G1816="","Nincs VKR kiválasztva!",INDEX(Osszesito!$G:$G,MATCH($F1816,Osszesito!$C:$C,0)))</f>
        <v>Nincs VKR kiválasztva!</v>
      </c>
      <c r="J1816" s="56" t="str">
        <f>IF($G1816="","Nincs VKR kiválasztva!",INDEX(Osszesito!$F:$F,MATCH($F1816,Osszesito!$C:$C,0)))</f>
        <v>Nincs VKR kiválasztva!</v>
      </c>
      <c r="K1816" s="48" t="str">
        <f t="shared" si="1196"/>
        <v>Nincs kitöltve a költség rész!</v>
      </c>
      <c r="L1816" s="49"/>
      <c r="M1816" s="49"/>
      <c r="N1816" s="60"/>
      <c r="O1816" s="60"/>
      <c r="P1816" s="90"/>
      <c r="R1816" s="62"/>
      <c r="S1816" s="62"/>
      <c r="T1816" s="62"/>
      <c r="U1816" s="62"/>
      <c r="V1816" s="62"/>
      <c r="W1816" s="62"/>
      <c r="X1816" s="62"/>
      <c r="Y1816" s="62"/>
      <c r="Z1816" s="62"/>
      <c r="AA1816" s="62"/>
      <c r="AB1816" s="62"/>
      <c r="AC1816" s="61">
        <f t="shared" si="1159"/>
        <v>0</v>
      </c>
      <c r="AD1816" s="1" t="str">
        <f t="shared" si="1160"/>
        <v>Nincs VKR kiválasztva!</v>
      </c>
      <c r="AF1816" s="60"/>
      <c r="AG1816" s="60"/>
      <c r="AH1816" s="60"/>
      <c r="AI1816" s="60"/>
      <c r="AJ1816" s="60"/>
      <c r="AK1816" s="60"/>
      <c r="AL1816" s="60"/>
      <c r="AM1816" s="60"/>
      <c r="AN1816" s="60"/>
      <c r="AO1816" s="60"/>
      <c r="AP1816" s="60"/>
      <c r="AQ1816" s="61">
        <f t="shared" si="1161"/>
        <v>0</v>
      </c>
      <c r="AR1816" s="130" t="s">
        <v>36</v>
      </c>
      <c r="AS1816" s="1" t="str">
        <f t="shared" si="1162"/>
        <v>Nincs VKR kiválasztva!</v>
      </c>
      <c r="AU1816" s="46"/>
      <c r="AV1816" s="46"/>
      <c r="AY1816" s="64" t="str">
        <f>IF($D1816="","",INDEX(Osszesito!$E:$E,MATCH($F1816,Osszesito!$C:$C,0)))</f>
        <v/>
      </c>
      <c r="AZ1816" s="64">
        <f t="shared" si="1170"/>
        <v>0</v>
      </c>
      <c r="BA1816" s="65">
        <f t="shared" si="1171"/>
        <v>0</v>
      </c>
      <c r="BB1816" s="65" t="str">
        <f t="shared" si="1172"/>
        <v>x</v>
      </c>
      <c r="BC1816" s="65">
        <f t="shared" si="1163"/>
        <v>0</v>
      </c>
      <c r="BD1816" s="65">
        <f t="shared" si="1197"/>
        <v>0</v>
      </c>
      <c r="BE1816" s="65">
        <f t="shared" si="1173"/>
        <v>0</v>
      </c>
      <c r="BF1816" s="64" t="str">
        <f t="shared" si="1174"/>
        <v>A forrás egyenlő a költséggel (I.ütem).</v>
      </c>
      <c r="BG1816" s="65">
        <f t="shared" si="1175"/>
        <v>0</v>
      </c>
      <c r="BH1816" s="65">
        <f t="shared" si="1176"/>
        <v>0</v>
      </c>
      <c r="BI1816" s="65">
        <f t="shared" si="1177"/>
        <v>0</v>
      </c>
      <c r="BJ1816" s="65">
        <f t="shared" si="1178"/>
        <v>0</v>
      </c>
      <c r="BK1816" s="65">
        <f t="shared" si="1164"/>
        <v>0</v>
      </c>
      <c r="BL1816" s="66" t="str">
        <f t="shared" si="1198"/>
        <v>Nem hosszútávú a feladat.</v>
      </c>
      <c r="BM1816" s="67">
        <f t="shared" si="1179"/>
        <v>1</v>
      </c>
      <c r="BN1816" s="67">
        <f t="shared" si="1180"/>
        <v>0</v>
      </c>
      <c r="BO1816" s="67">
        <f t="shared" si="1181"/>
        <v>1</v>
      </c>
      <c r="BP1816" s="67">
        <f t="shared" si="1182"/>
        <v>0</v>
      </c>
      <c r="BQ1816" s="65">
        <f t="shared" si="1183"/>
        <v>0</v>
      </c>
      <c r="BR1816" s="64" t="str">
        <f t="shared" si="1184"/>
        <v>Nincs hosszútávú terv!</v>
      </c>
      <c r="BS1816" s="65">
        <f t="shared" si="1185"/>
        <v>0</v>
      </c>
      <c r="BT1816" s="65">
        <f t="shared" si="1186"/>
        <v>0</v>
      </c>
      <c r="BU1816" s="65">
        <f t="shared" si="1187"/>
        <v>0</v>
      </c>
      <c r="BV1816" s="65">
        <f t="shared" si="1188"/>
        <v>0</v>
      </c>
      <c r="BW1816" s="65">
        <f t="shared" si="1189"/>
        <v>0</v>
      </c>
      <c r="BX1816" s="65">
        <f t="shared" si="1190"/>
        <v>0</v>
      </c>
      <c r="BY1816" s="65">
        <f t="shared" si="1191"/>
        <v>0</v>
      </c>
      <c r="BZ1816" s="65">
        <f t="shared" si="1192"/>
        <v>0</v>
      </c>
      <c r="CA1816" s="65">
        <f t="shared" si="1193"/>
        <v>0</v>
      </c>
      <c r="CB1816" s="65">
        <f t="shared" si="1194"/>
        <v>0</v>
      </c>
      <c r="CC1816" s="65">
        <f t="shared" si="1195"/>
        <v>0</v>
      </c>
      <c r="CD1816" s="65" t="str">
        <f t="shared" si="1165"/>
        <v>Hiányos kitöltés! (B-oszlop üres)</v>
      </c>
      <c r="CE1816" s="66" t="str">
        <f t="shared" si="1166"/>
        <v>Hiányos kitöltés! (B-oszlop üres)</v>
      </c>
      <c r="CF1816" s="65">
        <f t="shared" si="1167"/>
        <v>0</v>
      </c>
      <c r="CG1816" s="65">
        <f t="shared" si="1168"/>
        <v>0</v>
      </c>
      <c r="CH1816" s="65">
        <f t="shared" si="1169"/>
        <v>0</v>
      </c>
    </row>
    <row r="1817" spans="1:86" ht="31.25" x14ac:dyDescent="0.25">
      <c r="A1817" s="54" t="str">
        <f t="shared" si="1158"/>
        <v>Nincs VKR kiválasztva!</v>
      </c>
      <c r="B1817" s="68"/>
      <c r="C1817" s="55"/>
      <c r="D1817" s="47"/>
      <c r="E1817" s="47"/>
      <c r="F1817" s="56" t="str">
        <f>IF($G1817="","Nincs VKR kiválasztva!",INDEX(Osszesito!$C:$C,MATCH($G1817,Osszesito!$D:$D,0)))</f>
        <v>Nincs VKR kiválasztva!</v>
      </c>
      <c r="G1817" s="45"/>
      <c r="H1817" s="51" t="str">
        <f>IF($D1817="","",CONCATENATE($AY1817,"_",COUNTA($D$3:$D1817),"_FSZV_2026"))</f>
        <v/>
      </c>
      <c r="I1817" s="56" t="str">
        <f>IF($G1817="","Nincs VKR kiválasztva!",INDEX(Osszesito!$G:$G,MATCH($F1817,Osszesito!$C:$C,0)))</f>
        <v>Nincs VKR kiválasztva!</v>
      </c>
      <c r="J1817" s="56" t="str">
        <f>IF($G1817="","Nincs VKR kiválasztva!",INDEX(Osszesito!$F:$F,MATCH($F1817,Osszesito!$C:$C,0)))</f>
        <v>Nincs VKR kiválasztva!</v>
      </c>
      <c r="K1817" s="48" t="str">
        <f t="shared" si="1196"/>
        <v>Nincs kitöltve a költség rész!</v>
      </c>
      <c r="L1817" s="49"/>
      <c r="M1817" s="49"/>
      <c r="N1817" s="60"/>
      <c r="O1817" s="60"/>
      <c r="P1817" s="90"/>
      <c r="R1817" s="62"/>
      <c r="S1817" s="62"/>
      <c r="T1817" s="62"/>
      <c r="U1817" s="62"/>
      <c r="V1817" s="62"/>
      <c r="W1817" s="62"/>
      <c r="X1817" s="62"/>
      <c r="Y1817" s="62"/>
      <c r="Z1817" s="62"/>
      <c r="AA1817" s="62"/>
      <c r="AB1817" s="62"/>
      <c r="AC1817" s="61">
        <f t="shared" si="1159"/>
        <v>0</v>
      </c>
      <c r="AD1817" s="1" t="str">
        <f t="shared" si="1160"/>
        <v>Nincs VKR kiválasztva!</v>
      </c>
      <c r="AF1817" s="60"/>
      <c r="AG1817" s="60"/>
      <c r="AH1817" s="60"/>
      <c r="AI1817" s="60"/>
      <c r="AJ1817" s="60"/>
      <c r="AK1817" s="60"/>
      <c r="AL1817" s="60"/>
      <c r="AM1817" s="60"/>
      <c r="AN1817" s="60"/>
      <c r="AO1817" s="60"/>
      <c r="AP1817" s="60"/>
      <c r="AQ1817" s="61">
        <f t="shared" si="1161"/>
        <v>0</v>
      </c>
      <c r="AR1817" s="130" t="s">
        <v>36</v>
      </c>
      <c r="AS1817" s="1" t="str">
        <f t="shared" si="1162"/>
        <v>Nincs VKR kiválasztva!</v>
      </c>
      <c r="AU1817" s="46"/>
      <c r="AV1817" s="46"/>
      <c r="AY1817" s="64" t="str">
        <f>IF($D1817="","",INDEX(Osszesito!$E:$E,MATCH($F1817,Osszesito!$C:$C,0)))</f>
        <v/>
      </c>
      <c r="AZ1817" s="64">
        <f t="shared" si="1170"/>
        <v>0</v>
      </c>
      <c r="BA1817" s="65">
        <f t="shared" si="1171"/>
        <v>0</v>
      </c>
      <c r="BB1817" s="65" t="str">
        <f t="shared" si="1172"/>
        <v>x</v>
      </c>
      <c r="BC1817" s="65">
        <f t="shared" si="1163"/>
        <v>0</v>
      </c>
      <c r="BD1817" s="65">
        <f t="shared" si="1197"/>
        <v>0</v>
      </c>
      <c r="BE1817" s="65">
        <f t="shared" si="1173"/>
        <v>0</v>
      </c>
      <c r="BF1817" s="64" t="str">
        <f t="shared" si="1174"/>
        <v>A forrás egyenlő a költséggel (I.ütem).</v>
      </c>
      <c r="BG1817" s="65">
        <f t="shared" si="1175"/>
        <v>0</v>
      </c>
      <c r="BH1817" s="65">
        <f t="shared" si="1176"/>
        <v>0</v>
      </c>
      <c r="BI1817" s="65">
        <f t="shared" si="1177"/>
        <v>0</v>
      </c>
      <c r="BJ1817" s="65">
        <f t="shared" si="1178"/>
        <v>0</v>
      </c>
      <c r="BK1817" s="65">
        <f t="shared" si="1164"/>
        <v>0</v>
      </c>
      <c r="BL1817" s="66" t="str">
        <f t="shared" si="1198"/>
        <v>Nem hosszútávú a feladat.</v>
      </c>
      <c r="BM1817" s="67">
        <f t="shared" si="1179"/>
        <v>1</v>
      </c>
      <c r="BN1817" s="67">
        <f t="shared" si="1180"/>
        <v>0</v>
      </c>
      <c r="BO1817" s="67">
        <f t="shared" si="1181"/>
        <v>1</v>
      </c>
      <c r="BP1817" s="67">
        <f t="shared" si="1182"/>
        <v>0</v>
      </c>
      <c r="BQ1817" s="65">
        <f t="shared" si="1183"/>
        <v>0</v>
      </c>
      <c r="BR1817" s="64" t="str">
        <f t="shared" si="1184"/>
        <v>Nincs hosszútávú terv!</v>
      </c>
      <c r="BS1817" s="65">
        <f t="shared" si="1185"/>
        <v>0</v>
      </c>
      <c r="BT1817" s="65">
        <f t="shared" si="1186"/>
        <v>0</v>
      </c>
      <c r="BU1817" s="65">
        <f t="shared" si="1187"/>
        <v>0</v>
      </c>
      <c r="BV1817" s="65">
        <f t="shared" si="1188"/>
        <v>0</v>
      </c>
      <c r="BW1817" s="65">
        <f t="shared" si="1189"/>
        <v>0</v>
      </c>
      <c r="BX1817" s="65">
        <f t="shared" si="1190"/>
        <v>0</v>
      </c>
      <c r="BY1817" s="65">
        <f t="shared" si="1191"/>
        <v>0</v>
      </c>
      <c r="BZ1817" s="65">
        <f t="shared" si="1192"/>
        <v>0</v>
      </c>
      <c r="CA1817" s="65">
        <f t="shared" si="1193"/>
        <v>0</v>
      </c>
      <c r="CB1817" s="65">
        <f t="shared" si="1194"/>
        <v>0</v>
      </c>
      <c r="CC1817" s="65">
        <f t="shared" si="1195"/>
        <v>0</v>
      </c>
      <c r="CD1817" s="65" t="str">
        <f t="shared" si="1165"/>
        <v>Hiányos kitöltés! (B-oszlop üres)</v>
      </c>
      <c r="CE1817" s="66" t="str">
        <f t="shared" si="1166"/>
        <v>Hiányos kitöltés! (B-oszlop üres)</v>
      </c>
      <c r="CF1817" s="65">
        <f t="shared" si="1167"/>
        <v>0</v>
      </c>
      <c r="CG1817" s="65">
        <f t="shared" si="1168"/>
        <v>0</v>
      </c>
      <c r="CH1817" s="65">
        <f t="shared" si="1169"/>
        <v>0</v>
      </c>
    </row>
    <row r="1818" spans="1:86" ht="31.25" x14ac:dyDescent="0.25">
      <c r="A1818" s="54" t="str">
        <f t="shared" si="1158"/>
        <v>Nincs VKR kiválasztva!</v>
      </c>
      <c r="B1818" s="68"/>
      <c r="C1818" s="55"/>
      <c r="D1818" s="47"/>
      <c r="E1818" s="47"/>
      <c r="F1818" s="56" t="str">
        <f>IF($G1818="","Nincs VKR kiválasztva!",INDEX(Osszesito!$C:$C,MATCH($G1818,Osszesito!$D:$D,0)))</f>
        <v>Nincs VKR kiválasztva!</v>
      </c>
      <c r="G1818" s="45"/>
      <c r="H1818" s="51" t="str">
        <f>IF($D1818="","",CONCATENATE($AY1818,"_",COUNTA($D$3:$D1818),"_FSZV_2026"))</f>
        <v/>
      </c>
      <c r="I1818" s="56" t="str">
        <f>IF($G1818="","Nincs VKR kiválasztva!",INDEX(Osszesito!$G:$G,MATCH($F1818,Osszesito!$C:$C,0)))</f>
        <v>Nincs VKR kiválasztva!</v>
      </c>
      <c r="J1818" s="56" t="str">
        <f>IF($G1818="","Nincs VKR kiválasztva!",INDEX(Osszesito!$F:$F,MATCH($F1818,Osszesito!$C:$C,0)))</f>
        <v>Nincs VKR kiválasztva!</v>
      </c>
      <c r="K1818" s="48" t="str">
        <f t="shared" si="1196"/>
        <v>Nincs kitöltve a költség rész!</v>
      </c>
      <c r="L1818" s="49"/>
      <c r="M1818" s="49"/>
      <c r="N1818" s="60"/>
      <c r="O1818" s="60"/>
      <c r="P1818" s="90"/>
      <c r="R1818" s="62"/>
      <c r="S1818" s="62"/>
      <c r="T1818" s="62"/>
      <c r="U1818" s="62"/>
      <c r="V1818" s="62"/>
      <c r="W1818" s="62"/>
      <c r="X1818" s="62"/>
      <c r="Y1818" s="62"/>
      <c r="Z1818" s="62"/>
      <c r="AA1818" s="62"/>
      <c r="AB1818" s="62"/>
      <c r="AC1818" s="61">
        <f t="shared" si="1159"/>
        <v>0</v>
      </c>
      <c r="AD1818" s="1" t="str">
        <f t="shared" si="1160"/>
        <v>Nincs VKR kiválasztva!</v>
      </c>
      <c r="AF1818" s="60"/>
      <c r="AG1818" s="60"/>
      <c r="AH1818" s="60"/>
      <c r="AI1818" s="60"/>
      <c r="AJ1818" s="60"/>
      <c r="AK1818" s="60"/>
      <c r="AL1818" s="60"/>
      <c r="AM1818" s="60"/>
      <c r="AN1818" s="60"/>
      <c r="AO1818" s="60"/>
      <c r="AP1818" s="60"/>
      <c r="AQ1818" s="61">
        <f t="shared" si="1161"/>
        <v>0</v>
      </c>
      <c r="AR1818" s="130" t="s">
        <v>36</v>
      </c>
      <c r="AS1818" s="1" t="str">
        <f t="shared" si="1162"/>
        <v>Nincs VKR kiválasztva!</v>
      </c>
      <c r="AU1818" s="46"/>
      <c r="AV1818" s="46"/>
      <c r="AY1818" s="64" t="str">
        <f>IF($D1818="","",INDEX(Osszesito!$E:$E,MATCH($F1818,Osszesito!$C:$C,0)))</f>
        <v/>
      </c>
      <c r="AZ1818" s="64">
        <f t="shared" si="1170"/>
        <v>0</v>
      </c>
      <c r="BA1818" s="65">
        <f t="shared" si="1171"/>
        <v>0</v>
      </c>
      <c r="BB1818" s="65" t="str">
        <f t="shared" si="1172"/>
        <v>x</v>
      </c>
      <c r="BC1818" s="65">
        <f t="shared" si="1163"/>
        <v>0</v>
      </c>
      <c r="BD1818" s="65">
        <f t="shared" si="1197"/>
        <v>0</v>
      </c>
      <c r="BE1818" s="65">
        <f t="shared" si="1173"/>
        <v>0</v>
      </c>
      <c r="BF1818" s="64" t="str">
        <f t="shared" si="1174"/>
        <v>A forrás egyenlő a költséggel (I.ütem).</v>
      </c>
      <c r="BG1818" s="65">
        <f t="shared" si="1175"/>
        <v>0</v>
      </c>
      <c r="BH1818" s="65">
        <f t="shared" si="1176"/>
        <v>0</v>
      </c>
      <c r="BI1818" s="65">
        <f t="shared" si="1177"/>
        <v>0</v>
      </c>
      <c r="BJ1818" s="65">
        <f t="shared" si="1178"/>
        <v>0</v>
      </c>
      <c r="BK1818" s="65">
        <f t="shared" si="1164"/>
        <v>0</v>
      </c>
      <c r="BL1818" s="66" t="str">
        <f t="shared" si="1198"/>
        <v>Nem hosszútávú a feladat.</v>
      </c>
      <c r="BM1818" s="67">
        <f t="shared" si="1179"/>
        <v>1</v>
      </c>
      <c r="BN1818" s="67">
        <f t="shared" si="1180"/>
        <v>0</v>
      </c>
      <c r="BO1818" s="67">
        <f t="shared" si="1181"/>
        <v>1</v>
      </c>
      <c r="BP1818" s="67">
        <f t="shared" si="1182"/>
        <v>0</v>
      </c>
      <c r="BQ1818" s="65">
        <f t="shared" si="1183"/>
        <v>0</v>
      </c>
      <c r="BR1818" s="64" t="str">
        <f t="shared" si="1184"/>
        <v>Nincs hosszútávú terv!</v>
      </c>
      <c r="BS1818" s="65">
        <f t="shared" si="1185"/>
        <v>0</v>
      </c>
      <c r="BT1818" s="65">
        <f t="shared" si="1186"/>
        <v>0</v>
      </c>
      <c r="BU1818" s="65">
        <f t="shared" si="1187"/>
        <v>0</v>
      </c>
      <c r="BV1818" s="65">
        <f t="shared" si="1188"/>
        <v>0</v>
      </c>
      <c r="BW1818" s="65">
        <f t="shared" si="1189"/>
        <v>0</v>
      </c>
      <c r="BX1818" s="65">
        <f t="shared" si="1190"/>
        <v>0</v>
      </c>
      <c r="BY1818" s="65">
        <f t="shared" si="1191"/>
        <v>0</v>
      </c>
      <c r="BZ1818" s="65">
        <f t="shared" si="1192"/>
        <v>0</v>
      </c>
      <c r="CA1818" s="65">
        <f t="shared" si="1193"/>
        <v>0</v>
      </c>
      <c r="CB1818" s="65">
        <f t="shared" si="1194"/>
        <v>0</v>
      </c>
      <c r="CC1818" s="65">
        <f t="shared" si="1195"/>
        <v>0</v>
      </c>
      <c r="CD1818" s="65" t="str">
        <f t="shared" si="1165"/>
        <v>Hiányos kitöltés! (B-oszlop üres)</v>
      </c>
      <c r="CE1818" s="66" t="str">
        <f t="shared" si="1166"/>
        <v>Hiányos kitöltés! (B-oszlop üres)</v>
      </c>
      <c r="CF1818" s="65">
        <f t="shared" si="1167"/>
        <v>0</v>
      </c>
      <c r="CG1818" s="65">
        <f t="shared" si="1168"/>
        <v>0</v>
      </c>
      <c r="CH1818" s="65">
        <f t="shared" si="1169"/>
        <v>0</v>
      </c>
    </row>
    <row r="1819" spans="1:86" ht="31.25" x14ac:dyDescent="0.25">
      <c r="A1819" s="54" t="str">
        <f t="shared" si="1158"/>
        <v>Nincs VKR kiválasztva!</v>
      </c>
      <c r="B1819" s="68"/>
      <c r="C1819" s="55"/>
      <c r="D1819" s="47"/>
      <c r="E1819" s="47"/>
      <c r="F1819" s="56" t="str">
        <f>IF($G1819="","Nincs VKR kiválasztva!",INDEX(Osszesito!$C:$C,MATCH($G1819,Osszesito!$D:$D,0)))</f>
        <v>Nincs VKR kiválasztva!</v>
      </c>
      <c r="G1819" s="45"/>
      <c r="H1819" s="51" t="str">
        <f>IF($D1819="","",CONCATENATE($AY1819,"_",COUNTA($D$3:$D1819),"_FSZV_2026"))</f>
        <v/>
      </c>
      <c r="I1819" s="56" t="str">
        <f>IF($G1819="","Nincs VKR kiválasztva!",INDEX(Osszesito!$G:$G,MATCH($F1819,Osszesito!$C:$C,0)))</f>
        <v>Nincs VKR kiválasztva!</v>
      </c>
      <c r="J1819" s="56" t="str">
        <f>IF($G1819="","Nincs VKR kiválasztva!",INDEX(Osszesito!$F:$F,MATCH($F1819,Osszesito!$C:$C,0)))</f>
        <v>Nincs VKR kiválasztva!</v>
      </c>
      <c r="K1819" s="48" t="str">
        <f t="shared" si="1196"/>
        <v>Nincs kitöltve a költség rész!</v>
      </c>
      <c r="L1819" s="49"/>
      <c r="M1819" s="49"/>
      <c r="N1819" s="60"/>
      <c r="O1819" s="60"/>
      <c r="P1819" s="90"/>
      <c r="R1819" s="62"/>
      <c r="S1819" s="62"/>
      <c r="T1819" s="62"/>
      <c r="U1819" s="62"/>
      <c r="V1819" s="62"/>
      <c r="W1819" s="62"/>
      <c r="X1819" s="62"/>
      <c r="Y1819" s="62"/>
      <c r="Z1819" s="62"/>
      <c r="AA1819" s="62"/>
      <c r="AB1819" s="62"/>
      <c r="AC1819" s="61">
        <f t="shared" si="1159"/>
        <v>0</v>
      </c>
      <c r="AD1819" s="1" t="str">
        <f t="shared" si="1160"/>
        <v>Nincs VKR kiválasztva!</v>
      </c>
      <c r="AF1819" s="60"/>
      <c r="AG1819" s="60"/>
      <c r="AH1819" s="60"/>
      <c r="AI1819" s="60"/>
      <c r="AJ1819" s="60"/>
      <c r="AK1819" s="60"/>
      <c r="AL1819" s="60"/>
      <c r="AM1819" s="60"/>
      <c r="AN1819" s="60"/>
      <c r="AO1819" s="60"/>
      <c r="AP1819" s="60"/>
      <c r="AQ1819" s="61">
        <f t="shared" si="1161"/>
        <v>0</v>
      </c>
      <c r="AR1819" s="130" t="s">
        <v>36</v>
      </c>
      <c r="AS1819" s="1" t="str">
        <f t="shared" si="1162"/>
        <v>Nincs VKR kiválasztva!</v>
      </c>
      <c r="AU1819" s="46"/>
      <c r="AV1819" s="46"/>
      <c r="AY1819" s="64" t="str">
        <f>IF($D1819="","",INDEX(Osszesito!$E:$E,MATCH($F1819,Osszesito!$C:$C,0)))</f>
        <v/>
      </c>
      <c r="AZ1819" s="64">
        <f t="shared" si="1170"/>
        <v>0</v>
      </c>
      <c r="BA1819" s="65">
        <f t="shared" si="1171"/>
        <v>0</v>
      </c>
      <c r="BB1819" s="65" t="str">
        <f t="shared" si="1172"/>
        <v>x</v>
      </c>
      <c r="BC1819" s="65">
        <f t="shared" si="1163"/>
        <v>0</v>
      </c>
      <c r="BD1819" s="65">
        <f t="shared" si="1197"/>
        <v>0</v>
      </c>
      <c r="BE1819" s="65">
        <f t="shared" si="1173"/>
        <v>0</v>
      </c>
      <c r="BF1819" s="64" t="str">
        <f t="shared" si="1174"/>
        <v>A forrás egyenlő a költséggel (I.ütem).</v>
      </c>
      <c r="BG1819" s="65">
        <f t="shared" si="1175"/>
        <v>0</v>
      </c>
      <c r="BH1819" s="65">
        <f t="shared" si="1176"/>
        <v>0</v>
      </c>
      <c r="BI1819" s="65">
        <f t="shared" si="1177"/>
        <v>0</v>
      </c>
      <c r="BJ1819" s="65">
        <f t="shared" si="1178"/>
        <v>0</v>
      </c>
      <c r="BK1819" s="65">
        <f t="shared" si="1164"/>
        <v>0</v>
      </c>
      <c r="BL1819" s="66" t="str">
        <f t="shared" si="1198"/>
        <v>Nem hosszútávú a feladat.</v>
      </c>
      <c r="BM1819" s="67">
        <f t="shared" si="1179"/>
        <v>1</v>
      </c>
      <c r="BN1819" s="67">
        <f t="shared" si="1180"/>
        <v>0</v>
      </c>
      <c r="BO1819" s="67">
        <f t="shared" si="1181"/>
        <v>1</v>
      </c>
      <c r="BP1819" s="67">
        <f t="shared" si="1182"/>
        <v>0</v>
      </c>
      <c r="BQ1819" s="65">
        <f t="shared" si="1183"/>
        <v>0</v>
      </c>
      <c r="BR1819" s="64" t="str">
        <f t="shared" si="1184"/>
        <v>Nincs hosszútávú terv!</v>
      </c>
      <c r="BS1819" s="65">
        <f t="shared" si="1185"/>
        <v>0</v>
      </c>
      <c r="BT1819" s="65">
        <f t="shared" si="1186"/>
        <v>0</v>
      </c>
      <c r="BU1819" s="65">
        <f t="shared" si="1187"/>
        <v>0</v>
      </c>
      <c r="BV1819" s="65">
        <f t="shared" si="1188"/>
        <v>0</v>
      </c>
      <c r="BW1819" s="65">
        <f t="shared" si="1189"/>
        <v>0</v>
      </c>
      <c r="BX1819" s="65">
        <f t="shared" si="1190"/>
        <v>0</v>
      </c>
      <c r="BY1819" s="65">
        <f t="shared" si="1191"/>
        <v>0</v>
      </c>
      <c r="BZ1819" s="65">
        <f t="shared" si="1192"/>
        <v>0</v>
      </c>
      <c r="CA1819" s="65">
        <f t="shared" si="1193"/>
        <v>0</v>
      </c>
      <c r="CB1819" s="65">
        <f t="shared" si="1194"/>
        <v>0</v>
      </c>
      <c r="CC1819" s="65">
        <f t="shared" si="1195"/>
        <v>0</v>
      </c>
      <c r="CD1819" s="65" t="str">
        <f t="shared" si="1165"/>
        <v>Hiányos kitöltés! (B-oszlop üres)</v>
      </c>
      <c r="CE1819" s="66" t="str">
        <f t="shared" si="1166"/>
        <v>Hiányos kitöltés! (B-oszlop üres)</v>
      </c>
      <c r="CF1819" s="65">
        <f t="shared" si="1167"/>
        <v>0</v>
      </c>
      <c r="CG1819" s="65">
        <f t="shared" si="1168"/>
        <v>0</v>
      </c>
      <c r="CH1819" s="65">
        <f t="shared" si="1169"/>
        <v>0</v>
      </c>
    </row>
    <row r="1820" spans="1:86" ht="31.25" x14ac:dyDescent="0.25">
      <c r="A1820" s="54" t="str">
        <f t="shared" si="1158"/>
        <v>Nincs VKR kiválasztva!</v>
      </c>
      <c r="B1820" s="68"/>
      <c r="C1820" s="55"/>
      <c r="D1820" s="47"/>
      <c r="E1820" s="47"/>
      <c r="F1820" s="56" t="str">
        <f>IF($G1820="","Nincs VKR kiválasztva!",INDEX(Osszesito!$C:$C,MATCH($G1820,Osszesito!$D:$D,0)))</f>
        <v>Nincs VKR kiválasztva!</v>
      </c>
      <c r="G1820" s="45"/>
      <c r="H1820" s="51" t="str">
        <f>IF($D1820="","",CONCATENATE($AY1820,"_",COUNTA($D$3:$D1820),"_FSZV_2026"))</f>
        <v/>
      </c>
      <c r="I1820" s="56" t="str">
        <f>IF($G1820="","Nincs VKR kiválasztva!",INDEX(Osszesito!$G:$G,MATCH($F1820,Osszesito!$C:$C,0)))</f>
        <v>Nincs VKR kiválasztva!</v>
      </c>
      <c r="J1820" s="56" t="str">
        <f>IF($G1820="","Nincs VKR kiválasztva!",INDEX(Osszesito!$F:$F,MATCH($F1820,Osszesito!$C:$C,0)))</f>
        <v>Nincs VKR kiválasztva!</v>
      </c>
      <c r="K1820" s="48" t="str">
        <f t="shared" si="1196"/>
        <v>Nincs kitöltve a költség rész!</v>
      </c>
      <c r="L1820" s="49"/>
      <c r="M1820" s="49"/>
      <c r="N1820" s="60"/>
      <c r="O1820" s="60"/>
      <c r="P1820" s="90"/>
      <c r="R1820" s="62"/>
      <c r="S1820" s="62"/>
      <c r="T1820" s="62"/>
      <c r="U1820" s="62"/>
      <c r="V1820" s="62"/>
      <c r="W1820" s="62"/>
      <c r="X1820" s="62"/>
      <c r="Y1820" s="62"/>
      <c r="Z1820" s="62"/>
      <c r="AA1820" s="62"/>
      <c r="AB1820" s="62"/>
      <c r="AC1820" s="61">
        <f t="shared" si="1159"/>
        <v>0</v>
      </c>
      <c r="AD1820" s="1" t="str">
        <f t="shared" si="1160"/>
        <v>Nincs VKR kiválasztva!</v>
      </c>
      <c r="AF1820" s="60"/>
      <c r="AG1820" s="60"/>
      <c r="AH1820" s="60"/>
      <c r="AI1820" s="60"/>
      <c r="AJ1820" s="60"/>
      <c r="AK1820" s="60"/>
      <c r="AL1820" s="60"/>
      <c r="AM1820" s="60"/>
      <c r="AN1820" s="60"/>
      <c r="AO1820" s="60"/>
      <c r="AP1820" s="60"/>
      <c r="AQ1820" s="61">
        <f t="shared" si="1161"/>
        <v>0</v>
      </c>
      <c r="AR1820" s="130" t="s">
        <v>36</v>
      </c>
      <c r="AS1820" s="1" t="str">
        <f t="shared" si="1162"/>
        <v>Nincs VKR kiválasztva!</v>
      </c>
      <c r="AU1820" s="46"/>
      <c r="AV1820" s="46"/>
      <c r="AY1820" s="64" t="str">
        <f>IF($D1820="","",INDEX(Osszesito!$E:$E,MATCH($F1820,Osszesito!$C:$C,0)))</f>
        <v/>
      </c>
      <c r="AZ1820" s="64">
        <f t="shared" si="1170"/>
        <v>0</v>
      </c>
      <c r="BA1820" s="65">
        <f t="shared" si="1171"/>
        <v>0</v>
      </c>
      <c r="BB1820" s="65" t="str">
        <f t="shared" si="1172"/>
        <v>x</v>
      </c>
      <c r="BC1820" s="65">
        <f t="shared" si="1163"/>
        <v>0</v>
      </c>
      <c r="BD1820" s="65">
        <f t="shared" si="1197"/>
        <v>0</v>
      </c>
      <c r="BE1820" s="65">
        <f t="shared" si="1173"/>
        <v>0</v>
      </c>
      <c r="BF1820" s="64" t="str">
        <f t="shared" si="1174"/>
        <v>A forrás egyenlő a költséggel (I.ütem).</v>
      </c>
      <c r="BG1820" s="65">
        <f t="shared" si="1175"/>
        <v>0</v>
      </c>
      <c r="BH1820" s="65">
        <f t="shared" si="1176"/>
        <v>0</v>
      </c>
      <c r="BI1820" s="65">
        <f t="shared" si="1177"/>
        <v>0</v>
      </c>
      <c r="BJ1820" s="65">
        <f t="shared" si="1178"/>
        <v>0</v>
      </c>
      <c r="BK1820" s="65">
        <f t="shared" si="1164"/>
        <v>0</v>
      </c>
      <c r="BL1820" s="66" t="str">
        <f t="shared" si="1198"/>
        <v>Nem hosszútávú a feladat.</v>
      </c>
      <c r="BM1820" s="67">
        <f t="shared" si="1179"/>
        <v>1</v>
      </c>
      <c r="BN1820" s="67">
        <f t="shared" si="1180"/>
        <v>0</v>
      </c>
      <c r="BO1820" s="67">
        <f t="shared" si="1181"/>
        <v>1</v>
      </c>
      <c r="BP1820" s="67">
        <f t="shared" si="1182"/>
        <v>0</v>
      </c>
      <c r="BQ1820" s="65">
        <f t="shared" si="1183"/>
        <v>0</v>
      </c>
      <c r="BR1820" s="64" t="str">
        <f t="shared" si="1184"/>
        <v>Nincs hosszútávú terv!</v>
      </c>
      <c r="BS1820" s="65">
        <f t="shared" si="1185"/>
        <v>0</v>
      </c>
      <c r="BT1820" s="65">
        <f t="shared" si="1186"/>
        <v>0</v>
      </c>
      <c r="BU1820" s="65">
        <f t="shared" si="1187"/>
        <v>0</v>
      </c>
      <c r="BV1820" s="65">
        <f t="shared" si="1188"/>
        <v>0</v>
      </c>
      <c r="BW1820" s="65">
        <f t="shared" si="1189"/>
        <v>0</v>
      </c>
      <c r="BX1820" s="65">
        <f t="shared" si="1190"/>
        <v>0</v>
      </c>
      <c r="BY1820" s="65">
        <f t="shared" si="1191"/>
        <v>0</v>
      </c>
      <c r="BZ1820" s="65">
        <f t="shared" si="1192"/>
        <v>0</v>
      </c>
      <c r="CA1820" s="65">
        <f t="shared" si="1193"/>
        <v>0</v>
      </c>
      <c r="CB1820" s="65">
        <f t="shared" si="1194"/>
        <v>0</v>
      </c>
      <c r="CC1820" s="65">
        <f t="shared" si="1195"/>
        <v>0</v>
      </c>
      <c r="CD1820" s="65" t="str">
        <f t="shared" si="1165"/>
        <v>Hiányos kitöltés! (B-oszlop üres)</v>
      </c>
      <c r="CE1820" s="66" t="str">
        <f t="shared" si="1166"/>
        <v>Hiányos kitöltés! (B-oszlop üres)</v>
      </c>
      <c r="CF1820" s="65">
        <f t="shared" si="1167"/>
        <v>0</v>
      </c>
      <c r="CG1820" s="65">
        <f t="shared" si="1168"/>
        <v>0</v>
      </c>
      <c r="CH1820" s="65">
        <f t="shared" si="1169"/>
        <v>0</v>
      </c>
    </row>
    <row r="1821" spans="1:86" ht="31.25" x14ac:dyDescent="0.25">
      <c r="A1821" s="54" t="str">
        <f t="shared" si="1158"/>
        <v>Nincs VKR kiválasztva!</v>
      </c>
      <c r="B1821" s="68"/>
      <c r="C1821" s="55"/>
      <c r="D1821" s="47"/>
      <c r="E1821" s="47"/>
      <c r="F1821" s="56" t="str">
        <f>IF($G1821="","Nincs VKR kiválasztva!",INDEX(Osszesito!$C:$C,MATCH($G1821,Osszesito!$D:$D,0)))</f>
        <v>Nincs VKR kiválasztva!</v>
      </c>
      <c r="G1821" s="45"/>
      <c r="H1821" s="51" t="str">
        <f>IF($D1821="","",CONCATENATE($AY1821,"_",COUNTA($D$3:$D1821),"_FSZV_2026"))</f>
        <v/>
      </c>
      <c r="I1821" s="56" t="str">
        <f>IF($G1821="","Nincs VKR kiválasztva!",INDEX(Osszesito!$G:$G,MATCH($F1821,Osszesito!$C:$C,0)))</f>
        <v>Nincs VKR kiválasztva!</v>
      </c>
      <c r="J1821" s="56" t="str">
        <f>IF($G1821="","Nincs VKR kiválasztva!",INDEX(Osszesito!$F:$F,MATCH($F1821,Osszesito!$C:$C,0)))</f>
        <v>Nincs VKR kiválasztva!</v>
      </c>
      <c r="K1821" s="48" t="str">
        <f t="shared" si="1196"/>
        <v>Nincs kitöltve a költség rész!</v>
      </c>
      <c r="L1821" s="49"/>
      <c r="M1821" s="49"/>
      <c r="N1821" s="60"/>
      <c r="O1821" s="60"/>
      <c r="P1821" s="90"/>
      <c r="R1821" s="62"/>
      <c r="S1821" s="62"/>
      <c r="T1821" s="62"/>
      <c r="U1821" s="62"/>
      <c r="V1821" s="62"/>
      <c r="W1821" s="62"/>
      <c r="X1821" s="62"/>
      <c r="Y1821" s="62"/>
      <c r="Z1821" s="62"/>
      <c r="AA1821" s="62"/>
      <c r="AB1821" s="62"/>
      <c r="AC1821" s="61">
        <f t="shared" si="1159"/>
        <v>0</v>
      </c>
      <c r="AD1821" s="1" t="str">
        <f t="shared" si="1160"/>
        <v>Nincs VKR kiválasztva!</v>
      </c>
      <c r="AF1821" s="60"/>
      <c r="AG1821" s="60"/>
      <c r="AH1821" s="60"/>
      <c r="AI1821" s="60"/>
      <c r="AJ1821" s="60"/>
      <c r="AK1821" s="60"/>
      <c r="AL1821" s="60"/>
      <c r="AM1821" s="60"/>
      <c r="AN1821" s="60"/>
      <c r="AO1821" s="60"/>
      <c r="AP1821" s="60"/>
      <c r="AQ1821" s="61">
        <f t="shared" si="1161"/>
        <v>0</v>
      </c>
      <c r="AR1821" s="130" t="s">
        <v>36</v>
      </c>
      <c r="AS1821" s="1" t="str">
        <f t="shared" si="1162"/>
        <v>Nincs VKR kiválasztva!</v>
      </c>
      <c r="AU1821" s="46"/>
      <c r="AV1821" s="46"/>
      <c r="AY1821" s="64" t="str">
        <f>IF($D1821="","",INDEX(Osszesito!$E:$E,MATCH($F1821,Osszesito!$C:$C,0)))</f>
        <v/>
      </c>
      <c r="AZ1821" s="64">
        <f t="shared" si="1170"/>
        <v>0</v>
      </c>
      <c r="BA1821" s="65">
        <f t="shared" si="1171"/>
        <v>0</v>
      </c>
      <c r="BB1821" s="65" t="str">
        <f t="shared" si="1172"/>
        <v>x</v>
      </c>
      <c r="BC1821" s="65">
        <f t="shared" si="1163"/>
        <v>0</v>
      </c>
      <c r="BD1821" s="65">
        <f t="shared" si="1197"/>
        <v>0</v>
      </c>
      <c r="BE1821" s="65">
        <f t="shared" si="1173"/>
        <v>0</v>
      </c>
      <c r="BF1821" s="64" t="str">
        <f t="shared" si="1174"/>
        <v>A forrás egyenlő a költséggel (I.ütem).</v>
      </c>
      <c r="BG1821" s="65">
        <f t="shared" si="1175"/>
        <v>0</v>
      </c>
      <c r="BH1821" s="65">
        <f t="shared" si="1176"/>
        <v>0</v>
      </c>
      <c r="BI1821" s="65">
        <f t="shared" si="1177"/>
        <v>0</v>
      </c>
      <c r="BJ1821" s="65">
        <f t="shared" si="1178"/>
        <v>0</v>
      </c>
      <c r="BK1821" s="65">
        <f t="shared" si="1164"/>
        <v>0</v>
      </c>
      <c r="BL1821" s="66" t="str">
        <f t="shared" si="1198"/>
        <v>Nem hosszútávú a feladat.</v>
      </c>
      <c r="BM1821" s="67">
        <f t="shared" si="1179"/>
        <v>1</v>
      </c>
      <c r="BN1821" s="67">
        <f t="shared" si="1180"/>
        <v>0</v>
      </c>
      <c r="BO1821" s="67">
        <f t="shared" si="1181"/>
        <v>1</v>
      </c>
      <c r="BP1821" s="67">
        <f t="shared" si="1182"/>
        <v>0</v>
      </c>
      <c r="BQ1821" s="65">
        <f t="shared" si="1183"/>
        <v>0</v>
      </c>
      <c r="BR1821" s="64" t="str">
        <f t="shared" si="1184"/>
        <v>Nincs hosszútávú terv!</v>
      </c>
      <c r="BS1821" s="65">
        <f t="shared" si="1185"/>
        <v>0</v>
      </c>
      <c r="BT1821" s="65">
        <f t="shared" si="1186"/>
        <v>0</v>
      </c>
      <c r="BU1821" s="65">
        <f t="shared" si="1187"/>
        <v>0</v>
      </c>
      <c r="BV1821" s="65">
        <f t="shared" si="1188"/>
        <v>0</v>
      </c>
      <c r="BW1821" s="65">
        <f t="shared" si="1189"/>
        <v>0</v>
      </c>
      <c r="BX1821" s="65">
        <f t="shared" si="1190"/>
        <v>0</v>
      </c>
      <c r="BY1821" s="65">
        <f t="shared" si="1191"/>
        <v>0</v>
      </c>
      <c r="BZ1821" s="65">
        <f t="shared" si="1192"/>
        <v>0</v>
      </c>
      <c r="CA1821" s="65">
        <f t="shared" si="1193"/>
        <v>0</v>
      </c>
      <c r="CB1821" s="65">
        <f t="shared" si="1194"/>
        <v>0</v>
      </c>
      <c r="CC1821" s="65">
        <f t="shared" si="1195"/>
        <v>0</v>
      </c>
      <c r="CD1821" s="65" t="str">
        <f t="shared" si="1165"/>
        <v>Hiányos kitöltés! (B-oszlop üres)</v>
      </c>
      <c r="CE1821" s="66" t="str">
        <f t="shared" si="1166"/>
        <v>Hiányos kitöltés! (B-oszlop üres)</v>
      </c>
      <c r="CF1821" s="65">
        <f t="shared" si="1167"/>
        <v>0</v>
      </c>
      <c r="CG1821" s="65">
        <f t="shared" si="1168"/>
        <v>0</v>
      </c>
      <c r="CH1821" s="65">
        <f t="shared" si="1169"/>
        <v>0</v>
      </c>
    </row>
    <row r="1822" spans="1:86" ht="31.25" x14ac:dyDescent="0.25">
      <c r="A1822" s="54" t="str">
        <f t="shared" si="1158"/>
        <v>Nincs VKR kiválasztva!</v>
      </c>
      <c r="B1822" s="68"/>
      <c r="C1822" s="55"/>
      <c r="D1822" s="47"/>
      <c r="E1822" s="47"/>
      <c r="F1822" s="56" t="str">
        <f>IF($G1822="","Nincs VKR kiválasztva!",INDEX(Osszesito!$C:$C,MATCH($G1822,Osszesito!$D:$D,0)))</f>
        <v>Nincs VKR kiválasztva!</v>
      </c>
      <c r="G1822" s="45"/>
      <c r="H1822" s="51" t="str">
        <f>IF($D1822="","",CONCATENATE($AY1822,"_",COUNTA($D$3:$D1822),"_FSZV_2026"))</f>
        <v/>
      </c>
      <c r="I1822" s="56" t="str">
        <f>IF($G1822="","Nincs VKR kiválasztva!",INDEX(Osszesito!$G:$G,MATCH($F1822,Osszesito!$C:$C,0)))</f>
        <v>Nincs VKR kiválasztva!</v>
      </c>
      <c r="J1822" s="56" t="str">
        <f>IF($G1822="","Nincs VKR kiválasztva!",INDEX(Osszesito!$F:$F,MATCH($F1822,Osszesito!$C:$C,0)))</f>
        <v>Nincs VKR kiválasztva!</v>
      </c>
      <c r="K1822" s="48" t="str">
        <f t="shared" si="1196"/>
        <v>Nincs kitöltve a költség rész!</v>
      </c>
      <c r="L1822" s="49"/>
      <c r="M1822" s="49"/>
      <c r="N1822" s="60"/>
      <c r="O1822" s="60"/>
      <c r="P1822" s="90"/>
      <c r="R1822" s="62"/>
      <c r="S1822" s="62"/>
      <c r="T1822" s="62"/>
      <c r="U1822" s="62"/>
      <c r="V1822" s="62"/>
      <c r="W1822" s="62"/>
      <c r="X1822" s="62"/>
      <c r="Y1822" s="62"/>
      <c r="Z1822" s="62"/>
      <c r="AA1822" s="62"/>
      <c r="AB1822" s="62"/>
      <c r="AC1822" s="61">
        <f t="shared" si="1159"/>
        <v>0</v>
      </c>
      <c r="AD1822" s="1" t="str">
        <f t="shared" si="1160"/>
        <v>Nincs VKR kiválasztva!</v>
      </c>
      <c r="AF1822" s="60"/>
      <c r="AG1822" s="60"/>
      <c r="AH1822" s="60"/>
      <c r="AI1822" s="60"/>
      <c r="AJ1822" s="60"/>
      <c r="AK1822" s="60"/>
      <c r="AL1822" s="60"/>
      <c r="AM1822" s="60"/>
      <c r="AN1822" s="60"/>
      <c r="AO1822" s="60"/>
      <c r="AP1822" s="60"/>
      <c r="AQ1822" s="61">
        <f t="shared" si="1161"/>
        <v>0</v>
      </c>
      <c r="AR1822" s="130" t="s">
        <v>36</v>
      </c>
      <c r="AS1822" s="1" t="str">
        <f t="shared" si="1162"/>
        <v>Nincs VKR kiválasztva!</v>
      </c>
      <c r="AU1822" s="46"/>
      <c r="AV1822" s="46"/>
      <c r="AY1822" s="64" t="str">
        <f>IF($D1822="","",INDEX(Osszesito!$E:$E,MATCH($F1822,Osszesito!$C:$C,0)))</f>
        <v/>
      </c>
      <c r="AZ1822" s="64">
        <f t="shared" si="1170"/>
        <v>0</v>
      </c>
      <c r="BA1822" s="65">
        <f t="shared" si="1171"/>
        <v>0</v>
      </c>
      <c r="BB1822" s="65" t="str">
        <f t="shared" si="1172"/>
        <v>x</v>
      </c>
      <c r="BC1822" s="65">
        <f t="shared" si="1163"/>
        <v>0</v>
      </c>
      <c r="BD1822" s="65">
        <f t="shared" si="1197"/>
        <v>0</v>
      </c>
      <c r="BE1822" s="65">
        <f t="shared" si="1173"/>
        <v>0</v>
      </c>
      <c r="BF1822" s="64" t="str">
        <f t="shared" si="1174"/>
        <v>A forrás egyenlő a költséggel (I.ütem).</v>
      </c>
      <c r="BG1822" s="65">
        <f t="shared" si="1175"/>
        <v>0</v>
      </c>
      <c r="BH1822" s="65">
        <f t="shared" si="1176"/>
        <v>0</v>
      </c>
      <c r="BI1822" s="65">
        <f t="shared" si="1177"/>
        <v>0</v>
      </c>
      <c r="BJ1822" s="65">
        <f t="shared" si="1178"/>
        <v>0</v>
      </c>
      <c r="BK1822" s="65">
        <f t="shared" si="1164"/>
        <v>0</v>
      </c>
      <c r="BL1822" s="66" t="str">
        <f t="shared" si="1198"/>
        <v>Nem hosszútávú a feladat.</v>
      </c>
      <c r="BM1822" s="67">
        <f t="shared" si="1179"/>
        <v>1</v>
      </c>
      <c r="BN1822" s="67">
        <f t="shared" si="1180"/>
        <v>0</v>
      </c>
      <c r="BO1822" s="67">
        <f t="shared" si="1181"/>
        <v>1</v>
      </c>
      <c r="BP1822" s="67">
        <f t="shared" si="1182"/>
        <v>0</v>
      </c>
      <c r="BQ1822" s="65">
        <f t="shared" si="1183"/>
        <v>0</v>
      </c>
      <c r="BR1822" s="64" t="str">
        <f t="shared" si="1184"/>
        <v>Nincs hosszútávú terv!</v>
      </c>
      <c r="BS1822" s="65">
        <f t="shared" si="1185"/>
        <v>0</v>
      </c>
      <c r="BT1822" s="65">
        <f t="shared" si="1186"/>
        <v>0</v>
      </c>
      <c r="BU1822" s="65">
        <f t="shared" si="1187"/>
        <v>0</v>
      </c>
      <c r="BV1822" s="65">
        <f t="shared" si="1188"/>
        <v>0</v>
      </c>
      <c r="BW1822" s="65">
        <f t="shared" si="1189"/>
        <v>0</v>
      </c>
      <c r="BX1822" s="65">
        <f t="shared" si="1190"/>
        <v>0</v>
      </c>
      <c r="BY1822" s="65">
        <f t="shared" si="1191"/>
        <v>0</v>
      </c>
      <c r="BZ1822" s="65">
        <f t="shared" si="1192"/>
        <v>0</v>
      </c>
      <c r="CA1822" s="65">
        <f t="shared" si="1193"/>
        <v>0</v>
      </c>
      <c r="CB1822" s="65">
        <f t="shared" si="1194"/>
        <v>0</v>
      </c>
      <c r="CC1822" s="65">
        <f t="shared" si="1195"/>
        <v>0</v>
      </c>
      <c r="CD1822" s="65" t="str">
        <f t="shared" si="1165"/>
        <v>Hiányos kitöltés! (B-oszlop üres)</v>
      </c>
      <c r="CE1822" s="66" t="str">
        <f t="shared" si="1166"/>
        <v>Hiányos kitöltés! (B-oszlop üres)</v>
      </c>
      <c r="CF1822" s="65">
        <f t="shared" si="1167"/>
        <v>0</v>
      </c>
      <c r="CG1822" s="65">
        <f t="shared" si="1168"/>
        <v>0</v>
      </c>
      <c r="CH1822" s="65">
        <f t="shared" si="1169"/>
        <v>0</v>
      </c>
    </row>
    <row r="1823" spans="1:86" ht="31.25" x14ac:dyDescent="0.25">
      <c r="A1823" s="54" t="str">
        <f t="shared" si="1158"/>
        <v>Nincs VKR kiválasztva!</v>
      </c>
      <c r="B1823" s="68"/>
      <c r="C1823" s="55"/>
      <c r="D1823" s="47"/>
      <c r="E1823" s="47"/>
      <c r="F1823" s="56" t="str">
        <f>IF($G1823="","Nincs VKR kiválasztva!",INDEX(Osszesito!$C:$C,MATCH($G1823,Osszesito!$D:$D,0)))</f>
        <v>Nincs VKR kiválasztva!</v>
      </c>
      <c r="G1823" s="45"/>
      <c r="H1823" s="51" t="str">
        <f>IF($D1823="","",CONCATENATE($AY1823,"_",COUNTA($D$3:$D1823),"_FSZV_2026"))</f>
        <v/>
      </c>
      <c r="I1823" s="56" t="str">
        <f>IF($G1823="","Nincs VKR kiválasztva!",INDEX(Osszesito!$G:$G,MATCH($F1823,Osszesito!$C:$C,0)))</f>
        <v>Nincs VKR kiválasztva!</v>
      </c>
      <c r="J1823" s="56" t="str">
        <f>IF($G1823="","Nincs VKR kiválasztva!",INDEX(Osszesito!$F:$F,MATCH($F1823,Osszesito!$C:$C,0)))</f>
        <v>Nincs VKR kiválasztva!</v>
      </c>
      <c r="K1823" s="48" t="str">
        <f t="shared" si="1196"/>
        <v>Nincs kitöltve a költség rész!</v>
      </c>
      <c r="L1823" s="49"/>
      <c r="M1823" s="49"/>
      <c r="N1823" s="60"/>
      <c r="O1823" s="60"/>
      <c r="P1823" s="90"/>
      <c r="R1823" s="62"/>
      <c r="S1823" s="62"/>
      <c r="T1823" s="62"/>
      <c r="U1823" s="62"/>
      <c r="V1823" s="62"/>
      <c r="W1823" s="62"/>
      <c r="X1823" s="62"/>
      <c r="Y1823" s="62"/>
      <c r="Z1823" s="62"/>
      <c r="AA1823" s="62"/>
      <c r="AB1823" s="62"/>
      <c r="AC1823" s="61">
        <f t="shared" si="1159"/>
        <v>0</v>
      </c>
      <c r="AD1823" s="1" t="str">
        <f t="shared" si="1160"/>
        <v>Nincs VKR kiválasztva!</v>
      </c>
      <c r="AF1823" s="60"/>
      <c r="AG1823" s="60"/>
      <c r="AH1823" s="60"/>
      <c r="AI1823" s="60"/>
      <c r="AJ1823" s="60"/>
      <c r="AK1823" s="60"/>
      <c r="AL1823" s="60"/>
      <c r="AM1823" s="60"/>
      <c r="AN1823" s="60"/>
      <c r="AO1823" s="60"/>
      <c r="AP1823" s="60"/>
      <c r="AQ1823" s="61">
        <f t="shared" si="1161"/>
        <v>0</v>
      </c>
      <c r="AR1823" s="130" t="s">
        <v>36</v>
      </c>
      <c r="AS1823" s="1" t="str">
        <f t="shared" si="1162"/>
        <v>Nincs VKR kiválasztva!</v>
      </c>
      <c r="AU1823" s="46"/>
      <c r="AV1823" s="46"/>
      <c r="AY1823" s="64" t="str">
        <f>IF($D1823="","",INDEX(Osszesito!$E:$E,MATCH($F1823,Osszesito!$C:$C,0)))</f>
        <v/>
      </c>
      <c r="AZ1823" s="64">
        <f t="shared" si="1170"/>
        <v>0</v>
      </c>
      <c r="BA1823" s="65">
        <f t="shared" si="1171"/>
        <v>0</v>
      </c>
      <c r="BB1823" s="65" t="str">
        <f t="shared" si="1172"/>
        <v>x</v>
      </c>
      <c r="BC1823" s="65">
        <f t="shared" si="1163"/>
        <v>0</v>
      </c>
      <c r="BD1823" s="65">
        <f t="shared" si="1197"/>
        <v>0</v>
      </c>
      <c r="BE1823" s="65">
        <f t="shared" si="1173"/>
        <v>0</v>
      </c>
      <c r="BF1823" s="64" t="str">
        <f t="shared" si="1174"/>
        <v>A forrás egyenlő a költséggel (I.ütem).</v>
      </c>
      <c r="BG1823" s="65">
        <f t="shared" si="1175"/>
        <v>0</v>
      </c>
      <c r="BH1823" s="65">
        <f t="shared" si="1176"/>
        <v>0</v>
      </c>
      <c r="BI1823" s="65">
        <f t="shared" si="1177"/>
        <v>0</v>
      </c>
      <c r="BJ1823" s="65">
        <f t="shared" si="1178"/>
        <v>0</v>
      </c>
      <c r="BK1823" s="65">
        <f t="shared" si="1164"/>
        <v>0</v>
      </c>
      <c r="BL1823" s="66" t="str">
        <f t="shared" si="1198"/>
        <v>Nem hosszútávú a feladat.</v>
      </c>
      <c r="BM1823" s="67">
        <f t="shared" si="1179"/>
        <v>1</v>
      </c>
      <c r="BN1823" s="67">
        <f t="shared" si="1180"/>
        <v>0</v>
      </c>
      <c r="BO1823" s="67">
        <f t="shared" si="1181"/>
        <v>1</v>
      </c>
      <c r="BP1823" s="67">
        <f t="shared" si="1182"/>
        <v>0</v>
      </c>
      <c r="BQ1823" s="65">
        <f t="shared" si="1183"/>
        <v>0</v>
      </c>
      <c r="BR1823" s="64" t="str">
        <f t="shared" si="1184"/>
        <v>Nincs hosszútávú terv!</v>
      </c>
      <c r="BS1823" s="65">
        <f t="shared" si="1185"/>
        <v>0</v>
      </c>
      <c r="BT1823" s="65">
        <f t="shared" si="1186"/>
        <v>0</v>
      </c>
      <c r="BU1823" s="65">
        <f t="shared" si="1187"/>
        <v>0</v>
      </c>
      <c r="BV1823" s="65">
        <f t="shared" si="1188"/>
        <v>0</v>
      </c>
      <c r="BW1823" s="65">
        <f t="shared" si="1189"/>
        <v>0</v>
      </c>
      <c r="BX1823" s="65">
        <f t="shared" si="1190"/>
        <v>0</v>
      </c>
      <c r="BY1823" s="65">
        <f t="shared" si="1191"/>
        <v>0</v>
      </c>
      <c r="BZ1823" s="65">
        <f t="shared" si="1192"/>
        <v>0</v>
      </c>
      <c r="CA1823" s="65">
        <f t="shared" si="1193"/>
        <v>0</v>
      </c>
      <c r="CB1823" s="65">
        <f t="shared" si="1194"/>
        <v>0</v>
      </c>
      <c r="CC1823" s="65">
        <f t="shared" si="1195"/>
        <v>0</v>
      </c>
      <c r="CD1823" s="65" t="str">
        <f t="shared" si="1165"/>
        <v>Hiányos kitöltés! (B-oszlop üres)</v>
      </c>
      <c r="CE1823" s="66" t="str">
        <f t="shared" si="1166"/>
        <v>Hiányos kitöltés! (B-oszlop üres)</v>
      </c>
      <c r="CF1823" s="65">
        <f t="shared" si="1167"/>
        <v>0</v>
      </c>
      <c r="CG1823" s="65">
        <f t="shared" si="1168"/>
        <v>0</v>
      </c>
      <c r="CH1823" s="65">
        <f t="shared" si="1169"/>
        <v>0</v>
      </c>
    </row>
    <row r="1824" spans="1:86" ht="31.25" x14ac:dyDescent="0.25">
      <c r="A1824" s="54" t="str">
        <f t="shared" si="1158"/>
        <v>Nincs VKR kiválasztva!</v>
      </c>
      <c r="B1824" s="68"/>
      <c r="C1824" s="55"/>
      <c r="D1824" s="47"/>
      <c r="E1824" s="47"/>
      <c r="F1824" s="56" t="str">
        <f>IF($G1824="","Nincs VKR kiválasztva!",INDEX(Osszesito!$C:$C,MATCH($G1824,Osszesito!$D:$D,0)))</f>
        <v>Nincs VKR kiválasztva!</v>
      </c>
      <c r="G1824" s="45"/>
      <c r="H1824" s="51" t="str">
        <f>IF($D1824="","",CONCATENATE($AY1824,"_",COUNTA($D$3:$D1824),"_FSZV_2026"))</f>
        <v/>
      </c>
      <c r="I1824" s="56" t="str">
        <f>IF($G1824="","Nincs VKR kiválasztva!",INDEX(Osszesito!$G:$G,MATCH($F1824,Osszesito!$C:$C,0)))</f>
        <v>Nincs VKR kiválasztva!</v>
      </c>
      <c r="J1824" s="56" t="str">
        <f>IF($G1824="","Nincs VKR kiválasztva!",INDEX(Osszesito!$F:$F,MATCH($F1824,Osszesito!$C:$C,0)))</f>
        <v>Nincs VKR kiválasztva!</v>
      </c>
      <c r="K1824" s="48" t="str">
        <f t="shared" si="1196"/>
        <v>Nincs kitöltve a költség rész!</v>
      </c>
      <c r="L1824" s="49"/>
      <c r="M1824" s="49"/>
      <c r="N1824" s="60"/>
      <c r="O1824" s="60"/>
      <c r="P1824" s="90"/>
      <c r="R1824" s="62"/>
      <c r="S1824" s="62"/>
      <c r="T1824" s="62"/>
      <c r="U1824" s="62"/>
      <c r="V1824" s="62"/>
      <c r="W1824" s="62"/>
      <c r="X1824" s="62"/>
      <c r="Y1824" s="62"/>
      <c r="Z1824" s="62"/>
      <c r="AA1824" s="62"/>
      <c r="AB1824" s="62"/>
      <c r="AC1824" s="61">
        <f t="shared" si="1159"/>
        <v>0</v>
      </c>
      <c r="AD1824" s="1" t="str">
        <f t="shared" si="1160"/>
        <v>Nincs VKR kiválasztva!</v>
      </c>
      <c r="AF1824" s="60"/>
      <c r="AG1824" s="60"/>
      <c r="AH1824" s="60"/>
      <c r="AI1824" s="60"/>
      <c r="AJ1824" s="60"/>
      <c r="AK1824" s="60"/>
      <c r="AL1824" s="60"/>
      <c r="AM1824" s="60"/>
      <c r="AN1824" s="60"/>
      <c r="AO1824" s="60"/>
      <c r="AP1824" s="60"/>
      <c r="AQ1824" s="61">
        <f t="shared" si="1161"/>
        <v>0</v>
      </c>
      <c r="AR1824" s="130" t="s">
        <v>36</v>
      </c>
      <c r="AS1824" s="1" t="str">
        <f t="shared" si="1162"/>
        <v>Nincs VKR kiválasztva!</v>
      </c>
      <c r="AU1824" s="46"/>
      <c r="AV1824" s="46"/>
      <c r="AY1824" s="64" t="str">
        <f>IF($D1824="","",INDEX(Osszesito!$E:$E,MATCH($F1824,Osszesito!$C:$C,0)))</f>
        <v/>
      </c>
      <c r="AZ1824" s="64">
        <f t="shared" si="1170"/>
        <v>0</v>
      </c>
      <c r="BA1824" s="65">
        <f t="shared" si="1171"/>
        <v>0</v>
      </c>
      <c r="BB1824" s="65" t="str">
        <f t="shared" si="1172"/>
        <v>x</v>
      </c>
      <c r="BC1824" s="65">
        <f t="shared" si="1163"/>
        <v>0</v>
      </c>
      <c r="BD1824" s="65">
        <f t="shared" si="1197"/>
        <v>0</v>
      </c>
      <c r="BE1824" s="65">
        <f t="shared" si="1173"/>
        <v>0</v>
      </c>
      <c r="BF1824" s="64" t="str">
        <f t="shared" si="1174"/>
        <v>A forrás egyenlő a költséggel (I.ütem).</v>
      </c>
      <c r="BG1824" s="65">
        <f t="shared" si="1175"/>
        <v>0</v>
      </c>
      <c r="BH1824" s="65">
        <f t="shared" si="1176"/>
        <v>0</v>
      </c>
      <c r="BI1824" s="65">
        <f t="shared" si="1177"/>
        <v>0</v>
      </c>
      <c r="BJ1824" s="65">
        <f t="shared" si="1178"/>
        <v>0</v>
      </c>
      <c r="BK1824" s="65">
        <f t="shared" si="1164"/>
        <v>0</v>
      </c>
      <c r="BL1824" s="66" t="str">
        <f t="shared" si="1198"/>
        <v>Nem hosszútávú a feladat.</v>
      </c>
      <c r="BM1824" s="67">
        <f t="shared" si="1179"/>
        <v>1</v>
      </c>
      <c r="BN1824" s="67">
        <f t="shared" si="1180"/>
        <v>0</v>
      </c>
      <c r="BO1824" s="67">
        <f t="shared" si="1181"/>
        <v>1</v>
      </c>
      <c r="BP1824" s="67">
        <f t="shared" si="1182"/>
        <v>0</v>
      </c>
      <c r="BQ1824" s="65">
        <f t="shared" si="1183"/>
        <v>0</v>
      </c>
      <c r="BR1824" s="64" t="str">
        <f t="shared" si="1184"/>
        <v>Nincs hosszútávú terv!</v>
      </c>
      <c r="BS1824" s="65">
        <f t="shared" si="1185"/>
        <v>0</v>
      </c>
      <c r="BT1824" s="65">
        <f t="shared" si="1186"/>
        <v>0</v>
      </c>
      <c r="BU1824" s="65">
        <f t="shared" si="1187"/>
        <v>0</v>
      </c>
      <c r="BV1824" s="65">
        <f t="shared" si="1188"/>
        <v>0</v>
      </c>
      <c r="BW1824" s="65">
        <f t="shared" si="1189"/>
        <v>0</v>
      </c>
      <c r="BX1824" s="65">
        <f t="shared" si="1190"/>
        <v>0</v>
      </c>
      <c r="BY1824" s="65">
        <f t="shared" si="1191"/>
        <v>0</v>
      </c>
      <c r="BZ1824" s="65">
        <f t="shared" si="1192"/>
        <v>0</v>
      </c>
      <c r="CA1824" s="65">
        <f t="shared" si="1193"/>
        <v>0</v>
      </c>
      <c r="CB1824" s="65">
        <f t="shared" si="1194"/>
        <v>0</v>
      </c>
      <c r="CC1824" s="65">
        <f t="shared" si="1195"/>
        <v>0</v>
      </c>
      <c r="CD1824" s="65" t="str">
        <f t="shared" si="1165"/>
        <v>Hiányos kitöltés! (B-oszlop üres)</v>
      </c>
      <c r="CE1824" s="66" t="str">
        <f t="shared" si="1166"/>
        <v>Hiányos kitöltés! (B-oszlop üres)</v>
      </c>
      <c r="CF1824" s="65">
        <f t="shared" si="1167"/>
        <v>0</v>
      </c>
      <c r="CG1824" s="65">
        <f t="shared" si="1168"/>
        <v>0</v>
      </c>
      <c r="CH1824" s="65">
        <f t="shared" si="1169"/>
        <v>0</v>
      </c>
    </row>
    <row r="1825" spans="1:86" ht="31.25" x14ac:dyDescent="0.25">
      <c r="A1825" s="54" t="str">
        <f t="shared" si="1158"/>
        <v>Nincs VKR kiválasztva!</v>
      </c>
      <c r="B1825" s="68"/>
      <c r="C1825" s="55"/>
      <c r="D1825" s="47"/>
      <c r="E1825" s="47"/>
      <c r="F1825" s="56" t="str">
        <f>IF($G1825="","Nincs VKR kiválasztva!",INDEX(Osszesito!$C:$C,MATCH($G1825,Osszesito!$D:$D,0)))</f>
        <v>Nincs VKR kiválasztva!</v>
      </c>
      <c r="G1825" s="45"/>
      <c r="H1825" s="51" t="str">
        <f>IF($D1825="","",CONCATENATE($AY1825,"_",COUNTA($D$3:$D1825),"_FSZV_2026"))</f>
        <v/>
      </c>
      <c r="I1825" s="56" t="str">
        <f>IF($G1825="","Nincs VKR kiválasztva!",INDEX(Osszesito!$G:$G,MATCH($F1825,Osszesito!$C:$C,0)))</f>
        <v>Nincs VKR kiválasztva!</v>
      </c>
      <c r="J1825" s="56" t="str">
        <f>IF($G1825="","Nincs VKR kiválasztva!",INDEX(Osszesito!$F:$F,MATCH($F1825,Osszesito!$C:$C,0)))</f>
        <v>Nincs VKR kiválasztva!</v>
      </c>
      <c r="K1825" s="48" t="str">
        <f t="shared" si="1196"/>
        <v>Nincs kitöltve a költség rész!</v>
      </c>
      <c r="L1825" s="49"/>
      <c r="M1825" s="49"/>
      <c r="N1825" s="60"/>
      <c r="O1825" s="60"/>
      <c r="P1825" s="90"/>
      <c r="R1825" s="62"/>
      <c r="S1825" s="62"/>
      <c r="T1825" s="62"/>
      <c r="U1825" s="62"/>
      <c r="V1825" s="62"/>
      <c r="W1825" s="62"/>
      <c r="X1825" s="62"/>
      <c r="Y1825" s="62"/>
      <c r="Z1825" s="62"/>
      <c r="AA1825" s="62"/>
      <c r="AB1825" s="62"/>
      <c r="AC1825" s="61">
        <f t="shared" si="1159"/>
        <v>0</v>
      </c>
      <c r="AD1825" s="1" t="str">
        <f t="shared" si="1160"/>
        <v>Nincs VKR kiválasztva!</v>
      </c>
      <c r="AF1825" s="60"/>
      <c r="AG1825" s="60"/>
      <c r="AH1825" s="60"/>
      <c r="AI1825" s="60"/>
      <c r="AJ1825" s="60"/>
      <c r="AK1825" s="60"/>
      <c r="AL1825" s="60"/>
      <c r="AM1825" s="60"/>
      <c r="AN1825" s="60"/>
      <c r="AO1825" s="60"/>
      <c r="AP1825" s="60"/>
      <c r="AQ1825" s="61">
        <f t="shared" si="1161"/>
        <v>0</v>
      </c>
      <c r="AR1825" s="130" t="s">
        <v>36</v>
      </c>
      <c r="AS1825" s="1" t="str">
        <f t="shared" si="1162"/>
        <v>Nincs VKR kiválasztva!</v>
      </c>
      <c r="AU1825" s="46"/>
      <c r="AV1825" s="46"/>
      <c r="AY1825" s="64" t="str">
        <f>IF($D1825="","",INDEX(Osszesito!$E:$E,MATCH($F1825,Osszesito!$C:$C,0)))</f>
        <v/>
      </c>
      <c r="AZ1825" s="64">
        <f t="shared" si="1170"/>
        <v>0</v>
      </c>
      <c r="BA1825" s="65">
        <f t="shared" si="1171"/>
        <v>0</v>
      </c>
      <c r="BB1825" s="65" t="str">
        <f t="shared" si="1172"/>
        <v>x</v>
      </c>
      <c r="BC1825" s="65">
        <f t="shared" si="1163"/>
        <v>0</v>
      </c>
      <c r="BD1825" s="65">
        <f t="shared" si="1197"/>
        <v>0</v>
      </c>
      <c r="BE1825" s="65">
        <f t="shared" si="1173"/>
        <v>0</v>
      </c>
      <c r="BF1825" s="64" t="str">
        <f t="shared" si="1174"/>
        <v>A forrás egyenlő a költséggel (I.ütem).</v>
      </c>
      <c r="BG1825" s="65">
        <f t="shared" si="1175"/>
        <v>0</v>
      </c>
      <c r="BH1825" s="65">
        <f t="shared" si="1176"/>
        <v>0</v>
      </c>
      <c r="BI1825" s="65">
        <f t="shared" si="1177"/>
        <v>0</v>
      </c>
      <c r="BJ1825" s="65">
        <f t="shared" si="1178"/>
        <v>0</v>
      </c>
      <c r="BK1825" s="65">
        <f t="shared" si="1164"/>
        <v>0</v>
      </c>
      <c r="BL1825" s="66" t="str">
        <f t="shared" si="1198"/>
        <v>Nem hosszútávú a feladat.</v>
      </c>
      <c r="BM1825" s="67">
        <f t="shared" si="1179"/>
        <v>1</v>
      </c>
      <c r="BN1825" s="67">
        <f t="shared" si="1180"/>
        <v>0</v>
      </c>
      <c r="BO1825" s="67">
        <f t="shared" si="1181"/>
        <v>1</v>
      </c>
      <c r="BP1825" s="67">
        <f t="shared" si="1182"/>
        <v>0</v>
      </c>
      <c r="BQ1825" s="65">
        <f t="shared" si="1183"/>
        <v>0</v>
      </c>
      <c r="BR1825" s="64" t="str">
        <f t="shared" si="1184"/>
        <v>Nincs hosszútávú terv!</v>
      </c>
      <c r="BS1825" s="65">
        <f t="shared" si="1185"/>
        <v>0</v>
      </c>
      <c r="BT1825" s="65">
        <f t="shared" si="1186"/>
        <v>0</v>
      </c>
      <c r="BU1825" s="65">
        <f t="shared" si="1187"/>
        <v>0</v>
      </c>
      <c r="BV1825" s="65">
        <f t="shared" si="1188"/>
        <v>0</v>
      </c>
      <c r="BW1825" s="65">
        <f t="shared" si="1189"/>
        <v>0</v>
      </c>
      <c r="BX1825" s="65">
        <f t="shared" si="1190"/>
        <v>0</v>
      </c>
      <c r="BY1825" s="65">
        <f t="shared" si="1191"/>
        <v>0</v>
      </c>
      <c r="BZ1825" s="65">
        <f t="shared" si="1192"/>
        <v>0</v>
      </c>
      <c r="CA1825" s="65">
        <f t="shared" si="1193"/>
        <v>0</v>
      </c>
      <c r="CB1825" s="65">
        <f t="shared" si="1194"/>
        <v>0</v>
      </c>
      <c r="CC1825" s="65">
        <f t="shared" si="1195"/>
        <v>0</v>
      </c>
      <c r="CD1825" s="65" t="str">
        <f t="shared" si="1165"/>
        <v>Hiányos kitöltés! (B-oszlop üres)</v>
      </c>
      <c r="CE1825" s="66" t="str">
        <f t="shared" si="1166"/>
        <v>Hiányos kitöltés! (B-oszlop üres)</v>
      </c>
      <c r="CF1825" s="65">
        <f t="shared" si="1167"/>
        <v>0</v>
      </c>
      <c r="CG1825" s="65">
        <f t="shared" si="1168"/>
        <v>0</v>
      </c>
      <c r="CH1825" s="65">
        <f t="shared" si="1169"/>
        <v>0</v>
      </c>
    </row>
    <row r="1826" spans="1:86" ht="31.25" x14ac:dyDescent="0.25">
      <c r="A1826" s="54" t="str">
        <f t="shared" si="1158"/>
        <v>Nincs VKR kiválasztva!</v>
      </c>
      <c r="B1826" s="68"/>
      <c r="C1826" s="55"/>
      <c r="D1826" s="47"/>
      <c r="E1826" s="47"/>
      <c r="F1826" s="56" t="str">
        <f>IF($G1826="","Nincs VKR kiválasztva!",INDEX(Osszesito!$C:$C,MATCH($G1826,Osszesito!$D:$D,0)))</f>
        <v>Nincs VKR kiválasztva!</v>
      </c>
      <c r="G1826" s="45"/>
      <c r="H1826" s="51" t="str">
        <f>IF($D1826="","",CONCATENATE($AY1826,"_",COUNTA($D$3:$D1826),"_FSZV_2026"))</f>
        <v/>
      </c>
      <c r="I1826" s="56" t="str">
        <f>IF($G1826="","Nincs VKR kiválasztva!",INDEX(Osszesito!$G:$G,MATCH($F1826,Osszesito!$C:$C,0)))</f>
        <v>Nincs VKR kiválasztva!</v>
      </c>
      <c r="J1826" s="56" t="str">
        <f>IF($G1826="","Nincs VKR kiválasztva!",INDEX(Osszesito!$F:$F,MATCH($F1826,Osszesito!$C:$C,0)))</f>
        <v>Nincs VKR kiválasztva!</v>
      </c>
      <c r="K1826" s="48" t="str">
        <f t="shared" si="1196"/>
        <v>Nincs kitöltve a költség rész!</v>
      </c>
      <c r="L1826" s="49"/>
      <c r="M1826" s="49"/>
      <c r="N1826" s="60"/>
      <c r="O1826" s="60"/>
      <c r="P1826" s="90"/>
      <c r="R1826" s="62"/>
      <c r="S1826" s="62"/>
      <c r="T1826" s="62"/>
      <c r="U1826" s="62"/>
      <c r="V1826" s="62"/>
      <c r="W1826" s="62"/>
      <c r="X1826" s="62"/>
      <c r="Y1826" s="62"/>
      <c r="Z1826" s="62"/>
      <c r="AA1826" s="62"/>
      <c r="AB1826" s="62"/>
      <c r="AC1826" s="61">
        <f t="shared" si="1159"/>
        <v>0</v>
      </c>
      <c r="AD1826" s="1" t="str">
        <f t="shared" si="1160"/>
        <v>Nincs VKR kiválasztva!</v>
      </c>
      <c r="AF1826" s="60"/>
      <c r="AG1826" s="60"/>
      <c r="AH1826" s="60"/>
      <c r="AI1826" s="60"/>
      <c r="AJ1826" s="60"/>
      <c r="AK1826" s="60"/>
      <c r="AL1826" s="60"/>
      <c r="AM1826" s="60"/>
      <c r="AN1826" s="60"/>
      <c r="AO1826" s="60"/>
      <c r="AP1826" s="60"/>
      <c r="AQ1826" s="61">
        <f t="shared" si="1161"/>
        <v>0</v>
      </c>
      <c r="AR1826" s="130" t="s">
        <v>36</v>
      </c>
      <c r="AS1826" s="1" t="str">
        <f t="shared" si="1162"/>
        <v>Nincs VKR kiválasztva!</v>
      </c>
      <c r="AU1826" s="46"/>
      <c r="AV1826" s="46"/>
      <c r="AY1826" s="64" t="str">
        <f>IF($D1826="","",INDEX(Osszesito!$E:$E,MATCH($F1826,Osszesito!$C:$C,0)))</f>
        <v/>
      </c>
      <c r="AZ1826" s="64">
        <f t="shared" si="1170"/>
        <v>0</v>
      </c>
      <c r="BA1826" s="65">
        <f t="shared" si="1171"/>
        <v>0</v>
      </c>
      <c r="BB1826" s="65" t="str">
        <f t="shared" si="1172"/>
        <v>x</v>
      </c>
      <c r="BC1826" s="65">
        <f t="shared" si="1163"/>
        <v>0</v>
      </c>
      <c r="BD1826" s="65">
        <f t="shared" si="1197"/>
        <v>0</v>
      </c>
      <c r="BE1826" s="65">
        <f t="shared" si="1173"/>
        <v>0</v>
      </c>
      <c r="BF1826" s="64" t="str">
        <f t="shared" si="1174"/>
        <v>A forrás egyenlő a költséggel (I.ütem).</v>
      </c>
      <c r="BG1826" s="65">
        <f t="shared" si="1175"/>
        <v>0</v>
      </c>
      <c r="BH1826" s="65">
        <f t="shared" si="1176"/>
        <v>0</v>
      </c>
      <c r="BI1826" s="65">
        <f t="shared" si="1177"/>
        <v>0</v>
      </c>
      <c r="BJ1826" s="65">
        <f t="shared" si="1178"/>
        <v>0</v>
      </c>
      <c r="BK1826" s="65">
        <f t="shared" si="1164"/>
        <v>0</v>
      </c>
      <c r="BL1826" s="66" t="str">
        <f t="shared" si="1198"/>
        <v>Nem hosszútávú a feladat.</v>
      </c>
      <c r="BM1826" s="67">
        <f t="shared" si="1179"/>
        <v>1</v>
      </c>
      <c r="BN1826" s="67">
        <f t="shared" si="1180"/>
        <v>0</v>
      </c>
      <c r="BO1826" s="67">
        <f t="shared" si="1181"/>
        <v>1</v>
      </c>
      <c r="BP1826" s="67">
        <f t="shared" si="1182"/>
        <v>0</v>
      </c>
      <c r="BQ1826" s="65">
        <f t="shared" si="1183"/>
        <v>0</v>
      </c>
      <c r="BR1826" s="64" t="str">
        <f t="shared" si="1184"/>
        <v>Nincs hosszútávú terv!</v>
      </c>
      <c r="BS1826" s="65">
        <f t="shared" si="1185"/>
        <v>0</v>
      </c>
      <c r="BT1826" s="65">
        <f t="shared" si="1186"/>
        <v>0</v>
      </c>
      <c r="BU1826" s="65">
        <f t="shared" si="1187"/>
        <v>0</v>
      </c>
      <c r="BV1826" s="65">
        <f t="shared" si="1188"/>
        <v>0</v>
      </c>
      <c r="BW1826" s="65">
        <f t="shared" si="1189"/>
        <v>0</v>
      </c>
      <c r="BX1826" s="65">
        <f t="shared" si="1190"/>
        <v>0</v>
      </c>
      <c r="BY1826" s="65">
        <f t="shared" si="1191"/>
        <v>0</v>
      </c>
      <c r="BZ1826" s="65">
        <f t="shared" si="1192"/>
        <v>0</v>
      </c>
      <c r="CA1826" s="65">
        <f t="shared" si="1193"/>
        <v>0</v>
      </c>
      <c r="CB1826" s="65">
        <f t="shared" si="1194"/>
        <v>0</v>
      </c>
      <c r="CC1826" s="65">
        <f t="shared" si="1195"/>
        <v>0</v>
      </c>
      <c r="CD1826" s="65" t="str">
        <f t="shared" si="1165"/>
        <v>Hiányos kitöltés! (B-oszlop üres)</v>
      </c>
      <c r="CE1826" s="66" t="str">
        <f t="shared" si="1166"/>
        <v>Hiányos kitöltés! (B-oszlop üres)</v>
      </c>
      <c r="CF1826" s="65">
        <f t="shared" si="1167"/>
        <v>0</v>
      </c>
      <c r="CG1826" s="65">
        <f t="shared" si="1168"/>
        <v>0</v>
      </c>
      <c r="CH1826" s="65">
        <f t="shared" si="1169"/>
        <v>0</v>
      </c>
    </row>
    <row r="1827" spans="1:86" ht="31.25" x14ac:dyDescent="0.25">
      <c r="A1827" s="54" t="str">
        <f t="shared" si="1158"/>
        <v>Nincs VKR kiválasztva!</v>
      </c>
      <c r="B1827" s="68"/>
      <c r="C1827" s="55"/>
      <c r="D1827" s="47"/>
      <c r="E1827" s="47"/>
      <c r="F1827" s="56" t="str">
        <f>IF($G1827="","Nincs VKR kiválasztva!",INDEX(Osszesito!$C:$C,MATCH($G1827,Osszesito!$D:$D,0)))</f>
        <v>Nincs VKR kiválasztva!</v>
      </c>
      <c r="G1827" s="45"/>
      <c r="H1827" s="51" t="str">
        <f>IF($D1827="","",CONCATENATE($AY1827,"_",COUNTA($D$3:$D1827),"_FSZV_2026"))</f>
        <v/>
      </c>
      <c r="I1827" s="56" t="str">
        <f>IF($G1827="","Nincs VKR kiválasztva!",INDEX(Osszesito!$G:$G,MATCH($F1827,Osszesito!$C:$C,0)))</f>
        <v>Nincs VKR kiválasztva!</v>
      </c>
      <c r="J1827" s="56" t="str">
        <f>IF($G1827="","Nincs VKR kiválasztva!",INDEX(Osszesito!$F:$F,MATCH($F1827,Osszesito!$C:$C,0)))</f>
        <v>Nincs VKR kiválasztva!</v>
      </c>
      <c r="K1827" s="48" t="str">
        <f t="shared" si="1196"/>
        <v>Nincs kitöltve a költség rész!</v>
      </c>
      <c r="L1827" s="49"/>
      <c r="M1827" s="49"/>
      <c r="N1827" s="60"/>
      <c r="O1827" s="60"/>
      <c r="P1827" s="90"/>
      <c r="R1827" s="62"/>
      <c r="S1827" s="62"/>
      <c r="T1827" s="62"/>
      <c r="U1827" s="62"/>
      <c r="V1827" s="62"/>
      <c r="W1827" s="62"/>
      <c r="X1827" s="62"/>
      <c r="Y1827" s="62"/>
      <c r="Z1827" s="62"/>
      <c r="AA1827" s="62"/>
      <c r="AB1827" s="62"/>
      <c r="AC1827" s="61">
        <f t="shared" si="1159"/>
        <v>0</v>
      </c>
      <c r="AD1827" s="1" t="str">
        <f t="shared" si="1160"/>
        <v>Nincs VKR kiválasztva!</v>
      </c>
      <c r="AF1827" s="60"/>
      <c r="AG1827" s="60"/>
      <c r="AH1827" s="60"/>
      <c r="AI1827" s="60"/>
      <c r="AJ1827" s="60"/>
      <c r="AK1827" s="60"/>
      <c r="AL1827" s="60"/>
      <c r="AM1827" s="60"/>
      <c r="AN1827" s="60"/>
      <c r="AO1827" s="60"/>
      <c r="AP1827" s="60"/>
      <c r="AQ1827" s="61">
        <f t="shared" si="1161"/>
        <v>0</v>
      </c>
      <c r="AR1827" s="130" t="s">
        <v>36</v>
      </c>
      <c r="AS1827" s="1" t="str">
        <f t="shared" si="1162"/>
        <v>Nincs VKR kiválasztva!</v>
      </c>
      <c r="AU1827" s="46"/>
      <c r="AV1827" s="46"/>
      <c r="AY1827" s="64" t="str">
        <f>IF($D1827="","",INDEX(Osszesito!$E:$E,MATCH($F1827,Osszesito!$C:$C,0)))</f>
        <v/>
      </c>
      <c r="AZ1827" s="64">
        <f t="shared" si="1170"/>
        <v>0</v>
      </c>
      <c r="BA1827" s="65">
        <f t="shared" si="1171"/>
        <v>0</v>
      </c>
      <c r="BB1827" s="65" t="str">
        <f t="shared" si="1172"/>
        <v>x</v>
      </c>
      <c r="BC1827" s="65">
        <f t="shared" si="1163"/>
        <v>0</v>
      </c>
      <c r="BD1827" s="65">
        <f t="shared" si="1197"/>
        <v>0</v>
      </c>
      <c r="BE1827" s="65">
        <f t="shared" si="1173"/>
        <v>0</v>
      </c>
      <c r="BF1827" s="64" t="str">
        <f t="shared" si="1174"/>
        <v>A forrás egyenlő a költséggel (I.ütem).</v>
      </c>
      <c r="BG1827" s="65">
        <f t="shared" si="1175"/>
        <v>0</v>
      </c>
      <c r="BH1827" s="65">
        <f t="shared" si="1176"/>
        <v>0</v>
      </c>
      <c r="BI1827" s="65">
        <f t="shared" si="1177"/>
        <v>0</v>
      </c>
      <c r="BJ1827" s="65">
        <f t="shared" si="1178"/>
        <v>0</v>
      </c>
      <c r="BK1827" s="65">
        <f t="shared" si="1164"/>
        <v>0</v>
      </c>
      <c r="BL1827" s="66" t="str">
        <f t="shared" si="1198"/>
        <v>Nem hosszútávú a feladat.</v>
      </c>
      <c r="BM1827" s="67">
        <f t="shared" si="1179"/>
        <v>1</v>
      </c>
      <c r="BN1827" s="67">
        <f t="shared" si="1180"/>
        <v>0</v>
      </c>
      <c r="BO1827" s="67">
        <f t="shared" si="1181"/>
        <v>1</v>
      </c>
      <c r="BP1827" s="67">
        <f t="shared" si="1182"/>
        <v>0</v>
      </c>
      <c r="BQ1827" s="65">
        <f t="shared" si="1183"/>
        <v>0</v>
      </c>
      <c r="BR1827" s="64" t="str">
        <f t="shared" si="1184"/>
        <v>Nincs hosszútávú terv!</v>
      </c>
      <c r="BS1827" s="65">
        <f t="shared" si="1185"/>
        <v>0</v>
      </c>
      <c r="BT1827" s="65">
        <f t="shared" si="1186"/>
        <v>0</v>
      </c>
      <c r="BU1827" s="65">
        <f t="shared" si="1187"/>
        <v>0</v>
      </c>
      <c r="BV1827" s="65">
        <f t="shared" si="1188"/>
        <v>0</v>
      </c>
      <c r="BW1827" s="65">
        <f t="shared" si="1189"/>
        <v>0</v>
      </c>
      <c r="BX1827" s="65">
        <f t="shared" si="1190"/>
        <v>0</v>
      </c>
      <c r="BY1827" s="65">
        <f t="shared" si="1191"/>
        <v>0</v>
      </c>
      <c r="BZ1827" s="65">
        <f t="shared" si="1192"/>
        <v>0</v>
      </c>
      <c r="CA1827" s="65">
        <f t="shared" si="1193"/>
        <v>0</v>
      </c>
      <c r="CB1827" s="65">
        <f t="shared" si="1194"/>
        <v>0</v>
      </c>
      <c r="CC1827" s="65">
        <f t="shared" si="1195"/>
        <v>0</v>
      </c>
      <c r="CD1827" s="65" t="str">
        <f t="shared" si="1165"/>
        <v>Hiányos kitöltés! (B-oszlop üres)</v>
      </c>
      <c r="CE1827" s="66" t="str">
        <f t="shared" si="1166"/>
        <v>Hiányos kitöltés! (B-oszlop üres)</v>
      </c>
      <c r="CF1827" s="65">
        <f t="shared" si="1167"/>
        <v>0</v>
      </c>
      <c r="CG1827" s="65">
        <f t="shared" si="1168"/>
        <v>0</v>
      </c>
      <c r="CH1827" s="65">
        <f t="shared" si="1169"/>
        <v>0</v>
      </c>
    </row>
    <row r="1828" spans="1:86" ht="31.25" x14ac:dyDescent="0.25">
      <c r="A1828" s="54" t="str">
        <f t="shared" si="1158"/>
        <v>Nincs VKR kiválasztva!</v>
      </c>
      <c r="B1828" s="68"/>
      <c r="C1828" s="55"/>
      <c r="D1828" s="47"/>
      <c r="E1828" s="47"/>
      <c r="F1828" s="56" t="str">
        <f>IF($G1828="","Nincs VKR kiválasztva!",INDEX(Osszesito!$C:$C,MATCH($G1828,Osszesito!$D:$D,0)))</f>
        <v>Nincs VKR kiválasztva!</v>
      </c>
      <c r="G1828" s="45"/>
      <c r="H1828" s="51" t="str">
        <f>IF($D1828="","",CONCATENATE($AY1828,"_",COUNTA($D$3:$D1828),"_FSZV_2026"))</f>
        <v/>
      </c>
      <c r="I1828" s="56" t="str">
        <f>IF($G1828="","Nincs VKR kiválasztva!",INDEX(Osszesito!$G:$G,MATCH($F1828,Osszesito!$C:$C,0)))</f>
        <v>Nincs VKR kiválasztva!</v>
      </c>
      <c r="J1828" s="56" t="str">
        <f>IF($G1828="","Nincs VKR kiválasztva!",INDEX(Osszesito!$F:$F,MATCH($F1828,Osszesito!$C:$C,0)))</f>
        <v>Nincs VKR kiválasztva!</v>
      </c>
      <c r="K1828" s="48" t="str">
        <f t="shared" si="1196"/>
        <v>Nincs kitöltve a költség rész!</v>
      </c>
      <c r="L1828" s="49"/>
      <c r="M1828" s="49"/>
      <c r="N1828" s="60"/>
      <c r="O1828" s="60"/>
      <c r="P1828" s="90"/>
      <c r="R1828" s="62"/>
      <c r="S1828" s="62"/>
      <c r="T1828" s="62"/>
      <c r="U1828" s="62"/>
      <c r="V1828" s="62"/>
      <c r="W1828" s="62"/>
      <c r="X1828" s="62"/>
      <c r="Y1828" s="62"/>
      <c r="Z1828" s="62"/>
      <c r="AA1828" s="62"/>
      <c r="AB1828" s="62"/>
      <c r="AC1828" s="61">
        <f t="shared" si="1159"/>
        <v>0</v>
      </c>
      <c r="AD1828" s="1" t="str">
        <f t="shared" si="1160"/>
        <v>Nincs VKR kiválasztva!</v>
      </c>
      <c r="AF1828" s="60"/>
      <c r="AG1828" s="60"/>
      <c r="AH1828" s="60"/>
      <c r="AI1828" s="60"/>
      <c r="AJ1828" s="60"/>
      <c r="AK1828" s="60"/>
      <c r="AL1828" s="60"/>
      <c r="AM1828" s="60"/>
      <c r="AN1828" s="60"/>
      <c r="AO1828" s="60"/>
      <c r="AP1828" s="60"/>
      <c r="AQ1828" s="61">
        <f t="shared" si="1161"/>
        <v>0</v>
      </c>
      <c r="AR1828" s="130" t="s">
        <v>36</v>
      </c>
      <c r="AS1828" s="1" t="str">
        <f t="shared" si="1162"/>
        <v>Nincs VKR kiválasztva!</v>
      </c>
      <c r="AU1828" s="46"/>
      <c r="AV1828" s="46"/>
      <c r="AY1828" s="64" t="str">
        <f>IF($D1828="","",INDEX(Osszesito!$E:$E,MATCH($F1828,Osszesito!$C:$C,0)))</f>
        <v/>
      </c>
      <c r="AZ1828" s="64">
        <f t="shared" si="1170"/>
        <v>0</v>
      </c>
      <c r="BA1828" s="65">
        <f t="shared" si="1171"/>
        <v>0</v>
      </c>
      <c r="BB1828" s="65" t="str">
        <f t="shared" si="1172"/>
        <v>x</v>
      </c>
      <c r="BC1828" s="65">
        <f t="shared" si="1163"/>
        <v>0</v>
      </c>
      <c r="BD1828" s="65">
        <f t="shared" si="1197"/>
        <v>0</v>
      </c>
      <c r="BE1828" s="65">
        <f t="shared" si="1173"/>
        <v>0</v>
      </c>
      <c r="BF1828" s="64" t="str">
        <f t="shared" si="1174"/>
        <v>A forrás egyenlő a költséggel (I.ütem).</v>
      </c>
      <c r="BG1828" s="65">
        <f t="shared" si="1175"/>
        <v>0</v>
      </c>
      <c r="BH1828" s="65">
        <f t="shared" si="1176"/>
        <v>0</v>
      </c>
      <c r="BI1828" s="65">
        <f t="shared" si="1177"/>
        <v>0</v>
      </c>
      <c r="BJ1828" s="65">
        <f t="shared" si="1178"/>
        <v>0</v>
      </c>
      <c r="BK1828" s="65">
        <f t="shared" si="1164"/>
        <v>0</v>
      </c>
      <c r="BL1828" s="66" t="str">
        <f t="shared" si="1198"/>
        <v>Nem hosszútávú a feladat.</v>
      </c>
      <c r="BM1828" s="67">
        <f t="shared" si="1179"/>
        <v>1</v>
      </c>
      <c r="BN1828" s="67">
        <f t="shared" si="1180"/>
        <v>0</v>
      </c>
      <c r="BO1828" s="67">
        <f t="shared" si="1181"/>
        <v>1</v>
      </c>
      <c r="BP1828" s="67">
        <f t="shared" si="1182"/>
        <v>0</v>
      </c>
      <c r="BQ1828" s="65">
        <f t="shared" si="1183"/>
        <v>0</v>
      </c>
      <c r="BR1828" s="64" t="str">
        <f t="shared" si="1184"/>
        <v>Nincs hosszútávú terv!</v>
      </c>
      <c r="BS1828" s="65">
        <f t="shared" si="1185"/>
        <v>0</v>
      </c>
      <c r="BT1828" s="65">
        <f t="shared" si="1186"/>
        <v>0</v>
      </c>
      <c r="BU1828" s="65">
        <f t="shared" si="1187"/>
        <v>0</v>
      </c>
      <c r="BV1828" s="65">
        <f t="shared" si="1188"/>
        <v>0</v>
      </c>
      <c r="BW1828" s="65">
        <f t="shared" si="1189"/>
        <v>0</v>
      </c>
      <c r="BX1828" s="65">
        <f t="shared" si="1190"/>
        <v>0</v>
      </c>
      <c r="BY1828" s="65">
        <f t="shared" si="1191"/>
        <v>0</v>
      </c>
      <c r="BZ1828" s="65">
        <f t="shared" si="1192"/>
        <v>0</v>
      </c>
      <c r="CA1828" s="65">
        <f t="shared" si="1193"/>
        <v>0</v>
      </c>
      <c r="CB1828" s="65">
        <f t="shared" si="1194"/>
        <v>0</v>
      </c>
      <c r="CC1828" s="65">
        <f t="shared" si="1195"/>
        <v>0</v>
      </c>
      <c r="CD1828" s="65" t="str">
        <f t="shared" si="1165"/>
        <v>Hiányos kitöltés! (B-oszlop üres)</v>
      </c>
      <c r="CE1828" s="66" t="str">
        <f t="shared" si="1166"/>
        <v>Hiányos kitöltés! (B-oszlop üres)</v>
      </c>
      <c r="CF1828" s="65">
        <f t="shared" si="1167"/>
        <v>0</v>
      </c>
      <c r="CG1828" s="65">
        <f t="shared" si="1168"/>
        <v>0</v>
      </c>
      <c r="CH1828" s="65">
        <f t="shared" si="1169"/>
        <v>0</v>
      </c>
    </row>
    <row r="1829" spans="1:86" ht="31.25" x14ac:dyDescent="0.25">
      <c r="A1829" s="54" t="str">
        <f t="shared" si="1158"/>
        <v>Nincs VKR kiválasztva!</v>
      </c>
      <c r="B1829" s="68"/>
      <c r="C1829" s="55"/>
      <c r="D1829" s="47"/>
      <c r="E1829" s="47"/>
      <c r="F1829" s="56" t="str">
        <f>IF($G1829="","Nincs VKR kiválasztva!",INDEX(Osszesito!$C:$C,MATCH($G1829,Osszesito!$D:$D,0)))</f>
        <v>Nincs VKR kiválasztva!</v>
      </c>
      <c r="G1829" s="45"/>
      <c r="H1829" s="51" t="str">
        <f>IF($D1829="","",CONCATENATE($AY1829,"_",COUNTA($D$3:$D1829),"_FSZV_2026"))</f>
        <v/>
      </c>
      <c r="I1829" s="56" t="str">
        <f>IF($G1829="","Nincs VKR kiválasztva!",INDEX(Osszesito!$G:$G,MATCH($F1829,Osszesito!$C:$C,0)))</f>
        <v>Nincs VKR kiválasztva!</v>
      </c>
      <c r="J1829" s="56" t="str">
        <f>IF($G1829="","Nincs VKR kiválasztva!",INDEX(Osszesito!$F:$F,MATCH($F1829,Osszesito!$C:$C,0)))</f>
        <v>Nincs VKR kiválasztva!</v>
      </c>
      <c r="K1829" s="48" t="str">
        <f t="shared" si="1196"/>
        <v>Nincs kitöltve a költség rész!</v>
      </c>
      <c r="L1829" s="49"/>
      <c r="M1829" s="49"/>
      <c r="N1829" s="60"/>
      <c r="O1829" s="60"/>
      <c r="P1829" s="90"/>
      <c r="R1829" s="62"/>
      <c r="S1829" s="62"/>
      <c r="T1829" s="62"/>
      <c r="U1829" s="62"/>
      <c r="V1829" s="62"/>
      <c r="W1829" s="62"/>
      <c r="X1829" s="62"/>
      <c r="Y1829" s="62"/>
      <c r="Z1829" s="62"/>
      <c r="AA1829" s="62"/>
      <c r="AB1829" s="62"/>
      <c r="AC1829" s="61">
        <f t="shared" si="1159"/>
        <v>0</v>
      </c>
      <c r="AD1829" s="1" t="str">
        <f t="shared" si="1160"/>
        <v>Nincs VKR kiválasztva!</v>
      </c>
      <c r="AF1829" s="60"/>
      <c r="AG1829" s="60"/>
      <c r="AH1829" s="60"/>
      <c r="AI1829" s="60"/>
      <c r="AJ1829" s="60"/>
      <c r="AK1829" s="60"/>
      <c r="AL1829" s="60"/>
      <c r="AM1829" s="60"/>
      <c r="AN1829" s="60"/>
      <c r="AO1829" s="60"/>
      <c r="AP1829" s="60"/>
      <c r="AQ1829" s="61">
        <f t="shared" si="1161"/>
        <v>0</v>
      </c>
      <c r="AR1829" s="130" t="s">
        <v>36</v>
      </c>
      <c r="AS1829" s="1" t="str">
        <f t="shared" si="1162"/>
        <v>Nincs VKR kiválasztva!</v>
      </c>
      <c r="AU1829" s="46"/>
      <c r="AV1829" s="46"/>
      <c r="AY1829" s="64" t="str">
        <f>IF($D1829="","",INDEX(Osszesito!$E:$E,MATCH($F1829,Osszesito!$C:$C,0)))</f>
        <v/>
      </c>
      <c r="AZ1829" s="64">
        <f t="shared" si="1170"/>
        <v>0</v>
      </c>
      <c r="BA1829" s="65">
        <f t="shared" si="1171"/>
        <v>0</v>
      </c>
      <c r="BB1829" s="65" t="str">
        <f t="shared" si="1172"/>
        <v>x</v>
      </c>
      <c r="BC1829" s="65">
        <f t="shared" si="1163"/>
        <v>0</v>
      </c>
      <c r="BD1829" s="65">
        <f t="shared" si="1197"/>
        <v>0</v>
      </c>
      <c r="BE1829" s="65">
        <f t="shared" si="1173"/>
        <v>0</v>
      </c>
      <c r="BF1829" s="64" t="str">
        <f t="shared" si="1174"/>
        <v>A forrás egyenlő a költséggel (I.ütem).</v>
      </c>
      <c r="BG1829" s="65">
        <f t="shared" si="1175"/>
        <v>0</v>
      </c>
      <c r="BH1829" s="65">
        <f t="shared" si="1176"/>
        <v>0</v>
      </c>
      <c r="BI1829" s="65">
        <f t="shared" si="1177"/>
        <v>0</v>
      </c>
      <c r="BJ1829" s="65">
        <f t="shared" si="1178"/>
        <v>0</v>
      </c>
      <c r="BK1829" s="65">
        <f t="shared" si="1164"/>
        <v>0</v>
      </c>
      <c r="BL1829" s="66" t="str">
        <f t="shared" si="1198"/>
        <v>Nem hosszútávú a feladat.</v>
      </c>
      <c r="BM1829" s="67">
        <f t="shared" si="1179"/>
        <v>1</v>
      </c>
      <c r="BN1829" s="67">
        <f t="shared" si="1180"/>
        <v>0</v>
      </c>
      <c r="BO1829" s="67">
        <f t="shared" si="1181"/>
        <v>1</v>
      </c>
      <c r="BP1829" s="67">
        <f t="shared" si="1182"/>
        <v>0</v>
      </c>
      <c r="BQ1829" s="65">
        <f t="shared" si="1183"/>
        <v>0</v>
      </c>
      <c r="BR1829" s="64" t="str">
        <f t="shared" si="1184"/>
        <v>Nincs hosszútávú terv!</v>
      </c>
      <c r="BS1829" s="65">
        <f t="shared" si="1185"/>
        <v>0</v>
      </c>
      <c r="BT1829" s="65">
        <f t="shared" si="1186"/>
        <v>0</v>
      </c>
      <c r="BU1829" s="65">
        <f t="shared" si="1187"/>
        <v>0</v>
      </c>
      <c r="BV1829" s="65">
        <f t="shared" si="1188"/>
        <v>0</v>
      </c>
      <c r="BW1829" s="65">
        <f t="shared" si="1189"/>
        <v>0</v>
      </c>
      <c r="BX1829" s="65">
        <f t="shared" si="1190"/>
        <v>0</v>
      </c>
      <c r="BY1829" s="65">
        <f t="shared" si="1191"/>
        <v>0</v>
      </c>
      <c r="BZ1829" s="65">
        <f t="shared" si="1192"/>
        <v>0</v>
      </c>
      <c r="CA1829" s="65">
        <f t="shared" si="1193"/>
        <v>0</v>
      </c>
      <c r="CB1829" s="65">
        <f t="shared" si="1194"/>
        <v>0</v>
      </c>
      <c r="CC1829" s="65">
        <f t="shared" si="1195"/>
        <v>0</v>
      </c>
      <c r="CD1829" s="65" t="str">
        <f t="shared" si="1165"/>
        <v>Hiányos kitöltés! (B-oszlop üres)</v>
      </c>
      <c r="CE1829" s="66" t="str">
        <f t="shared" si="1166"/>
        <v>Hiányos kitöltés! (B-oszlop üres)</v>
      </c>
      <c r="CF1829" s="65">
        <f t="shared" si="1167"/>
        <v>0</v>
      </c>
      <c r="CG1829" s="65">
        <f t="shared" si="1168"/>
        <v>0</v>
      </c>
      <c r="CH1829" s="65">
        <f t="shared" si="1169"/>
        <v>0</v>
      </c>
    </row>
    <row r="1830" spans="1:86" ht="31.25" x14ac:dyDescent="0.25">
      <c r="A1830" s="54" t="str">
        <f t="shared" si="1158"/>
        <v>Nincs VKR kiválasztva!</v>
      </c>
      <c r="B1830" s="68"/>
      <c r="C1830" s="55"/>
      <c r="D1830" s="47"/>
      <c r="E1830" s="47"/>
      <c r="F1830" s="56" t="str">
        <f>IF($G1830="","Nincs VKR kiválasztva!",INDEX(Osszesito!$C:$C,MATCH($G1830,Osszesito!$D:$D,0)))</f>
        <v>Nincs VKR kiválasztva!</v>
      </c>
      <c r="G1830" s="45"/>
      <c r="H1830" s="51" t="str">
        <f>IF($D1830="","",CONCATENATE($AY1830,"_",COUNTA($D$3:$D1830),"_FSZV_2026"))</f>
        <v/>
      </c>
      <c r="I1830" s="56" t="str">
        <f>IF($G1830="","Nincs VKR kiválasztva!",INDEX(Osszesito!$G:$G,MATCH($F1830,Osszesito!$C:$C,0)))</f>
        <v>Nincs VKR kiválasztva!</v>
      </c>
      <c r="J1830" s="56" t="str">
        <f>IF($G1830="","Nincs VKR kiválasztva!",INDEX(Osszesito!$F:$F,MATCH($F1830,Osszesito!$C:$C,0)))</f>
        <v>Nincs VKR kiválasztva!</v>
      </c>
      <c r="K1830" s="48" t="str">
        <f t="shared" si="1196"/>
        <v>Nincs kitöltve a költség rész!</v>
      </c>
      <c r="L1830" s="49"/>
      <c r="M1830" s="49"/>
      <c r="N1830" s="60"/>
      <c r="O1830" s="60"/>
      <c r="P1830" s="90"/>
      <c r="R1830" s="62"/>
      <c r="S1830" s="62"/>
      <c r="T1830" s="62"/>
      <c r="U1830" s="62"/>
      <c r="V1830" s="62"/>
      <c r="W1830" s="62"/>
      <c r="X1830" s="62"/>
      <c r="Y1830" s="62"/>
      <c r="Z1830" s="62"/>
      <c r="AA1830" s="62"/>
      <c r="AB1830" s="62"/>
      <c r="AC1830" s="61">
        <f t="shared" si="1159"/>
        <v>0</v>
      </c>
      <c r="AD1830" s="1" t="str">
        <f t="shared" si="1160"/>
        <v>Nincs VKR kiválasztva!</v>
      </c>
      <c r="AF1830" s="60"/>
      <c r="AG1830" s="60"/>
      <c r="AH1830" s="60"/>
      <c r="AI1830" s="60"/>
      <c r="AJ1830" s="60"/>
      <c r="AK1830" s="60"/>
      <c r="AL1830" s="60"/>
      <c r="AM1830" s="60"/>
      <c r="AN1830" s="60"/>
      <c r="AO1830" s="60"/>
      <c r="AP1830" s="60"/>
      <c r="AQ1830" s="61">
        <f t="shared" si="1161"/>
        <v>0</v>
      </c>
      <c r="AR1830" s="130" t="s">
        <v>36</v>
      </c>
      <c r="AS1830" s="1" t="str">
        <f t="shared" si="1162"/>
        <v>Nincs VKR kiválasztva!</v>
      </c>
      <c r="AU1830" s="46"/>
      <c r="AV1830" s="46"/>
      <c r="AY1830" s="64" t="str">
        <f>IF($D1830="","",INDEX(Osszesito!$E:$E,MATCH($F1830,Osszesito!$C:$C,0)))</f>
        <v/>
      </c>
      <c r="AZ1830" s="64">
        <f t="shared" si="1170"/>
        <v>0</v>
      </c>
      <c r="BA1830" s="65">
        <f t="shared" si="1171"/>
        <v>0</v>
      </c>
      <c r="BB1830" s="65" t="str">
        <f t="shared" si="1172"/>
        <v>x</v>
      </c>
      <c r="BC1830" s="65">
        <f t="shared" si="1163"/>
        <v>0</v>
      </c>
      <c r="BD1830" s="65">
        <f t="shared" si="1197"/>
        <v>0</v>
      </c>
      <c r="BE1830" s="65">
        <f t="shared" si="1173"/>
        <v>0</v>
      </c>
      <c r="BF1830" s="64" t="str">
        <f t="shared" si="1174"/>
        <v>A forrás egyenlő a költséggel (I.ütem).</v>
      </c>
      <c r="BG1830" s="65">
        <f t="shared" si="1175"/>
        <v>0</v>
      </c>
      <c r="BH1830" s="65">
        <f t="shared" si="1176"/>
        <v>0</v>
      </c>
      <c r="BI1830" s="65">
        <f t="shared" si="1177"/>
        <v>0</v>
      </c>
      <c r="BJ1830" s="65">
        <f t="shared" si="1178"/>
        <v>0</v>
      </c>
      <c r="BK1830" s="65">
        <f t="shared" si="1164"/>
        <v>0</v>
      </c>
      <c r="BL1830" s="66" t="str">
        <f t="shared" si="1198"/>
        <v>Nem hosszútávú a feladat.</v>
      </c>
      <c r="BM1830" s="67">
        <f t="shared" si="1179"/>
        <v>1</v>
      </c>
      <c r="BN1830" s="67">
        <f t="shared" si="1180"/>
        <v>0</v>
      </c>
      <c r="BO1830" s="67">
        <f t="shared" si="1181"/>
        <v>1</v>
      </c>
      <c r="BP1830" s="67">
        <f t="shared" si="1182"/>
        <v>0</v>
      </c>
      <c r="BQ1830" s="65">
        <f t="shared" si="1183"/>
        <v>0</v>
      </c>
      <c r="BR1830" s="64" t="str">
        <f t="shared" si="1184"/>
        <v>Nincs hosszútávú terv!</v>
      </c>
      <c r="BS1830" s="65">
        <f t="shared" si="1185"/>
        <v>0</v>
      </c>
      <c r="BT1830" s="65">
        <f t="shared" si="1186"/>
        <v>0</v>
      </c>
      <c r="BU1830" s="65">
        <f t="shared" si="1187"/>
        <v>0</v>
      </c>
      <c r="BV1830" s="65">
        <f t="shared" si="1188"/>
        <v>0</v>
      </c>
      <c r="BW1830" s="65">
        <f t="shared" si="1189"/>
        <v>0</v>
      </c>
      <c r="BX1830" s="65">
        <f t="shared" si="1190"/>
        <v>0</v>
      </c>
      <c r="BY1830" s="65">
        <f t="shared" si="1191"/>
        <v>0</v>
      </c>
      <c r="BZ1830" s="65">
        <f t="shared" si="1192"/>
        <v>0</v>
      </c>
      <c r="CA1830" s="65">
        <f t="shared" si="1193"/>
        <v>0</v>
      </c>
      <c r="CB1830" s="65">
        <f t="shared" si="1194"/>
        <v>0</v>
      </c>
      <c r="CC1830" s="65">
        <f t="shared" si="1195"/>
        <v>0</v>
      </c>
      <c r="CD1830" s="65" t="str">
        <f t="shared" si="1165"/>
        <v>Hiányos kitöltés! (B-oszlop üres)</v>
      </c>
      <c r="CE1830" s="66" t="str">
        <f t="shared" si="1166"/>
        <v>Hiányos kitöltés! (B-oszlop üres)</v>
      </c>
      <c r="CF1830" s="65">
        <f t="shared" si="1167"/>
        <v>0</v>
      </c>
      <c r="CG1830" s="65">
        <f t="shared" si="1168"/>
        <v>0</v>
      </c>
      <c r="CH1830" s="65">
        <f t="shared" si="1169"/>
        <v>0</v>
      </c>
    </row>
    <row r="1831" spans="1:86" ht="31.25" x14ac:dyDescent="0.25">
      <c r="A1831" s="54" t="str">
        <f t="shared" si="1158"/>
        <v>Nincs VKR kiválasztva!</v>
      </c>
      <c r="B1831" s="68"/>
      <c r="C1831" s="55"/>
      <c r="D1831" s="47"/>
      <c r="E1831" s="47"/>
      <c r="F1831" s="56" t="str">
        <f>IF($G1831="","Nincs VKR kiválasztva!",INDEX(Osszesito!$C:$C,MATCH($G1831,Osszesito!$D:$D,0)))</f>
        <v>Nincs VKR kiválasztva!</v>
      </c>
      <c r="G1831" s="45"/>
      <c r="H1831" s="51" t="str">
        <f>IF($D1831="","",CONCATENATE($AY1831,"_",COUNTA($D$3:$D1831),"_FSZV_2026"))</f>
        <v/>
      </c>
      <c r="I1831" s="56" t="str">
        <f>IF($G1831="","Nincs VKR kiválasztva!",INDEX(Osszesito!$G:$G,MATCH($F1831,Osszesito!$C:$C,0)))</f>
        <v>Nincs VKR kiválasztva!</v>
      </c>
      <c r="J1831" s="56" t="str">
        <f>IF($G1831="","Nincs VKR kiválasztva!",INDEX(Osszesito!$F:$F,MATCH($F1831,Osszesito!$C:$C,0)))</f>
        <v>Nincs VKR kiválasztva!</v>
      </c>
      <c r="K1831" s="48" t="str">
        <f t="shared" si="1196"/>
        <v>Nincs kitöltve a költség rész!</v>
      </c>
      <c r="L1831" s="49"/>
      <c r="M1831" s="49"/>
      <c r="N1831" s="60"/>
      <c r="O1831" s="60"/>
      <c r="P1831" s="90"/>
      <c r="R1831" s="62"/>
      <c r="S1831" s="62"/>
      <c r="T1831" s="62"/>
      <c r="U1831" s="62"/>
      <c r="V1831" s="62"/>
      <c r="W1831" s="62"/>
      <c r="X1831" s="62"/>
      <c r="Y1831" s="62"/>
      <c r="Z1831" s="62"/>
      <c r="AA1831" s="62"/>
      <c r="AB1831" s="62"/>
      <c r="AC1831" s="61">
        <f t="shared" si="1159"/>
        <v>0</v>
      </c>
      <c r="AD1831" s="1" t="str">
        <f t="shared" si="1160"/>
        <v>Nincs VKR kiválasztva!</v>
      </c>
      <c r="AF1831" s="60"/>
      <c r="AG1831" s="60"/>
      <c r="AH1831" s="60"/>
      <c r="AI1831" s="60"/>
      <c r="AJ1831" s="60"/>
      <c r="AK1831" s="60"/>
      <c r="AL1831" s="60"/>
      <c r="AM1831" s="60"/>
      <c r="AN1831" s="60"/>
      <c r="AO1831" s="60"/>
      <c r="AP1831" s="60"/>
      <c r="AQ1831" s="61">
        <f t="shared" si="1161"/>
        <v>0</v>
      </c>
      <c r="AR1831" s="130" t="s">
        <v>36</v>
      </c>
      <c r="AS1831" s="1" t="str">
        <f t="shared" si="1162"/>
        <v>Nincs VKR kiválasztva!</v>
      </c>
      <c r="AU1831" s="46"/>
      <c r="AV1831" s="46"/>
      <c r="AY1831" s="64" t="str">
        <f>IF($D1831="","",INDEX(Osszesito!$E:$E,MATCH($F1831,Osszesito!$C:$C,0)))</f>
        <v/>
      </c>
      <c r="AZ1831" s="64">
        <f t="shared" si="1170"/>
        <v>0</v>
      </c>
      <c r="BA1831" s="65">
        <f t="shared" si="1171"/>
        <v>0</v>
      </c>
      <c r="BB1831" s="65" t="str">
        <f t="shared" si="1172"/>
        <v>x</v>
      </c>
      <c r="BC1831" s="65">
        <f t="shared" si="1163"/>
        <v>0</v>
      </c>
      <c r="BD1831" s="65">
        <f t="shared" si="1197"/>
        <v>0</v>
      </c>
      <c r="BE1831" s="65">
        <f t="shared" si="1173"/>
        <v>0</v>
      </c>
      <c r="BF1831" s="64" t="str">
        <f t="shared" si="1174"/>
        <v>A forrás egyenlő a költséggel (I.ütem).</v>
      </c>
      <c r="BG1831" s="65">
        <f t="shared" si="1175"/>
        <v>0</v>
      </c>
      <c r="BH1831" s="65">
        <f t="shared" si="1176"/>
        <v>0</v>
      </c>
      <c r="BI1831" s="65">
        <f t="shared" si="1177"/>
        <v>0</v>
      </c>
      <c r="BJ1831" s="65">
        <f t="shared" si="1178"/>
        <v>0</v>
      </c>
      <c r="BK1831" s="65">
        <f t="shared" si="1164"/>
        <v>0</v>
      </c>
      <c r="BL1831" s="66" t="str">
        <f t="shared" si="1198"/>
        <v>Nem hosszútávú a feladat.</v>
      </c>
      <c r="BM1831" s="67">
        <f t="shared" si="1179"/>
        <v>1</v>
      </c>
      <c r="BN1831" s="67">
        <f t="shared" si="1180"/>
        <v>0</v>
      </c>
      <c r="BO1831" s="67">
        <f t="shared" si="1181"/>
        <v>1</v>
      </c>
      <c r="BP1831" s="67">
        <f t="shared" si="1182"/>
        <v>0</v>
      </c>
      <c r="BQ1831" s="65">
        <f t="shared" si="1183"/>
        <v>0</v>
      </c>
      <c r="BR1831" s="64" t="str">
        <f t="shared" si="1184"/>
        <v>Nincs hosszútávú terv!</v>
      </c>
      <c r="BS1831" s="65">
        <f t="shared" si="1185"/>
        <v>0</v>
      </c>
      <c r="BT1831" s="65">
        <f t="shared" si="1186"/>
        <v>0</v>
      </c>
      <c r="BU1831" s="65">
        <f t="shared" si="1187"/>
        <v>0</v>
      </c>
      <c r="BV1831" s="65">
        <f t="shared" si="1188"/>
        <v>0</v>
      </c>
      <c r="BW1831" s="65">
        <f t="shared" si="1189"/>
        <v>0</v>
      </c>
      <c r="BX1831" s="65">
        <f t="shared" si="1190"/>
        <v>0</v>
      </c>
      <c r="BY1831" s="65">
        <f t="shared" si="1191"/>
        <v>0</v>
      </c>
      <c r="BZ1831" s="65">
        <f t="shared" si="1192"/>
        <v>0</v>
      </c>
      <c r="CA1831" s="65">
        <f t="shared" si="1193"/>
        <v>0</v>
      </c>
      <c r="CB1831" s="65">
        <f t="shared" si="1194"/>
        <v>0</v>
      </c>
      <c r="CC1831" s="65">
        <f t="shared" si="1195"/>
        <v>0</v>
      </c>
      <c r="CD1831" s="65" t="str">
        <f t="shared" si="1165"/>
        <v>Hiányos kitöltés! (B-oszlop üres)</v>
      </c>
      <c r="CE1831" s="66" t="str">
        <f t="shared" si="1166"/>
        <v>Hiányos kitöltés! (B-oszlop üres)</v>
      </c>
      <c r="CF1831" s="65">
        <f t="shared" si="1167"/>
        <v>0</v>
      </c>
      <c r="CG1831" s="65">
        <f t="shared" si="1168"/>
        <v>0</v>
      </c>
      <c r="CH1831" s="65">
        <f t="shared" si="1169"/>
        <v>0</v>
      </c>
    </row>
    <row r="1832" spans="1:86" ht="31.25" x14ac:dyDescent="0.25">
      <c r="A1832" s="54" t="str">
        <f t="shared" si="1158"/>
        <v>Nincs VKR kiválasztva!</v>
      </c>
      <c r="B1832" s="68"/>
      <c r="C1832" s="55"/>
      <c r="D1832" s="47"/>
      <c r="E1832" s="47"/>
      <c r="F1832" s="56" t="str">
        <f>IF($G1832="","Nincs VKR kiválasztva!",INDEX(Osszesito!$C:$C,MATCH($G1832,Osszesito!$D:$D,0)))</f>
        <v>Nincs VKR kiválasztva!</v>
      </c>
      <c r="G1832" s="45"/>
      <c r="H1832" s="51" t="str">
        <f>IF($D1832="","",CONCATENATE($AY1832,"_",COUNTA($D$3:$D1832),"_FSZV_2026"))</f>
        <v/>
      </c>
      <c r="I1832" s="56" t="str">
        <f>IF($G1832="","Nincs VKR kiválasztva!",INDEX(Osszesito!$G:$G,MATCH($F1832,Osszesito!$C:$C,0)))</f>
        <v>Nincs VKR kiválasztva!</v>
      </c>
      <c r="J1832" s="56" t="str">
        <f>IF($G1832="","Nincs VKR kiválasztva!",INDEX(Osszesito!$F:$F,MATCH($F1832,Osszesito!$C:$C,0)))</f>
        <v>Nincs VKR kiválasztva!</v>
      </c>
      <c r="K1832" s="48" t="str">
        <f t="shared" si="1196"/>
        <v>Nincs kitöltve a költség rész!</v>
      </c>
      <c r="L1832" s="49"/>
      <c r="M1832" s="49"/>
      <c r="N1832" s="60"/>
      <c r="O1832" s="60"/>
      <c r="P1832" s="90"/>
      <c r="R1832" s="62"/>
      <c r="S1832" s="62"/>
      <c r="T1832" s="62"/>
      <c r="U1832" s="62"/>
      <c r="V1832" s="62"/>
      <c r="W1832" s="62"/>
      <c r="X1832" s="62"/>
      <c r="Y1832" s="62"/>
      <c r="Z1832" s="62"/>
      <c r="AA1832" s="62"/>
      <c r="AB1832" s="62"/>
      <c r="AC1832" s="61">
        <f t="shared" si="1159"/>
        <v>0</v>
      </c>
      <c r="AD1832" s="1" t="str">
        <f t="shared" si="1160"/>
        <v>Nincs VKR kiválasztva!</v>
      </c>
      <c r="AF1832" s="60"/>
      <c r="AG1832" s="60"/>
      <c r="AH1832" s="60"/>
      <c r="AI1832" s="60"/>
      <c r="AJ1832" s="60"/>
      <c r="AK1832" s="60"/>
      <c r="AL1832" s="60"/>
      <c r="AM1832" s="60"/>
      <c r="AN1832" s="60"/>
      <c r="AO1832" s="60"/>
      <c r="AP1832" s="60"/>
      <c r="AQ1832" s="61">
        <f t="shared" si="1161"/>
        <v>0</v>
      </c>
      <c r="AR1832" s="130" t="s">
        <v>36</v>
      </c>
      <c r="AS1832" s="1" t="str">
        <f t="shared" si="1162"/>
        <v>Nincs VKR kiválasztva!</v>
      </c>
      <c r="AU1832" s="46"/>
      <c r="AV1832" s="46"/>
      <c r="AY1832" s="64" t="str">
        <f>IF($D1832="","",INDEX(Osszesito!$E:$E,MATCH($F1832,Osszesito!$C:$C,0)))</f>
        <v/>
      </c>
      <c r="AZ1832" s="64">
        <f t="shared" si="1170"/>
        <v>0</v>
      </c>
      <c r="BA1832" s="65">
        <f t="shared" si="1171"/>
        <v>0</v>
      </c>
      <c r="BB1832" s="65" t="str">
        <f t="shared" si="1172"/>
        <v>x</v>
      </c>
      <c r="BC1832" s="65">
        <f t="shared" si="1163"/>
        <v>0</v>
      </c>
      <c r="BD1832" s="65">
        <f t="shared" si="1197"/>
        <v>0</v>
      </c>
      <c r="BE1832" s="65">
        <f t="shared" si="1173"/>
        <v>0</v>
      </c>
      <c r="BF1832" s="64" t="str">
        <f t="shared" si="1174"/>
        <v>A forrás egyenlő a költséggel (I.ütem).</v>
      </c>
      <c r="BG1832" s="65">
        <f t="shared" si="1175"/>
        <v>0</v>
      </c>
      <c r="BH1832" s="65">
        <f t="shared" si="1176"/>
        <v>0</v>
      </c>
      <c r="BI1832" s="65">
        <f t="shared" si="1177"/>
        <v>0</v>
      </c>
      <c r="BJ1832" s="65">
        <f t="shared" si="1178"/>
        <v>0</v>
      </c>
      <c r="BK1832" s="65">
        <f t="shared" si="1164"/>
        <v>0</v>
      </c>
      <c r="BL1832" s="66" t="str">
        <f t="shared" si="1198"/>
        <v>Nem hosszútávú a feladat.</v>
      </c>
      <c r="BM1832" s="67">
        <f t="shared" si="1179"/>
        <v>1</v>
      </c>
      <c r="BN1832" s="67">
        <f t="shared" si="1180"/>
        <v>0</v>
      </c>
      <c r="BO1832" s="67">
        <f t="shared" si="1181"/>
        <v>1</v>
      </c>
      <c r="BP1832" s="67">
        <f t="shared" si="1182"/>
        <v>0</v>
      </c>
      <c r="BQ1832" s="65">
        <f t="shared" si="1183"/>
        <v>0</v>
      </c>
      <c r="BR1832" s="64" t="str">
        <f t="shared" si="1184"/>
        <v>Nincs hosszútávú terv!</v>
      </c>
      <c r="BS1832" s="65">
        <f t="shared" si="1185"/>
        <v>0</v>
      </c>
      <c r="BT1832" s="65">
        <f t="shared" si="1186"/>
        <v>0</v>
      </c>
      <c r="BU1832" s="65">
        <f t="shared" si="1187"/>
        <v>0</v>
      </c>
      <c r="BV1832" s="65">
        <f t="shared" si="1188"/>
        <v>0</v>
      </c>
      <c r="BW1832" s="65">
        <f t="shared" si="1189"/>
        <v>0</v>
      </c>
      <c r="BX1832" s="65">
        <f t="shared" si="1190"/>
        <v>0</v>
      </c>
      <c r="BY1832" s="65">
        <f t="shared" si="1191"/>
        <v>0</v>
      </c>
      <c r="BZ1832" s="65">
        <f t="shared" si="1192"/>
        <v>0</v>
      </c>
      <c r="CA1832" s="65">
        <f t="shared" si="1193"/>
        <v>0</v>
      </c>
      <c r="CB1832" s="65">
        <f t="shared" si="1194"/>
        <v>0</v>
      </c>
      <c r="CC1832" s="65">
        <f t="shared" si="1195"/>
        <v>0</v>
      </c>
      <c r="CD1832" s="65" t="str">
        <f t="shared" si="1165"/>
        <v>Hiányos kitöltés! (B-oszlop üres)</v>
      </c>
      <c r="CE1832" s="66" t="str">
        <f t="shared" si="1166"/>
        <v>Hiányos kitöltés! (B-oszlop üres)</v>
      </c>
      <c r="CF1832" s="65">
        <f t="shared" si="1167"/>
        <v>0</v>
      </c>
      <c r="CG1832" s="65">
        <f t="shared" si="1168"/>
        <v>0</v>
      </c>
      <c r="CH1832" s="65">
        <f t="shared" si="1169"/>
        <v>0</v>
      </c>
    </row>
    <row r="1833" spans="1:86" ht="31.25" x14ac:dyDescent="0.25">
      <c r="A1833" s="54" t="str">
        <f t="shared" si="1158"/>
        <v>Nincs VKR kiválasztva!</v>
      </c>
      <c r="B1833" s="68"/>
      <c r="C1833" s="55"/>
      <c r="D1833" s="47"/>
      <c r="E1833" s="47"/>
      <c r="F1833" s="56" t="str">
        <f>IF($G1833="","Nincs VKR kiválasztva!",INDEX(Osszesito!$C:$C,MATCH($G1833,Osszesito!$D:$D,0)))</f>
        <v>Nincs VKR kiválasztva!</v>
      </c>
      <c r="G1833" s="45"/>
      <c r="H1833" s="51" t="str">
        <f>IF($D1833="","",CONCATENATE($AY1833,"_",COUNTA($D$3:$D1833),"_FSZV_2026"))</f>
        <v/>
      </c>
      <c r="I1833" s="56" t="str">
        <f>IF($G1833="","Nincs VKR kiválasztva!",INDEX(Osszesito!$G:$G,MATCH($F1833,Osszesito!$C:$C,0)))</f>
        <v>Nincs VKR kiválasztva!</v>
      </c>
      <c r="J1833" s="56" t="str">
        <f>IF($G1833="","Nincs VKR kiválasztva!",INDEX(Osszesito!$F:$F,MATCH($F1833,Osszesito!$C:$C,0)))</f>
        <v>Nincs VKR kiválasztva!</v>
      </c>
      <c r="K1833" s="48" t="str">
        <f t="shared" si="1196"/>
        <v>Nincs kitöltve a költség rész!</v>
      </c>
      <c r="L1833" s="49"/>
      <c r="M1833" s="49"/>
      <c r="N1833" s="60"/>
      <c r="O1833" s="60"/>
      <c r="P1833" s="90"/>
      <c r="R1833" s="62"/>
      <c r="S1833" s="62"/>
      <c r="T1833" s="62"/>
      <c r="U1833" s="62"/>
      <c r="V1833" s="62"/>
      <c r="W1833" s="62"/>
      <c r="X1833" s="62"/>
      <c r="Y1833" s="62"/>
      <c r="Z1833" s="62"/>
      <c r="AA1833" s="62"/>
      <c r="AB1833" s="62"/>
      <c r="AC1833" s="61">
        <f t="shared" si="1159"/>
        <v>0</v>
      </c>
      <c r="AD1833" s="1" t="str">
        <f t="shared" si="1160"/>
        <v>Nincs VKR kiválasztva!</v>
      </c>
      <c r="AF1833" s="60"/>
      <c r="AG1833" s="60"/>
      <c r="AH1833" s="60"/>
      <c r="AI1833" s="60"/>
      <c r="AJ1833" s="60"/>
      <c r="AK1833" s="60"/>
      <c r="AL1833" s="60"/>
      <c r="AM1833" s="60"/>
      <c r="AN1833" s="60"/>
      <c r="AO1833" s="60"/>
      <c r="AP1833" s="60"/>
      <c r="AQ1833" s="61">
        <f t="shared" si="1161"/>
        <v>0</v>
      </c>
      <c r="AR1833" s="130" t="s">
        <v>36</v>
      </c>
      <c r="AS1833" s="1" t="str">
        <f t="shared" si="1162"/>
        <v>Nincs VKR kiválasztva!</v>
      </c>
      <c r="AU1833" s="46"/>
      <c r="AV1833" s="46"/>
      <c r="AY1833" s="64" t="str">
        <f>IF($D1833="","",INDEX(Osszesito!$E:$E,MATCH($F1833,Osszesito!$C:$C,0)))</f>
        <v/>
      </c>
      <c r="AZ1833" s="64">
        <f t="shared" si="1170"/>
        <v>0</v>
      </c>
      <c r="BA1833" s="65">
        <f t="shared" si="1171"/>
        <v>0</v>
      </c>
      <c r="BB1833" s="65" t="str">
        <f t="shared" si="1172"/>
        <v>x</v>
      </c>
      <c r="BC1833" s="65">
        <f t="shared" si="1163"/>
        <v>0</v>
      </c>
      <c r="BD1833" s="65">
        <f t="shared" si="1197"/>
        <v>0</v>
      </c>
      <c r="BE1833" s="65">
        <f t="shared" si="1173"/>
        <v>0</v>
      </c>
      <c r="BF1833" s="64" t="str">
        <f t="shared" si="1174"/>
        <v>A forrás egyenlő a költséggel (I.ütem).</v>
      </c>
      <c r="BG1833" s="65">
        <f t="shared" si="1175"/>
        <v>0</v>
      </c>
      <c r="BH1833" s="65">
        <f t="shared" si="1176"/>
        <v>0</v>
      </c>
      <c r="BI1833" s="65">
        <f t="shared" si="1177"/>
        <v>0</v>
      </c>
      <c r="BJ1833" s="65">
        <f t="shared" si="1178"/>
        <v>0</v>
      </c>
      <c r="BK1833" s="65">
        <f t="shared" si="1164"/>
        <v>0</v>
      </c>
      <c r="BL1833" s="66" t="str">
        <f t="shared" si="1198"/>
        <v>Nem hosszútávú a feladat.</v>
      </c>
      <c r="BM1833" s="67">
        <f t="shared" si="1179"/>
        <v>1</v>
      </c>
      <c r="BN1833" s="67">
        <f t="shared" si="1180"/>
        <v>0</v>
      </c>
      <c r="BO1833" s="67">
        <f t="shared" si="1181"/>
        <v>1</v>
      </c>
      <c r="BP1833" s="67">
        <f t="shared" si="1182"/>
        <v>0</v>
      </c>
      <c r="BQ1833" s="65">
        <f t="shared" si="1183"/>
        <v>0</v>
      </c>
      <c r="BR1833" s="64" t="str">
        <f t="shared" si="1184"/>
        <v>Nincs hosszútávú terv!</v>
      </c>
      <c r="BS1833" s="65">
        <f t="shared" si="1185"/>
        <v>0</v>
      </c>
      <c r="BT1833" s="65">
        <f t="shared" si="1186"/>
        <v>0</v>
      </c>
      <c r="BU1833" s="65">
        <f t="shared" si="1187"/>
        <v>0</v>
      </c>
      <c r="BV1833" s="65">
        <f t="shared" si="1188"/>
        <v>0</v>
      </c>
      <c r="BW1833" s="65">
        <f t="shared" si="1189"/>
        <v>0</v>
      </c>
      <c r="BX1833" s="65">
        <f t="shared" si="1190"/>
        <v>0</v>
      </c>
      <c r="BY1833" s="65">
        <f t="shared" si="1191"/>
        <v>0</v>
      </c>
      <c r="BZ1833" s="65">
        <f t="shared" si="1192"/>
        <v>0</v>
      </c>
      <c r="CA1833" s="65">
        <f t="shared" si="1193"/>
        <v>0</v>
      </c>
      <c r="CB1833" s="65">
        <f t="shared" si="1194"/>
        <v>0</v>
      </c>
      <c r="CC1833" s="65">
        <f t="shared" si="1195"/>
        <v>0</v>
      </c>
      <c r="CD1833" s="65" t="str">
        <f t="shared" si="1165"/>
        <v>Hiányos kitöltés! (B-oszlop üres)</v>
      </c>
      <c r="CE1833" s="66" t="str">
        <f t="shared" si="1166"/>
        <v>Hiányos kitöltés! (B-oszlop üres)</v>
      </c>
      <c r="CF1833" s="65">
        <f t="shared" si="1167"/>
        <v>0</v>
      </c>
      <c r="CG1833" s="65">
        <f t="shared" si="1168"/>
        <v>0</v>
      </c>
      <c r="CH1833" s="65">
        <f t="shared" si="1169"/>
        <v>0</v>
      </c>
    </row>
    <row r="1834" spans="1:86" ht="31.25" x14ac:dyDescent="0.25">
      <c r="A1834" s="54" t="str">
        <f t="shared" si="1158"/>
        <v>Nincs VKR kiválasztva!</v>
      </c>
      <c r="B1834" s="68"/>
      <c r="C1834" s="55"/>
      <c r="D1834" s="47"/>
      <c r="E1834" s="47"/>
      <c r="F1834" s="56" t="str">
        <f>IF($G1834="","Nincs VKR kiválasztva!",INDEX(Osszesito!$C:$C,MATCH($G1834,Osszesito!$D:$D,0)))</f>
        <v>Nincs VKR kiválasztva!</v>
      </c>
      <c r="G1834" s="45"/>
      <c r="H1834" s="51" t="str">
        <f>IF($D1834="","",CONCATENATE($AY1834,"_",COUNTA($D$3:$D1834),"_FSZV_2026"))</f>
        <v/>
      </c>
      <c r="I1834" s="56" t="str">
        <f>IF($G1834="","Nincs VKR kiválasztva!",INDEX(Osszesito!$G:$G,MATCH($F1834,Osszesito!$C:$C,0)))</f>
        <v>Nincs VKR kiválasztva!</v>
      </c>
      <c r="J1834" s="56" t="str">
        <f>IF($G1834="","Nincs VKR kiválasztva!",INDEX(Osszesito!$F:$F,MATCH($F1834,Osszesito!$C:$C,0)))</f>
        <v>Nincs VKR kiválasztva!</v>
      </c>
      <c r="K1834" s="48" t="str">
        <f t="shared" si="1196"/>
        <v>Nincs kitöltve a költség rész!</v>
      </c>
      <c r="L1834" s="49"/>
      <c r="M1834" s="49"/>
      <c r="N1834" s="60"/>
      <c r="O1834" s="60"/>
      <c r="P1834" s="90"/>
      <c r="R1834" s="62"/>
      <c r="S1834" s="62"/>
      <c r="T1834" s="62"/>
      <c r="U1834" s="62"/>
      <c r="V1834" s="62"/>
      <c r="W1834" s="62"/>
      <c r="X1834" s="62"/>
      <c r="Y1834" s="62"/>
      <c r="Z1834" s="62"/>
      <c r="AA1834" s="62"/>
      <c r="AB1834" s="62"/>
      <c r="AC1834" s="61">
        <f t="shared" si="1159"/>
        <v>0</v>
      </c>
      <c r="AD1834" s="1" t="str">
        <f t="shared" si="1160"/>
        <v>Nincs VKR kiválasztva!</v>
      </c>
      <c r="AF1834" s="60"/>
      <c r="AG1834" s="60"/>
      <c r="AH1834" s="60"/>
      <c r="AI1834" s="60"/>
      <c r="AJ1834" s="60"/>
      <c r="AK1834" s="60"/>
      <c r="AL1834" s="60"/>
      <c r="AM1834" s="60"/>
      <c r="AN1834" s="60"/>
      <c r="AO1834" s="60"/>
      <c r="AP1834" s="60"/>
      <c r="AQ1834" s="61">
        <f t="shared" si="1161"/>
        <v>0</v>
      </c>
      <c r="AR1834" s="130" t="s">
        <v>36</v>
      </c>
      <c r="AS1834" s="1" t="str">
        <f t="shared" si="1162"/>
        <v>Nincs VKR kiválasztva!</v>
      </c>
      <c r="AU1834" s="46"/>
      <c r="AV1834" s="46"/>
      <c r="AY1834" s="64" t="str">
        <f>IF($D1834="","",INDEX(Osszesito!$E:$E,MATCH($F1834,Osszesito!$C:$C,0)))</f>
        <v/>
      </c>
      <c r="AZ1834" s="64">
        <f t="shared" si="1170"/>
        <v>0</v>
      </c>
      <c r="BA1834" s="65">
        <f t="shared" si="1171"/>
        <v>0</v>
      </c>
      <c r="BB1834" s="65" t="str">
        <f t="shared" si="1172"/>
        <v>x</v>
      </c>
      <c r="BC1834" s="65">
        <f t="shared" si="1163"/>
        <v>0</v>
      </c>
      <c r="BD1834" s="65">
        <f t="shared" si="1197"/>
        <v>0</v>
      </c>
      <c r="BE1834" s="65">
        <f t="shared" si="1173"/>
        <v>0</v>
      </c>
      <c r="BF1834" s="64" t="str">
        <f t="shared" si="1174"/>
        <v>A forrás egyenlő a költséggel (I.ütem).</v>
      </c>
      <c r="BG1834" s="65">
        <f t="shared" si="1175"/>
        <v>0</v>
      </c>
      <c r="BH1834" s="65">
        <f t="shared" si="1176"/>
        <v>0</v>
      </c>
      <c r="BI1834" s="65">
        <f t="shared" si="1177"/>
        <v>0</v>
      </c>
      <c r="BJ1834" s="65">
        <f t="shared" si="1178"/>
        <v>0</v>
      </c>
      <c r="BK1834" s="65">
        <f t="shared" si="1164"/>
        <v>0</v>
      </c>
      <c r="BL1834" s="66" t="str">
        <f t="shared" si="1198"/>
        <v>Nem hosszútávú a feladat.</v>
      </c>
      <c r="BM1834" s="67">
        <f t="shared" si="1179"/>
        <v>1</v>
      </c>
      <c r="BN1834" s="67">
        <f t="shared" si="1180"/>
        <v>0</v>
      </c>
      <c r="BO1834" s="67">
        <f t="shared" si="1181"/>
        <v>1</v>
      </c>
      <c r="BP1834" s="67">
        <f t="shared" si="1182"/>
        <v>0</v>
      </c>
      <c r="BQ1834" s="65">
        <f t="shared" si="1183"/>
        <v>0</v>
      </c>
      <c r="BR1834" s="64" t="str">
        <f t="shared" si="1184"/>
        <v>Nincs hosszútávú terv!</v>
      </c>
      <c r="BS1834" s="65">
        <f t="shared" si="1185"/>
        <v>0</v>
      </c>
      <c r="BT1834" s="65">
        <f t="shared" si="1186"/>
        <v>0</v>
      </c>
      <c r="BU1834" s="65">
        <f t="shared" si="1187"/>
        <v>0</v>
      </c>
      <c r="BV1834" s="65">
        <f t="shared" si="1188"/>
        <v>0</v>
      </c>
      <c r="BW1834" s="65">
        <f t="shared" si="1189"/>
        <v>0</v>
      </c>
      <c r="BX1834" s="65">
        <f t="shared" si="1190"/>
        <v>0</v>
      </c>
      <c r="BY1834" s="65">
        <f t="shared" si="1191"/>
        <v>0</v>
      </c>
      <c r="BZ1834" s="65">
        <f t="shared" si="1192"/>
        <v>0</v>
      </c>
      <c r="CA1834" s="65">
        <f t="shared" si="1193"/>
        <v>0</v>
      </c>
      <c r="CB1834" s="65">
        <f t="shared" si="1194"/>
        <v>0</v>
      </c>
      <c r="CC1834" s="65">
        <f t="shared" si="1195"/>
        <v>0</v>
      </c>
      <c r="CD1834" s="65" t="str">
        <f t="shared" si="1165"/>
        <v>Hiányos kitöltés! (B-oszlop üres)</v>
      </c>
      <c r="CE1834" s="66" t="str">
        <f t="shared" si="1166"/>
        <v>Hiányos kitöltés! (B-oszlop üres)</v>
      </c>
      <c r="CF1834" s="65">
        <f t="shared" si="1167"/>
        <v>0</v>
      </c>
      <c r="CG1834" s="65">
        <f t="shared" si="1168"/>
        <v>0</v>
      </c>
      <c r="CH1834" s="65">
        <f t="shared" si="1169"/>
        <v>0</v>
      </c>
    </row>
    <row r="1835" spans="1:86" ht="31.25" x14ac:dyDescent="0.25">
      <c r="A1835" s="54" t="str">
        <f t="shared" si="1158"/>
        <v>Nincs VKR kiválasztva!</v>
      </c>
      <c r="B1835" s="68"/>
      <c r="C1835" s="55"/>
      <c r="D1835" s="47"/>
      <c r="E1835" s="47"/>
      <c r="F1835" s="56" t="str">
        <f>IF($G1835="","Nincs VKR kiválasztva!",INDEX(Osszesito!$C:$C,MATCH($G1835,Osszesito!$D:$D,0)))</f>
        <v>Nincs VKR kiválasztva!</v>
      </c>
      <c r="G1835" s="45"/>
      <c r="H1835" s="51" t="str">
        <f>IF($D1835="","",CONCATENATE($AY1835,"_",COUNTA($D$3:$D1835),"_FSZV_2026"))</f>
        <v/>
      </c>
      <c r="I1835" s="56" t="str">
        <f>IF($G1835="","Nincs VKR kiválasztva!",INDEX(Osszesito!$G:$G,MATCH($F1835,Osszesito!$C:$C,0)))</f>
        <v>Nincs VKR kiválasztva!</v>
      </c>
      <c r="J1835" s="56" t="str">
        <f>IF($G1835="","Nincs VKR kiválasztva!",INDEX(Osszesito!$F:$F,MATCH($F1835,Osszesito!$C:$C,0)))</f>
        <v>Nincs VKR kiválasztva!</v>
      </c>
      <c r="K1835" s="48" t="str">
        <f t="shared" si="1196"/>
        <v>Nincs kitöltve a költség rész!</v>
      </c>
      <c r="L1835" s="49"/>
      <c r="M1835" s="49"/>
      <c r="N1835" s="60"/>
      <c r="O1835" s="60"/>
      <c r="P1835" s="90"/>
      <c r="R1835" s="62"/>
      <c r="S1835" s="62"/>
      <c r="T1835" s="62"/>
      <c r="U1835" s="62"/>
      <c r="V1835" s="62"/>
      <c r="W1835" s="62"/>
      <c r="X1835" s="62"/>
      <c r="Y1835" s="62"/>
      <c r="Z1835" s="62"/>
      <c r="AA1835" s="62"/>
      <c r="AB1835" s="62"/>
      <c r="AC1835" s="61">
        <f t="shared" si="1159"/>
        <v>0</v>
      </c>
      <c r="AD1835" s="1" t="str">
        <f t="shared" si="1160"/>
        <v>Nincs VKR kiválasztva!</v>
      </c>
      <c r="AF1835" s="60"/>
      <c r="AG1835" s="60"/>
      <c r="AH1835" s="60"/>
      <c r="AI1835" s="60"/>
      <c r="AJ1835" s="60"/>
      <c r="AK1835" s="60"/>
      <c r="AL1835" s="60"/>
      <c r="AM1835" s="60"/>
      <c r="AN1835" s="60"/>
      <c r="AO1835" s="60"/>
      <c r="AP1835" s="60"/>
      <c r="AQ1835" s="61">
        <f t="shared" si="1161"/>
        <v>0</v>
      </c>
      <c r="AR1835" s="130" t="s">
        <v>36</v>
      </c>
      <c r="AS1835" s="1" t="str">
        <f t="shared" si="1162"/>
        <v>Nincs VKR kiválasztva!</v>
      </c>
      <c r="AU1835" s="46"/>
      <c r="AV1835" s="46"/>
      <c r="AY1835" s="64" t="str">
        <f>IF($D1835="","",INDEX(Osszesito!$E:$E,MATCH($F1835,Osszesito!$C:$C,0)))</f>
        <v/>
      </c>
      <c r="AZ1835" s="64">
        <f t="shared" si="1170"/>
        <v>0</v>
      </c>
      <c r="BA1835" s="65">
        <f t="shared" si="1171"/>
        <v>0</v>
      </c>
      <c r="BB1835" s="65" t="str">
        <f t="shared" si="1172"/>
        <v>x</v>
      </c>
      <c r="BC1835" s="65">
        <f t="shared" si="1163"/>
        <v>0</v>
      </c>
      <c r="BD1835" s="65">
        <f t="shared" si="1197"/>
        <v>0</v>
      </c>
      <c r="BE1835" s="65">
        <f t="shared" si="1173"/>
        <v>0</v>
      </c>
      <c r="BF1835" s="64" t="str">
        <f t="shared" si="1174"/>
        <v>A forrás egyenlő a költséggel (I.ütem).</v>
      </c>
      <c r="BG1835" s="65">
        <f t="shared" si="1175"/>
        <v>0</v>
      </c>
      <c r="BH1835" s="65">
        <f t="shared" si="1176"/>
        <v>0</v>
      </c>
      <c r="BI1835" s="65">
        <f t="shared" si="1177"/>
        <v>0</v>
      </c>
      <c r="BJ1835" s="65">
        <f t="shared" si="1178"/>
        <v>0</v>
      </c>
      <c r="BK1835" s="65">
        <f t="shared" si="1164"/>
        <v>0</v>
      </c>
      <c r="BL1835" s="66" t="str">
        <f t="shared" si="1198"/>
        <v>Nem hosszútávú a feladat.</v>
      </c>
      <c r="BM1835" s="67">
        <f t="shared" si="1179"/>
        <v>1</v>
      </c>
      <c r="BN1835" s="67">
        <f t="shared" si="1180"/>
        <v>0</v>
      </c>
      <c r="BO1835" s="67">
        <f t="shared" si="1181"/>
        <v>1</v>
      </c>
      <c r="BP1835" s="67">
        <f t="shared" si="1182"/>
        <v>0</v>
      </c>
      <c r="BQ1835" s="65">
        <f t="shared" si="1183"/>
        <v>0</v>
      </c>
      <c r="BR1835" s="64" t="str">
        <f t="shared" si="1184"/>
        <v>Nincs hosszútávú terv!</v>
      </c>
      <c r="BS1835" s="65">
        <f t="shared" si="1185"/>
        <v>0</v>
      </c>
      <c r="BT1835" s="65">
        <f t="shared" si="1186"/>
        <v>0</v>
      </c>
      <c r="BU1835" s="65">
        <f t="shared" si="1187"/>
        <v>0</v>
      </c>
      <c r="BV1835" s="65">
        <f t="shared" si="1188"/>
        <v>0</v>
      </c>
      <c r="BW1835" s="65">
        <f t="shared" si="1189"/>
        <v>0</v>
      </c>
      <c r="BX1835" s="65">
        <f t="shared" si="1190"/>
        <v>0</v>
      </c>
      <c r="BY1835" s="65">
        <f t="shared" si="1191"/>
        <v>0</v>
      </c>
      <c r="BZ1835" s="65">
        <f t="shared" si="1192"/>
        <v>0</v>
      </c>
      <c r="CA1835" s="65">
        <f t="shared" si="1193"/>
        <v>0</v>
      </c>
      <c r="CB1835" s="65">
        <f t="shared" si="1194"/>
        <v>0</v>
      </c>
      <c r="CC1835" s="65">
        <f t="shared" si="1195"/>
        <v>0</v>
      </c>
      <c r="CD1835" s="65" t="str">
        <f t="shared" si="1165"/>
        <v>Hiányos kitöltés! (B-oszlop üres)</v>
      </c>
      <c r="CE1835" s="66" t="str">
        <f t="shared" si="1166"/>
        <v>Hiányos kitöltés! (B-oszlop üres)</v>
      </c>
      <c r="CF1835" s="65">
        <f t="shared" si="1167"/>
        <v>0</v>
      </c>
      <c r="CG1835" s="65">
        <f t="shared" si="1168"/>
        <v>0</v>
      </c>
      <c r="CH1835" s="65">
        <f t="shared" si="1169"/>
        <v>0</v>
      </c>
    </row>
    <row r="1836" spans="1:86" ht="31.25" x14ac:dyDescent="0.25">
      <c r="A1836" s="54" t="str">
        <f t="shared" si="1158"/>
        <v>Nincs VKR kiválasztva!</v>
      </c>
      <c r="B1836" s="68"/>
      <c r="C1836" s="55"/>
      <c r="D1836" s="47"/>
      <c r="E1836" s="47"/>
      <c r="F1836" s="56" t="str">
        <f>IF($G1836="","Nincs VKR kiválasztva!",INDEX(Osszesito!$C:$C,MATCH($G1836,Osszesito!$D:$D,0)))</f>
        <v>Nincs VKR kiválasztva!</v>
      </c>
      <c r="G1836" s="45"/>
      <c r="H1836" s="51" t="str">
        <f>IF($D1836="","",CONCATENATE($AY1836,"_",COUNTA($D$3:$D1836),"_FSZV_2026"))</f>
        <v/>
      </c>
      <c r="I1836" s="56" t="str">
        <f>IF($G1836="","Nincs VKR kiválasztva!",INDEX(Osszesito!$G:$G,MATCH($F1836,Osszesito!$C:$C,0)))</f>
        <v>Nincs VKR kiválasztva!</v>
      </c>
      <c r="J1836" s="56" t="str">
        <f>IF($G1836="","Nincs VKR kiválasztva!",INDEX(Osszesito!$F:$F,MATCH($F1836,Osszesito!$C:$C,0)))</f>
        <v>Nincs VKR kiválasztva!</v>
      </c>
      <c r="K1836" s="48" t="str">
        <f t="shared" si="1196"/>
        <v>Nincs kitöltve a költség rész!</v>
      </c>
      <c r="L1836" s="49"/>
      <c r="M1836" s="49"/>
      <c r="N1836" s="60"/>
      <c r="O1836" s="60"/>
      <c r="P1836" s="90"/>
      <c r="R1836" s="62"/>
      <c r="S1836" s="62"/>
      <c r="T1836" s="62"/>
      <c r="U1836" s="62"/>
      <c r="V1836" s="62"/>
      <c r="W1836" s="62"/>
      <c r="X1836" s="62"/>
      <c r="Y1836" s="62"/>
      <c r="Z1836" s="62"/>
      <c r="AA1836" s="62"/>
      <c r="AB1836" s="62"/>
      <c r="AC1836" s="61">
        <f t="shared" si="1159"/>
        <v>0</v>
      </c>
      <c r="AD1836" s="1" t="str">
        <f t="shared" si="1160"/>
        <v>Nincs VKR kiválasztva!</v>
      </c>
      <c r="AF1836" s="60"/>
      <c r="AG1836" s="60"/>
      <c r="AH1836" s="60"/>
      <c r="AI1836" s="60"/>
      <c r="AJ1836" s="60"/>
      <c r="AK1836" s="60"/>
      <c r="AL1836" s="60"/>
      <c r="AM1836" s="60"/>
      <c r="AN1836" s="60"/>
      <c r="AO1836" s="60"/>
      <c r="AP1836" s="60"/>
      <c r="AQ1836" s="61">
        <f t="shared" si="1161"/>
        <v>0</v>
      </c>
      <c r="AR1836" s="130" t="s">
        <v>36</v>
      </c>
      <c r="AS1836" s="1" t="str">
        <f t="shared" si="1162"/>
        <v>Nincs VKR kiválasztva!</v>
      </c>
      <c r="AU1836" s="46"/>
      <c r="AV1836" s="46"/>
      <c r="AY1836" s="64" t="str">
        <f>IF($D1836="","",INDEX(Osszesito!$E:$E,MATCH($F1836,Osszesito!$C:$C,0)))</f>
        <v/>
      </c>
      <c r="AZ1836" s="64">
        <f t="shared" si="1170"/>
        <v>0</v>
      </c>
      <c r="BA1836" s="65">
        <f t="shared" si="1171"/>
        <v>0</v>
      </c>
      <c r="BB1836" s="65" t="str">
        <f t="shared" si="1172"/>
        <v>x</v>
      </c>
      <c r="BC1836" s="65">
        <f t="shared" si="1163"/>
        <v>0</v>
      </c>
      <c r="BD1836" s="65">
        <f t="shared" si="1197"/>
        <v>0</v>
      </c>
      <c r="BE1836" s="65">
        <f t="shared" si="1173"/>
        <v>0</v>
      </c>
      <c r="BF1836" s="64" t="str">
        <f t="shared" si="1174"/>
        <v>A forrás egyenlő a költséggel (I.ütem).</v>
      </c>
      <c r="BG1836" s="65">
        <f t="shared" si="1175"/>
        <v>0</v>
      </c>
      <c r="BH1836" s="65">
        <f t="shared" si="1176"/>
        <v>0</v>
      </c>
      <c r="BI1836" s="65">
        <f t="shared" si="1177"/>
        <v>0</v>
      </c>
      <c r="BJ1836" s="65">
        <f t="shared" si="1178"/>
        <v>0</v>
      </c>
      <c r="BK1836" s="65">
        <f t="shared" si="1164"/>
        <v>0</v>
      </c>
      <c r="BL1836" s="66" t="str">
        <f t="shared" si="1198"/>
        <v>Nem hosszútávú a feladat.</v>
      </c>
      <c r="BM1836" s="67">
        <f t="shared" si="1179"/>
        <v>1</v>
      </c>
      <c r="BN1836" s="67">
        <f t="shared" si="1180"/>
        <v>0</v>
      </c>
      <c r="BO1836" s="67">
        <f t="shared" si="1181"/>
        <v>1</v>
      </c>
      <c r="BP1836" s="67">
        <f t="shared" si="1182"/>
        <v>0</v>
      </c>
      <c r="BQ1836" s="65">
        <f t="shared" si="1183"/>
        <v>0</v>
      </c>
      <c r="BR1836" s="64" t="str">
        <f t="shared" si="1184"/>
        <v>Nincs hosszútávú terv!</v>
      </c>
      <c r="BS1836" s="65">
        <f t="shared" si="1185"/>
        <v>0</v>
      </c>
      <c r="BT1836" s="65">
        <f t="shared" si="1186"/>
        <v>0</v>
      </c>
      <c r="BU1836" s="65">
        <f t="shared" si="1187"/>
        <v>0</v>
      </c>
      <c r="BV1836" s="65">
        <f t="shared" si="1188"/>
        <v>0</v>
      </c>
      <c r="BW1836" s="65">
        <f t="shared" si="1189"/>
        <v>0</v>
      </c>
      <c r="BX1836" s="65">
        <f t="shared" si="1190"/>
        <v>0</v>
      </c>
      <c r="BY1836" s="65">
        <f t="shared" si="1191"/>
        <v>0</v>
      </c>
      <c r="BZ1836" s="65">
        <f t="shared" si="1192"/>
        <v>0</v>
      </c>
      <c r="CA1836" s="65">
        <f t="shared" si="1193"/>
        <v>0</v>
      </c>
      <c r="CB1836" s="65">
        <f t="shared" si="1194"/>
        <v>0</v>
      </c>
      <c r="CC1836" s="65">
        <f t="shared" si="1195"/>
        <v>0</v>
      </c>
      <c r="CD1836" s="65" t="str">
        <f t="shared" si="1165"/>
        <v>Hiányos kitöltés! (B-oszlop üres)</v>
      </c>
      <c r="CE1836" s="66" t="str">
        <f t="shared" si="1166"/>
        <v>Hiányos kitöltés! (B-oszlop üres)</v>
      </c>
      <c r="CF1836" s="65">
        <f t="shared" si="1167"/>
        <v>0</v>
      </c>
      <c r="CG1836" s="65">
        <f t="shared" si="1168"/>
        <v>0</v>
      </c>
      <c r="CH1836" s="65">
        <f t="shared" si="1169"/>
        <v>0</v>
      </c>
    </row>
    <row r="1837" spans="1:86" ht="31.25" x14ac:dyDescent="0.25">
      <c r="A1837" s="54" t="str">
        <f t="shared" si="1158"/>
        <v>Nincs VKR kiválasztva!</v>
      </c>
      <c r="B1837" s="68"/>
      <c r="C1837" s="55"/>
      <c r="D1837" s="47"/>
      <c r="E1837" s="47"/>
      <c r="F1837" s="56" t="str">
        <f>IF($G1837="","Nincs VKR kiválasztva!",INDEX(Osszesito!$C:$C,MATCH($G1837,Osszesito!$D:$D,0)))</f>
        <v>Nincs VKR kiválasztva!</v>
      </c>
      <c r="G1837" s="45"/>
      <c r="H1837" s="51" t="str">
        <f>IF($D1837="","",CONCATENATE($AY1837,"_",COUNTA($D$3:$D1837),"_FSZV_2026"))</f>
        <v/>
      </c>
      <c r="I1837" s="56" t="str">
        <f>IF($G1837="","Nincs VKR kiválasztva!",INDEX(Osszesito!$G:$G,MATCH($F1837,Osszesito!$C:$C,0)))</f>
        <v>Nincs VKR kiválasztva!</v>
      </c>
      <c r="J1837" s="56" t="str">
        <f>IF($G1837="","Nincs VKR kiválasztva!",INDEX(Osszesito!$F:$F,MATCH($F1837,Osszesito!$C:$C,0)))</f>
        <v>Nincs VKR kiválasztva!</v>
      </c>
      <c r="K1837" s="48" t="str">
        <f t="shared" si="1196"/>
        <v>Nincs kitöltve a költség rész!</v>
      </c>
      <c r="L1837" s="49"/>
      <c r="M1837" s="49"/>
      <c r="N1837" s="60"/>
      <c r="O1837" s="60"/>
      <c r="P1837" s="90"/>
      <c r="R1837" s="62"/>
      <c r="S1837" s="62"/>
      <c r="T1837" s="62"/>
      <c r="U1837" s="62"/>
      <c r="V1837" s="62"/>
      <c r="W1837" s="62"/>
      <c r="X1837" s="62"/>
      <c r="Y1837" s="62"/>
      <c r="Z1837" s="62"/>
      <c r="AA1837" s="62"/>
      <c r="AB1837" s="62"/>
      <c r="AC1837" s="61">
        <f t="shared" si="1159"/>
        <v>0</v>
      </c>
      <c r="AD1837" s="1" t="str">
        <f t="shared" si="1160"/>
        <v>Nincs VKR kiválasztva!</v>
      </c>
      <c r="AF1837" s="60"/>
      <c r="AG1837" s="60"/>
      <c r="AH1837" s="60"/>
      <c r="AI1837" s="60"/>
      <c r="AJ1837" s="60"/>
      <c r="AK1837" s="60"/>
      <c r="AL1837" s="60"/>
      <c r="AM1837" s="60"/>
      <c r="AN1837" s="60"/>
      <c r="AO1837" s="60"/>
      <c r="AP1837" s="60"/>
      <c r="AQ1837" s="61">
        <f t="shared" si="1161"/>
        <v>0</v>
      </c>
      <c r="AR1837" s="130" t="s">
        <v>36</v>
      </c>
      <c r="AS1837" s="1" t="str">
        <f t="shared" si="1162"/>
        <v>Nincs VKR kiválasztva!</v>
      </c>
      <c r="AU1837" s="46"/>
      <c r="AV1837" s="46"/>
      <c r="AY1837" s="64" t="str">
        <f>IF($D1837="","",INDEX(Osszesito!$E:$E,MATCH($F1837,Osszesito!$C:$C,0)))</f>
        <v/>
      </c>
      <c r="AZ1837" s="64">
        <f t="shared" si="1170"/>
        <v>0</v>
      </c>
      <c r="BA1837" s="65">
        <f t="shared" si="1171"/>
        <v>0</v>
      </c>
      <c r="BB1837" s="65" t="str">
        <f t="shared" si="1172"/>
        <v>x</v>
      </c>
      <c r="BC1837" s="65">
        <f t="shared" si="1163"/>
        <v>0</v>
      </c>
      <c r="BD1837" s="65">
        <f t="shared" si="1197"/>
        <v>0</v>
      </c>
      <c r="BE1837" s="65">
        <f t="shared" si="1173"/>
        <v>0</v>
      </c>
      <c r="BF1837" s="64" t="str">
        <f t="shared" si="1174"/>
        <v>A forrás egyenlő a költséggel (I.ütem).</v>
      </c>
      <c r="BG1837" s="65">
        <f t="shared" si="1175"/>
        <v>0</v>
      </c>
      <c r="BH1837" s="65">
        <f t="shared" si="1176"/>
        <v>0</v>
      </c>
      <c r="BI1837" s="65">
        <f t="shared" si="1177"/>
        <v>0</v>
      </c>
      <c r="BJ1837" s="65">
        <f t="shared" si="1178"/>
        <v>0</v>
      </c>
      <c r="BK1837" s="65">
        <f t="shared" si="1164"/>
        <v>0</v>
      </c>
      <c r="BL1837" s="66" t="str">
        <f t="shared" si="1198"/>
        <v>Nem hosszútávú a feladat.</v>
      </c>
      <c r="BM1837" s="67">
        <f t="shared" si="1179"/>
        <v>1</v>
      </c>
      <c r="BN1837" s="67">
        <f t="shared" si="1180"/>
        <v>0</v>
      </c>
      <c r="BO1837" s="67">
        <f t="shared" si="1181"/>
        <v>1</v>
      </c>
      <c r="BP1837" s="67">
        <f t="shared" si="1182"/>
        <v>0</v>
      </c>
      <c r="BQ1837" s="65">
        <f t="shared" si="1183"/>
        <v>0</v>
      </c>
      <c r="BR1837" s="64" t="str">
        <f t="shared" si="1184"/>
        <v>Nincs hosszútávú terv!</v>
      </c>
      <c r="BS1837" s="65">
        <f t="shared" si="1185"/>
        <v>0</v>
      </c>
      <c r="BT1837" s="65">
        <f t="shared" si="1186"/>
        <v>0</v>
      </c>
      <c r="BU1837" s="65">
        <f t="shared" si="1187"/>
        <v>0</v>
      </c>
      <c r="BV1837" s="65">
        <f t="shared" si="1188"/>
        <v>0</v>
      </c>
      <c r="BW1837" s="65">
        <f t="shared" si="1189"/>
        <v>0</v>
      </c>
      <c r="BX1837" s="65">
        <f t="shared" si="1190"/>
        <v>0</v>
      </c>
      <c r="BY1837" s="65">
        <f t="shared" si="1191"/>
        <v>0</v>
      </c>
      <c r="BZ1837" s="65">
        <f t="shared" si="1192"/>
        <v>0</v>
      </c>
      <c r="CA1837" s="65">
        <f t="shared" si="1193"/>
        <v>0</v>
      </c>
      <c r="CB1837" s="65">
        <f t="shared" si="1194"/>
        <v>0</v>
      </c>
      <c r="CC1837" s="65">
        <f t="shared" si="1195"/>
        <v>0</v>
      </c>
      <c r="CD1837" s="65" t="str">
        <f t="shared" si="1165"/>
        <v>Hiányos kitöltés! (B-oszlop üres)</v>
      </c>
      <c r="CE1837" s="66" t="str">
        <f t="shared" si="1166"/>
        <v>Hiányos kitöltés! (B-oszlop üres)</v>
      </c>
      <c r="CF1837" s="65">
        <f t="shared" si="1167"/>
        <v>0</v>
      </c>
      <c r="CG1837" s="65">
        <f t="shared" si="1168"/>
        <v>0</v>
      </c>
      <c r="CH1837" s="65">
        <f t="shared" si="1169"/>
        <v>0</v>
      </c>
    </row>
    <row r="1838" spans="1:86" ht="31.25" x14ac:dyDescent="0.25">
      <c r="A1838" s="54" t="str">
        <f t="shared" si="1158"/>
        <v>Nincs VKR kiválasztva!</v>
      </c>
      <c r="B1838" s="68"/>
      <c r="C1838" s="55"/>
      <c r="D1838" s="47"/>
      <c r="E1838" s="47"/>
      <c r="F1838" s="56" t="str">
        <f>IF($G1838="","Nincs VKR kiválasztva!",INDEX(Osszesito!$C:$C,MATCH($G1838,Osszesito!$D:$D,0)))</f>
        <v>Nincs VKR kiválasztva!</v>
      </c>
      <c r="G1838" s="45"/>
      <c r="H1838" s="51" t="str">
        <f>IF($D1838="","",CONCATENATE($AY1838,"_",COUNTA($D$3:$D1838),"_FSZV_2026"))</f>
        <v/>
      </c>
      <c r="I1838" s="56" t="str">
        <f>IF($G1838="","Nincs VKR kiválasztva!",INDEX(Osszesito!$G:$G,MATCH($F1838,Osszesito!$C:$C,0)))</f>
        <v>Nincs VKR kiválasztva!</v>
      </c>
      <c r="J1838" s="56" t="str">
        <f>IF($G1838="","Nincs VKR kiválasztva!",INDEX(Osszesito!$F:$F,MATCH($F1838,Osszesito!$C:$C,0)))</f>
        <v>Nincs VKR kiválasztva!</v>
      </c>
      <c r="K1838" s="48" t="str">
        <f t="shared" si="1196"/>
        <v>Nincs kitöltve a költség rész!</v>
      </c>
      <c r="L1838" s="49"/>
      <c r="M1838" s="49"/>
      <c r="N1838" s="60"/>
      <c r="O1838" s="60"/>
      <c r="P1838" s="90"/>
      <c r="R1838" s="62"/>
      <c r="S1838" s="62"/>
      <c r="T1838" s="62"/>
      <c r="U1838" s="62"/>
      <c r="V1838" s="62"/>
      <c r="W1838" s="62"/>
      <c r="X1838" s="62"/>
      <c r="Y1838" s="62"/>
      <c r="Z1838" s="62"/>
      <c r="AA1838" s="62"/>
      <c r="AB1838" s="62"/>
      <c r="AC1838" s="61">
        <f t="shared" si="1159"/>
        <v>0</v>
      </c>
      <c r="AD1838" s="1" t="str">
        <f t="shared" si="1160"/>
        <v>Nincs VKR kiválasztva!</v>
      </c>
      <c r="AF1838" s="60"/>
      <c r="AG1838" s="60"/>
      <c r="AH1838" s="60"/>
      <c r="AI1838" s="60"/>
      <c r="AJ1838" s="60"/>
      <c r="AK1838" s="60"/>
      <c r="AL1838" s="60"/>
      <c r="AM1838" s="60"/>
      <c r="AN1838" s="60"/>
      <c r="AO1838" s="60"/>
      <c r="AP1838" s="60"/>
      <c r="AQ1838" s="61">
        <f t="shared" si="1161"/>
        <v>0</v>
      </c>
      <c r="AR1838" s="130" t="s">
        <v>36</v>
      </c>
      <c r="AS1838" s="1" t="str">
        <f t="shared" si="1162"/>
        <v>Nincs VKR kiválasztva!</v>
      </c>
      <c r="AU1838" s="46"/>
      <c r="AV1838" s="46"/>
      <c r="AY1838" s="64" t="str">
        <f>IF($D1838="","",INDEX(Osszesito!$E:$E,MATCH($F1838,Osszesito!$C:$C,0)))</f>
        <v/>
      </c>
      <c r="AZ1838" s="64">
        <f t="shared" si="1170"/>
        <v>0</v>
      </c>
      <c r="BA1838" s="65">
        <f t="shared" si="1171"/>
        <v>0</v>
      </c>
      <c r="BB1838" s="65" t="str">
        <f t="shared" si="1172"/>
        <v>x</v>
      </c>
      <c r="BC1838" s="65">
        <f t="shared" si="1163"/>
        <v>0</v>
      </c>
      <c r="BD1838" s="65">
        <f t="shared" si="1197"/>
        <v>0</v>
      </c>
      <c r="BE1838" s="65">
        <f t="shared" si="1173"/>
        <v>0</v>
      </c>
      <c r="BF1838" s="64" t="str">
        <f t="shared" si="1174"/>
        <v>A forrás egyenlő a költséggel (I.ütem).</v>
      </c>
      <c r="BG1838" s="65">
        <f t="shared" si="1175"/>
        <v>0</v>
      </c>
      <c r="BH1838" s="65">
        <f t="shared" si="1176"/>
        <v>0</v>
      </c>
      <c r="BI1838" s="65">
        <f t="shared" si="1177"/>
        <v>0</v>
      </c>
      <c r="BJ1838" s="65">
        <f t="shared" si="1178"/>
        <v>0</v>
      </c>
      <c r="BK1838" s="65">
        <f t="shared" si="1164"/>
        <v>0</v>
      </c>
      <c r="BL1838" s="66" t="str">
        <f t="shared" si="1198"/>
        <v>Nem hosszútávú a feladat.</v>
      </c>
      <c r="BM1838" s="67">
        <f t="shared" si="1179"/>
        <v>1</v>
      </c>
      <c r="BN1838" s="67">
        <f t="shared" si="1180"/>
        <v>0</v>
      </c>
      <c r="BO1838" s="67">
        <f t="shared" si="1181"/>
        <v>1</v>
      </c>
      <c r="BP1838" s="67">
        <f t="shared" si="1182"/>
        <v>0</v>
      </c>
      <c r="BQ1838" s="65">
        <f t="shared" si="1183"/>
        <v>0</v>
      </c>
      <c r="BR1838" s="64" t="str">
        <f t="shared" si="1184"/>
        <v>Nincs hosszútávú terv!</v>
      </c>
      <c r="BS1838" s="65">
        <f t="shared" si="1185"/>
        <v>0</v>
      </c>
      <c r="BT1838" s="65">
        <f t="shared" si="1186"/>
        <v>0</v>
      </c>
      <c r="BU1838" s="65">
        <f t="shared" si="1187"/>
        <v>0</v>
      </c>
      <c r="BV1838" s="65">
        <f t="shared" si="1188"/>
        <v>0</v>
      </c>
      <c r="BW1838" s="65">
        <f t="shared" si="1189"/>
        <v>0</v>
      </c>
      <c r="BX1838" s="65">
        <f t="shared" si="1190"/>
        <v>0</v>
      </c>
      <c r="BY1838" s="65">
        <f t="shared" si="1191"/>
        <v>0</v>
      </c>
      <c r="BZ1838" s="65">
        <f t="shared" si="1192"/>
        <v>0</v>
      </c>
      <c r="CA1838" s="65">
        <f t="shared" si="1193"/>
        <v>0</v>
      </c>
      <c r="CB1838" s="65">
        <f t="shared" si="1194"/>
        <v>0</v>
      </c>
      <c r="CC1838" s="65">
        <f t="shared" si="1195"/>
        <v>0</v>
      </c>
      <c r="CD1838" s="65" t="str">
        <f t="shared" si="1165"/>
        <v>Hiányos kitöltés! (B-oszlop üres)</v>
      </c>
      <c r="CE1838" s="66" t="str">
        <f t="shared" si="1166"/>
        <v>Hiányos kitöltés! (B-oszlop üres)</v>
      </c>
      <c r="CF1838" s="65">
        <f t="shared" si="1167"/>
        <v>0</v>
      </c>
      <c r="CG1838" s="65">
        <f t="shared" si="1168"/>
        <v>0</v>
      </c>
      <c r="CH1838" s="65">
        <f t="shared" si="1169"/>
        <v>0</v>
      </c>
    </row>
    <row r="1839" spans="1:86" ht="31.25" x14ac:dyDescent="0.25">
      <c r="A1839" s="54" t="str">
        <f t="shared" si="1158"/>
        <v>Nincs VKR kiválasztva!</v>
      </c>
      <c r="B1839" s="68"/>
      <c r="C1839" s="55"/>
      <c r="D1839" s="47"/>
      <c r="E1839" s="47"/>
      <c r="F1839" s="56" t="str">
        <f>IF($G1839="","Nincs VKR kiválasztva!",INDEX(Osszesito!$C:$C,MATCH($G1839,Osszesito!$D:$D,0)))</f>
        <v>Nincs VKR kiválasztva!</v>
      </c>
      <c r="G1839" s="45"/>
      <c r="H1839" s="51" t="str">
        <f>IF($D1839="","",CONCATENATE($AY1839,"_",COUNTA($D$3:$D1839),"_FSZV_2026"))</f>
        <v/>
      </c>
      <c r="I1839" s="56" t="str">
        <f>IF($G1839="","Nincs VKR kiválasztva!",INDEX(Osszesito!$G:$G,MATCH($F1839,Osszesito!$C:$C,0)))</f>
        <v>Nincs VKR kiválasztva!</v>
      </c>
      <c r="J1839" s="56" t="str">
        <f>IF($G1839="","Nincs VKR kiválasztva!",INDEX(Osszesito!$F:$F,MATCH($F1839,Osszesito!$C:$C,0)))</f>
        <v>Nincs VKR kiválasztva!</v>
      </c>
      <c r="K1839" s="48" t="str">
        <f t="shared" si="1196"/>
        <v>Nincs kitöltve a költség rész!</v>
      </c>
      <c r="L1839" s="49"/>
      <c r="M1839" s="49"/>
      <c r="N1839" s="60"/>
      <c r="O1839" s="60"/>
      <c r="P1839" s="90"/>
      <c r="R1839" s="62"/>
      <c r="S1839" s="62"/>
      <c r="T1839" s="62"/>
      <c r="U1839" s="62"/>
      <c r="V1839" s="62"/>
      <c r="W1839" s="62"/>
      <c r="X1839" s="62"/>
      <c r="Y1839" s="62"/>
      <c r="Z1839" s="62"/>
      <c r="AA1839" s="62"/>
      <c r="AB1839" s="62"/>
      <c r="AC1839" s="61">
        <f t="shared" si="1159"/>
        <v>0</v>
      </c>
      <c r="AD1839" s="1" t="str">
        <f t="shared" si="1160"/>
        <v>Nincs VKR kiválasztva!</v>
      </c>
      <c r="AF1839" s="60"/>
      <c r="AG1839" s="60"/>
      <c r="AH1839" s="60"/>
      <c r="AI1839" s="60"/>
      <c r="AJ1839" s="60"/>
      <c r="AK1839" s="60"/>
      <c r="AL1839" s="60"/>
      <c r="AM1839" s="60"/>
      <c r="AN1839" s="60"/>
      <c r="AO1839" s="60"/>
      <c r="AP1839" s="60"/>
      <c r="AQ1839" s="61">
        <f t="shared" si="1161"/>
        <v>0</v>
      </c>
      <c r="AR1839" s="130" t="s">
        <v>36</v>
      </c>
      <c r="AS1839" s="1" t="str">
        <f t="shared" si="1162"/>
        <v>Nincs VKR kiválasztva!</v>
      </c>
      <c r="AU1839" s="46"/>
      <c r="AV1839" s="46"/>
      <c r="AY1839" s="64" t="str">
        <f>IF($D1839="","",INDEX(Osszesito!$E:$E,MATCH($F1839,Osszesito!$C:$C,0)))</f>
        <v/>
      </c>
      <c r="AZ1839" s="64">
        <f t="shared" si="1170"/>
        <v>0</v>
      </c>
      <c r="BA1839" s="65">
        <f t="shared" si="1171"/>
        <v>0</v>
      </c>
      <c r="BB1839" s="65" t="str">
        <f t="shared" si="1172"/>
        <v>x</v>
      </c>
      <c r="BC1839" s="65">
        <f t="shared" si="1163"/>
        <v>0</v>
      </c>
      <c r="BD1839" s="65">
        <f t="shared" si="1197"/>
        <v>0</v>
      </c>
      <c r="BE1839" s="65">
        <f t="shared" si="1173"/>
        <v>0</v>
      </c>
      <c r="BF1839" s="64" t="str">
        <f t="shared" si="1174"/>
        <v>A forrás egyenlő a költséggel (I.ütem).</v>
      </c>
      <c r="BG1839" s="65">
        <f t="shared" si="1175"/>
        <v>0</v>
      </c>
      <c r="BH1839" s="65">
        <f t="shared" si="1176"/>
        <v>0</v>
      </c>
      <c r="BI1839" s="65">
        <f t="shared" si="1177"/>
        <v>0</v>
      </c>
      <c r="BJ1839" s="65">
        <f t="shared" si="1178"/>
        <v>0</v>
      </c>
      <c r="BK1839" s="65">
        <f t="shared" si="1164"/>
        <v>0</v>
      </c>
      <c r="BL1839" s="66" t="str">
        <f t="shared" si="1198"/>
        <v>Nem hosszútávú a feladat.</v>
      </c>
      <c r="BM1839" s="67">
        <f t="shared" si="1179"/>
        <v>1</v>
      </c>
      <c r="BN1839" s="67">
        <f t="shared" si="1180"/>
        <v>0</v>
      </c>
      <c r="BO1839" s="67">
        <f t="shared" si="1181"/>
        <v>1</v>
      </c>
      <c r="BP1839" s="67">
        <f t="shared" si="1182"/>
        <v>0</v>
      </c>
      <c r="BQ1839" s="65">
        <f t="shared" si="1183"/>
        <v>0</v>
      </c>
      <c r="BR1839" s="64" t="str">
        <f t="shared" si="1184"/>
        <v>Nincs hosszútávú terv!</v>
      </c>
      <c r="BS1839" s="65">
        <f t="shared" si="1185"/>
        <v>0</v>
      </c>
      <c r="BT1839" s="65">
        <f t="shared" si="1186"/>
        <v>0</v>
      </c>
      <c r="BU1839" s="65">
        <f t="shared" si="1187"/>
        <v>0</v>
      </c>
      <c r="BV1839" s="65">
        <f t="shared" si="1188"/>
        <v>0</v>
      </c>
      <c r="BW1839" s="65">
        <f t="shared" si="1189"/>
        <v>0</v>
      </c>
      <c r="BX1839" s="65">
        <f t="shared" si="1190"/>
        <v>0</v>
      </c>
      <c r="BY1839" s="65">
        <f t="shared" si="1191"/>
        <v>0</v>
      </c>
      <c r="BZ1839" s="65">
        <f t="shared" si="1192"/>
        <v>0</v>
      </c>
      <c r="CA1839" s="65">
        <f t="shared" si="1193"/>
        <v>0</v>
      </c>
      <c r="CB1839" s="65">
        <f t="shared" si="1194"/>
        <v>0</v>
      </c>
      <c r="CC1839" s="65">
        <f t="shared" si="1195"/>
        <v>0</v>
      </c>
      <c r="CD1839" s="65" t="str">
        <f t="shared" si="1165"/>
        <v>Hiányos kitöltés! (B-oszlop üres)</v>
      </c>
      <c r="CE1839" s="66" t="str">
        <f t="shared" si="1166"/>
        <v>Hiányos kitöltés! (B-oszlop üres)</v>
      </c>
      <c r="CF1839" s="65">
        <f t="shared" si="1167"/>
        <v>0</v>
      </c>
      <c r="CG1839" s="65">
        <f t="shared" si="1168"/>
        <v>0</v>
      </c>
      <c r="CH1839" s="65">
        <f t="shared" si="1169"/>
        <v>0</v>
      </c>
    </row>
    <row r="1840" spans="1:86" ht="31.25" x14ac:dyDescent="0.25">
      <c r="A1840" s="54" t="str">
        <f t="shared" si="1158"/>
        <v>Nincs VKR kiválasztva!</v>
      </c>
      <c r="B1840" s="68"/>
      <c r="C1840" s="55"/>
      <c r="D1840" s="47"/>
      <c r="E1840" s="47"/>
      <c r="F1840" s="56" t="str">
        <f>IF($G1840="","Nincs VKR kiválasztva!",INDEX(Osszesito!$C:$C,MATCH($G1840,Osszesito!$D:$D,0)))</f>
        <v>Nincs VKR kiválasztva!</v>
      </c>
      <c r="G1840" s="45"/>
      <c r="H1840" s="51" t="str">
        <f>IF($D1840="","",CONCATENATE($AY1840,"_",COUNTA($D$3:$D1840),"_FSZV_2026"))</f>
        <v/>
      </c>
      <c r="I1840" s="56" t="str">
        <f>IF($G1840="","Nincs VKR kiválasztva!",INDEX(Osszesito!$G:$G,MATCH($F1840,Osszesito!$C:$C,0)))</f>
        <v>Nincs VKR kiválasztva!</v>
      </c>
      <c r="J1840" s="56" t="str">
        <f>IF($G1840="","Nincs VKR kiválasztva!",INDEX(Osszesito!$F:$F,MATCH($F1840,Osszesito!$C:$C,0)))</f>
        <v>Nincs VKR kiválasztva!</v>
      </c>
      <c r="K1840" s="48" t="str">
        <f t="shared" si="1196"/>
        <v>Nincs kitöltve a költség rész!</v>
      </c>
      <c r="L1840" s="49"/>
      <c r="M1840" s="49"/>
      <c r="N1840" s="60"/>
      <c r="O1840" s="60"/>
      <c r="P1840" s="90"/>
      <c r="R1840" s="62"/>
      <c r="S1840" s="62"/>
      <c r="T1840" s="62"/>
      <c r="U1840" s="62"/>
      <c r="V1840" s="62"/>
      <c r="W1840" s="62"/>
      <c r="X1840" s="62"/>
      <c r="Y1840" s="62"/>
      <c r="Z1840" s="62"/>
      <c r="AA1840" s="62"/>
      <c r="AB1840" s="62"/>
      <c r="AC1840" s="61">
        <f t="shared" si="1159"/>
        <v>0</v>
      </c>
      <c r="AD1840" s="1" t="str">
        <f t="shared" si="1160"/>
        <v>Nincs VKR kiválasztva!</v>
      </c>
      <c r="AF1840" s="60"/>
      <c r="AG1840" s="60"/>
      <c r="AH1840" s="60"/>
      <c r="AI1840" s="60"/>
      <c r="AJ1840" s="60"/>
      <c r="AK1840" s="60"/>
      <c r="AL1840" s="60"/>
      <c r="AM1840" s="60"/>
      <c r="AN1840" s="60"/>
      <c r="AO1840" s="60"/>
      <c r="AP1840" s="60"/>
      <c r="AQ1840" s="61">
        <f t="shared" si="1161"/>
        <v>0</v>
      </c>
      <c r="AR1840" s="130" t="s">
        <v>36</v>
      </c>
      <c r="AS1840" s="1" t="str">
        <f t="shared" si="1162"/>
        <v>Nincs VKR kiválasztva!</v>
      </c>
      <c r="AU1840" s="46"/>
      <c r="AV1840" s="46"/>
      <c r="AY1840" s="64" t="str">
        <f>IF($D1840="","",INDEX(Osszesito!$E:$E,MATCH($F1840,Osszesito!$C:$C,0)))</f>
        <v/>
      </c>
      <c r="AZ1840" s="64">
        <f t="shared" si="1170"/>
        <v>0</v>
      </c>
      <c r="BA1840" s="65">
        <f t="shared" si="1171"/>
        <v>0</v>
      </c>
      <c r="BB1840" s="65" t="str">
        <f t="shared" si="1172"/>
        <v>x</v>
      </c>
      <c r="BC1840" s="65">
        <f t="shared" si="1163"/>
        <v>0</v>
      </c>
      <c r="BD1840" s="65">
        <f t="shared" si="1197"/>
        <v>0</v>
      </c>
      <c r="BE1840" s="65">
        <f t="shared" si="1173"/>
        <v>0</v>
      </c>
      <c r="BF1840" s="64" t="str">
        <f t="shared" si="1174"/>
        <v>A forrás egyenlő a költséggel (I.ütem).</v>
      </c>
      <c r="BG1840" s="65">
        <f t="shared" si="1175"/>
        <v>0</v>
      </c>
      <c r="BH1840" s="65">
        <f t="shared" si="1176"/>
        <v>0</v>
      </c>
      <c r="BI1840" s="65">
        <f t="shared" si="1177"/>
        <v>0</v>
      </c>
      <c r="BJ1840" s="65">
        <f t="shared" si="1178"/>
        <v>0</v>
      </c>
      <c r="BK1840" s="65">
        <f t="shared" si="1164"/>
        <v>0</v>
      </c>
      <c r="BL1840" s="66" t="str">
        <f t="shared" si="1198"/>
        <v>Nem hosszútávú a feladat.</v>
      </c>
      <c r="BM1840" s="67">
        <f t="shared" si="1179"/>
        <v>1</v>
      </c>
      <c r="BN1840" s="67">
        <f t="shared" si="1180"/>
        <v>0</v>
      </c>
      <c r="BO1840" s="67">
        <f t="shared" si="1181"/>
        <v>1</v>
      </c>
      <c r="BP1840" s="67">
        <f t="shared" si="1182"/>
        <v>0</v>
      </c>
      <c r="BQ1840" s="65">
        <f t="shared" si="1183"/>
        <v>0</v>
      </c>
      <c r="BR1840" s="64" t="str">
        <f t="shared" si="1184"/>
        <v>Nincs hosszútávú terv!</v>
      </c>
      <c r="BS1840" s="65">
        <f t="shared" si="1185"/>
        <v>0</v>
      </c>
      <c r="BT1840" s="65">
        <f t="shared" si="1186"/>
        <v>0</v>
      </c>
      <c r="BU1840" s="65">
        <f t="shared" si="1187"/>
        <v>0</v>
      </c>
      <c r="BV1840" s="65">
        <f t="shared" si="1188"/>
        <v>0</v>
      </c>
      <c r="BW1840" s="65">
        <f t="shared" si="1189"/>
        <v>0</v>
      </c>
      <c r="BX1840" s="65">
        <f t="shared" si="1190"/>
        <v>0</v>
      </c>
      <c r="BY1840" s="65">
        <f t="shared" si="1191"/>
        <v>0</v>
      </c>
      <c r="BZ1840" s="65">
        <f t="shared" si="1192"/>
        <v>0</v>
      </c>
      <c r="CA1840" s="65">
        <f t="shared" si="1193"/>
        <v>0</v>
      </c>
      <c r="CB1840" s="65">
        <f t="shared" si="1194"/>
        <v>0</v>
      </c>
      <c r="CC1840" s="65">
        <f t="shared" si="1195"/>
        <v>0</v>
      </c>
      <c r="CD1840" s="65" t="str">
        <f t="shared" si="1165"/>
        <v>Hiányos kitöltés! (B-oszlop üres)</v>
      </c>
      <c r="CE1840" s="66" t="str">
        <f t="shared" si="1166"/>
        <v>Hiányos kitöltés! (B-oszlop üres)</v>
      </c>
      <c r="CF1840" s="65">
        <f t="shared" si="1167"/>
        <v>0</v>
      </c>
      <c r="CG1840" s="65">
        <f t="shared" si="1168"/>
        <v>0</v>
      </c>
      <c r="CH1840" s="65">
        <f t="shared" si="1169"/>
        <v>0</v>
      </c>
    </row>
    <row r="1841" spans="1:86" ht="31.25" x14ac:dyDescent="0.25">
      <c r="A1841" s="54" t="str">
        <f t="shared" si="1158"/>
        <v>Nincs VKR kiválasztva!</v>
      </c>
      <c r="B1841" s="68"/>
      <c r="C1841" s="55"/>
      <c r="D1841" s="47"/>
      <c r="E1841" s="47"/>
      <c r="F1841" s="56" t="str">
        <f>IF($G1841="","Nincs VKR kiválasztva!",INDEX(Osszesito!$C:$C,MATCH($G1841,Osszesito!$D:$D,0)))</f>
        <v>Nincs VKR kiválasztva!</v>
      </c>
      <c r="G1841" s="45"/>
      <c r="H1841" s="51" t="str">
        <f>IF($D1841="","",CONCATENATE($AY1841,"_",COUNTA($D$3:$D1841),"_FSZV_2026"))</f>
        <v/>
      </c>
      <c r="I1841" s="56" t="str">
        <f>IF($G1841="","Nincs VKR kiválasztva!",INDEX(Osszesito!$G:$G,MATCH($F1841,Osszesito!$C:$C,0)))</f>
        <v>Nincs VKR kiválasztva!</v>
      </c>
      <c r="J1841" s="56" t="str">
        <f>IF($G1841="","Nincs VKR kiválasztva!",INDEX(Osszesito!$F:$F,MATCH($F1841,Osszesito!$C:$C,0)))</f>
        <v>Nincs VKR kiválasztva!</v>
      </c>
      <c r="K1841" s="48" t="str">
        <f t="shared" si="1196"/>
        <v>Nincs kitöltve a költség rész!</v>
      </c>
      <c r="L1841" s="49"/>
      <c r="M1841" s="49"/>
      <c r="N1841" s="60"/>
      <c r="O1841" s="60"/>
      <c r="P1841" s="90"/>
      <c r="R1841" s="62"/>
      <c r="S1841" s="62"/>
      <c r="T1841" s="62"/>
      <c r="U1841" s="62"/>
      <c r="V1841" s="62"/>
      <c r="W1841" s="62"/>
      <c r="X1841" s="62"/>
      <c r="Y1841" s="62"/>
      <c r="Z1841" s="62"/>
      <c r="AA1841" s="62"/>
      <c r="AB1841" s="62"/>
      <c r="AC1841" s="61">
        <f t="shared" si="1159"/>
        <v>0</v>
      </c>
      <c r="AD1841" s="1" t="str">
        <f t="shared" si="1160"/>
        <v>Nincs VKR kiválasztva!</v>
      </c>
      <c r="AF1841" s="60"/>
      <c r="AG1841" s="60"/>
      <c r="AH1841" s="60"/>
      <c r="AI1841" s="60"/>
      <c r="AJ1841" s="60"/>
      <c r="AK1841" s="60"/>
      <c r="AL1841" s="60"/>
      <c r="AM1841" s="60"/>
      <c r="AN1841" s="60"/>
      <c r="AO1841" s="60"/>
      <c r="AP1841" s="60"/>
      <c r="AQ1841" s="61">
        <f t="shared" si="1161"/>
        <v>0</v>
      </c>
      <c r="AR1841" s="130" t="s">
        <v>36</v>
      </c>
      <c r="AS1841" s="1" t="str">
        <f t="shared" si="1162"/>
        <v>Nincs VKR kiválasztva!</v>
      </c>
      <c r="AU1841" s="46"/>
      <c r="AV1841" s="46"/>
      <c r="AY1841" s="64" t="str">
        <f>IF($D1841="","",INDEX(Osszesito!$E:$E,MATCH($F1841,Osszesito!$C:$C,0)))</f>
        <v/>
      </c>
      <c r="AZ1841" s="64">
        <f t="shared" si="1170"/>
        <v>0</v>
      </c>
      <c r="BA1841" s="65">
        <f t="shared" si="1171"/>
        <v>0</v>
      </c>
      <c r="BB1841" s="65" t="str">
        <f t="shared" si="1172"/>
        <v>x</v>
      </c>
      <c r="BC1841" s="65">
        <f t="shared" si="1163"/>
        <v>0</v>
      </c>
      <c r="BD1841" s="65">
        <f t="shared" si="1197"/>
        <v>0</v>
      </c>
      <c r="BE1841" s="65">
        <f t="shared" si="1173"/>
        <v>0</v>
      </c>
      <c r="BF1841" s="64" t="str">
        <f t="shared" si="1174"/>
        <v>A forrás egyenlő a költséggel (I.ütem).</v>
      </c>
      <c r="BG1841" s="65">
        <f t="shared" si="1175"/>
        <v>0</v>
      </c>
      <c r="BH1841" s="65">
        <f t="shared" si="1176"/>
        <v>0</v>
      </c>
      <c r="BI1841" s="65">
        <f t="shared" si="1177"/>
        <v>0</v>
      </c>
      <c r="BJ1841" s="65">
        <f t="shared" si="1178"/>
        <v>0</v>
      </c>
      <c r="BK1841" s="65">
        <f t="shared" si="1164"/>
        <v>0</v>
      </c>
      <c r="BL1841" s="66" t="str">
        <f t="shared" si="1198"/>
        <v>Nem hosszútávú a feladat.</v>
      </c>
      <c r="BM1841" s="67">
        <f t="shared" si="1179"/>
        <v>1</v>
      </c>
      <c r="BN1841" s="67">
        <f t="shared" si="1180"/>
        <v>0</v>
      </c>
      <c r="BO1841" s="67">
        <f t="shared" si="1181"/>
        <v>1</v>
      </c>
      <c r="BP1841" s="67">
        <f t="shared" si="1182"/>
        <v>0</v>
      </c>
      <c r="BQ1841" s="65">
        <f t="shared" si="1183"/>
        <v>0</v>
      </c>
      <c r="BR1841" s="64" t="str">
        <f t="shared" si="1184"/>
        <v>Nincs hosszútávú terv!</v>
      </c>
      <c r="BS1841" s="65">
        <f t="shared" si="1185"/>
        <v>0</v>
      </c>
      <c r="BT1841" s="65">
        <f t="shared" si="1186"/>
        <v>0</v>
      </c>
      <c r="BU1841" s="65">
        <f t="shared" si="1187"/>
        <v>0</v>
      </c>
      <c r="BV1841" s="65">
        <f t="shared" si="1188"/>
        <v>0</v>
      </c>
      <c r="BW1841" s="65">
        <f t="shared" si="1189"/>
        <v>0</v>
      </c>
      <c r="BX1841" s="65">
        <f t="shared" si="1190"/>
        <v>0</v>
      </c>
      <c r="BY1841" s="65">
        <f t="shared" si="1191"/>
        <v>0</v>
      </c>
      <c r="BZ1841" s="65">
        <f t="shared" si="1192"/>
        <v>0</v>
      </c>
      <c r="CA1841" s="65">
        <f t="shared" si="1193"/>
        <v>0</v>
      </c>
      <c r="CB1841" s="65">
        <f t="shared" si="1194"/>
        <v>0</v>
      </c>
      <c r="CC1841" s="65">
        <f t="shared" si="1195"/>
        <v>0</v>
      </c>
      <c r="CD1841" s="65" t="str">
        <f t="shared" si="1165"/>
        <v>Hiányos kitöltés! (B-oszlop üres)</v>
      </c>
      <c r="CE1841" s="66" t="str">
        <f t="shared" si="1166"/>
        <v>Hiányos kitöltés! (B-oszlop üres)</v>
      </c>
      <c r="CF1841" s="65">
        <f t="shared" si="1167"/>
        <v>0</v>
      </c>
      <c r="CG1841" s="65">
        <f t="shared" si="1168"/>
        <v>0</v>
      </c>
      <c r="CH1841" s="65">
        <f t="shared" si="1169"/>
        <v>0</v>
      </c>
    </row>
    <row r="1842" spans="1:86" ht="31.25" x14ac:dyDescent="0.25">
      <c r="A1842" s="54" t="str">
        <f t="shared" si="1158"/>
        <v>Nincs VKR kiválasztva!</v>
      </c>
      <c r="B1842" s="68"/>
      <c r="C1842" s="55"/>
      <c r="D1842" s="47"/>
      <c r="E1842" s="47"/>
      <c r="F1842" s="56" t="str">
        <f>IF($G1842="","Nincs VKR kiválasztva!",INDEX(Osszesito!$C:$C,MATCH($G1842,Osszesito!$D:$D,0)))</f>
        <v>Nincs VKR kiválasztva!</v>
      </c>
      <c r="G1842" s="45"/>
      <c r="H1842" s="51" t="str">
        <f>IF($D1842="","",CONCATENATE($AY1842,"_",COUNTA($D$3:$D1842),"_FSZV_2026"))</f>
        <v/>
      </c>
      <c r="I1842" s="56" t="str">
        <f>IF($G1842="","Nincs VKR kiválasztva!",INDEX(Osszesito!$G:$G,MATCH($F1842,Osszesito!$C:$C,0)))</f>
        <v>Nincs VKR kiválasztva!</v>
      </c>
      <c r="J1842" s="56" t="str">
        <f>IF($G1842="","Nincs VKR kiválasztva!",INDEX(Osszesito!$F:$F,MATCH($F1842,Osszesito!$C:$C,0)))</f>
        <v>Nincs VKR kiválasztva!</v>
      </c>
      <c r="K1842" s="48" t="str">
        <f t="shared" si="1196"/>
        <v>Nincs kitöltve a költség rész!</v>
      </c>
      <c r="L1842" s="49"/>
      <c r="M1842" s="49"/>
      <c r="N1842" s="60"/>
      <c r="O1842" s="60"/>
      <c r="P1842" s="90"/>
      <c r="R1842" s="62"/>
      <c r="S1842" s="62"/>
      <c r="T1842" s="62"/>
      <c r="U1842" s="62"/>
      <c r="V1842" s="62"/>
      <c r="W1842" s="62"/>
      <c r="X1842" s="62"/>
      <c r="Y1842" s="62"/>
      <c r="Z1842" s="62"/>
      <c r="AA1842" s="62"/>
      <c r="AB1842" s="62"/>
      <c r="AC1842" s="61">
        <f t="shared" si="1159"/>
        <v>0</v>
      </c>
      <c r="AD1842" s="1" t="str">
        <f t="shared" si="1160"/>
        <v>Nincs VKR kiválasztva!</v>
      </c>
      <c r="AF1842" s="60"/>
      <c r="AG1842" s="60"/>
      <c r="AH1842" s="60"/>
      <c r="AI1842" s="60"/>
      <c r="AJ1842" s="60"/>
      <c r="AK1842" s="60"/>
      <c r="AL1842" s="60"/>
      <c r="AM1842" s="60"/>
      <c r="AN1842" s="60"/>
      <c r="AO1842" s="60"/>
      <c r="AP1842" s="60"/>
      <c r="AQ1842" s="61">
        <f t="shared" si="1161"/>
        <v>0</v>
      </c>
      <c r="AR1842" s="130" t="s">
        <v>36</v>
      </c>
      <c r="AS1842" s="1" t="str">
        <f t="shared" si="1162"/>
        <v>Nincs VKR kiválasztva!</v>
      </c>
      <c r="AU1842" s="46"/>
      <c r="AV1842" s="46"/>
      <c r="AY1842" s="64" t="str">
        <f>IF($D1842="","",INDEX(Osszesito!$E:$E,MATCH($F1842,Osszesito!$C:$C,0)))</f>
        <v/>
      </c>
      <c r="AZ1842" s="64">
        <f t="shared" si="1170"/>
        <v>0</v>
      </c>
      <c r="BA1842" s="65">
        <f t="shared" si="1171"/>
        <v>0</v>
      </c>
      <c r="BB1842" s="65" t="str">
        <f t="shared" si="1172"/>
        <v>x</v>
      </c>
      <c r="BC1842" s="65">
        <f t="shared" si="1163"/>
        <v>0</v>
      </c>
      <c r="BD1842" s="65">
        <f t="shared" si="1197"/>
        <v>0</v>
      </c>
      <c r="BE1842" s="65">
        <f t="shared" si="1173"/>
        <v>0</v>
      </c>
      <c r="BF1842" s="64" t="str">
        <f t="shared" si="1174"/>
        <v>A forrás egyenlő a költséggel (I.ütem).</v>
      </c>
      <c r="BG1842" s="65">
        <f t="shared" si="1175"/>
        <v>0</v>
      </c>
      <c r="BH1842" s="65">
        <f t="shared" si="1176"/>
        <v>0</v>
      </c>
      <c r="BI1842" s="65">
        <f t="shared" si="1177"/>
        <v>0</v>
      </c>
      <c r="BJ1842" s="65">
        <f t="shared" si="1178"/>
        <v>0</v>
      </c>
      <c r="BK1842" s="65">
        <f t="shared" si="1164"/>
        <v>0</v>
      </c>
      <c r="BL1842" s="66" t="str">
        <f t="shared" si="1198"/>
        <v>Nem hosszútávú a feladat.</v>
      </c>
      <c r="BM1842" s="67">
        <f t="shared" si="1179"/>
        <v>1</v>
      </c>
      <c r="BN1842" s="67">
        <f t="shared" si="1180"/>
        <v>0</v>
      </c>
      <c r="BO1842" s="67">
        <f t="shared" si="1181"/>
        <v>1</v>
      </c>
      <c r="BP1842" s="67">
        <f t="shared" si="1182"/>
        <v>0</v>
      </c>
      <c r="BQ1842" s="65">
        <f t="shared" si="1183"/>
        <v>0</v>
      </c>
      <c r="BR1842" s="64" t="str">
        <f t="shared" si="1184"/>
        <v>Nincs hosszútávú terv!</v>
      </c>
      <c r="BS1842" s="65">
        <f t="shared" si="1185"/>
        <v>0</v>
      </c>
      <c r="BT1842" s="65">
        <f t="shared" si="1186"/>
        <v>0</v>
      </c>
      <c r="BU1842" s="65">
        <f t="shared" si="1187"/>
        <v>0</v>
      </c>
      <c r="BV1842" s="65">
        <f t="shared" si="1188"/>
        <v>0</v>
      </c>
      <c r="BW1842" s="65">
        <f t="shared" si="1189"/>
        <v>0</v>
      </c>
      <c r="BX1842" s="65">
        <f t="shared" si="1190"/>
        <v>0</v>
      </c>
      <c r="BY1842" s="65">
        <f t="shared" si="1191"/>
        <v>0</v>
      </c>
      <c r="BZ1842" s="65">
        <f t="shared" si="1192"/>
        <v>0</v>
      </c>
      <c r="CA1842" s="65">
        <f t="shared" si="1193"/>
        <v>0</v>
      </c>
      <c r="CB1842" s="65">
        <f t="shared" si="1194"/>
        <v>0</v>
      </c>
      <c r="CC1842" s="65">
        <f t="shared" si="1195"/>
        <v>0</v>
      </c>
      <c r="CD1842" s="65" t="str">
        <f t="shared" si="1165"/>
        <v>Hiányos kitöltés! (B-oszlop üres)</v>
      </c>
      <c r="CE1842" s="66" t="str">
        <f t="shared" si="1166"/>
        <v>Hiányos kitöltés! (B-oszlop üres)</v>
      </c>
      <c r="CF1842" s="65">
        <f t="shared" si="1167"/>
        <v>0</v>
      </c>
      <c r="CG1842" s="65">
        <f t="shared" si="1168"/>
        <v>0</v>
      </c>
      <c r="CH1842" s="65">
        <f t="shared" si="1169"/>
        <v>0</v>
      </c>
    </row>
    <row r="1843" spans="1:86" ht="31.25" x14ac:dyDescent="0.25">
      <c r="A1843" s="54" t="str">
        <f t="shared" si="1158"/>
        <v>Nincs VKR kiválasztva!</v>
      </c>
      <c r="B1843" s="68"/>
      <c r="C1843" s="55"/>
      <c r="D1843" s="47"/>
      <c r="E1843" s="47"/>
      <c r="F1843" s="56" t="str">
        <f>IF($G1843="","Nincs VKR kiválasztva!",INDEX(Osszesito!$C:$C,MATCH($G1843,Osszesito!$D:$D,0)))</f>
        <v>Nincs VKR kiválasztva!</v>
      </c>
      <c r="G1843" s="45"/>
      <c r="H1843" s="51" t="str">
        <f>IF($D1843="","",CONCATENATE($AY1843,"_",COUNTA($D$3:$D1843),"_FSZV_2026"))</f>
        <v/>
      </c>
      <c r="I1843" s="56" t="str">
        <f>IF($G1843="","Nincs VKR kiválasztva!",INDEX(Osszesito!$G:$G,MATCH($F1843,Osszesito!$C:$C,0)))</f>
        <v>Nincs VKR kiválasztva!</v>
      </c>
      <c r="J1843" s="56" t="str">
        <f>IF($G1843="","Nincs VKR kiválasztva!",INDEX(Osszesito!$F:$F,MATCH($F1843,Osszesito!$C:$C,0)))</f>
        <v>Nincs VKR kiválasztva!</v>
      </c>
      <c r="K1843" s="48" t="str">
        <f t="shared" si="1196"/>
        <v>Nincs kitöltve a költség rész!</v>
      </c>
      <c r="L1843" s="49"/>
      <c r="M1843" s="49"/>
      <c r="N1843" s="60"/>
      <c r="O1843" s="60"/>
      <c r="P1843" s="90"/>
      <c r="R1843" s="62"/>
      <c r="S1843" s="62"/>
      <c r="T1843" s="62"/>
      <c r="U1843" s="62"/>
      <c r="V1843" s="62"/>
      <c r="W1843" s="62"/>
      <c r="X1843" s="62"/>
      <c r="Y1843" s="62"/>
      <c r="Z1843" s="62"/>
      <c r="AA1843" s="62"/>
      <c r="AB1843" s="62"/>
      <c r="AC1843" s="61">
        <f t="shared" si="1159"/>
        <v>0</v>
      </c>
      <c r="AD1843" s="1" t="str">
        <f t="shared" si="1160"/>
        <v>Nincs VKR kiválasztva!</v>
      </c>
      <c r="AF1843" s="60"/>
      <c r="AG1843" s="60"/>
      <c r="AH1843" s="60"/>
      <c r="AI1843" s="60"/>
      <c r="AJ1843" s="60"/>
      <c r="AK1843" s="60"/>
      <c r="AL1843" s="60"/>
      <c r="AM1843" s="60"/>
      <c r="AN1843" s="60"/>
      <c r="AO1843" s="60"/>
      <c r="AP1843" s="60"/>
      <c r="AQ1843" s="61">
        <f t="shared" si="1161"/>
        <v>0</v>
      </c>
      <c r="AR1843" s="130" t="s">
        <v>36</v>
      </c>
      <c r="AS1843" s="1" t="str">
        <f t="shared" si="1162"/>
        <v>Nincs VKR kiválasztva!</v>
      </c>
      <c r="AU1843" s="46"/>
      <c r="AV1843" s="46"/>
      <c r="AY1843" s="64" t="str">
        <f>IF($D1843="","",INDEX(Osszesito!$E:$E,MATCH($F1843,Osszesito!$C:$C,0)))</f>
        <v/>
      </c>
      <c r="AZ1843" s="64">
        <f t="shared" si="1170"/>
        <v>0</v>
      </c>
      <c r="BA1843" s="65">
        <f t="shared" si="1171"/>
        <v>0</v>
      </c>
      <c r="BB1843" s="65" t="str">
        <f t="shared" si="1172"/>
        <v>x</v>
      </c>
      <c r="BC1843" s="65">
        <f t="shared" si="1163"/>
        <v>0</v>
      </c>
      <c r="BD1843" s="65">
        <f t="shared" si="1197"/>
        <v>0</v>
      </c>
      <c r="BE1843" s="65">
        <f t="shared" si="1173"/>
        <v>0</v>
      </c>
      <c r="BF1843" s="64" t="str">
        <f t="shared" si="1174"/>
        <v>A forrás egyenlő a költséggel (I.ütem).</v>
      </c>
      <c r="BG1843" s="65">
        <f t="shared" si="1175"/>
        <v>0</v>
      </c>
      <c r="BH1843" s="65">
        <f t="shared" si="1176"/>
        <v>0</v>
      </c>
      <c r="BI1843" s="65">
        <f t="shared" si="1177"/>
        <v>0</v>
      </c>
      <c r="BJ1843" s="65">
        <f t="shared" si="1178"/>
        <v>0</v>
      </c>
      <c r="BK1843" s="65">
        <f t="shared" si="1164"/>
        <v>0</v>
      </c>
      <c r="BL1843" s="66" t="str">
        <f t="shared" si="1198"/>
        <v>Nem hosszútávú a feladat.</v>
      </c>
      <c r="BM1843" s="67">
        <f t="shared" si="1179"/>
        <v>1</v>
      </c>
      <c r="BN1843" s="67">
        <f t="shared" si="1180"/>
        <v>0</v>
      </c>
      <c r="BO1843" s="67">
        <f t="shared" si="1181"/>
        <v>1</v>
      </c>
      <c r="BP1843" s="67">
        <f t="shared" si="1182"/>
        <v>0</v>
      </c>
      <c r="BQ1843" s="65">
        <f t="shared" si="1183"/>
        <v>0</v>
      </c>
      <c r="BR1843" s="64" t="str">
        <f t="shared" si="1184"/>
        <v>Nincs hosszútávú terv!</v>
      </c>
      <c r="BS1843" s="65">
        <f t="shared" si="1185"/>
        <v>0</v>
      </c>
      <c r="BT1843" s="65">
        <f t="shared" si="1186"/>
        <v>0</v>
      </c>
      <c r="BU1843" s="65">
        <f t="shared" si="1187"/>
        <v>0</v>
      </c>
      <c r="BV1843" s="65">
        <f t="shared" si="1188"/>
        <v>0</v>
      </c>
      <c r="BW1843" s="65">
        <f t="shared" si="1189"/>
        <v>0</v>
      </c>
      <c r="BX1843" s="65">
        <f t="shared" si="1190"/>
        <v>0</v>
      </c>
      <c r="BY1843" s="65">
        <f t="shared" si="1191"/>
        <v>0</v>
      </c>
      <c r="BZ1843" s="65">
        <f t="shared" si="1192"/>
        <v>0</v>
      </c>
      <c r="CA1843" s="65">
        <f t="shared" si="1193"/>
        <v>0</v>
      </c>
      <c r="CB1843" s="65">
        <f t="shared" si="1194"/>
        <v>0</v>
      </c>
      <c r="CC1843" s="65">
        <f t="shared" si="1195"/>
        <v>0</v>
      </c>
      <c r="CD1843" s="65" t="str">
        <f t="shared" si="1165"/>
        <v>Hiányos kitöltés! (B-oszlop üres)</v>
      </c>
      <c r="CE1843" s="66" t="str">
        <f t="shared" si="1166"/>
        <v>Hiányos kitöltés! (B-oszlop üres)</v>
      </c>
      <c r="CF1843" s="65">
        <f t="shared" si="1167"/>
        <v>0</v>
      </c>
      <c r="CG1843" s="65">
        <f t="shared" si="1168"/>
        <v>0</v>
      </c>
      <c r="CH1843" s="65">
        <f t="shared" si="1169"/>
        <v>0</v>
      </c>
    </row>
    <row r="1844" spans="1:86" ht="31.25" x14ac:dyDescent="0.25">
      <c r="A1844" s="54" t="str">
        <f t="shared" ref="A1844:A1907" si="1199">IF($G1844="","Nincs VKR kiválasztva!",CE1844)</f>
        <v>Nincs VKR kiválasztva!</v>
      </c>
      <c r="B1844" s="68"/>
      <c r="C1844" s="55"/>
      <c r="D1844" s="47"/>
      <c r="E1844" s="47"/>
      <c r="F1844" s="56" t="str">
        <f>IF($G1844="","Nincs VKR kiválasztva!",INDEX(Osszesito!$C:$C,MATCH($G1844,Osszesito!$D:$D,0)))</f>
        <v>Nincs VKR kiválasztva!</v>
      </c>
      <c r="G1844" s="45"/>
      <c r="H1844" s="51" t="str">
        <f>IF($D1844="","",CONCATENATE($AY1844,"_",COUNTA($D$3:$D1844),"_FSZV_2026"))</f>
        <v/>
      </c>
      <c r="I1844" s="56" t="str">
        <f>IF($G1844="","Nincs VKR kiválasztva!",INDEX(Osszesito!$G:$G,MATCH($F1844,Osszesito!$C:$C,0)))</f>
        <v>Nincs VKR kiválasztva!</v>
      </c>
      <c r="J1844" s="56" t="str">
        <f>IF($G1844="","Nincs VKR kiválasztva!",INDEX(Osszesito!$F:$F,MATCH($F1844,Osszesito!$C:$C,0)))</f>
        <v>Nincs VKR kiválasztva!</v>
      </c>
      <c r="K1844" s="48" t="str">
        <f t="shared" si="1196"/>
        <v>Nincs kitöltve a költség rész!</v>
      </c>
      <c r="L1844" s="49"/>
      <c r="M1844" s="49"/>
      <c r="N1844" s="60"/>
      <c r="O1844" s="60"/>
      <c r="P1844" s="90"/>
      <c r="R1844" s="62"/>
      <c r="S1844" s="62"/>
      <c r="T1844" s="62"/>
      <c r="U1844" s="62"/>
      <c r="V1844" s="62"/>
      <c r="W1844" s="62"/>
      <c r="X1844" s="62"/>
      <c r="Y1844" s="62"/>
      <c r="Z1844" s="62"/>
      <c r="AA1844" s="62"/>
      <c r="AB1844" s="62"/>
      <c r="AC1844" s="61">
        <f t="shared" ref="AC1844:AC1907" si="1200">SUM(R1844:AB1844)</f>
        <v>0</v>
      </c>
      <c r="AD1844" s="1" t="str">
        <f t="shared" ref="AD1844:AD1907" si="1201">IF($G1844="","Nincs VKR kiválasztva!",IF(BA1844=0,"Hiányos kitöltés!",BF1844))</f>
        <v>Nincs VKR kiválasztva!</v>
      </c>
      <c r="AF1844" s="60"/>
      <c r="AG1844" s="60"/>
      <c r="AH1844" s="60"/>
      <c r="AI1844" s="60"/>
      <c r="AJ1844" s="60"/>
      <c r="AK1844" s="60"/>
      <c r="AL1844" s="60"/>
      <c r="AM1844" s="60"/>
      <c r="AN1844" s="60"/>
      <c r="AO1844" s="60"/>
      <c r="AP1844" s="60"/>
      <c r="AQ1844" s="61">
        <f t="shared" ref="AQ1844:AQ1907" si="1202">SUM(AF1844:AP1844)</f>
        <v>0</v>
      </c>
      <c r="AR1844" s="130" t="s">
        <v>36</v>
      </c>
      <c r="AS1844" s="1" t="str">
        <f t="shared" ref="AS1844:AS1907" si="1203">IF($G1844="","Nincs VKR kiválasztva!",IF(BA1844=0,"Hiányos kitöltés!",IF(BB1844="R","Nincs hosszútávú terv!",BL1844)))</f>
        <v>Nincs VKR kiválasztva!</v>
      </c>
      <c r="AU1844" s="46"/>
      <c r="AV1844" s="46"/>
      <c r="AY1844" s="64" t="str">
        <f>IF($D1844="","",INDEX(Osszesito!$E:$E,MATCH($F1844,Osszesito!$C:$C,0)))</f>
        <v/>
      </c>
      <c r="AZ1844" s="64">
        <f t="shared" si="1170"/>
        <v>0</v>
      </c>
      <c r="BA1844" s="65">
        <f t="shared" si="1171"/>
        <v>0</v>
      </c>
      <c r="BB1844" s="65" t="str">
        <f t="shared" si="1172"/>
        <v>x</v>
      </c>
      <c r="BC1844" s="65">
        <f t="shared" ref="BC1844:BC1907" si="1204">IF(OR(BB1844="R",BB1844="RH"),1,0)</f>
        <v>0</v>
      </c>
      <c r="BD1844" s="65">
        <f t="shared" si="1197"/>
        <v>0</v>
      </c>
      <c r="BE1844" s="65">
        <f t="shared" si="1173"/>
        <v>0</v>
      </c>
      <c r="BF1844" s="64" t="str">
        <f t="shared" si="1174"/>
        <v>A forrás egyenlő a költséggel (I.ütem).</v>
      </c>
      <c r="BG1844" s="65">
        <f t="shared" si="1175"/>
        <v>0</v>
      </c>
      <c r="BH1844" s="65">
        <f t="shared" si="1176"/>
        <v>0</v>
      </c>
      <c r="BI1844" s="65">
        <f t="shared" si="1177"/>
        <v>0</v>
      </c>
      <c r="BJ1844" s="65">
        <f t="shared" si="1178"/>
        <v>0</v>
      </c>
      <c r="BK1844" s="65">
        <f t="shared" ref="BK1844:BK1907" si="1205">IF(AND($BJ1844=1,$O1844=$AQ1844),1,IF(AND($BJ1844=1,$O1844&gt;$AQ1844,AR1844="igen"),1,0))</f>
        <v>0</v>
      </c>
      <c r="BL1844" s="66" t="str">
        <f t="shared" si="1198"/>
        <v>Nem hosszútávú a feladat.</v>
      </c>
      <c r="BM1844" s="67">
        <f t="shared" si="1179"/>
        <v>1</v>
      </c>
      <c r="BN1844" s="67">
        <f t="shared" si="1180"/>
        <v>0</v>
      </c>
      <c r="BO1844" s="67">
        <f t="shared" si="1181"/>
        <v>1</v>
      </c>
      <c r="BP1844" s="67">
        <f t="shared" si="1182"/>
        <v>0</v>
      </c>
      <c r="BQ1844" s="65">
        <f t="shared" si="1183"/>
        <v>0</v>
      </c>
      <c r="BR1844" s="64" t="str">
        <f t="shared" si="1184"/>
        <v>Nincs hosszútávú terv!</v>
      </c>
      <c r="BS1844" s="65">
        <f t="shared" si="1185"/>
        <v>0</v>
      </c>
      <c r="BT1844" s="65">
        <f t="shared" si="1186"/>
        <v>0</v>
      </c>
      <c r="BU1844" s="65">
        <f t="shared" si="1187"/>
        <v>0</v>
      </c>
      <c r="BV1844" s="65">
        <f t="shared" si="1188"/>
        <v>0</v>
      </c>
      <c r="BW1844" s="65">
        <f t="shared" si="1189"/>
        <v>0</v>
      </c>
      <c r="BX1844" s="65">
        <f t="shared" si="1190"/>
        <v>0</v>
      </c>
      <c r="BY1844" s="65">
        <f t="shared" si="1191"/>
        <v>0</v>
      </c>
      <c r="BZ1844" s="65">
        <f t="shared" si="1192"/>
        <v>0</v>
      </c>
      <c r="CA1844" s="65">
        <f t="shared" si="1193"/>
        <v>0</v>
      </c>
      <c r="CB1844" s="65">
        <f t="shared" si="1194"/>
        <v>0</v>
      </c>
      <c r="CC1844" s="65">
        <f t="shared" si="1195"/>
        <v>0</v>
      </c>
      <c r="CD1844" s="65" t="str">
        <f t="shared" ref="CD1844:CD1907" si="1206">IF(AND($BA1844=0,$BU1844=0),"Hiányos kitöltés! (B-oszlop üres)",IF(AND($BA1844=0,$BV1844=0),"Hiányos kitöltés! (C-oszlop üres)",IF(AND($BA1844=0,$BW1844=0),"Hiányos kitöltés! (D-oszlop üres)",IF(AND($BA1844=0,$BX1844=0),"Hiányos kitöltés! (E-oszlop üres)",IF(AND($BA1844=0,$BY1844=0),"Hiányos kitöltés! (L-oszlop üres)",IF(AND($BA1844=0,$BZ1844=0),"Hiányos kitöltés! (M-oszlop üres)",IF(AND($BA1844=0,$CA1844=0),"Hiányos kitöltés! (N-oszlop üres)",IF(AND($BA1844=0,$CB1844=0),"Hiányos kitöltés! (O-oszlop üres)",IF(AND($BA1844=0,$BG1844=0),"Hiányos kitöltés! (I.ütem forrása hiányos!","?")))))))))</f>
        <v>Hiányos kitöltés! (B-oszlop üres)</v>
      </c>
      <c r="CE1844" s="66" t="str">
        <f t="shared" ref="CE1844:CE1907" si="1207">IF($BA1844=0,$CD1844,IF($BG1844=0,"I. ütem forrása nincs kitöltve!",IF($BJ1844=0,"II. ütem forrása nincs kitöltve!",IF($BD1844=1,"Költségek üteme nem megfelelő (az időtartam és a költség üteme eltér)!",IF(AND(BH1844=0,$BA1844=1,$BJ1844=1,$BD1844=1),"Kötelező cellák kitöltve, de az I. ütem forrása hibás!",IF(AND(BJ1844=0,$BA1844=1,$BJ1844=1,$BD1844=1),"Kötelező cellák kitöltve, de a II. ütem forrása hibás!",IF(AND($BO1844=1,$AZ1844&lt;30),"Nullás a rövidtávú feladat és rövid (hiányzik) a hozzá tartozó indoklás!",IF(AND($BP1844=1,$AZ1844&lt;30),"Nullás a hosszútávú feladat és rövid (hiányzik) a hozzá tartozó indoklás!",IF(AND(BN1844=1,C1844="1811_RENDKÍVÜLI"),"II. ütemre nem tervezhet Rendkívüli feladatot!",IF(BH1844=0,AD1844,IF(BK1844=0,AS1844,IF(AND(BC1844=1,$P1844&gt;$N1844),"EM rendelet 2. melléklet terhére elszámolt költség nem lehet nagyobb az I. ütemre tervezett tényleges költségnél!",IF($AC1844&gt;$N1844,"Többlet forrást jelölt meg az I. ütemnél! Kérjük, a többletet az 'Osszesito' fülön tüntesse fel!",IF($AQ1844&gt;$O1844,"Többlet forrást jelölt meg a II. ütemnél! Kérjük, a többletet az 'Osszesito' fülön tüntesse fel!","Kitöltés rendben!"))))))))))))))</f>
        <v>Hiányos kitöltés! (B-oszlop üres)</v>
      </c>
      <c r="CF1844" s="65">
        <f t="shared" ref="CF1844:CF1907" si="1208">IF(A1844="Kitöltés rendben!",1,0)</f>
        <v>0</v>
      </c>
      <c r="CG1844" s="65">
        <f t="shared" ref="CG1844:CG1907" si="1209">IF(AND($BB1844="R",$CF1844=1),1,IF(AND($BB1844="RH",$CF1844=1),1,0))</f>
        <v>0</v>
      </c>
      <c r="CH1844" s="65">
        <f t="shared" ref="CH1844:CH1907" si="1210">IF(AND($BB1844="H",$CF1844=1),1,IF(AND($BB1844="RH",$CF1844=1),1,0))</f>
        <v>0</v>
      </c>
    </row>
    <row r="1845" spans="1:86" ht="31.25" x14ac:dyDescent="0.25">
      <c r="A1845" s="54" t="str">
        <f t="shared" si="1199"/>
        <v>Nincs VKR kiválasztva!</v>
      </c>
      <c r="B1845" s="68"/>
      <c r="C1845" s="55"/>
      <c r="D1845" s="47"/>
      <c r="E1845" s="47"/>
      <c r="F1845" s="56" t="str">
        <f>IF($G1845="","Nincs VKR kiválasztva!",INDEX(Osszesito!$C:$C,MATCH($G1845,Osszesito!$D:$D,0)))</f>
        <v>Nincs VKR kiválasztva!</v>
      </c>
      <c r="G1845" s="45"/>
      <c r="H1845" s="51" t="str">
        <f>IF($D1845="","",CONCATENATE($AY1845,"_",COUNTA($D$3:$D1845),"_FSZV_2026"))</f>
        <v/>
      </c>
      <c r="I1845" s="56" t="str">
        <f>IF($G1845="","Nincs VKR kiválasztva!",INDEX(Osszesito!$G:$G,MATCH($F1845,Osszesito!$C:$C,0)))</f>
        <v>Nincs VKR kiválasztva!</v>
      </c>
      <c r="J1845" s="56" t="str">
        <f>IF($G1845="","Nincs VKR kiválasztva!",INDEX(Osszesito!$F:$F,MATCH($F1845,Osszesito!$C:$C,0)))</f>
        <v>Nincs VKR kiválasztva!</v>
      </c>
      <c r="K1845" s="48" t="str">
        <f t="shared" si="1196"/>
        <v>Nincs kitöltve a költség rész!</v>
      </c>
      <c r="L1845" s="49"/>
      <c r="M1845" s="49"/>
      <c r="N1845" s="60"/>
      <c r="O1845" s="60"/>
      <c r="P1845" s="90"/>
      <c r="R1845" s="62"/>
      <c r="S1845" s="62"/>
      <c r="T1845" s="62"/>
      <c r="U1845" s="62"/>
      <c r="V1845" s="62"/>
      <c r="W1845" s="62"/>
      <c r="X1845" s="62"/>
      <c r="Y1845" s="62"/>
      <c r="Z1845" s="62"/>
      <c r="AA1845" s="62"/>
      <c r="AB1845" s="62"/>
      <c r="AC1845" s="61">
        <f t="shared" si="1200"/>
        <v>0</v>
      </c>
      <c r="AD1845" s="1" t="str">
        <f t="shared" si="1201"/>
        <v>Nincs VKR kiválasztva!</v>
      </c>
      <c r="AF1845" s="60"/>
      <c r="AG1845" s="60"/>
      <c r="AH1845" s="60"/>
      <c r="AI1845" s="60"/>
      <c r="AJ1845" s="60"/>
      <c r="AK1845" s="60"/>
      <c r="AL1845" s="60"/>
      <c r="AM1845" s="60"/>
      <c r="AN1845" s="60"/>
      <c r="AO1845" s="60"/>
      <c r="AP1845" s="60"/>
      <c r="AQ1845" s="61">
        <f t="shared" si="1202"/>
        <v>0</v>
      </c>
      <c r="AR1845" s="130" t="s">
        <v>36</v>
      </c>
      <c r="AS1845" s="1" t="str">
        <f t="shared" si="1203"/>
        <v>Nincs VKR kiválasztva!</v>
      </c>
      <c r="AU1845" s="46"/>
      <c r="AV1845" s="46"/>
      <c r="AY1845" s="64" t="str">
        <f>IF($D1845="","",INDEX(Osszesito!$E:$E,MATCH($F1845,Osszesito!$C:$C,0)))</f>
        <v/>
      </c>
      <c r="AZ1845" s="64">
        <f t="shared" si="1170"/>
        <v>0</v>
      </c>
      <c r="BA1845" s="65">
        <f t="shared" si="1171"/>
        <v>0</v>
      </c>
      <c r="BB1845" s="65" t="str">
        <f t="shared" si="1172"/>
        <v>x</v>
      </c>
      <c r="BC1845" s="65">
        <f t="shared" si="1204"/>
        <v>0</v>
      </c>
      <c r="BD1845" s="65">
        <f t="shared" si="1197"/>
        <v>0</v>
      </c>
      <c r="BE1845" s="65">
        <f t="shared" si="1173"/>
        <v>0</v>
      </c>
      <c r="BF1845" s="64" t="str">
        <f t="shared" si="1174"/>
        <v>A forrás egyenlő a költséggel (I.ütem).</v>
      </c>
      <c r="BG1845" s="65">
        <f t="shared" si="1175"/>
        <v>0</v>
      </c>
      <c r="BH1845" s="65">
        <f t="shared" si="1176"/>
        <v>0</v>
      </c>
      <c r="BI1845" s="65">
        <f t="shared" si="1177"/>
        <v>0</v>
      </c>
      <c r="BJ1845" s="65">
        <f t="shared" si="1178"/>
        <v>0</v>
      </c>
      <c r="BK1845" s="65">
        <f t="shared" si="1205"/>
        <v>0</v>
      </c>
      <c r="BL1845" s="66" t="str">
        <f t="shared" si="1198"/>
        <v>Nem hosszútávú a feladat.</v>
      </c>
      <c r="BM1845" s="67">
        <f t="shared" si="1179"/>
        <v>1</v>
      </c>
      <c r="BN1845" s="67">
        <f t="shared" si="1180"/>
        <v>0</v>
      </c>
      <c r="BO1845" s="67">
        <f t="shared" si="1181"/>
        <v>1</v>
      </c>
      <c r="BP1845" s="67">
        <f t="shared" si="1182"/>
        <v>0</v>
      </c>
      <c r="BQ1845" s="65">
        <f t="shared" si="1183"/>
        <v>0</v>
      </c>
      <c r="BR1845" s="64" t="str">
        <f t="shared" si="1184"/>
        <v>Nincs hosszútávú terv!</v>
      </c>
      <c r="BS1845" s="65">
        <f t="shared" si="1185"/>
        <v>0</v>
      </c>
      <c r="BT1845" s="65">
        <f t="shared" si="1186"/>
        <v>0</v>
      </c>
      <c r="BU1845" s="65">
        <f t="shared" si="1187"/>
        <v>0</v>
      </c>
      <c r="BV1845" s="65">
        <f t="shared" si="1188"/>
        <v>0</v>
      </c>
      <c r="BW1845" s="65">
        <f t="shared" si="1189"/>
        <v>0</v>
      </c>
      <c r="BX1845" s="65">
        <f t="shared" si="1190"/>
        <v>0</v>
      </c>
      <c r="BY1845" s="65">
        <f t="shared" si="1191"/>
        <v>0</v>
      </c>
      <c r="BZ1845" s="65">
        <f t="shared" si="1192"/>
        <v>0</v>
      </c>
      <c r="CA1845" s="65">
        <f t="shared" si="1193"/>
        <v>0</v>
      </c>
      <c r="CB1845" s="65">
        <f t="shared" si="1194"/>
        <v>0</v>
      </c>
      <c r="CC1845" s="65">
        <f t="shared" si="1195"/>
        <v>0</v>
      </c>
      <c r="CD1845" s="65" t="str">
        <f t="shared" si="1206"/>
        <v>Hiányos kitöltés! (B-oszlop üres)</v>
      </c>
      <c r="CE1845" s="66" t="str">
        <f t="shared" si="1207"/>
        <v>Hiányos kitöltés! (B-oszlop üres)</v>
      </c>
      <c r="CF1845" s="65">
        <f t="shared" si="1208"/>
        <v>0</v>
      </c>
      <c r="CG1845" s="65">
        <f t="shared" si="1209"/>
        <v>0</v>
      </c>
      <c r="CH1845" s="65">
        <f t="shared" si="1210"/>
        <v>0</v>
      </c>
    </row>
    <row r="1846" spans="1:86" ht="31.25" x14ac:dyDescent="0.25">
      <c r="A1846" s="54" t="str">
        <f t="shared" si="1199"/>
        <v>Nincs VKR kiválasztva!</v>
      </c>
      <c r="B1846" s="68"/>
      <c r="C1846" s="55"/>
      <c r="D1846" s="47"/>
      <c r="E1846" s="47"/>
      <c r="F1846" s="56" t="str">
        <f>IF($G1846="","Nincs VKR kiválasztva!",INDEX(Osszesito!$C:$C,MATCH($G1846,Osszesito!$D:$D,0)))</f>
        <v>Nincs VKR kiválasztva!</v>
      </c>
      <c r="G1846" s="45"/>
      <c r="H1846" s="51" t="str">
        <f>IF($D1846="","",CONCATENATE($AY1846,"_",COUNTA($D$3:$D1846),"_FSZV_2026"))</f>
        <v/>
      </c>
      <c r="I1846" s="56" t="str">
        <f>IF($G1846="","Nincs VKR kiválasztva!",INDEX(Osszesito!$G:$G,MATCH($F1846,Osszesito!$C:$C,0)))</f>
        <v>Nincs VKR kiválasztva!</v>
      </c>
      <c r="J1846" s="56" t="str">
        <f>IF($G1846="","Nincs VKR kiválasztva!",INDEX(Osszesito!$F:$F,MATCH($F1846,Osszesito!$C:$C,0)))</f>
        <v>Nincs VKR kiválasztva!</v>
      </c>
      <c r="K1846" s="48" t="str">
        <f t="shared" si="1196"/>
        <v>Nincs kitöltve a költség rész!</v>
      </c>
      <c r="L1846" s="49"/>
      <c r="M1846" s="49"/>
      <c r="N1846" s="60"/>
      <c r="O1846" s="60"/>
      <c r="P1846" s="90"/>
      <c r="R1846" s="62"/>
      <c r="S1846" s="62"/>
      <c r="T1846" s="62"/>
      <c r="U1846" s="62"/>
      <c r="V1846" s="62"/>
      <c r="W1846" s="62"/>
      <c r="X1846" s="62"/>
      <c r="Y1846" s="62"/>
      <c r="Z1846" s="62"/>
      <c r="AA1846" s="62"/>
      <c r="AB1846" s="62"/>
      <c r="AC1846" s="61">
        <f t="shared" si="1200"/>
        <v>0</v>
      </c>
      <c r="AD1846" s="1" t="str">
        <f t="shared" si="1201"/>
        <v>Nincs VKR kiválasztva!</v>
      </c>
      <c r="AF1846" s="60"/>
      <c r="AG1846" s="60"/>
      <c r="AH1846" s="60"/>
      <c r="AI1846" s="60"/>
      <c r="AJ1846" s="60"/>
      <c r="AK1846" s="60"/>
      <c r="AL1846" s="60"/>
      <c r="AM1846" s="60"/>
      <c r="AN1846" s="60"/>
      <c r="AO1846" s="60"/>
      <c r="AP1846" s="60"/>
      <c r="AQ1846" s="61">
        <f t="shared" si="1202"/>
        <v>0</v>
      </c>
      <c r="AR1846" s="130" t="s">
        <v>36</v>
      </c>
      <c r="AS1846" s="1" t="str">
        <f t="shared" si="1203"/>
        <v>Nincs VKR kiválasztva!</v>
      </c>
      <c r="AU1846" s="46"/>
      <c r="AV1846" s="46"/>
      <c r="AY1846" s="64" t="str">
        <f>IF($D1846="","",INDEX(Osszesito!$E:$E,MATCH($F1846,Osszesito!$C:$C,0)))</f>
        <v/>
      </c>
      <c r="AZ1846" s="64">
        <f t="shared" si="1170"/>
        <v>0</v>
      </c>
      <c r="BA1846" s="65">
        <f t="shared" si="1171"/>
        <v>0</v>
      </c>
      <c r="BB1846" s="65" t="str">
        <f t="shared" si="1172"/>
        <v>x</v>
      </c>
      <c r="BC1846" s="65">
        <f t="shared" si="1204"/>
        <v>0</v>
      </c>
      <c r="BD1846" s="65">
        <f t="shared" si="1197"/>
        <v>0</v>
      </c>
      <c r="BE1846" s="65">
        <f t="shared" si="1173"/>
        <v>0</v>
      </c>
      <c r="BF1846" s="64" t="str">
        <f t="shared" si="1174"/>
        <v>A forrás egyenlő a költséggel (I.ütem).</v>
      </c>
      <c r="BG1846" s="65">
        <f t="shared" si="1175"/>
        <v>0</v>
      </c>
      <c r="BH1846" s="65">
        <f t="shared" si="1176"/>
        <v>0</v>
      </c>
      <c r="BI1846" s="65">
        <f t="shared" si="1177"/>
        <v>0</v>
      </c>
      <c r="BJ1846" s="65">
        <f t="shared" si="1178"/>
        <v>0</v>
      </c>
      <c r="BK1846" s="65">
        <f t="shared" si="1205"/>
        <v>0</v>
      </c>
      <c r="BL1846" s="66" t="str">
        <f t="shared" si="1198"/>
        <v>Nem hosszútávú a feladat.</v>
      </c>
      <c r="BM1846" s="67">
        <f t="shared" si="1179"/>
        <v>1</v>
      </c>
      <c r="BN1846" s="67">
        <f t="shared" si="1180"/>
        <v>0</v>
      </c>
      <c r="BO1846" s="67">
        <f t="shared" si="1181"/>
        <v>1</v>
      </c>
      <c r="BP1846" s="67">
        <f t="shared" si="1182"/>
        <v>0</v>
      </c>
      <c r="BQ1846" s="65">
        <f t="shared" si="1183"/>
        <v>0</v>
      </c>
      <c r="BR1846" s="64" t="str">
        <f t="shared" si="1184"/>
        <v>Nincs hosszútávú terv!</v>
      </c>
      <c r="BS1846" s="65">
        <f t="shared" si="1185"/>
        <v>0</v>
      </c>
      <c r="BT1846" s="65">
        <f t="shared" si="1186"/>
        <v>0</v>
      </c>
      <c r="BU1846" s="65">
        <f t="shared" si="1187"/>
        <v>0</v>
      </c>
      <c r="BV1846" s="65">
        <f t="shared" si="1188"/>
        <v>0</v>
      </c>
      <c r="BW1846" s="65">
        <f t="shared" si="1189"/>
        <v>0</v>
      </c>
      <c r="BX1846" s="65">
        <f t="shared" si="1190"/>
        <v>0</v>
      </c>
      <c r="BY1846" s="65">
        <f t="shared" si="1191"/>
        <v>0</v>
      </c>
      <c r="BZ1846" s="65">
        <f t="shared" si="1192"/>
        <v>0</v>
      </c>
      <c r="CA1846" s="65">
        <f t="shared" si="1193"/>
        <v>0</v>
      </c>
      <c r="CB1846" s="65">
        <f t="shared" si="1194"/>
        <v>0</v>
      </c>
      <c r="CC1846" s="65">
        <f t="shared" si="1195"/>
        <v>0</v>
      </c>
      <c r="CD1846" s="65" t="str">
        <f t="shared" si="1206"/>
        <v>Hiányos kitöltés! (B-oszlop üres)</v>
      </c>
      <c r="CE1846" s="66" t="str">
        <f t="shared" si="1207"/>
        <v>Hiányos kitöltés! (B-oszlop üres)</v>
      </c>
      <c r="CF1846" s="65">
        <f t="shared" si="1208"/>
        <v>0</v>
      </c>
      <c r="CG1846" s="65">
        <f t="shared" si="1209"/>
        <v>0</v>
      </c>
      <c r="CH1846" s="65">
        <f t="shared" si="1210"/>
        <v>0</v>
      </c>
    </row>
    <row r="1847" spans="1:86" ht="31.25" x14ac:dyDescent="0.25">
      <c r="A1847" s="54" t="str">
        <f t="shared" si="1199"/>
        <v>Nincs VKR kiválasztva!</v>
      </c>
      <c r="B1847" s="68"/>
      <c r="C1847" s="55"/>
      <c r="D1847" s="47"/>
      <c r="E1847" s="47"/>
      <c r="F1847" s="56" t="str">
        <f>IF($G1847="","Nincs VKR kiválasztva!",INDEX(Osszesito!$C:$C,MATCH($G1847,Osszesito!$D:$D,0)))</f>
        <v>Nincs VKR kiválasztva!</v>
      </c>
      <c r="G1847" s="45"/>
      <c r="H1847" s="51" t="str">
        <f>IF($D1847="","",CONCATENATE($AY1847,"_",COUNTA($D$3:$D1847),"_FSZV_2026"))</f>
        <v/>
      </c>
      <c r="I1847" s="56" t="str">
        <f>IF($G1847="","Nincs VKR kiválasztva!",INDEX(Osszesito!$G:$G,MATCH($F1847,Osszesito!$C:$C,0)))</f>
        <v>Nincs VKR kiválasztva!</v>
      </c>
      <c r="J1847" s="56" t="str">
        <f>IF($G1847="","Nincs VKR kiválasztva!",INDEX(Osszesito!$F:$F,MATCH($F1847,Osszesito!$C:$C,0)))</f>
        <v>Nincs VKR kiválasztva!</v>
      </c>
      <c r="K1847" s="48" t="str">
        <f t="shared" si="1196"/>
        <v>Nincs kitöltve a költség rész!</v>
      </c>
      <c r="L1847" s="49"/>
      <c r="M1847" s="49"/>
      <c r="N1847" s="60"/>
      <c r="O1847" s="60"/>
      <c r="P1847" s="90"/>
      <c r="R1847" s="62"/>
      <c r="S1847" s="62"/>
      <c r="T1847" s="62"/>
      <c r="U1847" s="62"/>
      <c r="V1847" s="62"/>
      <c r="W1847" s="62"/>
      <c r="X1847" s="62"/>
      <c r="Y1847" s="62"/>
      <c r="Z1847" s="62"/>
      <c r="AA1847" s="62"/>
      <c r="AB1847" s="62"/>
      <c r="AC1847" s="61">
        <f t="shared" si="1200"/>
        <v>0</v>
      </c>
      <c r="AD1847" s="1" t="str">
        <f t="shared" si="1201"/>
        <v>Nincs VKR kiválasztva!</v>
      </c>
      <c r="AF1847" s="60"/>
      <c r="AG1847" s="60"/>
      <c r="AH1847" s="60"/>
      <c r="AI1847" s="60"/>
      <c r="AJ1847" s="60"/>
      <c r="AK1847" s="60"/>
      <c r="AL1847" s="60"/>
      <c r="AM1847" s="60"/>
      <c r="AN1847" s="60"/>
      <c r="AO1847" s="60"/>
      <c r="AP1847" s="60"/>
      <c r="AQ1847" s="61">
        <f t="shared" si="1202"/>
        <v>0</v>
      </c>
      <c r="AR1847" s="130" t="s">
        <v>36</v>
      </c>
      <c r="AS1847" s="1" t="str">
        <f t="shared" si="1203"/>
        <v>Nincs VKR kiválasztva!</v>
      </c>
      <c r="AU1847" s="46"/>
      <c r="AV1847" s="46"/>
      <c r="AY1847" s="64" t="str">
        <f>IF($D1847="","",INDEX(Osszesito!$E:$E,MATCH($F1847,Osszesito!$C:$C,0)))</f>
        <v/>
      </c>
      <c r="AZ1847" s="64">
        <f t="shared" si="1170"/>
        <v>0</v>
      </c>
      <c r="BA1847" s="65">
        <f t="shared" si="1171"/>
        <v>0</v>
      </c>
      <c r="BB1847" s="65" t="str">
        <f t="shared" si="1172"/>
        <v>x</v>
      </c>
      <c r="BC1847" s="65">
        <f t="shared" si="1204"/>
        <v>0</v>
      </c>
      <c r="BD1847" s="65">
        <f t="shared" si="1197"/>
        <v>0</v>
      </c>
      <c r="BE1847" s="65">
        <f t="shared" si="1173"/>
        <v>0</v>
      </c>
      <c r="BF1847" s="64" t="str">
        <f t="shared" si="1174"/>
        <v>A forrás egyenlő a költséggel (I.ütem).</v>
      </c>
      <c r="BG1847" s="65">
        <f t="shared" si="1175"/>
        <v>0</v>
      </c>
      <c r="BH1847" s="65">
        <f t="shared" si="1176"/>
        <v>0</v>
      </c>
      <c r="BI1847" s="65">
        <f t="shared" si="1177"/>
        <v>0</v>
      </c>
      <c r="BJ1847" s="65">
        <f t="shared" si="1178"/>
        <v>0</v>
      </c>
      <c r="BK1847" s="65">
        <f t="shared" si="1205"/>
        <v>0</v>
      </c>
      <c r="BL1847" s="66" t="str">
        <f t="shared" si="1198"/>
        <v>Nem hosszútávú a feladat.</v>
      </c>
      <c r="BM1847" s="67">
        <f t="shared" si="1179"/>
        <v>1</v>
      </c>
      <c r="BN1847" s="67">
        <f t="shared" si="1180"/>
        <v>0</v>
      </c>
      <c r="BO1847" s="67">
        <f t="shared" si="1181"/>
        <v>1</v>
      </c>
      <c r="BP1847" s="67">
        <f t="shared" si="1182"/>
        <v>0</v>
      </c>
      <c r="BQ1847" s="65">
        <f t="shared" si="1183"/>
        <v>0</v>
      </c>
      <c r="BR1847" s="64" t="str">
        <f t="shared" si="1184"/>
        <v>Nincs hosszútávú terv!</v>
      </c>
      <c r="BS1847" s="65">
        <f t="shared" si="1185"/>
        <v>0</v>
      </c>
      <c r="BT1847" s="65">
        <f t="shared" si="1186"/>
        <v>0</v>
      </c>
      <c r="BU1847" s="65">
        <f t="shared" si="1187"/>
        <v>0</v>
      </c>
      <c r="BV1847" s="65">
        <f t="shared" si="1188"/>
        <v>0</v>
      </c>
      <c r="BW1847" s="65">
        <f t="shared" si="1189"/>
        <v>0</v>
      </c>
      <c r="BX1847" s="65">
        <f t="shared" si="1190"/>
        <v>0</v>
      </c>
      <c r="BY1847" s="65">
        <f t="shared" si="1191"/>
        <v>0</v>
      </c>
      <c r="BZ1847" s="65">
        <f t="shared" si="1192"/>
        <v>0</v>
      </c>
      <c r="CA1847" s="65">
        <f t="shared" si="1193"/>
        <v>0</v>
      </c>
      <c r="CB1847" s="65">
        <f t="shared" si="1194"/>
        <v>0</v>
      </c>
      <c r="CC1847" s="65">
        <f t="shared" si="1195"/>
        <v>0</v>
      </c>
      <c r="CD1847" s="65" t="str">
        <f t="shared" si="1206"/>
        <v>Hiányos kitöltés! (B-oszlop üres)</v>
      </c>
      <c r="CE1847" s="66" t="str">
        <f t="shared" si="1207"/>
        <v>Hiányos kitöltés! (B-oszlop üres)</v>
      </c>
      <c r="CF1847" s="65">
        <f t="shared" si="1208"/>
        <v>0</v>
      </c>
      <c r="CG1847" s="65">
        <f t="shared" si="1209"/>
        <v>0</v>
      </c>
      <c r="CH1847" s="65">
        <f t="shared" si="1210"/>
        <v>0</v>
      </c>
    </row>
    <row r="1848" spans="1:86" ht="31.25" x14ac:dyDescent="0.25">
      <c r="A1848" s="54" t="str">
        <f t="shared" si="1199"/>
        <v>Nincs VKR kiválasztva!</v>
      </c>
      <c r="B1848" s="68"/>
      <c r="C1848" s="55"/>
      <c r="D1848" s="47"/>
      <c r="E1848" s="47"/>
      <c r="F1848" s="56" t="str">
        <f>IF($G1848="","Nincs VKR kiválasztva!",INDEX(Osszesito!$C:$C,MATCH($G1848,Osszesito!$D:$D,0)))</f>
        <v>Nincs VKR kiválasztva!</v>
      </c>
      <c r="G1848" s="45"/>
      <c r="H1848" s="51" t="str">
        <f>IF($D1848="","",CONCATENATE($AY1848,"_",COUNTA($D$3:$D1848),"_FSZV_2026"))</f>
        <v/>
      </c>
      <c r="I1848" s="56" t="str">
        <f>IF($G1848="","Nincs VKR kiválasztva!",INDEX(Osszesito!$G:$G,MATCH($F1848,Osszesito!$C:$C,0)))</f>
        <v>Nincs VKR kiválasztva!</v>
      </c>
      <c r="J1848" s="56" t="str">
        <f>IF($G1848="","Nincs VKR kiválasztva!",INDEX(Osszesito!$F:$F,MATCH($F1848,Osszesito!$C:$C,0)))</f>
        <v>Nincs VKR kiválasztva!</v>
      </c>
      <c r="K1848" s="48" t="str">
        <f t="shared" si="1196"/>
        <v>Nincs kitöltve a költség rész!</v>
      </c>
      <c r="L1848" s="49"/>
      <c r="M1848" s="49"/>
      <c r="N1848" s="60"/>
      <c r="O1848" s="60"/>
      <c r="P1848" s="90"/>
      <c r="R1848" s="62"/>
      <c r="S1848" s="62"/>
      <c r="T1848" s="62"/>
      <c r="U1848" s="62"/>
      <c r="V1848" s="62"/>
      <c r="W1848" s="62"/>
      <c r="X1848" s="62"/>
      <c r="Y1848" s="62"/>
      <c r="Z1848" s="62"/>
      <c r="AA1848" s="62"/>
      <c r="AB1848" s="62"/>
      <c r="AC1848" s="61">
        <f t="shared" si="1200"/>
        <v>0</v>
      </c>
      <c r="AD1848" s="1" t="str">
        <f t="shared" si="1201"/>
        <v>Nincs VKR kiválasztva!</v>
      </c>
      <c r="AF1848" s="60"/>
      <c r="AG1848" s="60"/>
      <c r="AH1848" s="60"/>
      <c r="AI1848" s="60"/>
      <c r="AJ1848" s="60"/>
      <c r="AK1848" s="60"/>
      <c r="AL1848" s="60"/>
      <c r="AM1848" s="60"/>
      <c r="AN1848" s="60"/>
      <c r="AO1848" s="60"/>
      <c r="AP1848" s="60"/>
      <c r="AQ1848" s="61">
        <f t="shared" si="1202"/>
        <v>0</v>
      </c>
      <c r="AR1848" s="130" t="s">
        <v>36</v>
      </c>
      <c r="AS1848" s="1" t="str">
        <f t="shared" si="1203"/>
        <v>Nincs VKR kiválasztva!</v>
      </c>
      <c r="AU1848" s="46"/>
      <c r="AV1848" s="46"/>
      <c r="AY1848" s="64" t="str">
        <f>IF($D1848="","",INDEX(Osszesito!$E:$E,MATCH($F1848,Osszesito!$C:$C,0)))</f>
        <v/>
      </c>
      <c r="AZ1848" s="64">
        <f t="shared" si="1170"/>
        <v>0</v>
      </c>
      <c r="BA1848" s="65">
        <f t="shared" si="1171"/>
        <v>0</v>
      </c>
      <c r="BB1848" s="65" t="str">
        <f t="shared" si="1172"/>
        <v>x</v>
      </c>
      <c r="BC1848" s="65">
        <f t="shared" si="1204"/>
        <v>0</v>
      </c>
      <c r="BD1848" s="65">
        <f t="shared" si="1197"/>
        <v>0</v>
      </c>
      <c r="BE1848" s="65">
        <f t="shared" si="1173"/>
        <v>0</v>
      </c>
      <c r="BF1848" s="64" t="str">
        <f t="shared" si="1174"/>
        <v>A forrás egyenlő a költséggel (I.ütem).</v>
      </c>
      <c r="BG1848" s="65">
        <f t="shared" si="1175"/>
        <v>0</v>
      </c>
      <c r="BH1848" s="65">
        <f t="shared" si="1176"/>
        <v>0</v>
      </c>
      <c r="BI1848" s="65">
        <f t="shared" si="1177"/>
        <v>0</v>
      </c>
      <c r="BJ1848" s="65">
        <f t="shared" si="1178"/>
        <v>0</v>
      </c>
      <c r="BK1848" s="65">
        <f t="shared" si="1205"/>
        <v>0</v>
      </c>
      <c r="BL1848" s="66" t="str">
        <f t="shared" si="1198"/>
        <v>Nem hosszútávú a feladat.</v>
      </c>
      <c r="BM1848" s="67">
        <f t="shared" si="1179"/>
        <v>1</v>
      </c>
      <c r="BN1848" s="67">
        <f t="shared" si="1180"/>
        <v>0</v>
      </c>
      <c r="BO1848" s="67">
        <f t="shared" si="1181"/>
        <v>1</v>
      </c>
      <c r="BP1848" s="67">
        <f t="shared" si="1182"/>
        <v>0</v>
      </c>
      <c r="BQ1848" s="65">
        <f t="shared" si="1183"/>
        <v>0</v>
      </c>
      <c r="BR1848" s="64" t="str">
        <f t="shared" si="1184"/>
        <v>Nincs hosszútávú terv!</v>
      </c>
      <c r="BS1848" s="65">
        <f t="shared" si="1185"/>
        <v>0</v>
      </c>
      <c r="BT1848" s="65">
        <f t="shared" si="1186"/>
        <v>0</v>
      </c>
      <c r="BU1848" s="65">
        <f t="shared" si="1187"/>
        <v>0</v>
      </c>
      <c r="BV1848" s="65">
        <f t="shared" si="1188"/>
        <v>0</v>
      </c>
      <c r="BW1848" s="65">
        <f t="shared" si="1189"/>
        <v>0</v>
      </c>
      <c r="BX1848" s="65">
        <f t="shared" si="1190"/>
        <v>0</v>
      </c>
      <c r="BY1848" s="65">
        <f t="shared" si="1191"/>
        <v>0</v>
      </c>
      <c r="BZ1848" s="65">
        <f t="shared" si="1192"/>
        <v>0</v>
      </c>
      <c r="CA1848" s="65">
        <f t="shared" si="1193"/>
        <v>0</v>
      </c>
      <c r="CB1848" s="65">
        <f t="shared" si="1194"/>
        <v>0</v>
      </c>
      <c r="CC1848" s="65">
        <f t="shared" si="1195"/>
        <v>0</v>
      </c>
      <c r="CD1848" s="65" t="str">
        <f t="shared" si="1206"/>
        <v>Hiányos kitöltés! (B-oszlop üres)</v>
      </c>
      <c r="CE1848" s="66" t="str">
        <f t="shared" si="1207"/>
        <v>Hiányos kitöltés! (B-oszlop üres)</v>
      </c>
      <c r="CF1848" s="65">
        <f t="shared" si="1208"/>
        <v>0</v>
      </c>
      <c r="CG1848" s="65">
        <f t="shared" si="1209"/>
        <v>0</v>
      </c>
      <c r="CH1848" s="65">
        <f t="shared" si="1210"/>
        <v>0</v>
      </c>
    </row>
    <row r="1849" spans="1:86" ht="31.25" x14ac:dyDescent="0.25">
      <c r="A1849" s="54" t="str">
        <f t="shared" si="1199"/>
        <v>Nincs VKR kiválasztva!</v>
      </c>
      <c r="B1849" s="68"/>
      <c r="C1849" s="55"/>
      <c r="D1849" s="47"/>
      <c r="E1849" s="47"/>
      <c r="F1849" s="56" t="str">
        <f>IF($G1849="","Nincs VKR kiválasztva!",INDEX(Osszesito!$C:$C,MATCH($G1849,Osszesito!$D:$D,0)))</f>
        <v>Nincs VKR kiválasztva!</v>
      </c>
      <c r="G1849" s="45"/>
      <c r="H1849" s="51" t="str">
        <f>IF($D1849="","",CONCATENATE($AY1849,"_",COUNTA($D$3:$D1849),"_FSZV_2026"))</f>
        <v/>
      </c>
      <c r="I1849" s="56" t="str">
        <f>IF($G1849="","Nincs VKR kiválasztva!",INDEX(Osszesito!$G:$G,MATCH($F1849,Osszesito!$C:$C,0)))</f>
        <v>Nincs VKR kiválasztva!</v>
      </c>
      <c r="J1849" s="56" t="str">
        <f>IF($G1849="","Nincs VKR kiválasztva!",INDEX(Osszesito!$F:$F,MATCH($F1849,Osszesito!$C:$C,0)))</f>
        <v>Nincs VKR kiválasztva!</v>
      </c>
      <c r="K1849" s="48" t="str">
        <f t="shared" si="1196"/>
        <v>Nincs kitöltve a költség rész!</v>
      </c>
      <c r="L1849" s="49"/>
      <c r="M1849" s="49"/>
      <c r="N1849" s="60"/>
      <c r="O1849" s="60"/>
      <c r="P1849" s="90"/>
      <c r="R1849" s="62"/>
      <c r="S1849" s="62"/>
      <c r="T1849" s="62"/>
      <c r="U1849" s="62"/>
      <c r="V1849" s="62"/>
      <c r="W1849" s="62"/>
      <c r="X1849" s="62"/>
      <c r="Y1849" s="62"/>
      <c r="Z1849" s="62"/>
      <c r="AA1849" s="62"/>
      <c r="AB1849" s="62"/>
      <c r="AC1849" s="61">
        <f t="shared" si="1200"/>
        <v>0</v>
      </c>
      <c r="AD1849" s="1" t="str">
        <f t="shared" si="1201"/>
        <v>Nincs VKR kiválasztva!</v>
      </c>
      <c r="AF1849" s="60"/>
      <c r="AG1849" s="60"/>
      <c r="AH1849" s="60"/>
      <c r="AI1849" s="60"/>
      <c r="AJ1849" s="60"/>
      <c r="AK1849" s="60"/>
      <c r="AL1849" s="60"/>
      <c r="AM1849" s="60"/>
      <c r="AN1849" s="60"/>
      <c r="AO1849" s="60"/>
      <c r="AP1849" s="60"/>
      <c r="AQ1849" s="61">
        <f t="shared" si="1202"/>
        <v>0</v>
      </c>
      <c r="AR1849" s="130" t="s">
        <v>36</v>
      </c>
      <c r="AS1849" s="1" t="str">
        <f t="shared" si="1203"/>
        <v>Nincs VKR kiválasztva!</v>
      </c>
      <c r="AU1849" s="46"/>
      <c r="AV1849" s="46"/>
      <c r="AY1849" s="64" t="str">
        <f>IF($D1849="","",INDEX(Osszesito!$E:$E,MATCH($F1849,Osszesito!$C:$C,0)))</f>
        <v/>
      </c>
      <c r="AZ1849" s="64">
        <f t="shared" si="1170"/>
        <v>0</v>
      </c>
      <c r="BA1849" s="65">
        <f t="shared" si="1171"/>
        <v>0</v>
      </c>
      <c r="BB1849" s="65" t="str">
        <f t="shared" si="1172"/>
        <v>x</v>
      </c>
      <c r="BC1849" s="65">
        <f t="shared" si="1204"/>
        <v>0</v>
      </c>
      <c r="BD1849" s="65">
        <f t="shared" si="1197"/>
        <v>0</v>
      </c>
      <c r="BE1849" s="65">
        <f t="shared" si="1173"/>
        <v>0</v>
      </c>
      <c r="BF1849" s="64" t="str">
        <f t="shared" si="1174"/>
        <v>A forrás egyenlő a költséggel (I.ütem).</v>
      </c>
      <c r="BG1849" s="65">
        <f t="shared" si="1175"/>
        <v>0</v>
      </c>
      <c r="BH1849" s="65">
        <f t="shared" si="1176"/>
        <v>0</v>
      </c>
      <c r="BI1849" s="65">
        <f t="shared" si="1177"/>
        <v>0</v>
      </c>
      <c r="BJ1849" s="65">
        <f t="shared" si="1178"/>
        <v>0</v>
      </c>
      <c r="BK1849" s="65">
        <f t="shared" si="1205"/>
        <v>0</v>
      </c>
      <c r="BL1849" s="66" t="str">
        <f t="shared" si="1198"/>
        <v>Nem hosszútávú a feladat.</v>
      </c>
      <c r="BM1849" s="67">
        <f t="shared" si="1179"/>
        <v>1</v>
      </c>
      <c r="BN1849" s="67">
        <f t="shared" si="1180"/>
        <v>0</v>
      </c>
      <c r="BO1849" s="67">
        <f t="shared" si="1181"/>
        <v>1</v>
      </c>
      <c r="BP1849" s="67">
        <f t="shared" si="1182"/>
        <v>0</v>
      </c>
      <c r="BQ1849" s="65">
        <f t="shared" si="1183"/>
        <v>0</v>
      </c>
      <c r="BR1849" s="64" t="str">
        <f t="shared" si="1184"/>
        <v>Nincs hosszútávú terv!</v>
      </c>
      <c r="BS1849" s="65">
        <f t="shared" si="1185"/>
        <v>0</v>
      </c>
      <c r="BT1849" s="65">
        <f t="shared" si="1186"/>
        <v>0</v>
      </c>
      <c r="BU1849" s="65">
        <f t="shared" si="1187"/>
        <v>0</v>
      </c>
      <c r="BV1849" s="65">
        <f t="shared" si="1188"/>
        <v>0</v>
      </c>
      <c r="BW1849" s="65">
        <f t="shared" si="1189"/>
        <v>0</v>
      </c>
      <c r="BX1849" s="65">
        <f t="shared" si="1190"/>
        <v>0</v>
      </c>
      <c r="BY1849" s="65">
        <f t="shared" si="1191"/>
        <v>0</v>
      </c>
      <c r="BZ1849" s="65">
        <f t="shared" si="1192"/>
        <v>0</v>
      </c>
      <c r="CA1849" s="65">
        <f t="shared" si="1193"/>
        <v>0</v>
      </c>
      <c r="CB1849" s="65">
        <f t="shared" si="1194"/>
        <v>0</v>
      </c>
      <c r="CC1849" s="65">
        <f t="shared" si="1195"/>
        <v>0</v>
      </c>
      <c r="CD1849" s="65" t="str">
        <f t="shared" si="1206"/>
        <v>Hiányos kitöltés! (B-oszlop üres)</v>
      </c>
      <c r="CE1849" s="66" t="str">
        <f t="shared" si="1207"/>
        <v>Hiányos kitöltés! (B-oszlop üres)</v>
      </c>
      <c r="CF1849" s="65">
        <f t="shared" si="1208"/>
        <v>0</v>
      </c>
      <c r="CG1849" s="65">
        <f t="shared" si="1209"/>
        <v>0</v>
      </c>
      <c r="CH1849" s="65">
        <f t="shared" si="1210"/>
        <v>0</v>
      </c>
    </row>
    <row r="1850" spans="1:86" ht="31.25" x14ac:dyDescent="0.25">
      <c r="A1850" s="54" t="str">
        <f t="shared" si="1199"/>
        <v>Nincs VKR kiválasztva!</v>
      </c>
      <c r="B1850" s="68"/>
      <c r="C1850" s="55"/>
      <c r="D1850" s="47"/>
      <c r="E1850" s="47"/>
      <c r="F1850" s="56" t="str">
        <f>IF($G1850="","Nincs VKR kiválasztva!",INDEX(Osszesito!$C:$C,MATCH($G1850,Osszesito!$D:$D,0)))</f>
        <v>Nincs VKR kiválasztva!</v>
      </c>
      <c r="G1850" s="45"/>
      <c r="H1850" s="51" t="str">
        <f>IF($D1850="","",CONCATENATE($AY1850,"_",COUNTA($D$3:$D1850),"_FSZV_2026"))</f>
        <v/>
      </c>
      <c r="I1850" s="56" t="str">
        <f>IF($G1850="","Nincs VKR kiválasztva!",INDEX(Osszesito!$G:$G,MATCH($F1850,Osszesito!$C:$C,0)))</f>
        <v>Nincs VKR kiválasztva!</v>
      </c>
      <c r="J1850" s="56" t="str">
        <f>IF($G1850="","Nincs VKR kiválasztva!",INDEX(Osszesito!$F:$F,MATCH($F1850,Osszesito!$C:$C,0)))</f>
        <v>Nincs VKR kiválasztva!</v>
      </c>
      <c r="K1850" s="48" t="str">
        <f t="shared" si="1196"/>
        <v>Nincs kitöltve a költség rész!</v>
      </c>
      <c r="L1850" s="49"/>
      <c r="M1850" s="49"/>
      <c r="N1850" s="60"/>
      <c r="O1850" s="60"/>
      <c r="P1850" s="90"/>
      <c r="R1850" s="62"/>
      <c r="S1850" s="62"/>
      <c r="T1850" s="62"/>
      <c r="U1850" s="62"/>
      <c r="V1850" s="62"/>
      <c r="W1850" s="62"/>
      <c r="X1850" s="62"/>
      <c r="Y1850" s="62"/>
      <c r="Z1850" s="62"/>
      <c r="AA1850" s="62"/>
      <c r="AB1850" s="62"/>
      <c r="AC1850" s="61">
        <f t="shared" si="1200"/>
        <v>0</v>
      </c>
      <c r="AD1850" s="1" t="str">
        <f t="shared" si="1201"/>
        <v>Nincs VKR kiválasztva!</v>
      </c>
      <c r="AF1850" s="60"/>
      <c r="AG1850" s="60"/>
      <c r="AH1850" s="60"/>
      <c r="AI1850" s="60"/>
      <c r="AJ1850" s="60"/>
      <c r="AK1850" s="60"/>
      <c r="AL1850" s="60"/>
      <c r="AM1850" s="60"/>
      <c r="AN1850" s="60"/>
      <c r="AO1850" s="60"/>
      <c r="AP1850" s="60"/>
      <c r="AQ1850" s="61">
        <f t="shared" si="1202"/>
        <v>0</v>
      </c>
      <c r="AR1850" s="130" t="s">
        <v>36</v>
      </c>
      <c r="AS1850" s="1" t="str">
        <f t="shared" si="1203"/>
        <v>Nincs VKR kiválasztva!</v>
      </c>
      <c r="AU1850" s="46"/>
      <c r="AV1850" s="46"/>
      <c r="AY1850" s="64" t="str">
        <f>IF($D1850="","",INDEX(Osszesito!$E:$E,MATCH($F1850,Osszesito!$C:$C,0)))</f>
        <v/>
      </c>
      <c r="AZ1850" s="64">
        <f t="shared" si="1170"/>
        <v>0</v>
      </c>
      <c r="BA1850" s="65">
        <f t="shared" si="1171"/>
        <v>0</v>
      </c>
      <c r="BB1850" s="65" t="str">
        <f t="shared" si="1172"/>
        <v>x</v>
      </c>
      <c r="BC1850" s="65">
        <f t="shared" si="1204"/>
        <v>0</v>
      </c>
      <c r="BD1850" s="65">
        <f t="shared" si="1197"/>
        <v>0</v>
      </c>
      <c r="BE1850" s="65">
        <f t="shared" si="1173"/>
        <v>0</v>
      </c>
      <c r="BF1850" s="64" t="str">
        <f t="shared" si="1174"/>
        <v>A forrás egyenlő a költséggel (I.ütem).</v>
      </c>
      <c r="BG1850" s="65">
        <f t="shared" si="1175"/>
        <v>0</v>
      </c>
      <c r="BH1850" s="65">
        <f t="shared" si="1176"/>
        <v>0</v>
      </c>
      <c r="BI1850" s="65">
        <f t="shared" si="1177"/>
        <v>0</v>
      </c>
      <c r="BJ1850" s="65">
        <f t="shared" si="1178"/>
        <v>0</v>
      </c>
      <c r="BK1850" s="65">
        <f t="shared" si="1205"/>
        <v>0</v>
      </c>
      <c r="BL1850" s="66" t="str">
        <f t="shared" si="1198"/>
        <v>Nem hosszútávú a feladat.</v>
      </c>
      <c r="BM1850" s="67">
        <f t="shared" si="1179"/>
        <v>1</v>
      </c>
      <c r="BN1850" s="67">
        <f t="shared" si="1180"/>
        <v>0</v>
      </c>
      <c r="BO1850" s="67">
        <f t="shared" si="1181"/>
        <v>1</v>
      </c>
      <c r="BP1850" s="67">
        <f t="shared" si="1182"/>
        <v>0</v>
      </c>
      <c r="BQ1850" s="65">
        <f t="shared" si="1183"/>
        <v>0</v>
      </c>
      <c r="BR1850" s="64" t="str">
        <f t="shared" si="1184"/>
        <v>Nincs hosszútávú terv!</v>
      </c>
      <c r="BS1850" s="65">
        <f t="shared" si="1185"/>
        <v>0</v>
      </c>
      <c r="BT1850" s="65">
        <f t="shared" si="1186"/>
        <v>0</v>
      </c>
      <c r="BU1850" s="65">
        <f t="shared" si="1187"/>
        <v>0</v>
      </c>
      <c r="BV1850" s="65">
        <f t="shared" si="1188"/>
        <v>0</v>
      </c>
      <c r="BW1850" s="65">
        <f t="shared" si="1189"/>
        <v>0</v>
      </c>
      <c r="BX1850" s="65">
        <f t="shared" si="1190"/>
        <v>0</v>
      </c>
      <c r="BY1850" s="65">
        <f t="shared" si="1191"/>
        <v>0</v>
      </c>
      <c r="BZ1850" s="65">
        <f t="shared" si="1192"/>
        <v>0</v>
      </c>
      <c r="CA1850" s="65">
        <f t="shared" si="1193"/>
        <v>0</v>
      </c>
      <c r="CB1850" s="65">
        <f t="shared" si="1194"/>
        <v>0</v>
      </c>
      <c r="CC1850" s="65">
        <f t="shared" si="1195"/>
        <v>0</v>
      </c>
      <c r="CD1850" s="65" t="str">
        <f t="shared" si="1206"/>
        <v>Hiányos kitöltés! (B-oszlop üres)</v>
      </c>
      <c r="CE1850" s="66" t="str">
        <f t="shared" si="1207"/>
        <v>Hiányos kitöltés! (B-oszlop üres)</v>
      </c>
      <c r="CF1850" s="65">
        <f t="shared" si="1208"/>
        <v>0</v>
      </c>
      <c r="CG1850" s="65">
        <f t="shared" si="1209"/>
        <v>0</v>
      </c>
      <c r="CH1850" s="65">
        <f t="shared" si="1210"/>
        <v>0</v>
      </c>
    </row>
    <row r="1851" spans="1:86" ht="31.25" x14ac:dyDescent="0.25">
      <c r="A1851" s="54" t="str">
        <f t="shared" si="1199"/>
        <v>Nincs VKR kiválasztva!</v>
      </c>
      <c r="B1851" s="68"/>
      <c r="C1851" s="55"/>
      <c r="D1851" s="47"/>
      <c r="E1851" s="47"/>
      <c r="F1851" s="56" t="str">
        <f>IF($G1851="","Nincs VKR kiválasztva!",INDEX(Osszesito!$C:$C,MATCH($G1851,Osszesito!$D:$D,0)))</f>
        <v>Nincs VKR kiválasztva!</v>
      </c>
      <c r="G1851" s="45"/>
      <c r="H1851" s="51" t="str">
        <f>IF($D1851="","",CONCATENATE($AY1851,"_",COUNTA($D$3:$D1851),"_FSZV_2026"))</f>
        <v/>
      </c>
      <c r="I1851" s="56" t="str">
        <f>IF($G1851="","Nincs VKR kiválasztva!",INDEX(Osszesito!$G:$G,MATCH($F1851,Osszesito!$C:$C,0)))</f>
        <v>Nincs VKR kiválasztva!</v>
      </c>
      <c r="J1851" s="56" t="str">
        <f>IF($G1851="","Nincs VKR kiválasztva!",INDEX(Osszesito!$F:$F,MATCH($F1851,Osszesito!$C:$C,0)))</f>
        <v>Nincs VKR kiválasztva!</v>
      </c>
      <c r="K1851" s="48" t="str">
        <f t="shared" si="1196"/>
        <v>Nincs kitöltve a költség rész!</v>
      </c>
      <c r="L1851" s="49"/>
      <c r="M1851" s="49"/>
      <c r="N1851" s="60"/>
      <c r="O1851" s="60"/>
      <c r="P1851" s="90"/>
      <c r="R1851" s="62"/>
      <c r="S1851" s="62"/>
      <c r="T1851" s="62"/>
      <c r="U1851" s="62"/>
      <c r="V1851" s="62"/>
      <c r="W1851" s="62"/>
      <c r="X1851" s="62"/>
      <c r="Y1851" s="62"/>
      <c r="Z1851" s="62"/>
      <c r="AA1851" s="62"/>
      <c r="AB1851" s="62"/>
      <c r="AC1851" s="61">
        <f t="shared" si="1200"/>
        <v>0</v>
      </c>
      <c r="AD1851" s="1" t="str">
        <f t="shared" si="1201"/>
        <v>Nincs VKR kiválasztva!</v>
      </c>
      <c r="AF1851" s="60"/>
      <c r="AG1851" s="60"/>
      <c r="AH1851" s="60"/>
      <c r="AI1851" s="60"/>
      <c r="AJ1851" s="60"/>
      <c r="AK1851" s="60"/>
      <c r="AL1851" s="60"/>
      <c r="AM1851" s="60"/>
      <c r="AN1851" s="60"/>
      <c r="AO1851" s="60"/>
      <c r="AP1851" s="60"/>
      <c r="AQ1851" s="61">
        <f t="shared" si="1202"/>
        <v>0</v>
      </c>
      <c r="AR1851" s="130" t="s">
        <v>36</v>
      </c>
      <c r="AS1851" s="1" t="str">
        <f t="shared" si="1203"/>
        <v>Nincs VKR kiválasztva!</v>
      </c>
      <c r="AU1851" s="46"/>
      <c r="AV1851" s="46"/>
      <c r="AY1851" s="64" t="str">
        <f>IF($D1851="","",INDEX(Osszesito!$E:$E,MATCH($F1851,Osszesito!$C:$C,0)))</f>
        <v/>
      </c>
      <c r="AZ1851" s="64">
        <f t="shared" si="1170"/>
        <v>0</v>
      </c>
      <c r="BA1851" s="65">
        <f t="shared" si="1171"/>
        <v>0</v>
      </c>
      <c r="BB1851" s="65" t="str">
        <f t="shared" si="1172"/>
        <v>x</v>
      </c>
      <c r="BC1851" s="65">
        <f t="shared" si="1204"/>
        <v>0</v>
      </c>
      <c r="BD1851" s="65">
        <f t="shared" si="1197"/>
        <v>0</v>
      </c>
      <c r="BE1851" s="65">
        <f t="shared" si="1173"/>
        <v>0</v>
      </c>
      <c r="BF1851" s="64" t="str">
        <f t="shared" si="1174"/>
        <v>A forrás egyenlő a költséggel (I.ütem).</v>
      </c>
      <c r="BG1851" s="65">
        <f t="shared" si="1175"/>
        <v>0</v>
      </c>
      <c r="BH1851" s="65">
        <f t="shared" si="1176"/>
        <v>0</v>
      </c>
      <c r="BI1851" s="65">
        <f t="shared" si="1177"/>
        <v>0</v>
      </c>
      <c r="BJ1851" s="65">
        <f t="shared" si="1178"/>
        <v>0</v>
      </c>
      <c r="BK1851" s="65">
        <f t="shared" si="1205"/>
        <v>0</v>
      </c>
      <c r="BL1851" s="66" t="str">
        <f t="shared" si="1198"/>
        <v>Nem hosszútávú a feladat.</v>
      </c>
      <c r="BM1851" s="67">
        <f t="shared" si="1179"/>
        <v>1</v>
      </c>
      <c r="BN1851" s="67">
        <f t="shared" si="1180"/>
        <v>0</v>
      </c>
      <c r="BO1851" s="67">
        <f t="shared" si="1181"/>
        <v>1</v>
      </c>
      <c r="BP1851" s="67">
        <f t="shared" si="1182"/>
        <v>0</v>
      </c>
      <c r="BQ1851" s="65">
        <f t="shared" si="1183"/>
        <v>0</v>
      </c>
      <c r="BR1851" s="64" t="str">
        <f t="shared" si="1184"/>
        <v>Nincs hosszútávú terv!</v>
      </c>
      <c r="BS1851" s="65">
        <f t="shared" si="1185"/>
        <v>0</v>
      </c>
      <c r="BT1851" s="65">
        <f t="shared" si="1186"/>
        <v>0</v>
      </c>
      <c r="BU1851" s="65">
        <f t="shared" si="1187"/>
        <v>0</v>
      </c>
      <c r="BV1851" s="65">
        <f t="shared" si="1188"/>
        <v>0</v>
      </c>
      <c r="BW1851" s="65">
        <f t="shared" si="1189"/>
        <v>0</v>
      </c>
      <c r="BX1851" s="65">
        <f t="shared" si="1190"/>
        <v>0</v>
      </c>
      <c r="BY1851" s="65">
        <f t="shared" si="1191"/>
        <v>0</v>
      </c>
      <c r="BZ1851" s="65">
        <f t="shared" si="1192"/>
        <v>0</v>
      </c>
      <c r="CA1851" s="65">
        <f t="shared" si="1193"/>
        <v>0</v>
      </c>
      <c r="CB1851" s="65">
        <f t="shared" si="1194"/>
        <v>0</v>
      </c>
      <c r="CC1851" s="65">
        <f t="shared" si="1195"/>
        <v>0</v>
      </c>
      <c r="CD1851" s="65" t="str">
        <f t="shared" si="1206"/>
        <v>Hiányos kitöltés! (B-oszlop üres)</v>
      </c>
      <c r="CE1851" s="66" t="str">
        <f t="shared" si="1207"/>
        <v>Hiányos kitöltés! (B-oszlop üres)</v>
      </c>
      <c r="CF1851" s="65">
        <f t="shared" si="1208"/>
        <v>0</v>
      </c>
      <c r="CG1851" s="65">
        <f t="shared" si="1209"/>
        <v>0</v>
      </c>
      <c r="CH1851" s="65">
        <f t="shared" si="1210"/>
        <v>0</v>
      </c>
    </row>
    <row r="1852" spans="1:86" ht="31.25" x14ac:dyDescent="0.25">
      <c r="A1852" s="54" t="str">
        <f t="shared" si="1199"/>
        <v>Nincs VKR kiválasztva!</v>
      </c>
      <c r="B1852" s="68"/>
      <c r="C1852" s="55"/>
      <c r="D1852" s="47"/>
      <c r="E1852" s="47"/>
      <c r="F1852" s="56" t="str">
        <f>IF($G1852="","Nincs VKR kiválasztva!",INDEX(Osszesito!$C:$C,MATCH($G1852,Osszesito!$D:$D,0)))</f>
        <v>Nincs VKR kiválasztva!</v>
      </c>
      <c r="G1852" s="45"/>
      <c r="H1852" s="51" t="str">
        <f>IF($D1852="","",CONCATENATE($AY1852,"_",COUNTA($D$3:$D1852),"_FSZV_2026"))</f>
        <v/>
      </c>
      <c r="I1852" s="56" t="str">
        <f>IF($G1852="","Nincs VKR kiválasztva!",INDEX(Osszesito!$G:$G,MATCH($F1852,Osszesito!$C:$C,0)))</f>
        <v>Nincs VKR kiválasztva!</v>
      </c>
      <c r="J1852" s="56" t="str">
        <f>IF($G1852="","Nincs VKR kiválasztva!",INDEX(Osszesito!$F:$F,MATCH($F1852,Osszesito!$C:$C,0)))</f>
        <v>Nincs VKR kiválasztva!</v>
      </c>
      <c r="K1852" s="48" t="str">
        <f t="shared" si="1196"/>
        <v>Nincs kitöltve a költség rész!</v>
      </c>
      <c r="L1852" s="49"/>
      <c r="M1852" s="49"/>
      <c r="N1852" s="60"/>
      <c r="O1852" s="60"/>
      <c r="P1852" s="90"/>
      <c r="R1852" s="62"/>
      <c r="S1852" s="62"/>
      <c r="T1852" s="62"/>
      <c r="U1852" s="62"/>
      <c r="V1852" s="62"/>
      <c r="W1852" s="62"/>
      <c r="X1852" s="62"/>
      <c r="Y1852" s="62"/>
      <c r="Z1852" s="62"/>
      <c r="AA1852" s="62"/>
      <c r="AB1852" s="62"/>
      <c r="AC1852" s="61">
        <f t="shared" si="1200"/>
        <v>0</v>
      </c>
      <c r="AD1852" s="1" t="str">
        <f t="shared" si="1201"/>
        <v>Nincs VKR kiválasztva!</v>
      </c>
      <c r="AF1852" s="60"/>
      <c r="AG1852" s="60"/>
      <c r="AH1852" s="60"/>
      <c r="AI1852" s="60"/>
      <c r="AJ1852" s="60"/>
      <c r="AK1852" s="60"/>
      <c r="AL1852" s="60"/>
      <c r="AM1852" s="60"/>
      <c r="AN1852" s="60"/>
      <c r="AO1852" s="60"/>
      <c r="AP1852" s="60"/>
      <c r="AQ1852" s="61">
        <f t="shared" si="1202"/>
        <v>0</v>
      </c>
      <c r="AR1852" s="130" t="s">
        <v>36</v>
      </c>
      <c r="AS1852" s="1" t="str">
        <f t="shared" si="1203"/>
        <v>Nincs VKR kiválasztva!</v>
      </c>
      <c r="AU1852" s="46"/>
      <c r="AV1852" s="46"/>
      <c r="AY1852" s="64" t="str">
        <f>IF($D1852="","",INDEX(Osszesito!$E:$E,MATCH($F1852,Osszesito!$C:$C,0)))</f>
        <v/>
      </c>
      <c r="AZ1852" s="64">
        <f t="shared" si="1170"/>
        <v>0</v>
      </c>
      <c r="BA1852" s="65">
        <f t="shared" si="1171"/>
        <v>0</v>
      </c>
      <c r="BB1852" s="65" t="str">
        <f t="shared" si="1172"/>
        <v>x</v>
      </c>
      <c r="BC1852" s="65">
        <f t="shared" si="1204"/>
        <v>0</v>
      </c>
      <c r="BD1852" s="65">
        <f t="shared" si="1197"/>
        <v>0</v>
      </c>
      <c r="BE1852" s="65">
        <f t="shared" si="1173"/>
        <v>0</v>
      </c>
      <c r="BF1852" s="64" t="str">
        <f t="shared" si="1174"/>
        <v>A forrás egyenlő a költséggel (I.ütem).</v>
      </c>
      <c r="BG1852" s="65">
        <f t="shared" si="1175"/>
        <v>0</v>
      </c>
      <c r="BH1852" s="65">
        <f t="shared" si="1176"/>
        <v>0</v>
      </c>
      <c r="BI1852" s="65">
        <f t="shared" si="1177"/>
        <v>0</v>
      </c>
      <c r="BJ1852" s="65">
        <f t="shared" si="1178"/>
        <v>0</v>
      </c>
      <c r="BK1852" s="65">
        <f t="shared" si="1205"/>
        <v>0</v>
      </c>
      <c r="BL1852" s="66" t="str">
        <f t="shared" si="1198"/>
        <v>Nem hosszútávú a feladat.</v>
      </c>
      <c r="BM1852" s="67">
        <f t="shared" si="1179"/>
        <v>1</v>
      </c>
      <c r="BN1852" s="67">
        <f t="shared" si="1180"/>
        <v>0</v>
      </c>
      <c r="BO1852" s="67">
        <f t="shared" si="1181"/>
        <v>1</v>
      </c>
      <c r="BP1852" s="67">
        <f t="shared" si="1182"/>
        <v>0</v>
      </c>
      <c r="BQ1852" s="65">
        <f t="shared" si="1183"/>
        <v>0</v>
      </c>
      <c r="BR1852" s="64" t="str">
        <f t="shared" si="1184"/>
        <v>Nincs hosszútávú terv!</v>
      </c>
      <c r="BS1852" s="65">
        <f t="shared" si="1185"/>
        <v>0</v>
      </c>
      <c r="BT1852" s="65">
        <f t="shared" si="1186"/>
        <v>0</v>
      </c>
      <c r="BU1852" s="65">
        <f t="shared" si="1187"/>
        <v>0</v>
      </c>
      <c r="BV1852" s="65">
        <f t="shared" si="1188"/>
        <v>0</v>
      </c>
      <c r="BW1852" s="65">
        <f t="shared" si="1189"/>
        <v>0</v>
      </c>
      <c r="BX1852" s="65">
        <f t="shared" si="1190"/>
        <v>0</v>
      </c>
      <c r="BY1852" s="65">
        <f t="shared" si="1191"/>
        <v>0</v>
      </c>
      <c r="BZ1852" s="65">
        <f t="shared" si="1192"/>
        <v>0</v>
      </c>
      <c r="CA1852" s="65">
        <f t="shared" si="1193"/>
        <v>0</v>
      </c>
      <c r="CB1852" s="65">
        <f t="shared" si="1194"/>
        <v>0</v>
      </c>
      <c r="CC1852" s="65">
        <f t="shared" si="1195"/>
        <v>0</v>
      </c>
      <c r="CD1852" s="65" t="str">
        <f t="shared" si="1206"/>
        <v>Hiányos kitöltés! (B-oszlop üres)</v>
      </c>
      <c r="CE1852" s="66" t="str">
        <f t="shared" si="1207"/>
        <v>Hiányos kitöltés! (B-oszlop üres)</v>
      </c>
      <c r="CF1852" s="65">
        <f t="shared" si="1208"/>
        <v>0</v>
      </c>
      <c r="CG1852" s="65">
        <f t="shared" si="1209"/>
        <v>0</v>
      </c>
      <c r="CH1852" s="65">
        <f t="shared" si="1210"/>
        <v>0</v>
      </c>
    </row>
    <row r="1853" spans="1:86" ht="31.25" x14ac:dyDescent="0.25">
      <c r="A1853" s="54" t="str">
        <f t="shared" si="1199"/>
        <v>Nincs VKR kiválasztva!</v>
      </c>
      <c r="B1853" s="68"/>
      <c r="C1853" s="55"/>
      <c r="D1853" s="47"/>
      <c r="E1853" s="47"/>
      <c r="F1853" s="56" t="str">
        <f>IF($G1853="","Nincs VKR kiválasztva!",INDEX(Osszesito!$C:$C,MATCH($G1853,Osszesito!$D:$D,0)))</f>
        <v>Nincs VKR kiválasztva!</v>
      </c>
      <c r="G1853" s="45"/>
      <c r="H1853" s="51" t="str">
        <f>IF($D1853="","",CONCATENATE($AY1853,"_",COUNTA($D$3:$D1853),"_FSZV_2026"))</f>
        <v/>
      </c>
      <c r="I1853" s="56" t="str">
        <f>IF($G1853="","Nincs VKR kiválasztva!",INDEX(Osszesito!$G:$G,MATCH($F1853,Osszesito!$C:$C,0)))</f>
        <v>Nincs VKR kiválasztva!</v>
      </c>
      <c r="J1853" s="56" t="str">
        <f>IF($G1853="","Nincs VKR kiválasztva!",INDEX(Osszesito!$F:$F,MATCH($F1853,Osszesito!$C:$C,0)))</f>
        <v>Nincs VKR kiválasztva!</v>
      </c>
      <c r="K1853" s="48" t="str">
        <f t="shared" si="1196"/>
        <v>Nincs kitöltve a költség rész!</v>
      </c>
      <c r="L1853" s="49"/>
      <c r="M1853" s="49"/>
      <c r="N1853" s="60"/>
      <c r="O1853" s="60"/>
      <c r="P1853" s="90"/>
      <c r="R1853" s="62"/>
      <c r="S1853" s="62"/>
      <c r="T1853" s="62"/>
      <c r="U1853" s="62"/>
      <c r="V1853" s="62"/>
      <c r="W1853" s="62"/>
      <c r="X1853" s="62"/>
      <c r="Y1853" s="62"/>
      <c r="Z1853" s="62"/>
      <c r="AA1853" s="62"/>
      <c r="AB1853" s="62"/>
      <c r="AC1853" s="61">
        <f t="shared" si="1200"/>
        <v>0</v>
      </c>
      <c r="AD1853" s="1" t="str">
        <f t="shared" si="1201"/>
        <v>Nincs VKR kiválasztva!</v>
      </c>
      <c r="AF1853" s="60"/>
      <c r="AG1853" s="60"/>
      <c r="AH1853" s="60"/>
      <c r="AI1853" s="60"/>
      <c r="AJ1853" s="60"/>
      <c r="AK1853" s="60"/>
      <c r="AL1853" s="60"/>
      <c r="AM1853" s="60"/>
      <c r="AN1853" s="60"/>
      <c r="AO1853" s="60"/>
      <c r="AP1853" s="60"/>
      <c r="AQ1853" s="61">
        <f t="shared" si="1202"/>
        <v>0</v>
      </c>
      <c r="AR1853" s="130" t="s">
        <v>36</v>
      </c>
      <c r="AS1853" s="1" t="str">
        <f t="shared" si="1203"/>
        <v>Nincs VKR kiválasztva!</v>
      </c>
      <c r="AU1853" s="46"/>
      <c r="AV1853" s="46"/>
      <c r="AY1853" s="64" t="str">
        <f>IF($D1853="","",INDEX(Osszesito!$E:$E,MATCH($F1853,Osszesito!$C:$C,0)))</f>
        <v/>
      </c>
      <c r="AZ1853" s="64">
        <f t="shared" si="1170"/>
        <v>0</v>
      </c>
      <c r="BA1853" s="65">
        <f t="shared" si="1171"/>
        <v>0</v>
      </c>
      <c r="BB1853" s="65" t="str">
        <f t="shared" si="1172"/>
        <v>x</v>
      </c>
      <c r="BC1853" s="65">
        <f t="shared" si="1204"/>
        <v>0</v>
      </c>
      <c r="BD1853" s="65">
        <f t="shared" si="1197"/>
        <v>0</v>
      </c>
      <c r="BE1853" s="65">
        <f t="shared" si="1173"/>
        <v>0</v>
      </c>
      <c r="BF1853" s="64" t="str">
        <f t="shared" si="1174"/>
        <v>A forrás egyenlő a költséggel (I.ütem).</v>
      </c>
      <c r="BG1853" s="65">
        <f t="shared" si="1175"/>
        <v>0</v>
      </c>
      <c r="BH1853" s="65">
        <f t="shared" si="1176"/>
        <v>0</v>
      </c>
      <c r="BI1853" s="65">
        <f t="shared" si="1177"/>
        <v>0</v>
      </c>
      <c r="BJ1853" s="65">
        <f t="shared" si="1178"/>
        <v>0</v>
      </c>
      <c r="BK1853" s="65">
        <f t="shared" si="1205"/>
        <v>0</v>
      </c>
      <c r="BL1853" s="66" t="str">
        <f t="shared" si="1198"/>
        <v>Nem hosszútávú a feladat.</v>
      </c>
      <c r="BM1853" s="67">
        <f t="shared" si="1179"/>
        <v>1</v>
      </c>
      <c r="BN1853" s="67">
        <f t="shared" si="1180"/>
        <v>0</v>
      </c>
      <c r="BO1853" s="67">
        <f t="shared" si="1181"/>
        <v>1</v>
      </c>
      <c r="BP1853" s="67">
        <f t="shared" si="1182"/>
        <v>0</v>
      </c>
      <c r="BQ1853" s="65">
        <f t="shared" si="1183"/>
        <v>0</v>
      </c>
      <c r="BR1853" s="64" t="str">
        <f t="shared" si="1184"/>
        <v>Nincs hosszútávú terv!</v>
      </c>
      <c r="BS1853" s="65">
        <f t="shared" si="1185"/>
        <v>0</v>
      </c>
      <c r="BT1853" s="65">
        <f t="shared" si="1186"/>
        <v>0</v>
      </c>
      <c r="BU1853" s="65">
        <f t="shared" si="1187"/>
        <v>0</v>
      </c>
      <c r="BV1853" s="65">
        <f t="shared" si="1188"/>
        <v>0</v>
      </c>
      <c r="BW1853" s="65">
        <f t="shared" si="1189"/>
        <v>0</v>
      </c>
      <c r="BX1853" s="65">
        <f t="shared" si="1190"/>
        <v>0</v>
      </c>
      <c r="BY1853" s="65">
        <f t="shared" si="1191"/>
        <v>0</v>
      </c>
      <c r="BZ1853" s="65">
        <f t="shared" si="1192"/>
        <v>0</v>
      </c>
      <c r="CA1853" s="65">
        <f t="shared" si="1193"/>
        <v>0</v>
      </c>
      <c r="CB1853" s="65">
        <f t="shared" si="1194"/>
        <v>0</v>
      </c>
      <c r="CC1853" s="65">
        <f t="shared" si="1195"/>
        <v>0</v>
      </c>
      <c r="CD1853" s="65" t="str">
        <f t="shared" si="1206"/>
        <v>Hiányos kitöltés! (B-oszlop üres)</v>
      </c>
      <c r="CE1853" s="66" t="str">
        <f t="shared" si="1207"/>
        <v>Hiányos kitöltés! (B-oszlop üres)</v>
      </c>
      <c r="CF1853" s="65">
        <f t="shared" si="1208"/>
        <v>0</v>
      </c>
      <c r="CG1853" s="65">
        <f t="shared" si="1209"/>
        <v>0</v>
      </c>
      <c r="CH1853" s="65">
        <f t="shared" si="1210"/>
        <v>0</v>
      </c>
    </row>
    <row r="1854" spans="1:86" ht="31.25" x14ac:dyDescent="0.25">
      <c r="A1854" s="54" t="str">
        <f t="shared" si="1199"/>
        <v>Nincs VKR kiválasztva!</v>
      </c>
      <c r="B1854" s="68"/>
      <c r="C1854" s="55"/>
      <c r="D1854" s="47"/>
      <c r="E1854" s="47"/>
      <c r="F1854" s="56" t="str">
        <f>IF($G1854="","Nincs VKR kiválasztva!",INDEX(Osszesito!$C:$C,MATCH($G1854,Osszesito!$D:$D,0)))</f>
        <v>Nincs VKR kiválasztva!</v>
      </c>
      <c r="G1854" s="45"/>
      <c r="H1854" s="51" t="str">
        <f>IF($D1854="","",CONCATENATE($AY1854,"_",COUNTA($D$3:$D1854),"_FSZV_2026"))</f>
        <v/>
      </c>
      <c r="I1854" s="56" t="str">
        <f>IF($G1854="","Nincs VKR kiválasztva!",INDEX(Osszesito!$G:$G,MATCH($F1854,Osszesito!$C:$C,0)))</f>
        <v>Nincs VKR kiválasztva!</v>
      </c>
      <c r="J1854" s="56" t="str">
        <f>IF($G1854="","Nincs VKR kiválasztva!",INDEX(Osszesito!$F:$F,MATCH($F1854,Osszesito!$C:$C,0)))</f>
        <v>Nincs VKR kiválasztva!</v>
      </c>
      <c r="K1854" s="48" t="str">
        <f t="shared" si="1196"/>
        <v>Nincs kitöltve a költség rész!</v>
      </c>
      <c r="L1854" s="49"/>
      <c r="M1854" s="49"/>
      <c r="N1854" s="60"/>
      <c r="O1854" s="60"/>
      <c r="P1854" s="90"/>
      <c r="R1854" s="62"/>
      <c r="S1854" s="62"/>
      <c r="T1854" s="62"/>
      <c r="U1854" s="62"/>
      <c r="V1854" s="62"/>
      <c r="W1854" s="62"/>
      <c r="X1854" s="62"/>
      <c r="Y1854" s="62"/>
      <c r="Z1854" s="62"/>
      <c r="AA1854" s="62"/>
      <c r="AB1854" s="62"/>
      <c r="AC1854" s="61">
        <f t="shared" si="1200"/>
        <v>0</v>
      </c>
      <c r="AD1854" s="1" t="str">
        <f t="shared" si="1201"/>
        <v>Nincs VKR kiválasztva!</v>
      </c>
      <c r="AF1854" s="60"/>
      <c r="AG1854" s="60"/>
      <c r="AH1854" s="60"/>
      <c r="AI1854" s="60"/>
      <c r="AJ1854" s="60"/>
      <c r="AK1854" s="60"/>
      <c r="AL1854" s="60"/>
      <c r="AM1854" s="60"/>
      <c r="AN1854" s="60"/>
      <c r="AO1854" s="60"/>
      <c r="AP1854" s="60"/>
      <c r="AQ1854" s="61">
        <f t="shared" si="1202"/>
        <v>0</v>
      </c>
      <c r="AR1854" s="130" t="s">
        <v>36</v>
      </c>
      <c r="AS1854" s="1" t="str">
        <f t="shared" si="1203"/>
        <v>Nincs VKR kiválasztva!</v>
      </c>
      <c r="AU1854" s="46"/>
      <c r="AV1854" s="46"/>
      <c r="AY1854" s="64" t="str">
        <f>IF($D1854="","",INDEX(Osszesito!$E:$E,MATCH($F1854,Osszesito!$C:$C,0)))</f>
        <v/>
      </c>
      <c r="AZ1854" s="64">
        <f t="shared" si="1170"/>
        <v>0</v>
      </c>
      <c r="BA1854" s="65">
        <f t="shared" si="1171"/>
        <v>0</v>
      </c>
      <c r="BB1854" s="65" t="str">
        <f t="shared" si="1172"/>
        <v>x</v>
      </c>
      <c r="BC1854" s="65">
        <f t="shared" si="1204"/>
        <v>0</v>
      </c>
      <c r="BD1854" s="65">
        <f t="shared" si="1197"/>
        <v>0</v>
      </c>
      <c r="BE1854" s="65">
        <f t="shared" si="1173"/>
        <v>0</v>
      </c>
      <c r="BF1854" s="64" t="str">
        <f t="shared" si="1174"/>
        <v>A forrás egyenlő a költséggel (I.ütem).</v>
      </c>
      <c r="BG1854" s="65">
        <f t="shared" si="1175"/>
        <v>0</v>
      </c>
      <c r="BH1854" s="65">
        <f t="shared" si="1176"/>
        <v>0</v>
      </c>
      <c r="BI1854" s="65">
        <f t="shared" si="1177"/>
        <v>0</v>
      </c>
      <c r="BJ1854" s="65">
        <f t="shared" si="1178"/>
        <v>0</v>
      </c>
      <c r="BK1854" s="65">
        <f t="shared" si="1205"/>
        <v>0</v>
      </c>
      <c r="BL1854" s="66" t="str">
        <f t="shared" si="1198"/>
        <v>Nem hosszútávú a feladat.</v>
      </c>
      <c r="BM1854" s="67">
        <f t="shared" si="1179"/>
        <v>1</v>
      </c>
      <c r="BN1854" s="67">
        <f t="shared" si="1180"/>
        <v>0</v>
      </c>
      <c r="BO1854" s="67">
        <f t="shared" si="1181"/>
        <v>1</v>
      </c>
      <c r="BP1854" s="67">
        <f t="shared" si="1182"/>
        <v>0</v>
      </c>
      <c r="BQ1854" s="65">
        <f t="shared" si="1183"/>
        <v>0</v>
      </c>
      <c r="BR1854" s="64" t="str">
        <f t="shared" si="1184"/>
        <v>Nincs hosszútávú terv!</v>
      </c>
      <c r="BS1854" s="65">
        <f t="shared" si="1185"/>
        <v>0</v>
      </c>
      <c r="BT1854" s="65">
        <f t="shared" si="1186"/>
        <v>0</v>
      </c>
      <c r="BU1854" s="65">
        <f t="shared" si="1187"/>
        <v>0</v>
      </c>
      <c r="BV1854" s="65">
        <f t="shared" si="1188"/>
        <v>0</v>
      </c>
      <c r="BW1854" s="65">
        <f t="shared" si="1189"/>
        <v>0</v>
      </c>
      <c r="BX1854" s="65">
        <f t="shared" si="1190"/>
        <v>0</v>
      </c>
      <c r="BY1854" s="65">
        <f t="shared" si="1191"/>
        <v>0</v>
      </c>
      <c r="BZ1854" s="65">
        <f t="shared" si="1192"/>
        <v>0</v>
      </c>
      <c r="CA1854" s="65">
        <f t="shared" si="1193"/>
        <v>0</v>
      </c>
      <c r="CB1854" s="65">
        <f t="shared" si="1194"/>
        <v>0</v>
      </c>
      <c r="CC1854" s="65">
        <f t="shared" si="1195"/>
        <v>0</v>
      </c>
      <c r="CD1854" s="65" t="str">
        <f t="shared" si="1206"/>
        <v>Hiányos kitöltés! (B-oszlop üres)</v>
      </c>
      <c r="CE1854" s="66" t="str">
        <f t="shared" si="1207"/>
        <v>Hiányos kitöltés! (B-oszlop üres)</v>
      </c>
      <c r="CF1854" s="65">
        <f t="shared" si="1208"/>
        <v>0</v>
      </c>
      <c r="CG1854" s="65">
        <f t="shared" si="1209"/>
        <v>0</v>
      </c>
      <c r="CH1854" s="65">
        <f t="shared" si="1210"/>
        <v>0</v>
      </c>
    </row>
    <row r="1855" spans="1:86" ht="31.25" x14ac:dyDescent="0.25">
      <c r="A1855" s="54" t="str">
        <f t="shared" si="1199"/>
        <v>Nincs VKR kiválasztva!</v>
      </c>
      <c r="B1855" s="68"/>
      <c r="C1855" s="55"/>
      <c r="D1855" s="47"/>
      <c r="E1855" s="47"/>
      <c r="F1855" s="56" t="str">
        <f>IF($G1855="","Nincs VKR kiválasztva!",INDEX(Osszesito!$C:$C,MATCH($G1855,Osszesito!$D:$D,0)))</f>
        <v>Nincs VKR kiválasztva!</v>
      </c>
      <c r="G1855" s="45"/>
      <c r="H1855" s="51" t="str">
        <f>IF($D1855="","",CONCATENATE($AY1855,"_",COUNTA($D$3:$D1855),"_FSZV_2026"))</f>
        <v/>
      </c>
      <c r="I1855" s="56" t="str">
        <f>IF($G1855="","Nincs VKR kiválasztva!",INDEX(Osszesito!$G:$G,MATCH($F1855,Osszesito!$C:$C,0)))</f>
        <v>Nincs VKR kiválasztva!</v>
      </c>
      <c r="J1855" s="56" t="str">
        <f>IF($G1855="","Nincs VKR kiválasztva!",INDEX(Osszesito!$F:$F,MATCH($F1855,Osszesito!$C:$C,0)))</f>
        <v>Nincs VKR kiválasztva!</v>
      </c>
      <c r="K1855" s="48" t="str">
        <f t="shared" si="1196"/>
        <v>Nincs kitöltve a költség rész!</v>
      </c>
      <c r="L1855" s="49"/>
      <c r="M1855" s="49"/>
      <c r="N1855" s="60"/>
      <c r="O1855" s="60"/>
      <c r="P1855" s="90"/>
      <c r="R1855" s="62"/>
      <c r="S1855" s="62"/>
      <c r="T1855" s="62"/>
      <c r="U1855" s="62"/>
      <c r="V1855" s="62"/>
      <c r="W1855" s="62"/>
      <c r="X1855" s="62"/>
      <c r="Y1855" s="62"/>
      <c r="Z1855" s="62"/>
      <c r="AA1855" s="62"/>
      <c r="AB1855" s="62"/>
      <c r="AC1855" s="61">
        <f t="shared" si="1200"/>
        <v>0</v>
      </c>
      <c r="AD1855" s="1" t="str">
        <f t="shared" si="1201"/>
        <v>Nincs VKR kiválasztva!</v>
      </c>
      <c r="AF1855" s="60"/>
      <c r="AG1855" s="60"/>
      <c r="AH1855" s="60"/>
      <c r="AI1855" s="60"/>
      <c r="AJ1855" s="60"/>
      <c r="AK1855" s="60"/>
      <c r="AL1855" s="60"/>
      <c r="AM1855" s="60"/>
      <c r="AN1855" s="60"/>
      <c r="AO1855" s="60"/>
      <c r="AP1855" s="60"/>
      <c r="AQ1855" s="61">
        <f t="shared" si="1202"/>
        <v>0</v>
      </c>
      <c r="AR1855" s="130" t="s">
        <v>36</v>
      </c>
      <c r="AS1855" s="1" t="str">
        <f t="shared" si="1203"/>
        <v>Nincs VKR kiválasztva!</v>
      </c>
      <c r="AU1855" s="46"/>
      <c r="AV1855" s="46"/>
      <c r="AY1855" s="64" t="str">
        <f>IF($D1855="","",INDEX(Osszesito!$E:$E,MATCH($F1855,Osszesito!$C:$C,0)))</f>
        <v/>
      </c>
      <c r="AZ1855" s="64">
        <f t="shared" si="1170"/>
        <v>0</v>
      </c>
      <c r="BA1855" s="65">
        <f t="shared" si="1171"/>
        <v>0</v>
      </c>
      <c r="BB1855" s="65" t="str">
        <f t="shared" si="1172"/>
        <v>x</v>
      </c>
      <c r="BC1855" s="65">
        <f t="shared" si="1204"/>
        <v>0</v>
      </c>
      <c r="BD1855" s="65">
        <f t="shared" si="1197"/>
        <v>0</v>
      </c>
      <c r="BE1855" s="65">
        <f t="shared" si="1173"/>
        <v>0</v>
      </c>
      <c r="BF1855" s="64" t="str">
        <f t="shared" si="1174"/>
        <v>A forrás egyenlő a költséggel (I.ütem).</v>
      </c>
      <c r="BG1855" s="65">
        <f t="shared" si="1175"/>
        <v>0</v>
      </c>
      <c r="BH1855" s="65">
        <f t="shared" si="1176"/>
        <v>0</v>
      </c>
      <c r="BI1855" s="65">
        <f t="shared" si="1177"/>
        <v>0</v>
      </c>
      <c r="BJ1855" s="65">
        <f t="shared" si="1178"/>
        <v>0</v>
      </c>
      <c r="BK1855" s="65">
        <f t="shared" si="1205"/>
        <v>0</v>
      </c>
      <c r="BL1855" s="66" t="str">
        <f t="shared" si="1198"/>
        <v>Nem hosszútávú a feladat.</v>
      </c>
      <c r="BM1855" s="67">
        <f t="shared" si="1179"/>
        <v>1</v>
      </c>
      <c r="BN1855" s="67">
        <f t="shared" si="1180"/>
        <v>0</v>
      </c>
      <c r="BO1855" s="67">
        <f t="shared" si="1181"/>
        <v>1</v>
      </c>
      <c r="BP1855" s="67">
        <f t="shared" si="1182"/>
        <v>0</v>
      </c>
      <c r="BQ1855" s="65">
        <f t="shared" si="1183"/>
        <v>0</v>
      </c>
      <c r="BR1855" s="64" t="str">
        <f t="shared" si="1184"/>
        <v>Nincs hosszútávú terv!</v>
      </c>
      <c r="BS1855" s="65">
        <f t="shared" si="1185"/>
        <v>0</v>
      </c>
      <c r="BT1855" s="65">
        <f t="shared" si="1186"/>
        <v>0</v>
      </c>
      <c r="BU1855" s="65">
        <f t="shared" si="1187"/>
        <v>0</v>
      </c>
      <c r="BV1855" s="65">
        <f t="shared" si="1188"/>
        <v>0</v>
      </c>
      <c r="BW1855" s="65">
        <f t="shared" si="1189"/>
        <v>0</v>
      </c>
      <c r="BX1855" s="65">
        <f t="shared" si="1190"/>
        <v>0</v>
      </c>
      <c r="BY1855" s="65">
        <f t="shared" si="1191"/>
        <v>0</v>
      </c>
      <c r="BZ1855" s="65">
        <f t="shared" si="1192"/>
        <v>0</v>
      </c>
      <c r="CA1855" s="65">
        <f t="shared" si="1193"/>
        <v>0</v>
      </c>
      <c r="CB1855" s="65">
        <f t="shared" si="1194"/>
        <v>0</v>
      </c>
      <c r="CC1855" s="65">
        <f t="shared" si="1195"/>
        <v>0</v>
      </c>
      <c r="CD1855" s="65" t="str">
        <f t="shared" si="1206"/>
        <v>Hiányos kitöltés! (B-oszlop üres)</v>
      </c>
      <c r="CE1855" s="66" t="str">
        <f t="shared" si="1207"/>
        <v>Hiányos kitöltés! (B-oszlop üres)</v>
      </c>
      <c r="CF1855" s="65">
        <f t="shared" si="1208"/>
        <v>0</v>
      </c>
      <c r="CG1855" s="65">
        <f t="shared" si="1209"/>
        <v>0</v>
      </c>
      <c r="CH1855" s="65">
        <f t="shared" si="1210"/>
        <v>0</v>
      </c>
    </row>
    <row r="1856" spans="1:86" ht="31.25" x14ac:dyDescent="0.25">
      <c r="A1856" s="54" t="str">
        <f t="shared" si="1199"/>
        <v>Nincs VKR kiválasztva!</v>
      </c>
      <c r="B1856" s="68"/>
      <c r="C1856" s="55"/>
      <c r="D1856" s="47"/>
      <c r="E1856" s="47"/>
      <c r="F1856" s="56" t="str">
        <f>IF($G1856="","Nincs VKR kiválasztva!",INDEX(Osszesito!$C:$C,MATCH($G1856,Osszesito!$D:$D,0)))</f>
        <v>Nincs VKR kiválasztva!</v>
      </c>
      <c r="G1856" s="45"/>
      <c r="H1856" s="51" t="str">
        <f>IF($D1856="","",CONCATENATE($AY1856,"_",COUNTA($D$3:$D1856),"_FSZV_2026"))</f>
        <v/>
      </c>
      <c r="I1856" s="56" t="str">
        <f>IF($G1856="","Nincs VKR kiválasztva!",INDEX(Osszesito!$G:$G,MATCH($F1856,Osszesito!$C:$C,0)))</f>
        <v>Nincs VKR kiválasztva!</v>
      </c>
      <c r="J1856" s="56" t="str">
        <f>IF($G1856="","Nincs VKR kiválasztva!",INDEX(Osszesito!$F:$F,MATCH($F1856,Osszesito!$C:$C,0)))</f>
        <v>Nincs VKR kiválasztva!</v>
      </c>
      <c r="K1856" s="48" t="str">
        <f t="shared" si="1196"/>
        <v>Nincs kitöltve a költség rész!</v>
      </c>
      <c r="L1856" s="49"/>
      <c r="M1856" s="49"/>
      <c r="N1856" s="60"/>
      <c r="O1856" s="60"/>
      <c r="P1856" s="90"/>
      <c r="R1856" s="62"/>
      <c r="S1856" s="62"/>
      <c r="T1856" s="62"/>
      <c r="U1856" s="62"/>
      <c r="V1856" s="62"/>
      <c r="W1856" s="62"/>
      <c r="X1856" s="62"/>
      <c r="Y1856" s="62"/>
      <c r="Z1856" s="62"/>
      <c r="AA1856" s="62"/>
      <c r="AB1856" s="62"/>
      <c r="AC1856" s="61">
        <f t="shared" si="1200"/>
        <v>0</v>
      </c>
      <c r="AD1856" s="1" t="str">
        <f t="shared" si="1201"/>
        <v>Nincs VKR kiválasztva!</v>
      </c>
      <c r="AF1856" s="60"/>
      <c r="AG1856" s="60"/>
      <c r="AH1856" s="60"/>
      <c r="AI1856" s="60"/>
      <c r="AJ1856" s="60"/>
      <c r="AK1856" s="60"/>
      <c r="AL1856" s="60"/>
      <c r="AM1856" s="60"/>
      <c r="AN1856" s="60"/>
      <c r="AO1856" s="60"/>
      <c r="AP1856" s="60"/>
      <c r="AQ1856" s="61">
        <f t="shared" si="1202"/>
        <v>0</v>
      </c>
      <c r="AR1856" s="130" t="s">
        <v>36</v>
      </c>
      <c r="AS1856" s="1" t="str">
        <f t="shared" si="1203"/>
        <v>Nincs VKR kiválasztva!</v>
      </c>
      <c r="AU1856" s="46"/>
      <c r="AV1856" s="46"/>
      <c r="AY1856" s="64" t="str">
        <f>IF($D1856="","",INDEX(Osszesito!$E:$E,MATCH($F1856,Osszesito!$C:$C,0)))</f>
        <v/>
      </c>
      <c r="AZ1856" s="64">
        <f t="shared" si="1170"/>
        <v>0</v>
      </c>
      <c r="BA1856" s="65">
        <f t="shared" si="1171"/>
        <v>0</v>
      </c>
      <c r="BB1856" s="65" t="str">
        <f t="shared" si="1172"/>
        <v>x</v>
      </c>
      <c r="BC1856" s="65">
        <f t="shared" si="1204"/>
        <v>0</v>
      </c>
      <c r="BD1856" s="65">
        <f t="shared" si="1197"/>
        <v>0</v>
      </c>
      <c r="BE1856" s="65">
        <f t="shared" si="1173"/>
        <v>0</v>
      </c>
      <c r="BF1856" s="64" t="str">
        <f t="shared" si="1174"/>
        <v>A forrás egyenlő a költséggel (I.ütem).</v>
      </c>
      <c r="BG1856" s="65">
        <f t="shared" si="1175"/>
        <v>0</v>
      </c>
      <c r="BH1856" s="65">
        <f t="shared" si="1176"/>
        <v>0</v>
      </c>
      <c r="BI1856" s="65">
        <f t="shared" si="1177"/>
        <v>0</v>
      </c>
      <c r="BJ1856" s="65">
        <f t="shared" si="1178"/>
        <v>0</v>
      </c>
      <c r="BK1856" s="65">
        <f t="shared" si="1205"/>
        <v>0</v>
      </c>
      <c r="BL1856" s="66" t="str">
        <f t="shared" si="1198"/>
        <v>Nem hosszútávú a feladat.</v>
      </c>
      <c r="BM1856" s="67">
        <f t="shared" si="1179"/>
        <v>1</v>
      </c>
      <c r="BN1856" s="67">
        <f t="shared" si="1180"/>
        <v>0</v>
      </c>
      <c r="BO1856" s="67">
        <f t="shared" si="1181"/>
        <v>1</v>
      </c>
      <c r="BP1856" s="67">
        <f t="shared" si="1182"/>
        <v>0</v>
      </c>
      <c r="BQ1856" s="65">
        <f t="shared" si="1183"/>
        <v>0</v>
      </c>
      <c r="BR1856" s="64" t="str">
        <f t="shared" si="1184"/>
        <v>Nincs hosszútávú terv!</v>
      </c>
      <c r="BS1856" s="65">
        <f t="shared" si="1185"/>
        <v>0</v>
      </c>
      <c r="BT1856" s="65">
        <f t="shared" si="1186"/>
        <v>0</v>
      </c>
      <c r="BU1856" s="65">
        <f t="shared" si="1187"/>
        <v>0</v>
      </c>
      <c r="BV1856" s="65">
        <f t="shared" si="1188"/>
        <v>0</v>
      </c>
      <c r="BW1856" s="65">
        <f t="shared" si="1189"/>
        <v>0</v>
      </c>
      <c r="BX1856" s="65">
        <f t="shared" si="1190"/>
        <v>0</v>
      </c>
      <c r="BY1856" s="65">
        <f t="shared" si="1191"/>
        <v>0</v>
      </c>
      <c r="BZ1856" s="65">
        <f t="shared" si="1192"/>
        <v>0</v>
      </c>
      <c r="CA1856" s="65">
        <f t="shared" si="1193"/>
        <v>0</v>
      </c>
      <c r="CB1856" s="65">
        <f t="shared" si="1194"/>
        <v>0</v>
      </c>
      <c r="CC1856" s="65">
        <f t="shared" si="1195"/>
        <v>0</v>
      </c>
      <c r="CD1856" s="65" t="str">
        <f t="shared" si="1206"/>
        <v>Hiányos kitöltés! (B-oszlop üres)</v>
      </c>
      <c r="CE1856" s="66" t="str">
        <f t="shared" si="1207"/>
        <v>Hiányos kitöltés! (B-oszlop üres)</v>
      </c>
      <c r="CF1856" s="65">
        <f t="shared" si="1208"/>
        <v>0</v>
      </c>
      <c r="CG1856" s="65">
        <f t="shared" si="1209"/>
        <v>0</v>
      </c>
      <c r="CH1856" s="65">
        <f t="shared" si="1210"/>
        <v>0</v>
      </c>
    </row>
    <row r="1857" spans="1:86" ht="31.25" x14ac:dyDescent="0.25">
      <c r="A1857" s="54" t="str">
        <f t="shared" si="1199"/>
        <v>Nincs VKR kiválasztva!</v>
      </c>
      <c r="B1857" s="68"/>
      <c r="C1857" s="55"/>
      <c r="D1857" s="47"/>
      <c r="E1857" s="47"/>
      <c r="F1857" s="56" t="str">
        <f>IF($G1857="","Nincs VKR kiválasztva!",INDEX(Osszesito!$C:$C,MATCH($G1857,Osszesito!$D:$D,0)))</f>
        <v>Nincs VKR kiválasztva!</v>
      </c>
      <c r="G1857" s="45"/>
      <c r="H1857" s="51" t="str">
        <f>IF($D1857="","",CONCATENATE($AY1857,"_",COUNTA($D$3:$D1857),"_FSZV_2026"))</f>
        <v/>
      </c>
      <c r="I1857" s="56" t="str">
        <f>IF($G1857="","Nincs VKR kiválasztva!",INDEX(Osszesito!$G:$G,MATCH($F1857,Osszesito!$C:$C,0)))</f>
        <v>Nincs VKR kiválasztva!</v>
      </c>
      <c r="J1857" s="56" t="str">
        <f>IF($G1857="","Nincs VKR kiválasztva!",INDEX(Osszesito!$F:$F,MATCH($F1857,Osszesito!$C:$C,0)))</f>
        <v>Nincs VKR kiválasztva!</v>
      </c>
      <c r="K1857" s="48" t="str">
        <f t="shared" si="1196"/>
        <v>Nincs kitöltve a költség rész!</v>
      </c>
      <c r="L1857" s="49"/>
      <c r="M1857" s="49"/>
      <c r="N1857" s="60"/>
      <c r="O1857" s="60"/>
      <c r="P1857" s="90"/>
      <c r="R1857" s="62"/>
      <c r="S1857" s="62"/>
      <c r="T1857" s="62"/>
      <c r="U1857" s="62"/>
      <c r="V1857" s="62"/>
      <c r="W1857" s="62"/>
      <c r="X1857" s="62"/>
      <c r="Y1857" s="62"/>
      <c r="Z1857" s="62"/>
      <c r="AA1857" s="62"/>
      <c r="AB1857" s="62"/>
      <c r="AC1857" s="61">
        <f t="shared" si="1200"/>
        <v>0</v>
      </c>
      <c r="AD1857" s="1" t="str">
        <f t="shared" si="1201"/>
        <v>Nincs VKR kiválasztva!</v>
      </c>
      <c r="AF1857" s="60"/>
      <c r="AG1857" s="60"/>
      <c r="AH1857" s="60"/>
      <c r="AI1857" s="60"/>
      <c r="AJ1857" s="60"/>
      <c r="AK1857" s="60"/>
      <c r="AL1857" s="60"/>
      <c r="AM1857" s="60"/>
      <c r="AN1857" s="60"/>
      <c r="AO1857" s="60"/>
      <c r="AP1857" s="60"/>
      <c r="AQ1857" s="61">
        <f t="shared" si="1202"/>
        <v>0</v>
      </c>
      <c r="AR1857" s="130" t="s">
        <v>36</v>
      </c>
      <c r="AS1857" s="1" t="str">
        <f t="shared" si="1203"/>
        <v>Nincs VKR kiválasztva!</v>
      </c>
      <c r="AU1857" s="46"/>
      <c r="AV1857" s="46"/>
      <c r="AY1857" s="64" t="str">
        <f>IF($D1857="","",INDEX(Osszesito!$E:$E,MATCH($F1857,Osszesito!$C:$C,0)))</f>
        <v/>
      </c>
      <c r="AZ1857" s="64">
        <f t="shared" si="1170"/>
        <v>0</v>
      </c>
      <c r="BA1857" s="65">
        <f t="shared" si="1171"/>
        <v>0</v>
      </c>
      <c r="BB1857" s="65" t="str">
        <f t="shared" si="1172"/>
        <v>x</v>
      </c>
      <c r="BC1857" s="65">
        <f t="shared" si="1204"/>
        <v>0</v>
      </c>
      <c r="BD1857" s="65">
        <f t="shared" si="1197"/>
        <v>0</v>
      </c>
      <c r="BE1857" s="65">
        <f t="shared" si="1173"/>
        <v>0</v>
      </c>
      <c r="BF1857" s="64" t="str">
        <f t="shared" si="1174"/>
        <v>A forrás egyenlő a költséggel (I.ütem).</v>
      </c>
      <c r="BG1857" s="65">
        <f t="shared" si="1175"/>
        <v>0</v>
      </c>
      <c r="BH1857" s="65">
        <f t="shared" si="1176"/>
        <v>0</v>
      </c>
      <c r="BI1857" s="65">
        <f t="shared" si="1177"/>
        <v>0</v>
      </c>
      <c r="BJ1857" s="65">
        <f t="shared" si="1178"/>
        <v>0</v>
      </c>
      <c r="BK1857" s="65">
        <f t="shared" si="1205"/>
        <v>0</v>
      </c>
      <c r="BL1857" s="66" t="str">
        <f t="shared" si="1198"/>
        <v>Nem hosszútávú a feladat.</v>
      </c>
      <c r="BM1857" s="67">
        <f t="shared" si="1179"/>
        <v>1</v>
      </c>
      <c r="BN1857" s="67">
        <f t="shared" si="1180"/>
        <v>0</v>
      </c>
      <c r="BO1857" s="67">
        <f t="shared" si="1181"/>
        <v>1</v>
      </c>
      <c r="BP1857" s="67">
        <f t="shared" si="1182"/>
        <v>0</v>
      </c>
      <c r="BQ1857" s="65">
        <f t="shared" si="1183"/>
        <v>0</v>
      </c>
      <c r="BR1857" s="64" t="str">
        <f t="shared" si="1184"/>
        <v>Nincs hosszútávú terv!</v>
      </c>
      <c r="BS1857" s="65">
        <f t="shared" si="1185"/>
        <v>0</v>
      </c>
      <c r="BT1857" s="65">
        <f t="shared" si="1186"/>
        <v>0</v>
      </c>
      <c r="BU1857" s="65">
        <f t="shared" si="1187"/>
        <v>0</v>
      </c>
      <c r="BV1857" s="65">
        <f t="shared" si="1188"/>
        <v>0</v>
      </c>
      <c r="BW1857" s="65">
        <f t="shared" si="1189"/>
        <v>0</v>
      </c>
      <c r="BX1857" s="65">
        <f t="shared" si="1190"/>
        <v>0</v>
      </c>
      <c r="BY1857" s="65">
        <f t="shared" si="1191"/>
        <v>0</v>
      </c>
      <c r="BZ1857" s="65">
        <f t="shared" si="1192"/>
        <v>0</v>
      </c>
      <c r="CA1857" s="65">
        <f t="shared" si="1193"/>
        <v>0</v>
      </c>
      <c r="CB1857" s="65">
        <f t="shared" si="1194"/>
        <v>0</v>
      </c>
      <c r="CC1857" s="65">
        <f t="shared" si="1195"/>
        <v>0</v>
      </c>
      <c r="CD1857" s="65" t="str">
        <f t="shared" si="1206"/>
        <v>Hiányos kitöltés! (B-oszlop üres)</v>
      </c>
      <c r="CE1857" s="66" t="str">
        <f t="shared" si="1207"/>
        <v>Hiányos kitöltés! (B-oszlop üres)</v>
      </c>
      <c r="CF1857" s="65">
        <f t="shared" si="1208"/>
        <v>0</v>
      </c>
      <c r="CG1857" s="65">
        <f t="shared" si="1209"/>
        <v>0</v>
      </c>
      <c r="CH1857" s="65">
        <f t="shared" si="1210"/>
        <v>0</v>
      </c>
    </row>
    <row r="1858" spans="1:86" ht="31.25" x14ac:dyDescent="0.25">
      <c r="A1858" s="54" t="str">
        <f t="shared" si="1199"/>
        <v>Nincs VKR kiválasztva!</v>
      </c>
      <c r="B1858" s="68"/>
      <c r="C1858" s="55"/>
      <c r="D1858" s="47"/>
      <c r="E1858" s="47"/>
      <c r="F1858" s="56" t="str">
        <f>IF($G1858="","Nincs VKR kiválasztva!",INDEX(Osszesito!$C:$C,MATCH($G1858,Osszesito!$D:$D,0)))</f>
        <v>Nincs VKR kiválasztva!</v>
      </c>
      <c r="G1858" s="45"/>
      <c r="H1858" s="51" t="str">
        <f>IF($D1858="","",CONCATENATE($AY1858,"_",COUNTA($D$3:$D1858),"_FSZV_2026"))</f>
        <v/>
      </c>
      <c r="I1858" s="56" t="str">
        <f>IF($G1858="","Nincs VKR kiválasztva!",INDEX(Osszesito!$G:$G,MATCH($F1858,Osszesito!$C:$C,0)))</f>
        <v>Nincs VKR kiválasztva!</v>
      </c>
      <c r="J1858" s="56" t="str">
        <f>IF($G1858="","Nincs VKR kiválasztva!",INDEX(Osszesito!$F:$F,MATCH($F1858,Osszesito!$C:$C,0)))</f>
        <v>Nincs VKR kiválasztva!</v>
      </c>
      <c r="K1858" s="48" t="str">
        <f t="shared" si="1196"/>
        <v>Nincs kitöltve a költség rész!</v>
      </c>
      <c r="L1858" s="49"/>
      <c r="M1858" s="49"/>
      <c r="N1858" s="60"/>
      <c r="O1858" s="60"/>
      <c r="P1858" s="90"/>
      <c r="R1858" s="62"/>
      <c r="S1858" s="62"/>
      <c r="T1858" s="62"/>
      <c r="U1858" s="62"/>
      <c r="V1858" s="62"/>
      <c r="W1858" s="62"/>
      <c r="X1858" s="62"/>
      <c r="Y1858" s="62"/>
      <c r="Z1858" s="62"/>
      <c r="AA1858" s="62"/>
      <c r="AB1858" s="62"/>
      <c r="AC1858" s="61">
        <f t="shared" si="1200"/>
        <v>0</v>
      </c>
      <c r="AD1858" s="1" t="str">
        <f t="shared" si="1201"/>
        <v>Nincs VKR kiválasztva!</v>
      </c>
      <c r="AF1858" s="60"/>
      <c r="AG1858" s="60"/>
      <c r="AH1858" s="60"/>
      <c r="AI1858" s="60"/>
      <c r="AJ1858" s="60"/>
      <c r="AK1858" s="60"/>
      <c r="AL1858" s="60"/>
      <c r="AM1858" s="60"/>
      <c r="AN1858" s="60"/>
      <c r="AO1858" s="60"/>
      <c r="AP1858" s="60"/>
      <c r="AQ1858" s="61">
        <f t="shared" si="1202"/>
        <v>0</v>
      </c>
      <c r="AR1858" s="130" t="s">
        <v>36</v>
      </c>
      <c r="AS1858" s="1" t="str">
        <f t="shared" si="1203"/>
        <v>Nincs VKR kiválasztva!</v>
      </c>
      <c r="AU1858" s="46"/>
      <c r="AV1858" s="46"/>
      <c r="AY1858" s="64" t="str">
        <f>IF($D1858="","",INDEX(Osszesito!$E:$E,MATCH($F1858,Osszesito!$C:$C,0)))</f>
        <v/>
      </c>
      <c r="AZ1858" s="64">
        <f t="shared" si="1170"/>
        <v>0</v>
      </c>
      <c r="BA1858" s="65">
        <f t="shared" si="1171"/>
        <v>0</v>
      </c>
      <c r="BB1858" s="65" t="str">
        <f t="shared" si="1172"/>
        <v>x</v>
      </c>
      <c r="BC1858" s="65">
        <f t="shared" si="1204"/>
        <v>0</v>
      </c>
      <c r="BD1858" s="65">
        <f t="shared" si="1197"/>
        <v>0</v>
      </c>
      <c r="BE1858" s="65">
        <f t="shared" si="1173"/>
        <v>0</v>
      </c>
      <c r="BF1858" s="64" t="str">
        <f t="shared" si="1174"/>
        <v>A forrás egyenlő a költséggel (I.ütem).</v>
      </c>
      <c r="BG1858" s="65">
        <f t="shared" si="1175"/>
        <v>0</v>
      </c>
      <c r="BH1858" s="65">
        <f t="shared" si="1176"/>
        <v>0</v>
      </c>
      <c r="BI1858" s="65">
        <f t="shared" si="1177"/>
        <v>0</v>
      </c>
      <c r="BJ1858" s="65">
        <f t="shared" si="1178"/>
        <v>0</v>
      </c>
      <c r="BK1858" s="65">
        <f t="shared" si="1205"/>
        <v>0</v>
      </c>
      <c r="BL1858" s="66" t="str">
        <f t="shared" si="1198"/>
        <v>Nem hosszútávú a feladat.</v>
      </c>
      <c r="BM1858" s="67">
        <f t="shared" si="1179"/>
        <v>1</v>
      </c>
      <c r="BN1858" s="67">
        <f t="shared" si="1180"/>
        <v>0</v>
      </c>
      <c r="BO1858" s="67">
        <f t="shared" si="1181"/>
        <v>1</v>
      </c>
      <c r="BP1858" s="67">
        <f t="shared" si="1182"/>
        <v>0</v>
      </c>
      <c r="BQ1858" s="65">
        <f t="shared" si="1183"/>
        <v>0</v>
      </c>
      <c r="BR1858" s="64" t="str">
        <f t="shared" si="1184"/>
        <v>Nincs hosszútávú terv!</v>
      </c>
      <c r="BS1858" s="65">
        <f t="shared" si="1185"/>
        <v>0</v>
      </c>
      <c r="BT1858" s="65">
        <f t="shared" si="1186"/>
        <v>0</v>
      </c>
      <c r="BU1858" s="65">
        <f t="shared" si="1187"/>
        <v>0</v>
      </c>
      <c r="BV1858" s="65">
        <f t="shared" si="1188"/>
        <v>0</v>
      </c>
      <c r="BW1858" s="65">
        <f t="shared" si="1189"/>
        <v>0</v>
      </c>
      <c r="BX1858" s="65">
        <f t="shared" si="1190"/>
        <v>0</v>
      </c>
      <c r="BY1858" s="65">
        <f t="shared" si="1191"/>
        <v>0</v>
      </c>
      <c r="BZ1858" s="65">
        <f t="shared" si="1192"/>
        <v>0</v>
      </c>
      <c r="CA1858" s="65">
        <f t="shared" si="1193"/>
        <v>0</v>
      </c>
      <c r="CB1858" s="65">
        <f t="shared" si="1194"/>
        <v>0</v>
      </c>
      <c r="CC1858" s="65">
        <f t="shared" si="1195"/>
        <v>0</v>
      </c>
      <c r="CD1858" s="65" t="str">
        <f t="shared" si="1206"/>
        <v>Hiányos kitöltés! (B-oszlop üres)</v>
      </c>
      <c r="CE1858" s="66" t="str">
        <f t="shared" si="1207"/>
        <v>Hiányos kitöltés! (B-oszlop üres)</v>
      </c>
      <c r="CF1858" s="65">
        <f t="shared" si="1208"/>
        <v>0</v>
      </c>
      <c r="CG1858" s="65">
        <f t="shared" si="1209"/>
        <v>0</v>
      </c>
      <c r="CH1858" s="65">
        <f t="shared" si="1210"/>
        <v>0</v>
      </c>
    </row>
    <row r="1859" spans="1:86" ht="31.25" x14ac:dyDescent="0.25">
      <c r="A1859" s="54" t="str">
        <f t="shared" si="1199"/>
        <v>Nincs VKR kiválasztva!</v>
      </c>
      <c r="B1859" s="68"/>
      <c r="C1859" s="55"/>
      <c r="D1859" s="47"/>
      <c r="E1859" s="47"/>
      <c r="F1859" s="56" t="str">
        <f>IF($G1859="","Nincs VKR kiválasztva!",INDEX(Osszesito!$C:$C,MATCH($G1859,Osszesito!$D:$D,0)))</f>
        <v>Nincs VKR kiválasztva!</v>
      </c>
      <c r="G1859" s="45"/>
      <c r="H1859" s="51" t="str">
        <f>IF($D1859="","",CONCATENATE($AY1859,"_",COUNTA($D$3:$D1859),"_FSZV_2026"))</f>
        <v/>
      </c>
      <c r="I1859" s="56" t="str">
        <f>IF($G1859="","Nincs VKR kiválasztva!",INDEX(Osszesito!$G:$G,MATCH($F1859,Osszesito!$C:$C,0)))</f>
        <v>Nincs VKR kiválasztva!</v>
      </c>
      <c r="J1859" s="56" t="str">
        <f>IF($G1859="","Nincs VKR kiválasztva!",INDEX(Osszesito!$F:$F,MATCH($F1859,Osszesito!$C:$C,0)))</f>
        <v>Nincs VKR kiválasztva!</v>
      </c>
      <c r="K1859" s="48" t="str">
        <f t="shared" si="1196"/>
        <v>Nincs kitöltve a költség rész!</v>
      </c>
      <c r="L1859" s="49"/>
      <c r="M1859" s="49"/>
      <c r="N1859" s="60"/>
      <c r="O1859" s="60"/>
      <c r="P1859" s="90"/>
      <c r="R1859" s="62"/>
      <c r="S1859" s="62"/>
      <c r="T1859" s="62"/>
      <c r="U1859" s="62"/>
      <c r="V1859" s="62"/>
      <c r="W1859" s="62"/>
      <c r="X1859" s="62"/>
      <c r="Y1859" s="62"/>
      <c r="Z1859" s="62"/>
      <c r="AA1859" s="62"/>
      <c r="AB1859" s="62"/>
      <c r="AC1859" s="61">
        <f t="shared" si="1200"/>
        <v>0</v>
      </c>
      <c r="AD1859" s="1" t="str">
        <f t="shared" si="1201"/>
        <v>Nincs VKR kiválasztva!</v>
      </c>
      <c r="AF1859" s="60"/>
      <c r="AG1859" s="60"/>
      <c r="AH1859" s="60"/>
      <c r="AI1859" s="60"/>
      <c r="AJ1859" s="60"/>
      <c r="AK1859" s="60"/>
      <c r="AL1859" s="60"/>
      <c r="AM1859" s="60"/>
      <c r="AN1859" s="60"/>
      <c r="AO1859" s="60"/>
      <c r="AP1859" s="60"/>
      <c r="AQ1859" s="61">
        <f t="shared" si="1202"/>
        <v>0</v>
      </c>
      <c r="AR1859" s="130" t="s">
        <v>36</v>
      </c>
      <c r="AS1859" s="1" t="str">
        <f t="shared" si="1203"/>
        <v>Nincs VKR kiválasztva!</v>
      </c>
      <c r="AU1859" s="46"/>
      <c r="AV1859" s="46"/>
      <c r="AY1859" s="64" t="str">
        <f>IF($D1859="","",INDEX(Osszesito!$E:$E,MATCH($F1859,Osszesito!$C:$C,0)))</f>
        <v/>
      </c>
      <c r="AZ1859" s="64">
        <f t="shared" si="1170"/>
        <v>0</v>
      </c>
      <c r="BA1859" s="65">
        <f t="shared" si="1171"/>
        <v>0</v>
      </c>
      <c r="BB1859" s="65" t="str">
        <f t="shared" si="1172"/>
        <v>x</v>
      </c>
      <c r="BC1859" s="65">
        <f t="shared" si="1204"/>
        <v>0</v>
      </c>
      <c r="BD1859" s="65">
        <f t="shared" si="1197"/>
        <v>0</v>
      </c>
      <c r="BE1859" s="65">
        <f t="shared" si="1173"/>
        <v>0</v>
      </c>
      <c r="BF1859" s="64" t="str">
        <f t="shared" si="1174"/>
        <v>A forrás egyenlő a költséggel (I.ütem).</v>
      </c>
      <c r="BG1859" s="65">
        <f t="shared" si="1175"/>
        <v>0</v>
      </c>
      <c r="BH1859" s="65">
        <f t="shared" si="1176"/>
        <v>0</v>
      </c>
      <c r="BI1859" s="65">
        <f t="shared" si="1177"/>
        <v>0</v>
      </c>
      <c r="BJ1859" s="65">
        <f t="shared" si="1178"/>
        <v>0</v>
      </c>
      <c r="BK1859" s="65">
        <f t="shared" si="1205"/>
        <v>0</v>
      </c>
      <c r="BL1859" s="66" t="str">
        <f t="shared" si="1198"/>
        <v>Nem hosszútávú a feladat.</v>
      </c>
      <c r="BM1859" s="67">
        <f t="shared" si="1179"/>
        <v>1</v>
      </c>
      <c r="BN1859" s="67">
        <f t="shared" si="1180"/>
        <v>0</v>
      </c>
      <c r="BO1859" s="67">
        <f t="shared" si="1181"/>
        <v>1</v>
      </c>
      <c r="BP1859" s="67">
        <f t="shared" si="1182"/>
        <v>0</v>
      </c>
      <c r="BQ1859" s="65">
        <f t="shared" si="1183"/>
        <v>0</v>
      </c>
      <c r="BR1859" s="64" t="str">
        <f t="shared" si="1184"/>
        <v>Nincs hosszútávú terv!</v>
      </c>
      <c r="BS1859" s="65">
        <f t="shared" si="1185"/>
        <v>0</v>
      </c>
      <c r="BT1859" s="65">
        <f t="shared" si="1186"/>
        <v>0</v>
      </c>
      <c r="BU1859" s="65">
        <f t="shared" si="1187"/>
        <v>0</v>
      </c>
      <c r="BV1859" s="65">
        <f t="shared" si="1188"/>
        <v>0</v>
      </c>
      <c r="BW1859" s="65">
        <f t="shared" si="1189"/>
        <v>0</v>
      </c>
      <c r="BX1859" s="65">
        <f t="shared" si="1190"/>
        <v>0</v>
      </c>
      <c r="BY1859" s="65">
        <f t="shared" si="1191"/>
        <v>0</v>
      </c>
      <c r="BZ1859" s="65">
        <f t="shared" si="1192"/>
        <v>0</v>
      </c>
      <c r="CA1859" s="65">
        <f t="shared" si="1193"/>
        <v>0</v>
      </c>
      <c r="CB1859" s="65">
        <f t="shared" si="1194"/>
        <v>0</v>
      </c>
      <c r="CC1859" s="65">
        <f t="shared" si="1195"/>
        <v>0</v>
      </c>
      <c r="CD1859" s="65" t="str">
        <f t="shared" si="1206"/>
        <v>Hiányos kitöltés! (B-oszlop üres)</v>
      </c>
      <c r="CE1859" s="66" t="str">
        <f t="shared" si="1207"/>
        <v>Hiányos kitöltés! (B-oszlop üres)</v>
      </c>
      <c r="CF1859" s="65">
        <f t="shared" si="1208"/>
        <v>0</v>
      </c>
      <c r="CG1859" s="65">
        <f t="shared" si="1209"/>
        <v>0</v>
      </c>
      <c r="CH1859" s="65">
        <f t="shared" si="1210"/>
        <v>0</v>
      </c>
    </row>
    <row r="1860" spans="1:86" ht="31.25" x14ac:dyDescent="0.25">
      <c r="A1860" s="54" t="str">
        <f t="shared" si="1199"/>
        <v>Nincs VKR kiválasztva!</v>
      </c>
      <c r="B1860" s="68"/>
      <c r="C1860" s="55"/>
      <c r="D1860" s="47"/>
      <c r="E1860" s="47"/>
      <c r="F1860" s="56" t="str">
        <f>IF($G1860="","Nincs VKR kiválasztva!",INDEX(Osszesito!$C:$C,MATCH($G1860,Osszesito!$D:$D,0)))</f>
        <v>Nincs VKR kiválasztva!</v>
      </c>
      <c r="G1860" s="45"/>
      <c r="H1860" s="51" t="str">
        <f>IF($D1860="","",CONCATENATE($AY1860,"_",COUNTA($D$3:$D1860),"_FSZV_2026"))</f>
        <v/>
      </c>
      <c r="I1860" s="56" t="str">
        <f>IF($G1860="","Nincs VKR kiválasztva!",INDEX(Osszesito!$G:$G,MATCH($F1860,Osszesito!$C:$C,0)))</f>
        <v>Nincs VKR kiválasztva!</v>
      </c>
      <c r="J1860" s="56" t="str">
        <f>IF($G1860="","Nincs VKR kiválasztva!",INDEX(Osszesito!$F:$F,MATCH($F1860,Osszesito!$C:$C,0)))</f>
        <v>Nincs VKR kiválasztva!</v>
      </c>
      <c r="K1860" s="48" t="str">
        <f t="shared" si="1196"/>
        <v>Nincs kitöltve a költség rész!</v>
      </c>
      <c r="L1860" s="49"/>
      <c r="M1860" s="49"/>
      <c r="N1860" s="60"/>
      <c r="O1860" s="60"/>
      <c r="P1860" s="90"/>
      <c r="R1860" s="62"/>
      <c r="S1860" s="62"/>
      <c r="T1860" s="62"/>
      <c r="U1860" s="62"/>
      <c r="V1860" s="62"/>
      <c r="W1860" s="62"/>
      <c r="X1860" s="62"/>
      <c r="Y1860" s="62"/>
      <c r="Z1860" s="62"/>
      <c r="AA1860" s="62"/>
      <c r="AB1860" s="62"/>
      <c r="AC1860" s="61">
        <f t="shared" si="1200"/>
        <v>0</v>
      </c>
      <c r="AD1860" s="1" t="str">
        <f t="shared" si="1201"/>
        <v>Nincs VKR kiválasztva!</v>
      </c>
      <c r="AF1860" s="60"/>
      <c r="AG1860" s="60"/>
      <c r="AH1860" s="60"/>
      <c r="AI1860" s="60"/>
      <c r="AJ1860" s="60"/>
      <c r="AK1860" s="60"/>
      <c r="AL1860" s="60"/>
      <c r="AM1860" s="60"/>
      <c r="AN1860" s="60"/>
      <c r="AO1860" s="60"/>
      <c r="AP1860" s="60"/>
      <c r="AQ1860" s="61">
        <f t="shared" si="1202"/>
        <v>0</v>
      </c>
      <c r="AR1860" s="130" t="s">
        <v>36</v>
      </c>
      <c r="AS1860" s="1" t="str">
        <f t="shared" si="1203"/>
        <v>Nincs VKR kiválasztva!</v>
      </c>
      <c r="AU1860" s="46"/>
      <c r="AV1860" s="46"/>
      <c r="AY1860" s="64" t="str">
        <f>IF($D1860="","",INDEX(Osszesito!$E:$E,MATCH($F1860,Osszesito!$C:$C,0)))</f>
        <v/>
      </c>
      <c r="AZ1860" s="64">
        <f t="shared" ref="AZ1860:AZ1923" si="1211">LEN($AU1860)</f>
        <v>0</v>
      </c>
      <c r="BA1860" s="65">
        <f t="shared" ref="BA1860:BA1923" si="1212">IF(OR($B1860="",$C1860="",$D1860="",$E1860="",$F1860="",$L1860="",$M1860="",$N1860="",$O1860=""),0,1)</f>
        <v>0</v>
      </c>
      <c r="BB1860" s="65" t="str">
        <f t="shared" ref="BB1860:BB1923" si="1213">IF($F1860="",0,IF(AND($L1860=2027,$M1860=2027),"R",IF(AND($L1860=2027,$M1860&gt;2027),"RH",IF(AND($L1860&gt;2027,$M1860&gt;2027),"H","x"))))</f>
        <v>x</v>
      </c>
      <c r="BC1860" s="65">
        <f t="shared" si="1204"/>
        <v>0</v>
      </c>
      <c r="BD1860" s="65">
        <f t="shared" si="1197"/>
        <v>0</v>
      </c>
      <c r="BE1860" s="65">
        <f t="shared" ref="BE1860:BE1923" si="1214">IF($AC1860&lt;$N1860,1,IF($AC1860=$N1860,0))</f>
        <v>0</v>
      </c>
      <c r="BF1860" s="64" t="str">
        <f t="shared" ref="BF1860:BF1923" si="1215">IF($L1860&gt;2027,"Nem rövidtávú a feladat.",IF($BE1860=1,"Az I. ütem nem lehet forráshiányos!",IF($AC1860&gt;$N1860,"Többlet forrást jelölt meg az I.ütemnél! Kérjük, a többletet az 'Osszesito' fülön tüntesse fel!",IF($AC1860=$N1860,"A forrás egyenlő a költséggel (I.ütem).",0))))</f>
        <v>A forrás egyenlő a költséggel (I.ütem).</v>
      </c>
      <c r="BG1860" s="65">
        <f t="shared" ref="BG1860:BG1923" si="1216">IF(AND($R1860&lt;&gt;"",$S1860&lt;&gt;"",$T1860&lt;&gt;"",$U1860&lt;&gt;"",$V1860&lt;&gt;"",$W1860&lt;&gt;"",$X1860&lt;&gt;"",$Y1860&lt;&gt;"",$Z1860&lt;&gt;"",$AA1860&lt;&gt;"",$AB1860&lt;&gt;""),1,0)</f>
        <v>0</v>
      </c>
      <c r="BH1860" s="65">
        <f t="shared" ref="BH1860:BH1923" si="1217">IF(AND($BG1860=1,$N1860=$AC1860),1,0)</f>
        <v>0</v>
      </c>
      <c r="BI1860" s="65">
        <f t="shared" ref="BI1860:BI1923" si="1218">IF($AQ1860&lt;$O1860,1,0)</f>
        <v>0</v>
      </c>
      <c r="BJ1860" s="65">
        <f t="shared" ref="BJ1860:BJ1923" si="1219">IF(AND($AF1860&lt;&gt;"",$AG1860&lt;&gt;"",$AH1860&lt;&gt;"",$AI1860&lt;&gt;"",$AJ1860&lt;&gt;"",$AK1860&lt;&gt;"",$AL1860&lt;&gt;"",$AM1860&lt;&gt;"",$AN1860&lt;&gt;"",$AO1860&lt;&gt;"",$AP1860&lt;&gt;""),1,0)</f>
        <v>0</v>
      </c>
      <c r="BK1860" s="65">
        <f t="shared" si="1205"/>
        <v>0</v>
      </c>
      <c r="BL1860" s="66" t="str">
        <f t="shared" si="1198"/>
        <v>Nem hosszútávú a feladat.</v>
      </c>
      <c r="BM1860" s="67">
        <f t="shared" ref="BM1860:BM1923" si="1220">IF($M1860&lt;2028,1,0)</f>
        <v>1</v>
      </c>
      <c r="BN1860" s="67">
        <f t="shared" ref="BN1860:BN1923" si="1221">IF($M1860&gt;2027,1,0)</f>
        <v>0</v>
      </c>
      <c r="BO1860" s="67">
        <f t="shared" ref="BO1860:BO1923" si="1222">IF(AND($BM1860=1,$N1860=0),1,0)</f>
        <v>1</v>
      </c>
      <c r="BP1860" s="67">
        <f t="shared" ref="BP1860:BP1923" si="1223">IF(AND($BN1860=1,$O1860=0),1,0)</f>
        <v>0</v>
      </c>
      <c r="BQ1860" s="65">
        <f t="shared" ref="BQ1860:BQ1923" si="1224">IF(AND($BB1860="R",$N1860=0,$AZ1860&gt;29),1,IF(AND($BB1860="RH",$N1860=0,$AZ1860&gt;29),1,0))</f>
        <v>0</v>
      </c>
      <c r="BR1860" s="64" t="str">
        <f t="shared" ref="BR1860:BR1923" si="1225">IF($BN1860=0,"Nincs hosszútávú terv!",IF(AND($BB1860="H",$O1860=0,$AZ1860=0),"Nullás a hosszútávú feladat és nincs hozzá indoklás!",IF(AND($BB1860="RH",$O1860=0,$AZ1860=0),"Nullás a hosszútávú feladat és nincs hozzá indoklás!",IF(AND($BB1860="R",$O1860=0,$AZ1860&lt;300),"Nullás a hosszútávú feladat és rövid hozzá az indoklás!",IF(AND($BB1860="RH",$O1860=0,$AZ1860&lt;300),"Nullás a hosszútávú feladat és rövid hozzá az indoklás!",0)))))</f>
        <v>Nincs hosszútávú terv!</v>
      </c>
      <c r="BS1860" s="65">
        <f t="shared" ref="BS1860:BS1923" si="1226">IF(AND($BB1860="R",$N1860=0,$AZ1860&gt;29),1,IF(AND($BB1860="RH",$N1860=0,$AZ1860&gt;29),1,0))</f>
        <v>0</v>
      </c>
      <c r="BT1860" s="65">
        <f t="shared" ref="BT1860:BT1923" si="1227">IF(AND($BB1860="H",$O1860=0,$AZ1860&gt;29),1,IF(AND($BB1860="RH",$O1860=0,$AZ1860&gt;29),1,0))</f>
        <v>0</v>
      </c>
      <c r="BU1860" s="65">
        <f t="shared" ref="BU1860:BU1923" si="1228">IF($B1860="",0,1)</f>
        <v>0</v>
      </c>
      <c r="BV1860" s="65">
        <f t="shared" ref="BV1860:BV1923" si="1229">IF($C1860="",0,1)</f>
        <v>0</v>
      </c>
      <c r="BW1860" s="65">
        <f t="shared" ref="BW1860:BW1923" si="1230">IF($D1860="",0,1)</f>
        <v>0</v>
      </c>
      <c r="BX1860" s="65">
        <f t="shared" ref="BX1860:BX1923" si="1231">IF($E1860="",0,1)</f>
        <v>0</v>
      </c>
      <c r="BY1860" s="65">
        <f t="shared" ref="BY1860:BY1923" si="1232">IF($L1860="",0,1)</f>
        <v>0</v>
      </c>
      <c r="BZ1860" s="65">
        <f t="shared" ref="BZ1860:BZ1923" si="1233">IF($M1860="",0,1)</f>
        <v>0</v>
      </c>
      <c r="CA1860" s="65">
        <f t="shared" ref="CA1860:CA1923" si="1234">IF($N1860="",0,1)</f>
        <v>0</v>
      </c>
      <c r="CB1860" s="65">
        <f t="shared" ref="CB1860:CB1923" si="1235">IF($O1860="",0,1)</f>
        <v>0</v>
      </c>
      <c r="CC1860" s="65">
        <f t="shared" ref="CC1860:CC1923" si="1236">IF($P1860="",0,1)</f>
        <v>0</v>
      </c>
      <c r="CD1860" s="65" t="str">
        <f t="shared" si="1206"/>
        <v>Hiányos kitöltés! (B-oszlop üres)</v>
      </c>
      <c r="CE1860" s="66" t="str">
        <f t="shared" si="1207"/>
        <v>Hiányos kitöltés! (B-oszlop üres)</v>
      </c>
      <c r="CF1860" s="65">
        <f t="shared" si="1208"/>
        <v>0</v>
      </c>
      <c r="CG1860" s="65">
        <f t="shared" si="1209"/>
        <v>0</v>
      </c>
      <c r="CH1860" s="65">
        <f t="shared" si="1210"/>
        <v>0</v>
      </c>
    </row>
    <row r="1861" spans="1:86" ht="31.25" x14ac:dyDescent="0.25">
      <c r="A1861" s="54" t="str">
        <f t="shared" si="1199"/>
        <v>Nincs VKR kiválasztva!</v>
      </c>
      <c r="B1861" s="68"/>
      <c r="C1861" s="55"/>
      <c r="D1861" s="47"/>
      <c r="E1861" s="47"/>
      <c r="F1861" s="56" t="str">
        <f>IF($G1861="","Nincs VKR kiválasztva!",INDEX(Osszesito!$C:$C,MATCH($G1861,Osszesito!$D:$D,0)))</f>
        <v>Nincs VKR kiválasztva!</v>
      </c>
      <c r="G1861" s="45"/>
      <c r="H1861" s="51" t="str">
        <f>IF($D1861="","",CONCATENATE($AY1861,"_",COUNTA($D$3:$D1861),"_FSZV_2026"))</f>
        <v/>
      </c>
      <c r="I1861" s="56" t="str">
        <f>IF($G1861="","Nincs VKR kiválasztva!",INDEX(Osszesito!$G:$G,MATCH($F1861,Osszesito!$C:$C,0)))</f>
        <v>Nincs VKR kiválasztva!</v>
      </c>
      <c r="J1861" s="56" t="str">
        <f>IF($G1861="","Nincs VKR kiválasztva!",INDEX(Osszesito!$F:$F,MATCH($F1861,Osszesito!$C:$C,0)))</f>
        <v>Nincs VKR kiválasztva!</v>
      </c>
      <c r="K1861" s="48" t="str">
        <f t="shared" ref="K1861:K1924" si="1237">IF(AND($N1861="",$O1861=""),"Nincs kitöltve a költség rész!",IF($N1861="","Az N-oszlop üres!",IF($O1861="","Az O-oszlop üres!",$N1861+$O1861)))</f>
        <v>Nincs kitöltve a költség rész!</v>
      </c>
      <c r="L1861" s="49"/>
      <c r="M1861" s="49"/>
      <c r="N1861" s="60"/>
      <c r="O1861" s="60"/>
      <c r="P1861" s="90"/>
      <c r="R1861" s="62"/>
      <c r="S1861" s="62"/>
      <c r="T1861" s="62"/>
      <c r="U1861" s="62"/>
      <c r="V1861" s="62"/>
      <c r="W1861" s="62"/>
      <c r="X1861" s="62"/>
      <c r="Y1861" s="62"/>
      <c r="Z1861" s="62"/>
      <c r="AA1861" s="62"/>
      <c r="AB1861" s="62"/>
      <c r="AC1861" s="61">
        <f t="shared" si="1200"/>
        <v>0</v>
      </c>
      <c r="AD1861" s="1" t="str">
        <f t="shared" si="1201"/>
        <v>Nincs VKR kiválasztva!</v>
      </c>
      <c r="AF1861" s="60"/>
      <c r="AG1861" s="60"/>
      <c r="AH1861" s="60"/>
      <c r="AI1861" s="60"/>
      <c r="AJ1861" s="60"/>
      <c r="AK1861" s="60"/>
      <c r="AL1861" s="60"/>
      <c r="AM1861" s="60"/>
      <c r="AN1861" s="60"/>
      <c r="AO1861" s="60"/>
      <c r="AP1861" s="60"/>
      <c r="AQ1861" s="61">
        <f t="shared" si="1202"/>
        <v>0</v>
      </c>
      <c r="AR1861" s="130" t="s">
        <v>36</v>
      </c>
      <c r="AS1861" s="1" t="str">
        <f t="shared" si="1203"/>
        <v>Nincs VKR kiválasztva!</v>
      </c>
      <c r="AU1861" s="46"/>
      <c r="AV1861" s="46"/>
      <c r="AY1861" s="64" t="str">
        <f>IF($D1861="","",INDEX(Osszesito!$E:$E,MATCH($F1861,Osszesito!$C:$C,0)))</f>
        <v/>
      </c>
      <c r="AZ1861" s="64">
        <f t="shared" si="1211"/>
        <v>0</v>
      </c>
      <c r="BA1861" s="65">
        <f t="shared" si="1212"/>
        <v>0</v>
      </c>
      <c r="BB1861" s="65" t="str">
        <f t="shared" si="1213"/>
        <v>x</v>
      </c>
      <c r="BC1861" s="65">
        <f t="shared" si="1204"/>
        <v>0</v>
      </c>
      <c r="BD1861" s="65">
        <f t="shared" ref="BD1861:BD1924" si="1238">IF(AND($BB1861="R",$O1861&gt;0),1,IF(AND($BB1861="H",$N1861&gt;0),1,0))</f>
        <v>0</v>
      </c>
      <c r="BE1861" s="65">
        <f t="shared" si="1214"/>
        <v>0</v>
      </c>
      <c r="BF1861" s="64" t="str">
        <f t="shared" si="1215"/>
        <v>A forrás egyenlő a költséggel (I.ütem).</v>
      </c>
      <c r="BG1861" s="65">
        <f t="shared" si="1216"/>
        <v>0</v>
      </c>
      <c r="BH1861" s="65">
        <f t="shared" si="1217"/>
        <v>0</v>
      </c>
      <c r="BI1861" s="65">
        <f t="shared" si="1218"/>
        <v>0</v>
      </c>
      <c r="BJ1861" s="65">
        <f t="shared" si="1219"/>
        <v>0</v>
      </c>
      <c r="BK1861" s="65">
        <f t="shared" si="1205"/>
        <v>0</v>
      </c>
      <c r="BL1861" s="66" t="str">
        <f t="shared" ref="BL1861:BL1924" si="1239">IF($M1861&lt;2028,"Nem hosszútávú a feladat.",IF(AND($BI1861=1,$AR1861="nem"),"Forráshiányos a feladat? Jelölje az AR-oszlopban!",IF(AND($BI1861=0,$AR1861="igen"),"Forráshiányosnak jelölte a feladat az AR-oszlopban, de a forrás költség adatok alapnján nem az!",IF(AND($BI1861=1,$AR1861="igen"),"Forráshiányos a feladat!",IF($AQ1861&gt;$O1861,"Többlet forrást jelölt meg az II.ütemnél! Kérjük, a többletet az 'Osszesito' fülön tüntesse fel!",IF($AQ1861=$O1861,"A forrás egyenlő a költséggel (II.ütem).",0))))))</f>
        <v>Nem hosszútávú a feladat.</v>
      </c>
      <c r="BM1861" s="67">
        <f t="shared" si="1220"/>
        <v>1</v>
      </c>
      <c r="BN1861" s="67">
        <f t="shared" si="1221"/>
        <v>0</v>
      </c>
      <c r="BO1861" s="67">
        <f t="shared" si="1222"/>
        <v>1</v>
      </c>
      <c r="BP1861" s="67">
        <f t="shared" si="1223"/>
        <v>0</v>
      </c>
      <c r="BQ1861" s="65">
        <f t="shared" si="1224"/>
        <v>0</v>
      </c>
      <c r="BR1861" s="64" t="str">
        <f t="shared" si="1225"/>
        <v>Nincs hosszútávú terv!</v>
      </c>
      <c r="BS1861" s="65">
        <f t="shared" si="1226"/>
        <v>0</v>
      </c>
      <c r="BT1861" s="65">
        <f t="shared" si="1227"/>
        <v>0</v>
      </c>
      <c r="BU1861" s="65">
        <f t="shared" si="1228"/>
        <v>0</v>
      </c>
      <c r="BV1861" s="65">
        <f t="shared" si="1229"/>
        <v>0</v>
      </c>
      <c r="BW1861" s="65">
        <f t="shared" si="1230"/>
        <v>0</v>
      </c>
      <c r="BX1861" s="65">
        <f t="shared" si="1231"/>
        <v>0</v>
      </c>
      <c r="BY1861" s="65">
        <f t="shared" si="1232"/>
        <v>0</v>
      </c>
      <c r="BZ1861" s="65">
        <f t="shared" si="1233"/>
        <v>0</v>
      </c>
      <c r="CA1861" s="65">
        <f t="shared" si="1234"/>
        <v>0</v>
      </c>
      <c r="CB1861" s="65">
        <f t="shared" si="1235"/>
        <v>0</v>
      </c>
      <c r="CC1861" s="65">
        <f t="shared" si="1236"/>
        <v>0</v>
      </c>
      <c r="CD1861" s="65" t="str">
        <f t="shared" si="1206"/>
        <v>Hiányos kitöltés! (B-oszlop üres)</v>
      </c>
      <c r="CE1861" s="66" t="str">
        <f t="shared" si="1207"/>
        <v>Hiányos kitöltés! (B-oszlop üres)</v>
      </c>
      <c r="CF1861" s="65">
        <f t="shared" si="1208"/>
        <v>0</v>
      </c>
      <c r="CG1861" s="65">
        <f t="shared" si="1209"/>
        <v>0</v>
      </c>
      <c r="CH1861" s="65">
        <f t="shared" si="1210"/>
        <v>0</v>
      </c>
    </row>
    <row r="1862" spans="1:86" ht="31.25" x14ac:dyDescent="0.25">
      <c r="A1862" s="54" t="str">
        <f t="shared" si="1199"/>
        <v>Nincs VKR kiválasztva!</v>
      </c>
      <c r="B1862" s="68"/>
      <c r="C1862" s="55"/>
      <c r="D1862" s="47"/>
      <c r="E1862" s="47"/>
      <c r="F1862" s="56" t="str">
        <f>IF($G1862="","Nincs VKR kiválasztva!",INDEX(Osszesito!$C:$C,MATCH($G1862,Osszesito!$D:$D,0)))</f>
        <v>Nincs VKR kiválasztva!</v>
      </c>
      <c r="G1862" s="45"/>
      <c r="H1862" s="51" t="str">
        <f>IF($D1862="","",CONCATENATE($AY1862,"_",COUNTA($D$3:$D1862),"_FSZV_2026"))</f>
        <v/>
      </c>
      <c r="I1862" s="56" t="str">
        <f>IF($G1862="","Nincs VKR kiválasztva!",INDEX(Osszesito!$G:$G,MATCH($F1862,Osszesito!$C:$C,0)))</f>
        <v>Nincs VKR kiválasztva!</v>
      </c>
      <c r="J1862" s="56" t="str">
        <f>IF($G1862="","Nincs VKR kiválasztva!",INDEX(Osszesito!$F:$F,MATCH($F1862,Osszesito!$C:$C,0)))</f>
        <v>Nincs VKR kiválasztva!</v>
      </c>
      <c r="K1862" s="48" t="str">
        <f t="shared" si="1237"/>
        <v>Nincs kitöltve a költség rész!</v>
      </c>
      <c r="L1862" s="49"/>
      <c r="M1862" s="49"/>
      <c r="N1862" s="60"/>
      <c r="O1862" s="60"/>
      <c r="P1862" s="90"/>
      <c r="R1862" s="62"/>
      <c r="S1862" s="62"/>
      <c r="T1862" s="62"/>
      <c r="U1862" s="62"/>
      <c r="V1862" s="62"/>
      <c r="W1862" s="62"/>
      <c r="X1862" s="62"/>
      <c r="Y1862" s="62"/>
      <c r="Z1862" s="62"/>
      <c r="AA1862" s="62"/>
      <c r="AB1862" s="62"/>
      <c r="AC1862" s="61">
        <f t="shared" si="1200"/>
        <v>0</v>
      </c>
      <c r="AD1862" s="1" t="str">
        <f t="shared" si="1201"/>
        <v>Nincs VKR kiválasztva!</v>
      </c>
      <c r="AF1862" s="60"/>
      <c r="AG1862" s="60"/>
      <c r="AH1862" s="60"/>
      <c r="AI1862" s="60"/>
      <c r="AJ1862" s="60"/>
      <c r="AK1862" s="60"/>
      <c r="AL1862" s="60"/>
      <c r="AM1862" s="60"/>
      <c r="AN1862" s="60"/>
      <c r="AO1862" s="60"/>
      <c r="AP1862" s="60"/>
      <c r="AQ1862" s="61">
        <f t="shared" si="1202"/>
        <v>0</v>
      </c>
      <c r="AR1862" s="130" t="s">
        <v>36</v>
      </c>
      <c r="AS1862" s="1" t="str">
        <f t="shared" si="1203"/>
        <v>Nincs VKR kiválasztva!</v>
      </c>
      <c r="AU1862" s="46"/>
      <c r="AV1862" s="46"/>
      <c r="AY1862" s="64" t="str">
        <f>IF($D1862="","",INDEX(Osszesito!$E:$E,MATCH($F1862,Osszesito!$C:$C,0)))</f>
        <v/>
      </c>
      <c r="AZ1862" s="64">
        <f t="shared" si="1211"/>
        <v>0</v>
      </c>
      <c r="BA1862" s="65">
        <f t="shared" si="1212"/>
        <v>0</v>
      </c>
      <c r="BB1862" s="65" t="str">
        <f t="shared" si="1213"/>
        <v>x</v>
      </c>
      <c r="BC1862" s="65">
        <f t="shared" si="1204"/>
        <v>0</v>
      </c>
      <c r="BD1862" s="65">
        <f t="shared" si="1238"/>
        <v>0</v>
      </c>
      <c r="BE1862" s="65">
        <f t="shared" si="1214"/>
        <v>0</v>
      </c>
      <c r="BF1862" s="64" t="str">
        <f t="shared" si="1215"/>
        <v>A forrás egyenlő a költséggel (I.ütem).</v>
      </c>
      <c r="BG1862" s="65">
        <f t="shared" si="1216"/>
        <v>0</v>
      </c>
      <c r="BH1862" s="65">
        <f t="shared" si="1217"/>
        <v>0</v>
      </c>
      <c r="BI1862" s="65">
        <f t="shared" si="1218"/>
        <v>0</v>
      </c>
      <c r="BJ1862" s="65">
        <f t="shared" si="1219"/>
        <v>0</v>
      </c>
      <c r="BK1862" s="65">
        <f t="shared" si="1205"/>
        <v>0</v>
      </c>
      <c r="BL1862" s="66" t="str">
        <f t="shared" si="1239"/>
        <v>Nem hosszútávú a feladat.</v>
      </c>
      <c r="BM1862" s="67">
        <f t="shared" si="1220"/>
        <v>1</v>
      </c>
      <c r="BN1862" s="67">
        <f t="shared" si="1221"/>
        <v>0</v>
      </c>
      <c r="BO1862" s="67">
        <f t="shared" si="1222"/>
        <v>1</v>
      </c>
      <c r="BP1862" s="67">
        <f t="shared" si="1223"/>
        <v>0</v>
      </c>
      <c r="BQ1862" s="65">
        <f t="shared" si="1224"/>
        <v>0</v>
      </c>
      <c r="BR1862" s="64" t="str">
        <f t="shared" si="1225"/>
        <v>Nincs hosszútávú terv!</v>
      </c>
      <c r="BS1862" s="65">
        <f t="shared" si="1226"/>
        <v>0</v>
      </c>
      <c r="BT1862" s="65">
        <f t="shared" si="1227"/>
        <v>0</v>
      </c>
      <c r="BU1862" s="65">
        <f t="shared" si="1228"/>
        <v>0</v>
      </c>
      <c r="BV1862" s="65">
        <f t="shared" si="1229"/>
        <v>0</v>
      </c>
      <c r="BW1862" s="65">
        <f t="shared" si="1230"/>
        <v>0</v>
      </c>
      <c r="BX1862" s="65">
        <f t="shared" si="1231"/>
        <v>0</v>
      </c>
      <c r="BY1862" s="65">
        <f t="shared" si="1232"/>
        <v>0</v>
      </c>
      <c r="BZ1862" s="65">
        <f t="shared" si="1233"/>
        <v>0</v>
      </c>
      <c r="CA1862" s="65">
        <f t="shared" si="1234"/>
        <v>0</v>
      </c>
      <c r="CB1862" s="65">
        <f t="shared" si="1235"/>
        <v>0</v>
      </c>
      <c r="CC1862" s="65">
        <f t="shared" si="1236"/>
        <v>0</v>
      </c>
      <c r="CD1862" s="65" t="str">
        <f t="shared" si="1206"/>
        <v>Hiányos kitöltés! (B-oszlop üres)</v>
      </c>
      <c r="CE1862" s="66" t="str">
        <f t="shared" si="1207"/>
        <v>Hiányos kitöltés! (B-oszlop üres)</v>
      </c>
      <c r="CF1862" s="65">
        <f t="shared" si="1208"/>
        <v>0</v>
      </c>
      <c r="CG1862" s="65">
        <f t="shared" si="1209"/>
        <v>0</v>
      </c>
      <c r="CH1862" s="65">
        <f t="shared" si="1210"/>
        <v>0</v>
      </c>
    </row>
    <row r="1863" spans="1:86" ht="31.25" x14ac:dyDescent="0.25">
      <c r="A1863" s="54" t="str">
        <f t="shared" si="1199"/>
        <v>Nincs VKR kiválasztva!</v>
      </c>
      <c r="B1863" s="68"/>
      <c r="C1863" s="55"/>
      <c r="D1863" s="47"/>
      <c r="E1863" s="47"/>
      <c r="F1863" s="56" t="str">
        <f>IF($G1863="","Nincs VKR kiválasztva!",INDEX(Osszesito!$C:$C,MATCH($G1863,Osszesito!$D:$D,0)))</f>
        <v>Nincs VKR kiválasztva!</v>
      </c>
      <c r="G1863" s="45"/>
      <c r="H1863" s="51" t="str">
        <f>IF($D1863="","",CONCATENATE($AY1863,"_",COUNTA($D$3:$D1863),"_FSZV_2026"))</f>
        <v/>
      </c>
      <c r="I1863" s="56" t="str">
        <f>IF($G1863="","Nincs VKR kiválasztva!",INDEX(Osszesito!$G:$G,MATCH($F1863,Osszesito!$C:$C,0)))</f>
        <v>Nincs VKR kiválasztva!</v>
      </c>
      <c r="J1863" s="56" t="str">
        <f>IF($G1863="","Nincs VKR kiválasztva!",INDEX(Osszesito!$F:$F,MATCH($F1863,Osszesito!$C:$C,0)))</f>
        <v>Nincs VKR kiválasztva!</v>
      </c>
      <c r="K1863" s="48" t="str">
        <f t="shared" si="1237"/>
        <v>Nincs kitöltve a költség rész!</v>
      </c>
      <c r="L1863" s="49"/>
      <c r="M1863" s="49"/>
      <c r="N1863" s="60"/>
      <c r="O1863" s="60"/>
      <c r="P1863" s="90"/>
      <c r="R1863" s="62"/>
      <c r="S1863" s="62"/>
      <c r="T1863" s="62"/>
      <c r="U1863" s="62"/>
      <c r="V1863" s="62"/>
      <c r="W1863" s="62"/>
      <c r="X1863" s="62"/>
      <c r="Y1863" s="62"/>
      <c r="Z1863" s="62"/>
      <c r="AA1863" s="62"/>
      <c r="AB1863" s="62"/>
      <c r="AC1863" s="61">
        <f t="shared" si="1200"/>
        <v>0</v>
      </c>
      <c r="AD1863" s="1" t="str">
        <f t="shared" si="1201"/>
        <v>Nincs VKR kiválasztva!</v>
      </c>
      <c r="AF1863" s="60"/>
      <c r="AG1863" s="60"/>
      <c r="AH1863" s="60"/>
      <c r="AI1863" s="60"/>
      <c r="AJ1863" s="60"/>
      <c r="AK1863" s="60"/>
      <c r="AL1863" s="60"/>
      <c r="AM1863" s="60"/>
      <c r="AN1863" s="60"/>
      <c r="AO1863" s="60"/>
      <c r="AP1863" s="60"/>
      <c r="AQ1863" s="61">
        <f t="shared" si="1202"/>
        <v>0</v>
      </c>
      <c r="AR1863" s="130" t="s">
        <v>36</v>
      </c>
      <c r="AS1863" s="1" t="str">
        <f t="shared" si="1203"/>
        <v>Nincs VKR kiválasztva!</v>
      </c>
      <c r="AU1863" s="46"/>
      <c r="AV1863" s="46"/>
      <c r="AY1863" s="64" t="str">
        <f>IF($D1863="","",INDEX(Osszesito!$E:$E,MATCH($F1863,Osszesito!$C:$C,0)))</f>
        <v/>
      </c>
      <c r="AZ1863" s="64">
        <f t="shared" si="1211"/>
        <v>0</v>
      </c>
      <c r="BA1863" s="65">
        <f t="shared" si="1212"/>
        <v>0</v>
      </c>
      <c r="BB1863" s="65" t="str">
        <f t="shared" si="1213"/>
        <v>x</v>
      </c>
      <c r="BC1863" s="65">
        <f t="shared" si="1204"/>
        <v>0</v>
      </c>
      <c r="BD1863" s="65">
        <f t="shared" si="1238"/>
        <v>0</v>
      </c>
      <c r="BE1863" s="65">
        <f t="shared" si="1214"/>
        <v>0</v>
      </c>
      <c r="BF1863" s="64" t="str">
        <f t="shared" si="1215"/>
        <v>A forrás egyenlő a költséggel (I.ütem).</v>
      </c>
      <c r="BG1863" s="65">
        <f t="shared" si="1216"/>
        <v>0</v>
      </c>
      <c r="BH1863" s="65">
        <f t="shared" si="1217"/>
        <v>0</v>
      </c>
      <c r="BI1863" s="65">
        <f t="shared" si="1218"/>
        <v>0</v>
      </c>
      <c r="BJ1863" s="65">
        <f t="shared" si="1219"/>
        <v>0</v>
      </c>
      <c r="BK1863" s="65">
        <f t="shared" si="1205"/>
        <v>0</v>
      </c>
      <c r="BL1863" s="66" t="str">
        <f t="shared" si="1239"/>
        <v>Nem hosszútávú a feladat.</v>
      </c>
      <c r="BM1863" s="67">
        <f t="shared" si="1220"/>
        <v>1</v>
      </c>
      <c r="BN1863" s="67">
        <f t="shared" si="1221"/>
        <v>0</v>
      </c>
      <c r="BO1863" s="67">
        <f t="shared" si="1222"/>
        <v>1</v>
      </c>
      <c r="BP1863" s="67">
        <f t="shared" si="1223"/>
        <v>0</v>
      </c>
      <c r="BQ1863" s="65">
        <f t="shared" si="1224"/>
        <v>0</v>
      </c>
      <c r="BR1863" s="64" t="str">
        <f t="shared" si="1225"/>
        <v>Nincs hosszútávú terv!</v>
      </c>
      <c r="BS1863" s="65">
        <f t="shared" si="1226"/>
        <v>0</v>
      </c>
      <c r="BT1863" s="65">
        <f t="shared" si="1227"/>
        <v>0</v>
      </c>
      <c r="BU1863" s="65">
        <f t="shared" si="1228"/>
        <v>0</v>
      </c>
      <c r="BV1863" s="65">
        <f t="shared" si="1229"/>
        <v>0</v>
      </c>
      <c r="BW1863" s="65">
        <f t="shared" si="1230"/>
        <v>0</v>
      </c>
      <c r="BX1863" s="65">
        <f t="shared" si="1231"/>
        <v>0</v>
      </c>
      <c r="BY1863" s="65">
        <f t="shared" si="1232"/>
        <v>0</v>
      </c>
      <c r="BZ1863" s="65">
        <f t="shared" si="1233"/>
        <v>0</v>
      </c>
      <c r="CA1863" s="65">
        <f t="shared" si="1234"/>
        <v>0</v>
      </c>
      <c r="CB1863" s="65">
        <f t="shared" si="1235"/>
        <v>0</v>
      </c>
      <c r="CC1863" s="65">
        <f t="shared" si="1236"/>
        <v>0</v>
      </c>
      <c r="CD1863" s="65" t="str">
        <f t="shared" si="1206"/>
        <v>Hiányos kitöltés! (B-oszlop üres)</v>
      </c>
      <c r="CE1863" s="66" t="str">
        <f t="shared" si="1207"/>
        <v>Hiányos kitöltés! (B-oszlop üres)</v>
      </c>
      <c r="CF1863" s="65">
        <f t="shared" si="1208"/>
        <v>0</v>
      </c>
      <c r="CG1863" s="65">
        <f t="shared" si="1209"/>
        <v>0</v>
      </c>
      <c r="CH1863" s="65">
        <f t="shared" si="1210"/>
        <v>0</v>
      </c>
    </row>
    <row r="1864" spans="1:86" ht="31.25" x14ac:dyDescent="0.25">
      <c r="A1864" s="54" t="str">
        <f t="shared" si="1199"/>
        <v>Nincs VKR kiválasztva!</v>
      </c>
      <c r="B1864" s="68"/>
      <c r="C1864" s="55"/>
      <c r="D1864" s="47"/>
      <c r="E1864" s="47"/>
      <c r="F1864" s="56" t="str">
        <f>IF($G1864="","Nincs VKR kiválasztva!",INDEX(Osszesito!$C:$C,MATCH($G1864,Osszesito!$D:$D,0)))</f>
        <v>Nincs VKR kiválasztva!</v>
      </c>
      <c r="G1864" s="45"/>
      <c r="H1864" s="51" t="str">
        <f>IF($D1864="","",CONCATENATE($AY1864,"_",COUNTA($D$3:$D1864),"_FSZV_2026"))</f>
        <v/>
      </c>
      <c r="I1864" s="56" t="str">
        <f>IF($G1864="","Nincs VKR kiválasztva!",INDEX(Osszesito!$G:$G,MATCH($F1864,Osszesito!$C:$C,0)))</f>
        <v>Nincs VKR kiválasztva!</v>
      </c>
      <c r="J1864" s="56" t="str">
        <f>IF($G1864="","Nincs VKR kiválasztva!",INDEX(Osszesito!$F:$F,MATCH($F1864,Osszesito!$C:$C,0)))</f>
        <v>Nincs VKR kiválasztva!</v>
      </c>
      <c r="K1864" s="48" t="str">
        <f t="shared" si="1237"/>
        <v>Nincs kitöltve a költség rész!</v>
      </c>
      <c r="L1864" s="49"/>
      <c r="M1864" s="49"/>
      <c r="N1864" s="60"/>
      <c r="O1864" s="60"/>
      <c r="P1864" s="90"/>
      <c r="R1864" s="62"/>
      <c r="S1864" s="62"/>
      <c r="T1864" s="62"/>
      <c r="U1864" s="62"/>
      <c r="V1864" s="62"/>
      <c r="W1864" s="62"/>
      <c r="X1864" s="62"/>
      <c r="Y1864" s="62"/>
      <c r="Z1864" s="62"/>
      <c r="AA1864" s="62"/>
      <c r="AB1864" s="62"/>
      <c r="AC1864" s="61">
        <f t="shared" si="1200"/>
        <v>0</v>
      </c>
      <c r="AD1864" s="1" t="str">
        <f t="shared" si="1201"/>
        <v>Nincs VKR kiválasztva!</v>
      </c>
      <c r="AF1864" s="60"/>
      <c r="AG1864" s="60"/>
      <c r="AH1864" s="60"/>
      <c r="AI1864" s="60"/>
      <c r="AJ1864" s="60"/>
      <c r="AK1864" s="60"/>
      <c r="AL1864" s="60"/>
      <c r="AM1864" s="60"/>
      <c r="AN1864" s="60"/>
      <c r="AO1864" s="60"/>
      <c r="AP1864" s="60"/>
      <c r="AQ1864" s="61">
        <f t="shared" si="1202"/>
        <v>0</v>
      </c>
      <c r="AR1864" s="130" t="s">
        <v>36</v>
      </c>
      <c r="AS1864" s="1" t="str">
        <f t="shared" si="1203"/>
        <v>Nincs VKR kiválasztva!</v>
      </c>
      <c r="AU1864" s="46"/>
      <c r="AV1864" s="46"/>
      <c r="AY1864" s="64" t="str">
        <f>IF($D1864="","",INDEX(Osszesito!$E:$E,MATCH($F1864,Osszesito!$C:$C,0)))</f>
        <v/>
      </c>
      <c r="AZ1864" s="64">
        <f t="shared" si="1211"/>
        <v>0</v>
      </c>
      <c r="BA1864" s="65">
        <f t="shared" si="1212"/>
        <v>0</v>
      </c>
      <c r="BB1864" s="65" t="str">
        <f t="shared" si="1213"/>
        <v>x</v>
      </c>
      <c r="BC1864" s="65">
        <f t="shared" si="1204"/>
        <v>0</v>
      </c>
      <c r="BD1864" s="65">
        <f t="shared" si="1238"/>
        <v>0</v>
      </c>
      <c r="BE1864" s="65">
        <f t="shared" si="1214"/>
        <v>0</v>
      </c>
      <c r="BF1864" s="64" t="str">
        <f t="shared" si="1215"/>
        <v>A forrás egyenlő a költséggel (I.ütem).</v>
      </c>
      <c r="BG1864" s="65">
        <f t="shared" si="1216"/>
        <v>0</v>
      </c>
      <c r="BH1864" s="65">
        <f t="shared" si="1217"/>
        <v>0</v>
      </c>
      <c r="BI1864" s="65">
        <f t="shared" si="1218"/>
        <v>0</v>
      </c>
      <c r="BJ1864" s="65">
        <f t="shared" si="1219"/>
        <v>0</v>
      </c>
      <c r="BK1864" s="65">
        <f t="shared" si="1205"/>
        <v>0</v>
      </c>
      <c r="BL1864" s="66" t="str">
        <f t="shared" si="1239"/>
        <v>Nem hosszútávú a feladat.</v>
      </c>
      <c r="BM1864" s="67">
        <f t="shared" si="1220"/>
        <v>1</v>
      </c>
      <c r="BN1864" s="67">
        <f t="shared" si="1221"/>
        <v>0</v>
      </c>
      <c r="BO1864" s="67">
        <f t="shared" si="1222"/>
        <v>1</v>
      </c>
      <c r="BP1864" s="67">
        <f t="shared" si="1223"/>
        <v>0</v>
      </c>
      <c r="BQ1864" s="65">
        <f t="shared" si="1224"/>
        <v>0</v>
      </c>
      <c r="BR1864" s="64" t="str">
        <f t="shared" si="1225"/>
        <v>Nincs hosszútávú terv!</v>
      </c>
      <c r="BS1864" s="65">
        <f t="shared" si="1226"/>
        <v>0</v>
      </c>
      <c r="BT1864" s="65">
        <f t="shared" si="1227"/>
        <v>0</v>
      </c>
      <c r="BU1864" s="65">
        <f t="shared" si="1228"/>
        <v>0</v>
      </c>
      <c r="BV1864" s="65">
        <f t="shared" si="1229"/>
        <v>0</v>
      </c>
      <c r="BW1864" s="65">
        <f t="shared" si="1230"/>
        <v>0</v>
      </c>
      <c r="BX1864" s="65">
        <f t="shared" si="1231"/>
        <v>0</v>
      </c>
      <c r="BY1864" s="65">
        <f t="shared" si="1232"/>
        <v>0</v>
      </c>
      <c r="BZ1864" s="65">
        <f t="shared" si="1233"/>
        <v>0</v>
      </c>
      <c r="CA1864" s="65">
        <f t="shared" si="1234"/>
        <v>0</v>
      </c>
      <c r="CB1864" s="65">
        <f t="shared" si="1235"/>
        <v>0</v>
      </c>
      <c r="CC1864" s="65">
        <f t="shared" si="1236"/>
        <v>0</v>
      </c>
      <c r="CD1864" s="65" t="str">
        <f t="shared" si="1206"/>
        <v>Hiányos kitöltés! (B-oszlop üres)</v>
      </c>
      <c r="CE1864" s="66" t="str">
        <f t="shared" si="1207"/>
        <v>Hiányos kitöltés! (B-oszlop üres)</v>
      </c>
      <c r="CF1864" s="65">
        <f t="shared" si="1208"/>
        <v>0</v>
      </c>
      <c r="CG1864" s="65">
        <f t="shared" si="1209"/>
        <v>0</v>
      </c>
      <c r="CH1864" s="65">
        <f t="shared" si="1210"/>
        <v>0</v>
      </c>
    </row>
    <row r="1865" spans="1:86" ht="31.25" x14ac:dyDescent="0.25">
      <c r="A1865" s="54" t="str">
        <f t="shared" si="1199"/>
        <v>Nincs VKR kiválasztva!</v>
      </c>
      <c r="B1865" s="68"/>
      <c r="C1865" s="55"/>
      <c r="D1865" s="47"/>
      <c r="E1865" s="47"/>
      <c r="F1865" s="56" t="str">
        <f>IF($G1865="","Nincs VKR kiválasztva!",INDEX(Osszesito!$C:$C,MATCH($G1865,Osszesito!$D:$D,0)))</f>
        <v>Nincs VKR kiválasztva!</v>
      </c>
      <c r="G1865" s="45"/>
      <c r="H1865" s="51" t="str">
        <f>IF($D1865="","",CONCATENATE($AY1865,"_",COUNTA($D$3:$D1865),"_FSZV_2026"))</f>
        <v/>
      </c>
      <c r="I1865" s="56" t="str">
        <f>IF($G1865="","Nincs VKR kiválasztva!",INDEX(Osszesito!$G:$G,MATCH($F1865,Osszesito!$C:$C,0)))</f>
        <v>Nincs VKR kiválasztva!</v>
      </c>
      <c r="J1865" s="56" t="str">
        <f>IF($G1865="","Nincs VKR kiválasztva!",INDEX(Osszesito!$F:$F,MATCH($F1865,Osszesito!$C:$C,0)))</f>
        <v>Nincs VKR kiválasztva!</v>
      </c>
      <c r="K1865" s="48" t="str">
        <f t="shared" si="1237"/>
        <v>Nincs kitöltve a költség rész!</v>
      </c>
      <c r="L1865" s="49"/>
      <c r="M1865" s="49"/>
      <c r="N1865" s="60"/>
      <c r="O1865" s="60"/>
      <c r="P1865" s="90"/>
      <c r="R1865" s="62"/>
      <c r="S1865" s="62"/>
      <c r="T1865" s="62"/>
      <c r="U1865" s="62"/>
      <c r="V1865" s="62"/>
      <c r="W1865" s="62"/>
      <c r="X1865" s="62"/>
      <c r="Y1865" s="62"/>
      <c r="Z1865" s="62"/>
      <c r="AA1865" s="62"/>
      <c r="AB1865" s="62"/>
      <c r="AC1865" s="61">
        <f t="shared" si="1200"/>
        <v>0</v>
      </c>
      <c r="AD1865" s="1" t="str">
        <f t="shared" si="1201"/>
        <v>Nincs VKR kiválasztva!</v>
      </c>
      <c r="AF1865" s="60"/>
      <c r="AG1865" s="60"/>
      <c r="AH1865" s="60"/>
      <c r="AI1865" s="60"/>
      <c r="AJ1865" s="60"/>
      <c r="AK1865" s="60"/>
      <c r="AL1865" s="60"/>
      <c r="AM1865" s="60"/>
      <c r="AN1865" s="60"/>
      <c r="AO1865" s="60"/>
      <c r="AP1865" s="60"/>
      <c r="AQ1865" s="61">
        <f t="shared" si="1202"/>
        <v>0</v>
      </c>
      <c r="AR1865" s="130" t="s">
        <v>36</v>
      </c>
      <c r="AS1865" s="1" t="str">
        <f t="shared" si="1203"/>
        <v>Nincs VKR kiválasztva!</v>
      </c>
      <c r="AU1865" s="46"/>
      <c r="AV1865" s="46"/>
      <c r="AY1865" s="64" t="str">
        <f>IF($D1865="","",INDEX(Osszesito!$E:$E,MATCH($F1865,Osszesito!$C:$C,0)))</f>
        <v/>
      </c>
      <c r="AZ1865" s="64">
        <f t="shared" si="1211"/>
        <v>0</v>
      </c>
      <c r="BA1865" s="65">
        <f t="shared" si="1212"/>
        <v>0</v>
      </c>
      <c r="BB1865" s="65" t="str">
        <f t="shared" si="1213"/>
        <v>x</v>
      </c>
      <c r="BC1865" s="65">
        <f t="shared" si="1204"/>
        <v>0</v>
      </c>
      <c r="BD1865" s="65">
        <f t="shared" si="1238"/>
        <v>0</v>
      </c>
      <c r="BE1865" s="65">
        <f t="shared" si="1214"/>
        <v>0</v>
      </c>
      <c r="BF1865" s="64" t="str">
        <f t="shared" si="1215"/>
        <v>A forrás egyenlő a költséggel (I.ütem).</v>
      </c>
      <c r="BG1865" s="65">
        <f t="shared" si="1216"/>
        <v>0</v>
      </c>
      <c r="BH1865" s="65">
        <f t="shared" si="1217"/>
        <v>0</v>
      </c>
      <c r="BI1865" s="65">
        <f t="shared" si="1218"/>
        <v>0</v>
      </c>
      <c r="BJ1865" s="65">
        <f t="shared" si="1219"/>
        <v>0</v>
      </c>
      <c r="BK1865" s="65">
        <f t="shared" si="1205"/>
        <v>0</v>
      </c>
      <c r="BL1865" s="66" t="str">
        <f t="shared" si="1239"/>
        <v>Nem hosszútávú a feladat.</v>
      </c>
      <c r="BM1865" s="67">
        <f t="shared" si="1220"/>
        <v>1</v>
      </c>
      <c r="BN1865" s="67">
        <f t="shared" si="1221"/>
        <v>0</v>
      </c>
      <c r="BO1865" s="67">
        <f t="shared" si="1222"/>
        <v>1</v>
      </c>
      <c r="BP1865" s="67">
        <f t="shared" si="1223"/>
        <v>0</v>
      </c>
      <c r="BQ1865" s="65">
        <f t="shared" si="1224"/>
        <v>0</v>
      </c>
      <c r="BR1865" s="64" t="str">
        <f t="shared" si="1225"/>
        <v>Nincs hosszútávú terv!</v>
      </c>
      <c r="BS1865" s="65">
        <f t="shared" si="1226"/>
        <v>0</v>
      </c>
      <c r="BT1865" s="65">
        <f t="shared" si="1227"/>
        <v>0</v>
      </c>
      <c r="BU1865" s="65">
        <f t="shared" si="1228"/>
        <v>0</v>
      </c>
      <c r="BV1865" s="65">
        <f t="shared" si="1229"/>
        <v>0</v>
      </c>
      <c r="BW1865" s="65">
        <f t="shared" si="1230"/>
        <v>0</v>
      </c>
      <c r="BX1865" s="65">
        <f t="shared" si="1231"/>
        <v>0</v>
      </c>
      <c r="BY1865" s="65">
        <f t="shared" si="1232"/>
        <v>0</v>
      </c>
      <c r="BZ1865" s="65">
        <f t="shared" si="1233"/>
        <v>0</v>
      </c>
      <c r="CA1865" s="65">
        <f t="shared" si="1234"/>
        <v>0</v>
      </c>
      <c r="CB1865" s="65">
        <f t="shared" si="1235"/>
        <v>0</v>
      </c>
      <c r="CC1865" s="65">
        <f t="shared" si="1236"/>
        <v>0</v>
      </c>
      <c r="CD1865" s="65" t="str">
        <f t="shared" si="1206"/>
        <v>Hiányos kitöltés! (B-oszlop üres)</v>
      </c>
      <c r="CE1865" s="66" t="str">
        <f t="shared" si="1207"/>
        <v>Hiányos kitöltés! (B-oszlop üres)</v>
      </c>
      <c r="CF1865" s="65">
        <f t="shared" si="1208"/>
        <v>0</v>
      </c>
      <c r="CG1865" s="65">
        <f t="shared" si="1209"/>
        <v>0</v>
      </c>
      <c r="CH1865" s="65">
        <f t="shared" si="1210"/>
        <v>0</v>
      </c>
    </row>
    <row r="1866" spans="1:86" ht="31.25" x14ac:dyDescent="0.25">
      <c r="A1866" s="54" t="str">
        <f t="shared" si="1199"/>
        <v>Nincs VKR kiválasztva!</v>
      </c>
      <c r="B1866" s="68"/>
      <c r="C1866" s="55"/>
      <c r="D1866" s="47"/>
      <c r="E1866" s="47"/>
      <c r="F1866" s="56" t="str">
        <f>IF($G1866="","Nincs VKR kiválasztva!",INDEX(Osszesito!$C:$C,MATCH($G1866,Osszesito!$D:$D,0)))</f>
        <v>Nincs VKR kiválasztva!</v>
      </c>
      <c r="G1866" s="45"/>
      <c r="H1866" s="51" t="str">
        <f>IF($D1866="","",CONCATENATE($AY1866,"_",COUNTA($D$3:$D1866),"_FSZV_2026"))</f>
        <v/>
      </c>
      <c r="I1866" s="56" t="str">
        <f>IF($G1866="","Nincs VKR kiválasztva!",INDEX(Osszesito!$G:$G,MATCH($F1866,Osszesito!$C:$C,0)))</f>
        <v>Nincs VKR kiválasztva!</v>
      </c>
      <c r="J1866" s="56" t="str">
        <f>IF($G1866="","Nincs VKR kiválasztva!",INDEX(Osszesito!$F:$F,MATCH($F1866,Osszesito!$C:$C,0)))</f>
        <v>Nincs VKR kiválasztva!</v>
      </c>
      <c r="K1866" s="48" t="str">
        <f t="shared" si="1237"/>
        <v>Nincs kitöltve a költség rész!</v>
      </c>
      <c r="L1866" s="49"/>
      <c r="M1866" s="49"/>
      <c r="N1866" s="60"/>
      <c r="O1866" s="60"/>
      <c r="P1866" s="90"/>
      <c r="R1866" s="62"/>
      <c r="S1866" s="62"/>
      <c r="T1866" s="62"/>
      <c r="U1866" s="62"/>
      <c r="V1866" s="62"/>
      <c r="W1866" s="62"/>
      <c r="X1866" s="62"/>
      <c r="Y1866" s="62"/>
      <c r="Z1866" s="62"/>
      <c r="AA1866" s="62"/>
      <c r="AB1866" s="62"/>
      <c r="AC1866" s="61">
        <f t="shared" si="1200"/>
        <v>0</v>
      </c>
      <c r="AD1866" s="1" t="str">
        <f t="shared" si="1201"/>
        <v>Nincs VKR kiválasztva!</v>
      </c>
      <c r="AF1866" s="60"/>
      <c r="AG1866" s="60"/>
      <c r="AH1866" s="60"/>
      <c r="AI1866" s="60"/>
      <c r="AJ1866" s="60"/>
      <c r="AK1866" s="60"/>
      <c r="AL1866" s="60"/>
      <c r="AM1866" s="60"/>
      <c r="AN1866" s="60"/>
      <c r="AO1866" s="60"/>
      <c r="AP1866" s="60"/>
      <c r="AQ1866" s="61">
        <f t="shared" si="1202"/>
        <v>0</v>
      </c>
      <c r="AR1866" s="130" t="s">
        <v>36</v>
      </c>
      <c r="AS1866" s="1" t="str">
        <f t="shared" si="1203"/>
        <v>Nincs VKR kiválasztva!</v>
      </c>
      <c r="AU1866" s="46"/>
      <c r="AV1866" s="46"/>
      <c r="AY1866" s="64" t="str">
        <f>IF($D1866="","",INDEX(Osszesito!$E:$E,MATCH($F1866,Osszesito!$C:$C,0)))</f>
        <v/>
      </c>
      <c r="AZ1866" s="64">
        <f t="shared" si="1211"/>
        <v>0</v>
      </c>
      <c r="BA1866" s="65">
        <f t="shared" si="1212"/>
        <v>0</v>
      </c>
      <c r="BB1866" s="65" t="str">
        <f t="shared" si="1213"/>
        <v>x</v>
      </c>
      <c r="BC1866" s="65">
        <f t="shared" si="1204"/>
        <v>0</v>
      </c>
      <c r="BD1866" s="65">
        <f t="shared" si="1238"/>
        <v>0</v>
      </c>
      <c r="BE1866" s="65">
        <f t="shared" si="1214"/>
        <v>0</v>
      </c>
      <c r="BF1866" s="64" t="str">
        <f t="shared" si="1215"/>
        <v>A forrás egyenlő a költséggel (I.ütem).</v>
      </c>
      <c r="BG1866" s="65">
        <f t="shared" si="1216"/>
        <v>0</v>
      </c>
      <c r="BH1866" s="65">
        <f t="shared" si="1217"/>
        <v>0</v>
      </c>
      <c r="BI1866" s="65">
        <f t="shared" si="1218"/>
        <v>0</v>
      </c>
      <c r="BJ1866" s="65">
        <f t="shared" si="1219"/>
        <v>0</v>
      </c>
      <c r="BK1866" s="65">
        <f t="shared" si="1205"/>
        <v>0</v>
      </c>
      <c r="BL1866" s="66" t="str">
        <f t="shared" si="1239"/>
        <v>Nem hosszútávú a feladat.</v>
      </c>
      <c r="BM1866" s="67">
        <f t="shared" si="1220"/>
        <v>1</v>
      </c>
      <c r="BN1866" s="67">
        <f t="shared" si="1221"/>
        <v>0</v>
      </c>
      <c r="BO1866" s="67">
        <f t="shared" si="1222"/>
        <v>1</v>
      </c>
      <c r="BP1866" s="67">
        <f t="shared" si="1223"/>
        <v>0</v>
      </c>
      <c r="BQ1866" s="65">
        <f t="shared" si="1224"/>
        <v>0</v>
      </c>
      <c r="BR1866" s="64" t="str">
        <f t="shared" si="1225"/>
        <v>Nincs hosszútávú terv!</v>
      </c>
      <c r="BS1866" s="65">
        <f t="shared" si="1226"/>
        <v>0</v>
      </c>
      <c r="BT1866" s="65">
        <f t="shared" si="1227"/>
        <v>0</v>
      </c>
      <c r="BU1866" s="65">
        <f t="shared" si="1228"/>
        <v>0</v>
      </c>
      <c r="BV1866" s="65">
        <f t="shared" si="1229"/>
        <v>0</v>
      </c>
      <c r="BW1866" s="65">
        <f t="shared" si="1230"/>
        <v>0</v>
      </c>
      <c r="BX1866" s="65">
        <f t="shared" si="1231"/>
        <v>0</v>
      </c>
      <c r="BY1866" s="65">
        <f t="shared" si="1232"/>
        <v>0</v>
      </c>
      <c r="BZ1866" s="65">
        <f t="shared" si="1233"/>
        <v>0</v>
      </c>
      <c r="CA1866" s="65">
        <f t="shared" si="1234"/>
        <v>0</v>
      </c>
      <c r="CB1866" s="65">
        <f t="shared" si="1235"/>
        <v>0</v>
      </c>
      <c r="CC1866" s="65">
        <f t="shared" si="1236"/>
        <v>0</v>
      </c>
      <c r="CD1866" s="65" t="str">
        <f t="shared" si="1206"/>
        <v>Hiányos kitöltés! (B-oszlop üres)</v>
      </c>
      <c r="CE1866" s="66" t="str">
        <f t="shared" si="1207"/>
        <v>Hiányos kitöltés! (B-oszlop üres)</v>
      </c>
      <c r="CF1866" s="65">
        <f t="shared" si="1208"/>
        <v>0</v>
      </c>
      <c r="CG1866" s="65">
        <f t="shared" si="1209"/>
        <v>0</v>
      </c>
      <c r="CH1866" s="65">
        <f t="shared" si="1210"/>
        <v>0</v>
      </c>
    </row>
    <row r="1867" spans="1:86" ht="31.25" x14ac:dyDescent="0.25">
      <c r="A1867" s="54" t="str">
        <f t="shared" si="1199"/>
        <v>Nincs VKR kiválasztva!</v>
      </c>
      <c r="B1867" s="68"/>
      <c r="C1867" s="55"/>
      <c r="D1867" s="47"/>
      <c r="E1867" s="47"/>
      <c r="F1867" s="56" t="str">
        <f>IF($G1867="","Nincs VKR kiválasztva!",INDEX(Osszesito!$C:$C,MATCH($G1867,Osszesito!$D:$D,0)))</f>
        <v>Nincs VKR kiválasztva!</v>
      </c>
      <c r="G1867" s="45"/>
      <c r="H1867" s="51" t="str">
        <f>IF($D1867="","",CONCATENATE($AY1867,"_",COUNTA($D$3:$D1867),"_FSZV_2026"))</f>
        <v/>
      </c>
      <c r="I1867" s="56" t="str">
        <f>IF($G1867="","Nincs VKR kiválasztva!",INDEX(Osszesito!$G:$G,MATCH($F1867,Osszesito!$C:$C,0)))</f>
        <v>Nincs VKR kiválasztva!</v>
      </c>
      <c r="J1867" s="56" t="str">
        <f>IF($G1867="","Nincs VKR kiválasztva!",INDEX(Osszesito!$F:$F,MATCH($F1867,Osszesito!$C:$C,0)))</f>
        <v>Nincs VKR kiválasztva!</v>
      </c>
      <c r="K1867" s="48" t="str">
        <f t="shared" si="1237"/>
        <v>Nincs kitöltve a költség rész!</v>
      </c>
      <c r="L1867" s="49"/>
      <c r="M1867" s="49"/>
      <c r="N1867" s="60"/>
      <c r="O1867" s="60"/>
      <c r="P1867" s="90"/>
      <c r="R1867" s="62"/>
      <c r="S1867" s="62"/>
      <c r="T1867" s="62"/>
      <c r="U1867" s="62"/>
      <c r="V1867" s="62"/>
      <c r="W1867" s="62"/>
      <c r="X1867" s="62"/>
      <c r="Y1867" s="62"/>
      <c r="Z1867" s="62"/>
      <c r="AA1867" s="62"/>
      <c r="AB1867" s="62"/>
      <c r="AC1867" s="61">
        <f t="shared" si="1200"/>
        <v>0</v>
      </c>
      <c r="AD1867" s="1" t="str">
        <f t="shared" si="1201"/>
        <v>Nincs VKR kiválasztva!</v>
      </c>
      <c r="AF1867" s="60"/>
      <c r="AG1867" s="60"/>
      <c r="AH1867" s="60"/>
      <c r="AI1867" s="60"/>
      <c r="AJ1867" s="60"/>
      <c r="AK1867" s="60"/>
      <c r="AL1867" s="60"/>
      <c r="AM1867" s="60"/>
      <c r="AN1867" s="60"/>
      <c r="AO1867" s="60"/>
      <c r="AP1867" s="60"/>
      <c r="AQ1867" s="61">
        <f t="shared" si="1202"/>
        <v>0</v>
      </c>
      <c r="AR1867" s="130" t="s">
        <v>36</v>
      </c>
      <c r="AS1867" s="1" t="str">
        <f t="shared" si="1203"/>
        <v>Nincs VKR kiválasztva!</v>
      </c>
      <c r="AU1867" s="46"/>
      <c r="AV1867" s="46"/>
      <c r="AY1867" s="64" t="str">
        <f>IF($D1867="","",INDEX(Osszesito!$E:$E,MATCH($F1867,Osszesito!$C:$C,0)))</f>
        <v/>
      </c>
      <c r="AZ1867" s="64">
        <f t="shared" si="1211"/>
        <v>0</v>
      </c>
      <c r="BA1867" s="65">
        <f t="shared" si="1212"/>
        <v>0</v>
      </c>
      <c r="BB1867" s="65" t="str">
        <f t="shared" si="1213"/>
        <v>x</v>
      </c>
      <c r="BC1867" s="65">
        <f t="shared" si="1204"/>
        <v>0</v>
      </c>
      <c r="BD1867" s="65">
        <f t="shared" si="1238"/>
        <v>0</v>
      </c>
      <c r="BE1867" s="65">
        <f t="shared" si="1214"/>
        <v>0</v>
      </c>
      <c r="BF1867" s="64" t="str">
        <f t="shared" si="1215"/>
        <v>A forrás egyenlő a költséggel (I.ütem).</v>
      </c>
      <c r="BG1867" s="65">
        <f t="shared" si="1216"/>
        <v>0</v>
      </c>
      <c r="BH1867" s="65">
        <f t="shared" si="1217"/>
        <v>0</v>
      </c>
      <c r="BI1867" s="65">
        <f t="shared" si="1218"/>
        <v>0</v>
      </c>
      <c r="BJ1867" s="65">
        <f t="shared" si="1219"/>
        <v>0</v>
      </c>
      <c r="BK1867" s="65">
        <f t="shared" si="1205"/>
        <v>0</v>
      </c>
      <c r="BL1867" s="66" t="str">
        <f t="shared" si="1239"/>
        <v>Nem hosszútávú a feladat.</v>
      </c>
      <c r="BM1867" s="67">
        <f t="shared" si="1220"/>
        <v>1</v>
      </c>
      <c r="BN1867" s="67">
        <f t="shared" si="1221"/>
        <v>0</v>
      </c>
      <c r="BO1867" s="67">
        <f t="shared" si="1222"/>
        <v>1</v>
      </c>
      <c r="BP1867" s="67">
        <f t="shared" si="1223"/>
        <v>0</v>
      </c>
      <c r="BQ1867" s="65">
        <f t="shared" si="1224"/>
        <v>0</v>
      </c>
      <c r="BR1867" s="64" t="str">
        <f t="shared" si="1225"/>
        <v>Nincs hosszútávú terv!</v>
      </c>
      <c r="BS1867" s="65">
        <f t="shared" si="1226"/>
        <v>0</v>
      </c>
      <c r="BT1867" s="65">
        <f t="shared" si="1227"/>
        <v>0</v>
      </c>
      <c r="BU1867" s="65">
        <f t="shared" si="1228"/>
        <v>0</v>
      </c>
      <c r="BV1867" s="65">
        <f t="shared" si="1229"/>
        <v>0</v>
      </c>
      <c r="BW1867" s="65">
        <f t="shared" si="1230"/>
        <v>0</v>
      </c>
      <c r="BX1867" s="65">
        <f t="shared" si="1231"/>
        <v>0</v>
      </c>
      <c r="BY1867" s="65">
        <f t="shared" si="1232"/>
        <v>0</v>
      </c>
      <c r="BZ1867" s="65">
        <f t="shared" si="1233"/>
        <v>0</v>
      </c>
      <c r="CA1867" s="65">
        <f t="shared" si="1234"/>
        <v>0</v>
      </c>
      <c r="CB1867" s="65">
        <f t="shared" si="1235"/>
        <v>0</v>
      </c>
      <c r="CC1867" s="65">
        <f t="shared" si="1236"/>
        <v>0</v>
      </c>
      <c r="CD1867" s="65" t="str">
        <f t="shared" si="1206"/>
        <v>Hiányos kitöltés! (B-oszlop üres)</v>
      </c>
      <c r="CE1867" s="66" t="str">
        <f t="shared" si="1207"/>
        <v>Hiányos kitöltés! (B-oszlop üres)</v>
      </c>
      <c r="CF1867" s="65">
        <f t="shared" si="1208"/>
        <v>0</v>
      </c>
      <c r="CG1867" s="65">
        <f t="shared" si="1209"/>
        <v>0</v>
      </c>
      <c r="CH1867" s="65">
        <f t="shared" si="1210"/>
        <v>0</v>
      </c>
    </row>
    <row r="1868" spans="1:86" ht="31.25" x14ac:dyDescent="0.25">
      <c r="A1868" s="54" t="str">
        <f t="shared" si="1199"/>
        <v>Nincs VKR kiválasztva!</v>
      </c>
      <c r="B1868" s="68"/>
      <c r="C1868" s="55"/>
      <c r="D1868" s="47"/>
      <c r="E1868" s="47"/>
      <c r="F1868" s="56" t="str">
        <f>IF($G1868="","Nincs VKR kiválasztva!",INDEX(Osszesito!$C:$C,MATCH($G1868,Osszesito!$D:$D,0)))</f>
        <v>Nincs VKR kiválasztva!</v>
      </c>
      <c r="G1868" s="45"/>
      <c r="H1868" s="51" t="str">
        <f>IF($D1868="","",CONCATENATE($AY1868,"_",COUNTA($D$3:$D1868),"_FSZV_2026"))</f>
        <v/>
      </c>
      <c r="I1868" s="56" t="str">
        <f>IF($G1868="","Nincs VKR kiválasztva!",INDEX(Osszesito!$G:$G,MATCH($F1868,Osszesito!$C:$C,0)))</f>
        <v>Nincs VKR kiválasztva!</v>
      </c>
      <c r="J1868" s="56" t="str">
        <f>IF($G1868="","Nincs VKR kiválasztva!",INDEX(Osszesito!$F:$F,MATCH($F1868,Osszesito!$C:$C,0)))</f>
        <v>Nincs VKR kiválasztva!</v>
      </c>
      <c r="K1868" s="48" t="str">
        <f t="shared" si="1237"/>
        <v>Nincs kitöltve a költség rész!</v>
      </c>
      <c r="L1868" s="49"/>
      <c r="M1868" s="49"/>
      <c r="N1868" s="60"/>
      <c r="O1868" s="60"/>
      <c r="P1868" s="90"/>
      <c r="R1868" s="62"/>
      <c r="S1868" s="62"/>
      <c r="T1868" s="62"/>
      <c r="U1868" s="62"/>
      <c r="V1868" s="62"/>
      <c r="W1868" s="62"/>
      <c r="X1868" s="62"/>
      <c r="Y1868" s="62"/>
      <c r="Z1868" s="62"/>
      <c r="AA1868" s="62"/>
      <c r="AB1868" s="62"/>
      <c r="AC1868" s="61">
        <f t="shared" si="1200"/>
        <v>0</v>
      </c>
      <c r="AD1868" s="1" t="str">
        <f t="shared" si="1201"/>
        <v>Nincs VKR kiválasztva!</v>
      </c>
      <c r="AF1868" s="60"/>
      <c r="AG1868" s="60"/>
      <c r="AH1868" s="60"/>
      <c r="AI1868" s="60"/>
      <c r="AJ1868" s="60"/>
      <c r="AK1868" s="60"/>
      <c r="AL1868" s="60"/>
      <c r="AM1868" s="60"/>
      <c r="AN1868" s="60"/>
      <c r="AO1868" s="60"/>
      <c r="AP1868" s="60"/>
      <c r="AQ1868" s="61">
        <f t="shared" si="1202"/>
        <v>0</v>
      </c>
      <c r="AR1868" s="130" t="s">
        <v>36</v>
      </c>
      <c r="AS1868" s="1" t="str">
        <f t="shared" si="1203"/>
        <v>Nincs VKR kiválasztva!</v>
      </c>
      <c r="AU1868" s="46"/>
      <c r="AV1868" s="46"/>
      <c r="AY1868" s="64" t="str">
        <f>IF($D1868="","",INDEX(Osszesito!$E:$E,MATCH($F1868,Osszesito!$C:$C,0)))</f>
        <v/>
      </c>
      <c r="AZ1868" s="64">
        <f t="shared" si="1211"/>
        <v>0</v>
      </c>
      <c r="BA1868" s="65">
        <f t="shared" si="1212"/>
        <v>0</v>
      </c>
      <c r="BB1868" s="65" t="str">
        <f t="shared" si="1213"/>
        <v>x</v>
      </c>
      <c r="BC1868" s="65">
        <f t="shared" si="1204"/>
        <v>0</v>
      </c>
      <c r="BD1868" s="65">
        <f t="shared" si="1238"/>
        <v>0</v>
      </c>
      <c r="BE1868" s="65">
        <f t="shared" si="1214"/>
        <v>0</v>
      </c>
      <c r="BF1868" s="64" t="str">
        <f t="shared" si="1215"/>
        <v>A forrás egyenlő a költséggel (I.ütem).</v>
      </c>
      <c r="BG1868" s="65">
        <f t="shared" si="1216"/>
        <v>0</v>
      </c>
      <c r="BH1868" s="65">
        <f t="shared" si="1217"/>
        <v>0</v>
      </c>
      <c r="BI1868" s="65">
        <f t="shared" si="1218"/>
        <v>0</v>
      </c>
      <c r="BJ1868" s="65">
        <f t="shared" si="1219"/>
        <v>0</v>
      </c>
      <c r="BK1868" s="65">
        <f t="shared" si="1205"/>
        <v>0</v>
      </c>
      <c r="BL1868" s="66" t="str">
        <f t="shared" si="1239"/>
        <v>Nem hosszútávú a feladat.</v>
      </c>
      <c r="BM1868" s="67">
        <f t="shared" si="1220"/>
        <v>1</v>
      </c>
      <c r="BN1868" s="67">
        <f t="shared" si="1221"/>
        <v>0</v>
      </c>
      <c r="BO1868" s="67">
        <f t="shared" si="1222"/>
        <v>1</v>
      </c>
      <c r="BP1868" s="67">
        <f t="shared" si="1223"/>
        <v>0</v>
      </c>
      <c r="BQ1868" s="65">
        <f t="shared" si="1224"/>
        <v>0</v>
      </c>
      <c r="BR1868" s="64" t="str">
        <f t="shared" si="1225"/>
        <v>Nincs hosszútávú terv!</v>
      </c>
      <c r="BS1868" s="65">
        <f t="shared" si="1226"/>
        <v>0</v>
      </c>
      <c r="BT1868" s="65">
        <f t="shared" si="1227"/>
        <v>0</v>
      </c>
      <c r="BU1868" s="65">
        <f t="shared" si="1228"/>
        <v>0</v>
      </c>
      <c r="BV1868" s="65">
        <f t="shared" si="1229"/>
        <v>0</v>
      </c>
      <c r="BW1868" s="65">
        <f t="shared" si="1230"/>
        <v>0</v>
      </c>
      <c r="BX1868" s="65">
        <f t="shared" si="1231"/>
        <v>0</v>
      </c>
      <c r="BY1868" s="65">
        <f t="shared" si="1232"/>
        <v>0</v>
      </c>
      <c r="BZ1868" s="65">
        <f t="shared" si="1233"/>
        <v>0</v>
      </c>
      <c r="CA1868" s="65">
        <f t="shared" si="1234"/>
        <v>0</v>
      </c>
      <c r="CB1868" s="65">
        <f t="shared" si="1235"/>
        <v>0</v>
      </c>
      <c r="CC1868" s="65">
        <f t="shared" si="1236"/>
        <v>0</v>
      </c>
      <c r="CD1868" s="65" t="str">
        <f t="shared" si="1206"/>
        <v>Hiányos kitöltés! (B-oszlop üres)</v>
      </c>
      <c r="CE1868" s="66" t="str">
        <f t="shared" si="1207"/>
        <v>Hiányos kitöltés! (B-oszlop üres)</v>
      </c>
      <c r="CF1868" s="65">
        <f t="shared" si="1208"/>
        <v>0</v>
      </c>
      <c r="CG1868" s="65">
        <f t="shared" si="1209"/>
        <v>0</v>
      </c>
      <c r="CH1868" s="65">
        <f t="shared" si="1210"/>
        <v>0</v>
      </c>
    </row>
    <row r="1869" spans="1:86" ht="31.25" x14ac:dyDescent="0.25">
      <c r="A1869" s="54" t="str">
        <f t="shared" si="1199"/>
        <v>Nincs VKR kiválasztva!</v>
      </c>
      <c r="B1869" s="68"/>
      <c r="C1869" s="55"/>
      <c r="D1869" s="47"/>
      <c r="E1869" s="47"/>
      <c r="F1869" s="56" t="str">
        <f>IF($G1869="","Nincs VKR kiválasztva!",INDEX(Osszesito!$C:$C,MATCH($G1869,Osszesito!$D:$D,0)))</f>
        <v>Nincs VKR kiválasztva!</v>
      </c>
      <c r="G1869" s="45"/>
      <c r="H1869" s="51" t="str">
        <f>IF($D1869="","",CONCATENATE($AY1869,"_",COUNTA($D$3:$D1869),"_FSZV_2026"))</f>
        <v/>
      </c>
      <c r="I1869" s="56" t="str">
        <f>IF($G1869="","Nincs VKR kiválasztva!",INDEX(Osszesito!$G:$G,MATCH($F1869,Osszesito!$C:$C,0)))</f>
        <v>Nincs VKR kiválasztva!</v>
      </c>
      <c r="J1869" s="56" t="str">
        <f>IF($G1869="","Nincs VKR kiválasztva!",INDEX(Osszesito!$F:$F,MATCH($F1869,Osszesito!$C:$C,0)))</f>
        <v>Nincs VKR kiválasztva!</v>
      </c>
      <c r="K1869" s="48" t="str">
        <f t="shared" si="1237"/>
        <v>Nincs kitöltve a költség rész!</v>
      </c>
      <c r="L1869" s="49"/>
      <c r="M1869" s="49"/>
      <c r="N1869" s="60"/>
      <c r="O1869" s="60"/>
      <c r="P1869" s="90"/>
      <c r="R1869" s="62"/>
      <c r="S1869" s="62"/>
      <c r="T1869" s="62"/>
      <c r="U1869" s="62"/>
      <c r="V1869" s="62"/>
      <c r="W1869" s="62"/>
      <c r="X1869" s="62"/>
      <c r="Y1869" s="62"/>
      <c r="Z1869" s="62"/>
      <c r="AA1869" s="62"/>
      <c r="AB1869" s="62"/>
      <c r="AC1869" s="61">
        <f t="shared" si="1200"/>
        <v>0</v>
      </c>
      <c r="AD1869" s="1" t="str">
        <f t="shared" si="1201"/>
        <v>Nincs VKR kiválasztva!</v>
      </c>
      <c r="AF1869" s="60"/>
      <c r="AG1869" s="60"/>
      <c r="AH1869" s="60"/>
      <c r="AI1869" s="60"/>
      <c r="AJ1869" s="60"/>
      <c r="AK1869" s="60"/>
      <c r="AL1869" s="60"/>
      <c r="AM1869" s="60"/>
      <c r="AN1869" s="60"/>
      <c r="AO1869" s="60"/>
      <c r="AP1869" s="60"/>
      <c r="AQ1869" s="61">
        <f t="shared" si="1202"/>
        <v>0</v>
      </c>
      <c r="AR1869" s="130" t="s">
        <v>36</v>
      </c>
      <c r="AS1869" s="1" t="str">
        <f t="shared" si="1203"/>
        <v>Nincs VKR kiválasztva!</v>
      </c>
      <c r="AU1869" s="46"/>
      <c r="AV1869" s="46"/>
      <c r="AY1869" s="64" t="str">
        <f>IF($D1869="","",INDEX(Osszesito!$E:$E,MATCH($F1869,Osszesito!$C:$C,0)))</f>
        <v/>
      </c>
      <c r="AZ1869" s="64">
        <f t="shared" si="1211"/>
        <v>0</v>
      </c>
      <c r="BA1869" s="65">
        <f t="shared" si="1212"/>
        <v>0</v>
      </c>
      <c r="BB1869" s="65" t="str">
        <f t="shared" si="1213"/>
        <v>x</v>
      </c>
      <c r="BC1869" s="65">
        <f t="shared" si="1204"/>
        <v>0</v>
      </c>
      <c r="BD1869" s="65">
        <f t="shared" si="1238"/>
        <v>0</v>
      </c>
      <c r="BE1869" s="65">
        <f t="shared" si="1214"/>
        <v>0</v>
      </c>
      <c r="BF1869" s="64" t="str">
        <f t="shared" si="1215"/>
        <v>A forrás egyenlő a költséggel (I.ütem).</v>
      </c>
      <c r="BG1869" s="65">
        <f t="shared" si="1216"/>
        <v>0</v>
      </c>
      <c r="BH1869" s="65">
        <f t="shared" si="1217"/>
        <v>0</v>
      </c>
      <c r="BI1869" s="65">
        <f t="shared" si="1218"/>
        <v>0</v>
      </c>
      <c r="BJ1869" s="65">
        <f t="shared" si="1219"/>
        <v>0</v>
      </c>
      <c r="BK1869" s="65">
        <f t="shared" si="1205"/>
        <v>0</v>
      </c>
      <c r="BL1869" s="66" t="str">
        <f t="shared" si="1239"/>
        <v>Nem hosszútávú a feladat.</v>
      </c>
      <c r="BM1869" s="67">
        <f t="shared" si="1220"/>
        <v>1</v>
      </c>
      <c r="BN1869" s="67">
        <f t="shared" si="1221"/>
        <v>0</v>
      </c>
      <c r="BO1869" s="67">
        <f t="shared" si="1222"/>
        <v>1</v>
      </c>
      <c r="BP1869" s="67">
        <f t="shared" si="1223"/>
        <v>0</v>
      </c>
      <c r="BQ1869" s="65">
        <f t="shared" si="1224"/>
        <v>0</v>
      </c>
      <c r="BR1869" s="64" t="str">
        <f t="shared" si="1225"/>
        <v>Nincs hosszútávú terv!</v>
      </c>
      <c r="BS1869" s="65">
        <f t="shared" si="1226"/>
        <v>0</v>
      </c>
      <c r="BT1869" s="65">
        <f t="shared" si="1227"/>
        <v>0</v>
      </c>
      <c r="BU1869" s="65">
        <f t="shared" si="1228"/>
        <v>0</v>
      </c>
      <c r="BV1869" s="65">
        <f t="shared" si="1229"/>
        <v>0</v>
      </c>
      <c r="BW1869" s="65">
        <f t="shared" si="1230"/>
        <v>0</v>
      </c>
      <c r="BX1869" s="65">
        <f t="shared" si="1231"/>
        <v>0</v>
      </c>
      <c r="BY1869" s="65">
        <f t="shared" si="1232"/>
        <v>0</v>
      </c>
      <c r="BZ1869" s="65">
        <f t="shared" si="1233"/>
        <v>0</v>
      </c>
      <c r="CA1869" s="65">
        <f t="shared" si="1234"/>
        <v>0</v>
      </c>
      <c r="CB1869" s="65">
        <f t="shared" si="1235"/>
        <v>0</v>
      </c>
      <c r="CC1869" s="65">
        <f t="shared" si="1236"/>
        <v>0</v>
      </c>
      <c r="CD1869" s="65" t="str">
        <f t="shared" si="1206"/>
        <v>Hiányos kitöltés! (B-oszlop üres)</v>
      </c>
      <c r="CE1869" s="66" t="str">
        <f t="shared" si="1207"/>
        <v>Hiányos kitöltés! (B-oszlop üres)</v>
      </c>
      <c r="CF1869" s="65">
        <f t="shared" si="1208"/>
        <v>0</v>
      </c>
      <c r="CG1869" s="65">
        <f t="shared" si="1209"/>
        <v>0</v>
      </c>
      <c r="CH1869" s="65">
        <f t="shared" si="1210"/>
        <v>0</v>
      </c>
    </row>
    <row r="1870" spans="1:86" ht="31.25" x14ac:dyDescent="0.25">
      <c r="A1870" s="54" t="str">
        <f t="shared" si="1199"/>
        <v>Nincs VKR kiválasztva!</v>
      </c>
      <c r="B1870" s="68"/>
      <c r="C1870" s="55"/>
      <c r="D1870" s="47"/>
      <c r="E1870" s="47"/>
      <c r="F1870" s="56" t="str">
        <f>IF($G1870="","Nincs VKR kiválasztva!",INDEX(Osszesito!$C:$C,MATCH($G1870,Osszesito!$D:$D,0)))</f>
        <v>Nincs VKR kiválasztva!</v>
      </c>
      <c r="G1870" s="45"/>
      <c r="H1870" s="51" t="str">
        <f>IF($D1870="","",CONCATENATE($AY1870,"_",COUNTA($D$3:$D1870),"_FSZV_2026"))</f>
        <v/>
      </c>
      <c r="I1870" s="56" t="str">
        <f>IF($G1870="","Nincs VKR kiválasztva!",INDEX(Osszesito!$G:$G,MATCH($F1870,Osszesito!$C:$C,0)))</f>
        <v>Nincs VKR kiválasztva!</v>
      </c>
      <c r="J1870" s="56" t="str">
        <f>IF($G1870="","Nincs VKR kiválasztva!",INDEX(Osszesito!$F:$F,MATCH($F1870,Osszesito!$C:$C,0)))</f>
        <v>Nincs VKR kiválasztva!</v>
      </c>
      <c r="K1870" s="48" t="str">
        <f t="shared" si="1237"/>
        <v>Nincs kitöltve a költség rész!</v>
      </c>
      <c r="L1870" s="49"/>
      <c r="M1870" s="49"/>
      <c r="N1870" s="60"/>
      <c r="O1870" s="60"/>
      <c r="P1870" s="90"/>
      <c r="R1870" s="62"/>
      <c r="S1870" s="62"/>
      <c r="T1870" s="62"/>
      <c r="U1870" s="62"/>
      <c r="V1870" s="62"/>
      <c r="W1870" s="62"/>
      <c r="X1870" s="62"/>
      <c r="Y1870" s="62"/>
      <c r="Z1870" s="62"/>
      <c r="AA1870" s="62"/>
      <c r="AB1870" s="62"/>
      <c r="AC1870" s="61">
        <f t="shared" si="1200"/>
        <v>0</v>
      </c>
      <c r="AD1870" s="1" t="str">
        <f t="shared" si="1201"/>
        <v>Nincs VKR kiválasztva!</v>
      </c>
      <c r="AF1870" s="60"/>
      <c r="AG1870" s="60"/>
      <c r="AH1870" s="60"/>
      <c r="AI1870" s="60"/>
      <c r="AJ1870" s="60"/>
      <c r="AK1870" s="60"/>
      <c r="AL1870" s="60"/>
      <c r="AM1870" s="60"/>
      <c r="AN1870" s="60"/>
      <c r="AO1870" s="60"/>
      <c r="AP1870" s="60"/>
      <c r="AQ1870" s="61">
        <f t="shared" si="1202"/>
        <v>0</v>
      </c>
      <c r="AR1870" s="130" t="s">
        <v>36</v>
      </c>
      <c r="AS1870" s="1" t="str">
        <f t="shared" si="1203"/>
        <v>Nincs VKR kiválasztva!</v>
      </c>
      <c r="AU1870" s="46"/>
      <c r="AV1870" s="46"/>
      <c r="AY1870" s="64" t="str">
        <f>IF($D1870="","",INDEX(Osszesito!$E:$E,MATCH($F1870,Osszesito!$C:$C,0)))</f>
        <v/>
      </c>
      <c r="AZ1870" s="64">
        <f t="shared" si="1211"/>
        <v>0</v>
      </c>
      <c r="BA1870" s="65">
        <f t="shared" si="1212"/>
        <v>0</v>
      </c>
      <c r="BB1870" s="65" t="str">
        <f t="shared" si="1213"/>
        <v>x</v>
      </c>
      <c r="BC1870" s="65">
        <f t="shared" si="1204"/>
        <v>0</v>
      </c>
      <c r="BD1870" s="65">
        <f t="shared" si="1238"/>
        <v>0</v>
      </c>
      <c r="BE1870" s="65">
        <f t="shared" si="1214"/>
        <v>0</v>
      </c>
      <c r="BF1870" s="64" t="str">
        <f t="shared" si="1215"/>
        <v>A forrás egyenlő a költséggel (I.ütem).</v>
      </c>
      <c r="BG1870" s="65">
        <f t="shared" si="1216"/>
        <v>0</v>
      </c>
      <c r="BH1870" s="65">
        <f t="shared" si="1217"/>
        <v>0</v>
      </c>
      <c r="BI1870" s="65">
        <f t="shared" si="1218"/>
        <v>0</v>
      </c>
      <c r="BJ1870" s="65">
        <f t="shared" si="1219"/>
        <v>0</v>
      </c>
      <c r="BK1870" s="65">
        <f t="shared" si="1205"/>
        <v>0</v>
      </c>
      <c r="BL1870" s="66" t="str">
        <f t="shared" si="1239"/>
        <v>Nem hosszútávú a feladat.</v>
      </c>
      <c r="BM1870" s="67">
        <f t="shared" si="1220"/>
        <v>1</v>
      </c>
      <c r="BN1870" s="67">
        <f t="shared" si="1221"/>
        <v>0</v>
      </c>
      <c r="BO1870" s="67">
        <f t="shared" si="1222"/>
        <v>1</v>
      </c>
      <c r="BP1870" s="67">
        <f t="shared" si="1223"/>
        <v>0</v>
      </c>
      <c r="BQ1870" s="65">
        <f t="shared" si="1224"/>
        <v>0</v>
      </c>
      <c r="BR1870" s="64" t="str">
        <f t="shared" si="1225"/>
        <v>Nincs hosszútávú terv!</v>
      </c>
      <c r="BS1870" s="65">
        <f t="shared" si="1226"/>
        <v>0</v>
      </c>
      <c r="BT1870" s="65">
        <f t="shared" si="1227"/>
        <v>0</v>
      </c>
      <c r="BU1870" s="65">
        <f t="shared" si="1228"/>
        <v>0</v>
      </c>
      <c r="BV1870" s="65">
        <f t="shared" si="1229"/>
        <v>0</v>
      </c>
      <c r="BW1870" s="65">
        <f t="shared" si="1230"/>
        <v>0</v>
      </c>
      <c r="BX1870" s="65">
        <f t="shared" si="1231"/>
        <v>0</v>
      </c>
      <c r="BY1870" s="65">
        <f t="shared" si="1232"/>
        <v>0</v>
      </c>
      <c r="BZ1870" s="65">
        <f t="shared" si="1233"/>
        <v>0</v>
      </c>
      <c r="CA1870" s="65">
        <f t="shared" si="1234"/>
        <v>0</v>
      </c>
      <c r="CB1870" s="65">
        <f t="shared" si="1235"/>
        <v>0</v>
      </c>
      <c r="CC1870" s="65">
        <f t="shared" si="1236"/>
        <v>0</v>
      </c>
      <c r="CD1870" s="65" t="str">
        <f t="shared" si="1206"/>
        <v>Hiányos kitöltés! (B-oszlop üres)</v>
      </c>
      <c r="CE1870" s="66" t="str">
        <f t="shared" si="1207"/>
        <v>Hiányos kitöltés! (B-oszlop üres)</v>
      </c>
      <c r="CF1870" s="65">
        <f t="shared" si="1208"/>
        <v>0</v>
      </c>
      <c r="CG1870" s="65">
        <f t="shared" si="1209"/>
        <v>0</v>
      </c>
      <c r="CH1870" s="65">
        <f t="shared" si="1210"/>
        <v>0</v>
      </c>
    </row>
    <row r="1871" spans="1:86" ht="31.25" x14ac:dyDescent="0.25">
      <c r="A1871" s="54" t="str">
        <f t="shared" si="1199"/>
        <v>Nincs VKR kiválasztva!</v>
      </c>
      <c r="B1871" s="68"/>
      <c r="C1871" s="55"/>
      <c r="D1871" s="47"/>
      <c r="E1871" s="47"/>
      <c r="F1871" s="56" t="str">
        <f>IF($G1871="","Nincs VKR kiválasztva!",INDEX(Osszesito!$C:$C,MATCH($G1871,Osszesito!$D:$D,0)))</f>
        <v>Nincs VKR kiválasztva!</v>
      </c>
      <c r="G1871" s="45"/>
      <c r="H1871" s="51" t="str">
        <f>IF($D1871="","",CONCATENATE($AY1871,"_",COUNTA($D$3:$D1871),"_FSZV_2026"))</f>
        <v/>
      </c>
      <c r="I1871" s="56" t="str">
        <f>IF($G1871="","Nincs VKR kiválasztva!",INDEX(Osszesito!$G:$G,MATCH($F1871,Osszesito!$C:$C,0)))</f>
        <v>Nincs VKR kiválasztva!</v>
      </c>
      <c r="J1871" s="56" t="str">
        <f>IF($G1871="","Nincs VKR kiválasztva!",INDEX(Osszesito!$F:$F,MATCH($F1871,Osszesito!$C:$C,0)))</f>
        <v>Nincs VKR kiválasztva!</v>
      </c>
      <c r="K1871" s="48" t="str">
        <f t="shared" si="1237"/>
        <v>Nincs kitöltve a költség rész!</v>
      </c>
      <c r="L1871" s="49"/>
      <c r="M1871" s="49"/>
      <c r="N1871" s="60"/>
      <c r="O1871" s="60"/>
      <c r="P1871" s="90"/>
      <c r="R1871" s="62"/>
      <c r="S1871" s="62"/>
      <c r="T1871" s="62"/>
      <c r="U1871" s="62"/>
      <c r="V1871" s="62"/>
      <c r="W1871" s="62"/>
      <c r="X1871" s="62"/>
      <c r="Y1871" s="62"/>
      <c r="Z1871" s="62"/>
      <c r="AA1871" s="62"/>
      <c r="AB1871" s="62"/>
      <c r="AC1871" s="61">
        <f t="shared" si="1200"/>
        <v>0</v>
      </c>
      <c r="AD1871" s="1" t="str">
        <f t="shared" si="1201"/>
        <v>Nincs VKR kiválasztva!</v>
      </c>
      <c r="AF1871" s="60"/>
      <c r="AG1871" s="60"/>
      <c r="AH1871" s="60"/>
      <c r="AI1871" s="60"/>
      <c r="AJ1871" s="60"/>
      <c r="AK1871" s="60"/>
      <c r="AL1871" s="60"/>
      <c r="AM1871" s="60"/>
      <c r="AN1871" s="60"/>
      <c r="AO1871" s="60"/>
      <c r="AP1871" s="60"/>
      <c r="AQ1871" s="61">
        <f t="shared" si="1202"/>
        <v>0</v>
      </c>
      <c r="AR1871" s="130" t="s">
        <v>36</v>
      </c>
      <c r="AS1871" s="1" t="str">
        <f t="shared" si="1203"/>
        <v>Nincs VKR kiválasztva!</v>
      </c>
      <c r="AU1871" s="46"/>
      <c r="AV1871" s="46"/>
      <c r="AY1871" s="64" t="str">
        <f>IF($D1871="","",INDEX(Osszesito!$E:$E,MATCH($F1871,Osszesito!$C:$C,0)))</f>
        <v/>
      </c>
      <c r="AZ1871" s="64">
        <f t="shared" si="1211"/>
        <v>0</v>
      </c>
      <c r="BA1871" s="65">
        <f t="shared" si="1212"/>
        <v>0</v>
      </c>
      <c r="BB1871" s="65" t="str">
        <f t="shared" si="1213"/>
        <v>x</v>
      </c>
      <c r="BC1871" s="65">
        <f t="shared" si="1204"/>
        <v>0</v>
      </c>
      <c r="BD1871" s="65">
        <f t="shared" si="1238"/>
        <v>0</v>
      </c>
      <c r="BE1871" s="65">
        <f t="shared" si="1214"/>
        <v>0</v>
      </c>
      <c r="BF1871" s="64" t="str">
        <f t="shared" si="1215"/>
        <v>A forrás egyenlő a költséggel (I.ütem).</v>
      </c>
      <c r="BG1871" s="65">
        <f t="shared" si="1216"/>
        <v>0</v>
      </c>
      <c r="BH1871" s="65">
        <f t="shared" si="1217"/>
        <v>0</v>
      </c>
      <c r="BI1871" s="65">
        <f t="shared" si="1218"/>
        <v>0</v>
      </c>
      <c r="BJ1871" s="65">
        <f t="shared" si="1219"/>
        <v>0</v>
      </c>
      <c r="BK1871" s="65">
        <f t="shared" si="1205"/>
        <v>0</v>
      </c>
      <c r="BL1871" s="66" t="str">
        <f t="shared" si="1239"/>
        <v>Nem hosszútávú a feladat.</v>
      </c>
      <c r="BM1871" s="67">
        <f t="shared" si="1220"/>
        <v>1</v>
      </c>
      <c r="BN1871" s="67">
        <f t="shared" si="1221"/>
        <v>0</v>
      </c>
      <c r="BO1871" s="67">
        <f t="shared" si="1222"/>
        <v>1</v>
      </c>
      <c r="BP1871" s="67">
        <f t="shared" si="1223"/>
        <v>0</v>
      </c>
      <c r="BQ1871" s="65">
        <f t="shared" si="1224"/>
        <v>0</v>
      </c>
      <c r="BR1871" s="64" t="str">
        <f t="shared" si="1225"/>
        <v>Nincs hosszútávú terv!</v>
      </c>
      <c r="BS1871" s="65">
        <f t="shared" si="1226"/>
        <v>0</v>
      </c>
      <c r="BT1871" s="65">
        <f t="shared" si="1227"/>
        <v>0</v>
      </c>
      <c r="BU1871" s="65">
        <f t="shared" si="1228"/>
        <v>0</v>
      </c>
      <c r="BV1871" s="65">
        <f t="shared" si="1229"/>
        <v>0</v>
      </c>
      <c r="BW1871" s="65">
        <f t="shared" si="1230"/>
        <v>0</v>
      </c>
      <c r="BX1871" s="65">
        <f t="shared" si="1231"/>
        <v>0</v>
      </c>
      <c r="BY1871" s="65">
        <f t="shared" si="1232"/>
        <v>0</v>
      </c>
      <c r="BZ1871" s="65">
        <f t="shared" si="1233"/>
        <v>0</v>
      </c>
      <c r="CA1871" s="65">
        <f t="shared" si="1234"/>
        <v>0</v>
      </c>
      <c r="CB1871" s="65">
        <f t="shared" si="1235"/>
        <v>0</v>
      </c>
      <c r="CC1871" s="65">
        <f t="shared" si="1236"/>
        <v>0</v>
      </c>
      <c r="CD1871" s="65" t="str">
        <f t="shared" si="1206"/>
        <v>Hiányos kitöltés! (B-oszlop üres)</v>
      </c>
      <c r="CE1871" s="66" t="str">
        <f t="shared" si="1207"/>
        <v>Hiányos kitöltés! (B-oszlop üres)</v>
      </c>
      <c r="CF1871" s="65">
        <f t="shared" si="1208"/>
        <v>0</v>
      </c>
      <c r="CG1871" s="65">
        <f t="shared" si="1209"/>
        <v>0</v>
      </c>
      <c r="CH1871" s="65">
        <f t="shared" si="1210"/>
        <v>0</v>
      </c>
    </row>
    <row r="1872" spans="1:86" ht="31.25" x14ac:dyDescent="0.25">
      <c r="A1872" s="54" t="str">
        <f t="shared" si="1199"/>
        <v>Nincs VKR kiválasztva!</v>
      </c>
      <c r="B1872" s="68"/>
      <c r="C1872" s="55"/>
      <c r="D1872" s="47"/>
      <c r="E1872" s="47"/>
      <c r="F1872" s="56" t="str">
        <f>IF($G1872="","Nincs VKR kiválasztva!",INDEX(Osszesito!$C:$C,MATCH($G1872,Osszesito!$D:$D,0)))</f>
        <v>Nincs VKR kiválasztva!</v>
      </c>
      <c r="G1872" s="45"/>
      <c r="H1872" s="51" t="str">
        <f>IF($D1872="","",CONCATENATE($AY1872,"_",COUNTA($D$3:$D1872),"_FSZV_2026"))</f>
        <v/>
      </c>
      <c r="I1872" s="56" t="str">
        <f>IF($G1872="","Nincs VKR kiválasztva!",INDEX(Osszesito!$G:$G,MATCH($F1872,Osszesito!$C:$C,0)))</f>
        <v>Nincs VKR kiválasztva!</v>
      </c>
      <c r="J1872" s="56" t="str">
        <f>IF($G1872="","Nincs VKR kiválasztva!",INDEX(Osszesito!$F:$F,MATCH($F1872,Osszesito!$C:$C,0)))</f>
        <v>Nincs VKR kiválasztva!</v>
      </c>
      <c r="K1872" s="48" t="str">
        <f t="shared" si="1237"/>
        <v>Nincs kitöltve a költség rész!</v>
      </c>
      <c r="L1872" s="49"/>
      <c r="M1872" s="49"/>
      <c r="N1872" s="60"/>
      <c r="O1872" s="60"/>
      <c r="P1872" s="90"/>
      <c r="R1872" s="62"/>
      <c r="S1872" s="62"/>
      <c r="T1872" s="62"/>
      <c r="U1872" s="62"/>
      <c r="V1872" s="62"/>
      <c r="W1872" s="62"/>
      <c r="X1872" s="62"/>
      <c r="Y1872" s="62"/>
      <c r="Z1872" s="62"/>
      <c r="AA1872" s="62"/>
      <c r="AB1872" s="62"/>
      <c r="AC1872" s="61">
        <f t="shared" si="1200"/>
        <v>0</v>
      </c>
      <c r="AD1872" s="1" t="str">
        <f t="shared" si="1201"/>
        <v>Nincs VKR kiválasztva!</v>
      </c>
      <c r="AF1872" s="60"/>
      <c r="AG1872" s="60"/>
      <c r="AH1872" s="60"/>
      <c r="AI1872" s="60"/>
      <c r="AJ1872" s="60"/>
      <c r="AK1872" s="60"/>
      <c r="AL1872" s="60"/>
      <c r="AM1872" s="60"/>
      <c r="AN1872" s="60"/>
      <c r="AO1872" s="60"/>
      <c r="AP1872" s="60"/>
      <c r="AQ1872" s="61">
        <f t="shared" si="1202"/>
        <v>0</v>
      </c>
      <c r="AR1872" s="130" t="s">
        <v>36</v>
      </c>
      <c r="AS1872" s="1" t="str">
        <f t="shared" si="1203"/>
        <v>Nincs VKR kiválasztva!</v>
      </c>
      <c r="AU1872" s="46"/>
      <c r="AV1872" s="46"/>
      <c r="AY1872" s="64" t="str">
        <f>IF($D1872="","",INDEX(Osszesito!$E:$E,MATCH($F1872,Osszesito!$C:$C,0)))</f>
        <v/>
      </c>
      <c r="AZ1872" s="64">
        <f t="shared" si="1211"/>
        <v>0</v>
      </c>
      <c r="BA1872" s="65">
        <f t="shared" si="1212"/>
        <v>0</v>
      </c>
      <c r="BB1872" s="65" t="str">
        <f t="shared" si="1213"/>
        <v>x</v>
      </c>
      <c r="BC1872" s="65">
        <f t="shared" si="1204"/>
        <v>0</v>
      </c>
      <c r="BD1872" s="65">
        <f t="shared" si="1238"/>
        <v>0</v>
      </c>
      <c r="BE1872" s="65">
        <f t="shared" si="1214"/>
        <v>0</v>
      </c>
      <c r="BF1872" s="64" t="str">
        <f t="shared" si="1215"/>
        <v>A forrás egyenlő a költséggel (I.ütem).</v>
      </c>
      <c r="BG1872" s="65">
        <f t="shared" si="1216"/>
        <v>0</v>
      </c>
      <c r="BH1872" s="65">
        <f t="shared" si="1217"/>
        <v>0</v>
      </c>
      <c r="BI1872" s="65">
        <f t="shared" si="1218"/>
        <v>0</v>
      </c>
      <c r="BJ1872" s="65">
        <f t="shared" si="1219"/>
        <v>0</v>
      </c>
      <c r="BK1872" s="65">
        <f t="shared" si="1205"/>
        <v>0</v>
      </c>
      <c r="BL1872" s="66" t="str">
        <f t="shared" si="1239"/>
        <v>Nem hosszútávú a feladat.</v>
      </c>
      <c r="BM1872" s="67">
        <f t="shared" si="1220"/>
        <v>1</v>
      </c>
      <c r="BN1872" s="67">
        <f t="shared" si="1221"/>
        <v>0</v>
      </c>
      <c r="BO1872" s="67">
        <f t="shared" si="1222"/>
        <v>1</v>
      </c>
      <c r="BP1872" s="67">
        <f t="shared" si="1223"/>
        <v>0</v>
      </c>
      <c r="BQ1872" s="65">
        <f t="shared" si="1224"/>
        <v>0</v>
      </c>
      <c r="BR1872" s="64" t="str">
        <f t="shared" si="1225"/>
        <v>Nincs hosszútávú terv!</v>
      </c>
      <c r="BS1872" s="65">
        <f t="shared" si="1226"/>
        <v>0</v>
      </c>
      <c r="BT1872" s="65">
        <f t="shared" si="1227"/>
        <v>0</v>
      </c>
      <c r="BU1872" s="65">
        <f t="shared" si="1228"/>
        <v>0</v>
      </c>
      <c r="BV1872" s="65">
        <f t="shared" si="1229"/>
        <v>0</v>
      </c>
      <c r="BW1872" s="65">
        <f t="shared" si="1230"/>
        <v>0</v>
      </c>
      <c r="BX1872" s="65">
        <f t="shared" si="1231"/>
        <v>0</v>
      </c>
      <c r="BY1872" s="65">
        <f t="shared" si="1232"/>
        <v>0</v>
      </c>
      <c r="BZ1872" s="65">
        <f t="shared" si="1233"/>
        <v>0</v>
      </c>
      <c r="CA1872" s="65">
        <f t="shared" si="1234"/>
        <v>0</v>
      </c>
      <c r="CB1872" s="65">
        <f t="shared" si="1235"/>
        <v>0</v>
      </c>
      <c r="CC1872" s="65">
        <f t="shared" si="1236"/>
        <v>0</v>
      </c>
      <c r="CD1872" s="65" t="str">
        <f t="shared" si="1206"/>
        <v>Hiányos kitöltés! (B-oszlop üres)</v>
      </c>
      <c r="CE1872" s="66" t="str">
        <f t="shared" si="1207"/>
        <v>Hiányos kitöltés! (B-oszlop üres)</v>
      </c>
      <c r="CF1872" s="65">
        <f t="shared" si="1208"/>
        <v>0</v>
      </c>
      <c r="CG1872" s="65">
        <f t="shared" si="1209"/>
        <v>0</v>
      </c>
      <c r="CH1872" s="65">
        <f t="shared" si="1210"/>
        <v>0</v>
      </c>
    </row>
    <row r="1873" spans="1:86" ht="31.25" x14ac:dyDescent="0.25">
      <c r="A1873" s="54" t="str">
        <f t="shared" si="1199"/>
        <v>Nincs VKR kiválasztva!</v>
      </c>
      <c r="B1873" s="68"/>
      <c r="C1873" s="55"/>
      <c r="D1873" s="47"/>
      <c r="E1873" s="47"/>
      <c r="F1873" s="56" t="str">
        <f>IF($G1873="","Nincs VKR kiválasztva!",INDEX(Osszesito!$C:$C,MATCH($G1873,Osszesito!$D:$D,0)))</f>
        <v>Nincs VKR kiválasztva!</v>
      </c>
      <c r="G1873" s="45"/>
      <c r="H1873" s="51" t="str">
        <f>IF($D1873="","",CONCATENATE($AY1873,"_",COUNTA($D$3:$D1873),"_FSZV_2026"))</f>
        <v/>
      </c>
      <c r="I1873" s="56" t="str">
        <f>IF($G1873="","Nincs VKR kiválasztva!",INDEX(Osszesito!$G:$G,MATCH($F1873,Osszesito!$C:$C,0)))</f>
        <v>Nincs VKR kiválasztva!</v>
      </c>
      <c r="J1873" s="56" t="str">
        <f>IF($G1873="","Nincs VKR kiválasztva!",INDEX(Osszesito!$F:$F,MATCH($F1873,Osszesito!$C:$C,0)))</f>
        <v>Nincs VKR kiválasztva!</v>
      </c>
      <c r="K1873" s="48" t="str">
        <f t="shared" si="1237"/>
        <v>Nincs kitöltve a költség rész!</v>
      </c>
      <c r="L1873" s="49"/>
      <c r="M1873" s="49"/>
      <c r="N1873" s="60"/>
      <c r="O1873" s="60"/>
      <c r="P1873" s="90"/>
      <c r="R1873" s="62"/>
      <c r="S1873" s="62"/>
      <c r="T1873" s="62"/>
      <c r="U1873" s="62"/>
      <c r="V1873" s="62"/>
      <c r="W1873" s="62"/>
      <c r="X1873" s="62"/>
      <c r="Y1873" s="62"/>
      <c r="Z1873" s="62"/>
      <c r="AA1873" s="62"/>
      <c r="AB1873" s="62"/>
      <c r="AC1873" s="61">
        <f t="shared" si="1200"/>
        <v>0</v>
      </c>
      <c r="AD1873" s="1" t="str">
        <f t="shared" si="1201"/>
        <v>Nincs VKR kiválasztva!</v>
      </c>
      <c r="AF1873" s="60"/>
      <c r="AG1873" s="60"/>
      <c r="AH1873" s="60"/>
      <c r="AI1873" s="60"/>
      <c r="AJ1873" s="60"/>
      <c r="AK1873" s="60"/>
      <c r="AL1873" s="60"/>
      <c r="AM1873" s="60"/>
      <c r="AN1873" s="60"/>
      <c r="AO1873" s="60"/>
      <c r="AP1873" s="60"/>
      <c r="AQ1873" s="61">
        <f t="shared" si="1202"/>
        <v>0</v>
      </c>
      <c r="AR1873" s="130" t="s">
        <v>36</v>
      </c>
      <c r="AS1873" s="1" t="str">
        <f t="shared" si="1203"/>
        <v>Nincs VKR kiválasztva!</v>
      </c>
      <c r="AU1873" s="46"/>
      <c r="AV1873" s="46"/>
      <c r="AY1873" s="64" t="str">
        <f>IF($D1873="","",INDEX(Osszesito!$E:$E,MATCH($F1873,Osszesito!$C:$C,0)))</f>
        <v/>
      </c>
      <c r="AZ1873" s="64">
        <f t="shared" si="1211"/>
        <v>0</v>
      </c>
      <c r="BA1873" s="65">
        <f t="shared" si="1212"/>
        <v>0</v>
      </c>
      <c r="BB1873" s="65" t="str">
        <f t="shared" si="1213"/>
        <v>x</v>
      </c>
      <c r="BC1873" s="65">
        <f t="shared" si="1204"/>
        <v>0</v>
      </c>
      <c r="BD1873" s="65">
        <f t="shared" si="1238"/>
        <v>0</v>
      </c>
      <c r="BE1873" s="65">
        <f t="shared" si="1214"/>
        <v>0</v>
      </c>
      <c r="BF1873" s="64" t="str">
        <f t="shared" si="1215"/>
        <v>A forrás egyenlő a költséggel (I.ütem).</v>
      </c>
      <c r="BG1873" s="65">
        <f t="shared" si="1216"/>
        <v>0</v>
      </c>
      <c r="BH1873" s="65">
        <f t="shared" si="1217"/>
        <v>0</v>
      </c>
      <c r="BI1873" s="65">
        <f t="shared" si="1218"/>
        <v>0</v>
      </c>
      <c r="BJ1873" s="65">
        <f t="shared" si="1219"/>
        <v>0</v>
      </c>
      <c r="BK1873" s="65">
        <f t="shared" si="1205"/>
        <v>0</v>
      </c>
      <c r="BL1873" s="66" t="str">
        <f t="shared" si="1239"/>
        <v>Nem hosszútávú a feladat.</v>
      </c>
      <c r="BM1873" s="67">
        <f t="shared" si="1220"/>
        <v>1</v>
      </c>
      <c r="BN1873" s="67">
        <f t="shared" si="1221"/>
        <v>0</v>
      </c>
      <c r="BO1873" s="67">
        <f t="shared" si="1222"/>
        <v>1</v>
      </c>
      <c r="BP1873" s="67">
        <f t="shared" si="1223"/>
        <v>0</v>
      </c>
      <c r="BQ1873" s="65">
        <f t="shared" si="1224"/>
        <v>0</v>
      </c>
      <c r="BR1873" s="64" t="str">
        <f t="shared" si="1225"/>
        <v>Nincs hosszútávú terv!</v>
      </c>
      <c r="BS1873" s="65">
        <f t="shared" si="1226"/>
        <v>0</v>
      </c>
      <c r="BT1873" s="65">
        <f t="shared" si="1227"/>
        <v>0</v>
      </c>
      <c r="BU1873" s="65">
        <f t="shared" si="1228"/>
        <v>0</v>
      </c>
      <c r="BV1873" s="65">
        <f t="shared" si="1229"/>
        <v>0</v>
      </c>
      <c r="BW1873" s="65">
        <f t="shared" si="1230"/>
        <v>0</v>
      </c>
      <c r="BX1873" s="65">
        <f t="shared" si="1231"/>
        <v>0</v>
      </c>
      <c r="BY1873" s="65">
        <f t="shared" si="1232"/>
        <v>0</v>
      </c>
      <c r="BZ1873" s="65">
        <f t="shared" si="1233"/>
        <v>0</v>
      </c>
      <c r="CA1873" s="65">
        <f t="shared" si="1234"/>
        <v>0</v>
      </c>
      <c r="CB1873" s="65">
        <f t="shared" si="1235"/>
        <v>0</v>
      </c>
      <c r="CC1873" s="65">
        <f t="shared" si="1236"/>
        <v>0</v>
      </c>
      <c r="CD1873" s="65" t="str">
        <f t="shared" si="1206"/>
        <v>Hiányos kitöltés! (B-oszlop üres)</v>
      </c>
      <c r="CE1873" s="66" t="str">
        <f t="shared" si="1207"/>
        <v>Hiányos kitöltés! (B-oszlop üres)</v>
      </c>
      <c r="CF1873" s="65">
        <f t="shared" si="1208"/>
        <v>0</v>
      </c>
      <c r="CG1873" s="65">
        <f t="shared" si="1209"/>
        <v>0</v>
      </c>
      <c r="CH1873" s="65">
        <f t="shared" si="1210"/>
        <v>0</v>
      </c>
    </row>
    <row r="1874" spans="1:86" ht="31.25" x14ac:dyDescent="0.25">
      <c r="A1874" s="54" t="str">
        <f t="shared" si="1199"/>
        <v>Nincs VKR kiválasztva!</v>
      </c>
      <c r="B1874" s="68"/>
      <c r="C1874" s="55"/>
      <c r="D1874" s="47"/>
      <c r="E1874" s="47"/>
      <c r="F1874" s="56" t="str">
        <f>IF($G1874="","Nincs VKR kiválasztva!",INDEX(Osszesito!$C:$C,MATCH($G1874,Osszesito!$D:$D,0)))</f>
        <v>Nincs VKR kiválasztva!</v>
      </c>
      <c r="G1874" s="45"/>
      <c r="H1874" s="51" t="str">
        <f>IF($D1874="","",CONCATENATE($AY1874,"_",COUNTA($D$3:$D1874),"_FSZV_2026"))</f>
        <v/>
      </c>
      <c r="I1874" s="56" t="str">
        <f>IF($G1874="","Nincs VKR kiválasztva!",INDEX(Osszesito!$G:$G,MATCH($F1874,Osszesito!$C:$C,0)))</f>
        <v>Nincs VKR kiválasztva!</v>
      </c>
      <c r="J1874" s="56" t="str">
        <f>IF($G1874="","Nincs VKR kiválasztva!",INDEX(Osszesito!$F:$F,MATCH($F1874,Osszesito!$C:$C,0)))</f>
        <v>Nincs VKR kiválasztva!</v>
      </c>
      <c r="K1874" s="48" t="str">
        <f t="shared" si="1237"/>
        <v>Nincs kitöltve a költség rész!</v>
      </c>
      <c r="L1874" s="49"/>
      <c r="M1874" s="49"/>
      <c r="N1874" s="60"/>
      <c r="O1874" s="60"/>
      <c r="P1874" s="90"/>
      <c r="R1874" s="62"/>
      <c r="S1874" s="62"/>
      <c r="T1874" s="62"/>
      <c r="U1874" s="62"/>
      <c r="V1874" s="62"/>
      <c r="W1874" s="62"/>
      <c r="X1874" s="62"/>
      <c r="Y1874" s="62"/>
      <c r="Z1874" s="62"/>
      <c r="AA1874" s="62"/>
      <c r="AB1874" s="62"/>
      <c r="AC1874" s="61">
        <f t="shared" si="1200"/>
        <v>0</v>
      </c>
      <c r="AD1874" s="1" t="str">
        <f t="shared" si="1201"/>
        <v>Nincs VKR kiválasztva!</v>
      </c>
      <c r="AF1874" s="60"/>
      <c r="AG1874" s="60"/>
      <c r="AH1874" s="60"/>
      <c r="AI1874" s="60"/>
      <c r="AJ1874" s="60"/>
      <c r="AK1874" s="60"/>
      <c r="AL1874" s="60"/>
      <c r="AM1874" s="60"/>
      <c r="AN1874" s="60"/>
      <c r="AO1874" s="60"/>
      <c r="AP1874" s="60"/>
      <c r="AQ1874" s="61">
        <f t="shared" si="1202"/>
        <v>0</v>
      </c>
      <c r="AR1874" s="130" t="s">
        <v>36</v>
      </c>
      <c r="AS1874" s="1" t="str">
        <f t="shared" si="1203"/>
        <v>Nincs VKR kiválasztva!</v>
      </c>
      <c r="AU1874" s="46"/>
      <c r="AV1874" s="46"/>
      <c r="AY1874" s="64" t="str">
        <f>IF($D1874="","",INDEX(Osszesito!$E:$E,MATCH($F1874,Osszesito!$C:$C,0)))</f>
        <v/>
      </c>
      <c r="AZ1874" s="64">
        <f t="shared" si="1211"/>
        <v>0</v>
      </c>
      <c r="BA1874" s="65">
        <f t="shared" si="1212"/>
        <v>0</v>
      </c>
      <c r="BB1874" s="65" t="str">
        <f t="shared" si="1213"/>
        <v>x</v>
      </c>
      <c r="BC1874" s="65">
        <f t="shared" si="1204"/>
        <v>0</v>
      </c>
      <c r="BD1874" s="65">
        <f t="shared" si="1238"/>
        <v>0</v>
      </c>
      <c r="BE1874" s="65">
        <f t="shared" si="1214"/>
        <v>0</v>
      </c>
      <c r="BF1874" s="64" t="str">
        <f t="shared" si="1215"/>
        <v>A forrás egyenlő a költséggel (I.ütem).</v>
      </c>
      <c r="BG1874" s="65">
        <f t="shared" si="1216"/>
        <v>0</v>
      </c>
      <c r="BH1874" s="65">
        <f t="shared" si="1217"/>
        <v>0</v>
      </c>
      <c r="BI1874" s="65">
        <f t="shared" si="1218"/>
        <v>0</v>
      </c>
      <c r="BJ1874" s="65">
        <f t="shared" si="1219"/>
        <v>0</v>
      </c>
      <c r="BK1874" s="65">
        <f t="shared" si="1205"/>
        <v>0</v>
      </c>
      <c r="BL1874" s="66" t="str">
        <f t="shared" si="1239"/>
        <v>Nem hosszútávú a feladat.</v>
      </c>
      <c r="BM1874" s="67">
        <f t="shared" si="1220"/>
        <v>1</v>
      </c>
      <c r="BN1874" s="67">
        <f t="shared" si="1221"/>
        <v>0</v>
      </c>
      <c r="BO1874" s="67">
        <f t="shared" si="1222"/>
        <v>1</v>
      </c>
      <c r="BP1874" s="67">
        <f t="shared" si="1223"/>
        <v>0</v>
      </c>
      <c r="BQ1874" s="65">
        <f t="shared" si="1224"/>
        <v>0</v>
      </c>
      <c r="BR1874" s="64" t="str">
        <f t="shared" si="1225"/>
        <v>Nincs hosszútávú terv!</v>
      </c>
      <c r="BS1874" s="65">
        <f t="shared" si="1226"/>
        <v>0</v>
      </c>
      <c r="BT1874" s="65">
        <f t="shared" si="1227"/>
        <v>0</v>
      </c>
      <c r="BU1874" s="65">
        <f t="shared" si="1228"/>
        <v>0</v>
      </c>
      <c r="BV1874" s="65">
        <f t="shared" si="1229"/>
        <v>0</v>
      </c>
      <c r="BW1874" s="65">
        <f t="shared" si="1230"/>
        <v>0</v>
      </c>
      <c r="BX1874" s="65">
        <f t="shared" si="1231"/>
        <v>0</v>
      </c>
      <c r="BY1874" s="65">
        <f t="shared" si="1232"/>
        <v>0</v>
      </c>
      <c r="BZ1874" s="65">
        <f t="shared" si="1233"/>
        <v>0</v>
      </c>
      <c r="CA1874" s="65">
        <f t="shared" si="1234"/>
        <v>0</v>
      </c>
      <c r="CB1874" s="65">
        <f t="shared" si="1235"/>
        <v>0</v>
      </c>
      <c r="CC1874" s="65">
        <f t="shared" si="1236"/>
        <v>0</v>
      </c>
      <c r="CD1874" s="65" t="str">
        <f t="shared" si="1206"/>
        <v>Hiányos kitöltés! (B-oszlop üres)</v>
      </c>
      <c r="CE1874" s="66" t="str">
        <f t="shared" si="1207"/>
        <v>Hiányos kitöltés! (B-oszlop üres)</v>
      </c>
      <c r="CF1874" s="65">
        <f t="shared" si="1208"/>
        <v>0</v>
      </c>
      <c r="CG1874" s="65">
        <f t="shared" si="1209"/>
        <v>0</v>
      </c>
      <c r="CH1874" s="65">
        <f t="shared" si="1210"/>
        <v>0</v>
      </c>
    </row>
    <row r="1875" spans="1:86" ht="31.25" x14ac:dyDescent="0.25">
      <c r="A1875" s="54" t="str">
        <f t="shared" si="1199"/>
        <v>Nincs VKR kiválasztva!</v>
      </c>
      <c r="B1875" s="68"/>
      <c r="C1875" s="55"/>
      <c r="D1875" s="47"/>
      <c r="E1875" s="47"/>
      <c r="F1875" s="56" t="str">
        <f>IF($G1875="","Nincs VKR kiválasztva!",INDEX(Osszesito!$C:$C,MATCH($G1875,Osszesito!$D:$D,0)))</f>
        <v>Nincs VKR kiválasztva!</v>
      </c>
      <c r="G1875" s="45"/>
      <c r="H1875" s="51" t="str">
        <f>IF($D1875="","",CONCATENATE($AY1875,"_",COUNTA($D$3:$D1875),"_FSZV_2026"))</f>
        <v/>
      </c>
      <c r="I1875" s="56" t="str">
        <f>IF($G1875="","Nincs VKR kiválasztva!",INDEX(Osszesito!$G:$G,MATCH($F1875,Osszesito!$C:$C,0)))</f>
        <v>Nincs VKR kiválasztva!</v>
      </c>
      <c r="J1875" s="56" t="str">
        <f>IF($G1875="","Nincs VKR kiválasztva!",INDEX(Osszesito!$F:$F,MATCH($F1875,Osszesito!$C:$C,0)))</f>
        <v>Nincs VKR kiválasztva!</v>
      </c>
      <c r="K1875" s="48" t="str">
        <f t="shared" si="1237"/>
        <v>Nincs kitöltve a költség rész!</v>
      </c>
      <c r="L1875" s="49"/>
      <c r="M1875" s="49"/>
      <c r="N1875" s="60"/>
      <c r="O1875" s="60"/>
      <c r="P1875" s="90"/>
      <c r="R1875" s="62"/>
      <c r="S1875" s="62"/>
      <c r="T1875" s="62"/>
      <c r="U1875" s="62"/>
      <c r="V1875" s="62"/>
      <c r="W1875" s="62"/>
      <c r="X1875" s="62"/>
      <c r="Y1875" s="62"/>
      <c r="Z1875" s="62"/>
      <c r="AA1875" s="62"/>
      <c r="AB1875" s="62"/>
      <c r="AC1875" s="61">
        <f t="shared" si="1200"/>
        <v>0</v>
      </c>
      <c r="AD1875" s="1" t="str">
        <f t="shared" si="1201"/>
        <v>Nincs VKR kiválasztva!</v>
      </c>
      <c r="AF1875" s="60"/>
      <c r="AG1875" s="60"/>
      <c r="AH1875" s="60"/>
      <c r="AI1875" s="60"/>
      <c r="AJ1875" s="60"/>
      <c r="AK1875" s="60"/>
      <c r="AL1875" s="60"/>
      <c r="AM1875" s="60"/>
      <c r="AN1875" s="60"/>
      <c r="AO1875" s="60"/>
      <c r="AP1875" s="60"/>
      <c r="AQ1875" s="61">
        <f t="shared" si="1202"/>
        <v>0</v>
      </c>
      <c r="AR1875" s="130" t="s">
        <v>36</v>
      </c>
      <c r="AS1875" s="1" t="str">
        <f t="shared" si="1203"/>
        <v>Nincs VKR kiválasztva!</v>
      </c>
      <c r="AU1875" s="46"/>
      <c r="AV1875" s="46"/>
      <c r="AY1875" s="64" t="str">
        <f>IF($D1875="","",INDEX(Osszesito!$E:$E,MATCH($F1875,Osszesito!$C:$C,0)))</f>
        <v/>
      </c>
      <c r="AZ1875" s="64">
        <f t="shared" si="1211"/>
        <v>0</v>
      </c>
      <c r="BA1875" s="65">
        <f t="shared" si="1212"/>
        <v>0</v>
      </c>
      <c r="BB1875" s="65" t="str">
        <f t="shared" si="1213"/>
        <v>x</v>
      </c>
      <c r="BC1875" s="65">
        <f t="shared" si="1204"/>
        <v>0</v>
      </c>
      <c r="BD1875" s="65">
        <f t="shared" si="1238"/>
        <v>0</v>
      </c>
      <c r="BE1875" s="65">
        <f t="shared" si="1214"/>
        <v>0</v>
      </c>
      <c r="BF1875" s="64" t="str">
        <f t="shared" si="1215"/>
        <v>A forrás egyenlő a költséggel (I.ütem).</v>
      </c>
      <c r="BG1875" s="65">
        <f t="shared" si="1216"/>
        <v>0</v>
      </c>
      <c r="BH1875" s="65">
        <f t="shared" si="1217"/>
        <v>0</v>
      </c>
      <c r="BI1875" s="65">
        <f t="shared" si="1218"/>
        <v>0</v>
      </c>
      <c r="BJ1875" s="65">
        <f t="shared" si="1219"/>
        <v>0</v>
      </c>
      <c r="BK1875" s="65">
        <f t="shared" si="1205"/>
        <v>0</v>
      </c>
      <c r="BL1875" s="66" t="str">
        <f t="shared" si="1239"/>
        <v>Nem hosszútávú a feladat.</v>
      </c>
      <c r="BM1875" s="67">
        <f t="shared" si="1220"/>
        <v>1</v>
      </c>
      <c r="BN1875" s="67">
        <f t="shared" si="1221"/>
        <v>0</v>
      </c>
      <c r="BO1875" s="67">
        <f t="shared" si="1222"/>
        <v>1</v>
      </c>
      <c r="BP1875" s="67">
        <f t="shared" si="1223"/>
        <v>0</v>
      </c>
      <c r="BQ1875" s="65">
        <f t="shared" si="1224"/>
        <v>0</v>
      </c>
      <c r="BR1875" s="64" t="str">
        <f t="shared" si="1225"/>
        <v>Nincs hosszútávú terv!</v>
      </c>
      <c r="BS1875" s="65">
        <f t="shared" si="1226"/>
        <v>0</v>
      </c>
      <c r="BT1875" s="65">
        <f t="shared" si="1227"/>
        <v>0</v>
      </c>
      <c r="BU1875" s="65">
        <f t="shared" si="1228"/>
        <v>0</v>
      </c>
      <c r="BV1875" s="65">
        <f t="shared" si="1229"/>
        <v>0</v>
      </c>
      <c r="BW1875" s="65">
        <f t="shared" si="1230"/>
        <v>0</v>
      </c>
      <c r="BX1875" s="65">
        <f t="shared" si="1231"/>
        <v>0</v>
      </c>
      <c r="BY1875" s="65">
        <f t="shared" si="1232"/>
        <v>0</v>
      </c>
      <c r="BZ1875" s="65">
        <f t="shared" si="1233"/>
        <v>0</v>
      </c>
      <c r="CA1875" s="65">
        <f t="shared" si="1234"/>
        <v>0</v>
      </c>
      <c r="CB1875" s="65">
        <f t="shared" si="1235"/>
        <v>0</v>
      </c>
      <c r="CC1875" s="65">
        <f t="shared" si="1236"/>
        <v>0</v>
      </c>
      <c r="CD1875" s="65" t="str">
        <f t="shared" si="1206"/>
        <v>Hiányos kitöltés! (B-oszlop üres)</v>
      </c>
      <c r="CE1875" s="66" t="str">
        <f t="shared" si="1207"/>
        <v>Hiányos kitöltés! (B-oszlop üres)</v>
      </c>
      <c r="CF1875" s="65">
        <f t="shared" si="1208"/>
        <v>0</v>
      </c>
      <c r="CG1875" s="65">
        <f t="shared" si="1209"/>
        <v>0</v>
      </c>
      <c r="CH1875" s="65">
        <f t="shared" si="1210"/>
        <v>0</v>
      </c>
    </row>
    <row r="1876" spans="1:86" ht="31.25" x14ac:dyDescent="0.25">
      <c r="A1876" s="54" t="str">
        <f t="shared" si="1199"/>
        <v>Nincs VKR kiválasztva!</v>
      </c>
      <c r="B1876" s="68"/>
      <c r="C1876" s="55"/>
      <c r="D1876" s="47"/>
      <c r="E1876" s="47"/>
      <c r="F1876" s="56" t="str">
        <f>IF($G1876="","Nincs VKR kiválasztva!",INDEX(Osszesito!$C:$C,MATCH($G1876,Osszesito!$D:$D,0)))</f>
        <v>Nincs VKR kiválasztva!</v>
      </c>
      <c r="G1876" s="45"/>
      <c r="H1876" s="51" t="str">
        <f>IF($D1876="","",CONCATENATE($AY1876,"_",COUNTA($D$3:$D1876),"_FSZV_2026"))</f>
        <v/>
      </c>
      <c r="I1876" s="56" t="str">
        <f>IF($G1876="","Nincs VKR kiválasztva!",INDEX(Osszesito!$G:$G,MATCH($F1876,Osszesito!$C:$C,0)))</f>
        <v>Nincs VKR kiválasztva!</v>
      </c>
      <c r="J1876" s="56" t="str">
        <f>IF($G1876="","Nincs VKR kiválasztva!",INDEX(Osszesito!$F:$F,MATCH($F1876,Osszesito!$C:$C,0)))</f>
        <v>Nincs VKR kiválasztva!</v>
      </c>
      <c r="K1876" s="48" t="str">
        <f t="shared" si="1237"/>
        <v>Nincs kitöltve a költség rész!</v>
      </c>
      <c r="L1876" s="49"/>
      <c r="M1876" s="49"/>
      <c r="N1876" s="60"/>
      <c r="O1876" s="60"/>
      <c r="P1876" s="90"/>
      <c r="R1876" s="62"/>
      <c r="S1876" s="62"/>
      <c r="T1876" s="62"/>
      <c r="U1876" s="62"/>
      <c r="V1876" s="62"/>
      <c r="W1876" s="62"/>
      <c r="X1876" s="62"/>
      <c r="Y1876" s="62"/>
      <c r="Z1876" s="62"/>
      <c r="AA1876" s="62"/>
      <c r="AB1876" s="62"/>
      <c r="AC1876" s="61">
        <f t="shared" si="1200"/>
        <v>0</v>
      </c>
      <c r="AD1876" s="1" t="str">
        <f t="shared" si="1201"/>
        <v>Nincs VKR kiválasztva!</v>
      </c>
      <c r="AF1876" s="60"/>
      <c r="AG1876" s="60"/>
      <c r="AH1876" s="60"/>
      <c r="AI1876" s="60"/>
      <c r="AJ1876" s="60"/>
      <c r="AK1876" s="60"/>
      <c r="AL1876" s="60"/>
      <c r="AM1876" s="60"/>
      <c r="AN1876" s="60"/>
      <c r="AO1876" s="60"/>
      <c r="AP1876" s="60"/>
      <c r="AQ1876" s="61">
        <f t="shared" si="1202"/>
        <v>0</v>
      </c>
      <c r="AR1876" s="130" t="s">
        <v>36</v>
      </c>
      <c r="AS1876" s="1" t="str">
        <f t="shared" si="1203"/>
        <v>Nincs VKR kiválasztva!</v>
      </c>
      <c r="AU1876" s="46"/>
      <c r="AV1876" s="46"/>
      <c r="AY1876" s="64" t="str">
        <f>IF($D1876="","",INDEX(Osszesito!$E:$E,MATCH($F1876,Osszesito!$C:$C,0)))</f>
        <v/>
      </c>
      <c r="AZ1876" s="64">
        <f t="shared" si="1211"/>
        <v>0</v>
      </c>
      <c r="BA1876" s="65">
        <f t="shared" si="1212"/>
        <v>0</v>
      </c>
      <c r="BB1876" s="65" t="str">
        <f t="shared" si="1213"/>
        <v>x</v>
      </c>
      <c r="BC1876" s="65">
        <f t="shared" si="1204"/>
        <v>0</v>
      </c>
      <c r="BD1876" s="65">
        <f t="shared" si="1238"/>
        <v>0</v>
      </c>
      <c r="BE1876" s="65">
        <f t="shared" si="1214"/>
        <v>0</v>
      </c>
      <c r="BF1876" s="64" t="str">
        <f t="shared" si="1215"/>
        <v>A forrás egyenlő a költséggel (I.ütem).</v>
      </c>
      <c r="BG1876" s="65">
        <f t="shared" si="1216"/>
        <v>0</v>
      </c>
      <c r="BH1876" s="65">
        <f t="shared" si="1217"/>
        <v>0</v>
      </c>
      <c r="BI1876" s="65">
        <f t="shared" si="1218"/>
        <v>0</v>
      </c>
      <c r="BJ1876" s="65">
        <f t="shared" si="1219"/>
        <v>0</v>
      </c>
      <c r="BK1876" s="65">
        <f t="shared" si="1205"/>
        <v>0</v>
      </c>
      <c r="BL1876" s="66" t="str">
        <f t="shared" si="1239"/>
        <v>Nem hosszútávú a feladat.</v>
      </c>
      <c r="BM1876" s="67">
        <f t="shared" si="1220"/>
        <v>1</v>
      </c>
      <c r="BN1876" s="67">
        <f t="shared" si="1221"/>
        <v>0</v>
      </c>
      <c r="BO1876" s="67">
        <f t="shared" si="1222"/>
        <v>1</v>
      </c>
      <c r="BP1876" s="67">
        <f t="shared" si="1223"/>
        <v>0</v>
      </c>
      <c r="BQ1876" s="65">
        <f t="shared" si="1224"/>
        <v>0</v>
      </c>
      <c r="BR1876" s="64" t="str">
        <f t="shared" si="1225"/>
        <v>Nincs hosszútávú terv!</v>
      </c>
      <c r="BS1876" s="65">
        <f t="shared" si="1226"/>
        <v>0</v>
      </c>
      <c r="BT1876" s="65">
        <f t="shared" si="1227"/>
        <v>0</v>
      </c>
      <c r="BU1876" s="65">
        <f t="shared" si="1228"/>
        <v>0</v>
      </c>
      <c r="BV1876" s="65">
        <f t="shared" si="1229"/>
        <v>0</v>
      </c>
      <c r="BW1876" s="65">
        <f t="shared" si="1230"/>
        <v>0</v>
      </c>
      <c r="BX1876" s="65">
        <f t="shared" si="1231"/>
        <v>0</v>
      </c>
      <c r="BY1876" s="65">
        <f t="shared" si="1232"/>
        <v>0</v>
      </c>
      <c r="BZ1876" s="65">
        <f t="shared" si="1233"/>
        <v>0</v>
      </c>
      <c r="CA1876" s="65">
        <f t="shared" si="1234"/>
        <v>0</v>
      </c>
      <c r="CB1876" s="65">
        <f t="shared" si="1235"/>
        <v>0</v>
      </c>
      <c r="CC1876" s="65">
        <f t="shared" si="1236"/>
        <v>0</v>
      </c>
      <c r="CD1876" s="65" t="str">
        <f t="shared" si="1206"/>
        <v>Hiányos kitöltés! (B-oszlop üres)</v>
      </c>
      <c r="CE1876" s="66" t="str">
        <f t="shared" si="1207"/>
        <v>Hiányos kitöltés! (B-oszlop üres)</v>
      </c>
      <c r="CF1876" s="65">
        <f t="shared" si="1208"/>
        <v>0</v>
      </c>
      <c r="CG1876" s="65">
        <f t="shared" si="1209"/>
        <v>0</v>
      </c>
      <c r="CH1876" s="65">
        <f t="shared" si="1210"/>
        <v>0</v>
      </c>
    </row>
    <row r="1877" spans="1:86" ht="31.25" x14ac:dyDescent="0.25">
      <c r="A1877" s="54" t="str">
        <f t="shared" si="1199"/>
        <v>Nincs VKR kiválasztva!</v>
      </c>
      <c r="B1877" s="68"/>
      <c r="C1877" s="55"/>
      <c r="D1877" s="47"/>
      <c r="E1877" s="47"/>
      <c r="F1877" s="56" t="str">
        <f>IF($G1877="","Nincs VKR kiválasztva!",INDEX(Osszesito!$C:$C,MATCH($G1877,Osszesito!$D:$D,0)))</f>
        <v>Nincs VKR kiválasztva!</v>
      </c>
      <c r="G1877" s="45"/>
      <c r="H1877" s="51" t="str">
        <f>IF($D1877="","",CONCATENATE($AY1877,"_",COUNTA($D$3:$D1877),"_FSZV_2026"))</f>
        <v/>
      </c>
      <c r="I1877" s="56" t="str">
        <f>IF($G1877="","Nincs VKR kiválasztva!",INDEX(Osszesito!$G:$G,MATCH($F1877,Osszesito!$C:$C,0)))</f>
        <v>Nincs VKR kiválasztva!</v>
      </c>
      <c r="J1877" s="56" t="str">
        <f>IF($G1877="","Nincs VKR kiválasztva!",INDEX(Osszesito!$F:$F,MATCH($F1877,Osszesito!$C:$C,0)))</f>
        <v>Nincs VKR kiválasztva!</v>
      </c>
      <c r="K1877" s="48" t="str">
        <f t="shared" si="1237"/>
        <v>Nincs kitöltve a költség rész!</v>
      </c>
      <c r="L1877" s="49"/>
      <c r="M1877" s="49"/>
      <c r="N1877" s="60"/>
      <c r="O1877" s="60"/>
      <c r="P1877" s="90"/>
      <c r="R1877" s="62"/>
      <c r="S1877" s="62"/>
      <c r="T1877" s="62"/>
      <c r="U1877" s="62"/>
      <c r="V1877" s="62"/>
      <c r="W1877" s="62"/>
      <c r="X1877" s="62"/>
      <c r="Y1877" s="62"/>
      <c r="Z1877" s="62"/>
      <c r="AA1877" s="62"/>
      <c r="AB1877" s="62"/>
      <c r="AC1877" s="61">
        <f t="shared" si="1200"/>
        <v>0</v>
      </c>
      <c r="AD1877" s="1" t="str">
        <f t="shared" si="1201"/>
        <v>Nincs VKR kiválasztva!</v>
      </c>
      <c r="AF1877" s="60"/>
      <c r="AG1877" s="60"/>
      <c r="AH1877" s="60"/>
      <c r="AI1877" s="60"/>
      <c r="AJ1877" s="60"/>
      <c r="AK1877" s="60"/>
      <c r="AL1877" s="60"/>
      <c r="AM1877" s="60"/>
      <c r="AN1877" s="60"/>
      <c r="AO1877" s="60"/>
      <c r="AP1877" s="60"/>
      <c r="AQ1877" s="61">
        <f t="shared" si="1202"/>
        <v>0</v>
      </c>
      <c r="AR1877" s="130" t="s">
        <v>36</v>
      </c>
      <c r="AS1877" s="1" t="str">
        <f t="shared" si="1203"/>
        <v>Nincs VKR kiválasztva!</v>
      </c>
      <c r="AU1877" s="46"/>
      <c r="AV1877" s="46"/>
      <c r="AY1877" s="64" t="str">
        <f>IF($D1877="","",INDEX(Osszesito!$E:$E,MATCH($F1877,Osszesito!$C:$C,0)))</f>
        <v/>
      </c>
      <c r="AZ1877" s="64">
        <f t="shared" si="1211"/>
        <v>0</v>
      </c>
      <c r="BA1877" s="65">
        <f t="shared" si="1212"/>
        <v>0</v>
      </c>
      <c r="BB1877" s="65" t="str">
        <f t="shared" si="1213"/>
        <v>x</v>
      </c>
      <c r="BC1877" s="65">
        <f t="shared" si="1204"/>
        <v>0</v>
      </c>
      <c r="BD1877" s="65">
        <f t="shared" si="1238"/>
        <v>0</v>
      </c>
      <c r="BE1877" s="65">
        <f t="shared" si="1214"/>
        <v>0</v>
      </c>
      <c r="BF1877" s="64" t="str">
        <f t="shared" si="1215"/>
        <v>A forrás egyenlő a költséggel (I.ütem).</v>
      </c>
      <c r="BG1877" s="65">
        <f t="shared" si="1216"/>
        <v>0</v>
      </c>
      <c r="BH1877" s="65">
        <f t="shared" si="1217"/>
        <v>0</v>
      </c>
      <c r="BI1877" s="65">
        <f t="shared" si="1218"/>
        <v>0</v>
      </c>
      <c r="BJ1877" s="65">
        <f t="shared" si="1219"/>
        <v>0</v>
      </c>
      <c r="BK1877" s="65">
        <f t="shared" si="1205"/>
        <v>0</v>
      </c>
      <c r="BL1877" s="66" t="str">
        <f t="shared" si="1239"/>
        <v>Nem hosszútávú a feladat.</v>
      </c>
      <c r="BM1877" s="67">
        <f t="shared" si="1220"/>
        <v>1</v>
      </c>
      <c r="BN1877" s="67">
        <f t="shared" si="1221"/>
        <v>0</v>
      </c>
      <c r="BO1877" s="67">
        <f t="shared" si="1222"/>
        <v>1</v>
      </c>
      <c r="BP1877" s="67">
        <f t="shared" si="1223"/>
        <v>0</v>
      </c>
      <c r="BQ1877" s="65">
        <f t="shared" si="1224"/>
        <v>0</v>
      </c>
      <c r="BR1877" s="64" t="str">
        <f t="shared" si="1225"/>
        <v>Nincs hosszútávú terv!</v>
      </c>
      <c r="BS1877" s="65">
        <f t="shared" si="1226"/>
        <v>0</v>
      </c>
      <c r="BT1877" s="65">
        <f t="shared" si="1227"/>
        <v>0</v>
      </c>
      <c r="BU1877" s="65">
        <f t="shared" si="1228"/>
        <v>0</v>
      </c>
      <c r="BV1877" s="65">
        <f t="shared" si="1229"/>
        <v>0</v>
      </c>
      <c r="BW1877" s="65">
        <f t="shared" si="1230"/>
        <v>0</v>
      </c>
      <c r="BX1877" s="65">
        <f t="shared" si="1231"/>
        <v>0</v>
      </c>
      <c r="BY1877" s="65">
        <f t="shared" si="1232"/>
        <v>0</v>
      </c>
      <c r="BZ1877" s="65">
        <f t="shared" si="1233"/>
        <v>0</v>
      </c>
      <c r="CA1877" s="65">
        <f t="shared" si="1234"/>
        <v>0</v>
      </c>
      <c r="CB1877" s="65">
        <f t="shared" si="1235"/>
        <v>0</v>
      </c>
      <c r="CC1877" s="65">
        <f t="shared" si="1236"/>
        <v>0</v>
      </c>
      <c r="CD1877" s="65" t="str">
        <f t="shared" si="1206"/>
        <v>Hiányos kitöltés! (B-oszlop üres)</v>
      </c>
      <c r="CE1877" s="66" t="str">
        <f t="shared" si="1207"/>
        <v>Hiányos kitöltés! (B-oszlop üres)</v>
      </c>
      <c r="CF1877" s="65">
        <f t="shared" si="1208"/>
        <v>0</v>
      </c>
      <c r="CG1877" s="65">
        <f t="shared" si="1209"/>
        <v>0</v>
      </c>
      <c r="CH1877" s="65">
        <f t="shared" si="1210"/>
        <v>0</v>
      </c>
    </row>
    <row r="1878" spans="1:86" ht="31.25" x14ac:dyDescent="0.25">
      <c r="A1878" s="54" t="str">
        <f t="shared" si="1199"/>
        <v>Nincs VKR kiválasztva!</v>
      </c>
      <c r="B1878" s="68"/>
      <c r="C1878" s="55"/>
      <c r="D1878" s="47"/>
      <c r="E1878" s="47"/>
      <c r="F1878" s="56" t="str">
        <f>IF($G1878="","Nincs VKR kiválasztva!",INDEX(Osszesito!$C:$C,MATCH($G1878,Osszesito!$D:$D,0)))</f>
        <v>Nincs VKR kiválasztva!</v>
      </c>
      <c r="G1878" s="45"/>
      <c r="H1878" s="51" t="str">
        <f>IF($D1878="","",CONCATENATE($AY1878,"_",COUNTA($D$3:$D1878),"_FSZV_2026"))</f>
        <v/>
      </c>
      <c r="I1878" s="56" t="str">
        <f>IF($G1878="","Nincs VKR kiválasztva!",INDEX(Osszesito!$G:$G,MATCH($F1878,Osszesito!$C:$C,0)))</f>
        <v>Nincs VKR kiválasztva!</v>
      </c>
      <c r="J1878" s="56" t="str">
        <f>IF($G1878="","Nincs VKR kiválasztva!",INDEX(Osszesito!$F:$F,MATCH($F1878,Osszesito!$C:$C,0)))</f>
        <v>Nincs VKR kiválasztva!</v>
      </c>
      <c r="K1878" s="48" t="str">
        <f t="shared" si="1237"/>
        <v>Nincs kitöltve a költség rész!</v>
      </c>
      <c r="L1878" s="49"/>
      <c r="M1878" s="49"/>
      <c r="N1878" s="60"/>
      <c r="O1878" s="60"/>
      <c r="P1878" s="90"/>
      <c r="R1878" s="62"/>
      <c r="S1878" s="62"/>
      <c r="T1878" s="62"/>
      <c r="U1878" s="62"/>
      <c r="V1878" s="62"/>
      <c r="W1878" s="62"/>
      <c r="X1878" s="62"/>
      <c r="Y1878" s="62"/>
      <c r="Z1878" s="62"/>
      <c r="AA1878" s="62"/>
      <c r="AB1878" s="62"/>
      <c r="AC1878" s="61">
        <f t="shared" si="1200"/>
        <v>0</v>
      </c>
      <c r="AD1878" s="1" t="str">
        <f t="shared" si="1201"/>
        <v>Nincs VKR kiválasztva!</v>
      </c>
      <c r="AF1878" s="60"/>
      <c r="AG1878" s="60"/>
      <c r="AH1878" s="60"/>
      <c r="AI1878" s="60"/>
      <c r="AJ1878" s="60"/>
      <c r="AK1878" s="60"/>
      <c r="AL1878" s="60"/>
      <c r="AM1878" s="60"/>
      <c r="AN1878" s="60"/>
      <c r="AO1878" s="60"/>
      <c r="AP1878" s="60"/>
      <c r="AQ1878" s="61">
        <f t="shared" si="1202"/>
        <v>0</v>
      </c>
      <c r="AR1878" s="130" t="s">
        <v>36</v>
      </c>
      <c r="AS1878" s="1" t="str">
        <f t="shared" si="1203"/>
        <v>Nincs VKR kiválasztva!</v>
      </c>
      <c r="AU1878" s="46"/>
      <c r="AV1878" s="46"/>
      <c r="AY1878" s="64" t="str">
        <f>IF($D1878="","",INDEX(Osszesito!$E:$E,MATCH($F1878,Osszesito!$C:$C,0)))</f>
        <v/>
      </c>
      <c r="AZ1878" s="64">
        <f t="shared" si="1211"/>
        <v>0</v>
      </c>
      <c r="BA1878" s="65">
        <f t="shared" si="1212"/>
        <v>0</v>
      </c>
      <c r="BB1878" s="65" t="str">
        <f t="shared" si="1213"/>
        <v>x</v>
      </c>
      <c r="BC1878" s="65">
        <f t="shared" si="1204"/>
        <v>0</v>
      </c>
      <c r="BD1878" s="65">
        <f t="shared" si="1238"/>
        <v>0</v>
      </c>
      <c r="BE1878" s="65">
        <f t="shared" si="1214"/>
        <v>0</v>
      </c>
      <c r="BF1878" s="64" t="str">
        <f t="shared" si="1215"/>
        <v>A forrás egyenlő a költséggel (I.ütem).</v>
      </c>
      <c r="BG1878" s="65">
        <f t="shared" si="1216"/>
        <v>0</v>
      </c>
      <c r="BH1878" s="65">
        <f t="shared" si="1217"/>
        <v>0</v>
      </c>
      <c r="BI1878" s="65">
        <f t="shared" si="1218"/>
        <v>0</v>
      </c>
      <c r="BJ1878" s="65">
        <f t="shared" si="1219"/>
        <v>0</v>
      </c>
      <c r="BK1878" s="65">
        <f t="shared" si="1205"/>
        <v>0</v>
      </c>
      <c r="BL1878" s="66" t="str">
        <f t="shared" si="1239"/>
        <v>Nem hosszútávú a feladat.</v>
      </c>
      <c r="BM1878" s="67">
        <f t="shared" si="1220"/>
        <v>1</v>
      </c>
      <c r="BN1878" s="67">
        <f t="shared" si="1221"/>
        <v>0</v>
      </c>
      <c r="BO1878" s="67">
        <f t="shared" si="1222"/>
        <v>1</v>
      </c>
      <c r="BP1878" s="67">
        <f t="shared" si="1223"/>
        <v>0</v>
      </c>
      <c r="BQ1878" s="65">
        <f t="shared" si="1224"/>
        <v>0</v>
      </c>
      <c r="BR1878" s="64" t="str">
        <f t="shared" si="1225"/>
        <v>Nincs hosszútávú terv!</v>
      </c>
      <c r="BS1878" s="65">
        <f t="shared" si="1226"/>
        <v>0</v>
      </c>
      <c r="BT1878" s="65">
        <f t="shared" si="1227"/>
        <v>0</v>
      </c>
      <c r="BU1878" s="65">
        <f t="shared" si="1228"/>
        <v>0</v>
      </c>
      <c r="BV1878" s="65">
        <f t="shared" si="1229"/>
        <v>0</v>
      </c>
      <c r="BW1878" s="65">
        <f t="shared" si="1230"/>
        <v>0</v>
      </c>
      <c r="BX1878" s="65">
        <f t="shared" si="1231"/>
        <v>0</v>
      </c>
      <c r="BY1878" s="65">
        <f t="shared" si="1232"/>
        <v>0</v>
      </c>
      <c r="BZ1878" s="65">
        <f t="shared" si="1233"/>
        <v>0</v>
      </c>
      <c r="CA1878" s="65">
        <f t="shared" si="1234"/>
        <v>0</v>
      </c>
      <c r="CB1878" s="65">
        <f t="shared" si="1235"/>
        <v>0</v>
      </c>
      <c r="CC1878" s="65">
        <f t="shared" si="1236"/>
        <v>0</v>
      </c>
      <c r="CD1878" s="65" t="str">
        <f t="shared" si="1206"/>
        <v>Hiányos kitöltés! (B-oszlop üres)</v>
      </c>
      <c r="CE1878" s="66" t="str">
        <f t="shared" si="1207"/>
        <v>Hiányos kitöltés! (B-oszlop üres)</v>
      </c>
      <c r="CF1878" s="65">
        <f t="shared" si="1208"/>
        <v>0</v>
      </c>
      <c r="CG1878" s="65">
        <f t="shared" si="1209"/>
        <v>0</v>
      </c>
      <c r="CH1878" s="65">
        <f t="shared" si="1210"/>
        <v>0</v>
      </c>
    </row>
    <row r="1879" spans="1:86" ht="31.25" x14ac:dyDescent="0.25">
      <c r="A1879" s="54" t="str">
        <f t="shared" si="1199"/>
        <v>Nincs VKR kiválasztva!</v>
      </c>
      <c r="B1879" s="68"/>
      <c r="C1879" s="55"/>
      <c r="D1879" s="47"/>
      <c r="E1879" s="47"/>
      <c r="F1879" s="56" t="str">
        <f>IF($G1879="","Nincs VKR kiválasztva!",INDEX(Osszesito!$C:$C,MATCH($G1879,Osszesito!$D:$D,0)))</f>
        <v>Nincs VKR kiválasztva!</v>
      </c>
      <c r="G1879" s="45"/>
      <c r="H1879" s="51" t="str">
        <f>IF($D1879="","",CONCATENATE($AY1879,"_",COUNTA($D$3:$D1879),"_FSZV_2026"))</f>
        <v/>
      </c>
      <c r="I1879" s="56" t="str">
        <f>IF($G1879="","Nincs VKR kiválasztva!",INDEX(Osszesito!$G:$G,MATCH($F1879,Osszesito!$C:$C,0)))</f>
        <v>Nincs VKR kiválasztva!</v>
      </c>
      <c r="J1879" s="56" t="str">
        <f>IF($G1879="","Nincs VKR kiválasztva!",INDEX(Osszesito!$F:$F,MATCH($F1879,Osszesito!$C:$C,0)))</f>
        <v>Nincs VKR kiválasztva!</v>
      </c>
      <c r="K1879" s="48" t="str">
        <f t="shared" si="1237"/>
        <v>Nincs kitöltve a költség rész!</v>
      </c>
      <c r="L1879" s="49"/>
      <c r="M1879" s="49"/>
      <c r="N1879" s="60"/>
      <c r="O1879" s="60"/>
      <c r="P1879" s="90"/>
      <c r="R1879" s="62"/>
      <c r="S1879" s="62"/>
      <c r="T1879" s="62"/>
      <c r="U1879" s="62"/>
      <c r="V1879" s="62"/>
      <c r="W1879" s="62"/>
      <c r="X1879" s="62"/>
      <c r="Y1879" s="62"/>
      <c r="Z1879" s="62"/>
      <c r="AA1879" s="62"/>
      <c r="AB1879" s="62"/>
      <c r="AC1879" s="61">
        <f t="shared" si="1200"/>
        <v>0</v>
      </c>
      <c r="AD1879" s="1" t="str">
        <f t="shared" si="1201"/>
        <v>Nincs VKR kiválasztva!</v>
      </c>
      <c r="AF1879" s="60"/>
      <c r="AG1879" s="60"/>
      <c r="AH1879" s="60"/>
      <c r="AI1879" s="60"/>
      <c r="AJ1879" s="60"/>
      <c r="AK1879" s="60"/>
      <c r="AL1879" s="60"/>
      <c r="AM1879" s="60"/>
      <c r="AN1879" s="60"/>
      <c r="AO1879" s="60"/>
      <c r="AP1879" s="60"/>
      <c r="AQ1879" s="61">
        <f t="shared" si="1202"/>
        <v>0</v>
      </c>
      <c r="AR1879" s="130" t="s">
        <v>36</v>
      </c>
      <c r="AS1879" s="1" t="str">
        <f t="shared" si="1203"/>
        <v>Nincs VKR kiválasztva!</v>
      </c>
      <c r="AU1879" s="46"/>
      <c r="AV1879" s="46"/>
      <c r="AY1879" s="64" t="str">
        <f>IF($D1879="","",INDEX(Osszesito!$E:$E,MATCH($F1879,Osszesito!$C:$C,0)))</f>
        <v/>
      </c>
      <c r="AZ1879" s="64">
        <f t="shared" si="1211"/>
        <v>0</v>
      </c>
      <c r="BA1879" s="65">
        <f t="shared" si="1212"/>
        <v>0</v>
      </c>
      <c r="BB1879" s="65" t="str">
        <f t="shared" si="1213"/>
        <v>x</v>
      </c>
      <c r="BC1879" s="65">
        <f t="shared" si="1204"/>
        <v>0</v>
      </c>
      <c r="BD1879" s="65">
        <f t="shared" si="1238"/>
        <v>0</v>
      </c>
      <c r="BE1879" s="65">
        <f t="shared" si="1214"/>
        <v>0</v>
      </c>
      <c r="BF1879" s="64" t="str">
        <f t="shared" si="1215"/>
        <v>A forrás egyenlő a költséggel (I.ütem).</v>
      </c>
      <c r="BG1879" s="65">
        <f t="shared" si="1216"/>
        <v>0</v>
      </c>
      <c r="BH1879" s="65">
        <f t="shared" si="1217"/>
        <v>0</v>
      </c>
      <c r="BI1879" s="65">
        <f t="shared" si="1218"/>
        <v>0</v>
      </c>
      <c r="BJ1879" s="65">
        <f t="shared" si="1219"/>
        <v>0</v>
      </c>
      <c r="BK1879" s="65">
        <f t="shared" si="1205"/>
        <v>0</v>
      </c>
      <c r="BL1879" s="66" t="str">
        <f t="shared" si="1239"/>
        <v>Nem hosszútávú a feladat.</v>
      </c>
      <c r="BM1879" s="67">
        <f t="shared" si="1220"/>
        <v>1</v>
      </c>
      <c r="BN1879" s="67">
        <f t="shared" si="1221"/>
        <v>0</v>
      </c>
      <c r="BO1879" s="67">
        <f t="shared" si="1222"/>
        <v>1</v>
      </c>
      <c r="BP1879" s="67">
        <f t="shared" si="1223"/>
        <v>0</v>
      </c>
      <c r="BQ1879" s="65">
        <f t="shared" si="1224"/>
        <v>0</v>
      </c>
      <c r="BR1879" s="64" t="str">
        <f t="shared" si="1225"/>
        <v>Nincs hosszútávú terv!</v>
      </c>
      <c r="BS1879" s="65">
        <f t="shared" si="1226"/>
        <v>0</v>
      </c>
      <c r="BT1879" s="65">
        <f t="shared" si="1227"/>
        <v>0</v>
      </c>
      <c r="BU1879" s="65">
        <f t="shared" si="1228"/>
        <v>0</v>
      </c>
      <c r="BV1879" s="65">
        <f t="shared" si="1229"/>
        <v>0</v>
      </c>
      <c r="BW1879" s="65">
        <f t="shared" si="1230"/>
        <v>0</v>
      </c>
      <c r="BX1879" s="65">
        <f t="shared" si="1231"/>
        <v>0</v>
      </c>
      <c r="BY1879" s="65">
        <f t="shared" si="1232"/>
        <v>0</v>
      </c>
      <c r="BZ1879" s="65">
        <f t="shared" si="1233"/>
        <v>0</v>
      </c>
      <c r="CA1879" s="65">
        <f t="shared" si="1234"/>
        <v>0</v>
      </c>
      <c r="CB1879" s="65">
        <f t="shared" si="1235"/>
        <v>0</v>
      </c>
      <c r="CC1879" s="65">
        <f t="shared" si="1236"/>
        <v>0</v>
      </c>
      <c r="CD1879" s="65" t="str">
        <f t="shared" si="1206"/>
        <v>Hiányos kitöltés! (B-oszlop üres)</v>
      </c>
      <c r="CE1879" s="66" t="str">
        <f t="shared" si="1207"/>
        <v>Hiányos kitöltés! (B-oszlop üres)</v>
      </c>
      <c r="CF1879" s="65">
        <f t="shared" si="1208"/>
        <v>0</v>
      </c>
      <c r="CG1879" s="65">
        <f t="shared" si="1209"/>
        <v>0</v>
      </c>
      <c r="CH1879" s="65">
        <f t="shared" si="1210"/>
        <v>0</v>
      </c>
    </row>
    <row r="1880" spans="1:86" ht="31.25" x14ac:dyDescent="0.25">
      <c r="A1880" s="54" t="str">
        <f t="shared" si="1199"/>
        <v>Nincs VKR kiválasztva!</v>
      </c>
      <c r="B1880" s="68"/>
      <c r="C1880" s="55"/>
      <c r="D1880" s="47"/>
      <c r="E1880" s="47"/>
      <c r="F1880" s="56" t="str">
        <f>IF($G1880="","Nincs VKR kiválasztva!",INDEX(Osszesito!$C:$C,MATCH($G1880,Osszesito!$D:$D,0)))</f>
        <v>Nincs VKR kiválasztva!</v>
      </c>
      <c r="G1880" s="45"/>
      <c r="H1880" s="51" t="str">
        <f>IF($D1880="","",CONCATENATE($AY1880,"_",COUNTA($D$3:$D1880),"_FSZV_2026"))</f>
        <v/>
      </c>
      <c r="I1880" s="56" t="str">
        <f>IF($G1880="","Nincs VKR kiválasztva!",INDEX(Osszesito!$G:$G,MATCH($F1880,Osszesito!$C:$C,0)))</f>
        <v>Nincs VKR kiválasztva!</v>
      </c>
      <c r="J1880" s="56" t="str">
        <f>IF($G1880="","Nincs VKR kiválasztva!",INDEX(Osszesito!$F:$F,MATCH($F1880,Osszesito!$C:$C,0)))</f>
        <v>Nincs VKR kiválasztva!</v>
      </c>
      <c r="K1880" s="48" t="str">
        <f t="shared" si="1237"/>
        <v>Nincs kitöltve a költség rész!</v>
      </c>
      <c r="L1880" s="49"/>
      <c r="M1880" s="49"/>
      <c r="N1880" s="60"/>
      <c r="O1880" s="60"/>
      <c r="P1880" s="90"/>
      <c r="R1880" s="62"/>
      <c r="S1880" s="62"/>
      <c r="T1880" s="62"/>
      <c r="U1880" s="62"/>
      <c r="V1880" s="62"/>
      <c r="W1880" s="62"/>
      <c r="X1880" s="62"/>
      <c r="Y1880" s="62"/>
      <c r="Z1880" s="62"/>
      <c r="AA1880" s="62"/>
      <c r="AB1880" s="62"/>
      <c r="AC1880" s="61">
        <f t="shared" si="1200"/>
        <v>0</v>
      </c>
      <c r="AD1880" s="1" t="str">
        <f t="shared" si="1201"/>
        <v>Nincs VKR kiválasztva!</v>
      </c>
      <c r="AF1880" s="60"/>
      <c r="AG1880" s="60"/>
      <c r="AH1880" s="60"/>
      <c r="AI1880" s="60"/>
      <c r="AJ1880" s="60"/>
      <c r="AK1880" s="60"/>
      <c r="AL1880" s="60"/>
      <c r="AM1880" s="60"/>
      <c r="AN1880" s="60"/>
      <c r="AO1880" s="60"/>
      <c r="AP1880" s="60"/>
      <c r="AQ1880" s="61">
        <f t="shared" si="1202"/>
        <v>0</v>
      </c>
      <c r="AR1880" s="130" t="s">
        <v>36</v>
      </c>
      <c r="AS1880" s="1" t="str">
        <f t="shared" si="1203"/>
        <v>Nincs VKR kiválasztva!</v>
      </c>
      <c r="AU1880" s="46"/>
      <c r="AV1880" s="46"/>
      <c r="AY1880" s="64" t="str">
        <f>IF($D1880="","",INDEX(Osszesito!$E:$E,MATCH($F1880,Osszesito!$C:$C,0)))</f>
        <v/>
      </c>
      <c r="AZ1880" s="64">
        <f t="shared" si="1211"/>
        <v>0</v>
      </c>
      <c r="BA1880" s="65">
        <f t="shared" si="1212"/>
        <v>0</v>
      </c>
      <c r="BB1880" s="65" t="str">
        <f t="shared" si="1213"/>
        <v>x</v>
      </c>
      <c r="BC1880" s="65">
        <f t="shared" si="1204"/>
        <v>0</v>
      </c>
      <c r="BD1880" s="65">
        <f t="shared" si="1238"/>
        <v>0</v>
      </c>
      <c r="BE1880" s="65">
        <f t="shared" si="1214"/>
        <v>0</v>
      </c>
      <c r="BF1880" s="64" t="str">
        <f t="shared" si="1215"/>
        <v>A forrás egyenlő a költséggel (I.ütem).</v>
      </c>
      <c r="BG1880" s="65">
        <f t="shared" si="1216"/>
        <v>0</v>
      </c>
      <c r="BH1880" s="65">
        <f t="shared" si="1217"/>
        <v>0</v>
      </c>
      <c r="BI1880" s="65">
        <f t="shared" si="1218"/>
        <v>0</v>
      </c>
      <c r="BJ1880" s="65">
        <f t="shared" si="1219"/>
        <v>0</v>
      </c>
      <c r="BK1880" s="65">
        <f t="shared" si="1205"/>
        <v>0</v>
      </c>
      <c r="BL1880" s="66" t="str">
        <f t="shared" si="1239"/>
        <v>Nem hosszútávú a feladat.</v>
      </c>
      <c r="BM1880" s="67">
        <f t="shared" si="1220"/>
        <v>1</v>
      </c>
      <c r="BN1880" s="67">
        <f t="shared" si="1221"/>
        <v>0</v>
      </c>
      <c r="BO1880" s="67">
        <f t="shared" si="1222"/>
        <v>1</v>
      </c>
      <c r="BP1880" s="67">
        <f t="shared" si="1223"/>
        <v>0</v>
      </c>
      <c r="BQ1880" s="65">
        <f t="shared" si="1224"/>
        <v>0</v>
      </c>
      <c r="BR1880" s="64" t="str">
        <f t="shared" si="1225"/>
        <v>Nincs hosszútávú terv!</v>
      </c>
      <c r="BS1880" s="65">
        <f t="shared" si="1226"/>
        <v>0</v>
      </c>
      <c r="BT1880" s="65">
        <f t="shared" si="1227"/>
        <v>0</v>
      </c>
      <c r="BU1880" s="65">
        <f t="shared" si="1228"/>
        <v>0</v>
      </c>
      <c r="BV1880" s="65">
        <f t="shared" si="1229"/>
        <v>0</v>
      </c>
      <c r="BW1880" s="65">
        <f t="shared" si="1230"/>
        <v>0</v>
      </c>
      <c r="BX1880" s="65">
        <f t="shared" si="1231"/>
        <v>0</v>
      </c>
      <c r="BY1880" s="65">
        <f t="shared" si="1232"/>
        <v>0</v>
      </c>
      <c r="BZ1880" s="65">
        <f t="shared" si="1233"/>
        <v>0</v>
      </c>
      <c r="CA1880" s="65">
        <f t="shared" si="1234"/>
        <v>0</v>
      </c>
      <c r="CB1880" s="65">
        <f t="shared" si="1235"/>
        <v>0</v>
      </c>
      <c r="CC1880" s="65">
        <f t="shared" si="1236"/>
        <v>0</v>
      </c>
      <c r="CD1880" s="65" t="str">
        <f t="shared" si="1206"/>
        <v>Hiányos kitöltés! (B-oszlop üres)</v>
      </c>
      <c r="CE1880" s="66" t="str">
        <f t="shared" si="1207"/>
        <v>Hiányos kitöltés! (B-oszlop üres)</v>
      </c>
      <c r="CF1880" s="65">
        <f t="shared" si="1208"/>
        <v>0</v>
      </c>
      <c r="CG1880" s="65">
        <f t="shared" si="1209"/>
        <v>0</v>
      </c>
      <c r="CH1880" s="65">
        <f t="shared" si="1210"/>
        <v>0</v>
      </c>
    </row>
    <row r="1881" spans="1:86" ht="31.25" x14ac:dyDescent="0.25">
      <c r="A1881" s="54" t="str">
        <f t="shared" si="1199"/>
        <v>Nincs VKR kiválasztva!</v>
      </c>
      <c r="B1881" s="68"/>
      <c r="C1881" s="55"/>
      <c r="D1881" s="47"/>
      <c r="E1881" s="47"/>
      <c r="F1881" s="56" t="str">
        <f>IF($G1881="","Nincs VKR kiválasztva!",INDEX(Osszesito!$C:$C,MATCH($G1881,Osszesito!$D:$D,0)))</f>
        <v>Nincs VKR kiválasztva!</v>
      </c>
      <c r="G1881" s="45"/>
      <c r="H1881" s="51" t="str">
        <f>IF($D1881="","",CONCATENATE($AY1881,"_",COUNTA($D$3:$D1881),"_FSZV_2026"))</f>
        <v/>
      </c>
      <c r="I1881" s="56" t="str">
        <f>IF($G1881="","Nincs VKR kiválasztva!",INDEX(Osszesito!$G:$G,MATCH($F1881,Osszesito!$C:$C,0)))</f>
        <v>Nincs VKR kiválasztva!</v>
      </c>
      <c r="J1881" s="56" t="str">
        <f>IF($G1881="","Nincs VKR kiválasztva!",INDEX(Osszesito!$F:$F,MATCH($F1881,Osszesito!$C:$C,0)))</f>
        <v>Nincs VKR kiválasztva!</v>
      </c>
      <c r="K1881" s="48" t="str">
        <f t="shared" si="1237"/>
        <v>Nincs kitöltve a költség rész!</v>
      </c>
      <c r="L1881" s="49"/>
      <c r="M1881" s="49"/>
      <c r="N1881" s="60"/>
      <c r="O1881" s="60"/>
      <c r="P1881" s="90"/>
      <c r="R1881" s="62"/>
      <c r="S1881" s="62"/>
      <c r="T1881" s="62"/>
      <c r="U1881" s="62"/>
      <c r="V1881" s="62"/>
      <c r="W1881" s="62"/>
      <c r="X1881" s="62"/>
      <c r="Y1881" s="62"/>
      <c r="Z1881" s="62"/>
      <c r="AA1881" s="62"/>
      <c r="AB1881" s="62"/>
      <c r="AC1881" s="61">
        <f t="shared" si="1200"/>
        <v>0</v>
      </c>
      <c r="AD1881" s="1" t="str">
        <f t="shared" si="1201"/>
        <v>Nincs VKR kiválasztva!</v>
      </c>
      <c r="AF1881" s="60"/>
      <c r="AG1881" s="60"/>
      <c r="AH1881" s="60"/>
      <c r="AI1881" s="60"/>
      <c r="AJ1881" s="60"/>
      <c r="AK1881" s="60"/>
      <c r="AL1881" s="60"/>
      <c r="AM1881" s="60"/>
      <c r="AN1881" s="60"/>
      <c r="AO1881" s="60"/>
      <c r="AP1881" s="60"/>
      <c r="AQ1881" s="61">
        <f t="shared" si="1202"/>
        <v>0</v>
      </c>
      <c r="AR1881" s="130" t="s">
        <v>36</v>
      </c>
      <c r="AS1881" s="1" t="str">
        <f t="shared" si="1203"/>
        <v>Nincs VKR kiválasztva!</v>
      </c>
      <c r="AU1881" s="46"/>
      <c r="AV1881" s="46"/>
      <c r="AY1881" s="64" t="str">
        <f>IF($D1881="","",INDEX(Osszesito!$E:$E,MATCH($F1881,Osszesito!$C:$C,0)))</f>
        <v/>
      </c>
      <c r="AZ1881" s="64">
        <f t="shared" si="1211"/>
        <v>0</v>
      </c>
      <c r="BA1881" s="65">
        <f t="shared" si="1212"/>
        <v>0</v>
      </c>
      <c r="BB1881" s="65" t="str">
        <f t="shared" si="1213"/>
        <v>x</v>
      </c>
      <c r="BC1881" s="65">
        <f t="shared" si="1204"/>
        <v>0</v>
      </c>
      <c r="BD1881" s="65">
        <f t="shared" si="1238"/>
        <v>0</v>
      </c>
      <c r="BE1881" s="65">
        <f t="shared" si="1214"/>
        <v>0</v>
      </c>
      <c r="BF1881" s="64" t="str">
        <f t="shared" si="1215"/>
        <v>A forrás egyenlő a költséggel (I.ütem).</v>
      </c>
      <c r="BG1881" s="65">
        <f t="shared" si="1216"/>
        <v>0</v>
      </c>
      <c r="BH1881" s="65">
        <f t="shared" si="1217"/>
        <v>0</v>
      </c>
      <c r="BI1881" s="65">
        <f t="shared" si="1218"/>
        <v>0</v>
      </c>
      <c r="BJ1881" s="65">
        <f t="shared" si="1219"/>
        <v>0</v>
      </c>
      <c r="BK1881" s="65">
        <f t="shared" si="1205"/>
        <v>0</v>
      </c>
      <c r="BL1881" s="66" t="str">
        <f t="shared" si="1239"/>
        <v>Nem hosszútávú a feladat.</v>
      </c>
      <c r="BM1881" s="67">
        <f t="shared" si="1220"/>
        <v>1</v>
      </c>
      <c r="BN1881" s="67">
        <f t="shared" si="1221"/>
        <v>0</v>
      </c>
      <c r="BO1881" s="67">
        <f t="shared" si="1222"/>
        <v>1</v>
      </c>
      <c r="BP1881" s="67">
        <f t="shared" si="1223"/>
        <v>0</v>
      </c>
      <c r="BQ1881" s="65">
        <f t="shared" si="1224"/>
        <v>0</v>
      </c>
      <c r="BR1881" s="64" t="str">
        <f t="shared" si="1225"/>
        <v>Nincs hosszútávú terv!</v>
      </c>
      <c r="BS1881" s="65">
        <f t="shared" si="1226"/>
        <v>0</v>
      </c>
      <c r="BT1881" s="65">
        <f t="shared" si="1227"/>
        <v>0</v>
      </c>
      <c r="BU1881" s="65">
        <f t="shared" si="1228"/>
        <v>0</v>
      </c>
      <c r="BV1881" s="65">
        <f t="shared" si="1229"/>
        <v>0</v>
      </c>
      <c r="BW1881" s="65">
        <f t="shared" si="1230"/>
        <v>0</v>
      </c>
      <c r="BX1881" s="65">
        <f t="shared" si="1231"/>
        <v>0</v>
      </c>
      <c r="BY1881" s="65">
        <f t="shared" si="1232"/>
        <v>0</v>
      </c>
      <c r="BZ1881" s="65">
        <f t="shared" si="1233"/>
        <v>0</v>
      </c>
      <c r="CA1881" s="65">
        <f t="shared" si="1234"/>
        <v>0</v>
      </c>
      <c r="CB1881" s="65">
        <f t="shared" si="1235"/>
        <v>0</v>
      </c>
      <c r="CC1881" s="65">
        <f t="shared" si="1236"/>
        <v>0</v>
      </c>
      <c r="CD1881" s="65" t="str">
        <f t="shared" si="1206"/>
        <v>Hiányos kitöltés! (B-oszlop üres)</v>
      </c>
      <c r="CE1881" s="66" t="str">
        <f t="shared" si="1207"/>
        <v>Hiányos kitöltés! (B-oszlop üres)</v>
      </c>
      <c r="CF1881" s="65">
        <f t="shared" si="1208"/>
        <v>0</v>
      </c>
      <c r="CG1881" s="65">
        <f t="shared" si="1209"/>
        <v>0</v>
      </c>
      <c r="CH1881" s="65">
        <f t="shared" si="1210"/>
        <v>0</v>
      </c>
    </row>
    <row r="1882" spans="1:86" ht="31.25" x14ac:dyDescent="0.25">
      <c r="A1882" s="54" t="str">
        <f t="shared" si="1199"/>
        <v>Nincs VKR kiválasztva!</v>
      </c>
      <c r="B1882" s="68"/>
      <c r="C1882" s="55"/>
      <c r="D1882" s="47"/>
      <c r="E1882" s="47"/>
      <c r="F1882" s="56" t="str">
        <f>IF($G1882="","Nincs VKR kiválasztva!",INDEX(Osszesito!$C:$C,MATCH($G1882,Osszesito!$D:$D,0)))</f>
        <v>Nincs VKR kiválasztva!</v>
      </c>
      <c r="G1882" s="45"/>
      <c r="H1882" s="51" t="str">
        <f>IF($D1882="","",CONCATENATE($AY1882,"_",COUNTA($D$3:$D1882),"_FSZV_2026"))</f>
        <v/>
      </c>
      <c r="I1882" s="56" t="str">
        <f>IF($G1882="","Nincs VKR kiválasztva!",INDEX(Osszesito!$G:$G,MATCH($F1882,Osszesito!$C:$C,0)))</f>
        <v>Nincs VKR kiválasztva!</v>
      </c>
      <c r="J1882" s="56" t="str">
        <f>IF($G1882="","Nincs VKR kiválasztva!",INDEX(Osszesito!$F:$F,MATCH($F1882,Osszesito!$C:$C,0)))</f>
        <v>Nincs VKR kiválasztva!</v>
      </c>
      <c r="K1882" s="48" t="str">
        <f t="shared" si="1237"/>
        <v>Nincs kitöltve a költség rész!</v>
      </c>
      <c r="L1882" s="49"/>
      <c r="M1882" s="49"/>
      <c r="N1882" s="60"/>
      <c r="O1882" s="60"/>
      <c r="P1882" s="90"/>
      <c r="R1882" s="62"/>
      <c r="S1882" s="62"/>
      <c r="T1882" s="62"/>
      <c r="U1882" s="62"/>
      <c r="V1882" s="62"/>
      <c r="W1882" s="62"/>
      <c r="X1882" s="62"/>
      <c r="Y1882" s="62"/>
      <c r="Z1882" s="62"/>
      <c r="AA1882" s="62"/>
      <c r="AB1882" s="62"/>
      <c r="AC1882" s="61">
        <f t="shared" si="1200"/>
        <v>0</v>
      </c>
      <c r="AD1882" s="1" t="str">
        <f t="shared" si="1201"/>
        <v>Nincs VKR kiválasztva!</v>
      </c>
      <c r="AF1882" s="60"/>
      <c r="AG1882" s="60"/>
      <c r="AH1882" s="60"/>
      <c r="AI1882" s="60"/>
      <c r="AJ1882" s="60"/>
      <c r="AK1882" s="60"/>
      <c r="AL1882" s="60"/>
      <c r="AM1882" s="60"/>
      <c r="AN1882" s="60"/>
      <c r="AO1882" s="60"/>
      <c r="AP1882" s="60"/>
      <c r="AQ1882" s="61">
        <f t="shared" si="1202"/>
        <v>0</v>
      </c>
      <c r="AR1882" s="130" t="s">
        <v>36</v>
      </c>
      <c r="AS1882" s="1" t="str">
        <f t="shared" si="1203"/>
        <v>Nincs VKR kiválasztva!</v>
      </c>
      <c r="AU1882" s="46"/>
      <c r="AV1882" s="46"/>
      <c r="AY1882" s="64" t="str">
        <f>IF($D1882="","",INDEX(Osszesito!$E:$E,MATCH($F1882,Osszesito!$C:$C,0)))</f>
        <v/>
      </c>
      <c r="AZ1882" s="64">
        <f t="shared" si="1211"/>
        <v>0</v>
      </c>
      <c r="BA1882" s="65">
        <f t="shared" si="1212"/>
        <v>0</v>
      </c>
      <c r="BB1882" s="65" t="str">
        <f t="shared" si="1213"/>
        <v>x</v>
      </c>
      <c r="BC1882" s="65">
        <f t="shared" si="1204"/>
        <v>0</v>
      </c>
      <c r="BD1882" s="65">
        <f t="shared" si="1238"/>
        <v>0</v>
      </c>
      <c r="BE1882" s="65">
        <f t="shared" si="1214"/>
        <v>0</v>
      </c>
      <c r="BF1882" s="64" t="str">
        <f t="shared" si="1215"/>
        <v>A forrás egyenlő a költséggel (I.ütem).</v>
      </c>
      <c r="BG1882" s="65">
        <f t="shared" si="1216"/>
        <v>0</v>
      </c>
      <c r="BH1882" s="65">
        <f t="shared" si="1217"/>
        <v>0</v>
      </c>
      <c r="BI1882" s="65">
        <f t="shared" si="1218"/>
        <v>0</v>
      </c>
      <c r="BJ1882" s="65">
        <f t="shared" si="1219"/>
        <v>0</v>
      </c>
      <c r="BK1882" s="65">
        <f t="shared" si="1205"/>
        <v>0</v>
      </c>
      <c r="BL1882" s="66" t="str">
        <f t="shared" si="1239"/>
        <v>Nem hosszútávú a feladat.</v>
      </c>
      <c r="BM1882" s="67">
        <f t="shared" si="1220"/>
        <v>1</v>
      </c>
      <c r="BN1882" s="67">
        <f t="shared" si="1221"/>
        <v>0</v>
      </c>
      <c r="BO1882" s="67">
        <f t="shared" si="1222"/>
        <v>1</v>
      </c>
      <c r="BP1882" s="67">
        <f t="shared" si="1223"/>
        <v>0</v>
      </c>
      <c r="BQ1882" s="65">
        <f t="shared" si="1224"/>
        <v>0</v>
      </c>
      <c r="BR1882" s="64" t="str">
        <f t="shared" si="1225"/>
        <v>Nincs hosszútávú terv!</v>
      </c>
      <c r="BS1882" s="65">
        <f t="shared" si="1226"/>
        <v>0</v>
      </c>
      <c r="BT1882" s="65">
        <f t="shared" si="1227"/>
        <v>0</v>
      </c>
      <c r="BU1882" s="65">
        <f t="shared" si="1228"/>
        <v>0</v>
      </c>
      <c r="BV1882" s="65">
        <f t="shared" si="1229"/>
        <v>0</v>
      </c>
      <c r="BW1882" s="65">
        <f t="shared" si="1230"/>
        <v>0</v>
      </c>
      <c r="BX1882" s="65">
        <f t="shared" si="1231"/>
        <v>0</v>
      </c>
      <c r="BY1882" s="65">
        <f t="shared" si="1232"/>
        <v>0</v>
      </c>
      <c r="BZ1882" s="65">
        <f t="shared" si="1233"/>
        <v>0</v>
      </c>
      <c r="CA1882" s="65">
        <f t="shared" si="1234"/>
        <v>0</v>
      </c>
      <c r="CB1882" s="65">
        <f t="shared" si="1235"/>
        <v>0</v>
      </c>
      <c r="CC1882" s="65">
        <f t="shared" si="1236"/>
        <v>0</v>
      </c>
      <c r="CD1882" s="65" t="str">
        <f t="shared" si="1206"/>
        <v>Hiányos kitöltés! (B-oszlop üres)</v>
      </c>
      <c r="CE1882" s="66" t="str">
        <f t="shared" si="1207"/>
        <v>Hiányos kitöltés! (B-oszlop üres)</v>
      </c>
      <c r="CF1882" s="65">
        <f t="shared" si="1208"/>
        <v>0</v>
      </c>
      <c r="CG1882" s="65">
        <f t="shared" si="1209"/>
        <v>0</v>
      </c>
      <c r="CH1882" s="65">
        <f t="shared" si="1210"/>
        <v>0</v>
      </c>
    </row>
    <row r="1883" spans="1:86" ht="31.25" x14ac:dyDescent="0.25">
      <c r="A1883" s="54" t="str">
        <f t="shared" si="1199"/>
        <v>Nincs VKR kiválasztva!</v>
      </c>
      <c r="B1883" s="68"/>
      <c r="C1883" s="55"/>
      <c r="D1883" s="47"/>
      <c r="E1883" s="47"/>
      <c r="F1883" s="56" t="str">
        <f>IF($G1883="","Nincs VKR kiválasztva!",INDEX(Osszesito!$C:$C,MATCH($G1883,Osszesito!$D:$D,0)))</f>
        <v>Nincs VKR kiválasztva!</v>
      </c>
      <c r="G1883" s="45"/>
      <c r="H1883" s="51" t="str">
        <f>IF($D1883="","",CONCATENATE($AY1883,"_",COUNTA($D$3:$D1883),"_FSZV_2026"))</f>
        <v/>
      </c>
      <c r="I1883" s="56" t="str">
        <f>IF($G1883="","Nincs VKR kiválasztva!",INDEX(Osszesito!$G:$G,MATCH($F1883,Osszesito!$C:$C,0)))</f>
        <v>Nincs VKR kiválasztva!</v>
      </c>
      <c r="J1883" s="56" t="str">
        <f>IF($G1883="","Nincs VKR kiválasztva!",INDEX(Osszesito!$F:$F,MATCH($F1883,Osszesito!$C:$C,0)))</f>
        <v>Nincs VKR kiválasztva!</v>
      </c>
      <c r="K1883" s="48" t="str">
        <f t="shared" si="1237"/>
        <v>Nincs kitöltve a költség rész!</v>
      </c>
      <c r="L1883" s="49"/>
      <c r="M1883" s="49"/>
      <c r="N1883" s="60"/>
      <c r="O1883" s="60"/>
      <c r="P1883" s="90"/>
      <c r="R1883" s="62"/>
      <c r="S1883" s="62"/>
      <c r="T1883" s="62"/>
      <c r="U1883" s="62"/>
      <c r="V1883" s="62"/>
      <c r="W1883" s="62"/>
      <c r="X1883" s="62"/>
      <c r="Y1883" s="62"/>
      <c r="Z1883" s="62"/>
      <c r="AA1883" s="62"/>
      <c r="AB1883" s="62"/>
      <c r="AC1883" s="61">
        <f t="shared" si="1200"/>
        <v>0</v>
      </c>
      <c r="AD1883" s="1" t="str">
        <f t="shared" si="1201"/>
        <v>Nincs VKR kiválasztva!</v>
      </c>
      <c r="AF1883" s="60"/>
      <c r="AG1883" s="60"/>
      <c r="AH1883" s="60"/>
      <c r="AI1883" s="60"/>
      <c r="AJ1883" s="60"/>
      <c r="AK1883" s="60"/>
      <c r="AL1883" s="60"/>
      <c r="AM1883" s="60"/>
      <c r="AN1883" s="60"/>
      <c r="AO1883" s="60"/>
      <c r="AP1883" s="60"/>
      <c r="AQ1883" s="61">
        <f t="shared" si="1202"/>
        <v>0</v>
      </c>
      <c r="AR1883" s="130" t="s">
        <v>36</v>
      </c>
      <c r="AS1883" s="1" t="str">
        <f t="shared" si="1203"/>
        <v>Nincs VKR kiválasztva!</v>
      </c>
      <c r="AU1883" s="46"/>
      <c r="AV1883" s="46"/>
      <c r="AY1883" s="64" t="str">
        <f>IF($D1883="","",INDEX(Osszesito!$E:$E,MATCH($F1883,Osszesito!$C:$C,0)))</f>
        <v/>
      </c>
      <c r="AZ1883" s="64">
        <f t="shared" si="1211"/>
        <v>0</v>
      </c>
      <c r="BA1883" s="65">
        <f t="shared" si="1212"/>
        <v>0</v>
      </c>
      <c r="BB1883" s="65" t="str">
        <f t="shared" si="1213"/>
        <v>x</v>
      </c>
      <c r="BC1883" s="65">
        <f t="shared" si="1204"/>
        <v>0</v>
      </c>
      <c r="BD1883" s="65">
        <f t="shared" si="1238"/>
        <v>0</v>
      </c>
      <c r="BE1883" s="65">
        <f t="shared" si="1214"/>
        <v>0</v>
      </c>
      <c r="BF1883" s="64" t="str">
        <f t="shared" si="1215"/>
        <v>A forrás egyenlő a költséggel (I.ütem).</v>
      </c>
      <c r="BG1883" s="65">
        <f t="shared" si="1216"/>
        <v>0</v>
      </c>
      <c r="BH1883" s="65">
        <f t="shared" si="1217"/>
        <v>0</v>
      </c>
      <c r="BI1883" s="65">
        <f t="shared" si="1218"/>
        <v>0</v>
      </c>
      <c r="BJ1883" s="65">
        <f t="shared" si="1219"/>
        <v>0</v>
      </c>
      <c r="BK1883" s="65">
        <f t="shared" si="1205"/>
        <v>0</v>
      </c>
      <c r="BL1883" s="66" t="str">
        <f t="shared" si="1239"/>
        <v>Nem hosszútávú a feladat.</v>
      </c>
      <c r="BM1883" s="67">
        <f t="shared" si="1220"/>
        <v>1</v>
      </c>
      <c r="BN1883" s="67">
        <f t="shared" si="1221"/>
        <v>0</v>
      </c>
      <c r="BO1883" s="67">
        <f t="shared" si="1222"/>
        <v>1</v>
      </c>
      <c r="BP1883" s="67">
        <f t="shared" si="1223"/>
        <v>0</v>
      </c>
      <c r="BQ1883" s="65">
        <f t="shared" si="1224"/>
        <v>0</v>
      </c>
      <c r="BR1883" s="64" t="str">
        <f t="shared" si="1225"/>
        <v>Nincs hosszútávú terv!</v>
      </c>
      <c r="BS1883" s="65">
        <f t="shared" si="1226"/>
        <v>0</v>
      </c>
      <c r="BT1883" s="65">
        <f t="shared" si="1227"/>
        <v>0</v>
      </c>
      <c r="BU1883" s="65">
        <f t="shared" si="1228"/>
        <v>0</v>
      </c>
      <c r="BV1883" s="65">
        <f t="shared" si="1229"/>
        <v>0</v>
      </c>
      <c r="BW1883" s="65">
        <f t="shared" si="1230"/>
        <v>0</v>
      </c>
      <c r="BX1883" s="65">
        <f t="shared" si="1231"/>
        <v>0</v>
      </c>
      <c r="BY1883" s="65">
        <f t="shared" si="1232"/>
        <v>0</v>
      </c>
      <c r="BZ1883" s="65">
        <f t="shared" si="1233"/>
        <v>0</v>
      </c>
      <c r="CA1883" s="65">
        <f t="shared" si="1234"/>
        <v>0</v>
      </c>
      <c r="CB1883" s="65">
        <f t="shared" si="1235"/>
        <v>0</v>
      </c>
      <c r="CC1883" s="65">
        <f t="shared" si="1236"/>
        <v>0</v>
      </c>
      <c r="CD1883" s="65" t="str">
        <f t="shared" si="1206"/>
        <v>Hiányos kitöltés! (B-oszlop üres)</v>
      </c>
      <c r="CE1883" s="66" t="str">
        <f t="shared" si="1207"/>
        <v>Hiányos kitöltés! (B-oszlop üres)</v>
      </c>
      <c r="CF1883" s="65">
        <f t="shared" si="1208"/>
        <v>0</v>
      </c>
      <c r="CG1883" s="65">
        <f t="shared" si="1209"/>
        <v>0</v>
      </c>
      <c r="CH1883" s="65">
        <f t="shared" si="1210"/>
        <v>0</v>
      </c>
    </row>
    <row r="1884" spans="1:86" ht="31.25" x14ac:dyDescent="0.25">
      <c r="A1884" s="54" t="str">
        <f t="shared" si="1199"/>
        <v>Nincs VKR kiválasztva!</v>
      </c>
      <c r="B1884" s="68"/>
      <c r="C1884" s="55"/>
      <c r="D1884" s="47"/>
      <c r="E1884" s="47"/>
      <c r="F1884" s="56" t="str">
        <f>IF($G1884="","Nincs VKR kiválasztva!",INDEX(Osszesito!$C:$C,MATCH($G1884,Osszesito!$D:$D,0)))</f>
        <v>Nincs VKR kiválasztva!</v>
      </c>
      <c r="G1884" s="45"/>
      <c r="H1884" s="51" t="str">
        <f>IF($D1884="","",CONCATENATE($AY1884,"_",COUNTA($D$3:$D1884),"_FSZV_2026"))</f>
        <v/>
      </c>
      <c r="I1884" s="56" t="str">
        <f>IF($G1884="","Nincs VKR kiválasztva!",INDEX(Osszesito!$G:$G,MATCH($F1884,Osszesito!$C:$C,0)))</f>
        <v>Nincs VKR kiválasztva!</v>
      </c>
      <c r="J1884" s="56" t="str">
        <f>IF($G1884="","Nincs VKR kiválasztva!",INDEX(Osszesito!$F:$F,MATCH($F1884,Osszesito!$C:$C,0)))</f>
        <v>Nincs VKR kiválasztva!</v>
      </c>
      <c r="K1884" s="48" t="str">
        <f t="shared" si="1237"/>
        <v>Nincs kitöltve a költség rész!</v>
      </c>
      <c r="L1884" s="49"/>
      <c r="M1884" s="49"/>
      <c r="N1884" s="60"/>
      <c r="O1884" s="60"/>
      <c r="P1884" s="90"/>
      <c r="R1884" s="62"/>
      <c r="S1884" s="62"/>
      <c r="T1884" s="62"/>
      <c r="U1884" s="62"/>
      <c r="V1884" s="62"/>
      <c r="W1884" s="62"/>
      <c r="X1884" s="62"/>
      <c r="Y1884" s="62"/>
      <c r="Z1884" s="62"/>
      <c r="AA1884" s="62"/>
      <c r="AB1884" s="62"/>
      <c r="AC1884" s="61">
        <f t="shared" si="1200"/>
        <v>0</v>
      </c>
      <c r="AD1884" s="1" t="str">
        <f t="shared" si="1201"/>
        <v>Nincs VKR kiválasztva!</v>
      </c>
      <c r="AF1884" s="60"/>
      <c r="AG1884" s="60"/>
      <c r="AH1884" s="60"/>
      <c r="AI1884" s="60"/>
      <c r="AJ1884" s="60"/>
      <c r="AK1884" s="60"/>
      <c r="AL1884" s="60"/>
      <c r="AM1884" s="60"/>
      <c r="AN1884" s="60"/>
      <c r="AO1884" s="60"/>
      <c r="AP1884" s="60"/>
      <c r="AQ1884" s="61">
        <f t="shared" si="1202"/>
        <v>0</v>
      </c>
      <c r="AR1884" s="130" t="s">
        <v>36</v>
      </c>
      <c r="AS1884" s="1" t="str">
        <f t="shared" si="1203"/>
        <v>Nincs VKR kiválasztva!</v>
      </c>
      <c r="AU1884" s="46"/>
      <c r="AV1884" s="46"/>
      <c r="AY1884" s="64" t="str">
        <f>IF($D1884="","",INDEX(Osszesito!$E:$E,MATCH($F1884,Osszesito!$C:$C,0)))</f>
        <v/>
      </c>
      <c r="AZ1884" s="64">
        <f t="shared" si="1211"/>
        <v>0</v>
      </c>
      <c r="BA1884" s="65">
        <f t="shared" si="1212"/>
        <v>0</v>
      </c>
      <c r="BB1884" s="65" t="str">
        <f t="shared" si="1213"/>
        <v>x</v>
      </c>
      <c r="BC1884" s="65">
        <f t="shared" si="1204"/>
        <v>0</v>
      </c>
      <c r="BD1884" s="65">
        <f t="shared" si="1238"/>
        <v>0</v>
      </c>
      <c r="BE1884" s="65">
        <f t="shared" si="1214"/>
        <v>0</v>
      </c>
      <c r="BF1884" s="64" t="str">
        <f t="shared" si="1215"/>
        <v>A forrás egyenlő a költséggel (I.ütem).</v>
      </c>
      <c r="BG1884" s="65">
        <f t="shared" si="1216"/>
        <v>0</v>
      </c>
      <c r="BH1884" s="65">
        <f t="shared" si="1217"/>
        <v>0</v>
      </c>
      <c r="BI1884" s="65">
        <f t="shared" si="1218"/>
        <v>0</v>
      </c>
      <c r="BJ1884" s="65">
        <f t="shared" si="1219"/>
        <v>0</v>
      </c>
      <c r="BK1884" s="65">
        <f t="shared" si="1205"/>
        <v>0</v>
      </c>
      <c r="BL1884" s="66" t="str">
        <f t="shared" si="1239"/>
        <v>Nem hosszútávú a feladat.</v>
      </c>
      <c r="BM1884" s="67">
        <f t="shared" si="1220"/>
        <v>1</v>
      </c>
      <c r="BN1884" s="67">
        <f t="shared" si="1221"/>
        <v>0</v>
      </c>
      <c r="BO1884" s="67">
        <f t="shared" si="1222"/>
        <v>1</v>
      </c>
      <c r="BP1884" s="67">
        <f t="shared" si="1223"/>
        <v>0</v>
      </c>
      <c r="BQ1884" s="65">
        <f t="shared" si="1224"/>
        <v>0</v>
      </c>
      <c r="BR1884" s="64" t="str">
        <f t="shared" si="1225"/>
        <v>Nincs hosszútávú terv!</v>
      </c>
      <c r="BS1884" s="65">
        <f t="shared" si="1226"/>
        <v>0</v>
      </c>
      <c r="BT1884" s="65">
        <f t="shared" si="1227"/>
        <v>0</v>
      </c>
      <c r="BU1884" s="65">
        <f t="shared" si="1228"/>
        <v>0</v>
      </c>
      <c r="BV1884" s="65">
        <f t="shared" si="1229"/>
        <v>0</v>
      </c>
      <c r="BW1884" s="65">
        <f t="shared" si="1230"/>
        <v>0</v>
      </c>
      <c r="BX1884" s="65">
        <f t="shared" si="1231"/>
        <v>0</v>
      </c>
      <c r="BY1884" s="65">
        <f t="shared" si="1232"/>
        <v>0</v>
      </c>
      <c r="BZ1884" s="65">
        <f t="shared" si="1233"/>
        <v>0</v>
      </c>
      <c r="CA1884" s="65">
        <f t="shared" si="1234"/>
        <v>0</v>
      </c>
      <c r="CB1884" s="65">
        <f t="shared" si="1235"/>
        <v>0</v>
      </c>
      <c r="CC1884" s="65">
        <f t="shared" si="1236"/>
        <v>0</v>
      </c>
      <c r="CD1884" s="65" t="str">
        <f t="shared" si="1206"/>
        <v>Hiányos kitöltés! (B-oszlop üres)</v>
      </c>
      <c r="CE1884" s="66" t="str">
        <f t="shared" si="1207"/>
        <v>Hiányos kitöltés! (B-oszlop üres)</v>
      </c>
      <c r="CF1884" s="65">
        <f t="shared" si="1208"/>
        <v>0</v>
      </c>
      <c r="CG1884" s="65">
        <f t="shared" si="1209"/>
        <v>0</v>
      </c>
      <c r="CH1884" s="65">
        <f t="shared" si="1210"/>
        <v>0</v>
      </c>
    </row>
    <row r="1885" spans="1:86" ht="31.25" x14ac:dyDescent="0.25">
      <c r="A1885" s="54" t="str">
        <f t="shared" si="1199"/>
        <v>Nincs VKR kiválasztva!</v>
      </c>
      <c r="B1885" s="68"/>
      <c r="C1885" s="55"/>
      <c r="D1885" s="47"/>
      <c r="E1885" s="47"/>
      <c r="F1885" s="56" t="str">
        <f>IF($G1885="","Nincs VKR kiválasztva!",INDEX(Osszesito!$C:$C,MATCH($G1885,Osszesito!$D:$D,0)))</f>
        <v>Nincs VKR kiválasztva!</v>
      </c>
      <c r="G1885" s="45"/>
      <c r="H1885" s="51" t="str">
        <f>IF($D1885="","",CONCATENATE($AY1885,"_",COUNTA($D$3:$D1885),"_FSZV_2026"))</f>
        <v/>
      </c>
      <c r="I1885" s="56" t="str">
        <f>IF($G1885="","Nincs VKR kiválasztva!",INDEX(Osszesito!$G:$G,MATCH($F1885,Osszesito!$C:$C,0)))</f>
        <v>Nincs VKR kiválasztva!</v>
      </c>
      <c r="J1885" s="56" t="str">
        <f>IF($G1885="","Nincs VKR kiválasztva!",INDEX(Osszesito!$F:$F,MATCH($F1885,Osszesito!$C:$C,0)))</f>
        <v>Nincs VKR kiválasztva!</v>
      </c>
      <c r="K1885" s="48" t="str">
        <f t="shared" si="1237"/>
        <v>Nincs kitöltve a költség rész!</v>
      </c>
      <c r="L1885" s="49"/>
      <c r="M1885" s="49"/>
      <c r="N1885" s="60"/>
      <c r="O1885" s="60"/>
      <c r="P1885" s="90"/>
      <c r="R1885" s="62"/>
      <c r="S1885" s="62"/>
      <c r="T1885" s="62"/>
      <c r="U1885" s="62"/>
      <c r="V1885" s="62"/>
      <c r="W1885" s="62"/>
      <c r="X1885" s="62"/>
      <c r="Y1885" s="62"/>
      <c r="Z1885" s="62"/>
      <c r="AA1885" s="62"/>
      <c r="AB1885" s="62"/>
      <c r="AC1885" s="61">
        <f t="shared" si="1200"/>
        <v>0</v>
      </c>
      <c r="AD1885" s="1" t="str">
        <f t="shared" si="1201"/>
        <v>Nincs VKR kiválasztva!</v>
      </c>
      <c r="AF1885" s="60"/>
      <c r="AG1885" s="60"/>
      <c r="AH1885" s="60"/>
      <c r="AI1885" s="60"/>
      <c r="AJ1885" s="60"/>
      <c r="AK1885" s="60"/>
      <c r="AL1885" s="60"/>
      <c r="AM1885" s="60"/>
      <c r="AN1885" s="60"/>
      <c r="AO1885" s="60"/>
      <c r="AP1885" s="60"/>
      <c r="AQ1885" s="61">
        <f t="shared" si="1202"/>
        <v>0</v>
      </c>
      <c r="AR1885" s="130" t="s">
        <v>36</v>
      </c>
      <c r="AS1885" s="1" t="str">
        <f t="shared" si="1203"/>
        <v>Nincs VKR kiválasztva!</v>
      </c>
      <c r="AU1885" s="46"/>
      <c r="AV1885" s="46"/>
      <c r="AY1885" s="64" t="str">
        <f>IF($D1885="","",INDEX(Osszesito!$E:$E,MATCH($F1885,Osszesito!$C:$C,0)))</f>
        <v/>
      </c>
      <c r="AZ1885" s="64">
        <f t="shared" si="1211"/>
        <v>0</v>
      </c>
      <c r="BA1885" s="65">
        <f t="shared" si="1212"/>
        <v>0</v>
      </c>
      <c r="BB1885" s="65" t="str">
        <f t="shared" si="1213"/>
        <v>x</v>
      </c>
      <c r="BC1885" s="65">
        <f t="shared" si="1204"/>
        <v>0</v>
      </c>
      <c r="BD1885" s="65">
        <f t="shared" si="1238"/>
        <v>0</v>
      </c>
      <c r="BE1885" s="65">
        <f t="shared" si="1214"/>
        <v>0</v>
      </c>
      <c r="BF1885" s="64" t="str">
        <f t="shared" si="1215"/>
        <v>A forrás egyenlő a költséggel (I.ütem).</v>
      </c>
      <c r="BG1885" s="65">
        <f t="shared" si="1216"/>
        <v>0</v>
      </c>
      <c r="BH1885" s="65">
        <f t="shared" si="1217"/>
        <v>0</v>
      </c>
      <c r="BI1885" s="65">
        <f t="shared" si="1218"/>
        <v>0</v>
      </c>
      <c r="BJ1885" s="65">
        <f t="shared" si="1219"/>
        <v>0</v>
      </c>
      <c r="BK1885" s="65">
        <f t="shared" si="1205"/>
        <v>0</v>
      </c>
      <c r="BL1885" s="66" t="str">
        <f t="shared" si="1239"/>
        <v>Nem hosszútávú a feladat.</v>
      </c>
      <c r="BM1885" s="67">
        <f t="shared" si="1220"/>
        <v>1</v>
      </c>
      <c r="BN1885" s="67">
        <f t="shared" si="1221"/>
        <v>0</v>
      </c>
      <c r="BO1885" s="67">
        <f t="shared" si="1222"/>
        <v>1</v>
      </c>
      <c r="BP1885" s="67">
        <f t="shared" si="1223"/>
        <v>0</v>
      </c>
      <c r="BQ1885" s="65">
        <f t="shared" si="1224"/>
        <v>0</v>
      </c>
      <c r="BR1885" s="64" t="str">
        <f t="shared" si="1225"/>
        <v>Nincs hosszútávú terv!</v>
      </c>
      <c r="BS1885" s="65">
        <f t="shared" si="1226"/>
        <v>0</v>
      </c>
      <c r="BT1885" s="65">
        <f t="shared" si="1227"/>
        <v>0</v>
      </c>
      <c r="BU1885" s="65">
        <f t="shared" si="1228"/>
        <v>0</v>
      </c>
      <c r="BV1885" s="65">
        <f t="shared" si="1229"/>
        <v>0</v>
      </c>
      <c r="BW1885" s="65">
        <f t="shared" si="1230"/>
        <v>0</v>
      </c>
      <c r="BX1885" s="65">
        <f t="shared" si="1231"/>
        <v>0</v>
      </c>
      <c r="BY1885" s="65">
        <f t="shared" si="1232"/>
        <v>0</v>
      </c>
      <c r="BZ1885" s="65">
        <f t="shared" si="1233"/>
        <v>0</v>
      </c>
      <c r="CA1885" s="65">
        <f t="shared" si="1234"/>
        <v>0</v>
      </c>
      <c r="CB1885" s="65">
        <f t="shared" si="1235"/>
        <v>0</v>
      </c>
      <c r="CC1885" s="65">
        <f t="shared" si="1236"/>
        <v>0</v>
      </c>
      <c r="CD1885" s="65" t="str">
        <f t="shared" si="1206"/>
        <v>Hiányos kitöltés! (B-oszlop üres)</v>
      </c>
      <c r="CE1885" s="66" t="str">
        <f t="shared" si="1207"/>
        <v>Hiányos kitöltés! (B-oszlop üres)</v>
      </c>
      <c r="CF1885" s="65">
        <f t="shared" si="1208"/>
        <v>0</v>
      </c>
      <c r="CG1885" s="65">
        <f t="shared" si="1209"/>
        <v>0</v>
      </c>
      <c r="CH1885" s="65">
        <f t="shared" si="1210"/>
        <v>0</v>
      </c>
    </row>
    <row r="1886" spans="1:86" ht="31.25" x14ac:dyDescent="0.25">
      <c r="A1886" s="54" t="str">
        <f t="shared" si="1199"/>
        <v>Nincs VKR kiválasztva!</v>
      </c>
      <c r="B1886" s="68"/>
      <c r="C1886" s="55"/>
      <c r="D1886" s="47"/>
      <c r="E1886" s="47"/>
      <c r="F1886" s="56" t="str">
        <f>IF($G1886="","Nincs VKR kiválasztva!",INDEX(Osszesito!$C:$C,MATCH($G1886,Osszesito!$D:$D,0)))</f>
        <v>Nincs VKR kiválasztva!</v>
      </c>
      <c r="G1886" s="45"/>
      <c r="H1886" s="51" t="str">
        <f>IF($D1886="","",CONCATENATE($AY1886,"_",COUNTA($D$3:$D1886),"_FSZV_2026"))</f>
        <v/>
      </c>
      <c r="I1886" s="56" t="str">
        <f>IF($G1886="","Nincs VKR kiválasztva!",INDEX(Osszesito!$G:$G,MATCH($F1886,Osszesito!$C:$C,0)))</f>
        <v>Nincs VKR kiválasztva!</v>
      </c>
      <c r="J1886" s="56" t="str">
        <f>IF($G1886="","Nincs VKR kiválasztva!",INDEX(Osszesito!$F:$F,MATCH($F1886,Osszesito!$C:$C,0)))</f>
        <v>Nincs VKR kiválasztva!</v>
      </c>
      <c r="K1886" s="48" t="str">
        <f t="shared" si="1237"/>
        <v>Nincs kitöltve a költség rész!</v>
      </c>
      <c r="L1886" s="49"/>
      <c r="M1886" s="49"/>
      <c r="N1886" s="60"/>
      <c r="O1886" s="60"/>
      <c r="P1886" s="90"/>
      <c r="R1886" s="62"/>
      <c r="S1886" s="62"/>
      <c r="T1886" s="62"/>
      <c r="U1886" s="62"/>
      <c r="V1886" s="62"/>
      <c r="W1886" s="62"/>
      <c r="X1886" s="62"/>
      <c r="Y1886" s="62"/>
      <c r="Z1886" s="62"/>
      <c r="AA1886" s="62"/>
      <c r="AB1886" s="62"/>
      <c r="AC1886" s="61">
        <f t="shared" si="1200"/>
        <v>0</v>
      </c>
      <c r="AD1886" s="1" t="str">
        <f t="shared" si="1201"/>
        <v>Nincs VKR kiválasztva!</v>
      </c>
      <c r="AF1886" s="60"/>
      <c r="AG1886" s="60"/>
      <c r="AH1886" s="60"/>
      <c r="AI1886" s="60"/>
      <c r="AJ1886" s="60"/>
      <c r="AK1886" s="60"/>
      <c r="AL1886" s="60"/>
      <c r="AM1886" s="60"/>
      <c r="AN1886" s="60"/>
      <c r="AO1886" s="60"/>
      <c r="AP1886" s="60"/>
      <c r="AQ1886" s="61">
        <f t="shared" si="1202"/>
        <v>0</v>
      </c>
      <c r="AR1886" s="130" t="s">
        <v>36</v>
      </c>
      <c r="AS1886" s="1" t="str">
        <f t="shared" si="1203"/>
        <v>Nincs VKR kiválasztva!</v>
      </c>
      <c r="AU1886" s="46"/>
      <c r="AV1886" s="46"/>
      <c r="AY1886" s="64" t="str">
        <f>IF($D1886="","",INDEX(Osszesito!$E:$E,MATCH($F1886,Osszesito!$C:$C,0)))</f>
        <v/>
      </c>
      <c r="AZ1886" s="64">
        <f t="shared" si="1211"/>
        <v>0</v>
      </c>
      <c r="BA1886" s="65">
        <f t="shared" si="1212"/>
        <v>0</v>
      </c>
      <c r="BB1886" s="65" t="str">
        <f t="shared" si="1213"/>
        <v>x</v>
      </c>
      <c r="BC1886" s="65">
        <f t="shared" si="1204"/>
        <v>0</v>
      </c>
      <c r="BD1886" s="65">
        <f t="shared" si="1238"/>
        <v>0</v>
      </c>
      <c r="BE1886" s="65">
        <f t="shared" si="1214"/>
        <v>0</v>
      </c>
      <c r="BF1886" s="64" t="str">
        <f t="shared" si="1215"/>
        <v>A forrás egyenlő a költséggel (I.ütem).</v>
      </c>
      <c r="BG1886" s="65">
        <f t="shared" si="1216"/>
        <v>0</v>
      </c>
      <c r="BH1886" s="65">
        <f t="shared" si="1217"/>
        <v>0</v>
      </c>
      <c r="BI1886" s="65">
        <f t="shared" si="1218"/>
        <v>0</v>
      </c>
      <c r="BJ1886" s="65">
        <f t="shared" si="1219"/>
        <v>0</v>
      </c>
      <c r="BK1886" s="65">
        <f t="shared" si="1205"/>
        <v>0</v>
      </c>
      <c r="BL1886" s="66" t="str">
        <f t="shared" si="1239"/>
        <v>Nem hosszútávú a feladat.</v>
      </c>
      <c r="BM1886" s="67">
        <f t="shared" si="1220"/>
        <v>1</v>
      </c>
      <c r="BN1886" s="67">
        <f t="shared" si="1221"/>
        <v>0</v>
      </c>
      <c r="BO1886" s="67">
        <f t="shared" si="1222"/>
        <v>1</v>
      </c>
      <c r="BP1886" s="67">
        <f t="shared" si="1223"/>
        <v>0</v>
      </c>
      <c r="BQ1886" s="65">
        <f t="shared" si="1224"/>
        <v>0</v>
      </c>
      <c r="BR1886" s="64" t="str">
        <f t="shared" si="1225"/>
        <v>Nincs hosszútávú terv!</v>
      </c>
      <c r="BS1886" s="65">
        <f t="shared" si="1226"/>
        <v>0</v>
      </c>
      <c r="BT1886" s="65">
        <f t="shared" si="1227"/>
        <v>0</v>
      </c>
      <c r="BU1886" s="65">
        <f t="shared" si="1228"/>
        <v>0</v>
      </c>
      <c r="BV1886" s="65">
        <f t="shared" si="1229"/>
        <v>0</v>
      </c>
      <c r="BW1886" s="65">
        <f t="shared" si="1230"/>
        <v>0</v>
      </c>
      <c r="BX1886" s="65">
        <f t="shared" si="1231"/>
        <v>0</v>
      </c>
      <c r="BY1886" s="65">
        <f t="shared" si="1232"/>
        <v>0</v>
      </c>
      <c r="BZ1886" s="65">
        <f t="shared" si="1233"/>
        <v>0</v>
      </c>
      <c r="CA1886" s="65">
        <f t="shared" si="1234"/>
        <v>0</v>
      </c>
      <c r="CB1886" s="65">
        <f t="shared" si="1235"/>
        <v>0</v>
      </c>
      <c r="CC1886" s="65">
        <f t="shared" si="1236"/>
        <v>0</v>
      </c>
      <c r="CD1886" s="65" t="str">
        <f t="shared" si="1206"/>
        <v>Hiányos kitöltés! (B-oszlop üres)</v>
      </c>
      <c r="CE1886" s="66" t="str">
        <f t="shared" si="1207"/>
        <v>Hiányos kitöltés! (B-oszlop üres)</v>
      </c>
      <c r="CF1886" s="65">
        <f t="shared" si="1208"/>
        <v>0</v>
      </c>
      <c r="CG1886" s="65">
        <f t="shared" si="1209"/>
        <v>0</v>
      </c>
      <c r="CH1886" s="65">
        <f t="shared" si="1210"/>
        <v>0</v>
      </c>
    </row>
    <row r="1887" spans="1:86" ht="31.25" x14ac:dyDescent="0.25">
      <c r="A1887" s="54" t="str">
        <f t="shared" si="1199"/>
        <v>Nincs VKR kiválasztva!</v>
      </c>
      <c r="B1887" s="68"/>
      <c r="C1887" s="55"/>
      <c r="D1887" s="47"/>
      <c r="E1887" s="47"/>
      <c r="F1887" s="56" t="str">
        <f>IF($G1887="","Nincs VKR kiválasztva!",INDEX(Osszesito!$C:$C,MATCH($G1887,Osszesito!$D:$D,0)))</f>
        <v>Nincs VKR kiválasztva!</v>
      </c>
      <c r="G1887" s="45"/>
      <c r="H1887" s="51" t="str">
        <f>IF($D1887="","",CONCATENATE($AY1887,"_",COUNTA($D$3:$D1887),"_FSZV_2026"))</f>
        <v/>
      </c>
      <c r="I1887" s="56" t="str">
        <f>IF($G1887="","Nincs VKR kiválasztva!",INDEX(Osszesito!$G:$G,MATCH($F1887,Osszesito!$C:$C,0)))</f>
        <v>Nincs VKR kiválasztva!</v>
      </c>
      <c r="J1887" s="56" t="str">
        <f>IF($G1887="","Nincs VKR kiválasztva!",INDEX(Osszesito!$F:$F,MATCH($F1887,Osszesito!$C:$C,0)))</f>
        <v>Nincs VKR kiválasztva!</v>
      </c>
      <c r="K1887" s="48" t="str">
        <f t="shared" si="1237"/>
        <v>Nincs kitöltve a költség rész!</v>
      </c>
      <c r="L1887" s="49"/>
      <c r="M1887" s="49"/>
      <c r="N1887" s="60"/>
      <c r="O1887" s="60"/>
      <c r="P1887" s="90"/>
      <c r="R1887" s="62"/>
      <c r="S1887" s="62"/>
      <c r="T1887" s="62"/>
      <c r="U1887" s="62"/>
      <c r="V1887" s="62"/>
      <c r="W1887" s="62"/>
      <c r="X1887" s="62"/>
      <c r="Y1887" s="62"/>
      <c r="Z1887" s="62"/>
      <c r="AA1887" s="62"/>
      <c r="AB1887" s="62"/>
      <c r="AC1887" s="61">
        <f t="shared" si="1200"/>
        <v>0</v>
      </c>
      <c r="AD1887" s="1" t="str">
        <f t="shared" si="1201"/>
        <v>Nincs VKR kiválasztva!</v>
      </c>
      <c r="AF1887" s="60"/>
      <c r="AG1887" s="60"/>
      <c r="AH1887" s="60"/>
      <c r="AI1887" s="60"/>
      <c r="AJ1887" s="60"/>
      <c r="AK1887" s="60"/>
      <c r="AL1887" s="60"/>
      <c r="AM1887" s="60"/>
      <c r="AN1887" s="60"/>
      <c r="AO1887" s="60"/>
      <c r="AP1887" s="60"/>
      <c r="AQ1887" s="61">
        <f t="shared" si="1202"/>
        <v>0</v>
      </c>
      <c r="AR1887" s="130" t="s">
        <v>36</v>
      </c>
      <c r="AS1887" s="1" t="str">
        <f t="shared" si="1203"/>
        <v>Nincs VKR kiválasztva!</v>
      </c>
      <c r="AU1887" s="46"/>
      <c r="AV1887" s="46"/>
      <c r="AY1887" s="64" t="str">
        <f>IF($D1887="","",INDEX(Osszesito!$E:$E,MATCH($F1887,Osszesito!$C:$C,0)))</f>
        <v/>
      </c>
      <c r="AZ1887" s="64">
        <f t="shared" si="1211"/>
        <v>0</v>
      </c>
      <c r="BA1887" s="65">
        <f t="shared" si="1212"/>
        <v>0</v>
      </c>
      <c r="BB1887" s="65" t="str">
        <f t="shared" si="1213"/>
        <v>x</v>
      </c>
      <c r="BC1887" s="65">
        <f t="shared" si="1204"/>
        <v>0</v>
      </c>
      <c r="BD1887" s="65">
        <f t="shared" si="1238"/>
        <v>0</v>
      </c>
      <c r="BE1887" s="65">
        <f t="shared" si="1214"/>
        <v>0</v>
      </c>
      <c r="BF1887" s="64" t="str">
        <f t="shared" si="1215"/>
        <v>A forrás egyenlő a költséggel (I.ütem).</v>
      </c>
      <c r="BG1887" s="65">
        <f t="shared" si="1216"/>
        <v>0</v>
      </c>
      <c r="BH1887" s="65">
        <f t="shared" si="1217"/>
        <v>0</v>
      </c>
      <c r="BI1887" s="65">
        <f t="shared" si="1218"/>
        <v>0</v>
      </c>
      <c r="BJ1887" s="65">
        <f t="shared" si="1219"/>
        <v>0</v>
      </c>
      <c r="BK1887" s="65">
        <f t="shared" si="1205"/>
        <v>0</v>
      </c>
      <c r="BL1887" s="66" t="str">
        <f t="shared" si="1239"/>
        <v>Nem hosszútávú a feladat.</v>
      </c>
      <c r="BM1887" s="67">
        <f t="shared" si="1220"/>
        <v>1</v>
      </c>
      <c r="BN1887" s="67">
        <f t="shared" si="1221"/>
        <v>0</v>
      </c>
      <c r="BO1887" s="67">
        <f t="shared" si="1222"/>
        <v>1</v>
      </c>
      <c r="BP1887" s="67">
        <f t="shared" si="1223"/>
        <v>0</v>
      </c>
      <c r="BQ1887" s="65">
        <f t="shared" si="1224"/>
        <v>0</v>
      </c>
      <c r="BR1887" s="64" t="str">
        <f t="shared" si="1225"/>
        <v>Nincs hosszútávú terv!</v>
      </c>
      <c r="BS1887" s="65">
        <f t="shared" si="1226"/>
        <v>0</v>
      </c>
      <c r="BT1887" s="65">
        <f t="shared" si="1227"/>
        <v>0</v>
      </c>
      <c r="BU1887" s="65">
        <f t="shared" si="1228"/>
        <v>0</v>
      </c>
      <c r="BV1887" s="65">
        <f t="shared" si="1229"/>
        <v>0</v>
      </c>
      <c r="BW1887" s="65">
        <f t="shared" si="1230"/>
        <v>0</v>
      </c>
      <c r="BX1887" s="65">
        <f t="shared" si="1231"/>
        <v>0</v>
      </c>
      <c r="BY1887" s="65">
        <f t="shared" si="1232"/>
        <v>0</v>
      </c>
      <c r="BZ1887" s="65">
        <f t="shared" si="1233"/>
        <v>0</v>
      </c>
      <c r="CA1887" s="65">
        <f t="shared" si="1234"/>
        <v>0</v>
      </c>
      <c r="CB1887" s="65">
        <f t="shared" si="1235"/>
        <v>0</v>
      </c>
      <c r="CC1887" s="65">
        <f t="shared" si="1236"/>
        <v>0</v>
      </c>
      <c r="CD1887" s="65" t="str">
        <f t="shared" si="1206"/>
        <v>Hiányos kitöltés! (B-oszlop üres)</v>
      </c>
      <c r="CE1887" s="66" t="str">
        <f t="shared" si="1207"/>
        <v>Hiányos kitöltés! (B-oszlop üres)</v>
      </c>
      <c r="CF1887" s="65">
        <f t="shared" si="1208"/>
        <v>0</v>
      </c>
      <c r="CG1887" s="65">
        <f t="shared" si="1209"/>
        <v>0</v>
      </c>
      <c r="CH1887" s="65">
        <f t="shared" si="1210"/>
        <v>0</v>
      </c>
    </row>
    <row r="1888" spans="1:86" ht="31.25" x14ac:dyDescent="0.25">
      <c r="A1888" s="54" t="str">
        <f t="shared" si="1199"/>
        <v>Nincs VKR kiválasztva!</v>
      </c>
      <c r="B1888" s="68"/>
      <c r="C1888" s="55"/>
      <c r="D1888" s="47"/>
      <c r="E1888" s="47"/>
      <c r="F1888" s="56" t="str">
        <f>IF($G1888="","Nincs VKR kiválasztva!",INDEX(Osszesito!$C:$C,MATCH($G1888,Osszesito!$D:$D,0)))</f>
        <v>Nincs VKR kiválasztva!</v>
      </c>
      <c r="G1888" s="45"/>
      <c r="H1888" s="51" t="str">
        <f>IF($D1888="","",CONCATENATE($AY1888,"_",COUNTA($D$3:$D1888),"_FSZV_2026"))</f>
        <v/>
      </c>
      <c r="I1888" s="56" t="str">
        <f>IF($G1888="","Nincs VKR kiválasztva!",INDEX(Osszesito!$G:$G,MATCH($F1888,Osszesito!$C:$C,0)))</f>
        <v>Nincs VKR kiválasztva!</v>
      </c>
      <c r="J1888" s="56" t="str">
        <f>IF($G1888="","Nincs VKR kiválasztva!",INDEX(Osszesito!$F:$F,MATCH($F1888,Osszesito!$C:$C,0)))</f>
        <v>Nincs VKR kiválasztva!</v>
      </c>
      <c r="K1888" s="48" t="str">
        <f t="shared" si="1237"/>
        <v>Nincs kitöltve a költség rész!</v>
      </c>
      <c r="L1888" s="49"/>
      <c r="M1888" s="49"/>
      <c r="N1888" s="60"/>
      <c r="O1888" s="60"/>
      <c r="P1888" s="90"/>
      <c r="R1888" s="62"/>
      <c r="S1888" s="62"/>
      <c r="T1888" s="62"/>
      <c r="U1888" s="62"/>
      <c r="V1888" s="62"/>
      <c r="W1888" s="62"/>
      <c r="X1888" s="62"/>
      <c r="Y1888" s="62"/>
      <c r="Z1888" s="62"/>
      <c r="AA1888" s="62"/>
      <c r="AB1888" s="62"/>
      <c r="AC1888" s="61">
        <f t="shared" si="1200"/>
        <v>0</v>
      </c>
      <c r="AD1888" s="1" t="str">
        <f t="shared" si="1201"/>
        <v>Nincs VKR kiválasztva!</v>
      </c>
      <c r="AF1888" s="60"/>
      <c r="AG1888" s="60"/>
      <c r="AH1888" s="60"/>
      <c r="AI1888" s="60"/>
      <c r="AJ1888" s="60"/>
      <c r="AK1888" s="60"/>
      <c r="AL1888" s="60"/>
      <c r="AM1888" s="60"/>
      <c r="AN1888" s="60"/>
      <c r="AO1888" s="60"/>
      <c r="AP1888" s="60"/>
      <c r="AQ1888" s="61">
        <f t="shared" si="1202"/>
        <v>0</v>
      </c>
      <c r="AR1888" s="130" t="s">
        <v>36</v>
      </c>
      <c r="AS1888" s="1" t="str">
        <f t="shared" si="1203"/>
        <v>Nincs VKR kiválasztva!</v>
      </c>
      <c r="AU1888" s="46"/>
      <c r="AV1888" s="46"/>
      <c r="AY1888" s="64" t="str">
        <f>IF($D1888="","",INDEX(Osszesito!$E:$E,MATCH($F1888,Osszesito!$C:$C,0)))</f>
        <v/>
      </c>
      <c r="AZ1888" s="64">
        <f t="shared" si="1211"/>
        <v>0</v>
      </c>
      <c r="BA1888" s="65">
        <f t="shared" si="1212"/>
        <v>0</v>
      </c>
      <c r="BB1888" s="65" t="str">
        <f t="shared" si="1213"/>
        <v>x</v>
      </c>
      <c r="BC1888" s="65">
        <f t="shared" si="1204"/>
        <v>0</v>
      </c>
      <c r="BD1888" s="65">
        <f t="shared" si="1238"/>
        <v>0</v>
      </c>
      <c r="BE1888" s="65">
        <f t="shared" si="1214"/>
        <v>0</v>
      </c>
      <c r="BF1888" s="64" t="str">
        <f t="shared" si="1215"/>
        <v>A forrás egyenlő a költséggel (I.ütem).</v>
      </c>
      <c r="BG1888" s="65">
        <f t="shared" si="1216"/>
        <v>0</v>
      </c>
      <c r="BH1888" s="65">
        <f t="shared" si="1217"/>
        <v>0</v>
      </c>
      <c r="BI1888" s="65">
        <f t="shared" si="1218"/>
        <v>0</v>
      </c>
      <c r="BJ1888" s="65">
        <f t="shared" si="1219"/>
        <v>0</v>
      </c>
      <c r="BK1888" s="65">
        <f t="shared" si="1205"/>
        <v>0</v>
      </c>
      <c r="BL1888" s="66" t="str">
        <f t="shared" si="1239"/>
        <v>Nem hosszútávú a feladat.</v>
      </c>
      <c r="BM1888" s="67">
        <f t="shared" si="1220"/>
        <v>1</v>
      </c>
      <c r="BN1888" s="67">
        <f t="shared" si="1221"/>
        <v>0</v>
      </c>
      <c r="BO1888" s="67">
        <f t="shared" si="1222"/>
        <v>1</v>
      </c>
      <c r="BP1888" s="67">
        <f t="shared" si="1223"/>
        <v>0</v>
      </c>
      <c r="BQ1888" s="65">
        <f t="shared" si="1224"/>
        <v>0</v>
      </c>
      <c r="BR1888" s="64" t="str">
        <f t="shared" si="1225"/>
        <v>Nincs hosszútávú terv!</v>
      </c>
      <c r="BS1888" s="65">
        <f t="shared" si="1226"/>
        <v>0</v>
      </c>
      <c r="BT1888" s="65">
        <f t="shared" si="1227"/>
        <v>0</v>
      </c>
      <c r="BU1888" s="65">
        <f t="shared" si="1228"/>
        <v>0</v>
      </c>
      <c r="BV1888" s="65">
        <f t="shared" si="1229"/>
        <v>0</v>
      </c>
      <c r="BW1888" s="65">
        <f t="shared" si="1230"/>
        <v>0</v>
      </c>
      <c r="BX1888" s="65">
        <f t="shared" si="1231"/>
        <v>0</v>
      </c>
      <c r="BY1888" s="65">
        <f t="shared" si="1232"/>
        <v>0</v>
      </c>
      <c r="BZ1888" s="65">
        <f t="shared" si="1233"/>
        <v>0</v>
      </c>
      <c r="CA1888" s="65">
        <f t="shared" si="1234"/>
        <v>0</v>
      </c>
      <c r="CB1888" s="65">
        <f t="shared" si="1235"/>
        <v>0</v>
      </c>
      <c r="CC1888" s="65">
        <f t="shared" si="1236"/>
        <v>0</v>
      </c>
      <c r="CD1888" s="65" t="str">
        <f t="shared" si="1206"/>
        <v>Hiányos kitöltés! (B-oszlop üres)</v>
      </c>
      <c r="CE1888" s="66" t="str">
        <f t="shared" si="1207"/>
        <v>Hiányos kitöltés! (B-oszlop üres)</v>
      </c>
      <c r="CF1888" s="65">
        <f t="shared" si="1208"/>
        <v>0</v>
      </c>
      <c r="CG1888" s="65">
        <f t="shared" si="1209"/>
        <v>0</v>
      </c>
      <c r="CH1888" s="65">
        <f t="shared" si="1210"/>
        <v>0</v>
      </c>
    </row>
    <row r="1889" spans="1:86" ht="31.25" x14ac:dyDescent="0.25">
      <c r="A1889" s="54" t="str">
        <f t="shared" si="1199"/>
        <v>Nincs VKR kiválasztva!</v>
      </c>
      <c r="B1889" s="68"/>
      <c r="C1889" s="55"/>
      <c r="D1889" s="47"/>
      <c r="E1889" s="47"/>
      <c r="F1889" s="56" t="str">
        <f>IF($G1889="","Nincs VKR kiválasztva!",INDEX(Osszesito!$C:$C,MATCH($G1889,Osszesito!$D:$D,0)))</f>
        <v>Nincs VKR kiválasztva!</v>
      </c>
      <c r="G1889" s="45"/>
      <c r="H1889" s="51" t="str">
        <f>IF($D1889="","",CONCATENATE($AY1889,"_",COUNTA($D$3:$D1889),"_FSZV_2026"))</f>
        <v/>
      </c>
      <c r="I1889" s="56" t="str">
        <f>IF($G1889="","Nincs VKR kiválasztva!",INDEX(Osszesito!$G:$G,MATCH($F1889,Osszesito!$C:$C,0)))</f>
        <v>Nincs VKR kiválasztva!</v>
      </c>
      <c r="J1889" s="56" t="str">
        <f>IF($G1889="","Nincs VKR kiválasztva!",INDEX(Osszesito!$F:$F,MATCH($F1889,Osszesito!$C:$C,0)))</f>
        <v>Nincs VKR kiválasztva!</v>
      </c>
      <c r="K1889" s="48" t="str">
        <f t="shared" si="1237"/>
        <v>Nincs kitöltve a költség rész!</v>
      </c>
      <c r="L1889" s="49"/>
      <c r="M1889" s="49"/>
      <c r="N1889" s="60"/>
      <c r="O1889" s="60"/>
      <c r="P1889" s="90"/>
      <c r="R1889" s="62"/>
      <c r="S1889" s="62"/>
      <c r="T1889" s="62"/>
      <c r="U1889" s="62"/>
      <c r="V1889" s="62"/>
      <c r="W1889" s="62"/>
      <c r="X1889" s="62"/>
      <c r="Y1889" s="62"/>
      <c r="Z1889" s="62"/>
      <c r="AA1889" s="62"/>
      <c r="AB1889" s="62"/>
      <c r="AC1889" s="61">
        <f t="shared" si="1200"/>
        <v>0</v>
      </c>
      <c r="AD1889" s="1" t="str">
        <f t="shared" si="1201"/>
        <v>Nincs VKR kiválasztva!</v>
      </c>
      <c r="AF1889" s="60"/>
      <c r="AG1889" s="60"/>
      <c r="AH1889" s="60"/>
      <c r="AI1889" s="60"/>
      <c r="AJ1889" s="60"/>
      <c r="AK1889" s="60"/>
      <c r="AL1889" s="60"/>
      <c r="AM1889" s="60"/>
      <c r="AN1889" s="60"/>
      <c r="AO1889" s="60"/>
      <c r="AP1889" s="60"/>
      <c r="AQ1889" s="61">
        <f t="shared" si="1202"/>
        <v>0</v>
      </c>
      <c r="AR1889" s="130" t="s">
        <v>36</v>
      </c>
      <c r="AS1889" s="1" t="str">
        <f t="shared" si="1203"/>
        <v>Nincs VKR kiválasztva!</v>
      </c>
      <c r="AU1889" s="46"/>
      <c r="AV1889" s="46"/>
      <c r="AY1889" s="64" t="str">
        <f>IF($D1889="","",INDEX(Osszesito!$E:$E,MATCH($F1889,Osszesito!$C:$C,0)))</f>
        <v/>
      </c>
      <c r="AZ1889" s="64">
        <f t="shared" si="1211"/>
        <v>0</v>
      </c>
      <c r="BA1889" s="65">
        <f t="shared" si="1212"/>
        <v>0</v>
      </c>
      <c r="BB1889" s="65" t="str">
        <f t="shared" si="1213"/>
        <v>x</v>
      </c>
      <c r="BC1889" s="65">
        <f t="shared" si="1204"/>
        <v>0</v>
      </c>
      <c r="BD1889" s="65">
        <f t="shared" si="1238"/>
        <v>0</v>
      </c>
      <c r="BE1889" s="65">
        <f t="shared" si="1214"/>
        <v>0</v>
      </c>
      <c r="BF1889" s="64" t="str">
        <f t="shared" si="1215"/>
        <v>A forrás egyenlő a költséggel (I.ütem).</v>
      </c>
      <c r="BG1889" s="65">
        <f t="shared" si="1216"/>
        <v>0</v>
      </c>
      <c r="BH1889" s="65">
        <f t="shared" si="1217"/>
        <v>0</v>
      </c>
      <c r="BI1889" s="65">
        <f t="shared" si="1218"/>
        <v>0</v>
      </c>
      <c r="BJ1889" s="65">
        <f t="shared" si="1219"/>
        <v>0</v>
      </c>
      <c r="BK1889" s="65">
        <f t="shared" si="1205"/>
        <v>0</v>
      </c>
      <c r="BL1889" s="66" t="str">
        <f t="shared" si="1239"/>
        <v>Nem hosszútávú a feladat.</v>
      </c>
      <c r="BM1889" s="67">
        <f t="shared" si="1220"/>
        <v>1</v>
      </c>
      <c r="BN1889" s="67">
        <f t="shared" si="1221"/>
        <v>0</v>
      </c>
      <c r="BO1889" s="67">
        <f t="shared" si="1222"/>
        <v>1</v>
      </c>
      <c r="BP1889" s="67">
        <f t="shared" si="1223"/>
        <v>0</v>
      </c>
      <c r="BQ1889" s="65">
        <f t="shared" si="1224"/>
        <v>0</v>
      </c>
      <c r="BR1889" s="64" t="str">
        <f t="shared" si="1225"/>
        <v>Nincs hosszútávú terv!</v>
      </c>
      <c r="BS1889" s="65">
        <f t="shared" si="1226"/>
        <v>0</v>
      </c>
      <c r="BT1889" s="65">
        <f t="shared" si="1227"/>
        <v>0</v>
      </c>
      <c r="BU1889" s="65">
        <f t="shared" si="1228"/>
        <v>0</v>
      </c>
      <c r="BV1889" s="65">
        <f t="shared" si="1229"/>
        <v>0</v>
      </c>
      <c r="BW1889" s="65">
        <f t="shared" si="1230"/>
        <v>0</v>
      </c>
      <c r="BX1889" s="65">
        <f t="shared" si="1231"/>
        <v>0</v>
      </c>
      <c r="BY1889" s="65">
        <f t="shared" si="1232"/>
        <v>0</v>
      </c>
      <c r="BZ1889" s="65">
        <f t="shared" si="1233"/>
        <v>0</v>
      </c>
      <c r="CA1889" s="65">
        <f t="shared" si="1234"/>
        <v>0</v>
      </c>
      <c r="CB1889" s="65">
        <f t="shared" si="1235"/>
        <v>0</v>
      </c>
      <c r="CC1889" s="65">
        <f t="shared" si="1236"/>
        <v>0</v>
      </c>
      <c r="CD1889" s="65" t="str">
        <f t="shared" si="1206"/>
        <v>Hiányos kitöltés! (B-oszlop üres)</v>
      </c>
      <c r="CE1889" s="66" t="str">
        <f t="shared" si="1207"/>
        <v>Hiányos kitöltés! (B-oszlop üres)</v>
      </c>
      <c r="CF1889" s="65">
        <f t="shared" si="1208"/>
        <v>0</v>
      </c>
      <c r="CG1889" s="65">
        <f t="shared" si="1209"/>
        <v>0</v>
      </c>
      <c r="CH1889" s="65">
        <f t="shared" si="1210"/>
        <v>0</v>
      </c>
    </row>
    <row r="1890" spans="1:86" ht="31.25" x14ac:dyDescent="0.25">
      <c r="A1890" s="54" t="str">
        <f t="shared" si="1199"/>
        <v>Nincs VKR kiválasztva!</v>
      </c>
      <c r="B1890" s="68"/>
      <c r="C1890" s="55"/>
      <c r="D1890" s="47"/>
      <c r="E1890" s="47"/>
      <c r="F1890" s="56" t="str">
        <f>IF($G1890="","Nincs VKR kiválasztva!",INDEX(Osszesito!$C:$C,MATCH($G1890,Osszesito!$D:$D,0)))</f>
        <v>Nincs VKR kiválasztva!</v>
      </c>
      <c r="G1890" s="45"/>
      <c r="H1890" s="51" t="str">
        <f>IF($D1890="","",CONCATENATE($AY1890,"_",COUNTA($D$3:$D1890),"_FSZV_2026"))</f>
        <v/>
      </c>
      <c r="I1890" s="56" t="str">
        <f>IF($G1890="","Nincs VKR kiválasztva!",INDEX(Osszesito!$G:$G,MATCH($F1890,Osszesito!$C:$C,0)))</f>
        <v>Nincs VKR kiválasztva!</v>
      </c>
      <c r="J1890" s="56" t="str">
        <f>IF($G1890="","Nincs VKR kiválasztva!",INDEX(Osszesito!$F:$F,MATCH($F1890,Osszesito!$C:$C,0)))</f>
        <v>Nincs VKR kiválasztva!</v>
      </c>
      <c r="K1890" s="48" t="str">
        <f t="shared" si="1237"/>
        <v>Nincs kitöltve a költség rész!</v>
      </c>
      <c r="L1890" s="49"/>
      <c r="M1890" s="49"/>
      <c r="N1890" s="60"/>
      <c r="O1890" s="60"/>
      <c r="P1890" s="90"/>
      <c r="R1890" s="62"/>
      <c r="S1890" s="62"/>
      <c r="T1890" s="62"/>
      <c r="U1890" s="62"/>
      <c r="V1890" s="62"/>
      <c r="W1890" s="62"/>
      <c r="X1890" s="62"/>
      <c r="Y1890" s="62"/>
      <c r="Z1890" s="62"/>
      <c r="AA1890" s="62"/>
      <c r="AB1890" s="62"/>
      <c r="AC1890" s="61">
        <f t="shared" si="1200"/>
        <v>0</v>
      </c>
      <c r="AD1890" s="1" t="str">
        <f t="shared" si="1201"/>
        <v>Nincs VKR kiválasztva!</v>
      </c>
      <c r="AF1890" s="60"/>
      <c r="AG1890" s="60"/>
      <c r="AH1890" s="60"/>
      <c r="AI1890" s="60"/>
      <c r="AJ1890" s="60"/>
      <c r="AK1890" s="60"/>
      <c r="AL1890" s="60"/>
      <c r="AM1890" s="60"/>
      <c r="AN1890" s="60"/>
      <c r="AO1890" s="60"/>
      <c r="AP1890" s="60"/>
      <c r="AQ1890" s="61">
        <f t="shared" si="1202"/>
        <v>0</v>
      </c>
      <c r="AR1890" s="130" t="s">
        <v>36</v>
      </c>
      <c r="AS1890" s="1" t="str">
        <f t="shared" si="1203"/>
        <v>Nincs VKR kiválasztva!</v>
      </c>
      <c r="AU1890" s="46"/>
      <c r="AV1890" s="46"/>
      <c r="AY1890" s="64" t="str">
        <f>IF($D1890="","",INDEX(Osszesito!$E:$E,MATCH($F1890,Osszesito!$C:$C,0)))</f>
        <v/>
      </c>
      <c r="AZ1890" s="64">
        <f t="shared" si="1211"/>
        <v>0</v>
      </c>
      <c r="BA1890" s="65">
        <f t="shared" si="1212"/>
        <v>0</v>
      </c>
      <c r="BB1890" s="65" t="str">
        <f t="shared" si="1213"/>
        <v>x</v>
      </c>
      <c r="BC1890" s="65">
        <f t="shared" si="1204"/>
        <v>0</v>
      </c>
      <c r="BD1890" s="65">
        <f t="shared" si="1238"/>
        <v>0</v>
      </c>
      <c r="BE1890" s="65">
        <f t="shared" si="1214"/>
        <v>0</v>
      </c>
      <c r="BF1890" s="64" t="str">
        <f t="shared" si="1215"/>
        <v>A forrás egyenlő a költséggel (I.ütem).</v>
      </c>
      <c r="BG1890" s="65">
        <f t="shared" si="1216"/>
        <v>0</v>
      </c>
      <c r="BH1890" s="65">
        <f t="shared" si="1217"/>
        <v>0</v>
      </c>
      <c r="BI1890" s="65">
        <f t="shared" si="1218"/>
        <v>0</v>
      </c>
      <c r="BJ1890" s="65">
        <f t="shared" si="1219"/>
        <v>0</v>
      </c>
      <c r="BK1890" s="65">
        <f t="shared" si="1205"/>
        <v>0</v>
      </c>
      <c r="BL1890" s="66" t="str">
        <f t="shared" si="1239"/>
        <v>Nem hosszútávú a feladat.</v>
      </c>
      <c r="BM1890" s="67">
        <f t="shared" si="1220"/>
        <v>1</v>
      </c>
      <c r="BN1890" s="67">
        <f t="shared" si="1221"/>
        <v>0</v>
      </c>
      <c r="BO1890" s="67">
        <f t="shared" si="1222"/>
        <v>1</v>
      </c>
      <c r="BP1890" s="67">
        <f t="shared" si="1223"/>
        <v>0</v>
      </c>
      <c r="BQ1890" s="65">
        <f t="shared" si="1224"/>
        <v>0</v>
      </c>
      <c r="BR1890" s="64" t="str">
        <f t="shared" si="1225"/>
        <v>Nincs hosszútávú terv!</v>
      </c>
      <c r="BS1890" s="65">
        <f t="shared" si="1226"/>
        <v>0</v>
      </c>
      <c r="BT1890" s="65">
        <f t="shared" si="1227"/>
        <v>0</v>
      </c>
      <c r="BU1890" s="65">
        <f t="shared" si="1228"/>
        <v>0</v>
      </c>
      <c r="BV1890" s="65">
        <f t="shared" si="1229"/>
        <v>0</v>
      </c>
      <c r="BW1890" s="65">
        <f t="shared" si="1230"/>
        <v>0</v>
      </c>
      <c r="BX1890" s="65">
        <f t="shared" si="1231"/>
        <v>0</v>
      </c>
      <c r="BY1890" s="65">
        <f t="shared" si="1232"/>
        <v>0</v>
      </c>
      <c r="BZ1890" s="65">
        <f t="shared" si="1233"/>
        <v>0</v>
      </c>
      <c r="CA1890" s="65">
        <f t="shared" si="1234"/>
        <v>0</v>
      </c>
      <c r="CB1890" s="65">
        <f t="shared" si="1235"/>
        <v>0</v>
      </c>
      <c r="CC1890" s="65">
        <f t="shared" si="1236"/>
        <v>0</v>
      </c>
      <c r="CD1890" s="65" t="str">
        <f t="shared" si="1206"/>
        <v>Hiányos kitöltés! (B-oszlop üres)</v>
      </c>
      <c r="CE1890" s="66" t="str">
        <f t="shared" si="1207"/>
        <v>Hiányos kitöltés! (B-oszlop üres)</v>
      </c>
      <c r="CF1890" s="65">
        <f t="shared" si="1208"/>
        <v>0</v>
      </c>
      <c r="CG1890" s="65">
        <f t="shared" si="1209"/>
        <v>0</v>
      </c>
      <c r="CH1890" s="65">
        <f t="shared" si="1210"/>
        <v>0</v>
      </c>
    </row>
    <row r="1891" spans="1:86" ht="31.25" x14ac:dyDescent="0.25">
      <c r="A1891" s="54" t="str">
        <f t="shared" si="1199"/>
        <v>Nincs VKR kiválasztva!</v>
      </c>
      <c r="B1891" s="68"/>
      <c r="C1891" s="55"/>
      <c r="D1891" s="47"/>
      <c r="E1891" s="47"/>
      <c r="F1891" s="56" t="str">
        <f>IF($G1891="","Nincs VKR kiválasztva!",INDEX(Osszesito!$C:$C,MATCH($G1891,Osszesito!$D:$D,0)))</f>
        <v>Nincs VKR kiválasztva!</v>
      </c>
      <c r="G1891" s="45"/>
      <c r="H1891" s="51" t="str">
        <f>IF($D1891="","",CONCATENATE($AY1891,"_",COUNTA($D$3:$D1891),"_FSZV_2026"))</f>
        <v/>
      </c>
      <c r="I1891" s="56" t="str">
        <f>IF($G1891="","Nincs VKR kiválasztva!",INDEX(Osszesito!$G:$G,MATCH($F1891,Osszesito!$C:$C,0)))</f>
        <v>Nincs VKR kiválasztva!</v>
      </c>
      <c r="J1891" s="56" t="str">
        <f>IF($G1891="","Nincs VKR kiválasztva!",INDEX(Osszesito!$F:$F,MATCH($F1891,Osszesito!$C:$C,0)))</f>
        <v>Nincs VKR kiválasztva!</v>
      </c>
      <c r="K1891" s="48" t="str">
        <f t="shared" si="1237"/>
        <v>Nincs kitöltve a költség rész!</v>
      </c>
      <c r="L1891" s="49"/>
      <c r="M1891" s="49"/>
      <c r="N1891" s="60"/>
      <c r="O1891" s="60"/>
      <c r="P1891" s="90"/>
      <c r="R1891" s="62"/>
      <c r="S1891" s="62"/>
      <c r="T1891" s="62"/>
      <c r="U1891" s="62"/>
      <c r="V1891" s="62"/>
      <c r="W1891" s="62"/>
      <c r="X1891" s="62"/>
      <c r="Y1891" s="62"/>
      <c r="Z1891" s="62"/>
      <c r="AA1891" s="62"/>
      <c r="AB1891" s="62"/>
      <c r="AC1891" s="61">
        <f t="shared" si="1200"/>
        <v>0</v>
      </c>
      <c r="AD1891" s="1" t="str">
        <f t="shared" si="1201"/>
        <v>Nincs VKR kiválasztva!</v>
      </c>
      <c r="AF1891" s="60"/>
      <c r="AG1891" s="60"/>
      <c r="AH1891" s="60"/>
      <c r="AI1891" s="60"/>
      <c r="AJ1891" s="60"/>
      <c r="AK1891" s="60"/>
      <c r="AL1891" s="60"/>
      <c r="AM1891" s="60"/>
      <c r="AN1891" s="60"/>
      <c r="AO1891" s="60"/>
      <c r="AP1891" s="60"/>
      <c r="AQ1891" s="61">
        <f t="shared" si="1202"/>
        <v>0</v>
      </c>
      <c r="AR1891" s="130" t="s">
        <v>36</v>
      </c>
      <c r="AS1891" s="1" t="str">
        <f t="shared" si="1203"/>
        <v>Nincs VKR kiválasztva!</v>
      </c>
      <c r="AU1891" s="46"/>
      <c r="AV1891" s="46"/>
      <c r="AY1891" s="64" t="str">
        <f>IF($D1891="","",INDEX(Osszesito!$E:$E,MATCH($F1891,Osszesito!$C:$C,0)))</f>
        <v/>
      </c>
      <c r="AZ1891" s="64">
        <f t="shared" si="1211"/>
        <v>0</v>
      </c>
      <c r="BA1891" s="65">
        <f t="shared" si="1212"/>
        <v>0</v>
      </c>
      <c r="BB1891" s="65" t="str">
        <f t="shared" si="1213"/>
        <v>x</v>
      </c>
      <c r="BC1891" s="65">
        <f t="shared" si="1204"/>
        <v>0</v>
      </c>
      <c r="BD1891" s="65">
        <f t="shared" si="1238"/>
        <v>0</v>
      </c>
      <c r="BE1891" s="65">
        <f t="shared" si="1214"/>
        <v>0</v>
      </c>
      <c r="BF1891" s="64" t="str">
        <f t="shared" si="1215"/>
        <v>A forrás egyenlő a költséggel (I.ütem).</v>
      </c>
      <c r="BG1891" s="65">
        <f t="shared" si="1216"/>
        <v>0</v>
      </c>
      <c r="BH1891" s="65">
        <f t="shared" si="1217"/>
        <v>0</v>
      </c>
      <c r="BI1891" s="65">
        <f t="shared" si="1218"/>
        <v>0</v>
      </c>
      <c r="BJ1891" s="65">
        <f t="shared" si="1219"/>
        <v>0</v>
      </c>
      <c r="BK1891" s="65">
        <f t="shared" si="1205"/>
        <v>0</v>
      </c>
      <c r="BL1891" s="66" t="str">
        <f t="shared" si="1239"/>
        <v>Nem hosszútávú a feladat.</v>
      </c>
      <c r="BM1891" s="67">
        <f t="shared" si="1220"/>
        <v>1</v>
      </c>
      <c r="BN1891" s="67">
        <f t="shared" si="1221"/>
        <v>0</v>
      </c>
      <c r="BO1891" s="67">
        <f t="shared" si="1222"/>
        <v>1</v>
      </c>
      <c r="BP1891" s="67">
        <f t="shared" si="1223"/>
        <v>0</v>
      </c>
      <c r="BQ1891" s="65">
        <f t="shared" si="1224"/>
        <v>0</v>
      </c>
      <c r="BR1891" s="64" t="str">
        <f t="shared" si="1225"/>
        <v>Nincs hosszútávú terv!</v>
      </c>
      <c r="BS1891" s="65">
        <f t="shared" si="1226"/>
        <v>0</v>
      </c>
      <c r="BT1891" s="65">
        <f t="shared" si="1227"/>
        <v>0</v>
      </c>
      <c r="BU1891" s="65">
        <f t="shared" si="1228"/>
        <v>0</v>
      </c>
      <c r="BV1891" s="65">
        <f t="shared" si="1229"/>
        <v>0</v>
      </c>
      <c r="BW1891" s="65">
        <f t="shared" si="1230"/>
        <v>0</v>
      </c>
      <c r="BX1891" s="65">
        <f t="shared" si="1231"/>
        <v>0</v>
      </c>
      <c r="BY1891" s="65">
        <f t="shared" si="1232"/>
        <v>0</v>
      </c>
      <c r="BZ1891" s="65">
        <f t="shared" si="1233"/>
        <v>0</v>
      </c>
      <c r="CA1891" s="65">
        <f t="shared" si="1234"/>
        <v>0</v>
      </c>
      <c r="CB1891" s="65">
        <f t="shared" si="1235"/>
        <v>0</v>
      </c>
      <c r="CC1891" s="65">
        <f t="shared" si="1236"/>
        <v>0</v>
      </c>
      <c r="CD1891" s="65" t="str">
        <f t="shared" si="1206"/>
        <v>Hiányos kitöltés! (B-oszlop üres)</v>
      </c>
      <c r="CE1891" s="66" t="str">
        <f t="shared" si="1207"/>
        <v>Hiányos kitöltés! (B-oszlop üres)</v>
      </c>
      <c r="CF1891" s="65">
        <f t="shared" si="1208"/>
        <v>0</v>
      </c>
      <c r="CG1891" s="65">
        <f t="shared" si="1209"/>
        <v>0</v>
      </c>
      <c r="CH1891" s="65">
        <f t="shared" si="1210"/>
        <v>0</v>
      </c>
    </row>
    <row r="1892" spans="1:86" ht="31.25" x14ac:dyDescent="0.25">
      <c r="A1892" s="54" t="str">
        <f t="shared" si="1199"/>
        <v>Nincs VKR kiválasztva!</v>
      </c>
      <c r="B1892" s="68"/>
      <c r="C1892" s="55"/>
      <c r="D1892" s="47"/>
      <c r="E1892" s="47"/>
      <c r="F1892" s="56" t="str">
        <f>IF($G1892="","Nincs VKR kiválasztva!",INDEX(Osszesito!$C:$C,MATCH($G1892,Osszesito!$D:$D,0)))</f>
        <v>Nincs VKR kiválasztva!</v>
      </c>
      <c r="G1892" s="45"/>
      <c r="H1892" s="51" t="str">
        <f>IF($D1892="","",CONCATENATE($AY1892,"_",COUNTA($D$3:$D1892),"_FSZV_2026"))</f>
        <v/>
      </c>
      <c r="I1892" s="56" t="str">
        <f>IF($G1892="","Nincs VKR kiválasztva!",INDEX(Osszesito!$G:$G,MATCH($F1892,Osszesito!$C:$C,0)))</f>
        <v>Nincs VKR kiválasztva!</v>
      </c>
      <c r="J1892" s="56" t="str">
        <f>IF($G1892="","Nincs VKR kiválasztva!",INDEX(Osszesito!$F:$F,MATCH($F1892,Osszesito!$C:$C,0)))</f>
        <v>Nincs VKR kiválasztva!</v>
      </c>
      <c r="K1892" s="48" t="str">
        <f t="shared" si="1237"/>
        <v>Nincs kitöltve a költség rész!</v>
      </c>
      <c r="L1892" s="49"/>
      <c r="M1892" s="49"/>
      <c r="N1892" s="60"/>
      <c r="O1892" s="60"/>
      <c r="P1892" s="90"/>
      <c r="R1892" s="62"/>
      <c r="S1892" s="62"/>
      <c r="T1892" s="62"/>
      <c r="U1892" s="62"/>
      <c r="V1892" s="62"/>
      <c r="W1892" s="62"/>
      <c r="X1892" s="62"/>
      <c r="Y1892" s="62"/>
      <c r="Z1892" s="62"/>
      <c r="AA1892" s="62"/>
      <c r="AB1892" s="62"/>
      <c r="AC1892" s="61">
        <f t="shared" si="1200"/>
        <v>0</v>
      </c>
      <c r="AD1892" s="1" t="str">
        <f t="shared" si="1201"/>
        <v>Nincs VKR kiválasztva!</v>
      </c>
      <c r="AF1892" s="60"/>
      <c r="AG1892" s="60"/>
      <c r="AH1892" s="60"/>
      <c r="AI1892" s="60"/>
      <c r="AJ1892" s="60"/>
      <c r="AK1892" s="60"/>
      <c r="AL1892" s="60"/>
      <c r="AM1892" s="60"/>
      <c r="AN1892" s="60"/>
      <c r="AO1892" s="60"/>
      <c r="AP1892" s="60"/>
      <c r="AQ1892" s="61">
        <f t="shared" si="1202"/>
        <v>0</v>
      </c>
      <c r="AR1892" s="130" t="s">
        <v>36</v>
      </c>
      <c r="AS1892" s="1" t="str">
        <f t="shared" si="1203"/>
        <v>Nincs VKR kiválasztva!</v>
      </c>
      <c r="AU1892" s="46"/>
      <c r="AV1892" s="46"/>
      <c r="AY1892" s="64" t="str">
        <f>IF($D1892="","",INDEX(Osszesito!$E:$E,MATCH($F1892,Osszesito!$C:$C,0)))</f>
        <v/>
      </c>
      <c r="AZ1892" s="64">
        <f t="shared" si="1211"/>
        <v>0</v>
      </c>
      <c r="BA1892" s="65">
        <f t="shared" si="1212"/>
        <v>0</v>
      </c>
      <c r="BB1892" s="65" t="str">
        <f t="shared" si="1213"/>
        <v>x</v>
      </c>
      <c r="BC1892" s="65">
        <f t="shared" si="1204"/>
        <v>0</v>
      </c>
      <c r="BD1892" s="65">
        <f t="shared" si="1238"/>
        <v>0</v>
      </c>
      <c r="BE1892" s="65">
        <f t="shared" si="1214"/>
        <v>0</v>
      </c>
      <c r="BF1892" s="64" t="str">
        <f t="shared" si="1215"/>
        <v>A forrás egyenlő a költséggel (I.ütem).</v>
      </c>
      <c r="BG1892" s="65">
        <f t="shared" si="1216"/>
        <v>0</v>
      </c>
      <c r="BH1892" s="65">
        <f t="shared" si="1217"/>
        <v>0</v>
      </c>
      <c r="BI1892" s="65">
        <f t="shared" si="1218"/>
        <v>0</v>
      </c>
      <c r="BJ1892" s="65">
        <f t="shared" si="1219"/>
        <v>0</v>
      </c>
      <c r="BK1892" s="65">
        <f t="shared" si="1205"/>
        <v>0</v>
      </c>
      <c r="BL1892" s="66" t="str">
        <f t="shared" si="1239"/>
        <v>Nem hosszútávú a feladat.</v>
      </c>
      <c r="BM1892" s="67">
        <f t="shared" si="1220"/>
        <v>1</v>
      </c>
      <c r="BN1892" s="67">
        <f t="shared" si="1221"/>
        <v>0</v>
      </c>
      <c r="BO1892" s="67">
        <f t="shared" si="1222"/>
        <v>1</v>
      </c>
      <c r="BP1892" s="67">
        <f t="shared" si="1223"/>
        <v>0</v>
      </c>
      <c r="BQ1892" s="65">
        <f t="shared" si="1224"/>
        <v>0</v>
      </c>
      <c r="BR1892" s="64" t="str">
        <f t="shared" si="1225"/>
        <v>Nincs hosszútávú terv!</v>
      </c>
      <c r="BS1892" s="65">
        <f t="shared" si="1226"/>
        <v>0</v>
      </c>
      <c r="BT1892" s="65">
        <f t="shared" si="1227"/>
        <v>0</v>
      </c>
      <c r="BU1892" s="65">
        <f t="shared" si="1228"/>
        <v>0</v>
      </c>
      <c r="BV1892" s="65">
        <f t="shared" si="1229"/>
        <v>0</v>
      </c>
      <c r="BW1892" s="65">
        <f t="shared" si="1230"/>
        <v>0</v>
      </c>
      <c r="BX1892" s="65">
        <f t="shared" si="1231"/>
        <v>0</v>
      </c>
      <c r="BY1892" s="65">
        <f t="shared" si="1232"/>
        <v>0</v>
      </c>
      <c r="BZ1892" s="65">
        <f t="shared" si="1233"/>
        <v>0</v>
      </c>
      <c r="CA1892" s="65">
        <f t="shared" si="1234"/>
        <v>0</v>
      </c>
      <c r="CB1892" s="65">
        <f t="shared" si="1235"/>
        <v>0</v>
      </c>
      <c r="CC1892" s="65">
        <f t="shared" si="1236"/>
        <v>0</v>
      </c>
      <c r="CD1892" s="65" t="str">
        <f t="shared" si="1206"/>
        <v>Hiányos kitöltés! (B-oszlop üres)</v>
      </c>
      <c r="CE1892" s="66" t="str">
        <f t="shared" si="1207"/>
        <v>Hiányos kitöltés! (B-oszlop üres)</v>
      </c>
      <c r="CF1892" s="65">
        <f t="shared" si="1208"/>
        <v>0</v>
      </c>
      <c r="CG1892" s="65">
        <f t="shared" si="1209"/>
        <v>0</v>
      </c>
      <c r="CH1892" s="65">
        <f t="shared" si="1210"/>
        <v>0</v>
      </c>
    </row>
    <row r="1893" spans="1:86" ht="31.25" x14ac:dyDescent="0.25">
      <c r="A1893" s="54" t="str">
        <f t="shared" si="1199"/>
        <v>Nincs VKR kiválasztva!</v>
      </c>
      <c r="B1893" s="68"/>
      <c r="C1893" s="55"/>
      <c r="D1893" s="47"/>
      <c r="E1893" s="47"/>
      <c r="F1893" s="56" t="str">
        <f>IF($G1893="","Nincs VKR kiválasztva!",INDEX(Osszesito!$C:$C,MATCH($G1893,Osszesito!$D:$D,0)))</f>
        <v>Nincs VKR kiválasztva!</v>
      </c>
      <c r="G1893" s="45"/>
      <c r="H1893" s="51" t="str">
        <f>IF($D1893="","",CONCATENATE($AY1893,"_",COUNTA($D$3:$D1893),"_FSZV_2026"))</f>
        <v/>
      </c>
      <c r="I1893" s="56" t="str">
        <f>IF($G1893="","Nincs VKR kiválasztva!",INDEX(Osszesito!$G:$G,MATCH($F1893,Osszesito!$C:$C,0)))</f>
        <v>Nincs VKR kiválasztva!</v>
      </c>
      <c r="J1893" s="56" t="str">
        <f>IF($G1893="","Nincs VKR kiválasztva!",INDEX(Osszesito!$F:$F,MATCH($F1893,Osszesito!$C:$C,0)))</f>
        <v>Nincs VKR kiválasztva!</v>
      </c>
      <c r="K1893" s="48" t="str">
        <f t="shared" si="1237"/>
        <v>Nincs kitöltve a költség rész!</v>
      </c>
      <c r="L1893" s="49"/>
      <c r="M1893" s="49"/>
      <c r="N1893" s="60"/>
      <c r="O1893" s="60"/>
      <c r="P1893" s="90"/>
      <c r="R1893" s="62"/>
      <c r="S1893" s="62"/>
      <c r="T1893" s="62"/>
      <c r="U1893" s="62"/>
      <c r="V1893" s="62"/>
      <c r="W1893" s="62"/>
      <c r="X1893" s="62"/>
      <c r="Y1893" s="62"/>
      <c r="Z1893" s="62"/>
      <c r="AA1893" s="62"/>
      <c r="AB1893" s="62"/>
      <c r="AC1893" s="61">
        <f t="shared" si="1200"/>
        <v>0</v>
      </c>
      <c r="AD1893" s="1" t="str">
        <f t="shared" si="1201"/>
        <v>Nincs VKR kiválasztva!</v>
      </c>
      <c r="AF1893" s="60"/>
      <c r="AG1893" s="60"/>
      <c r="AH1893" s="60"/>
      <c r="AI1893" s="60"/>
      <c r="AJ1893" s="60"/>
      <c r="AK1893" s="60"/>
      <c r="AL1893" s="60"/>
      <c r="AM1893" s="60"/>
      <c r="AN1893" s="60"/>
      <c r="AO1893" s="60"/>
      <c r="AP1893" s="60"/>
      <c r="AQ1893" s="61">
        <f t="shared" si="1202"/>
        <v>0</v>
      </c>
      <c r="AR1893" s="130" t="s">
        <v>36</v>
      </c>
      <c r="AS1893" s="1" t="str">
        <f t="shared" si="1203"/>
        <v>Nincs VKR kiválasztva!</v>
      </c>
      <c r="AU1893" s="46"/>
      <c r="AV1893" s="46"/>
      <c r="AY1893" s="64" t="str">
        <f>IF($D1893="","",INDEX(Osszesito!$E:$E,MATCH($F1893,Osszesito!$C:$C,0)))</f>
        <v/>
      </c>
      <c r="AZ1893" s="64">
        <f t="shared" si="1211"/>
        <v>0</v>
      </c>
      <c r="BA1893" s="65">
        <f t="shared" si="1212"/>
        <v>0</v>
      </c>
      <c r="BB1893" s="65" t="str">
        <f t="shared" si="1213"/>
        <v>x</v>
      </c>
      <c r="BC1893" s="65">
        <f t="shared" si="1204"/>
        <v>0</v>
      </c>
      <c r="BD1893" s="65">
        <f t="shared" si="1238"/>
        <v>0</v>
      </c>
      <c r="BE1893" s="65">
        <f t="shared" si="1214"/>
        <v>0</v>
      </c>
      <c r="BF1893" s="64" t="str">
        <f t="shared" si="1215"/>
        <v>A forrás egyenlő a költséggel (I.ütem).</v>
      </c>
      <c r="BG1893" s="65">
        <f t="shared" si="1216"/>
        <v>0</v>
      </c>
      <c r="BH1893" s="65">
        <f t="shared" si="1217"/>
        <v>0</v>
      </c>
      <c r="BI1893" s="65">
        <f t="shared" si="1218"/>
        <v>0</v>
      </c>
      <c r="BJ1893" s="65">
        <f t="shared" si="1219"/>
        <v>0</v>
      </c>
      <c r="BK1893" s="65">
        <f t="shared" si="1205"/>
        <v>0</v>
      </c>
      <c r="BL1893" s="66" t="str">
        <f t="shared" si="1239"/>
        <v>Nem hosszútávú a feladat.</v>
      </c>
      <c r="BM1893" s="67">
        <f t="shared" si="1220"/>
        <v>1</v>
      </c>
      <c r="BN1893" s="67">
        <f t="shared" si="1221"/>
        <v>0</v>
      </c>
      <c r="BO1893" s="67">
        <f t="shared" si="1222"/>
        <v>1</v>
      </c>
      <c r="BP1893" s="67">
        <f t="shared" si="1223"/>
        <v>0</v>
      </c>
      <c r="BQ1893" s="65">
        <f t="shared" si="1224"/>
        <v>0</v>
      </c>
      <c r="BR1893" s="64" t="str">
        <f t="shared" si="1225"/>
        <v>Nincs hosszútávú terv!</v>
      </c>
      <c r="BS1893" s="65">
        <f t="shared" si="1226"/>
        <v>0</v>
      </c>
      <c r="BT1893" s="65">
        <f t="shared" si="1227"/>
        <v>0</v>
      </c>
      <c r="BU1893" s="65">
        <f t="shared" si="1228"/>
        <v>0</v>
      </c>
      <c r="BV1893" s="65">
        <f t="shared" si="1229"/>
        <v>0</v>
      </c>
      <c r="BW1893" s="65">
        <f t="shared" si="1230"/>
        <v>0</v>
      </c>
      <c r="BX1893" s="65">
        <f t="shared" si="1231"/>
        <v>0</v>
      </c>
      <c r="BY1893" s="65">
        <f t="shared" si="1232"/>
        <v>0</v>
      </c>
      <c r="BZ1893" s="65">
        <f t="shared" si="1233"/>
        <v>0</v>
      </c>
      <c r="CA1893" s="65">
        <f t="shared" si="1234"/>
        <v>0</v>
      </c>
      <c r="CB1893" s="65">
        <f t="shared" si="1235"/>
        <v>0</v>
      </c>
      <c r="CC1893" s="65">
        <f t="shared" si="1236"/>
        <v>0</v>
      </c>
      <c r="CD1893" s="65" t="str">
        <f t="shared" si="1206"/>
        <v>Hiányos kitöltés! (B-oszlop üres)</v>
      </c>
      <c r="CE1893" s="66" t="str">
        <f t="shared" si="1207"/>
        <v>Hiányos kitöltés! (B-oszlop üres)</v>
      </c>
      <c r="CF1893" s="65">
        <f t="shared" si="1208"/>
        <v>0</v>
      </c>
      <c r="CG1893" s="65">
        <f t="shared" si="1209"/>
        <v>0</v>
      </c>
      <c r="CH1893" s="65">
        <f t="shared" si="1210"/>
        <v>0</v>
      </c>
    </row>
    <row r="1894" spans="1:86" ht="31.25" x14ac:dyDescent="0.25">
      <c r="A1894" s="54" t="str">
        <f t="shared" si="1199"/>
        <v>Nincs VKR kiválasztva!</v>
      </c>
      <c r="B1894" s="68"/>
      <c r="C1894" s="55"/>
      <c r="D1894" s="47"/>
      <c r="E1894" s="47"/>
      <c r="F1894" s="56" t="str">
        <f>IF($G1894="","Nincs VKR kiválasztva!",INDEX(Osszesito!$C:$C,MATCH($G1894,Osszesito!$D:$D,0)))</f>
        <v>Nincs VKR kiválasztva!</v>
      </c>
      <c r="G1894" s="45"/>
      <c r="H1894" s="51" t="str">
        <f>IF($D1894="","",CONCATENATE($AY1894,"_",COUNTA($D$3:$D1894),"_FSZV_2026"))</f>
        <v/>
      </c>
      <c r="I1894" s="56" t="str">
        <f>IF($G1894="","Nincs VKR kiválasztva!",INDEX(Osszesito!$G:$G,MATCH($F1894,Osszesito!$C:$C,0)))</f>
        <v>Nincs VKR kiválasztva!</v>
      </c>
      <c r="J1894" s="56" t="str">
        <f>IF($G1894="","Nincs VKR kiválasztva!",INDEX(Osszesito!$F:$F,MATCH($F1894,Osszesito!$C:$C,0)))</f>
        <v>Nincs VKR kiválasztva!</v>
      </c>
      <c r="K1894" s="48" t="str">
        <f t="shared" si="1237"/>
        <v>Nincs kitöltve a költség rész!</v>
      </c>
      <c r="L1894" s="49"/>
      <c r="M1894" s="49"/>
      <c r="N1894" s="60"/>
      <c r="O1894" s="60"/>
      <c r="P1894" s="90"/>
      <c r="R1894" s="62"/>
      <c r="S1894" s="62"/>
      <c r="T1894" s="62"/>
      <c r="U1894" s="62"/>
      <c r="V1894" s="62"/>
      <c r="W1894" s="62"/>
      <c r="X1894" s="62"/>
      <c r="Y1894" s="62"/>
      <c r="Z1894" s="62"/>
      <c r="AA1894" s="62"/>
      <c r="AB1894" s="62"/>
      <c r="AC1894" s="61">
        <f t="shared" si="1200"/>
        <v>0</v>
      </c>
      <c r="AD1894" s="1" t="str">
        <f t="shared" si="1201"/>
        <v>Nincs VKR kiválasztva!</v>
      </c>
      <c r="AF1894" s="60"/>
      <c r="AG1894" s="60"/>
      <c r="AH1894" s="60"/>
      <c r="AI1894" s="60"/>
      <c r="AJ1894" s="60"/>
      <c r="AK1894" s="60"/>
      <c r="AL1894" s="60"/>
      <c r="AM1894" s="60"/>
      <c r="AN1894" s="60"/>
      <c r="AO1894" s="60"/>
      <c r="AP1894" s="60"/>
      <c r="AQ1894" s="61">
        <f t="shared" si="1202"/>
        <v>0</v>
      </c>
      <c r="AR1894" s="130" t="s">
        <v>36</v>
      </c>
      <c r="AS1894" s="1" t="str">
        <f t="shared" si="1203"/>
        <v>Nincs VKR kiválasztva!</v>
      </c>
      <c r="AU1894" s="46"/>
      <c r="AV1894" s="46"/>
      <c r="AY1894" s="64" t="str">
        <f>IF($D1894="","",INDEX(Osszesito!$E:$E,MATCH($F1894,Osszesito!$C:$C,0)))</f>
        <v/>
      </c>
      <c r="AZ1894" s="64">
        <f t="shared" si="1211"/>
        <v>0</v>
      </c>
      <c r="BA1894" s="65">
        <f t="shared" si="1212"/>
        <v>0</v>
      </c>
      <c r="BB1894" s="65" t="str">
        <f t="shared" si="1213"/>
        <v>x</v>
      </c>
      <c r="BC1894" s="65">
        <f t="shared" si="1204"/>
        <v>0</v>
      </c>
      <c r="BD1894" s="65">
        <f t="shared" si="1238"/>
        <v>0</v>
      </c>
      <c r="BE1894" s="65">
        <f t="shared" si="1214"/>
        <v>0</v>
      </c>
      <c r="BF1894" s="64" t="str">
        <f t="shared" si="1215"/>
        <v>A forrás egyenlő a költséggel (I.ütem).</v>
      </c>
      <c r="BG1894" s="65">
        <f t="shared" si="1216"/>
        <v>0</v>
      </c>
      <c r="BH1894" s="65">
        <f t="shared" si="1217"/>
        <v>0</v>
      </c>
      <c r="BI1894" s="65">
        <f t="shared" si="1218"/>
        <v>0</v>
      </c>
      <c r="BJ1894" s="65">
        <f t="shared" si="1219"/>
        <v>0</v>
      </c>
      <c r="BK1894" s="65">
        <f t="shared" si="1205"/>
        <v>0</v>
      </c>
      <c r="BL1894" s="66" t="str">
        <f t="shared" si="1239"/>
        <v>Nem hosszútávú a feladat.</v>
      </c>
      <c r="BM1894" s="67">
        <f t="shared" si="1220"/>
        <v>1</v>
      </c>
      <c r="BN1894" s="67">
        <f t="shared" si="1221"/>
        <v>0</v>
      </c>
      <c r="BO1894" s="67">
        <f t="shared" si="1222"/>
        <v>1</v>
      </c>
      <c r="BP1894" s="67">
        <f t="shared" si="1223"/>
        <v>0</v>
      </c>
      <c r="BQ1894" s="65">
        <f t="shared" si="1224"/>
        <v>0</v>
      </c>
      <c r="BR1894" s="64" t="str">
        <f t="shared" si="1225"/>
        <v>Nincs hosszútávú terv!</v>
      </c>
      <c r="BS1894" s="65">
        <f t="shared" si="1226"/>
        <v>0</v>
      </c>
      <c r="BT1894" s="65">
        <f t="shared" si="1227"/>
        <v>0</v>
      </c>
      <c r="BU1894" s="65">
        <f t="shared" si="1228"/>
        <v>0</v>
      </c>
      <c r="BV1894" s="65">
        <f t="shared" si="1229"/>
        <v>0</v>
      </c>
      <c r="BW1894" s="65">
        <f t="shared" si="1230"/>
        <v>0</v>
      </c>
      <c r="BX1894" s="65">
        <f t="shared" si="1231"/>
        <v>0</v>
      </c>
      <c r="BY1894" s="65">
        <f t="shared" si="1232"/>
        <v>0</v>
      </c>
      <c r="BZ1894" s="65">
        <f t="shared" si="1233"/>
        <v>0</v>
      </c>
      <c r="CA1894" s="65">
        <f t="shared" si="1234"/>
        <v>0</v>
      </c>
      <c r="CB1894" s="65">
        <f t="shared" si="1235"/>
        <v>0</v>
      </c>
      <c r="CC1894" s="65">
        <f t="shared" si="1236"/>
        <v>0</v>
      </c>
      <c r="CD1894" s="65" t="str">
        <f t="shared" si="1206"/>
        <v>Hiányos kitöltés! (B-oszlop üres)</v>
      </c>
      <c r="CE1894" s="66" t="str">
        <f t="shared" si="1207"/>
        <v>Hiányos kitöltés! (B-oszlop üres)</v>
      </c>
      <c r="CF1894" s="65">
        <f t="shared" si="1208"/>
        <v>0</v>
      </c>
      <c r="CG1894" s="65">
        <f t="shared" si="1209"/>
        <v>0</v>
      </c>
      <c r="CH1894" s="65">
        <f t="shared" si="1210"/>
        <v>0</v>
      </c>
    </row>
    <row r="1895" spans="1:86" ht="31.25" x14ac:dyDescent="0.25">
      <c r="A1895" s="54" t="str">
        <f t="shared" si="1199"/>
        <v>Nincs VKR kiválasztva!</v>
      </c>
      <c r="B1895" s="68"/>
      <c r="C1895" s="55"/>
      <c r="D1895" s="47"/>
      <c r="E1895" s="47"/>
      <c r="F1895" s="56" t="str">
        <f>IF($G1895="","Nincs VKR kiválasztva!",INDEX(Osszesito!$C:$C,MATCH($G1895,Osszesito!$D:$D,0)))</f>
        <v>Nincs VKR kiválasztva!</v>
      </c>
      <c r="G1895" s="45"/>
      <c r="H1895" s="51" t="str">
        <f>IF($D1895="","",CONCATENATE($AY1895,"_",COUNTA($D$3:$D1895),"_FSZV_2026"))</f>
        <v/>
      </c>
      <c r="I1895" s="56" t="str">
        <f>IF($G1895="","Nincs VKR kiválasztva!",INDEX(Osszesito!$G:$G,MATCH($F1895,Osszesito!$C:$C,0)))</f>
        <v>Nincs VKR kiválasztva!</v>
      </c>
      <c r="J1895" s="56" t="str">
        <f>IF($G1895="","Nincs VKR kiválasztva!",INDEX(Osszesito!$F:$F,MATCH($F1895,Osszesito!$C:$C,0)))</f>
        <v>Nincs VKR kiválasztva!</v>
      </c>
      <c r="K1895" s="48" t="str">
        <f t="shared" si="1237"/>
        <v>Nincs kitöltve a költség rész!</v>
      </c>
      <c r="L1895" s="49"/>
      <c r="M1895" s="49"/>
      <c r="N1895" s="60"/>
      <c r="O1895" s="60"/>
      <c r="P1895" s="90"/>
      <c r="R1895" s="62"/>
      <c r="S1895" s="62"/>
      <c r="T1895" s="62"/>
      <c r="U1895" s="62"/>
      <c r="V1895" s="62"/>
      <c r="W1895" s="62"/>
      <c r="X1895" s="62"/>
      <c r="Y1895" s="62"/>
      <c r="Z1895" s="62"/>
      <c r="AA1895" s="62"/>
      <c r="AB1895" s="62"/>
      <c r="AC1895" s="61">
        <f t="shared" si="1200"/>
        <v>0</v>
      </c>
      <c r="AD1895" s="1" t="str">
        <f t="shared" si="1201"/>
        <v>Nincs VKR kiválasztva!</v>
      </c>
      <c r="AF1895" s="60"/>
      <c r="AG1895" s="60"/>
      <c r="AH1895" s="60"/>
      <c r="AI1895" s="60"/>
      <c r="AJ1895" s="60"/>
      <c r="AK1895" s="60"/>
      <c r="AL1895" s="60"/>
      <c r="AM1895" s="60"/>
      <c r="AN1895" s="60"/>
      <c r="AO1895" s="60"/>
      <c r="AP1895" s="60"/>
      <c r="AQ1895" s="61">
        <f t="shared" si="1202"/>
        <v>0</v>
      </c>
      <c r="AR1895" s="130" t="s">
        <v>36</v>
      </c>
      <c r="AS1895" s="1" t="str">
        <f t="shared" si="1203"/>
        <v>Nincs VKR kiválasztva!</v>
      </c>
      <c r="AU1895" s="46"/>
      <c r="AV1895" s="46"/>
      <c r="AY1895" s="64" t="str">
        <f>IF($D1895="","",INDEX(Osszesito!$E:$E,MATCH($F1895,Osszesito!$C:$C,0)))</f>
        <v/>
      </c>
      <c r="AZ1895" s="64">
        <f t="shared" si="1211"/>
        <v>0</v>
      </c>
      <c r="BA1895" s="65">
        <f t="shared" si="1212"/>
        <v>0</v>
      </c>
      <c r="BB1895" s="65" t="str">
        <f t="shared" si="1213"/>
        <v>x</v>
      </c>
      <c r="BC1895" s="65">
        <f t="shared" si="1204"/>
        <v>0</v>
      </c>
      <c r="BD1895" s="65">
        <f t="shared" si="1238"/>
        <v>0</v>
      </c>
      <c r="BE1895" s="65">
        <f t="shared" si="1214"/>
        <v>0</v>
      </c>
      <c r="BF1895" s="64" t="str">
        <f t="shared" si="1215"/>
        <v>A forrás egyenlő a költséggel (I.ütem).</v>
      </c>
      <c r="BG1895" s="65">
        <f t="shared" si="1216"/>
        <v>0</v>
      </c>
      <c r="BH1895" s="65">
        <f t="shared" si="1217"/>
        <v>0</v>
      </c>
      <c r="BI1895" s="65">
        <f t="shared" si="1218"/>
        <v>0</v>
      </c>
      <c r="BJ1895" s="65">
        <f t="shared" si="1219"/>
        <v>0</v>
      </c>
      <c r="BK1895" s="65">
        <f t="shared" si="1205"/>
        <v>0</v>
      </c>
      <c r="BL1895" s="66" t="str">
        <f t="shared" si="1239"/>
        <v>Nem hosszútávú a feladat.</v>
      </c>
      <c r="BM1895" s="67">
        <f t="shared" si="1220"/>
        <v>1</v>
      </c>
      <c r="BN1895" s="67">
        <f t="shared" si="1221"/>
        <v>0</v>
      </c>
      <c r="BO1895" s="67">
        <f t="shared" si="1222"/>
        <v>1</v>
      </c>
      <c r="BP1895" s="67">
        <f t="shared" si="1223"/>
        <v>0</v>
      </c>
      <c r="BQ1895" s="65">
        <f t="shared" si="1224"/>
        <v>0</v>
      </c>
      <c r="BR1895" s="64" t="str">
        <f t="shared" si="1225"/>
        <v>Nincs hosszútávú terv!</v>
      </c>
      <c r="BS1895" s="65">
        <f t="shared" si="1226"/>
        <v>0</v>
      </c>
      <c r="BT1895" s="65">
        <f t="shared" si="1227"/>
        <v>0</v>
      </c>
      <c r="BU1895" s="65">
        <f t="shared" si="1228"/>
        <v>0</v>
      </c>
      <c r="BV1895" s="65">
        <f t="shared" si="1229"/>
        <v>0</v>
      </c>
      <c r="BW1895" s="65">
        <f t="shared" si="1230"/>
        <v>0</v>
      </c>
      <c r="BX1895" s="65">
        <f t="shared" si="1231"/>
        <v>0</v>
      </c>
      <c r="BY1895" s="65">
        <f t="shared" si="1232"/>
        <v>0</v>
      </c>
      <c r="BZ1895" s="65">
        <f t="shared" si="1233"/>
        <v>0</v>
      </c>
      <c r="CA1895" s="65">
        <f t="shared" si="1234"/>
        <v>0</v>
      </c>
      <c r="CB1895" s="65">
        <f t="shared" si="1235"/>
        <v>0</v>
      </c>
      <c r="CC1895" s="65">
        <f t="shared" si="1236"/>
        <v>0</v>
      </c>
      <c r="CD1895" s="65" t="str">
        <f t="shared" si="1206"/>
        <v>Hiányos kitöltés! (B-oszlop üres)</v>
      </c>
      <c r="CE1895" s="66" t="str">
        <f t="shared" si="1207"/>
        <v>Hiányos kitöltés! (B-oszlop üres)</v>
      </c>
      <c r="CF1895" s="65">
        <f t="shared" si="1208"/>
        <v>0</v>
      </c>
      <c r="CG1895" s="65">
        <f t="shared" si="1209"/>
        <v>0</v>
      </c>
      <c r="CH1895" s="65">
        <f t="shared" si="1210"/>
        <v>0</v>
      </c>
    </row>
    <row r="1896" spans="1:86" ht="31.25" x14ac:dyDescent="0.25">
      <c r="A1896" s="54" t="str">
        <f t="shared" si="1199"/>
        <v>Nincs VKR kiválasztva!</v>
      </c>
      <c r="B1896" s="68"/>
      <c r="C1896" s="55"/>
      <c r="D1896" s="47"/>
      <c r="E1896" s="47"/>
      <c r="F1896" s="56" t="str">
        <f>IF($G1896="","Nincs VKR kiválasztva!",INDEX(Osszesito!$C:$C,MATCH($G1896,Osszesito!$D:$D,0)))</f>
        <v>Nincs VKR kiválasztva!</v>
      </c>
      <c r="G1896" s="45"/>
      <c r="H1896" s="51" t="str">
        <f>IF($D1896="","",CONCATENATE($AY1896,"_",COUNTA($D$3:$D1896),"_FSZV_2026"))</f>
        <v/>
      </c>
      <c r="I1896" s="56" t="str">
        <f>IF($G1896="","Nincs VKR kiválasztva!",INDEX(Osszesito!$G:$G,MATCH($F1896,Osszesito!$C:$C,0)))</f>
        <v>Nincs VKR kiválasztva!</v>
      </c>
      <c r="J1896" s="56" t="str">
        <f>IF($G1896="","Nincs VKR kiválasztva!",INDEX(Osszesito!$F:$F,MATCH($F1896,Osszesito!$C:$C,0)))</f>
        <v>Nincs VKR kiválasztva!</v>
      </c>
      <c r="K1896" s="48" t="str">
        <f t="shared" si="1237"/>
        <v>Nincs kitöltve a költség rész!</v>
      </c>
      <c r="L1896" s="49"/>
      <c r="M1896" s="49"/>
      <c r="N1896" s="60"/>
      <c r="O1896" s="60"/>
      <c r="P1896" s="90"/>
      <c r="R1896" s="62"/>
      <c r="S1896" s="62"/>
      <c r="T1896" s="62"/>
      <c r="U1896" s="62"/>
      <c r="V1896" s="62"/>
      <c r="W1896" s="62"/>
      <c r="X1896" s="62"/>
      <c r="Y1896" s="62"/>
      <c r="Z1896" s="62"/>
      <c r="AA1896" s="62"/>
      <c r="AB1896" s="62"/>
      <c r="AC1896" s="61">
        <f t="shared" si="1200"/>
        <v>0</v>
      </c>
      <c r="AD1896" s="1" t="str">
        <f t="shared" si="1201"/>
        <v>Nincs VKR kiválasztva!</v>
      </c>
      <c r="AF1896" s="60"/>
      <c r="AG1896" s="60"/>
      <c r="AH1896" s="60"/>
      <c r="AI1896" s="60"/>
      <c r="AJ1896" s="60"/>
      <c r="AK1896" s="60"/>
      <c r="AL1896" s="60"/>
      <c r="AM1896" s="60"/>
      <c r="AN1896" s="60"/>
      <c r="AO1896" s="60"/>
      <c r="AP1896" s="60"/>
      <c r="AQ1896" s="61">
        <f t="shared" si="1202"/>
        <v>0</v>
      </c>
      <c r="AR1896" s="130" t="s">
        <v>36</v>
      </c>
      <c r="AS1896" s="1" t="str">
        <f t="shared" si="1203"/>
        <v>Nincs VKR kiválasztva!</v>
      </c>
      <c r="AU1896" s="46"/>
      <c r="AV1896" s="46"/>
      <c r="AY1896" s="64" t="str">
        <f>IF($D1896="","",INDEX(Osszesito!$E:$E,MATCH($F1896,Osszesito!$C:$C,0)))</f>
        <v/>
      </c>
      <c r="AZ1896" s="64">
        <f t="shared" si="1211"/>
        <v>0</v>
      </c>
      <c r="BA1896" s="65">
        <f t="shared" si="1212"/>
        <v>0</v>
      </c>
      <c r="BB1896" s="65" t="str">
        <f t="shared" si="1213"/>
        <v>x</v>
      </c>
      <c r="BC1896" s="65">
        <f t="shared" si="1204"/>
        <v>0</v>
      </c>
      <c r="BD1896" s="65">
        <f t="shared" si="1238"/>
        <v>0</v>
      </c>
      <c r="BE1896" s="65">
        <f t="shared" si="1214"/>
        <v>0</v>
      </c>
      <c r="BF1896" s="64" t="str">
        <f t="shared" si="1215"/>
        <v>A forrás egyenlő a költséggel (I.ütem).</v>
      </c>
      <c r="BG1896" s="65">
        <f t="shared" si="1216"/>
        <v>0</v>
      </c>
      <c r="BH1896" s="65">
        <f t="shared" si="1217"/>
        <v>0</v>
      </c>
      <c r="BI1896" s="65">
        <f t="shared" si="1218"/>
        <v>0</v>
      </c>
      <c r="BJ1896" s="65">
        <f t="shared" si="1219"/>
        <v>0</v>
      </c>
      <c r="BK1896" s="65">
        <f t="shared" si="1205"/>
        <v>0</v>
      </c>
      <c r="BL1896" s="66" t="str">
        <f t="shared" si="1239"/>
        <v>Nem hosszútávú a feladat.</v>
      </c>
      <c r="BM1896" s="67">
        <f t="shared" si="1220"/>
        <v>1</v>
      </c>
      <c r="BN1896" s="67">
        <f t="shared" si="1221"/>
        <v>0</v>
      </c>
      <c r="BO1896" s="67">
        <f t="shared" si="1222"/>
        <v>1</v>
      </c>
      <c r="BP1896" s="67">
        <f t="shared" si="1223"/>
        <v>0</v>
      </c>
      <c r="BQ1896" s="65">
        <f t="shared" si="1224"/>
        <v>0</v>
      </c>
      <c r="BR1896" s="64" t="str">
        <f t="shared" si="1225"/>
        <v>Nincs hosszútávú terv!</v>
      </c>
      <c r="BS1896" s="65">
        <f t="shared" si="1226"/>
        <v>0</v>
      </c>
      <c r="BT1896" s="65">
        <f t="shared" si="1227"/>
        <v>0</v>
      </c>
      <c r="BU1896" s="65">
        <f t="shared" si="1228"/>
        <v>0</v>
      </c>
      <c r="BV1896" s="65">
        <f t="shared" si="1229"/>
        <v>0</v>
      </c>
      <c r="BW1896" s="65">
        <f t="shared" si="1230"/>
        <v>0</v>
      </c>
      <c r="BX1896" s="65">
        <f t="shared" si="1231"/>
        <v>0</v>
      </c>
      <c r="BY1896" s="65">
        <f t="shared" si="1232"/>
        <v>0</v>
      </c>
      <c r="BZ1896" s="65">
        <f t="shared" si="1233"/>
        <v>0</v>
      </c>
      <c r="CA1896" s="65">
        <f t="shared" si="1234"/>
        <v>0</v>
      </c>
      <c r="CB1896" s="65">
        <f t="shared" si="1235"/>
        <v>0</v>
      </c>
      <c r="CC1896" s="65">
        <f t="shared" si="1236"/>
        <v>0</v>
      </c>
      <c r="CD1896" s="65" t="str">
        <f t="shared" si="1206"/>
        <v>Hiányos kitöltés! (B-oszlop üres)</v>
      </c>
      <c r="CE1896" s="66" t="str">
        <f t="shared" si="1207"/>
        <v>Hiányos kitöltés! (B-oszlop üres)</v>
      </c>
      <c r="CF1896" s="65">
        <f t="shared" si="1208"/>
        <v>0</v>
      </c>
      <c r="CG1896" s="65">
        <f t="shared" si="1209"/>
        <v>0</v>
      </c>
      <c r="CH1896" s="65">
        <f t="shared" si="1210"/>
        <v>0</v>
      </c>
    </row>
    <row r="1897" spans="1:86" ht="31.25" x14ac:dyDescent="0.25">
      <c r="A1897" s="54" t="str">
        <f t="shared" si="1199"/>
        <v>Nincs VKR kiválasztva!</v>
      </c>
      <c r="B1897" s="68"/>
      <c r="C1897" s="55"/>
      <c r="D1897" s="47"/>
      <c r="E1897" s="47"/>
      <c r="F1897" s="56" t="str">
        <f>IF($G1897="","Nincs VKR kiválasztva!",INDEX(Osszesito!$C:$C,MATCH($G1897,Osszesito!$D:$D,0)))</f>
        <v>Nincs VKR kiválasztva!</v>
      </c>
      <c r="G1897" s="45"/>
      <c r="H1897" s="51" t="str">
        <f>IF($D1897="","",CONCATENATE($AY1897,"_",COUNTA($D$3:$D1897),"_FSZV_2026"))</f>
        <v/>
      </c>
      <c r="I1897" s="56" t="str">
        <f>IF($G1897="","Nincs VKR kiválasztva!",INDEX(Osszesito!$G:$G,MATCH($F1897,Osszesito!$C:$C,0)))</f>
        <v>Nincs VKR kiválasztva!</v>
      </c>
      <c r="J1897" s="56" t="str">
        <f>IF($G1897="","Nincs VKR kiválasztva!",INDEX(Osszesito!$F:$F,MATCH($F1897,Osszesito!$C:$C,0)))</f>
        <v>Nincs VKR kiválasztva!</v>
      </c>
      <c r="K1897" s="48" t="str">
        <f t="shared" si="1237"/>
        <v>Nincs kitöltve a költség rész!</v>
      </c>
      <c r="L1897" s="49"/>
      <c r="M1897" s="49"/>
      <c r="N1897" s="60"/>
      <c r="O1897" s="60"/>
      <c r="P1897" s="90"/>
      <c r="R1897" s="62"/>
      <c r="S1897" s="62"/>
      <c r="T1897" s="62"/>
      <c r="U1897" s="62"/>
      <c r="V1897" s="62"/>
      <c r="W1897" s="62"/>
      <c r="X1897" s="62"/>
      <c r="Y1897" s="62"/>
      <c r="Z1897" s="62"/>
      <c r="AA1897" s="62"/>
      <c r="AB1897" s="62"/>
      <c r="AC1897" s="61">
        <f t="shared" si="1200"/>
        <v>0</v>
      </c>
      <c r="AD1897" s="1" t="str">
        <f t="shared" si="1201"/>
        <v>Nincs VKR kiválasztva!</v>
      </c>
      <c r="AF1897" s="60"/>
      <c r="AG1897" s="60"/>
      <c r="AH1897" s="60"/>
      <c r="AI1897" s="60"/>
      <c r="AJ1897" s="60"/>
      <c r="AK1897" s="60"/>
      <c r="AL1897" s="60"/>
      <c r="AM1897" s="60"/>
      <c r="AN1897" s="60"/>
      <c r="AO1897" s="60"/>
      <c r="AP1897" s="60"/>
      <c r="AQ1897" s="61">
        <f t="shared" si="1202"/>
        <v>0</v>
      </c>
      <c r="AR1897" s="130" t="s">
        <v>36</v>
      </c>
      <c r="AS1897" s="1" t="str">
        <f t="shared" si="1203"/>
        <v>Nincs VKR kiválasztva!</v>
      </c>
      <c r="AU1897" s="46"/>
      <c r="AV1897" s="46"/>
      <c r="AY1897" s="64" t="str">
        <f>IF($D1897="","",INDEX(Osszesito!$E:$E,MATCH($F1897,Osszesito!$C:$C,0)))</f>
        <v/>
      </c>
      <c r="AZ1897" s="64">
        <f t="shared" si="1211"/>
        <v>0</v>
      </c>
      <c r="BA1897" s="65">
        <f t="shared" si="1212"/>
        <v>0</v>
      </c>
      <c r="BB1897" s="65" t="str">
        <f t="shared" si="1213"/>
        <v>x</v>
      </c>
      <c r="BC1897" s="65">
        <f t="shared" si="1204"/>
        <v>0</v>
      </c>
      <c r="BD1897" s="65">
        <f t="shared" si="1238"/>
        <v>0</v>
      </c>
      <c r="BE1897" s="65">
        <f t="shared" si="1214"/>
        <v>0</v>
      </c>
      <c r="BF1897" s="64" t="str">
        <f t="shared" si="1215"/>
        <v>A forrás egyenlő a költséggel (I.ütem).</v>
      </c>
      <c r="BG1897" s="65">
        <f t="shared" si="1216"/>
        <v>0</v>
      </c>
      <c r="BH1897" s="65">
        <f t="shared" si="1217"/>
        <v>0</v>
      </c>
      <c r="BI1897" s="65">
        <f t="shared" si="1218"/>
        <v>0</v>
      </c>
      <c r="BJ1897" s="65">
        <f t="shared" si="1219"/>
        <v>0</v>
      </c>
      <c r="BK1897" s="65">
        <f t="shared" si="1205"/>
        <v>0</v>
      </c>
      <c r="BL1897" s="66" t="str">
        <f t="shared" si="1239"/>
        <v>Nem hosszútávú a feladat.</v>
      </c>
      <c r="BM1897" s="67">
        <f t="shared" si="1220"/>
        <v>1</v>
      </c>
      <c r="BN1897" s="67">
        <f t="shared" si="1221"/>
        <v>0</v>
      </c>
      <c r="BO1897" s="67">
        <f t="shared" si="1222"/>
        <v>1</v>
      </c>
      <c r="BP1897" s="67">
        <f t="shared" si="1223"/>
        <v>0</v>
      </c>
      <c r="BQ1897" s="65">
        <f t="shared" si="1224"/>
        <v>0</v>
      </c>
      <c r="BR1897" s="64" t="str">
        <f t="shared" si="1225"/>
        <v>Nincs hosszútávú terv!</v>
      </c>
      <c r="BS1897" s="65">
        <f t="shared" si="1226"/>
        <v>0</v>
      </c>
      <c r="BT1897" s="65">
        <f t="shared" si="1227"/>
        <v>0</v>
      </c>
      <c r="BU1897" s="65">
        <f t="shared" si="1228"/>
        <v>0</v>
      </c>
      <c r="BV1897" s="65">
        <f t="shared" si="1229"/>
        <v>0</v>
      </c>
      <c r="BW1897" s="65">
        <f t="shared" si="1230"/>
        <v>0</v>
      </c>
      <c r="BX1897" s="65">
        <f t="shared" si="1231"/>
        <v>0</v>
      </c>
      <c r="BY1897" s="65">
        <f t="shared" si="1232"/>
        <v>0</v>
      </c>
      <c r="BZ1897" s="65">
        <f t="shared" si="1233"/>
        <v>0</v>
      </c>
      <c r="CA1897" s="65">
        <f t="shared" si="1234"/>
        <v>0</v>
      </c>
      <c r="CB1897" s="65">
        <f t="shared" si="1235"/>
        <v>0</v>
      </c>
      <c r="CC1897" s="65">
        <f t="shared" si="1236"/>
        <v>0</v>
      </c>
      <c r="CD1897" s="65" t="str">
        <f t="shared" si="1206"/>
        <v>Hiányos kitöltés! (B-oszlop üres)</v>
      </c>
      <c r="CE1897" s="66" t="str">
        <f t="shared" si="1207"/>
        <v>Hiányos kitöltés! (B-oszlop üres)</v>
      </c>
      <c r="CF1897" s="65">
        <f t="shared" si="1208"/>
        <v>0</v>
      </c>
      <c r="CG1897" s="65">
        <f t="shared" si="1209"/>
        <v>0</v>
      </c>
      <c r="CH1897" s="65">
        <f t="shared" si="1210"/>
        <v>0</v>
      </c>
    </row>
    <row r="1898" spans="1:86" ht="31.25" x14ac:dyDescent="0.25">
      <c r="A1898" s="54" t="str">
        <f t="shared" si="1199"/>
        <v>Nincs VKR kiválasztva!</v>
      </c>
      <c r="B1898" s="68"/>
      <c r="C1898" s="55"/>
      <c r="D1898" s="47"/>
      <c r="E1898" s="47"/>
      <c r="F1898" s="56" t="str">
        <f>IF($G1898="","Nincs VKR kiválasztva!",INDEX(Osszesito!$C:$C,MATCH($G1898,Osszesito!$D:$D,0)))</f>
        <v>Nincs VKR kiválasztva!</v>
      </c>
      <c r="G1898" s="45"/>
      <c r="H1898" s="51" t="str">
        <f>IF($D1898="","",CONCATENATE($AY1898,"_",COUNTA($D$3:$D1898),"_FSZV_2026"))</f>
        <v/>
      </c>
      <c r="I1898" s="56" t="str">
        <f>IF($G1898="","Nincs VKR kiválasztva!",INDEX(Osszesito!$G:$G,MATCH($F1898,Osszesito!$C:$C,0)))</f>
        <v>Nincs VKR kiválasztva!</v>
      </c>
      <c r="J1898" s="56" t="str">
        <f>IF($G1898="","Nincs VKR kiválasztva!",INDEX(Osszesito!$F:$F,MATCH($F1898,Osszesito!$C:$C,0)))</f>
        <v>Nincs VKR kiválasztva!</v>
      </c>
      <c r="K1898" s="48" t="str">
        <f t="shared" si="1237"/>
        <v>Nincs kitöltve a költség rész!</v>
      </c>
      <c r="L1898" s="49"/>
      <c r="M1898" s="49"/>
      <c r="N1898" s="60"/>
      <c r="O1898" s="60"/>
      <c r="P1898" s="90"/>
      <c r="R1898" s="62"/>
      <c r="S1898" s="62"/>
      <c r="T1898" s="62"/>
      <c r="U1898" s="62"/>
      <c r="V1898" s="62"/>
      <c r="W1898" s="62"/>
      <c r="X1898" s="62"/>
      <c r="Y1898" s="62"/>
      <c r="Z1898" s="62"/>
      <c r="AA1898" s="62"/>
      <c r="AB1898" s="62"/>
      <c r="AC1898" s="61">
        <f t="shared" si="1200"/>
        <v>0</v>
      </c>
      <c r="AD1898" s="1" t="str">
        <f t="shared" si="1201"/>
        <v>Nincs VKR kiválasztva!</v>
      </c>
      <c r="AF1898" s="60"/>
      <c r="AG1898" s="60"/>
      <c r="AH1898" s="60"/>
      <c r="AI1898" s="60"/>
      <c r="AJ1898" s="60"/>
      <c r="AK1898" s="60"/>
      <c r="AL1898" s="60"/>
      <c r="AM1898" s="60"/>
      <c r="AN1898" s="60"/>
      <c r="AO1898" s="60"/>
      <c r="AP1898" s="60"/>
      <c r="AQ1898" s="61">
        <f t="shared" si="1202"/>
        <v>0</v>
      </c>
      <c r="AR1898" s="130" t="s">
        <v>36</v>
      </c>
      <c r="AS1898" s="1" t="str">
        <f t="shared" si="1203"/>
        <v>Nincs VKR kiválasztva!</v>
      </c>
      <c r="AU1898" s="46"/>
      <c r="AV1898" s="46"/>
      <c r="AY1898" s="64" t="str">
        <f>IF($D1898="","",INDEX(Osszesito!$E:$E,MATCH($F1898,Osszesito!$C:$C,0)))</f>
        <v/>
      </c>
      <c r="AZ1898" s="64">
        <f t="shared" si="1211"/>
        <v>0</v>
      </c>
      <c r="BA1898" s="65">
        <f t="shared" si="1212"/>
        <v>0</v>
      </c>
      <c r="BB1898" s="65" t="str">
        <f t="shared" si="1213"/>
        <v>x</v>
      </c>
      <c r="BC1898" s="65">
        <f t="shared" si="1204"/>
        <v>0</v>
      </c>
      <c r="BD1898" s="65">
        <f t="shared" si="1238"/>
        <v>0</v>
      </c>
      <c r="BE1898" s="65">
        <f t="shared" si="1214"/>
        <v>0</v>
      </c>
      <c r="BF1898" s="64" t="str">
        <f t="shared" si="1215"/>
        <v>A forrás egyenlő a költséggel (I.ütem).</v>
      </c>
      <c r="BG1898" s="65">
        <f t="shared" si="1216"/>
        <v>0</v>
      </c>
      <c r="BH1898" s="65">
        <f t="shared" si="1217"/>
        <v>0</v>
      </c>
      <c r="BI1898" s="65">
        <f t="shared" si="1218"/>
        <v>0</v>
      </c>
      <c r="BJ1898" s="65">
        <f t="shared" si="1219"/>
        <v>0</v>
      </c>
      <c r="BK1898" s="65">
        <f t="shared" si="1205"/>
        <v>0</v>
      </c>
      <c r="BL1898" s="66" t="str">
        <f t="shared" si="1239"/>
        <v>Nem hosszútávú a feladat.</v>
      </c>
      <c r="BM1898" s="67">
        <f t="shared" si="1220"/>
        <v>1</v>
      </c>
      <c r="BN1898" s="67">
        <f t="shared" si="1221"/>
        <v>0</v>
      </c>
      <c r="BO1898" s="67">
        <f t="shared" si="1222"/>
        <v>1</v>
      </c>
      <c r="BP1898" s="67">
        <f t="shared" si="1223"/>
        <v>0</v>
      </c>
      <c r="BQ1898" s="65">
        <f t="shared" si="1224"/>
        <v>0</v>
      </c>
      <c r="BR1898" s="64" t="str">
        <f t="shared" si="1225"/>
        <v>Nincs hosszútávú terv!</v>
      </c>
      <c r="BS1898" s="65">
        <f t="shared" si="1226"/>
        <v>0</v>
      </c>
      <c r="BT1898" s="65">
        <f t="shared" si="1227"/>
        <v>0</v>
      </c>
      <c r="BU1898" s="65">
        <f t="shared" si="1228"/>
        <v>0</v>
      </c>
      <c r="BV1898" s="65">
        <f t="shared" si="1229"/>
        <v>0</v>
      </c>
      <c r="BW1898" s="65">
        <f t="shared" si="1230"/>
        <v>0</v>
      </c>
      <c r="BX1898" s="65">
        <f t="shared" si="1231"/>
        <v>0</v>
      </c>
      <c r="BY1898" s="65">
        <f t="shared" si="1232"/>
        <v>0</v>
      </c>
      <c r="BZ1898" s="65">
        <f t="shared" si="1233"/>
        <v>0</v>
      </c>
      <c r="CA1898" s="65">
        <f t="shared" si="1234"/>
        <v>0</v>
      </c>
      <c r="CB1898" s="65">
        <f t="shared" si="1235"/>
        <v>0</v>
      </c>
      <c r="CC1898" s="65">
        <f t="shared" si="1236"/>
        <v>0</v>
      </c>
      <c r="CD1898" s="65" t="str">
        <f t="shared" si="1206"/>
        <v>Hiányos kitöltés! (B-oszlop üres)</v>
      </c>
      <c r="CE1898" s="66" t="str">
        <f t="shared" si="1207"/>
        <v>Hiányos kitöltés! (B-oszlop üres)</v>
      </c>
      <c r="CF1898" s="65">
        <f t="shared" si="1208"/>
        <v>0</v>
      </c>
      <c r="CG1898" s="65">
        <f t="shared" si="1209"/>
        <v>0</v>
      </c>
      <c r="CH1898" s="65">
        <f t="shared" si="1210"/>
        <v>0</v>
      </c>
    </row>
    <row r="1899" spans="1:86" ht="31.25" x14ac:dyDescent="0.25">
      <c r="A1899" s="54" t="str">
        <f t="shared" si="1199"/>
        <v>Nincs VKR kiválasztva!</v>
      </c>
      <c r="B1899" s="68"/>
      <c r="C1899" s="55"/>
      <c r="D1899" s="47"/>
      <c r="E1899" s="47"/>
      <c r="F1899" s="56" t="str">
        <f>IF($G1899="","Nincs VKR kiválasztva!",INDEX(Osszesito!$C:$C,MATCH($G1899,Osszesito!$D:$D,0)))</f>
        <v>Nincs VKR kiválasztva!</v>
      </c>
      <c r="G1899" s="45"/>
      <c r="H1899" s="51" t="str">
        <f>IF($D1899="","",CONCATENATE($AY1899,"_",COUNTA($D$3:$D1899),"_FSZV_2026"))</f>
        <v/>
      </c>
      <c r="I1899" s="56" t="str">
        <f>IF($G1899="","Nincs VKR kiválasztva!",INDEX(Osszesito!$G:$G,MATCH($F1899,Osszesito!$C:$C,0)))</f>
        <v>Nincs VKR kiválasztva!</v>
      </c>
      <c r="J1899" s="56" t="str">
        <f>IF($G1899="","Nincs VKR kiválasztva!",INDEX(Osszesito!$F:$F,MATCH($F1899,Osszesito!$C:$C,0)))</f>
        <v>Nincs VKR kiválasztva!</v>
      </c>
      <c r="K1899" s="48" t="str">
        <f t="shared" si="1237"/>
        <v>Nincs kitöltve a költség rész!</v>
      </c>
      <c r="L1899" s="49"/>
      <c r="M1899" s="49"/>
      <c r="N1899" s="60"/>
      <c r="O1899" s="60"/>
      <c r="P1899" s="90"/>
      <c r="R1899" s="62"/>
      <c r="S1899" s="62"/>
      <c r="T1899" s="62"/>
      <c r="U1899" s="62"/>
      <c r="V1899" s="62"/>
      <c r="W1899" s="62"/>
      <c r="X1899" s="62"/>
      <c r="Y1899" s="62"/>
      <c r="Z1899" s="62"/>
      <c r="AA1899" s="62"/>
      <c r="AB1899" s="62"/>
      <c r="AC1899" s="61">
        <f t="shared" si="1200"/>
        <v>0</v>
      </c>
      <c r="AD1899" s="1" t="str">
        <f t="shared" si="1201"/>
        <v>Nincs VKR kiválasztva!</v>
      </c>
      <c r="AF1899" s="60"/>
      <c r="AG1899" s="60"/>
      <c r="AH1899" s="60"/>
      <c r="AI1899" s="60"/>
      <c r="AJ1899" s="60"/>
      <c r="AK1899" s="60"/>
      <c r="AL1899" s="60"/>
      <c r="AM1899" s="60"/>
      <c r="AN1899" s="60"/>
      <c r="AO1899" s="60"/>
      <c r="AP1899" s="60"/>
      <c r="AQ1899" s="61">
        <f t="shared" si="1202"/>
        <v>0</v>
      </c>
      <c r="AR1899" s="130" t="s">
        <v>36</v>
      </c>
      <c r="AS1899" s="1" t="str">
        <f t="shared" si="1203"/>
        <v>Nincs VKR kiválasztva!</v>
      </c>
      <c r="AU1899" s="46"/>
      <c r="AV1899" s="46"/>
      <c r="AY1899" s="64" t="str">
        <f>IF($D1899="","",INDEX(Osszesito!$E:$E,MATCH($F1899,Osszesito!$C:$C,0)))</f>
        <v/>
      </c>
      <c r="AZ1899" s="64">
        <f t="shared" si="1211"/>
        <v>0</v>
      </c>
      <c r="BA1899" s="65">
        <f t="shared" si="1212"/>
        <v>0</v>
      </c>
      <c r="BB1899" s="65" t="str">
        <f t="shared" si="1213"/>
        <v>x</v>
      </c>
      <c r="BC1899" s="65">
        <f t="shared" si="1204"/>
        <v>0</v>
      </c>
      <c r="BD1899" s="65">
        <f t="shared" si="1238"/>
        <v>0</v>
      </c>
      <c r="BE1899" s="65">
        <f t="shared" si="1214"/>
        <v>0</v>
      </c>
      <c r="BF1899" s="64" t="str">
        <f t="shared" si="1215"/>
        <v>A forrás egyenlő a költséggel (I.ütem).</v>
      </c>
      <c r="BG1899" s="65">
        <f t="shared" si="1216"/>
        <v>0</v>
      </c>
      <c r="BH1899" s="65">
        <f t="shared" si="1217"/>
        <v>0</v>
      </c>
      <c r="BI1899" s="65">
        <f t="shared" si="1218"/>
        <v>0</v>
      </c>
      <c r="BJ1899" s="65">
        <f t="shared" si="1219"/>
        <v>0</v>
      </c>
      <c r="BK1899" s="65">
        <f t="shared" si="1205"/>
        <v>0</v>
      </c>
      <c r="BL1899" s="66" t="str">
        <f t="shared" si="1239"/>
        <v>Nem hosszútávú a feladat.</v>
      </c>
      <c r="BM1899" s="67">
        <f t="shared" si="1220"/>
        <v>1</v>
      </c>
      <c r="BN1899" s="67">
        <f t="shared" si="1221"/>
        <v>0</v>
      </c>
      <c r="BO1899" s="67">
        <f t="shared" si="1222"/>
        <v>1</v>
      </c>
      <c r="BP1899" s="67">
        <f t="shared" si="1223"/>
        <v>0</v>
      </c>
      <c r="BQ1899" s="65">
        <f t="shared" si="1224"/>
        <v>0</v>
      </c>
      <c r="BR1899" s="64" t="str">
        <f t="shared" si="1225"/>
        <v>Nincs hosszútávú terv!</v>
      </c>
      <c r="BS1899" s="65">
        <f t="shared" si="1226"/>
        <v>0</v>
      </c>
      <c r="BT1899" s="65">
        <f t="shared" si="1227"/>
        <v>0</v>
      </c>
      <c r="BU1899" s="65">
        <f t="shared" si="1228"/>
        <v>0</v>
      </c>
      <c r="BV1899" s="65">
        <f t="shared" si="1229"/>
        <v>0</v>
      </c>
      <c r="BW1899" s="65">
        <f t="shared" si="1230"/>
        <v>0</v>
      </c>
      <c r="BX1899" s="65">
        <f t="shared" si="1231"/>
        <v>0</v>
      </c>
      <c r="BY1899" s="65">
        <f t="shared" si="1232"/>
        <v>0</v>
      </c>
      <c r="BZ1899" s="65">
        <f t="shared" si="1233"/>
        <v>0</v>
      </c>
      <c r="CA1899" s="65">
        <f t="shared" si="1234"/>
        <v>0</v>
      </c>
      <c r="CB1899" s="65">
        <f t="shared" si="1235"/>
        <v>0</v>
      </c>
      <c r="CC1899" s="65">
        <f t="shared" si="1236"/>
        <v>0</v>
      </c>
      <c r="CD1899" s="65" t="str">
        <f t="shared" si="1206"/>
        <v>Hiányos kitöltés! (B-oszlop üres)</v>
      </c>
      <c r="CE1899" s="66" t="str">
        <f t="shared" si="1207"/>
        <v>Hiányos kitöltés! (B-oszlop üres)</v>
      </c>
      <c r="CF1899" s="65">
        <f t="shared" si="1208"/>
        <v>0</v>
      </c>
      <c r="CG1899" s="65">
        <f t="shared" si="1209"/>
        <v>0</v>
      </c>
      <c r="CH1899" s="65">
        <f t="shared" si="1210"/>
        <v>0</v>
      </c>
    </row>
    <row r="1900" spans="1:86" ht="31.25" x14ac:dyDescent="0.25">
      <c r="A1900" s="54" t="str">
        <f t="shared" si="1199"/>
        <v>Nincs VKR kiválasztva!</v>
      </c>
      <c r="B1900" s="68"/>
      <c r="C1900" s="55"/>
      <c r="D1900" s="47"/>
      <c r="E1900" s="47"/>
      <c r="F1900" s="56" t="str">
        <f>IF($G1900="","Nincs VKR kiválasztva!",INDEX(Osszesito!$C:$C,MATCH($G1900,Osszesito!$D:$D,0)))</f>
        <v>Nincs VKR kiválasztva!</v>
      </c>
      <c r="G1900" s="45"/>
      <c r="H1900" s="51" t="str">
        <f>IF($D1900="","",CONCATENATE($AY1900,"_",COUNTA($D$3:$D1900),"_FSZV_2026"))</f>
        <v/>
      </c>
      <c r="I1900" s="56" t="str">
        <f>IF($G1900="","Nincs VKR kiválasztva!",INDEX(Osszesito!$G:$G,MATCH($F1900,Osszesito!$C:$C,0)))</f>
        <v>Nincs VKR kiválasztva!</v>
      </c>
      <c r="J1900" s="56" t="str">
        <f>IF($G1900="","Nincs VKR kiválasztva!",INDEX(Osszesito!$F:$F,MATCH($F1900,Osszesito!$C:$C,0)))</f>
        <v>Nincs VKR kiválasztva!</v>
      </c>
      <c r="K1900" s="48" t="str">
        <f t="shared" si="1237"/>
        <v>Nincs kitöltve a költség rész!</v>
      </c>
      <c r="L1900" s="49"/>
      <c r="M1900" s="49"/>
      <c r="N1900" s="60"/>
      <c r="O1900" s="60"/>
      <c r="P1900" s="90"/>
      <c r="R1900" s="62"/>
      <c r="S1900" s="62"/>
      <c r="T1900" s="62"/>
      <c r="U1900" s="62"/>
      <c r="V1900" s="62"/>
      <c r="W1900" s="62"/>
      <c r="X1900" s="62"/>
      <c r="Y1900" s="62"/>
      <c r="Z1900" s="62"/>
      <c r="AA1900" s="62"/>
      <c r="AB1900" s="62"/>
      <c r="AC1900" s="61">
        <f t="shared" si="1200"/>
        <v>0</v>
      </c>
      <c r="AD1900" s="1" t="str">
        <f t="shared" si="1201"/>
        <v>Nincs VKR kiválasztva!</v>
      </c>
      <c r="AF1900" s="60"/>
      <c r="AG1900" s="60"/>
      <c r="AH1900" s="60"/>
      <c r="AI1900" s="60"/>
      <c r="AJ1900" s="60"/>
      <c r="AK1900" s="60"/>
      <c r="AL1900" s="60"/>
      <c r="AM1900" s="60"/>
      <c r="AN1900" s="60"/>
      <c r="AO1900" s="60"/>
      <c r="AP1900" s="60"/>
      <c r="AQ1900" s="61">
        <f t="shared" si="1202"/>
        <v>0</v>
      </c>
      <c r="AR1900" s="130" t="s">
        <v>36</v>
      </c>
      <c r="AS1900" s="1" t="str">
        <f t="shared" si="1203"/>
        <v>Nincs VKR kiválasztva!</v>
      </c>
      <c r="AU1900" s="46"/>
      <c r="AV1900" s="46"/>
      <c r="AY1900" s="64" t="str">
        <f>IF($D1900="","",INDEX(Osszesito!$E:$E,MATCH($F1900,Osszesito!$C:$C,0)))</f>
        <v/>
      </c>
      <c r="AZ1900" s="64">
        <f t="shared" si="1211"/>
        <v>0</v>
      </c>
      <c r="BA1900" s="65">
        <f t="shared" si="1212"/>
        <v>0</v>
      </c>
      <c r="BB1900" s="65" t="str">
        <f t="shared" si="1213"/>
        <v>x</v>
      </c>
      <c r="BC1900" s="65">
        <f t="shared" si="1204"/>
        <v>0</v>
      </c>
      <c r="BD1900" s="65">
        <f t="shared" si="1238"/>
        <v>0</v>
      </c>
      <c r="BE1900" s="65">
        <f t="shared" si="1214"/>
        <v>0</v>
      </c>
      <c r="BF1900" s="64" t="str">
        <f t="shared" si="1215"/>
        <v>A forrás egyenlő a költséggel (I.ütem).</v>
      </c>
      <c r="BG1900" s="65">
        <f t="shared" si="1216"/>
        <v>0</v>
      </c>
      <c r="BH1900" s="65">
        <f t="shared" si="1217"/>
        <v>0</v>
      </c>
      <c r="BI1900" s="65">
        <f t="shared" si="1218"/>
        <v>0</v>
      </c>
      <c r="BJ1900" s="65">
        <f t="shared" si="1219"/>
        <v>0</v>
      </c>
      <c r="BK1900" s="65">
        <f t="shared" si="1205"/>
        <v>0</v>
      </c>
      <c r="BL1900" s="66" t="str">
        <f t="shared" si="1239"/>
        <v>Nem hosszútávú a feladat.</v>
      </c>
      <c r="BM1900" s="67">
        <f t="shared" si="1220"/>
        <v>1</v>
      </c>
      <c r="BN1900" s="67">
        <f t="shared" si="1221"/>
        <v>0</v>
      </c>
      <c r="BO1900" s="67">
        <f t="shared" si="1222"/>
        <v>1</v>
      </c>
      <c r="BP1900" s="67">
        <f t="shared" si="1223"/>
        <v>0</v>
      </c>
      <c r="BQ1900" s="65">
        <f t="shared" si="1224"/>
        <v>0</v>
      </c>
      <c r="BR1900" s="64" t="str">
        <f t="shared" si="1225"/>
        <v>Nincs hosszútávú terv!</v>
      </c>
      <c r="BS1900" s="65">
        <f t="shared" si="1226"/>
        <v>0</v>
      </c>
      <c r="BT1900" s="65">
        <f t="shared" si="1227"/>
        <v>0</v>
      </c>
      <c r="BU1900" s="65">
        <f t="shared" si="1228"/>
        <v>0</v>
      </c>
      <c r="BV1900" s="65">
        <f t="shared" si="1229"/>
        <v>0</v>
      </c>
      <c r="BW1900" s="65">
        <f t="shared" si="1230"/>
        <v>0</v>
      </c>
      <c r="BX1900" s="65">
        <f t="shared" si="1231"/>
        <v>0</v>
      </c>
      <c r="BY1900" s="65">
        <f t="shared" si="1232"/>
        <v>0</v>
      </c>
      <c r="BZ1900" s="65">
        <f t="shared" si="1233"/>
        <v>0</v>
      </c>
      <c r="CA1900" s="65">
        <f t="shared" si="1234"/>
        <v>0</v>
      </c>
      <c r="CB1900" s="65">
        <f t="shared" si="1235"/>
        <v>0</v>
      </c>
      <c r="CC1900" s="65">
        <f t="shared" si="1236"/>
        <v>0</v>
      </c>
      <c r="CD1900" s="65" t="str">
        <f t="shared" si="1206"/>
        <v>Hiányos kitöltés! (B-oszlop üres)</v>
      </c>
      <c r="CE1900" s="66" t="str">
        <f t="shared" si="1207"/>
        <v>Hiányos kitöltés! (B-oszlop üres)</v>
      </c>
      <c r="CF1900" s="65">
        <f t="shared" si="1208"/>
        <v>0</v>
      </c>
      <c r="CG1900" s="65">
        <f t="shared" si="1209"/>
        <v>0</v>
      </c>
      <c r="CH1900" s="65">
        <f t="shared" si="1210"/>
        <v>0</v>
      </c>
    </row>
    <row r="1901" spans="1:86" ht="31.25" x14ac:dyDescent="0.25">
      <c r="A1901" s="54" t="str">
        <f t="shared" si="1199"/>
        <v>Nincs VKR kiválasztva!</v>
      </c>
      <c r="B1901" s="68"/>
      <c r="C1901" s="55"/>
      <c r="D1901" s="47"/>
      <c r="E1901" s="47"/>
      <c r="F1901" s="56" t="str">
        <f>IF($G1901="","Nincs VKR kiválasztva!",INDEX(Osszesito!$C:$C,MATCH($G1901,Osszesito!$D:$D,0)))</f>
        <v>Nincs VKR kiválasztva!</v>
      </c>
      <c r="G1901" s="45"/>
      <c r="H1901" s="51" t="str">
        <f>IF($D1901="","",CONCATENATE($AY1901,"_",COUNTA($D$3:$D1901),"_FSZV_2026"))</f>
        <v/>
      </c>
      <c r="I1901" s="56" t="str">
        <f>IF($G1901="","Nincs VKR kiválasztva!",INDEX(Osszesito!$G:$G,MATCH($F1901,Osszesito!$C:$C,0)))</f>
        <v>Nincs VKR kiválasztva!</v>
      </c>
      <c r="J1901" s="56" t="str">
        <f>IF($G1901="","Nincs VKR kiválasztva!",INDEX(Osszesito!$F:$F,MATCH($F1901,Osszesito!$C:$C,0)))</f>
        <v>Nincs VKR kiválasztva!</v>
      </c>
      <c r="K1901" s="48" t="str">
        <f t="shared" si="1237"/>
        <v>Nincs kitöltve a költség rész!</v>
      </c>
      <c r="L1901" s="49"/>
      <c r="M1901" s="49"/>
      <c r="N1901" s="60"/>
      <c r="O1901" s="60"/>
      <c r="P1901" s="90"/>
      <c r="R1901" s="62"/>
      <c r="S1901" s="62"/>
      <c r="T1901" s="62"/>
      <c r="U1901" s="62"/>
      <c r="V1901" s="62"/>
      <c r="W1901" s="62"/>
      <c r="X1901" s="62"/>
      <c r="Y1901" s="62"/>
      <c r="Z1901" s="62"/>
      <c r="AA1901" s="62"/>
      <c r="AB1901" s="62"/>
      <c r="AC1901" s="61">
        <f t="shared" si="1200"/>
        <v>0</v>
      </c>
      <c r="AD1901" s="1" t="str">
        <f t="shared" si="1201"/>
        <v>Nincs VKR kiválasztva!</v>
      </c>
      <c r="AF1901" s="60"/>
      <c r="AG1901" s="60"/>
      <c r="AH1901" s="60"/>
      <c r="AI1901" s="60"/>
      <c r="AJ1901" s="60"/>
      <c r="AK1901" s="60"/>
      <c r="AL1901" s="60"/>
      <c r="AM1901" s="60"/>
      <c r="AN1901" s="60"/>
      <c r="AO1901" s="60"/>
      <c r="AP1901" s="60"/>
      <c r="AQ1901" s="61">
        <f t="shared" si="1202"/>
        <v>0</v>
      </c>
      <c r="AR1901" s="130" t="s">
        <v>36</v>
      </c>
      <c r="AS1901" s="1" t="str">
        <f t="shared" si="1203"/>
        <v>Nincs VKR kiválasztva!</v>
      </c>
      <c r="AU1901" s="46"/>
      <c r="AV1901" s="46"/>
      <c r="AY1901" s="64" t="str">
        <f>IF($D1901="","",INDEX(Osszesito!$E:$E,MATCH($F1901,Osszesito!$C:$C,0)))</f>
        <v/>
      </c>
      <c r="AZ1901" s="64">
        <f t="shared" si="1211"/>
        <v>0</v>
      </c>
      <c r="BA1901" s="65">
        <f t="shared" si="1212"/>
        <v>0</v>
      </c>
      <c r="BB1901" s="65" t="str">
        <f t="shared" si="1213"/>
        <v>x</v>
      </c>
      <c r="BC1901" s="65">
        <f t="shared" si="1204"/>
        <v>0</v>
      </c>
      <c r="BD1901" s="65">
        <f t="shared" si="1238"/>
        <v>0</v>
      </c>
      <c r="BE1901" s="65">
        <f t="shared" si="1214"/>
        <v>0</v>
      </c>
      <c r="BF1901" s="64" t="str">
        <f t="shared" si="1215"/>
        <v>A forrás egyenlő a költséggel (I.ütem).</v>
      </c>
      <c r="BG1901" s="65">
        <f t="shared" si="1216"/>
        <v>0</v>
      </c>
      <c r="BH1901" s="65">
        <f t="shared" si="1217"/>
        <v>0</v>
      </c>
      <c r="BI1901" s="65">
        <f t="shared" si="1218"/>
        <v>0</v>
      </c>
      <c r="BJ1901" s="65">
        <f t="shared" si="1219"/>
        <v>0</v>
      </c>
      <c r="BK1901" s="65">
        <f t="shared" si="1205"/>
        <v>0</v>
      </c>
      <c r="BL1901" s="66" t="str">
        <f t="shared" si="1239"/>
        <v>Nem hosszútávú a feladat.</v>
      </c>
      <c r="BM1901" s="67">
        <f t="shared" si="1220"/>
        <v>1</v>
      </c>
      <c r="BN1901" s="67">
        <f t="shared" si="1221"/>
        <v>0</v>
      </c>
      <c r="BO1901" s="67">
        <f t="shared" si="1222"/>
        <v>1</v>
      </c>
      <c r="BP1901" s="67">
        <f t="shared" si="1223"/>
        <v>0</v>
      </c>
      <c r="BQ1901" s="65">
        <f t="shared" si="1224"/>
        <v>0</v>
      </c>
      <c r="BR1901" s="64" t="str">
        <f t="shared" si="1225"/>
        <v>Nincs hosszútávú terv!</v>
      </c>
      <c r="BS1901" s="65">
        <f t="shared" si="1226"/>
        <v>0</v>
      </c>
      <c r="BT1901" s="65">
        <f t="shared" si="1227"/>
        <v>0</v>
      </c>
      <c r="BU1901" s="65">
        <f t="shared" si="1228"/>
        <v>0</v>
      </c>
      <c r="BV1901" s="65">
        <f t="shared" si="1229"/>
        <v>0</v>
      </c>
      <c r="BW1901" s="65">
        <f t="shared" si="1230"/>
        <v>0</v>
      </c>
      <c r="BX1901" s="65">
        <f t="shared" si="1231"/>
        <v>0</v>
      </c>
      <c r="BY1901" s="65">
        <f t="shared" si="1232"/>
        <v>0</v>
      </c>
      <c r="BZ1901" s="65">
        <f t="shared" si="1233"/>
        <v>0</v>
      </c>
      <c r="CA1901" s="65">
        <f t="shared" si="1234"/>
        <v>0</v>
      </c>
      <c r="CB1901" s="65">
        <f t="shared" si="1235"/>
        <v>0</v>
      </c>
      <c r="CC1901" s="65">
        <f t="shared" si="1236"/>
        <v>0</v>
      </c>
      <c r="CD1901" s="65" t="str">
        <f t="shared" si="1206"/>
        <v>Hiányos kitöltés! (B-oszlop üres)</v>
      </c>
      <c r="CE1901" s="66" t="str">
        <f t="shared" si="1207"/>
        <v>Hiányos kitöltés! (B-oszlop üres)</v>
      </c>
      <c r="CF1901" s="65">
        <f t="shared" si="1208"/>
        <v>0</v>
      </c>
      <c r="CG1901" s="65">
        <f t="shared" si="1209"/>
        <v>0</v>
      </c>
      <c r="CH1901" s="65">
        <f t="shared" si="1210"/>
        <v>0</v>
      </c>
    </row>
    <row r="1902" spans="1:86" ht="31.25" x14ac:dyDescent="0.25">
      <c r="A1902" s="54" t="str">
        <f t="shared" si="1199"/>
        <v>Nincs VKR kiválasztva!</v>
      </c>
      <c r="B1902" s="68"/>
      <c r="C1902" s="55"/>
      <c r="D1902" s="47"/>
      <c r="E1902" s="47"/>
      <c r="F1902" s="56" t="str">
        <f>IF($G1902="","Nincs VKR kiválasztva!",INDEX(Osszesito!$C:$C,MATCH($G1902,Osszesito!$D:$D,0)))</f>
        <v>Nincs VKR kiválasztva!</v>
      </c>
      <c r="G1902" s="45"/>
      <c r="H1902" s="51" t="str">
        <f>IF($D1902="","",CONCATENATE($AY1902,"_",COUNTA($D$3:$D1902),"_FSZV_2026"))</f>
        <v/>
      </c>
      <c r="I1902" s="56" t="str">
        <f>IF($G1902="","Nincs VKR kiválasztva!",INDEX(Osszesito!$G:$G,MATCH($F1902,Osszesito!$C:$C,0)))</f>
        <v>Nincs VKR kiválasztva!</v>
      </c>
      <c r="J1902" s="56" t="str">
        <f>IF($G1902="","Nincs VKR kiválasztva!",INDEX(Osszesito!$F:$F,MATCH($F1902,Osszesito!$C:$C,0)))</f>
        <v>Nincs VKR kiválasztva!</v>
      </c>
      <c r="K1902" s="48" t="str">
        <f t="shared" si="1237"/>
        <v>Nincs kitöltve a költség rész!</v>
      </c>
      <c r="L1902" s="49"/>
      <c r="M1902" s="49"/>
      <c r="N1902" s="60"/>
      <c r="O1902" s="60"/>
      <c r="P1902" s="90"/>
      <c r="R1902" s="62"/>
      <c r="S1902" s="62"/>
      <c r="T1902" s="62"/>
      <c r="U1902" s="62"/>
      <c r="V1902" s="62"/>
      <c r="W1902" s="62"/>
      <c r="X1902" s="62"/>
      <c r="Y1902" s="62"/>
      <c r="Z1902" s="62"/>
      <c r="AA1902" s="62"/>
      <c r="AB1902" s="62"/>
      <c r="AC1902" s="61">
        <f t="shared" si="1200"/>
        <v>0</v>
      </c>
      <c r="AD1902" s="1" t="str">
        <f t="shared" si="1201"/>
        <v>Nincs VKR kiválasztva!</v>
      </c>
      <c r="AF1902" s="60"/>
      <c r="AG1902" s="60"/>
      <c r="AH1902" s="60"/>
      <c r="AI1902" s="60"/>
      <c r="AJ1902" s="60"/>
      <c r="AK1902" s="60"/>
      <c r="AL1902" s="60"/>
      <c r="AM1902" s="60"/>
      <c r="AN1902" s="60"/>
      <c r="AO1902" s="60"/>
      <c r="AP1902" s="60"/>
      <c r="AQ1902" s="61">
        <f t="shared" si="1202"/>
        <v>0</v>
      </c>
      <c r="AR1902" s="130" t="s">
        <v>36</v>
      </c>
      <c r="AS1902" s="1" t="str">
        <f t="shared" si="1203"/>
        <v>Nincs VKR kiválasztva!</v>
      </c>
      <c r="AU1902" s="46"/>
      <c r="AV1902" s="46"/>
      <c r="AY1902" s="64" t="str">
        <f>IF($D1902="","",INDEX(Osszesito!$E:$E,MATCH($F1902,Osszesito!$C:$C,0)))</f>
        <v/>
      </c>
      <c r="AZ1902" s="64">
        <f t="shared" si="1211"/>
        <v>0</v>
      </c>
      <c r="BA1902" s="65">
        <f t="shared" si="1212"/>
        <v>0</v>
      </c>
      <c r="BB1902" s="65" t="str">
        <f t="shared" si="1213"/>
        <v>x</v>
      </c>
      <c r="BC1902" s="65">
        <f t="shared" si="1204"/>
        <v>0</v>
      </c>
      <c r="BD1902" s="65">
        <f t="shared" si="1238"/>
        <v>0</v>
      </c>
      <c r="BE1902" s="65">
        <f t="shared" si="1214"/>
        <v>0</v>
      </c>
      <c r="BF1902" s="64" t="str">
        <f t="shared" si="1215"/>
        <v>A forrás egyenlő a költséggel (I.ütem).</v>
      </c>
      <c r="BG1902" s="65">
        <f t="shared" si="1216"/>
        <v>0</v>
      </c>
      <c r="BH1902" s="65">
        <f t="shared" si="1217"/>
        <v>0</v>
      </c>
      <c r="BI1902" s="65">
        <f t="shared" si="1218"/>
        <v>0</v>
      </c>
      <c r="BJ1902" s="65">
        <f t="shared" si="1219"/>
        <v>0</v>
      </c>
      <c r="BK1902" s="65">
        <f t="shared" si="1205"/>
        <v>0</v>
      </c>
      <c r="BL1902" s="66" t="str">
        <f t="shared" si="1239"/>
        <v>Nem hosszútávú a feladat.</v>
      </c>
      <c r="BM1902" s="67">
        <f t="shared" si="1220"/>
        <v>1</v>
      </c>
      <c r="BN1902" s="67">
        <f t="shared" si="1221"/>
        <v>0</v>
      </c>
      <c r="BO1902" s="67">
        <f t="shared" si="1222"/>
        <v>1</v>
      </c>
      <c r="BP1902" s="67">
        <f t="shared" si="1223"/>
        <v>0</v>
      </c>
      <c r="BQ1902" s="65">
        <f t="shared" si="1224"/>
        <v>0</v>
      </c>
      <c r="BR1902" s="64" t="str">
        <f t="shared" si="1225"/>
        <v>Nincs hosszútávú terv!</v>
      </c>
      <c r="BS1902" s="65">
        <f t="shared" si="1226"/>
        <v>0</v>
      </c>
      <c r="BT1902" s="65">
        <f t="shared" si="1227"/>
        <v>0</v>
      </c>
      <c r="BU1902" s="65">
        <f t="shared" si="1228"/>
        <v>0</v>
      </c>
      <c r="BV1902" s="65">
        <f t="shared" si="1229"/>
        <v>0</v>
      </c>
      <c r="BW1902" s="65">
        <f t="shared" si="1230"/>
        <v>0</v>
      </c>
      <c r="BX1902" s="65">
        <f t="shared" si="1231"/>
        <v>0</v>
      </c>
      <c r="BY1902" s="65">
        <f t="shared" si="1232"/>
        <v>0</v>
      </c>
      <c r="BZ1902" s="65">
        <f t="shared" si="1233"/>
        <v>0</v>
      </c>
      <c r="CA1902" s="65">
        <f t="shared" si="1234"/>
        <v>0</v>
      </c>
      <c r="CB1902" s="65">
        <f t="shared" si="1235"/>
        <v>0</v>
      </c>
      <c r="CC1902" s="65">
        <f t="shared" si="1236"/>
        <v>0</v>
      </c>
      <c r="CD1902" s="65" t="str">
        <f t="shared" si="1206"/>
        <v>Hiányos kitöltés! (B-oszlop üres)</v>
      </c>
      <c r="CE1902" s="66" t="str">
        <f t="shared" si="1207"/>
        <v>Hiányos kitöltés! (B-oszlop üres)</v>
      </c>
      <c r="CF1902" s="65">
        <f t="shared" si="1208"/>
        <v>0</v>
      </c>
      <c r="CG1902" s="65">
        <f t="shared" si="1209"/>
        <v>0</v>
      </c>
      <c r="CH1902" s="65">
        <f t="shared" si="1210"/>
        <v>0</v>
      </c>
    </row>
    <row r="1903" spans="1:86" ht="31.25" x14ac:dyDescent="0.25">
      <c r="A1903" s="54" t="str">
        <f t="shared" si="1199"/>
        <v>Nincs VKR kiválasztva!</v>
      </c>
      <c r="B1903" s="68"/>
      <c r="C1903" s="55"/>
      <c r="D1903" s="47"/>
      <c r="E1903" s="47"/>
      <c r="F1903" s="56" t="str">
        <f>IF($G1903="","Nincs VKR kiválasztva!",INDEX(Osszesito!$C:$C,MATCH($G1903,Osszesito!$D:$D,0)))</f>
        <v>Nincs VKR kiválasztva!</v>
      </c>
      <c r="G1903" s="45"/>
      <c r="H1903" s="51" t="str">
        <f>IF($D1903="","",CONCATENATE($AY1903,"_",COUNTA($D$3:$D1903),"_FSZV_2026"))</f>
        <v/>
      </c>
      <c r="I1903" s="56" t="str">
        <f>IF($G1903="","Nincs VKR kiválasztva!",INDEX(Osszesito!$G:$G,MATCH($F1903,Osszesito!$C:$C,0)))</f>
        <v>Nincs VKR kiválasztva!</v>
      </c>
      <c r="J1903" s="56" t="str">
        <f>IF($G1903="","Nincs VKR kiválasztva!",INDEX(Osszesito!$F:$F,MATCH($F1903,Osszesito!$C:$C,0)))</f>
        <v>Nincs VKR kiválasztva!</v>
      </c>
      <c r="K1903" s="48" t="str">
        <f t="shared" si="1237"/>
        <v>Nincs kitöltve a költség rész!</v>
      </c>
      <c r="L1903" s="49"/>
      <c r="M1903" s="49"/>
      <c r="N1903" s="60"/>
      <c r="O1903" s="60"/>
      <c r="P1903" s="90"/>
      <c r="R1903" s="62"/>
      <c r="S1903" s="62"/>
      <c r="T1903" s="62"/>
      <c r="U1903" s="62"/>
      <c r="V1903" s="62"/>
      <c r="W1903" s="62"/>
      <c r="X1903" s="62"/>
      <c r="Y1903" s="62"/>
      <c r="Z1903" s="62"/>
      <c r="AA1903" s="62"/>
      <c r="AB1903" s="62"/>
      <c r="AC1903" s="61">
        <f t="shared" si="1200"/>
        <v>0</v>
      </c>
      <c r="AD1903" s="1" t="str">
        <f t="shared" si="1201"/>
        <v>Nincs VKR kiválasztva!</v>
      </c>
      <c r="AF1903" s="60"/>
      <c r="AG1903" s="60"/>
      <c r="AH1903" s="60"/>
      <c r="AI1903" s="60"/>
      <c r="AJ1903" s="60"/>
      <c r="AK1903" s="60"/>
      <c r="AL1903" s="60"/>
      <c r="AM1903" s="60"/>
      <c r="AN1903" s="60"/>
      <c r="AO1903" s="60"/>
      <c r="AP1903" s="60"/>
      <c r="AQ1903" s="61">
        <f t="shared" si="1202"/>
        <v>0</v>
      </c>
      <c r="AR1903" s="130" t="s">
        <v>36</v>
      </c>
      <c r="AS1903" s="1" t="str">
        <f t="shared" si="1203"/>
        <v>Nincs VKR kiválasztva!</v>
      </c>
      <c r="AU1903" s="46"/>
      <c r="AV1903" s="46"/>
      <c r="AY1903" s="64" t="str">
        <f>IF($D1903="","",INDEX(Osszesito!$E:$E,MATCH($F1903,Osszesito!$C:$C,0)))</f>
        <v/>
      </c>
      <c r="AZ1903" s="64">
        <f t="shared" si="1211"/>
        <v>0</v>
      </c>
      <c r="BA1903" s="65">
        <f t="shared" si="1212"/>
        <v>0</v>
      </c>
      <c r="BB1903" s="65" t="str">
        <f t="shared" si="1213"/>
        <v>x</v>
      </c>
      <c r="BC1903" s="65">
        <f t="shared" si="1204"/>
        <v>0</v>
      </c>
      <c r="BD1903" s="65">
        <f t="shared" si="1238"/>
        <v>0</v>
      </c>
      <c r="BE1903" s="65">
        <f t="shared" si="1214"/>
        <v>0</v>
      </c>
      <c r="BF1903" s="64" t="str">
        <f t="shared" si="1215"/>
        <v>A forrás egyenlő a költséggel (I.ütem).</v>
      </c>
      <c r="BG1903" s="65">
        <f t="shared" si="1216"/>
        <v>0</v>
      </c>
      <c r="BH1903" s="65">
        <f t="shared" si="1217"/>
        <v>0</v>
      </c>
      <c r="BI1903" s="65">
        <f t="shared" si="1218"/>
        <v>0</v>
      </c>
      <c r="BJ1903" s="65">
        <f t="shared" si="1219"/>
        <v>0</v>
      </c>
      <c r="BK1903" s="65">
        <f t="shared" si="1205"/>
        <v>0</v>
      </c>
      <c r="BL1903" s="66" t="str">
        <f t="shared" si="1239"/>
        <v>Nem hosszútávú a feladat.</v>
      </c>
      <c r="BM1903" s="67">
        <f t="shared" si="1220"/>
        <v>1</v>
      </c>
      <c r="BN1903" s="67">
        <f t="shared" si="1221"/>
        <v>0</v>
      </c>
      <c r="BO1903" s="67">
        <f t="shared" si="1222"/>
        <v>1</v>
      </c>
      <c r="BP1903" s="67">
        <f t="shared" si="1223"/>
        <v>0</v>
      </c>
      <c r="BQ1903" s="65">
        <f t="shared" si="1224"/>
        <v>0</v>
      </c>
      <c r="BR1903" s="64" t="str">
        <f t="shared" si="1225"/>
        <v>Nincs hosszútávú terv!</v>
      </c>
      <c r="BS1903" s="65">
        <f t="shared" si="1226"/>
        <v>0</v>
      </c>
      <c r="BT1903" s="65">
        <f t="shared" si="1227"/>
        <v>0</v>
      </c>
      <c r="BU1903" s="65">
        <f t="shared" si="1228"/>
        <v>0</v>
      </c>
      <c r="BV1903" s="65">
        <f t="shared" si="1229"/>
        <v>0</v>
      </c>
      <c r="BW1903" s="65">
        <f t="shared" si="1230"/>
        <v>0</v>
      </c>
      <c r="BX1903" s="65">
        <f t="shared" si="1231"/>
        <v>0</v>
      </c>
      <c r="BY1903" s="65">
        <f t="shared" si="1232"/>
        <v>0</v>
      </c>
      <c r="BZ1903" s="65">
        <f t="shared" si="1233"/>
        <v>0</v>
      </c>
      <c r="CA1903" s="65">
        <f t="shared" si="1234"/>
        <v>0</v>
      </c>
      <c r="CB1903" s="65">
        <f t="shared" si="1235"/>
        <v>0</v>
      </c>
      <c r="CC1903" s="65">
        <f t="shared" si="1236"/>
        <v>0</v>
      </c>
      <c r="CD1903" s="65" t="str">
        <f t="shared" si="1206"/>
        <v>Hiányos kitöltés! (B-oszlop üres)</v>
      </c>
      <c r="CE1903" s="66" t="str">
        <f t="shared" si="1207"/>
        <v>Hiányos kitöltés! (B-oszlop üres)</v>
      </c>
      <c r="CF1903" s="65">
        <f t="shared" si="1208"/>
        <v>0</v>
      </c>
      <c r="CG1903" s="65">
        <f t="shared" si="1209"/>
        <v>0</v>
      </c>
      <c r="CH1903" s="65">
        <f t="shared" si="1210"/>
        <v>0</v>
      </c>
    </row>
    <row r="1904" spans="1:86" ht="31.25" x14ac:dyDescent="0.25">
      <c r="A1904" s="54" t="str">
        <f t="shared" si="1199"/>
        <v>Nincs VKR kiválasztva!</v>
      </c>
      <c r="B1904" s="68"/>
      <c r="C1904" s="55"/>
      <c r="D1904" s="47"/>
      <c r="E1904" s="47"/>
      <c r="F1904" s="56" t="str">
        <f>IF($G1904="","Nincs VKR kiválasztva!",INDEX(Osszesito!$C:$C,MATCH($G1904,Osszesito!$D:$D,0)))</f>
        <v>Nincs VKR kiválasztva!</v>
      </c>
      <c r="G1904" s="45"/>
      <c r="H1904" s="51" t="str">
        <f>IF($D1904="","",CONCATENATE($AY1904,"_",COUNTA($D$3:$D1904),"_FSZV_2026"))</f>
        <v/>
      </c>
      <c r="I1904" s="56" t="str">
        <f>IF($G1904="","Nincs VKR kiválasztva!",INDEX(Osszesito!$G:$G,MATCH($F1904,Osszesito!$C:$C,0)))</f>
        <v>Nincs VKR kiválasztva!</v>
      </c>
      <c r="J1904" s="56" t="str">
        <f>IF($G1904="","Nincs VKR kiválasztva!",INDEX(Osszesito!$F:$F,MATCH($F1904,Osszesito!$C:$C,0)))</f>
        <v>Nincs VKR kiválasztva!</v>
      </c>
      <c r="K1904" s="48" t="str">
        <f t="shared" si="1237"/>
        <v>Nincs kitöltve a költség rész!</v>
      </c>
      <c r="L1904" s="49"/>
      <c r="M1904" s="49"/>
      <c r="N1904" s="60"/>
      <c r="O1904" s="60"/>
      <c r="P1904" s="90"/>
      <c r="R1904" s="62"/>
      <c r="S1904" s="62"/>
      <c r="T1904" s="62"/>
      <c r="U1904" s="62"/>
      <c r="V1904" s="62"/>
      <c r="W1904" s="62"/>
      <c r="X1904" s="62"/>
      <c r="Y1904" s="62"/>
      <c r="Z1904" s="62"/>
      <c r="AA1904" s="62"/>
      <c r="AB1904" s="62"/>
      <c r="AC1904" s="61">
        <f t="shared" si="1200"/>
        <v>0</v>
      </c>
      <c r="AD1904" s="1" t="str">
        <f t="shared" si="1201"/>
        <v>Nincs VKR kiválasztva!</v>
      </c>
      <c r="AF1904" s="60"/>
      <c r="AG1904" s="60"/>
      <c r="AH1904" s="60"/>
      <c r="AI1904" s="60"/>
      <c r="AJ1904" s="60"/>
      <c r="AK1904" s="60"/>
      <c r="AL1904" s="60"/>
      <c r="AM1904" s="60"/>
      <c r="AN1904" s="60"/>
      <c r="AO1904" s="60"/>
      <c r="AP1904" s="60"/>
      <c r="AQ1904" s="61">
        <f t="shared" si="1202"/>
        <v>0</v>
      </c>
      <c r="AR1904" s="130" t="s">
        <v>36</v>
      </c>
      <c r="AS1904" s="1" t="str">
        <f t="shared" si="1203"/>
        <v>Nincs VKR kiválasztva!</v>
      </c>
      <c r="AU1904" s="46"/>
      <c r="AV1904" s="46"/>
      <c r="AY1904" s="64" t="str">
        <f>IF($D1904="","",INDEX(Osszesito!$E:$E,MATCH($F1904,Osszesito!$C:$C,0)))</f>
        <v/>
      </c>
      <c r="AZ1904" s="64">
        <f t="shared" si="1211"/>
        <v>0</v>
      </c>
      <c r="BA1904" s="65">
        <f t="shared" si="1212"/>
        <v>0</v>
      </c>
      <c r="BB1904" s="65" t="str">
        <f t="shared" si="1213"/>
        <v>x</v>
      </c>
      <c r="BC1904" s="65">
        <f t="shared" si="1204"/>
        <v>0</v>
      </c>
      <c r="BD1904" s="65">
        <f t="shared" si="1238"/>
        <v>0</v>
      </c>
      <c r="BE1904" s="65">
        <f t="shared" si="1214"/>
        <v>0</v>
      </c>
      <c r="BF1904" s="64" t="str">
        <f t="shared" si="1215"/>
        <v>A forrás egyenlő a költséggel (I.ütem).</v>
      </c>
      <c r="BG1904" s="65">
        <f t="shared" si="1216"/>
        <v>0</v>
      </c>
      <c r="BH1904" s="65">
        <f t="shared" si="1217"/>
        <v>0</v>
      </c>
      <c r="BI1904" s="65">
        <f t="shared" si="1218"/>
        <v>0</v>
      </c>
      <c r="BJ1904" s="65">
        <f t="shared" si="1219"/>
        <v>0</v>
      </c>
      <c r="BK1904" s="65">
        <f t="shared" si="1205"/>
        <v>0</v>
      </c>
      <c r="BL1904" s="66" t="str">
        <f t="shared" si="1239"/>
        <v>Nem hosszútávú a feladat.</v>
      </c>
      <c r="BM1904" s="67">
        <f t="shared" si="1220"/>
        <v>1</v>
      </c>
      <c r="BN1904" s="67">
        <f t="shared" si="1221"/>
        <v>0</v>
      </c>
      <c r="BO1904" s="67">
        <f t="shared" si="1222"/>
        <v>1</v>
      </c>
      <c r="BP1904" s="67">
        <f t="shared" si="1223"/>
        <v>0</v>
      </c>
      <c r="BQ1904" s="65">
        <f t="shared" si="1224"/>
        <v>0</v>
      </c>
      <c r="BR1904" s="64" t="str">
        <f t="shared" si="1225"/>
        <v>Nincs hosszútávú terv!</v>
      </c>
      <c r="BS1904" s="65">
        <f t="shared" si="1226"/>
        <v>0</v>
      </c>
      <c r="BT1904" s="65">
        <f t="shared" si="1227"/>
        <v>0</v>
      </c>
      <c r="BU1904" s="65">
        <f t="shared" si="1228"/>
        <v>0</v>
      </c>
      <c r="BV1904" s="65">
        <f t="shared" si="1229"/>
        <v>0</v>
      </c>
      <c r="BW1904" s="65">
        <f t="shared" si="1230"/>
        <v>0</v>
      </c>
      <c r="BX1904" s="65">
        <f t="shared" si="1231"/>
        <v>0</v>
      </c>
      <c r="BY1904" s="65">
        <f t="shared" si="1232"/>
        <v>0</v>
      </c>
      <c r="BZ1904" s="65">
        <f t="shared" si="1233"/>
        <v>0</v>
      </c>
      <c r="CA1904" s="65">
        <f t="shared" si="1234"/>
        <v>0</v>
      </c>
      <c r="CB1904" s="65">
        <f t="shared" si="1235"/>
        <v>0</v>
      </c>
      <c r="CC1904" s="65">
        <f t="shared" si="1236"/>
        <v>0</v>
      </c>
      <c r="CD1904" s="65" t="str">
        <f t="shared" si="1206"/>
        <v>Hiányos kitöltés! (B-oszlop üres)</v>
      </c>
      <c r="CE1904" s="66" t="str">
        <f t="shared" si="1207"/>
        <v>Hiányos kitöltés! (B-oszlop üres)</v>
      </c>
      <c r="CF1904" s="65">
        <f t="shared" si="1208"/>
        <v>0</v>
      </c>
      <c r="CG1904" s="65">
        <f t="shared" si="1209"/>
        <v>0</v>
      </c>
      <c r="CH1904" s="65">
        <f t="shared" si="1210"/>
        <v>0</v>
      </c>
    </row>
    <row r="1905" spans="1:86" ht="31.25" x14ac:dyDescent="0.25">
      <c r="A1905" s="54" t="str">
        <f t="shared" si="1199"/>
        <v>Nincs VKR kiválasztva!</v>
      </c>
      <c r="B1905" s="68"/>
      <c r="C1905" s="55"/>
      <c r="D1905" s="47"/>
      <c r="E1905" s="47"/>
      <c r="F1905" s="56" t="str">
        <f>IF($G1905="","Nincs VKR kiválasztva!",INDEX(Osszesito!$C:$C,MATCH($G1905,Osszesito!$D:$D,0)))</f>
        <v>Nincs VKR kiválasztva!</v>
      </c>
      <c r="G1905" s="45"/>
      <c r="H1905" s="51" t="str">
        <f>IF($D1905="","",CONCATENATE($AY1905,"_",COUNTA($D$3:$D1905),"_FSZV_2026"))</f>
        <v/>
      </c>
      <c r="I1905" s="56" t="str">
        <f>IF($G1905="","Nincs VKR kiválasztva!",INDEX(Osszesito!$G:$G,MATCH($F1905,Osszesito!$C:$C,0)))</f>
        <v>Nincs VKR kiválasztva!</v>
      </c>
      <c r="J1905" s="56" t="str">
        <f>IF($G1905="","Nincs VKR kiválasztva!",INDEX(Osszesito!$F:$F,MATCH($F1905,Osszesito!$C:$C,0)))</f>
        <v>Nincs VKR kiválasztva!</v>
      </c>
      <c r="K1905" s="48" t="str">
        <f t="shared" si="1237"/>
        <v>Nincs kitöltve a költség rész!</v>
      </c>
      <c r="L1905" s="49"/>
      <c r="M1905" s="49"/>
      <c r="N1905" s="60"/>
      <c r="O1905" s="60"/>
      <c r="P1905" s="90"/>
      <c r="R1905" s="62"/>
      <c r="S1905" s="62"/>
      <c r="T1905" s="62"/>
      <c r="U1905" s="62"/>
      <c r="V1905" s="62"/>
      <c r="W1905" s="62"/>
      <c r="X1905" s="62"/>
      <c r="Y1905" s="62"/>
      <c r="Z1905" s="62"/>
      <c r="AA1905" s="62"/>
      <c r="AB1905" s="62"/>
      <c r="AC1905" s="61">
        <f t="shared" si="1200"/>
        <v>0</v>
      </c>
      <c r="AD1905" s="1" t="str">
        <f t="shared" si="1201"/>
        <v>Nincs VKR kiválasztva!</v>
      </c>
      <c r="AF1905" s="60"/>
      <c r="AG1905" s="60"/>
      <c r="AH1905" s="60"/>
      <c r="AI1905" s="60"/>
      <c r="AJ1905" s="60"/>
      <c r="AK1905" s="60"/>
      <c r="AL1905" s="60"/>
      <c r="AM1905" s="60"/>
      <c r="AN1905" s="60"/>
      <c r="AO1905" s="60"/>
      <c r="AP1905" s="60"/>
      <c r="AQ1905" s="61">
        <f t="shared" si="1202"/>
        <v>0</v>
      </c>
      <c r="AR1905" s="130" t="s">
        <v>36</v>
      </c>
      <c r="AS1905" s="1" t="str">
        <f t="shared" si="1203"/>
        <v>Nincs VKR kiválasztva!</v>
      </c>
      <c r="AU1905" s="46"/>
      <c r="AV1905" s="46"/>
      <c r="AY1905" s="64" t="str">
        <f>IF($D1905="","",INDEX(Osszesito!$E:$E,MATCH($F1905,Osszesito!$C:$C,0)))</f>
        <v/>
      </c>
      <c r="AZ1905" s="64">
        <f t="shared" si="1211"/>
        <v>0</v>
      </c>
      <c r="BA1905" s="65">
        <f t="shared" si="1212"/>
        <v>0</v>
      </c>
      <c r="BB1905" s="65" t="str">
        <f t="shared" si="1213"/>
        <v>x</v>
      </c>
      <c r="BC1905" s="65">
        <f t="shared" si="1204"/>
        <v>0</v>
      </c>
      <c r="BD1905" s="65">
        <f t="shared" si="1238"/>
        <v>0</v>
      </c>
      <c r="BE1905" s="65">
        <f t="shared" si="1214"/>
        <v>0</v>
      </c>
      <c r="BF1905" s="64" t="str">
        <f t="shared" si="1215"/>
        <v>A forrás egyenlő a költséggel (I.ütem).</v>
      </c>
      <c r="BG1905" s="65">
        <f t="shared" si="1216"/>
        <v>0</v>
      </c>
      <c r="BH1905" s="65">
        <f t="shared" si="1217"/>
        <v>0</v>
      </c>
      <c r="BI1905" s="65">
        <f t="shared" si="1218"/>
        <v>0</v>
      </c>
      <c r="BJ1905" s="65">
        <f t="shared" si="1219"/>
        <v>0</v>
      </c>
      <c r="BK1905" s="65">
        <f t="shared" si="1205"/>
        <v>0</v>
      </c>
      <c r="BL1905" s="66" t="str">
        <f t="shared" si="1239"/>
        <v>Nem hosszútávú a feladat.</v>
      </c>
      <c r="BM1905" s="67">
        <f t="shared" si="1220"/>
        <v>1</v>
      </c>
      <c r="BN1905" s="67">
        <f t="shared" si="1221"/>
        <v>0</v>
      </c>
      <c r="BO1905" s="67">
        <f t="shared" si="1222"/>
        <v>1</v>
      </c>
      <c r="BP1905" s="67">
        <f t="shared" si="1223"/>
        <v>0</v>
      </c>
      <c r="BQ1905" s="65">
        <f t="shared" si="1224"/>
        <v>0</v>
      </c>
      <c r="BR1905" s="64" t="str">
        <f t="shared" si="1225"/>
        <v>Nincs hosszútávú terv!</v>
      </c>
      <c r="BS1905" s="65">
        <f t="shared" si="1226"/>
        <v>0</v>
      </c>
      <c r="BT1905" s="65">
        <f t="shared" si="1227"/>
        <v>0</v>
      </c>
      <c r="BU1905" s="65">
        <f t="shared" si="1228"/>
        <v>0</v>
      </c>
      <c r="BV1905" s="65">
        <f t="shared" si="1229"/>
        <v>0</v>
      </c>
      <c r="BW1905" s="65">
        <f t="shared" si="1230"/>
        <v>0</v>
      </c>
      <c r="BX1905" s="65">
        <f t="shared" si="1231"/>
        <v>0</v>
      </c>
      <c r="BY1905" s="65">
        <f t="shared" si="1232"/>
        <v>0</v>
      </c>
      <c r="BZ1905" s="65">
        <f t="shared" si="1233"/>
        <v>0</v>
      </c>
      <c r="CA1905" s="65">
        <f t="shared" si="1234"/>
        <v>0</v>
      </c>
      <c r="CB1905" s="65">
        <f t="shared" si="1235"/>
        <v>0</v>
      </c>
      <c r="CC1905" s="65">
        <f t="shared" si="1236"/>
        <v>0</v>
      </c>
      <c r="CD1905" s="65" t="str">
        <f t="shared" si="1206"/>
        <v>Hiányos kitöltés! (B-oszlop üres)</v>
      </c>
      <c r="CE1905" s="66" t="str">
        <f t="shared" si="1207"/>
        <v>Hiányos kitöltés! (B-oszlop üres)</v>
      </c>
      <c r="CF1905" s="65">
        <f t="shared" si="1208"/>
        <v>0</v>
      </c>
      <c r="CG1905" s="65">
        <f t="shared" si="1209"/>
        <v>0</v>
      </c>
      <c r="CH1905" s="65">
        <f t="shared" si="1210"/>
        <v>0</v>
      </c>
    </row>
    <row r="1906" spans="1:86" ht="31.25" x14ac:dyDescent="0.25">
      <c r="A1906" s="54" t="str">
        <f t="shared" si="1199"/>
        <v>Nincs VKR kiválasztva!</v>
      </c>
      <c r="B1906" s="68"/>
      <c r="C1906" s="55"/>
      <c r="D1906" s="47"/>
      <c r="E1906" s="47"/>
      <c r="F1906" s="56" t="str">
        <f>IF($G1906="","Nincs VKR kiválasztva!",INDEX(Osszesito!$C:$C,MATCH($G1906,Osszesito!$D:$D,0)))</f>
        <v>Nincs VKR kiválasztva!</v>
      </c>
      <c r="G1906" s="45"/>
      <c r="H1906" s="51" t="str">
        <f>IF($D1906="","",CONCATENATE($AY1906,"_",COUNTA($D$3:$D1906),"_FSZV_2026"))</f>
        <v/>
      </c>
      <c r="I1906" s="56" t="str">
        <f>IF($G1906="","Nincs VKR kiválasztva!",INDEX(Osszesito!$G:$G,MATCH($F1906,Osszesito!$C:$C,0)))</f>
        <v>Nincs VKR kiválasztva!</v>
      </c>
      <c r="J1906" s="56" t="str">
        <f>IF($G1906="","Nincs VKR kiválasztva!",INDEX(Osszesito!$F:$F,MATCH($F1906,Osszesito!$C:$C,0)))</f>
        <v>Nincs VKR kiválasztva!</v>
      </c>
      <c r="K1906" s="48" t="str">
        <f t="shared" si="1237"/>
        <v>Nincs kitöltve a költség rész!</v>
      </c>
      <c r="L1906" s="49"/>
      <c r="M1906" s="49"/>
      <c r="N1906" s="60"/>
      <c r="O1906" s="60"/>
      <c r="P1906" s="90"/>
      <c r="R1906" s="62"/>
      <c r="S1906" s="62"/>
      <c r="T1906" s="62"/>
      <c r="U1906" s="62"/>
      <c r="V1906" s="62"/>
      <c r="W1906" s="62"/>
      <c r="X1906" s="62"/>
      <c r="Y1906" s="62"/>
      <c r="Z1906" s="62"/>
      <c r="AA1906" s="62"/>
      <c r="AB1906" s="62"/>
      <c r="AC1906" s="61">
        <f t="shared" si="1200"/>
        <v>0</v>
      </c>
      <c r="AD1906" s="1" t="str">
        <f t="shared" si="1201"/>
        <v>Nincs VKR kiválasztva!</v>
      </c>
      <c r="AF1906" s="60"/>
      <c r="AG1906" s="60"/>
      <c r="AH1906" s="60"/>
      <c r="AI1906" s="60"/>
      <c r="AJ1906" s="60"/>
      <c r="AK1906" s="60"/>
      <c r="AL1906" s="60"/>
      <c r="AM1906" s="60"/>
      <c r="AN1906" s="60"/>
      <c r="AO1906" s="60"/>
      <c r="AP1906" s="60"/>
      <c r="AQ1906" s="61">
        <f t="shared" si="1202"/>
        <v>0</v>
      </c>
      <c r="AR1906" s="130" t="s">
        <v>36</v>
      </c>
      <c r="AS1906" s="1" t="str">
        <f t="shared" si="1203"/>
        <v>Nincs VKR kiválasztva!</v>
      </c>
      <c r="AU1906" s="46"/>
      <c r="AV1906" s="46"/>
      <c r="AY1906" s="64" t="str">
        <f>IF($D1906="","",INDEX(Osszesito!$E:$E,MATCH($F1906,Osszesito!$C:$C,0)))</f>
        <v/>
      </c>
      <c r="AZ1906" s="64">
        <f t="shared" si="1211"/>
        <v>0</v>
      </c>
      <c r="BA1906" s="65">
        <f t="shared" si="1212"/>
        <v>0</v>
      </c>
      <c r="BB1906" s="65" t="str">
        <f t="shared" si="1213"/>
        <v>x</v>
      </c>
      <c r="BC1906" s="65">
        <f t="shared" si="1204"/>
        <v>0</v>
      </c>
      <c r="BD1906" s="65">
        <f t="shared" si="1238"/>
        <v>0</v>
      </c>
      <c r="BE1906" s="65">
        <f t="shared" si="1214"/>
        <v>0</v>
      </c>
      <c r="BF1906" s="64" t="str">
        <f t="shared" si="1215"/>
        <v>A forrás egyenlő a költséggel (I.ütem).</v>
      </c>
      <c r="BG1906" s="65">
        <f t="shared" si="1216"/>
        <v>0</v>
      </c>
      <c r="BH1906" s="65">
        <f t="shared" si="1217"/>
        <v>0</v>
      </c>
      <c r="BI1906" s="65">
        <f t="shared" si="1218"/>
        <v>0</v>
      </c>
      <c r="BJ1906" s="65">
        <f t="shared" si="1219"/>
        <v>0</v>
      </c>
      <c r="BK1906" s="65">
        <f t="shared" si="1205"/>
        <v>0</v>
      </c>
      <c r="BL1906" s="66" t="str">
        <f t="shared" si="1239"/>
        <v>Nem hosszútávú a feladat.</v>
      </c>
      <c r="BM1906" s="67">
        <f t="shared" si="1220"/>
        <v>1</v>
      </c>
      <c r="BN1906" s="67">
        <f t="shared" si="1221"/>
        <v>0</v>
      </c>
      <c r="BO1906" s="67">
        <f t="shared" si="1222"/>
        <v>1</v>
      </c>
      <c r="BP1906" s="67">
        <f t="shared" si="1223"/>
        <v>0</v>
      </c>
      <c r="BQ1906" s="65">
        <f t="shared" si="1224"/>
        <v>0</v>
      </c>
      <c r="BR1906" s="64" t="str">
        <f t="shared" si="1225"/>
        <v>Nincs hosszútávú terv!</v>
      </c>
      <c r="BS1906" s="65">
        <f t="shared" si="1226"/>
        <v>0</v>
      </c>
      <c r="BT1906" s="65">
        <f t="shared" si="1227"/>
        <v>0</v>
      </c>
      <c r="BU1906" s="65">
        <f t="shared" si="1228"/>
        <v>0</v>
      </c>
      <c r="BV1906" s="65">
        <f t="shared" si="1229"/>
        <v>0</v>
      </c>
      <c r="BW1906" s="65">
        <f t="shared" si="1230"/>
        <v>0</v>
      </c>
      <c r="BX1906" s="65">
        <f t="shared" si="1231"/>
        <v>0</v>
      </c>
      <c r="BY1906" s="65">
        <f t="shared" si="1232"/>
        <v>0</v>
      </c>
      <c r="BZ1906" s="65">
        <f t="shared" si="1233"/>
        <v>0</v>
      </c>
      <c r="CA1906" s="65">
        <f t="shared" si="1234"/>
        <v>0</v>
      </c>
      <c r="CB1906" s="65">
        <f t="shared" si="1235"/>
        <v>0</v>
      </c>
      <c r="CC1906" s="65">
        <f t="shared" si="1236"/>
        <v>0</v>
      </c>
      <c r="CD1906" s="65" t="str">
        <f t="shared" si="1206"/>
        <v>Hiányos kitöltés! (B-oszlop üres)</v>
      </c>
      <c r="CE1906" s="66" t="str">
        <f t="shared" si="1207"/>
        <v>Hiányos kitöltés! (B-oszlop üres)</v>
      </c>
      <c r="CF1906" s="65">
        <f t="shared" si="1208"/>
        <v>0</v>
      </c>
      <c r="CG1906" s="65">
        <f t="shared" si="1209"/>
        <v>0</v>
      </c>
      <c r="CH1906" s="65">
        <f t="shared" si="1210"/>
        <v>0</v>
      </c>
    </row>
    <row r="1907" spans="1:86" ht="31.25" x14ac:dyDescent="0.25">
      <c r="A1907" s="54" t="str">
        <f t="shared" si="1199"/>
        <v>Nincs VKR kiválasztva!</v>
      </c>
      <c r="B1907" s="68"/>
      <c r="C1907" s="55"/>
      <c r="D1907" s="47"/>
      <c r="E1907" s="47"/>
      <c r="F1907" s="56" t="str">
        <f>IF($G1907="","Nincs VKR kiválasztva!",INDEX(Osszesito!$C:$C,MATCH($G1907,Osszesito!$D:$D,0)))</f>
        <v>Nincs VKR kiválasztva!</v>
      </c>
      <c r="G1907" s="45"/>
      <c r="H1907" s="51" t="str">
        <f>IF($D1907="","",CONCATENATE($AY1907,"_",COUNTA($D$3:$D1907),"_FSZV_2026"))</f>
        <v/>
      </c>
      <c r="I1907" s="56" t="str">
        <f>IF($G1907="","Nincs VKR kiválasztva!",INDEX(Osszesito!$G:$G,MATCH($F1907,Osszesito!$C:$C,0)))</f>
        <v>Nincs VKR kiválasztva!</v>
      </c>
      <c r="J1907" s="56" t="str">
        <f>IF($G1907="","Nincs VKR kiválasztva!",INDEX(Osszesito!$F:$F,MATCH($F1907,Osszesito!$C:$C,0)))</f>
        <v>Nincs VKR kiválasztva!</v>
      </c>
      <c r="K1907" s="48" t="str">
        <f t="shared" si="1237"/>
        <v>Nincs kitöltve a költség rész!</v>
      </c>
      <c r="L1907" s="49"/>
      <c r="M1907" s="49"/>
      <c r="N1907" s="60"/>
      <c r="O1907" s="60"/>
      <c r="P1907" s="90"/>
      <c r="R1907" s="62"/>
      <c r="S1907" s="62"/>
      <c r="T1907" s="62"/>
      <c r="U1907" s="62"/>
      <c r="V1907" s="62"/>
      <c r="W1907" s="62"/>
      <c r="X1907" s="62"/>
      <c r="Y1907" s="62"/>
      <c r="Z1907" s="62"/>
      <c r="AA1907" s="62"/>
      <c r="AB1907" s="62"/>
      <c r="AC1907" s="61">
        <f t="shared" si="1200"/>
        <v>0</v>
      </c>
      <c r="AD1907" s="1" t="str">
        <f t="shared" si="1201"/>
        <v>Nincs VKR kiválasztva!</v>
      </c>
      <c r="AF1907" s="60"/>
      <c r="AG1907" s="60"/>
      <c r="AH1907" s="60"/>
      <c r="AI1907" s="60"/>
      <c r="AJ1907" s="60"/>
      <c r="AK1907" s="60"/>
      <c r="AL1907" s="60"/>
      <c r="AM1907" s="60"/>
      <c r="AN1907" s="60"/>
      <c r="AO1907" s="60"/>
      <c r="AP1907" s="60"/>
      <c r="AQ1907" s="61">
        <f t="shared" si="1202"/>
        <v>0</v>
      </c>
      <c r="AR1907" s="130" t="s">
        <v>36</v>
      </c>
      <c r="AS1907" s="1" t="str">
        <f t="shared" si="1203"/>
        <v>Nincs VKR kiválasztva!</v>
      </c>
      <c r="AU1907" s="46"/>
      <c r="AV1907" s="46"/>
      <c r="AY1907" s="64" t="str">
        <f>IF($D1907="","",INDEX(Osszesito!$E:$E,MATCH($F1907,Osszesito!$C:$C,0)))</f>
        <v/>
      </c>
      <c r="AZ1907" s="64">
        <f t="shared" si="1211"/>
        <v>0</v>
      </c>
      <c r="BA1907" s="65">
        <f t="shared" si="1212"/>
        <v>0</v>
      </c>
      <c r="BB1907" s="65" t="str">
        <f t="shared" si="1213"/>
        <v>x</v>
      </c>
      <c r="BC1907" s="65">
        <f t="shared" si="1204"/>
        <v>0</v>
      </c>
      <c r="BD1907" s="65">
        <f t="shared" si="1238"/>
        <v>0</v>
      </c>
      <c r="BE1907" s="65">
        <f t="shared" si="1214"/>
        <v>0</v>
      </c>
      <c r="BF1907" s="64" t="str">
        <f t="shared" si="1215"/>
        <v>A forrás egyenlő a költséggel (I.ütem).</v>
      </c>
      <c r="BG1907" s="65">
        <f t="shared" si="1216"/>
        <v>0</v>
      </c>
      <c r="BH1907" s="65">
        <f t="shared" si="1217"/>
        <v>0</v>
      </c>
      <c r="BI1907" s="65">
        <f t="shared" si="1218"/>
        <v>0</v>
      </c>
      <c r="BJ1907" s="65">
        <f t="shared" si="1219"/>
        <v>0</v>
      </c>
      <c r="BK1907" s="65">
        <f t="shared" si="1205"/>
        <v>0</v>
      </c>
      <c r="BL1907" s="66" t="str">
        <f t="shared" si="1239"/>
        <v>Nem hosszútávú a feladat.</v>
      </c>
      <c r="BM1907" s="67">
        <f t="shared" si="1220"/>
        <v>1</v>
      </c>
      <c r="BN1907" s="67">
        <f t="shared" si="1221"/>
        <v>0</v>
      </c>
      <c r="BO1907" s="67">
        <f t="shared" si="1222"/>
        <v>1</v>
      </c>
      <c r="BP1907" s="67">
        <f t="shared" si="1223"/>
        <v>0</v>
      </c>
      <c r="BQ1907" s="65">
        <f t="shared" si="1224"/>
        <v>0</v>
      </c>
      <c r="BR1907" s="64" t="str">
        <f t="shared" si="1225"/>
        <v>Nincs hosszútávú terv!</v>
      </c>
      <c r="BS1907" s="65">
        <f t="shared" si="1226"/>
        <v>0</v>
      </c>
      <c r="BT1907" s="65">
        <f t="shared" si="1227"/>
        <v>0</v>
      </c>
      <c r="BU1907" s="65">
        <f t="shared" si="1228"/>
        <v>0</v>
      </c>
      <c r="BV1907" s="65">
        <f t="shared" si="1229"/>
        <v>0</v>
      </c>
      <c r="BW1907" s="65">
        <f t="shared" si="1230"/>
        <v>0</v>
      </c>
      <c r="BX1907" s="65">
        <f t="shared" si="1231"/>
        <v>0</v>
      </c>
      <c r="BY1907" s="65">
        <f t="shared" si="1232"/>
        <v>0</v>
      </c>
      <c r="BZ1907" s="65">
        <f t="shared" si="1233"/>
        <v>0</v>
      </c>
      <c r="CA1907" s="65">
        <f t="shared" si="1234"/>
        <v>0</v>
      </c>
      <c r="CB1907" s="65">
        <f t="shared" si="1235"/>
        <v>0</v>
      </c>
      <c r="CC1907" s="65">
        <f t="shared" si="1236"/>
        <v>0</v>
      </c>
      <c r="CD1907" s="65" t="str">
        <f t="shared" si="1206"/>
        <v>Hiányos kitöltés! (B-oszlop üres)</v>
      </c>
      <c r="CE1907" s="66" t="str">
        <f t="shared" si="1207"/>
        <v>Hiányos kitöltés! (B-oszlop üres)</v>
      </c>
      <c r="CF1907" s="65">
        <f t="shared" si="1208"/>
        <v>0</v>
      </c>
      <c r="CG1907" s="65">
        <f t="shared" si="1209"/>
        <v>0</v>
      </c>
      <c r="CH1907" s="65">
        <f t="shared" si="1210"/>
        <v>0</v>
      </c>
    </row>
    <row r="1908" spans="1:86" ht="31.25" x14ac:dyDescent="0.25">
      <c r="A1908" s="54" t="str">
        <f t="shared" ref="A1908:A1971" si="1240">IF($G1908="","Nincs VKR kiválasztva!",CE1908)</f>
        <v>Nincs VKR kiválasztva!</v>
      </c>
      <c r="B1908" s="68"/>
      <c r="C1908" s="55"/>
      <c r="D1908" s="47"/>
      <c r="E1908" s="47"/>
      <c r="F1908" s="56" t="str">
        <f>IF($G1908="","Nincs VKR kiválasztva!",INDEX(Osszesito!$C:$C,MATCH($G1908,Osszesito!$D:$D,0)))</f>
        <v>Nincs VKR kiválasztva!</v>
      </c>
      <c r="G1908" s="45"/>
      <c r="H1908" s="51" t="str">
        <f>IF($D1908="","",CONCATENATE($AY1908,"_",COUNTA($D$3:$D1908),"_FSZV_2026"))</f>
        <v/>
      </c>
      <c r="I1908" s="56" t="str">
        <f>IF($G1908="","Nincs VKR kiválasztva!",INDEX(Osszesito!$G:$G,MATCH($F1908,Osszesito!$C:$C,0)))</f>
        <v>Nincs VKR kiválasztva!</v>
      </c>
      <c r="J1908" s="56" t="str">
        <f>IF($G1908="","Nincs VKR kiválasztva!",INDEX(Osszesito!$F:$F,MATCH($F1908,Osszesito!$C:$C,0)))</f>
        <v>Nincs VKR kiválasztva!</v>
      </c>
      <c r="K1908" s="48" t="str">
        <f t="shared" si="1237"/>
        <v>Nincs kitöltve a költség rész!</v>
      </c>
      <c r="L1908" s="49"/>
      <c r="M1908" s="49"/>
      <c r="N1908" s="60"/>
      <c r="O1908" s="60"/>
      <c r="P1908" s="90"/>
      <c r="R1908" s="62"/>
      <c r="S1908" s="62"/>
      <c r="T1908" s="62"/>
      <c r="U1908" s="62"/>
      <c r="V1908" s="62"/>
      <c r="W1908" s="62"/>
      <c r="X1908" s="62"/>
      <c r="Y1908" s="62"/>
      <c r="Z1908" s="62"/>
      <c r="AA1908" s="62"/>
      <c r="AB1908" s="62"/>
      <c r="AC1908" s="61">
        <f t="shared" ref="AC1908:AC1971" si="1241">SUM(R1908:AB1908)</f>
        <v>0</v>
      </c>
      <c r="AD1908" s="1" t="str">
        <f t="shared" ref="AD1908:AD1971" si="1242">IF($G1908="","Nincs VKR kiválasztva!",IF(BA1908=0,"Hiányos kitöltés!",BF1908))</f>
        <v>Nincs VKR kiválasztva!</v>
      </c>
      <c r="AF1908" s="60"/>
      <c r="AG1908" s="60"/>
      <c r="AH1908" s="60"/>
      <c r="AI1908" s="60"/>
      <c r="AJ1908" s="60"/>
      <c r="AK1908" s="60"/>
      <c r="AL1908" s="60"/>
      <c r="AM1908" s="60"/>
      <c r="AN1908" s="60"/>
      <c r="AO1908" s="60"/>
      <c r="AP1908" s="60"/>
      <c r="AQ1908" s="61">
        <f t="shared" ref="AQ1908:AQ1971" si="1243">SUM(AF1908:AP1908)</f>
        <v>0</v>
      </c>
      <c r="AR1908" s="130" t="s">
        <v>36</v>
      </c>
      <c r="AS1908" s="1" t="str">
        <f t="shared" ref="AS1908:AS1971" si="1244">IF($G1908="","Nincs VKR kiválasztva!",IF(BA1908=0,"Hiányos kitöltés!",IF(BB1908="R","Nincs hosszútávú terv!",BL1908)))</f>
        <v>Nincs VKR kiválasztva!</v>
      </c>
      <c r="AU1908" s="46"/>
      <c r="AV1908" s="46"/>
      <c r="AY1908" s="64" t="str">
        <f>IF($D1908="","",INDEX(Osszesito!$E:$E,MATCH($F1908,Osszesito!$C:$C,0)))</f>
        <v/>
      </c>
      <c r="AZ1908" s="64">
        <f t="shared" si="1211"/>
        <v>0</v>
      </c>
      <c r="BA1908" s="65">
        <f t="shared" si="1212"/>
        <v>0</v>
      </c>
      <c r="BB1908" s="65" t="str">
        <f t="shared" si="1213"/>
        <v>x</v>
      </c>
      <c r="BC1908" s="65">
        <f t="shared" ref="BC1908:BC1971" si="1245">IF(OR(BB1908="R",BB1908="RH"),1,0)</f>
        <v>0</v>
      </c>
      <c r="BD1908" s="65">
        <f t="shared" si="1238"/>
        <v>0</v>
      </c>
      <c r="BE1908" s="65">
        <f t="shared" si="1214"/>
        <v>0</v>
      </c>
      <c r="BF1908" s="64" t="str">
        <f t="shared" si="1215"/>
        <v>A forrás egyenlő a költséggel (I.ütem).</v>
      </c>
      <c r="BG1908" s="65">
        <f t="shared" si="1216"/>
        <v>0</v>
      </c>
      <c r="BH1908" s="65">
        <f t="shared" si="1217"/>
        <v>0</v>
      </c>
      <c r="BI1908" s="65">
        <f t="shared" si="1218"/>
        <v>0</v>
      </c>
      <c r="BJ1908" s="65">
        <f t="shared" si="1219"/>
        <v>0</v>
      </c>
      <c r="BK1908" s="65">
        <f t="shared" ref="BK1908:BK1971" si="1246">IF(AND($BJ1908=1,$O1908=$AQ1908),1,IF(AND($BJ1908=1,$O1908&gt;$AQ1908,AR1908="igen"),1,0))</f>
        <v>0</v>
      </c>
      <c r="BL1908" s="66" t="str">
        <f t="shared" si="1239"/>
        <v>Nem hosszútávú a feladat.</v>
      </c>
      <c r="BM1908" s="67">
        <f t="shared" si="1220"/>
        <v>1</v>
      </c>
      <c r="BN1908" s="67">
        <f t="shared" si="1221"/>
        <v>0</v>
      </c>
      <c r="BO1908" s="67">
        <f t="shared" si="1222"/>
        <v>1</v>
      </c>
      <c r="BP1908" s="67">
        <f t="shared" si="1223"/>
        <v>0</v>
      </c>
      <c r="BQ1908" s="65">
        <f t="shared" si="1224"/>
        <v>0</v>
      </c>
      <c r="BR1908" s="64" t="str">
        <f t="shared" si="1225"/>
        <v>Nincs hosszútávú terv!</v>
      </c>
      <c r="BS1908" s="65">
        <f t="shared" si="1226"/>
        <v>0</v>
      </c>
      <c r="BT1908" s="65">
        <f t="shared" si="1227"/>
        <v>0</v>
      </c>
      <c r="BU1908" s="65">
        <f t="shared" si="1228"/>
        <v>0</v>
      </c>
      <c r="BV1908" s="65">
        <f t="shared" si="1229"/>
        <v>0</v>
      </c>
      <c r="BW1908" s="65">
        <f t="shared" si="1230"/>
        <v>0</v>
      </c>
      <c r="BX1908" s="65">
        <f t="shared" si="1231"/>
        <v>0</v>
      </c>
      <c r="BY1908" s="65">
        <f t="shared" si="1232"/>
        <v>0</v>
      </c>
      <c r="BZ1908" s="65">
        <f t="shared" si="1233"/>
        <v>0</v>
      </c>
      <c r="CA1908" s="65">
        <f t="shared" si="1234"/>
        <v>0</v>
      </c>
      <c r="CB1908" s="65">
        <f t="shared" si="1235"/>
        <v>0</v>
      </c>
      <c r="CC1908" s="65">
        <f t="shared" si="1236"/>
        <v>0</v>
      </c>
      <c r="CD1908" s="65" t="str">
        <f t="shared" ref="CD1908:CD1971" si="1247">IF(AND($BA1908=0,$BU1908=0),"Hiányos kitöltés! (B-oszlop üres)",IF(AND($BA1908=0,$BV1908=0),"Hiányos kitöltés! (C-oszlop üres)",IF(AND($BA1908=0,$BW1908=0),"Hiányos kitöltés! (D-oszlop üres)",IF(AND($BA1908=0,$BX1908=0),"Hiányos kitöltés! (E-oszlop üres)",IF(AND($BA1908=0,$BY1908=0),"Hiányos kitöltés! (L-oszlop üres)",IF(AND($BA1908=0,$BZ1908=0),"Hiányos kitöltés! (M-oszlop üres)",IF(AND($BA1908=0,$CA1908=0),"Hiányos kitöltés! (N-oszlop üres)",IF(AND($BA1908=0,$CB1908=0),"Hiányos kitöltés! (O-oszlop üres)",IF(AND($BA1908=0,$BG1908=0),"Hiányos kitöltés! (I.ütem forrása hiányos!","?")))))))))</f>
        <v>Hiányos kitöltés! (B-oszlop üres)</v>
      </c>
      <c r="CE1908" s="66" t="str">
        <f t="shared" ref="CE1908:CE1971" si="1248">IF($BA1908=0,$CD1908,IF($BG1908=0,"I. ütem forrása nincs kitöltve!",IF($BJ1908=0,"II. ütem forrása nincs kitöltve!",IF($BD1908=1,"Költségek üteme nem megfelelő (az időtartam és a költség üteme eltér)!",IF(AND(BH1908=0,$BA1908=1,$BJ1908=1,$BD1908=1),"Kötelező cellák kitöltve, de az I. ütem forrása hibás!",IF(AND(BJ1908=0,$BA1908=1,$BJ1908=1,$BD1908=1),"Kötelező cellák kitöltve, de a II. ütem forrása hibás!",IF(AND($BO1908=1,$AZ1908&lt;30),"Nullás a rövidtávú feladat és rövid (hiányzik) a hozzá tartozó indoklás!",IF(AND($BP1908=1,$AZ1908&lt;30),"Nullás a hosszútávú feladat és rövid (hiányzik) a hozzá tartozó indoklás!",IF(AND(BN1908=1,C1908="1811_RENDKÍVÜLI"),"II. ütemre nem tervezhet Rendkívüli feladatot!",IF(BH1908=0,AD1908,IF(BK1908=0,AS1908,IF(AND(BC1908=1,$P1908&gt;$N1908),"EM rendelet 2. melléklet terhére elszámolt költség nem lehet nagyobb az I. ütemre tervezett tényleges költségnél!",IF($AC1908&gt;$N1908,"Többlet forrást jelölt meg az I. ütemnél! Kérjük, a többletet az 'Osszesito' fülön tüntesse fel!",IF($AQ1908&gt;$O1908,"Többlet forrást jelölt meg a II. ütemnél! Kérjük, a többletet az 'Osszesito' fülön tüntesse fel!","Kitöltés rendben!"))))))))))))))</f>
        <v>Hiányos kitöltés! (B-oszlop üres)</v>
      </c>
      <c r="CF1908" s="65">
        <f t="shared" ref="CF1908:CF1971" si="1249">IF(A1908="Kitöltés rendben!",1,0)</f>
        <v>0</v>
      </c>
      <c r="CG1908" s="65">
        <f t="shared" ref="CG1908:CG1971" si="1250">IF(AND($BB1908="R",$CF1908=1),1,IF(AND($BB1908="RH",$CF1908=1),1,0))</f>
        <v>0</v>
      </c>
      <c r="CH1908" s="65">
        <f t="shared" ref="CH1908:CH1971" si="1251">IF(AND($BB1908="H",$CF1908=1),1,IF(AND($BB1908="RH",$CF1908=1),1,0))</f>
        <v>0</v>
      </c>
    </row>
    <row r="1909" spans="1:86" ht="31.25" x14ac:dyDescent="0.25">
      <c r="A1909" s="54" t="str">
        <f t="shared" si="1240"/>
        <v>Nincs VKR kiválasztva!</v>
      </c>
      <c r="B1909" s="68"/>
      <c r="C1909" s="55"/>
      <c r="D1909" s="47"/>
      <c r="E1909" s="47"/>
      <c r="F1909" s="56" t="str">
        <f>IF($G1909="","Nincs VKR kiválasztva!",INDEX(Osszesito!$C:$C,MATCH($G1909,Osszesito!$D:$D,0)))</f>
        <v>Nincs VKR kiválasztva!</v>
      </c>
      <c r="G1909" s="45"/>
      <c r="H1909" s="51" t="str">
        <f>IF($D1909="","",CONCATENATE($AY1909,"_",COUNTA($D$3:$D1909),"_FSZV_2026"))</f>
        <v/>
      </c>
      <c r="I1909" s="56" t="str">
        <f>IF($G1909="","Nincs VKR kiválasztva!",INDEX(Osszesito!$G:$G,MATCH($F1909,Osszesito!$C:$C,0)))</f>
        <v>Nincs VKR kiválasztva!</v>
      </c>
      <c r="J1909" s="56" t="str">
        <f>IF($G1909="","Nincs VKR kiválasztva!",INDEX(Osszesito!$F:$F,MATCH($F1909,Osszesito!$C:$C,0)))</f>
        <v>Nincs VKR kiválasztva!</v>
      </c>
      <c r="K1909" s="48" t="str">
        <f t="shared" si="1237"/>
        <v>Nincs kitöltve a költség rész!</v>
      </c>
      <c r="L1909" s="49"/>
      <c r="M1909" s="49"/>
      <c r="N1909" s="60"/>
      <c r="O1909" s="60"/>
      <c r="P1909" s="90"/>
      <c r="R1909" s="62"/>
      <c r="S1909" s="62"/>
      <c r="T1909" s="62"/>
      <c r="U1909" s="62"/>
      <c r="V1909" s="62"/>
      <c r="W1909" s="62"/>
      <c r="X1909" s="62"/>
      <c r="Y1909" s="62"/>
      <c r="Z1909" s="62"/>
      <c r="AA1909" s="62"/>
      <c r="AB1909" s="62"/>
      <c r="AC1909" s="61">
        <f t="shared" si="1241"/>
        <v>0</v>
      </c>
      <c r="AD1909" s="1" t="str">
        <f t="shared" si="1242"/>
        <v>Nincs VKR kiválasztva!</v>
      </c>
      <c r="AF1909" s="60"/>
      <c r="AG1909" s="60"/>
      <c r="AH1909" s="60"/>
      <c r="AI1909" s="60"/>
      <c r="AJ1909" s="60"/>
      <c r="AK1909" s="60"/>
      <c r="AL1909" s="60"/>
      <c r="AM1909" s="60"/>
      <c r="AN1909" s="60"/>
      <c r="AO1909" s="60"/>
      <c r="AP1909" s="60"/>
      <c r="AQ1909" s="61">
        <f t="shared" si="1243"/>
        <v>0</v>
      </c>
      <c r="AR1909" s="130" t="s">
        <v>36</v>
      </c>
      <c r="AS1909" s="1" t="str">
        <f t="shared" si="1244"/>
        <v>Nincs VKR kiválasztva!</v>
      </c>
      <c r="AU1909" s="46"/>
      <c r="AV1909" s="46"/>
      <c r="AY1909" s="64" t="str">
        <f>IF($D1909="","",INDEX(Osszesito!$E:$E,MATCH($F1909,Osszesito!$C:$C,0)))</f>
        <v/>
      </c>
      <c r="AZ1909" s="64">
        <f t="shared" si="1211"/>
        <v>0</v>
      </c>
      <c r="BA1909" s="65">
        <f t="shared" si="1212"/>
        <v>0</v>
      </c>
      <c r="BB1909" s="65" t="str">
        <f t="shared" si="1213"/>
        <v>x</v>
      </c>
      <c r="BC1909" s="65">
        <f t="shared" si="1245"/>
        <v>0</v>
      </c>
      <c r="BD1909" s="65">
        <f t="shared" si="1238"/>
        <v>0</v>
      </c>
      <c r="BE1909" s="65">
        <f t="shared" si="1214"/>
        <v>0</v>
      </c>
      <c r="BF1909" s="64" t="str">
        <f t="shared" si="1215"/>
        <v>A forrás egyenlő a költséggel (I.ütem).</v>
      </c>
      <c r="BG1909" s="65">
        <f t="shared" si="1216"/>
        <v>0</v>
      </c>
      <c r="BH1909" s="65">
        <f t="shared" si="1217"/>
        <v>0</v>
      </c>
      <c r="BI1909" s="65">
        <f t="shared" si="1218"/>
        <v>0</v>
      </c>
      <c r="BJ1909" s="65">
        <f t="shared" si="1219"/>
        <v>0</v>
      </c>
      <c r="BK1909" s="65">
        <f t="shared" si="1246"/>
        <v>0</v>
      </c>
      <c r="BL1909" s="66" t="str">
        <f t="shared" si="1239"/>
        <v>Nem hosszútávú a feladat.</v>
      </c>
      <c r="BM1909" s="67">
        <f t="shared" si="1220"/>
        <v>1</v>
      </c>
      <c r="BN1909" s="67">
        <f t="shared" si="1221"/>
        <v>0</v>
      </c>
      <c r="BO1909" s="67">
        <f t="shared" si="1222"/>
        <v>1</v>
      </c>
      <c r="BP1909" s="67">
        <f t="shared" si="1223"/>
        <v>0</v>
      </c>
      <c r="BQ1909" s="65">
        <f t="shared" si="1224"/>
        <v>0</v>
      </c>
      <c r="BR1909" s="64" t="str">
        <f t="shared" si="1225"/>
        <v>Nincs hosszútávú terv!</v>
      </c>
      <c r="BS1909" s="65">
        <f t="shared" si="1226"/>
        <v>0</v>
      </c>
      <c r="BT1909" s="65">
        <f t="shared" si="1227"/>
        <v>0</v>
      </c>
      <c r="BU1909" s="65">
        <f t="shared" si="1228"/>
        <v>0</v>
      </c>
      <c r="BV1909" s="65">
        <f t="shared" si="1229"/>
        <v>0</v>
      </c>
      <c r="BW1909" s="65">
        <f t="shared" si="1230"/>
        <v>0</v>
      </c>
      <c r="BX1909" s="65">
        <f t="shared" si="1231"/>
        <v>0</v>
      </c>
      <c r="BY1909" s="65">
        <f t="shared" si="1232"/>
        <v>0</v>
      </c>
      <c r="BZ1909" s="65">
        <f t="shared" si="1233"/>
        <v>0</v>
      </c>
      <c r="CA1909" s="65">
        <f t="shared" si="1234"/>
        <v>0</v>
      </c>
      <c r="CB1909" s="65">
        <f t="shared" si="1235"/>
        <v>0</v>
      </c>
      <c r="CC1909" s="65">
        <f t="shared" si="1236"/>
        <v>0</v>
      </c>
      <c r="CD1909" s="65" t="str">
        <f t="shared" si="1247"/>
        <v>Hiányos kitöltés! (B-oszlop üres)</v>
      </c>
      <c r="CE1909" s="66" t="str">
        <f t="shared" si="1248"/>
        <v>Hiányos kitöltés! (B-oszlop üres)</v>
      </c>
      <c r="CF1909" s="65">
        <f t="shared" si="1249"/>
        <v>0</v>
      </c>
      <c r="CG1909" s="65">
        <f t="shared" si="1250"/>
        <v>0</v>
      </c>
      <c r="CH1909" s="65">
        <f t="shared" si="1251"/>
        <v>0</v>
      </c>
    </row>
    <row r="1910" spans="1:86" ht="31.25" x14ac:dyDescent="0.25">
      <c r="A1910" s="54" t="str">
        <f t="shared" si="1240"/>
        <v>Nincs VKR kiválasztva!</v>
      </c>
      <c r="B1910" s="68"/>
      <c r="C1910" s="55"/>
      <c r="D1910" s="47"/>
      <c r="E1910" s="47"/>
      <c r="F1910" s="56" t="str">
        <f>IF($G1910="","Nincs VKR kiválasztva!",INDEX(Osszesito!$C:$C,MATCH($G1910,Osszesito!$D:$D,0)))</f>
        <v>Nincs VKR kiválasztva!</v>
      </c>
      <c r="G1910" s="45"/>
      <c r="H1910" s="51" t="str">
        <f>IF($D1910="","",CONCATENATE($AY1910,"_",COUNTA($D$3:$D1910),"_FSZV_2026"))</f>
        <v/>
      </c>
      <c r="I1910" s="56" t="str">
        <f>IF($G1910="","Nincs VKR kiválasztva!",INDEX(Osszesito!$G:$G,MATCH($F1910,Osszesito!$C:$C,0)))</f>
        <v>Nincs VKR kiválasztva!</v>
      </c>
      <c r="J1910" s="56" t="str">
        <f>IF($G1910="","Nincs VKR kiválasztva!",INDEX(Osszesito!$F:$F,MATCH($F1910,Osszesito!$C:$C,0)))</f>
        <v>Nincs VKR kiválasztva!</v>
      </c>
      <c r="K1910" s="48" t="str">
        <f t="shared" si="1237"/>
        <v>Nincs kitöltve a költség rész!</v>
      </c>
      <c r="L1910" s="49"/>
      <c r="M1910" s="49"/>
      <c r="N1910" s="60"/>
      <c r="O1910" s="60"/>
      <c r="P1910" s="90"/>
      <c r="R1910" s="62"/>
      <c r="S1910" s="62"/>
      <c r="T1910" s="62"/>
      <c r="U1910" s="62"/>
      <c r="V1910" s="62"/>
      <c r="W1910" s="62"/>
      <c r="X1910" s="62"/>
      <c r="Y1910" s="62"/>
      <c r="Z1910" s="62"/>
      <c r="AA1910" s="62"/>
      <c r="AB1910" s="62"/>
      <c r="AC1910" s="61">
        <f t="shared" si="1241"/>
        <v>0</v>
      </c>
      <c r="AD1910" s="1" t="str">
        <f t="shared" si="1242"/>
        <v>Nincs VKR kiválasztva!</v>
      </c>
      <c r="AF1910" s="60"/>
      <c r="AG1910" s="60"/>
      <c r="AH1910" s="60"/>
      <c r="AI1910" s="60"/>
      <c r="AJ1910" s="60"/>
      <c r="AK1910" s="60"/>
      <c r="AL1910" s="60"/>
      <c r="AM1910" s="60"/>
      <c r="AN1910" s="60"/>
      <c r="AO1910" s="60"/>
      <c r="AP1910" s="60"/>
      <c r="AQ1910" s="61">
        <f t="shared" si="1243"/>
        <v>0</v>
      </c>
      <c r="AR1910" s="130" t="s">
        <v>36</v>
      </c>
      <c r="AS1910" s="1" t="str">
        <f t="shared" si="1244"/>
        <v>Nincs VKR kiválasztva!</v>
      </c>
      <c r="AU1910" s="46"/>
      <c r="AV1910" s="46"/>
      <c r="AY1910" s="64" t="str">
        <f>IF($D1910="","",INDEX(Osszesito!$E:$E,MATCH($F1910,Osszesito!$C:$C,0)))</f>
        <v/>
      </c>
      <c r="AZ1910" s="64">
        <f t="shared" si="1211"/>
        <v>0</v>
      </c>
      <c r="BA1910" s="65">
        <f t="shared" si="1212"/>
        <v>0</v>
      </c>
      <c r="BB1910" s="65" t="str">
        <f t="shared" si="1213"/>
        <v>x</v>
      </c>
      <c r="BC1910" s="65">
        <f t="shared" si="1245"/>
        <v>0</v>
      </c>
      <c r="BD1910" s="65">
        <f t="shared" si="1238"/>
        <v>0</v>
      </c>
      <c r="BE1910" s="65">
        <f t="shared" si="1214"/>
        <v>0</v>
      </c>
      <c r="BF1910" s="64" t="str">
        <f t="shared" si="1215"/>
        <v>A forrás egyenlő a költséggel (I.ütem).</v>
      </c>
      <c r="BG1910" s="65">
        <f t="shared" si="1216"/>
        <v>0</v>
      </c>
      <c r="BH1910" s="65">
        <f t="shared" si="1217"/>
        <v>0</v>
      </c>
      <c r="BI1910" s="65">
        <f t="shared" si="1218"/>
        <v>0</v>
      </c>
      <c r="BJ1910" s="65">
        <f t="shared" si="1219"/>
        <v>0</v>
      </c>
      <c r="BK1910" s="65">
        <f t="shared" si="1246"/>
        <v>0</v>
      </c>
      <c r="BL1910" s="66" t="str">
        <f t="shared" si="1239"/>
        <v>Nem hosszútávú a feladat.</v>
      </c>
      <c r="BM1910" s="67">
        <f t="shared" si="1220"/>
        <v>1</v>
      </c>
      <c r="BN1910" s="67">
        <f t="shared" si="1221"/>
        <v>0</v>
      </c>
      <c r="BO1910" s="67">
        <f t="shared" si="1222"/>
        <v>1</v>
      </c>
      <c r="BP1910" s="67">
        <f t="shared" si="1223"/>
        <v>0</v>
      </c>
      <c r="BQ1910" s="65">
        <f t="shared" si="1224"/>
        <v>0</v>
      </c>
      <c r="BR1910" s="64" t="str">
        <f t="shared" si="1225"/>
        <v>Nincs hosszútávú terv!</v>
      </c>
      <c r="BS1910" s="65">
        <f t="shared" si="1226"/>
        <v>0</v>
      </c>
      <c r="BT1910" s="65">
        <f t="shared" si="1227"/>
        <v>0</v>
      </c>
      <c r="BU1910" s="65">
        <f t="shared" si="1228"/>
        <v>0</v>
      </c>
      <c r="BV1910" s="65">
        <f t="shared" si="1229"/>
        <v>0</v>
      </c>
      <c r="BW1910" s="65">
        <f t="shared" si="1230"/>
        <v>0</v>
      </c>
      <c r="BX1910" s="65">
        <f t="shared" si="1231"/>
        <v>0</v>
      </c>
      <c r="BY1910" s="65">
        <f t="shared" si="1232"/>
        <v>0</v>
      </c>
      <c r="BZ1910" s="65">
        <f t="shared" si="1233"/>
        <v>0</v>
      </c>
      <c r="CA1910" s="65">
        <f t="shared" si="1234"/>
        <v>0</v>
      </c>
      <c r="CB1910" s="65">
        <f t="shared" si="1235"/>
        <v>0</v>
      </c>
      <c r="CC1910" s="65">
        <f t="shared" si="1236"/>
        <v>0</v>
      </c>
      <c r="CD1910" s="65" t="str">
        <f t="shared" si="1247"/>
        <v>Hiányos kitöltés! (B-oszlop üres)</v>
      </c>
      <c r="CE1910" s="66" t="str">
        <f t="shared" si="1248"/>
        <v>Hiányos kitöltés! (B-oszlop üres)</v>
      </c>
      <c r="CF1910" s="65">
        <f t="shared" si="1249"/>
        <v>0</v>
      </c>
      <c r="CG1910" s="65">
        <f t="shared" si="1250"/>
        <v>0</v>
      </c>
      <c r="CH1910" s="65">
        <f t="shared" si="1251"/>
        <v>0</v>
      </c>
    </row>
    <row r="1911" spans="1:86" ht="31.25" x14ac:dyDescent="0.25">
      <c r="A1911" s="54" t="str">
        <f t="shared" si="1240"/>
        <v>Nincs VKR kiválasztva!</v>
      </c>
      <c r="B1911" s="68"/>
      <c r="C1911" s="55"/>
      <c r="D1911" s="47"/>
      <c r="E1911" s="47"/>
      <c r="F1911" s="56" t="str">
        <f>IF($G1911="","Nincs VKR kiválasztva!",INDEX(Osszesito!$C:$C,MATCH($G1911,Osszesito!$D:$D,0)))</f>
        <v>Nincs VKR kiválasztva!</v>
      </c>
      <c r="G1911" s="45"/>
      <c r="H1911" s="51" t="str">
        <f>IF($D1911="","",CONCATENATE($AY1911,"_",COUNTA($D$3:$D1911),"_FSZV_2026"))</f>
        <v/>
      </c>
      <c r="I1911" s="56" t="str">
        <f>IF($G1911="","Nincs VKR kiválasztva!",INDEX(Osszesito!$G:$G,MATCH($F1911,Osszesito!$C:$C,0)))</f>
        <v>Nincs VKR kiválasztva!</v>
      </c>
      <c r="J1911" s="56" t="str">
        <f>IF($G1911="","Nincs VKR kiválasztva!",INDEX(Osszesito!$F:$F,MATCH($F1911,Osszesito!$C:$C,0)))</f>
        <v>Nincs VKR kiválasztva!</v>
      </c>
      <c r="K1911" s="48" t="str">
        <f t="shared" si="1237"/>
        <v>Nincs kitöltve a költség rész!</v>
      </c>
      <c r="L1911" s="49"/>
      <c r="M1911" s="49"/>
      <c r="N1911" s="60"/>
      <c r="O1911" s="60"/>
      <c r="P1911" s="90"/>
      <c r="R1911" s="62"/>
      <c r="S1911" s="62"/>
      <c r="T1911" s="62"/>
      <c r="U1911" s="62"/>
      <c r="V1911" s="62"/>
      <c r="W1911" s="62"/>
      <c r="X1911" s="62"/>
      <c r="Y1911" s="62"/>
      <c r="Z1911" s="62"/>
      <c r="AA1911" s="62"/>
      <c r="AB1911" s="62"/>
      <c r="AC1911" s="61">
        <f t="shared" si="1241"/>
        <v>0</v>
      </c>
      <c r="AD1911" s="1" t="str">
        <f t="shared" si="1242"/>
        <v>Nincs VKR kiválasztva!</v>
      </c>
      <c r="AF1911" s="60"/>
      <c r="AG1911" s="60"/>
      <c r="AH1911" s="60"/>
      <c r="AI1911" s="60"/>
      <c r="AJ1911" s="60"/>
      <c r="AK1911" s="60"/>
      <c r="AL1911" s="60"/>
      <c r="AM1911" s="60"/>
      <c r="AN1911" s="60"/>
      <c r="AO1911" s="60"/>
      <c r="AP1911" s="60"/>
      <c r="AQ1911" s="61">
        <f t="shared" si="1243"/>
        <v>0</v>
      </c>
      <c r="AR1911" s="130" t="s">
        <v>36</v>
      </c>
      <c r="AS1911" s="1" t="str">
        <f t="shared" si="1244"/>
        <v>Nincs VKR kiválasztva!</v>
      </c>
      <c r="AU1911" s="46"/>
      <c r="AV1911" s="46"/>
      <c r="AY1911" s="64" t="str">
        <f>IF($D1911="","",INDEX(Osszesito!$E:$E,MATCH($F1911,Osszesito!$C:$C,0)))</f>
        <v/>
      </c>
      <c r="AZ1911" s="64">
        <f t="shared" si="1211"/>
        <v>0</v>
      </c>
      <c r="BA1911" s="65">
        <f t="shared" si="1212"/>
        <v>0</v>
      </c>
      <c r="BB1911" s="65" t="str">
        <f t="shared" si="1213"/>
        <v>x</v>
      </c>
      <c r="BC1911" s="65">
        <f t="shared" si="1245"/>
        <v>0</v>
      </c>
      <c r="BD1911" s="65">
        <f t="shared" si="1238"/>
        <v>0</v>
      </c>
      <c r="BE1911" s="65">
        <f t="shared" si="1214"/>
        <v>0</v>
      </c>
      <c r="BF1911" s="64" t="str">
        <f t="shared" si="1215"/>
        <v>A forrás egyenlő a költséggel (I.ütem).</v>
      </c>
      <c r="BG1911" s="65">
        <f t="shared" si="1216"/>
        <v>0</v>
      </c>
      <c r="BH1911" s="65">
        <f t="shared" si="1217"/>
        <v>0</v>
      </c>
      <c r="BI1911" s="65">
        <f t="shared" si="1218"/>
        <v>0</v>
      </c>
      <c r="BJ1911" s="65">
        <f t="shared" si="1219"/>
        <v>0</v>
      </c>
      <c r="BK1911" s="65">
        <f t="shared" si="1246"/>
        <v>0</v>
      </c>
      <c r="BL1911" s="66" t="str">
        <f t="shared" si="1239"/>
        <v>Nem hosszútávú a feladat.</v>
      </c>
      <c r="BM1911" s="67">
        <f t="shared" si="1220"/>
        <v>1</v>
      </c>
      <c r="BN1911" s="67">
        <f t="shared" si="1221"/>
        <v>0</v>
      </c>
      <c r="BO1911" s="67">
        <f t="shared" si="1222"/>
        <v>1</v>
      </c>
      <c r="BP1911" s="67">
        <f t="shared" si="1223"/>
        <v>0</v>
      </c>
      <c r="BQ1911" s="65">
        <f t="shared" si="1224"/>
        <v>0</v>
      </c>
      <c r="BR1911" s="64" t="str">
        <f t="shared" si="1225"/>
        <v>Nincs hosszútávú terv!</v>
      </c>
      <c r="BS1911" s="65">
        <f t="shared" si="1226"/>
        <v>0</v>
      </c>
      <c r="BT1911" s="65">
        <f t="shared" si="1227"/>
        <v>0</v>
      </c>
      <c r="BU1911" s="65">
        <f t="shared" si="1228"/>
        <v>0</v>
      </c>
      <c r="BV1911" s="65">
        <f t="shared" si="1229"/>
        <v>0</v>
      </c>
      <c r="BW1911" s="65">
        <f t="shared" si="1230"/>
        <v>0</v>
      </c>
      <c r="BX1911" s="65">
        <f t="shared" si="1231"/>
        <v>0</v>
      </c>
      <c r="BY1911" s="65">
        <f t="shared" si="1232"/>
        <v>0</v>
      </c>
      <c r="BZ1911" s="65">
        <f t="shared" si="1233"/>
        <v>0</v>
      </c>
      <c r="CA1911" s="65">
        <f t="shared" si="1234"/>
        <v>0</v>
      </c>
      <c r="CB1911" s="65">
        <f t="shared" si="1235"/>
        <v>0</v>
      </c>
      <c r="CC1911" s="65">
        <f t="shared" si="1236"/>
        <v>0</v>
      </c>
      <c r="CD1911" s="65" t="str">
        <f t="shared" si="1247"/>
        <v>Hiányos kitöltés! (B-oszlop üres)</v>
      </c>
      <c r="CE1911" s="66" t="str">
        <f t="shared" si="1248"/>
        <v>Hiányos kitöltés! (B-oszlop üres)</v>
      </c>
      <c r="CF1911" s="65">
        <f t="shared" si="1249"/>
        <v>0</v>
      </c>
      <c r="CG1911" s="65">
        <f t="shared" si="1250"/>
        <v>0</v>
      </c>
      <c r="CH1911" s="65">
        <f t="shared" si="1251"/>
        <v>0</v>
      </c>
    </row>
    <row r="1912" spans="1:86" ht="31.25" x14ac:dyDescent="0.25">
      <c r="A1912" s="54" t="str">
        <f t="shared" si="1240"/>
        <v>Nincs VKR kiválasztva!</v>
      </c>
      <c r="B1912" s="68"/>
      <c r="C1912" s="55"/>
      <c r="D1912" s="47"/>
      <c r="E1912" s="47"/>
      <c r="F1912" s="56" t="str">
        <f>IF($G1912="","Nincs VKR kiválasztva!",INDEX(Osszesito!$C:$C,MATCH($G1912,Osszesito!$D:$D,0)))</f>
        <v>Nincs VKR kiválasztva!</v>
      </c>
      <c r="G1912" s="45"/>
      <c r="H1912" s="51" t="str">
        <f>IF($D1912="","",CONCATENATE($AY1912,"_",COUNTA($D$3:$D1912),"_FSZV_2026"))</f>
        <v/>
      </c>
      <c r="I1912" s="56" t="str">
        <f>IF($G1912="","Nincs VKR kiválasztva!",INDEX(Osszesito!$G:$G,MATCH($F1912,Osszesito!$C:$C,0)))</f>
        <v>Nincs VKR kiválasztva!</v>
      </c>
      <c r="J1912" s="56" t="str">
        <f>IF($G1912="","Nincs VKR kiválasztva!",INDEX(Osszesito!$F:$F,MATCH($F1912,Osszesito!$C:$C,0)))</f>
        <v>Nincs VKR kiválasztva!</v>
      </c>
      <c r="K1912" s="48" t="str">
        <f t="shared" si="1237"/>
        <v>Nincs kitöltve a költség rész!</v>
      </c>
      <c r="L1912" s="49"/>
      <c r="M1912" s="49"/>
      <c r="N1912" s="60"/>
      <c r="O1912" s="60"/>
      <c r="P1912" s="90"/>
      <c r="R1912" s="62"/>
      <c r="S1912" s="62"/>
      <c r="T1912" s="62"/>
      <c r="U1912" s="62"/>
      <c r="V1912" s="62"/>
      <c r="W1912" s="62"/>
      <c r="X1912" s="62"/>
      <c r="Y1912" s="62"/>
      <c r="Z1912" s="62"/>
      <c r="AA1912" s="62"/>
      <c r="AB1912" s="62"/>
      <c r="AC1912" s="61">
        <f t="shared" si="1241"/>
        <v>0</v>
      </c>
      <c r="AD1912" s="1" t="str">
        <f t="shared" si="1242"/>
        <v>Nincs VKR kiválasztva!</v>
      </c>
      <c r="AF1912" s="60"/>
      <c r="AG1912" s="60"/>
      <c r="AH1912" s="60"/>
      <c r="AI1912" s="60"/>
      <c r="AJ1912" s="60"/>
      <c r="AK1912" s="60"/>
      <c r="AL1912" s="60"/>
      <c r="AM1912" s="60"/>
      <c r="AN1912" s="60"/>
      <c r="AO1912" s="60"/>
      <c r="AP1912" s="60"/>
      <c r="AQ1912" s="61">
        <f t="shared" si="1243"/>
        <v>0</v>
      </c>
      <c r="AR1912" s="130" t="s">
        <v>36</v>
      </c>
      <c r="AS1912" s="1" t="str">
        <f t="shared" si="1244"/>
        <v>Nincs VKR kiválasztva!</v>
      </c>
      <c r="AU1912" s="46"/>
      <c r="AV1912" s="46"/>
      <c r="AY1912" s="64" t="str">
        <f>IF($D1912="","",INDEX(Osszesito!$E:$E,MATCH($F1912,Osszesito!$C:$C,0)))</f>
        <v/>
      </c>
      <c r="AZ1912" s="64">
        <f t="shared" si="1211"/>
        <v>0</v>
      </c>
      <c r="BA1912" s="65">
        <f t="shared" si="1212"/>
        <v>0</v>
      </c>
      <c r="BB1912" s="65" t="str">
        <f t="shared" si="1213"/>
        <v>x</v>
      </c>
      <c r="BC1912" s="65">
        <f t="shared" si="1245"/>
        <v>0</v>
      </c>
      <c r="BD1912" s="65">
        <f t="shared" si="1238"/>
        <v>0</v>
      </c>
      <c r="BE1912" s="65">
        <f t="shared" si="1214"/>
        <v>0</v>
      </c>
      <c r="BF1912" s="64" t="str">
        <f t="shared" si="1215"/>
        <v>A forrás egyenlő a költséggel (I.ütem).</v>
      </c>
      <c r="BG1912" s="65">
        <f t="shared" si="1216"/>
        <v>0</v>
      </c>
      <c r="BH1912" s="65">
        <f t="shared" si="1217"/>
        <v>0</v>
      </c>
      <c r="BI1912" s="65">
        <f t="shared" si="1218"/>
        <v>0</v>
      </c>
      <c r="BJ1912" s="65">
        <f t="shared" si="1219"/>
        <v>0</v>
      </c>
      <c r="BK1912" s="65">
        <f t="shared" si="1246"/>
        <v>0</v>
      </c>
      <c r="BL1912" s="66" t="str">
        <f t="shared" si="1239"/>
        <v>Nem hosszútávú a feladat.</v>
      </c>
      <c r="BM1912" s="67">
        <f t="shared" si="1220"/>
        <v>1</v>
      </c>
      <c r="BN1912" s="67">
        <f t="shared" si="1221"/>
        <v>0</v>
      </c>
      <c r="BO1912" s="67">
        <f t="shared" si="1222"/>
        <v>1</v>
      </c>
      <c r="BP1912" s="67">
        <f t="shared" si="1223"/>
        <v>0</v>
      </c>
      <c r="BQ1912" s="65">
        <f t="shared" si="1224"/>
        <v>0</v>
      </c>
      <c r="BR1912" s="64" t="str">
        <f t="shared" si="1225"/>
        <v>Nincs hosszútávú terv!</v>
      </c>
      <c r="BS1912" s="65">
        <f t="shared" si="1226"/>
        <v>0</v>
      </c>
      <c r="BT1912" s="65">
        <f t="shared" si="1227"/>
        <v>0</v>
      </c>
      <c r="BU1912" s="65">
        <f t="shared" si="1228"/>
        <v>0</v>
      </c>
      <c r="BV1912" s="65">
        <f t="shared" si="1229"/>
        <v>0</v>
      </c>
      <c r="BW1912" s="65">
        <f t="shared" si="1230"/>
        <v>0</v>
      </c>
      <c r="BX1912" s="65">
        <f t="shared" si="1231"/>
        <v>0</v>
      </c>
      <c r="BY1912" s="65">
        <f t="shared" si="1232"/>
        <v>0</v>
      </c>
      <c r="BZ1912" s="65">
        <f t="shared" si="1233"/>
        <v>0</v>
      </c>
      <c r="CA1912" s="65">
        <f t="shared" si="1234"/>
        <v>0</v>
      </c>
      <c r="CB1912" s="65">
        <f t="shared" si="1235"/>
        <v>0</v>
      </c>
      <c r="CC1912" s="65">
        <f t="shared" si="1236"/>
        <v>0</v>
      </c>
      <c r="CD1912" s="65" t="str">
        <f t="shared" si="1247"/>
        <v>Hiányos kitöltés! (B-oszlop üres)</v>
      </c>
      <c r="CE1912" s="66" t="str">
        <f t="shared" si="1248"/>
        <v>Hiányos kitöltés! (B-oszlop üres)</v>
      </c>
      <c r="CF1912" s="65">
        <f t="shared" si="1249"/>
        <v>0</v>
      </c>
      <c r="CG1912" s="65">
        <f t="shared" si="1250"/>
        <v>0</v>
      </c>
      <c r="CH1912" s="65">
        <f t="shared" si="1251"/>
        <v>0</v>
      </c>
    </row>
    <row r="1913" spans="1:86" ht="31.25" x14ac:dyDescent="0.25">
      <c r="A1913" s="54" t="str">
        <f t="shared" si="1240"/>
        <v>Nincs VKR kiválasztva!</v>
      </c>
      <c r="B1913" s="68"/>
      <c r="C1913" s="55"/>
      <c r="D1913" s="47"/>
      <c r="E1913" s="47"/>
      <c r="F1913" s="56" t="str">
        <f>IF($G1913="","Nincs VKR kiválasztva!",INDEX(Osszesito!$C:$C,MATCH($G1913,Osszesito!$D:$D,0)))</f>
        <v>Nincs VKR kiválasztva!</v>
      </c>
      <c r="G1913" s="45"/>
      <c r="H1913" s="51" t="str">
        <f>IF($D1913="","",CONCATENATE($AY1913,"_",COUNTA($D$3:$D1913),"_FSZV_2026"))</f>
        <v/>
      </c>
      <c r="I1913" s="56" t="str">
        <f>IF($G1913="","Nincs VKR kiválasztva!",INDEX(Osszesito!$G:$G,MATCH($F1913,Osszesito!$C:$C,0)))</f>
        <v>Nincs VKR kiválasztva!</v>
      </c>
      <c r="J1913" s="56" t="str">
        <f>IF($G1913="","Nincs VKR kiválasztva!",INDEX(Osszesito!$F:$F,MATCH($F1913,Osszesito!$C:$C,0)))</f>
        <v>Nincs VKR kiválasztva!</v>
      </c>
      <c r="K1913" s="48" t="str">
        <f t="shared" si="1237"/>
        <v>Nincs kitöltve a költség rész!</v>
      </c>
      <c r="L1913" s="49"/>
      <c r="M1913" s="49"/>
      <c r="N1913" s="60"/>
      <c r="O1913" s="60"/>
      <c r="P1913" s="90"/>
      <c r="R1913" s="62"/>
      <c r="S1913" s="62"/>
      <c r="T1913" s="62"/>
      <c r="U1913" s="62"/>
      <c r="V1913" s="62"/>
      <c r="W1913" s="62"/>
      <c r="X1913" s="62"/>
      <c r="Y1913" s="62"/>
      <c r="Z1913" s="62"/>
      <c r="AA1913" s="62"/>
      <c r="AB1913" s="62"/>
      <c r="AC1913" s="61">
        <f t="shared" si="1241"/>
        <v>0</v>
      </c>
      <c r="AD1913" s="1" t="str">
        <f t="shared" si="1242"/>
        <v>Nincs VKR kiválasztva!</v>
      </c>
      <c r="AF1913" s="60"/>
      <c r="AG1913" s="60"/>
      <c r="AH1913" s="60"/>
      <c r="AI1913" s="60"/>
      <c r="AJ1913" s="60"/>
      <c r="AK1913" s="60"/>
      <c r="AL1913" s="60"/>
      <c r="AM1913" s="60"/>
      <c r="AN1913" s="60"/>
      <c r="AO1913" s="60"/>
      <c r="AP1913" s="60"/>
      <c r="AQ1913" s="61">
        <f t="shared" si="1243"/>
        <v>0</v>
      </c>
      <c r="AR1913" s="130" t="s">
        <v>36</v>
      </c>
      <c r="AS1913" s="1" t="str">
        <f t="shared" si="1244"/>
        <v>Nincs VKR kiválasztva!</v>
      </c>
      <c r="AU1913" s="46"/>
      <c r="AV1913" s="46"/>
      <c r="AY1913" s="64" t="str">
        <f>IF($D1913="","",INDEX(Osszesito!$E:$E,MATCH($F1913,Osszesito!$C:$C,0)))</f>
        <v/>
      </c>
      <c r="AZ1913" s="64">
        <f t="shared" si="1211"/>
        <v>0</v>
      </c>
      <c r="BA1913" s="65">
        <f t="shared" si="1212"/>
        <v>0</v>
      </c>
      <c r="BB1913" s="65" t="str">
        <f t="shared" si="1213"/>
        <v>x</v>
      </c>
      <c r="BC1913" s="65">
        <f t="shared" si="1245"/>
        <v>0</v>
      </c>
      <c r="BD1913" s="65">
        <f t="shared" si="1238"/>
        <v>0</v>
      </c>
      <c r="BE1913" s="65">
        <f t="shared" si="1214"/>
        <v>0</v>
      </c>
      <c r="BF1913" s="64" t="str">
        <f t="shared" si="1215"/>
        <v>A forrás egyenlő a költséggel (I.ütem).</v>
      </c>
      <c r="BG1913" s="65">
        <f t="shared" si="1216"/>
        <v>0</v>
      </c>
      <c r="BH1913" s="65">
        <f t="shared" si="1217"/>
        <v>0</v>
      </c>
      <c r="BI1913" s="65">
        <f t="shared" si="1218"/>
        <v>0</v>
      </c>
      <c r="BJ1913" s="65">
        <f t="shared" si="1219"/>
        <v>0</v>
      </c>
      <c r="BK1913" s="65">
        <f t="shared" si="1246"/>
        <v>0</v>
      </c>
      <c r="BL1913" s="66" t="str">
        <f t="shared" si="1239"/>
        <v>Nem hosszútávú a feladat.</v>
      </c>
      <c r="BM1913" s="67">
        <f t="shared" si="1220"/>
        <v>1</v>
      </c>
      <c r="BN1913" s="67">
        <f t="shared" si="1221"/>
        <v>0</v>
      </c>
      <c r="BO1913" s="67">
        <f t="shared" si="1222"/>
        <v>1</v>
      </c>
      <c r="BP1913" s="67">
        <f t="shared" si="1223"/>
        <v>0</v>
      </c>
      <c r="BQ1913" s="65">
        <f t="shared" si="1224"/>
        <v>0</v>
      </c>
      <c r="BR1913" s="64" t="str">
        <f t="shared" si="1225"/>
        <v>Nincs hosszútávú terv!</v>
      </c>
      <c r="BS1913" s="65">
        <f t="shared" si="1226"/>
        <v>0</v>
      </c>
      <c r="BT1913" s="65">
        <f t="shared" si="1227"/>
        <v>0</v>
      </c>
      <c r="BU1913" s="65">
        <f t="shared" si="1228"/>
        <v>0</v>
      </c>
      <c r="BV1913" s="65">
        <f t="shared" si="1229"/>
        <v>0</v>
      </c>
      <c r="BW1913" s="65">
        <f t="shared" si="1230"/>
        <v>0</v>
      </c>
      <c r="BX1913" s="65">
        <f t="shared" si="1231"/>
        <v>0</v>
      </c>
      <c r="BY1913" s="65">
        <f t="shared" si="1232"/>
        <v>0</v>
      </c>
      <c r="BZ1913" s="65">
        <f t="shared" si="1233"/>
        <v>0</v>
      </c>
      <c r="CA1913" s="65">
        <f t="shared" si="1234"/>
        <v>0</v>
      </c>
      <c r="CB1913" s="65">
        <f t="shared" si="1235"/>
        <v>0</v>
      </c>
      <c r="CC1913" s="65">
        <f t="shared" si="1236"/>
        <v>0</v>
      </c>
      <c r="CD1913" s="65" t="str">
        <f t="shared" si="1247"/>
        <v>Hiányos kitöltés! (B-oszlop üres)</v>
      </c>
      <c r="CE1913" s="66" t="str">
        <f t="shared" si="1248"/>
        <v>Hiányos kitöltés! (B-oszlop üres)</v>
      </c>
      <c r="CF1913" s="65">
        <f t="shared" si="1249"/>
        <v>0</v>
      </c>
      <c r="CG1913" s="65">
        <f t="shared" si="1250"/>
        <v>0</v>
      </c>
      <c r="CH1913" s="65">
        <f t="shared" si="1251"/>
        <v>0</v>
      </c>
    </row>
    <row r="1914" spans="1:86" ht="31.25" x14ac:dyDescent="0.25">
      <c r="A1914" s="54" t="str">
        <f t="shared" si="1240"/>
        <v>Nincs VKR kiválasztva!</v>
      </c>
      <c r="B1914" s="68"/>
      <c r="C1914" s="55"/>
      <c r="D1914" s="47"/>
      <c r="E1914" s="47"/>
      <c r="F1914" s="56" t="str">
        <f>IF($G1914="","Nincs VKR kiválasztva!",INDEX(Osszesito!$C:$C,MATCH($G1914,Osszesito!$D:$D,0)))</f>
        <v>Nincs VKR kiválasztva!</v>
      </c>
      <c r="G1914" s="45"/>
      <c r="H1914" s="51" t="str">
        <f>IF($D1914="","",CONCATENATE($AY1914,"_",COUNTA($D$3:$D1914),"_FSZV_2026"))</f>
        <v/>
      </c>
      <c r="I1914" s="56" t="str">
        <f>IF($G1914="","Nincs VKR kiválasztva!",INDEX(Osszesito!$G:$G,MATCH($F1914,Osszesito!$C:$C,0)))</f>
        <v>Nincs VKR kiválasztva!</v>
      </c>
      <c r="J1914" s="56" t="str">
        <f>IF($G1914="","Nincs VKR kiválasztva!",INDEX(Osszesito!$F:$F,MATCH($F1914,Osszesito!$C:$C,0)))</f>
        <v>Nincs VKR kiválasztva!</v>
      </c>
      <c r="K1914" s="48" t="str">
        <f t="shared" si="1237"/>
        <v>Nincs kitöltve a költség rész!</v>
      </c>
      <c r="L1914" s="49"/>
      <c r="M1914" s="49"/>
      <c r="N1914" s="60"/>
      <c r="O1914" s="60"/>
      <c r="P1914" s="90"/>
      <c r="R1914" s="62"/>
      <c r="S1914" s="62"/>
      <c r="T1914" s="62"/>
      <c r="U1914" s="62"/>
      <c r="V1914" s="62"/>
      <c r="W1914" s="62"/>
      <c r="X1914" s="62"/>
      <c r="Y1914" s="62"/>
      <c r="Z1914" s="62"/>
      <c r="AA1914" s="62"/>
      <c r="AB1914" s="62"/>
      <c r="AC1914" s="61">
        <f t="shared" si="1241"/>
        <v>0</v>
      </c>
      <c r="AD1914" s="1" t="str">
        <f t="shared" si="1242"/>
        <v>Nincs VKR kiválasztva!</v>
      </c>
      <c r="AF1914" s="60"/>
      <c r="AG1914" s="60"/>
      <c r="AH1914" s="60"/>
      <c r="AI1914" s="60"/>
      <c r="AJ1914" s="60"/>
      <c r="AK1914" s="60"/>
      <c r="AL1914" s="60"/>
      <c r="AM1914" s="60"/>
      <c r="AN1914" s="60"/>
      <c r="AO1914" s="60"/>
      <c r="AP1914" s="60"/>
      <c r="AQ1914" s="61">
        <f t="shared" si="1243"/>
        <v>0</v>
      </c>
      <c r="AR1914" s="130" t="s">
        <v>36</v>
      </c>
      <c r="AS1914" s="1" t="str">
        <f t="shared" si="1244"/>
        <v>Nincs VKR kiválasztva!</v>
      </c>
      <c r="AU1914" s="46"/>
      <c r="AV1914" s="46"/>
      <c r="AY1914" s="64" t="str">
        <f>IF($D1914="","",INDEX(Osszesito!$E:$E,MATCH($F1914,Osszesito!$C:$C,0)))</f>
        <v/>
      </c>
      <c r="AZ1914" s="64">
        <f t="shared" si="1211"/>
        <v>0</v>
      </c>
      <c r="BA1914" s="65">
        <f t="shared" si="1212"/>
        <v>0</v>
      </c>
      <c r="BB1914" s="65" t="str">
        <f t="shared" si="1213"/>
        <v>x</v>
      </c>
      <c r="BC1914" s="65">
        <f t="shared" si="1245"/>
        <v>0</v>
      </c>
      <c r="BD1914" s="65">
        <f t="shared" si="1238"/>
        <v>0</v>
      </c>
      <c r="BE1914" s="65">
        <f t="shared" si="1214"/>
        <v>0</v>
      </c>
      <c r="BF1914" s="64" t="str">
        <f t="shared" si="1215"/>
        <v>A forrás egyenlő a költséggel (I.ütem).</v>
      </c>
      <c r="BG1914" s="65">
        <f t="shared" si="1216"/>
        <v>0</v>
      </c>
      <c r="BH1914" s="65">
        <f t="shared" si="1217"/>
        <v>0</v>
      </c>
      <c r="BI1914" s="65">
        <f t="shared" si="1218"/>
        <v>0</v>
      </c>
      <c r="BJ1914" s="65">
        <f t="shared" si="1219"/>
        <v>0</v>
      </c>
      <c r="BK1914" s="65">
        <f t="shared" si="1246"/>
        <v>0</v>
      </c>
      <c r="BL1914" s="66" t="str">
        <f t="shared" si="1239"/>
        <v>Nem hosszútávú a feladat.</v>
      </c>
      <c r="BM1914" s="67">
        <f t="shared" si="1220"/>
        <v>1</v>
      </c>
      <c r="BN1914" s="67">
        <f t="shared" si="1221"/>
        <v>0</v>
      </c>
      <c r="BO1914" s="67">
        <f t="shared" si="1222"/>
        <v>1</v>
      </c>
      <c r="BP1914" s="67">
        <f t="shared" si="1223"/>
        <v>0</v>
      </c>
      <c r="BQ1914" s="65">
        <f t="shared" si="1224"/>
        <v>0</v>
      </c>
      <c r="BR1914" s="64" t="str">
        <f t="shared" si="1225"/>
        <v>Nincs hosszútávú terv!</v>
      </c>
      <c r="BS1914" s="65">
        <f t="shared" si="1226"/>
        <v>0</v>
      </c>
      <c r="BT1914" s="65">
        <f t="shared" si="1227"/>
        <v>0</v>
      </c>
      <c r="BU1914" s="65">
        <f t="shared" si="1228"/>
        <v>0</v>
      </c>
      <c r="BV1914" s="65">
        <f t="shared" si="1229"/>
        <v>0</v>
      </c>
      <c r="BW1914" s="65">
        <f t="shared" si="1230"/>
        <v>0</v>
      </c>
      <c r="BX1914" s="65">
        <f t="shared" si="1231"/>
        <v>0</v>
      </c>
      <c r="BY1914" s="65">
        <f t="shared" si="1232"/>
        <v>0</v>
      </c>
      <c r="BZ1914" s="65">
        <f t="shared" si="1233"/>
        <v>0</v>
      </c>
      <c r="CA1914" s="65">
        <f t="shared" si="1234"/>
        <v>0</v>
      </c>
      <c r="CB1914" s="65">
        <f t="shared" si="1235"/>
        <v>0</v>
      </c>
      <c r="CC1914" s="65">
        <f t="shared" si="1236"/>
        <v>0</v>
      </c>
      <c r="CD1914" s="65" t="str">
        <f t="shared" si="1247"/>
        <v>Hiányos kitöltés! (B-oszlop üres)</v>
      </c>
      <c r="CE1914" s="66" t="str">
        <f t="shared" si="1248"/>
        <v>Hiányos kitöltés! (B-oszlop üres)</v>
      </c>
      <c r="CF1914" s="65">
        <f t="shared" si="1249"/>
        <v>0</v>
      </c>
      <c r="CG1914" s="65">
        <f t="shared" si="1250"/>
        <v>0</v>
      </c>
      <c r="CH1914" s="65">
        <f t="shared" si="1251"/>
        <v>0</v>
      </c>
    </row>
    <row r="1915" spans="1:86" ht="31.25" x14ac:dyDescent="0.25">
      <c r="A1915" s="54" t="str">
        <f t="shared" si="1240"/>
        <v>Nincs VKR kiválasztva!</v>
      </c>
      <c r="B1915" s="68"/>
      <c r="C1915" s="55"/>
      <c r="D1915" s="47"/>
      <c r="E1915" s="47"/>
      <c r="F1915" s="56" t="str">
        <f>IF($G1915="","Nincs VKR kiválasztva!",INDEX(Osszesito!$C:$C,MATCH($G1915,Osszesito!$D:$D,0)))</f>
        <v>Nincs VKR kiválasztva!</v>
      </c>
      <c r="G1915" s="45"/>
      <c r="H1915" s="51" t="str">
        <f>IF($D1915="","",CONCATENATE($AY1915,"_",COUNTA($D$3:$D1915),"_FSZV_2026"))</f>
        <v/>
      </c>
      <c r="I1915" s="56" t="str">
        <f>IF($G1915="","Nincs VKR kiválasztva!",INDEX(Osszesito!$G:$G,MATCH($F1915,Osszesito!$C:$C,0)))</f>
        <v>Nincs VKR kiválasztva!</v>
      </c>
      <c r="J1915" s="56" t="str">
        <f>IF($G1915="","Nincs VKR kiválasztva!",INDEX(Osszesito!$F:$F,MATCH($F1915,Osszesito!$C:$C,0)))</f>
        <v>Nincs VKR kiválasztva!</v>
      </c>
      <c r="K1915" s="48" t="str">
        <f t="shared" si="1237"/>
        <v>Nincs kitöltve a költség rész!</v>
      </c>
      <c r="L1915" s="49"/>
      <c r="M1915" s="49"/>
      <c r="N1915" s="60"/>
      <c r="O1915" s="60"/>
      <c r="P1915" s="90"/>
      <c r="R1915" s="62"/>
      <c r="S1915" s="62"/>
      <c r="T1915" s="62"/>
      <c r="U1915" s="62"/>
      <c r="V1915" s="62"/>
      <c r="W1915" s="62"/>
      <c r="X1915" s="62"/>
      <c r="Y1915" s="62"/>
      <c r="Z1915" s="62"/>
      <c r="AA1915" s="62"/>
      <c r="AB1915" s="62"/>
      <c r="AC1915" s="61">
        <f t="shared" si="1241"/>
        <v>0</v>
      </c>
      <c r="AD1915" s="1" t="str">
        <f t="shared" si="1242"/>
        <v>Nincs VKR kiválasztva!</v>
      </c>
      <c r="AF1915" s="60"/>
      <c r="AG1915" s="60"/>
      <c r="AH1915" s="60"/>
      <c r="AI1915" s="60"/>
      <c r="AJ1915" s="60"/>
      <c r="AK1915" s="60"/>
      <c r="AL1915" s="60"/>
      <c r="AM1915" s="60"/>
      <c r="AN1915" s="60"/>
      <c r="AO1915" s="60"/>
      <c r="AP1915" s="60"/>
      <c r="AQ1915" s="61">
        <f t="shared" si="1243"/>
        <v>0</v>
      </c>
      <c r="AR1915" s="130" t="s">
        <v>36</v>
      </c>
      <c r="AS1915" s="1" t="str">
        <f t="shared" si="1244"/>
        <v>Nincs VKR kiválasztva!</v>
      </c>
      <c r="AU1915" s="46"/>
      <c r="AV1915" s="46"/>
      <c r="AY1915" s="64" t="str">
        <f>IF($D1915="","",INDEX(Osszesito!$E:$E,MATCH($F1915,Osszesito!$C:$C,0)))</f>
        <v/>
      </c>
      <c r="AZ1915" s="64">
        <f t="shared" si="1211"/>
        <v>0</v>
      </c>
      <c r="BA1915" s="65">
        <f t="shared" si="1212"/>
        <v>0</v>
      </c>
      <c r="BB1915" s="65" t="str">
        <f t="shared" si="1213"/>
        <v>x</v>
      </c>
      <c r="BC1915" s="65">
        <f t="shared" si="1245"/>
        <v>0</v>
      </c>
      <c r="BD1915" s="65">
        <f t="shared" si="1238"/>
        <v>0</v>
      </c>
      <c r="BE1915" s="65">
        <f t="shared" si="1214"/>
        <v>0</v>
      </c>
      <c r="BF1915" s="64" t="str">
        <f t="shared" si="1215"/>
        <v>A forrás egyenlő a költséggel (I.ütem).</v>
      </c>
      <c r="BG1915" s="65">
        <f t="shared" si="1216"/>
        <v>0</v>
      </c>
      <c r="BH1915" s="65">
        <f t="shared" si="1217"/>
        <v>0</v>
      </c>
      <c r="BI1915" s="65">
        <f t="shared" si="1218"/>
        <v>0</v>
      </c>
      <c r="BJ1915" s="65">
        <f t="shared" si="1219"/>
        <v>0</v>
      </c>
      <c r="BK1915" s="65">
        <f t="shared" si="1246"/>
        <v>0</v>
      </c>
      <c r="BL1915" s="66" t="str">
        <f t="shared" si="1239"/>
        <v>Nem hosszútávú a feladat.</v>
      </c>
      <c r="BM1915" s="67">
        <f t="shared" si="1220"/>
        <v>1</v>
      </c>
      <c r="BN1915" s="67">
        <f t="shared" si="1221"/>
        <v>0</v>
      </c>
      <c r="BO1915" s="67">
        <f t="shared" si="1222"/>
        <v>1</v>
      </c>
      <c r="BP1915" s="67">
        <f t="shared" si="1223"/>
        <v>0</v>
      </c>
      <c r="BQ1915" s="65">
        <f t="shared" si="1224"/>
        <v>0</v>
      </c>
      <c r="BR1915" s="64" t="str">
        <f t="shared" si="1225"/>
        <v>Nincs hosszútávú terv!</v>
      </c>
      <c r="BS1915" s="65">
        <f t="shared" si="1226"/>
        <v>0</v>
      </c>
      <c r="BT1915" s="65">
        <f t="shared" si="1227"/>
        <v>0</v>
      </c>
      <c r="BU1915" s="65">
        <f t="shared" si="1228"/>
        <v>0</v>
      </c>
      <c r="BV1915" s="65">
        <f t="shared" si="1229"/>
        <v>0</v>
      </c>
      <c r="BW1915" s="65">
        <f t="shared" si="1230"/>
        <v>0</v>
      </c>
      <c r="BX1915" s="65">
        <f t="shared" si="1231"/>
        <v>0</v>
      </c>
      <c r="BY1915" s="65">
        <f t="shared" si="1232"/>
        <v>0</v>
      </c>
      <c r="BZ1915" s="65">
        <f t="shared" si="1233"/>
        <v>0</v>
      </c>
      <c r="CA1915" s="65">
        <f t="shared" si="1234"/>
        <v>0</v>
      </c>
      <c r="CB1915" s="65">
        <f t="shared" si="1235"/>
        <v>0</v>
      </c>
      <c r="CC1915" s="65">
        <f t="shared" si="1236"/>
        <v>0</v>
      </c>
      <c r="CD1915" s="65" t="str">
        <f t="shared" si="1247"/>
        <v>Hiányos kitöltés! (B-oszlop üres)</v>
      </c>
      <c r="CE1915" s="66" t="str">
        <f t="shared" si="1248"/>
        <v>Hiányos kitöltés! (B-oszlop üres)</v>
      </c>
      <c r="CF1915" s="65">
        <f t="shared" si="1249"/>
        <v>0</v>
      </c>
      <c r="CG1915" s="65">
        <f t="shared" si="1250"/>
        <v>0</v>
      </c>
      <c r="CH1915" s="65">
        <f t="shared" si="1251"/>
        <v>0</v>
      </c>
    </row>
    <row r="1916" spans="1:86" ht="31.25" x14ac:dyDescent="0.25">
      <c r="A1916" s="54" t="str">
        <f t="shared" si="1240"/>
        <v>Nincs VKR kiválasztva!</v>
      </c>
      <c r="B1916" s="68"/>
      <c r="C1916" s="55"/>
      <c r="D1916" s="47"/>
      <c r="E1916" s="47"/>
      <c r="F1916" s="56" t="str">
        <f>IF($G1916="","Nincs VKR kiválasztva!",INDEX(Osszesito!$C:$C,MATCH($G1916,Osszesito!$D:$D,0)))</f>
        <v>Nincs VKR kiválasztva!</v>
      </c>
      <c r="G1916" s="45"/>
      <c r="H1916" s="51" t="str">
        <f>IF($D1916="","",CONCATENATE($AY1916,"_",COUNTA($D$3:$D1916),"_FSZV_2026"))</f>
        <v/>
      </c>
      <c r="I1916" s="56" t="str">
        <f>IF($G1916="","Nincs VKR kiválasztva!",INDEX(Osszesito!$G:$G,MATCH($F1916,Osszesito!$C:$C,0)))</f>
        <v>Nincs VKR kiválasztva!</v>
      </c>
      <c r="J1916" s="56" t="str">
        <f>IF($G1916="","Nincs VKR kiválasztva!",INDEX(Osszesito!$F:$F,MATCH($F1916,Osszesito!$C:$C,0)))</f>
        <v>Nincs VKR kiválasztva!</v>
      </c>
      <c r="K1916" s="48" t="str">
        <f t="shared" si="1237"/>
        <v>Nincs kitöltve a költség rész!</v>
      </c>
      <c r="L1916" s="49"/>
      <c r="M1916" s="49"/>
      <c r="N1916" s="60"/>
      <c r="O1916" s="60"/>
      <c r="P1916" s="90"/>
      <c r="R1916" s="62"/>
      <c r="S1916" s="62"/>
      <c r="T1916" s="62"/>
      <c r="U1916" s="62"/>
      <c r="V1916" s="62"/>
      <c r="W1916" s="62"/>
      <c r="X1916" s="62"/>
      <c r="Y1916" s="62"/>
      <c r="Z1916" s="62"/>
      <c r="AA1916" s="62"/>
      <c r="AB1916" s="62"/>
      <c r="AC1916" s="61">
        <f t="shared" si="1241"/>
        <v>0</v>
      </c>
      <c r="AD1916" s="1" t="str">
        <f t="shared" si="1242"/>
        <v>Nincs VKR kiválasztva!</v>
      </c>
      <c r="AF1916" s="60"/>
      <c r="AG1916" s="60"/>
      <c r="AH1916" s="60"/>
      <c r="AI1916" s="60"/>
      <c r="AJ1916" s="60"/>
      <c r="AK1916" s="60"/>
      <c r="AL1916" s="60"/>
      <c r="AM1916" s="60"/>
      <c r="AN1916" s="60"/>
      <c r="AO1916" s="60"/>
      <c r="AP1916" s="60"/>
      <c r="AQ1916" s="61">
        <f t="shared" si="1243"/>
        <v>0</v>
      </c>
      <c r="AR1916" s="130" t="s">
        <v>36</v>
      </c>
      <c r="AS1916" s="1" t="str">
        <f t="shared" si="1244"/>
        <v>Nincs VKR kiválasztva!</v>
      </c>
      <c r="AU1916" s="46"/>
      <c r="AV1916" s="46"/>
      <c r="AY1916" s="64" t="str">
        <f>IF($D1916="","",INDEX(Osszesito!$E:$E,MATCH($F1916,Osszesito!$C:$C,0)))</f>
        <v/>
      </c>
      <c r="AZ1916" s="64">
        <f t="shared" si="1211"/>
        <v>0</v>
      </c>
      <c r="BA1916" s="65">
        <f t="shared" si="1212"/>
        <v>0</v>
      </c>
      <c r="BB1916" s="65" t="str">
        <f t="shared" si="1213"/>
        <v>x</v>
      </c>
      <c r="BC1916" s="65">
        <f t="shared" si="1245"/>
        <v>0</v>
      </c>
      <c r="BD1916" s="65">
        <f t="shared" si="1238"/>
        <v>0</v>
      </c>
      <c r="BE1916" s="65">
        <f t="shared" si="1214"/>
        <v>0</v>
      </c>
      <c r="BF1916" s="64" t="str">
        <f t="shared" si="1215"/>
        <v>A forrás egyenlő a költséggel (I.ütem).</v>
      </c>
      <c r="BG1916" s="65">
        <f t="shared" si="1216"/>
        <v>0</v>
      </c>
      <c r="BH1916" s="65">
        <f t="shared" si="1217"/>
        <v>0</v>
      </c>
      <c r="BI1916" s="65">
        <f t="shared" si="1218"/>
        <v>0</v>
      </c>
      <c r="BJ1916" s="65">
        <f t="shared" si="1219"/>
        <v>0</v>
      </c>
      <c r="BK1916" s="65">
        <f t="shared" si="1246"/>
        <v>0</v>
      </c>
      <c r="BL1916" s="66" t="str">
        <f t="shared" si="1239"/>
        <v>Nem hosszútávú a feladat.</v>
      </c>
      <c r="BM1916" s="67">
        <f t="shared" si="1220"/>
        <v>1</v>
      </c>
      <c r="BN1916" s="67">
        <f t="shared" si="1221"/>
        <v>0</v>
      </c>
      <c r="BO1916" s="67">
        <f t="shared" si="1222"/>
        <v>1</v>
      </c>
      <c r="BP1916" s="67">
        <f t="shared" si="1223"/>
        <v>0</v>
      </c>
      <c r="BQ1916" s="65">
        <f t="shared" si="1224"/>
        <v>0</v>
      </c>
      <c r="BR1916" s="64" t="str">
        <f t="shared" si="1225"/>
        <v>Nincs hosszútávú terv!</v>
      </c>
      <c r="BS1916" s="65">
        <f t="shared" si="1226"/>
        <v>0</v>
      </c>
      <c r="BT1916" s="65">
        <f t="shared" si="1227"/>
        <v>0</v>
      </c>
      <c r="BU1916" s="65">
        <f t="shared" si="1228"/>
        <v>0</v>
      </c>
      <c r="BV1916" s="65">
        <f t="shared" si="1229"/>
        <v>0</v>
      </c>
      <c r="BW1916" s="65">
        <f t="shared" si="1230"/>
        <v>0</v>
      </c>
      <c r="BX1916" s="65">
        <f t="shared" si="1231"/>
        <v>0</v>
      </c>
      <c r="BY1916" s="65">
        <f t="shared" si="1232"/>
        <v>0</v>
      </c>
      <c r="BZ1916" s="65">
        <f t="shared" si="1233"/>
        <v>0</v>
      </c>
      <c r="CA1916" s="65">
        <f t="shared" si="1234"/>
        <v>0</v>
      </c>
      <c r="CB1916" s="65">
        <f t="shared" si="1235"/>
        <v>0</v>
      </c>
      <c r="CC1916" s="65">
        <f t="shared" si="1236"/>
        <v>0</v>
      </c>
      <c r="CD1916" s="65" t="str">
        <f t="shared" si="1247"/>
        <v>Hiányos kitöltés! (B-oszlop üres)</v>
      </c>
      <c r="CE1916" s="66" t="str">
        <f t="shared" si="1248"/>
        <v>Hiányos kitöltés! (B-oszlop üres)</v>
      </c>
      <c r="CF1916" s="65">
        <f t="shared" si="1249"/>
        <v>0</v>
      </c>
      <c r="CG1916" s="65">
        <f t="shared" si="1250"/>
        <v>0</v>
      </c>
      <c r="CH1916" s="65">
        <f t="shared" si="1251"/>
        <v>0</v>
      </c>
    </row>
    <row r="1917" spans="1:86" ht="31.25" x14ac:dyDescent="0.25">
      <c r="A1917" s="54" t="str">
        <f t="shared" si="1240"/>
        <v>Nincs VKR kiválasztva!</v>
      </c>
      <c r="B1917" s="68"/>
      <c r="C1917" s="55"/>
      <c r="D1917" s="47"/>
      <c r="E1917" s="47"/>
      <c r="F1917" s="56" t="str">
        <f>IF($G1917="","Nincs VKR kiválasztva!",INDEX(Osszesito!$C:$C,MATCH($G1917,Osszesito!$D:$D,0)))</f>
        <v>Nincs VKR kiválasztva!</v>
      </c>
      <c r="G1917" s="45"/>
      <c r="H1917" s="51" t="str">
        <f>IF($D1917="","",CONCATENATE($AY1917,"_",COUNTA($D$3:$D1917),"_FSZV_2026"))</f>
        <v/>
      </c>
      <c r="I1917" s="56" t="str">
        <f>IF($G1917="","Nincs VKR kiválasztva!",INDEX(Osszesito!$G:$G,MATCH($F1917,Osszesito!$C:$C,0)))</f>
        <v>Nincs VKR kiválasztva!</v>
      </c>
      <c r="J1917" s="56" t="str">
        <f>IF($G1917="","Nincs VKR kiválasztva!",INDEX(Osszesito!$F:$F,MATCH($F1917,Osszesito!$C:$C,0)))</f>
        <v>Nincs VKR kiválasztva!</v>
      </c>
      <c r="K1917" s="48" t="str">
        <f t="shared" si="1237"/>
        <v>Nincs kitöltve a költség rész!</v>
      </c>
      <c r="L1917" s="49"/>
      <c r="M1917" s="49"/>
      <c r="N1917" s="60"/>
      <c r="O1917" s="60"/>
      <c r="P1917" s="90"/>
      <c r="R1917" s="62"/>
      <c r="S1917" s="62"/>
      <c r="T1917" s="62"/>
      <c r="U1917" s="62"/>
      <c r="V1917" s="62"/>
      <c r="W1917" s="62"/>
      <c r="X1917" s="62"/>
      <c r="Y1917" s="62"/>
      <c r="Z1917" s="62"/>
      <c r="AA1917" s="62"/>
      <c r="AB1917" s="62"/>
      <c r="AC1917" s="61">
        <f t="shared" si="1241"/>
        <v>0</v>
      </c>
      <c r="AD1917" s="1" t="str">
        <f t="shared" si="1242"/>
        <v>Nincs VKR kiválasztva!</v>
      </c>
      <c r="AF1917" s="60"/>
      <c r="AG1917" s="60"/>
      <c r="AH1917" s="60"/>
      <c r="AI1917" s="60"/>
      <c r="AJ1917" s="60"/>
      <c r="AK1917" s="60"/>
      <c r="AL1917" s="60"/>
      <c r="AM1917" s="60"/>
      <c r="AN1917" s="60"/>
      <c r="AO1917" s="60"/>
      <c r="AP1917" s="60"/>
      <c r="AQ1917" s="61">
        <f t="shared" si="1243"/>
        <v>0</v>
      </c>
      <c r="AR1917" s="130" t="s">
        <v>36</v>
      </c>
      <c r="AS1917" s="1" t="str">
        <f t="shared" si="1244"/>
        <v>Nincs VKR kiválasztva!</v>
      </c>
      <c r="AU1917" s="46"/>
      <c r="AV1917" s="46"/>
      <c r="AY1917" s="64" t="str">
        <f>IF($D1917="","",INDEX(Osszesito!$E:$E,MATCH($F1917,Osszesito!$C:$C,0)))</f>
        <v/>
      </c>
      <c r="AZ1917" s="64">
        <f t="shared" si="1211"/>
        <v>0</v>
      </c>
      <c r="BA1917" s="65">
        <f t="shared" si="1212"/>
        <v>0</v>
      </c>
      <c r="BB1917" s="65" t="str">
        <f t="shared" si="1213"/>
        <v>x</v>
      </c>
      <c r="BC1917" s="65">
        <f t="shared" si="1245"/>
        <v>0</v>
      </c>
      <c r="BD1917" s="65">
        <f t="shared" si="1238"/>
        <v>0</v>
      </c>
      <c r="BE1917" s="65">
        <f t="shared" si="1214"/>
        <v>0</v>
      </c>
      <c r="BF1917" s="64" t="str">
        <f t="shared" si="1215"/>
        <v>A forrás egyenlő a költséggel (I.ütem).</v>
      </c>
      <c r="BG1917" s="65">
        <f t="shared" si="1216"/>
        <v>0</v>
      </c>
      <c r="BH1917" s="65">
        <f t="shared" si="1217"/>
        <v>0</v>
      </c>
      <c r="BI1917" s="65">
        <f t="shared" si="1218"/>
        <v>0</v>
      </c>
      <c r="BJ1917" s="65">
        <f t="shared" si="1219"/>
        <v>0</v>
      </c>
      <c r="BK1917" s="65">
        <f t="shared" si="1246"/>
        <v>0</v>
      </c>
      <c r="BL1917" s="66" t="str">
        <f t="shared" si="1239"/>
        <v>Nem hosszútávú a feladat.</v>
      </c>
      <c r="BM1917" s="67">
        <f t="shared" si="1220"/>
        <v>1</v>
      </c>
      <c r="BN1917" s="67">
        <f t="shared" si="1221"/>
        <v>0</v>
      </c>
      <c r="BO1917" s="67">
        <f t="shared" si="1222"/>
        <v>1</v>
      </c>
      <c r="BP1917" s="67">
        <f t="shared" si="1223"/>
        <v>0</v>
      </c>
      <c r="BQ1917" s="65">
        <f t="shared" si="1224"/>
        <v>0</v>
      </c>
      <c r="BR1917" s="64" t="str">
        <f t="shared" si="1225"/>
        <v>Nincs hosszútávú terv!</v>
      </c>
      <c r="BS1917" s="65">
        <f t="shared" si="1226"/>
        <v>0</v>
      </c>
      <c r="BT1917" s="65">
        <f t="shared" si="1227"/>
        <v>0</v>
      </c>
      <c r="BU1917" s="65">
        <f t="shared" si="1228"/>
        <v>0</v>
      </c>
      <c r="BV1917" s="65">
        <f t="shared" si="1229"/>
        <v>0</v>
      </c>
      <c r="BW1917" s="65">
        <f t="shared" si="1230"/>
        <v>0</v>
      </c>
      <c r="BX1917" s="65">
        <f t="shared" si="1231"/>
        <v>0</v>
      </c>
      <c r="BY1917" s="65">
        <f t="shared" si="1232"/>
        <v>0</v>
      </c>
      <c r="BZ1917" s="65">
        <f t="shared" si="1233"/>
        <v>0</v>
      </c>
      <c r="CA1917" s="65">
        <f t="shared" si="1234"/>
        <v>0</v>
      </c>
      <c r="CB1917" s="65">
        <f t="shared" si="1235"/>
        <v>0</v>
      </c>
      <c r="CC1917" s="65">
        <f t="shared" si="1236"/>
        <v>0</v>
      </c>
      <c r="CD1917" s="65" t="str">
        <f t="shared" si="1247"/>
        <v>Hiányos kitöltés! (B-oszlop üres)</v>
      </c>
      <c r="CE1917" s="66" t="str">
        <f t="shared" si="1248"/>
        <v>Hiányos kitöltés! (B-oszlop üres)</v>
      </c>
      <c r="CF1917" s="65">
        <f t="shared" si="1249"/>
        <v>0</v>
      </c>
      <c r="CG1917" s="65">
        <f t="shared" si="1250"/>
        <v>0</v>
      </c>
      <c r="CH1917" s="65">
        <f t="shared" si="1251"/>
        <v>0</v>
      </c>
    </row>
    <row r="1918" spans="1:86" ht="31.25" x14ac:dyDescent="0.25">
      <c r="A1918" s="54" t="str">
        <f t="shared" si="1240"/>
        <v>Nincs VKR kiválasztva!</v>
      </c>
      <c r="B1918" s="68"/>
      <c r="C1918" s="55"/>
      <c r="D1918" s="47"/>
      <c r="E1918" s="47"/>
      <c r="F1918" s="56" t="str">
        <f>IF($G1918="","Nincs VKR kiválasztva!",INDEX(Osszesito!$C:$C,MATCH($G1918,Osszesito!$D:$D,0)))</f>
        <v>Nincs VKR kiválasztva!</v>
      </c>
      <c r="G1918" s="45"/>
      <c r="H1918" s="51" t="str">
        <f>IF($D1918="","",CONCATENATE($AY1918,"_",COUNTA($D$3:$D1918),"_FSZV_2026"))</f>
        <v/>
      </c>
      <c r="I1918" s="56" t="str">
        <f>IF($G1918="","Nincs VKR kiválasztva!",INDEX(Osszesito!$G:$G,MATCH($F1918,Osszesito!$C:$C,0)))</f>
        <v>Nincs VKR kiválasztva!</v>
      </c>
      <c r="J1918" s="56" t="str">
        <f>IF($G1918="","Nincs VKR kiválasztva!",INDEX(Osszesito!$F:$F,MATCH($F1918,Osszesito!$C:$C,0)))</f>
        <v>Nincs VKR kiválasztva!</v>
      </c>
      <c r="K1918" s="48" t="str">
        <f t="shared" si="1237"/>
        <v>Nincs kitöltve a költség rész!</v>
      </c>
      <c r="L1918" s="49"/>
      <c r="M1918" s="49"/>
      <c r="N1918" s="60"/>
      <c r="O1918" s="60"/>
      <c r="P1918" s="90"/>
      <c r="R1918" s="62"/>
      <c r="S1918" s="62"/>
      <c r="T1918" s="62"/>
      <c r="U1918" s="62"/>
      <c r="V1918" s="62"/>
      <c r="W1918" s="62"/>
      <c r="X1918" s="62"/>
      <c r="Y1918" s="62"/>
      <c r="Z1918" s="62"/>
      <c r="AA1918" s="62"/>
      <c r="AB1918" s="62"/>
      <c r="AC1918" s="61">
        <f t="shared" si="1241"/>
        <v>0</v>
      </c>
      <c r="AD1918" s="1" t="str">
        <f t="shared" si="1242"/>
        <v>Nincs VKR kiválasztva!</v>
      </c>
      <c r="AF1918" s="60"/>
      <c r="AG1918" s="60"/>
      <c r="AH1918" s="60"/>
      <c r="AI1918" s="60"/>
      <c r="AJ1918" s="60"/>
      <c r="AK1918" s="60"/>
      <c r="AL1918" s="60"/>
      <c r="AM1918" s="60"/>
      <c r="AN1918" s="60"/>
      <c r="AO1918" s="60"/>
      <c r="AP1918" s="60"/>
      <c r="AQ1918" s="61">
        <f t="shared" si="1243"/>
        <v>0</v>
      </c>
      <c r="AR1918" s="130" t="s">
        <v>36</v>
      </c>
      <c r="AS1918" s="1" t="str">
        <f t="shared" si="1244"/>
        <v>Nincs VKR kiválasztva!</v>
      </c>
      <c r="AU1918" s="46"/>
      <c r="AV1918" s="46"/>
      <c r="AY1918" s="64" t="str">
        <f>IF($D1918="","",INDEX(Osszesito!$E:$E,MATCH($F1918,Osszesito!$C:$C,0)))</f>
        <v/>
      </c>
      <c r="AZ1918" s="64">
        <f t="shared" si="1211"/>
        <v>0</v>
      </c>
      <c r="BA1918" s="65">
        <f t="shared" si="1212"/>
        <v>0</v>
      </c>
      <c r="BB1918" s="65" t="str">
        <f t="shared" si="1213"/>
        <v>x</v>
      </c>
      <c r="BC1918" s="65">
        <f t="shared" si="1245"/>
        <v>0</v>
      </c>
      <c r="BD1918" s="65">
        <f t="shared" si="1238"/>
        <v>0</v>
      </c>
      <c r="BE1918" s="65">
        <f t="shared" si="1214"/>
        <v>0</v>
      </c>
      <c r="BF1918" s="64" t="str">
        <f t="shared" si="1215"/>
        <v>A forrás egyenlő a költséggel (I.ütem).</v>
      </c>
      <c r="BG1918" s="65">
        <f t="shared" si="1216"/>
        <v>0</v>
      </c>
      <c r="BH1918" s="65">
        <f t="shared" si="1217"/>
        <v>0</v>
      </c>
      <c r="BI1918" s="65">
        <f t="shared" si="1218"/>
        <v>0</v>
      </c>
      <c r="BJ1918" s="65">
        <f t="shared" si="1219"/>
        <v>0</v>
      </c>
      <c r="BK1918" s="65">
        <f t="shared" si="1246"/>
        <v>0</v>
      </c>
      <c r="BL1918" s="66" t="str">
        <f t="shared" si="1239"/>
        <v>Nem hosszútávú a feladat.</v>
      </c>
      <c r="BM1918" s="67">
        <f t="shared" si="1220"/>
        <v>1</v>
      </c>
      <c r="BN1918" s="67">
        <f t="shared" si="1221"/>
        <v>0</v>
      </c>
      <c r="BO1918" s="67">
        <f t="shared" si="1222"/>
        <v>1</v>
      </c>
      <c r="BP1918" s="67">
        <f t="shared" si="1223"/>
        <v>0</v>
      </c>
      <c r="BQ1918" s="65">
        <f t="shared" si="1224"/>
        <v>0</v>
      </c>
      <c r="BR1918" s="64" t="str">
        <f t="shared" si="1225"/>
        <v>Nincs hosszútávú terv!</v>
      </c>
      <c r="BS1918" s="65">
        <f t="shared" si="1226"/>
        <v>0</v>
      </c>
      <c r="BT1918" s="65">
        <f t="shared" si="1227"/>
        <v>0</v>
      </c>
      <c r="BU1918" s="65">
        <f t="shared" si="1228"/>
        <v>0</v>
      </c>
      <c r="BV1918" s="65">
        <f t="shared" si="1229"/>
        <v>0</v>
      </c>
      <c r="BW1918" s="65">
        <f t="shared" si="1230"/>
        <v>0</v>
      </c>
      <c r="BX1918" s="65">
        <f t="shared" si="1231"/>
        <v>0</v>
      </c>
      <c r="BY1918" s="65">
        <f t="shared" si="1232"/>
        <v>0</v>
      </c>
      <c r="BZ1918" s="65">
        <f t="shared" si="1233"/>
        <v>0</v>
      </c>
      <c r="CA1918" s="65">
        <f t="shared" si="1234"/>
        <v>0</v>
      </c>
      <c r="CB1918" s="65">
        <f t="shared" si="1235"/>
        <v>0</v>
      </c>
      <c r="CC1918" s="65">
        <f t="shared" si="1236"/>
        <v>0</v>
      </c>
      <c r="CD1918" s="65" t="str">
        <f t="shared" si="1247"/>
        <v>Hiányos kitöltés! (B-oszlop üres)</v>
      </c>
      <c r="CE1918" s="66" t="str">
        <f t="shared" si="1248"/>
        <v>Hiányos kitöltés! (B-oszlop üres)</v>
      </c>
      <c r="CF1918" s="65">
        <f t="shared" si="1249"/>
        <v>0</v>
      </c>
      <c r="CG1918" s="65">
        <f t="shared" si="1250"/>
        <v>0</v>
      </c>
      <c r="CH1918" s="65">
        <f t="shared" si="1251"/>
        <v>0</v>
      </c>
    </row>
    <row r="1919" spans="1:86" ht="31.25" x14ac:dyDescent="0.25">
      <c r="A1919" s="54" t="str">
        <f t="shared" si="1240"/>
        <v>Nincs VKR kiválasztva!</v>
      </c>
      <c r="B1919" s="68"/>
      <c r="C1919" s="55"/>
      <c r="D1919" s="47"/>
      <c r="E1919" s="47"/>
      <c r="F1919" s="56" t="str">
        <f>IF($G1919="","Nincs VKR kiválasztva!",INDEX(Osszesito!$C:$C,MATCH($G1919,Osszesito!$D:$D,0)))</f>
        <v>Nincs VKR kiválasztva!</v>
      </c>
      <c r="G1919" s="45"/>
      <c r="H1919" s="51" t="str">
        <f>IF($D1919="","",CONCATENATE($AY1919,"_",COUNTA($D$3:$D1919),"_FSZV_2026"))</f>
        <v/>
      </c>
      <c r="I1919" s="56" t="str">
        <f>IF($G1919="","Nincs VKR kiválasztva!",INDEX(Osszesito!$G:$G,MATCH($F1919,Osszesito!$C:$C,0)))</f>
        <v>Nincs VKR kiválasztva!</v>
      </c>
      <c r="J1919" s="56" t="str">
        <f>IF($G1919="","Nincs VKR kiválasztva!",INDEX(Osszesito!$F:$F,MATCH($F1919,Osszesito!$C:$C,0)))</f>
        <v>Nincs VKR kiválasztva!</v>
      </c>
      <c r="K1919" s="48" t="str">
        <f t="shared" si="1237"/>
        <v>Nincs kitöltve a költség rész!</v>
      </c>
      <c r="L1919" s="49"/>
      <c r="M1919" s="49"/>
      <c r="N1919" s="60"/>
      <c r="O1919" s="60"/>
      <c r="P1919" s="90"/>
      <c r="R1919" s="62"/>
      <c r="S1919" s="62"/>
      <c r="T1919" s="62"/>
      <c r="U1919" s="62"/>
      <c r="V1919" s="62"/>
      <c r="W1919" s="62"/>
      <c r="X1919" s="62"/>
      <c r="Y1919" s="62"/>
      <c r="Z1919" s="62"/>
      <c r="AA1919" s="62"/>
      <c r="AB1919" s="62"/>
      <c r="AC1919" s="61">
        <f t="shared" si="1241"/>
        <v>0</v>
      </c>
      <c r="AD1919" s="1" t="str">
        <f t="shared" si="1242"/>
        <v>Nincs VKR kiválasztva!</v>
      </c>
      <c r="AF1919" s="60"/>
      <c r="AG1919" s="60"/>
      <c r="AH1919" s="60"/>
      <c r="AI1919" s="60"/>
      <c r="AJ1919" s="60"/>
      <c r="AK1919" s="60"/>
      <c r="AL1919" s="60"/>
      <c r="AM1919" s="60"/>
      <c r="AN1919" s="60"/>
      <c r="AO1919" s="60"/>
      <c r="AP1919" s="60"/>
      <c r="AQ1919" s="61">
        <f t="shared" si="1243"/>
        <v>0</v>
      </c>
      <c r="AR1919" s="130" t="s">
        <v>36</v>
      </c>
      <c r="AS1919" s="1" t="str">
        <f t="shared" si="1244"/>
        <v>Nincs VKR kiválasztva!</v>
      </c>
      <c r="AU1919" s="46"/>
      <c r="AV1919" s="46"/>
      <c r="AY1919" s="64" t="str">
        <f>IF($D1919="","",INDEX(Osszesito!$E:$E,MATCH($F1919,Osszesito!$C:$C,0)))</f>
        <v/>
      </c>
      <c r="AZ1919" s="64">
        <f t="shared" si="1211"/>
        <v>0</v>
      </c>
      <c r="BA1919" s="65">
        <f t="shared" si="1212"/>
        <v>0</v>
      </c>
      <c r="BB1919" s="65" t="str">
        <f t="shared" si="1213"/>
        <v>x</v>
      </c>
      <c r="BC1919" s="65">
        <f t="shared" si="1245"/>
        <v>0</v>
      </c>
      <c r="BD1919" s="65">
        <f t="shared" si="1238"/>
        <v>0</v>
      </c>
      <c r="BE1919" s="65">
        <f t="shared" si="1214"/>
        <v>0</v>
      </c>
      <c r="BF1919" s="64" t="str">
        <f t="shared" si="1215"/>
        <v>A forrás egyenlő a költséggel (I.ütem).</v>
      </c>
      <c r="BG1919" s="65">
        <f t="shared" si="1216"/>
        <v>0</v>
      </c>
      <c r="BH1919" s="65">
        <f t="shared" si="1217"/>
        <v>0</v>
      </c>
      <c r="BI1919" s="65">
        <f t="shared" si="1218"/>
        <v>0</v>
      </c>
      <c r="BJ1919" s="65">
        <f t="shared" si="1219"/>
        <v>0</v>
      </c>
      <c r="BK1919" s="65">
        <f t="shared" si="1246"/>
        <v>0</v>
      </c>
      <c r="BL1919" s="66" t="str">
        <f t="shared" si="1239"/>
        <v>Nem hosszútávú a feladat.</v>
      </c>
      <c r="BM1919" s="67">
        <f t="shared" si="1220"/>
        <v>1</v>
      </c>
      <c r="BN1919" s="67">
        <f t="shared" si="1221"/>
        <v>0</v>
      </c>
      <c r="BO1919" s="67">
        <f t="shared" si="1222"/>
        <v>1</v>
      </c>
      <c r="BP1919" s="67">
        <f t="shared" si="1223"/>
        <v>0</v>
      </c>
      <c r="BQ1919" s="65">
        <f t="shared" si="1224"/>
        <v>0</v>
      </c>
      <c r="BR1919" s="64" t="str">
        <f t="shared" si="1225"/>
        <v>Nincs hosszútávú terv!</v>
      </c>
      <c r="BS1919" s="65">
        <f t="shared" si="1226"/>
        <v>0</v>
      </c>
      <c r="BT1919" s="65">
        <f t="shared" si="1227"/>
        <v>0</v>
      </c>
      <c r="BU1919" s="65">
        <f t="shared" si="1228"/>
        <v>0</v>
      </c>
      <c r="BV1919" s="65">
        <f t="shared" si="1229"/>
        <v>0</v>
      </c>
      <c r="BW1919" s="65">
        <f t="shared" si="1230"/>
        <v>0</v>
      </c>
      <c r="BX1919" s="65">
        <f t="shared" si="1231"/>
        <v>0</v>
      </c>
      <c r="BY1919" s="65">
        <f t="shared" si="1232"/>
        <v>0</v>
      </c>
      <c r="BZ1919" s="65">
        <f t="shared" si="1233"/>
        <v>0</v>
      </c>
      <c r="CA1919" s="65">
        <f t="shared" si="1234"/>
        <v>0</v>
      </c>
      <c r="CB1919" s="65">
        <f t="shared" si="1235"/>
        <v>0</v>
      </c>
      <c r="CC1919" s="65">
        <f t="shared" si="1236"/>
        <v>0</v>
      </c>
      <c r="CD1919" s="65" t="str">
        <f t="shared" si="1247"/>
        <v>Hiányos kitöltés! (B-oszlop üres)</v>
      </c>
      <c r="CE1919" s="66" t="str">
        <f t="shared" si="1248"/>
        <v>Hiányos kitöltés! (B-oszlop üres)</v>
      </c>
      <c r="CF1919" s="65">
        <f t="shared" si="1249"/>
        <v>0</v>
      </c>
      <c r="CG1919" s="65">
        <f t="shared" si="1250"/>
        <v>0</v>
      </c>
      <c r="CH1919" s="65">
        <f t="shared" si="1251"/>
        <v>0</v>
      </c>
    </row>
    <row r="1920" spans="1:86" ht="31.25" x14ac:dyDescent="0.25">
      <c r="A1920" s="54" t="str">
        <f t="shared" si="1240"/>
        <v>Nincs VKR kiválasztva!</v>
      </c>
      <c r="B1920" s="68"/>
      <c r="C1920" s="55"/>
      <c r="D1920" s="47"/>
      <c r="E1920" s="47"/>
      <c r="F1920" s="56" t="str">
        <f>IF($G1920="","Nincs VKR kiválasztva!",INDEX(Osszesito!$C:$C,MATCH($G1920,Osszesito!$D:$D,0)))</f>
        <v>Nincs VKR kiválasztva!</v>
      </c>
      <c r="G1920" s="45"/>
      <c r="H1920" s="51" t="str">
        <f>IF($D1920="","",CONCATENATE($AY1920,"_",COUNTA($D$3:$D1920),"_FSZV_2026"))</f>
        <v/>
      </c>
      <c r="I1920" s="56" t="str">
        <f>IF($G1920="","Nincs VKR kiválasztva!",INDEX(Osszesito!$G:$G,MATCH($F1920,Osszesito!$C:$C,0)))</f>
        <v>Nincs VKR kiválasztva!</v>
      </c>
      <c r="J1920" s="56" t="str">
        <f>IF($G1920="","Nincs VKR kiválasztva!",INDEX(Osszesito!$F:$F,MATCH($F1920,Osszesito!$C:$C,0)))</f>
        <v>Nincs VKR kiválasztva!</v>
      </c>
      <c r="K1920" s="48" t="str">
        <f t="shared" si="1237"/>
        <v>Nincs kitöltve a költség rész!</v>
      </c>
      <c r="L1920" s="49"/>
      <c r="M1920" s="49"/>
      <c r="N1920" s="60"/>
      <c r="O1920" s="60"/>
      <c r="P1920" s="90"/>
      <c r="R1920" s="62"/>
      <c r="S1920" s="62"/>
      <c r="T1920" s="62"/>
      <c r="U1920" s="62"/>
      <c r="V1920" s="62"/>
      <c r="W1920" s="62"/>
      <c r="X1920" s="62"/>
      <c r="Y1920" s="62"/>
      <c r="Z1920" s="62"/>
      <c r="AA1920" s="62"/>
      <c r="AB1920" s="62"/>
      <c r="AC1920" s="61">
        <f t="shared" si="1241"/>
        <v>0</v>
      </c>
      <c r="AD1920" s="1" t="str">
        <f t="shared" si="1242"/>
        <v>Nincs VKR kiválasztva!</v>
      </c>
      <c r="AF1920" s="60"/>
      <c r="AG1920" s="60"/>
      <c r="AH1920" s="60"/>
      <c r="AI1920" s="60"/>
      <c r="AJ1920" s="60"/>
      <c r="AK1920" s="60"/>
      <c r="AL1920" s="60"/>
      <c r="AM1920" s="60"/>
      <c r="AN1920" s="60"/>
      <c r="AO1920" s="60"/>
      <c r="AP1920" s="60"/>
      <c r="AQ1920" s="61">
        <f t="shared" si="1243"/>
        <v>0</v>
      </c>
      <c r="AR1920" s="130" t="s">
        <v>36</v>
      </c>
      <c r="AS1920" s="1" t="str">
        <f t="shared" si="1244"/>
        <v>Nincs VKR kiválasztva!</v>
      </c>
      <c r="AU1920" s="46"/>
      <c r="AV1920" s="46"/>
      <c r="AY1920" s="64" t="str">
        <f>IF($D1920="","",INDEX(Osszesito!$E:$E,MATCH($F1920,Osszesito!$C:$C,0)))</f>
        <v/>
      </c>
      <c r="AZ1920" s="64">
        <f t="shared" si="1211"/>
        <v>0</v>
      </c>
      <c r="BA1920" s="65">
        <f t="shared" si="1212"/>
        <v>0</v>
      </c>
      <c r="BB1920" s="65" t="str">
        <f t="shared" si="1213"/>
        <v>x</v>
      </c>
      <c r="BC1920" s="65">
        <f t="shared" si="1245"/>
        <v>0</v>
      </c>
      <c r="BD1920" s="65">
        <f t="shared" si="1238"/>
        <v>0</v>
      </c>
      <c r="BE1920" s="65">
        <f t="shared" si="1214"/>
        <v>0</v>
      </c>
      <c r="BF1920" s="64" t="str">
        <f t="shared" si="1215"/>
        <v>A forrás egyenlő a költséggel (I.ütem).</v>
      </c>
      <c r="BG1920" s="65">
        <f t="shared" si="1216"/>
        <v>0</v>
      </c>
      <c r="BH1920" s="65">
        <f t="shared" si="1217"/>
        <v>0</v>
      </c>
      <c r="BI1920" s="65">
        <f t="shared" si="1218"/>
        <v>0</v>
      </c>
      <c r="BJ1920" s="65">
        <f t="shared" si="1219"/>
        <v>0</v>
      </c>
      <c r="BK1920" s="65">
        <f t="shared" si="1246"/>
        <v>0</v>
      </c>
      <c r="BL1920" s="66" t="str">
        <f t="shared" si="1239"/>
        <v>Nem hosszútávú a feladat.</v>
      </c>
      <c r="BM1920" s="67">
        <f t="shared" si="1220"/>
        <v>1</v>
      </c>
      <c r="BN1920" s="67">
        <f t="shared" si="1221"/>
        <v>0</v>
      </c>
      <c r="BO1920" s="67">
        <f t="shared" si="1222"/>
        <v>1</v>
      </c>
      <c r="BP1920" s="67">
        <f t="shared" si="1223"/>
        <v>0</v>
      </c>
      <c r="BQ1920" s="65">
        <f t="shared" si="1224"/>
        <v>0</v>
      </c>
      <c r="BR1920" s="64" t="str">
        <f t="shared" si="1225"/>
        <v>Nincs hosszútávú terv!</v>
      </c>
      <c r="BS1920" s="65">
        <f t="shared" si="1226"/>
        <v>0</v>
      </c>
      <c r="BT1920" s="65">
        <f t="shared" si="1227"/>
        <v>0</v>
      </c>
      <c r="BU1920" s="65">
        <f t="shared" si="1228"/>
        <v>0</v>
      </c>
      <c r="BV1920" s="65">
        <f t="shared" si="1229"/>
        <v>0</v>
      </c>
      <c r="BW1920" s="65">
        <f t="shared" si="1230"/>
        <v>0</v>
      </c>
      <c r="BX1920" s="65">
        <f t="shared" si="1231"/>
        <v>0</v>
      </c>
      <c r="BY1920" s="65">
        <f t="shared" si="1232"/>
        <v>0</v>
      </c>
      <c r="BZ1920" s="65">
        <f t="shared" si="1233"/>
        <v>0</v>
      </c>
      <c r="CA1920" s="65">
        <f t="shared" si="1234"/>
        <v>0</v>
      </c>
      <c r="CB1920" s="65">
        <f t="shared" si="1235"/>
        <v>0</v>
      </c>
      <c r="CC1920" s="65">
        <f t="shared" si="1236"/>
        <v>0</v>
      </c>
      <c r="CD1920" s="65" t="str">
        <f t="shared" si="1247"/>
        <v>Hiányos kitöltés! (B-oszlop üres)</v>
      </c>
      <c r="CE1920" s="66" t="str">
        <f t="shared" si="1248"/>
        <v>Hiányos kitöltés! (B-oszlop üres)</v>
      </c>
      <c r="CF1920" s="65">
        <f t="shared" si="1249"/>
        <v>0</v>
      </c>
      <c r="CG1920" s="65">
        <f t="shared" si="1250"/>
        <v>0</v>
      </c>
      <c r="CH1920" s="65">
        <f t="shared" si="1251"/>
        <v>0</v>
      </c>
    </row>
    <row r="1921" spans="1:86" ht="31.25" x14ac:dyDescent="0.25">
      <c r="A1921" s="54" t="str">
        <f t="shared" si="1240"/>
        <v>Nincs VKR kiválasztva!</v>
      </c>
      <c r="B1921" s="68"/>
      <c r="C1921" s="55"/>
      <c r="D1921" s="47"/>
      <c r="E1921" s="47"/>
      <c r="F1921" s="56" t="str">
        <f>IF($G1921="","Nincs VKR kiválasztva!",INDEX(Osszesito!$C:$C,MATCH($G1921,Osszesito!$D:$D,0)))</f>
        <v>Nincs VKR kiválasztva!</v>
      </c>
      <c r="G1921" s="45"/>
      <c r="H1921" s="51" t="str">
        <f>IF($D1921="","",CONCATENATE($AY1921,"_",COUNTA($D$3:$D1921),"_FSZV_2026"))</f>
        <v/>
      </c>
      <c r="I1921" s="56" t="str">
        <f>IF($G1921="","Nincs VKR kiválasztva!",INDEX(Osszesito!$G:$G,MATCH($F1921,Osszesito!$C:$C,0)))</f>
        <v>Nincs VKR kiválasztva!</v>
      </c>
      <c r="J1921" s="56" t="str">
        <f>IF($G1921="","Nincs VKR kiválasztva!",INDEX(Osszesito!$F:$F,MATCH($F1921,Osszesito!$C:$C,0)))</f>
        <v>Nincs VKR kiválasztva!</v>
      </c>
      <c r="K1921" s="48" t="str">
        <f t="shared" si="1237"/>
        <v>Nincs kitöltve a költség rész!</v>
      </c>
      <c r="L1921" s="49"/>
      <c r="M1921" s="49"/>
      <c r="N1921" s="60"/>
      <c r="O1921" s="60"/>
      <c r="P1921" s="90"/>
      <c r="R1921" s="62"/>
      <c r="S1921" s="62"/>
      <c r="T1921" s="62"/>
      <c r="U1921" s="62"/>
      <c r="V1921" s="62"/>
      <c r="W1921" s="62"/>
      <c r="X1921" s="62"/>
      <c r="Y1921" s="62"/>
      <c r="Z1921" s="62"/>
      <c r="AA1921" s="62"/>
      <c r="AB1921" s="62"/>
      <c r="AC1921" s="61">
        <f t="shared" si="1241"/>
        <v>0</v>
      </c>
      <c r="AD1921" s="1" t="str">
        <f t="shared" si="1242"/>
        <v>Nincs VKR kiválasztva!</v>
      </c>
      <c r="AF1921" s="60"/>
      <c r="AG1921" s="60"/>
      <c r="AH1921" s="60"/>
      <c r="AI1921" s="60"/>
      <c r="AJ1921" s="60"/>
      <c r="AK1921" s="60"/>
      <c r="AL1921" s="60"/>
      <c r="AM1921" s="60"/>
      <c r="AN1921" s="60"/>
      <c r="AO1921" s="60"/>
      <c r="AP1921" s="60"/>
      <c r="AQ1921" s="61">
        <f t="shared" si="1243"/>
        <v>0</v>
      </c>
      <c r="AR1921" s="130" t="s">
        <v>36</v>
      </c>
      <c r="AS1921" s="1" t="str">
        <f t="shared" si="1244"/>
        <v>Nincs VKR kiválasztva!</v>
      </c>
      <c r="AU1921" s="46"/>
      <c r="AV1921" s="46"/>
      <c r="AY1921" s="64" t="str">
        <f>IF($D1921="","",INDEX(Osszesito!$E:$E,MATCH($F1921,Osszesito!$C:$C,0)))</f>
        <v/>
      </c>
      <c r="AZ1921" s="64">
        <f t="shared" si="1211"/>
        <v>0</v>
      </c>
      <c r="BA1921" s="65">
        <f t="shared" si="1212"/>
        <v>0</v>
      </c>
      <c r="BB1921" s="65" t="str">
        <f t="shared" si="1213"/>
        <v>x</v>
      </c>
      <c r="BC1921" s="65">
        <f t="shared" si="1245"/>
        <v>0</v>
      </c>
      <c r="BD1921" s="65">
        <f t="shared" si="1238"/>
        <v>0</v>
      </c>
      <c r="BE1921" s="65">
        <f t="shared" si="1214"/>
        <v>0</v>
      </c>
      <c r="BF1921" s="64" t="str">
        <f t="shared" si="1215"/>
        <v>A forrás egyenlő a költséggel (I.ütem).</v>
      </c>
      <c r="BG1921" s="65">
        <f t="shared" si="1216"/>
        <v>0</v>
      </c>
      <c r="BH1921" s="65">
        <f t="shared" si="1217"/>
        <v>0</v>
      </c>
      <c r="BI1921" s="65">
        <f t="shared" si="1218"/>
        <v>0</v>
      </c>
      <c r="BJ1921" s="65">
        <f t="shared" si="1219"/>
        <v>0</v>
      </c>
      <c r="BK1921" s="65">
        <f t="shared" si="1246"/>
        <v>0</v>
      </c>
      <c r="BL1921" s="66" t="str">
        <f t="shared" si="1239"/>
        <v>Nem hosszútávú a feladat.</v>
      </c>
      <c r="BM1921" s="67">
        <f t="shared" si="1220"/>
        <v>1</v>
      </c>
      <c r="BN1921" s="67">
        <f t="shared" si="1221"/>
        <v>0</v>
      </c>
      <c r="BO1921" s="67">
        <f t="shared" si="1222"/>
        <v>1</v>
      </c>
      <c r="BP1921" s="67">
        <f t="shared" si="1223"/>
        <v>0</v>
      </c>
      <c r="BQ1921" s="65">
        <f t="shared" si="1224"/>
        <v>0</v>
      </c>
      <c r="BR1921" s="64" t="str">
        <f t="shared" si="1225"/>
        <v>Nincs hosszútávú terv!</v>
      </c>
      <c r="BS1921" s="65">
        <f t="shared" si="1226"/>
        <v>0</v>
      </c>
      <c r="BT1921" s="65">
        <f t="shared" si="1227"/>
        <v>0</v>
      </c>
      <c r="BU1921" s="65">
        <f t="shared" si="1228"/>
        <v>0</v>
      </c>
      <c r="BV1921" s="65">
        <f t="shared" si="1229"/>
        <v>0</v>
      </c>
      <c r="BW1921" s="65">
        <f t="shared" si="1230"/>
        <v>0</v>
      </c>
      <c r="BX1921" s="65">
        <f t="shared" si="1231"/>
        <v>0</v>
      </c>
      <c r="BY1921" s="65">
        <f t="shared" si="1232"/>
        <v>0</v>
      </c>
      <c r="BZ1921" s="65">
        <f t="shared" si="1233"/>
        <v>0</v>
      </c>
      <c r="CA1921" s="65">
        <f t="shared" si="1234"/>
        <v>0</v>
      </c>
      <c r="CB1921" s="65">
        <f t="shared" si="1235"/>
        <v>0</v>
      </c>
      <c r="CC1921" s="65">
        <f t="shared" si="1236"/>
        <v>0</v>
      </c>
      <c r="CD1921" s="65" t="str">
        <f t="shared" si="1247"/>
        <v>Hiányos kitöltés! (B-oszlop üres)</v>
      </c>
      <c r="CE1921" s="66" t="str">
        <f t="shared" si="1248"/>
        <v>Hiányos kitöltés! (B-oszlop üres)</v>
      </c>
      <c r="CF1921" s="65">
        <f t="shared" si="1249"/>
        <v>0</v>
      </c>
      <c r="CG1921" s="65">
        <f t="shared" si="1250"/>
        <v>0</v>
      </c>
      <c r="CH1921" s="65">
        <f t="shared" si="1251"/>
        <v>0</v>
      </c>
    </row>
    <row r="1922" spans="1:86" ht="31.25" x14ac:dyDescent="0.25">
      <c r="A1922" s="54" t="str">
        <f t="shared" si="1240"/>
        <v>Nincs VKR kiválasztva!</v>
      </c>
      <c r="B1922" s="68"/>
      <c r="C1922" s="55"/>
      <c r="D1922" s="47"/>
      <c r="E1922" s="47"/>
      <c r="F1922" s="56" t="str">
        <f>IF($G1922="","Nincs VKR kiválasztva!",INDEX(Osszesito!$C:$C,MATCH($G1922,Osszesito!$D:$D,0)))</f>
        <v>Nincs VKR kiválasztva!</v>
      </c>
      <c r="G1922" s="45"/>
      <c r="H1922" s="51" t="str">
        <f>IF($D1922="","",CONCATENATE($AY1922,"_",COUNTA($D$3:$D1922),"_FSZV_2026"))</f>
        <v/>
      </c>
      <c r="I1922" s="56" t="str">
        <f>IF($G1922="","Nincs VKR kiválasztva!",INDEX(Osszesito!$G:$G,MATCH($F1922,Osszesito!$C:$C,0)))</f>
        <v>Nincs VKR kiválasztva!</v>
      </c>
      <c r="J1922" s="56" t="str">
        <f>IF($G1922="","Nincs VKR kiválasztva!",INDEX(Osszesito!$F:$F,MATCH($F1922,Osszesito!$C:$C,0)))</f>
        <v>Nincs VKR kiválasztva!</v>
      </c>
      <c r="K1922" s="48" t="str">
        <f t="shared" si="1237"/>
        <v>Nincs kitöltve a költség rész!</v>
      </c>
      <c r="L1922" s="49"/>
      <c r="M1922" s="49"/>
      <c r="N1922" s="60"/>
      <c r="O1922" s="60"/>
      <c r="P1922" s="90"/>
      <c r="R1922" s="62"/>
      <c r="S1922" s="62"/>
      <c r="T1922" s="62"/>
      <c r="U1922" s="62"/>
      <c r="V1922" s="62"/>
      <c r="W1922" s="62"/>
      <c r="X1922" s="62"/>
      <c r="Y1922" s="62"/>
      <c r="Z1922" s="62"/>
      <c r="AA1922" s="62"/>
      <c r="AB1922" s="62"/>
      <c r="AC1922" s="61">
        <f t="shared" si="1241"/>
        <v>0</v>
      </c>
      <c r="AD1922" s="1" t="str">
        <f t="shared" si="1242"/>
        <v>Nincs VKR kiválasztva!</v>
      </c>
      <c r="AF1922" s="60"/>
      <c r="AG1922" s="60"/>
      <c r="AH1922" s="60"/>
      <c r="AI1922" s="60"/>
      <c r="AJ1922" s="60"/>
      <c r="AK1922" s="60"/>
      <c r="AL1922" s="60"/>
      <c r="AM1922" s="60"/>
      <c r="AN1922" s="60"/>
      <c r="AO1922" s="60"/>
      <c r="AP1922" s="60"/>
      <c r="AQ1922" s="61">
        <f t="shared" si="1243"/>
        <v>0</v>
      </c>
      <c r="AR1922" s="130" t="s">
        <v>36</v>
      </c>
      <c r="AS1922" s="1" t="str">
        <f t="shared" si="1244"/>
        <v>Nincs VKR kiválasztva!</v>
      </c>
      <c r="AU1922" s="46"/>
      <c r="AV1922" s="46"/>
      <c r="AY1922" s="64" t="str">
        <f>IF($D1922="","",INDEX(Osszesito!$E:$E,MATCH($F1922,Osszesito!$C:$C,0)))</f>
        <v/>
      </c>
      <c r="AZ1922" s="64">
        <f t="shared" si="1211"/>
        <v>0</v>
      </c>
      <c r="BA1922" s="65">
        <f t="shared" si="1212"/>
        <v>0</v>
      </c>
      <c r="BB1922" s="65" t="str">
        <f t="shared" si="1213"/>
        <v>x</v>
      </c>
      <c r="BC1922" s="65">
        <f t="shared" si="1245"/>
        <v>0</v>
      </c>
      <c r="BD1922" s="65">
        <f t="shared" si="1238"/>
        <v>0</v>
      </c>
      <c r="BE1922" s="65">
        <f t="shared" si="1214"/>
        <v>0</v>
      </c>
      <c r="BF1922" s="64" t="str">
        <f t="shared" si="1215"/>
        <v>A forrás egyenlő a költséggel (I.ütem).</v>
      </c>
      <c r="BG1922" s="65">
        <f t="shared" si="1216"/>
        <v>0</v>
      </c>
      <c r="BH1922" s="65">
        <f t="shared" si="1217"/>
        <v>0</v>
      </c>
      <c r="BI1922" s="65">
        <f t="shared" si="1218"/>
        <v>0</v>
      </c>
      <c r="BJ1922" s="65">
        <f t="shared" si="1219"/>
        <v>0</v>
      </c>
      <c r="BK1922" s="65">
        <f t="shared" si="1246"/>
        <v>0</v>
      </c>
      <c r="BL1922" s="66" t="str">
        <f t="shared" si="1239"/>
        <v>Nem hosszútávú a feladat.</v>
      </c>
      <c r="BM1922" s="67">
        <f t="shared" si="1220"/>
        <v>1</v>
      </c>
      <c r="BN1922" s="67">
        <f t="shared" si="1221"/>
        <v>0</v>
      </c>
      <c r="BO1922" s="67">
        <f t="shared" si="1222"/>
        <v>1</v>
      </c>
      <c r="BP1922" s="67">
        <f t="shared" si="1223"/>
        <v>0</v>
      </c>
      <c r="BQ1922" s="65">
        <f t="shared" si="1224"/>
        <v>0</v>
      </c>
      <c r="BR1922" s="64" t="str">
        <f t="shared" si="1225"/>
        <v>Nincs hosszútávú terv!</v>
      </c>
      <c r="BS1922" s="65">
        <f t="shared" si="1226"/>
        <v>0</v>
      </c>
      <c r="BT1922" s="65">
        <f t="shared" si="1227"/>
        <v>0</v>
      </c>
      <c r="BU1922" s="65">
        <f t="shared" si="1228"/>
        <v>0</v>
      </c>
      <c r="BV1922" s="65">
        <f t="shared" si="1229"/>
        <v>0</v>
      </c>
      <c r="BW1922" s="65">
        <f t="shared" si="1230"/>
        <v>0</v>
      </c>
      <c r="BX1922" s="65">
        <f t="shared" si="1231"/>
        <v>0</v>
      </c>
      <c r="BY1922" s="65">
        <f t="shared" si="1232"/>
        <v>0</v>
      </c>
      <c r="BZ1922" s="65">
        <f t="shared" si="1233"/>
        <v>0</v>
      </c>
      <c r="CA1922" s="65">
        <f t="shared" si="1234"/>
        <v>0</v>
      </c>
      <c r="CB1922" s="65">
        <f t="shared" si="1235"/>
        <v>0</v>
      </c>
      <c r="CC1922" s="65">
        <f t="shared" si="1236"/>
        <v>0</v>
      </c>
      <c r="CD1922" s="65" t="str">
        <f t="shared" si="1247"/>
        <v>Hiányos kitöltés! (B-oszlop üres)</v>
      </c>
      <c r="CE1922" s="66" t="str">
        <f t="shared" si="1248"/>
        <v>Hiányos kitöltés! (B-oszlop üres)</v>
      </c>
      <c r="CF1922" s="65">
        <f t="shared" si="1249"/>
        <v>0</v>
      </c>
      <c r="CG1922" s="65">
        <f t="shared" si="1250"/>
        <v>0</v>
      </c>
      <c r="CH1922" s="65">
        <f t="shared" si="1251"/>
        <v>0</v>
      </c>
    </row>
    <row r="1923" spans="1:86" ht="31.25" x14ac:dyDescent="0.25">
      <c r="A1923" s="54" t="str">
        <f t="shared" si="1240"/>
        <v>Nincs VKR kiválasztva!</v>
      </c>
      <c r="B1923" s="68"/>
      <c r="C1923" s="55"/>
      <c r="D1923" s="47"/>
      <c r="E1923" s="47"/>
      <c r="F1923" s="56" t="str">
        <f>IF($G1923="","Nincs VKR kiválasztva!",INDEX(Osszesito!$C:$C,MATCH($G1923,Osszesito!$D:$D,0)))</f>
        <v>Nincs VKR kiválasztva!</v>
      </c>
      <c r="G1923" s="45"/>
      <c r="H1923" s="51" t="str">
        <f>IF($D1923="","",CONCATENATE($AY1923,"_",COUNTA($D$3:$D1923),"_FSZV_2026"))</f>
        <v/>
      </c>
      <c r="I1923" s="56" t="str">
        <f>IF($G1923="","Nincs VKR kiválasztva!",INDEX(Osszesito!$G:$G,MATCH($F1923,Osszesito!$C:$C,0)))</f>
        <v>Nincs VKR kiválasztva!</v>
      </c>
      <c r="J1923" s="56" t="str">
        <f>IF($G1923="","Nincs VKR kiválasztva!",INDEX(Osszesito!$F:$F,MATCH($F1923,Osszesito!$C:$C,0)))</f>
        <v>Nincs VKR kiválasztva!</v>
      </c>
      <c r="K1923" s="48" t="str">
        <f t="shared" si="1237"/>
        <v>Nincs kitöltve a költség rész!</v>
      </c>
      <c r="L1923" s="49"/>
      <c r="M1923" s="49"/>
      <c r="N1923" s="60"/>
      <c r="O1923" s="60"/>
      <c r="P1923" s="90"/>
      <c r="R1923" s="62"/>
      <c r="S1923" s="62"/>
      <c r="T1923" s="62"/>
      <c r="U1923" s="62"/>
      <c r="V1923" s="62"/>
      <c r="W1923" s="62"/>
      <c r="X1923" s="62"/>
      <c r="Y1923" s="62"/>
      <c r="Z1923" s="62"/>
      <c r="AA1923" s="62"/>
      <c r="AB1923" s="62"/>
      <c r="AC1923" s="61">
        <f t="shared" si="1241"/>
        <v>0</v>
      </c>
      <c r="AD1923" s="1" t="str">
        <f t="shared" si="1242"/>
        <v>Nincs VKR kiválasztva!</v>
      </c>
      <c r="AF1923" s="60"/>
      <c r="AG1923" s="60"/>
      <c r="AH1923" s="60"/>
      <c r="AI1923" s="60"/>
      <c r="AJ1923" s="60"/>
      <c r="AK1923" s="60"/>
      <c r="AL1923" s="60"/>
      <c r="AM1923" s="60"/>
      <c r="AN1923" s="60"/>
      <c r="AO1923" s="60"/>
      <c r="AP1923" s="60"/>
      <c r="AQ1923" s="61">
        <f t="shared" si="1243"/>
        <v>0</v>
      </c>
      <c r="AR1923" s="130" t="s">
        <v>36</v>
      </c>
      <c r="AS1923" s="1" t="str">
        <f t="shared" si="1244"/>
        <v>Nincs VKR kiválasztva!</v>
      </c>
      <c r="AU1923" s="46"/>
      <c r="AV1923" s="46"/>
      <c r="AY1923" s="64" t="str">
        <f>IF($D1923="","",INDEX(Osszesito!$E:$E,MATCH($F1923,Osszesito!$C:$C,0)))</f>
        <v/>
      </c>
      <c r="AZ1923" s="64">
        <f t="shared" si="1211"/>
        <v>0</v>
      </c>
      <c r="BA1923" s="65">
        <f t="shared" si="1212"/>
        <v>0</v>
      </c>
      <c r="BB1923" s="65" t="str">
        <f t="shared" si="1213"/>
        <v>x</v>
      </c>
      <c r="BC1923" s="65">
        <f t="shared" si="1245"/>
        <v>0</v>
      </c>
      <c r="BD1923" s="65">
        <f t="shared" si="1238"/>
        <v>0</v>
      </c>
      <c r="BE1923" s="65">
        <f t="shared" si="1214"/>
        <v>0</v>
      </c>
      <c r="BF1923" s="64" t="str">
        <f t="shared" si="1215"/>
        <v>A forrás egyenlő a költséggel (I.ütem).</v>
      </c>
      <c r="BG1923" s="65">
        <f t="shared" si="1216"/>
        <v>0</v>
      </c>
      <c r="BH1923" s="65">
        <f t="shared" si="1217"/>
        <v>0</v>
      </c>
      <c r="BI1923" s="65">
        <f t="shared" si="1218"/>
        <v>0</v>
      </c>
      <c r="BJ1923" s="65">
        <f t="shared" si="1219"/>
        <v>0</v>
      </c>
      <c r="BK1923" s="65">
        <f t="shared" si="1246"/>
        <v>0</v>
      </c>
      <c r="BL1923" s="66" t="str">
        <f t="shared" si="1239"/>
        <v>Nem hosszútávú a feladat.</v>
      </c>
      <c r="BM1923" s="67">
        <f t="shared" si="1220"/>
        <v>1</v>
      </c>
      <c r="BN1923" s="67">
        <f t="shared" si="1221"/>
        <v>0</v>
      </c>
      <c r="BO1923" s="67">
        <f t="shared" si="1222"/>
        <v>1</v>
      </c>
      <c r="BP1923" s="67">
        <f t="shared" si="1223"/>
        <v>0</v>
      </c>
      <c r="BQ1923" s="65">
        <f t="shared" si="1224"/>
        <v>0</v>
      </c>
      <c r="BR1923" s="64" t="str">
        <f t="shared" si="1225"/>
        <v>Nincs hosszútávú terv!</v>
      </c>
      <c r="BS1923" s="65">
        <f t="shared" si="1226"/>
        <v>0</v>
      </c>
      <c r="BT1923" s="65">
        <f t="shared" si="1227"/>
        <v>0</v>
      </c>
      <c r="BU1923" s="65">
        <f t="shared" si="1228"/>
        <v>0</v>
      </c>
      <c r="BV1923" s="65">
        <f t="shared" si="1229"/>
        <v>0</v>
      </c>
      <c r="BW1923" s="65">
        <f t="shared" si="1230"/>
        <v>0</v>
      </c>
      <c r="BX1923" s="65">
        <f t="shared" si="1231"/>
        <v>0</v>
      </c>
      <c r="BY1923" s="65">
        <f t="shared" si="1232"/>
        <v>0</v>
      </c>
      <c r="BZ1923" s="65">
        <f t="shared" si="1233"/>
        <v>0</v>
      </c>
      <c r="CA1923" s="65">
        <f t="shared" si="1234"/>
        <v>0</v>
      </c>
      <c r="CB1923" s="65">
        <f t="shared" si="1235"/>
        <v>0</v>
      </c>
      <c r="CC1923" s="65">
        <f t="shared" si="1236"/>
        <v>0</v>
      </c>
      <c r="CD1923" s="65" t="str">
        <f t="shared" si="1247"/>
        <v>Hiányos kitöltés! (B-oszlop üres)</v>
      </c>
      <c r="CE1923" s="66" t="str">
        <f t="shared" si="1248"/>
        <v>Hiányos kitöltés! (B-oszlop üres)</v>
      </c>
      <c r="CF1923" s="65">
        <f t="shared" si="1249"/>
        <v>0</v>
      </c>
      <c r="CG1923" s="65">
        <f t="shared" si="1250"/>
        <v>0</v>
      </c>
      <c r="CH1923" s="65">
        <f t="shared" si="1251"/>
        <v>0</v>
      </c>
    </row>
    <row r="1924" spans="1:86" ht="31.25" x14ac:dyDescent="0.25">
      <c r="A1924" s="54" t="str">
        <f t="shared" si="1240"/>
        <v>Nincs VKR kiválasztva!</v>
      </c>
      <c r="B1924" s="68"/>
      <c r="C1924" s="55"/>
      <c r="D1924" s="47"/>
      <c r="E1924" s="47"/>
      <c r="F1924" s="56" t="str">
        <f>IF($G1924="","Nincs VKR kiválasztva!",INDEX(Osszesito!$C:$C,MATCH($G1924,Osszesito!$D:$D,0)))</f>
        <v>Nincs VKR kiválasztva!</v>
      </c>
      <c r="G1924" s="45"/>
      <c r="H1924" s="51" t="str">
        <f>IF($D1924="","",CONCATENATE($AY1924,"_",COUNTA($D$3:$D1924),"_FSZV_2026"))</f>
        <v/>
      </c>
      <c r="I1924" s="56" t="str">
        <f>IF($G1924="","Nincs VKR kiválasztva!",INDEX(Osszesito!$G:$G,MATCH($F1924,Osszesito!$C:$C,0)))</f>
        <v>Nincs VKR kiválasztva!</v>
      </c>
      <c r="J1924" s="56" t="str">
        <f>IF($G1924="","Nincs VKR kiválasztva!",INDEX(Osszesito!$F:$F,MATCH($F1924,Osszesito!$C:$C,0)))</f>
        <v>Nincs VKR kiválasztva!</v>
      </c>
      <c r="K1924" s="48" t="str">
        <f t="shared" si="1237"/>
        <v>Nincs kitöltve a költség rész!</v>
      </c>
      <c r="L1924" s="49"/>
      <c r="M1924" s="49"/>
      <c r="N1924" s="60"/>
      <c r="O1924" s="60"/>
      <c r="P1924" s="90"/>
      <c r="R1924" s="62"/>
      <c r="S1924" s="62"/>
      <c r="T1924" s="62"/>
      <c r="U1924" s="62"/>
      <c r="V1924" s="62"/>
      <c r="W1924" s="62"/>
      <c r="X1924" s="62"/>
      <c r="Y1924" s="62"/>
      <c r="Z1924" s="62"/>
      <c r="AA1924" s="62"/>
      <c r="AB1924" s="62"/>
      <c r="AC1924" s="61">
        <f t="shared" si="1241"/>
        <v>0</v>
      </c>
      <c r="AD1924" s="1" t="str">
        <f t="shared" si="1242"/>
        <v>Nincs VKR kiválasztva!</v>
      </c>
      <c r="AF1924" s="60"/>
      <c r="AG1924" s="60"/>
      <c r="AH1924" s="60"/>
      <c r="AI1924" s="60"/>
      <c r="AJ1924" s="60"/>
      <c r="AK1924" s="60"/>
      <c r="AL1924" s="60"/>
      <c r="AM1924" s="60"/>
      <c r="AN1924" s="60"/>
      <c r="AO1924" s="60"/>
      <c r="AP1924" s="60"/>
      <c r="AQ1924" s="61">
        <f t="shared" si="1243"/>
        <v>0</v>
      </c>
      <c r="AR1924" s="130" t="s">
        <v>36</v>
      </c>
      <c r="AS1924" s="1" t="str">
        <f t="shared" si="1244"/>
        <v>Nincs VKR kiválasztva!</v>
      </c>
      <c r="AU1924" s="46"/>
      <c r="AV1924" s="46"/>
      <c r="AY1924" s="64" t="str">
        <f>IF($D1924="","",INDEX(Osszesito!$E:$E,MATCH($F1924,Osszesito!$C:$C,0)))</f>
        <v/>
      </c>
      <c r="AZ1924" s="64">
        <f t="shared" ref="AZ1924:AZ1987" si="1252">LEN($AU1924)</f>
        <v>0</v>
      </c>
      <c r="BA1924" s="65">
        <f t="shared" ref="BA1924:BA1987" si="1253">IF(OR($B1924="",$C1924="",$D1924="",$E1924="",$F1924="",$L1924="",$M1924="",$N1924="",$O1924=""),0,1)</f>
        <v>0</v>
      </c>
      <c r="BB1924" s="65" t="str">
        <f t="shared" ref="BB1924:BB1987" si="1254">IF($F1924="",0,IF(AND($L1924=2027,$M1924=2027),"R",IF(AND($L1924=2027,$M1924&gt;2027),"RH",IF(AND($L1924&gt;2027,$M1924&gt;2027),"H","x"))))</f>
        <v>x</v>
      </c>
      <c r="BC1924" s="65">
        <f t="shared" si="1245"/>
        <v>0</v>
      </c>
      <c r="BD1924" s="65">
        <f t="shared" si="1238"/>
        <v>0</v>
      </c>
      <c r="BE1924" s="65">
        <f t="shared" ref="BE1924:BE1987" si="1255">IF($AC1924&lt;$N1924,1,IF($AC1924=$N1924,0))</f>
        <v>0</v>
      </c>
      <c r="BF1924" s="64" t="str">
        <f t="shared" ref="BF1924:BF1987" si="1256">IF($L1924&gt;2027,"Nem rövidtávú a feladat.",IF($BE1924=1,"Az I. ütem nem lehet forráshiányos!",IF($AC1924&gt;$N1924,"Többlet forrást jelölt meg az I.ütemnél! Kérjük, a többletet az 'Osszesito' fülön tüntesse fel!",IF($AC1924=$N1924,"A forrás egyenlő a költséggel (I.ütem).",0))))</f>
        <v>A forrás egyenlő a költséggel (I.ütem).</v>
      </c>
      <c r="BG1924" s="65">
        <f t="shared" ref="BG1924:BG1987" si="1257">IF(AND($R1924&lt;&gt;"",$S1924&lt;&gt;"",$T1924&lt;&gt;"",$U1924&lt;&gt;"",$V1924&lt;&gt;"",$W1924&lt;&gt;"",$X1924&lt;&gt;"",$Y1924&lt;&gt;"",$Z1924&lt;&gt;"",$AA1924&lt;&gt;"",$AB1924&lt;&gt;""),1,0)</f>
        <v>0</v>
      </c>
      <c r="BH1924" s="65">
        <f t="shared" ref="BH1924:BH1987" si="1258">IF(AND($BG1924=1,$N1924=$AC1924),1,0)</f>
        <v>0</v>
      </c>
      <c r="BI1924" s="65">
        <f t="shared" ref="BI1924:BI1987" si="1259">IF($AQ1924&lt;$O1924,1,0)</f>
        <v>0</v>
      </c>
      <c r="BJ1924" s="65">
        <f t="shared" ref="BJ1924:BJ1987" si="1260">IF(AND($AF1924&lt;&gt;"",$AG1924&lt;&gt;"",$AH1924&lt;&gt;"",$AI1924&lt;&gt;"",$AJ1924&lt;&gt;"",$AK1924&lt;&gt;"",$AL1924&lt;&gt;"",$AM1924&lt;&gt;"",$AN1924&lt;&gt;"",$AO1924&lt;&gt;"",$AP1924&lt;&gt;""),1,0)</f>
        <v>0</v>
      </c>
      <c r="BK1924" s="65">
        <f t="shared" si="1246"/>
        <v>0</v>
      </c>
      <c r="BL1924" s="66" t="str">
        <f t="shared" si="1239"/>
        <v>Nem hosszútávú a feladat.</v>
      </c>
      <c r="BM1924" s="67">
        <f t="shared" ref="BM1924:BM1987" si="1261">IF($M1924&lt;2028,1,0)</f>
        <v>1</v>
      </c>
      <c r="BN1924" s="67">
        <f t="shared" ref="BN1924:BN1987" si="1262">IF($M1924&gt;2027,1,0)</f>
        <v>0</v>
      </c>
      <c r="BO1924" s="67">
        <f t="shared" ref="BO1924:BO1987" si="1263">IF(AND($BM1924=1,$N1924=0),1,0)</f>
        <v>1</v>
      </c>
      <c r="BP1924" s="67">
        <f t="shared" ref="BP1924:BP1987" si="1264">IF(AND($BN1924=1,$O1924=0),1,0)</f>
        <v>0</v>
      </c>
      <c r="BQ1924" s="65">
        <f t="shared" ref="BQ1924:BQ1987" si="1265">IF(AND($BB1924="R",$N1924=0,$AZ1924&gt;29),1,IF(AND($BB1924="RH",$N1924=0,$AZ1924&gt;29),1,0))</f>
        <v>0</v>
      </c>
      <c r="BR1924" s="64" t="str">
        <f t="shared" ref="BR1924:BR1987" si="1266">IF($BN1924=0,"Nincs hosszútávú terv!",IF(AND($BB1924="H",$O1924=0,$AZ1924=0),"Nullás a hosszútávú feladat és nincs hozzá indoklás!",IF(AND($BB1924="RH",$O1924=0,$AZ1924=0),"Nullás a hosszútávú feladat és nincs hozzá indoklás!",IF(AND($BB1924="R",$O1924=0,$AZ1924&lt;300),"Nullás a hosszútávú feladat és rövid hozzá az indoklás!",IF(AND($BB1924="RH",$O1924=0,$AZ1924&lt;300),"Nullás a hosszútávú feladat és rövid hozzá az indoklás!",0)))))</f>
        <v>Nincs hosszútávú terv!</v>
      </c>
      <c r="BS1924" s="65">
        <f t="shared" ref="BS1924:BS1987" si="1267">IF(AND($BB1924="R",$N1924=0,$AZ1924&gt;29),1,IF(AND($BB1924="RH",$N1924=0,$AZ1924&gt;29),1,0))</f>
        <v>0</v>
      </c>
      <c r="BT1924" s="65">
        <f t="shared" ref="BT1924:BT1987" si="1268">IF(AND($BB1924="H",$O1924=0,$AZ1924&gt;29),1,IF(AND($BB1924="RH",$O1924=0,$AZ1924&gt;29),1,0))</f>
        <v>0</v>
      </c>
      <c r="BU1924" s="65">
        <f t="shared" ref="BU1924:BU1987" si="1269">IF($B1924="",0,1)</f>
        <v>0</v>
      </c>
      <c r="BV1924" s="65">
        <f t="shared" ref="BV1924:BV1987" si="1270">IF($C1924="",0,1)</f>
        <v>0</v>
      </c>
      <c r="BW1924" s="65">
        <f t="shared" ref="BW1924:BW1987" si="1271">IF($D1924="",0,1)</f>
        <v>0</v>
      </c>
      <c r="BX1924" s="65">
        <f t="shared" ref="BX1924:BX1987" si="1272">IF($E1924="",0,1)</f>
        <v>0</v>
      </c>
      <c r="BY1924" s="65">
        <f t="shared" ref="BY1924:BY1987" si="1273">IF($L1924="",0,1)</f>
        <v>0</v>
      </c>
      <c r="BZ1924" s="65">
        <f t="shared" ref="BZ1924:BZ1987" si="1274">IF($M1924="",0,1)</f>
        <v>0</v>
      </c>
      <c r="CA1924" s="65">
        <f t="shared" ref="CA1924:CA1987" si="1275">IF($N1924="",0,1)</f>
        <v>0</v>
      </c>
      <c r="CB1924" s="65">
        <f t="shared" ref="CB1924:CB1987" si="1276">IF($O1924="",0,1)</f>
        <v>0</v>
      </c>
      <c r="CC1924" s="65">
        <f t="shared" ref="CC1924:CC1987" si="1277">IF($P1924="",0,1)</f>
        <v>0</v>
      </c>
      <c r="CD1924" s="65" t="str">
        <f t="shared" si="1247"/>
        <v>Hiányos kitöltés! (B-oszlop üres)</v>
      </c>
      <c r="CE1924" s="66" t="str">
        <f t="shared" si="1248"/>
        <v>Hiányos kitöltés! (B-oszlop üres)</v>
      </c>
      <c r="CF1924" s="65">
        <f t="shared" si="1249"/>
        <v>0</v>
      </c>
      <c r="CG1924" s="65">
        <f t="shared" si="1250"/>
        <v>0</v>
      </c>
      <c r="CH1924" s="65">
        <f t="shared" si="1251"/>
        <v>0</v>
      </c>
    </row>
    <row r="1925" spans="1:86" ht="31.25" x14ac:dyDescent="0.25">
      <c r="A1925" s="54" t="str">
        <f t="shared" si="1240"/>
        <v>Nincs VKR kiválasztva!</v>
      </c>
      <c r="B1925" s="68"/>
      <c r="C1925" s="55"/>
      <c r="D1925" s="47"/>
      <c r="E1925" s="47"/>
      <c r="F1925" s="56" t="str">
        <f>IF($G1925="","Nincs VKR kiválasztva!",INDEX(Osszesito!$C:$C,MATCH($G1925,Osszesito!$D:$D,0)))</f>
        <v>Nincs VKR kiválasztva!</v>
      </c>
      <c r="G1925" s="45"/>
      <c r="H1925" s="51" t="str">
        <f>IF($D1925="","",CONCATENATE($AY1925,"_",COUNTA($D$3:$D1925),"_FSZV_2026"))</f>
        <v/>
      </c>
      <c r="I1925" s="56" t="str">
        <f>IF($G1925="","Nincs VKR kiválasztva!",INDEX(Osszesito!$G:$G,MATCH($F1925,Osszesito!$C:$C,0)))</f>
        <v>Nincs VKR kiválasztva!</v>
      </c>
      <c r="J1925" s="56" t="str">
        <f>IF($G1925="","Nincs VKR kiválasztva!",INDEX(Osszesito!$F:$F,MATCH($F1925,Osszesito!$C:$C,0)))</f>
        <v>Nincs VKR kiválasztva!</v>
      </c>
      <c r="K1925" s="48" t="str">
        <f t="shared" ref="K1925:K1988" si="1278">IF(AND($N1925="",$O1925=""),"Nincs kitöltve a költség rész!",IF($N1925="","Az N-oszlop üres!",IF($O1925="","Az O-oszlop üres!",$N1925+$O1925)))</f>
        <v>Nincs kitöltve a költség rész!</v>
      </c>
      <c r="L1925" s="49"/>
      <c r="M1925" s="49"/>
      <c r="N1925" s="60"/>
      <c r="O1925" s="60"/>
      <c r="P1925" s="90"/>
      <c r="R1925" s="62"/>
      <c r="S1925" s="62"/>
      <c r="T1925" s="62"/>
      <c r="U1925" s="62"/>
      <c r="V1925" s="62"/>
      <c r="W1925" s="62"/>
      <c r="X1925" s="62"/>
      <c r="Y1925" s="62"/>
      <c r="Z1925" s="62"/>
      <c r="AA1925" s="62"/>
      <c r="AB1925" s="62"/>
      <c r="AC1925" s="61">
        <f t="shared" si="1241"/>
        <v>0</v>
      </c>
      <c r="AD1925" s="1" t="str">
        <f t="shared" si="1242"/>
        <v>Nincs VKR kiválasztva!</v>
      </c>
      <c r="AF1925" s="60"/>
      <c r="AG1925" s="60"/>
      <c r="AH1925" s="60"/>
      <c r="AI1925" s="60"/>
      <c r="AJ1925" s="60"/>
      <c r="AK1925" s="60"/>
      <c r="AL1925" s="60"/>
      <c r="AM1925" s="60"/>
      <c r="AN1925" s="60"/>
      <c r="AO1925" s="60"/>
      <c r="AP1925" s="60"/>
      <c r="AQ1925" s="61">
        <f t="shared" si="1243"/>
        <v>0</v>
      </c>
      <c r="AR1925" s="130" t="s">
        <v>36</v>
      </c>
      <c r="AS1925" s="1" t="str">
        <f t="shared" si="1244"/>
        <v>Nincs VKR kiválasztva!</v>
      </c>
      <c r="AU1925" s="46"/>
      <c r="AV1925" s="46"/>
      <c r="AY1925" s="64" t="str">
        <f>IF($D1925="","",INDEX(Osszesito!$E:$E,MATCH($F1925,Osszesito!$C:$C,0)))</f>
        <v/>
      </c>
      <c r="AZ1925" s="64">
        <f t="shared" si="1252"/>
        <v>0</v>
      </c>
      <c r="BA1925" s="65">
        <f t="shared" si="1253"/>
        <v>0</v>
      </c>
      <c r="BB1925" s="65" t="str">
        <f t="shared" si="1254"/>
        <v>x</v>
      </c>
      <c r="BC1925" s="65">
        <f t="shared" si="1245"/>
        <v>0</v>
      </c>
      <c r="BD1925" s="65">
        <f t="shared" ref="BD1925:BD1988" si="1279">IF(AND($BB1925="R",$O1925&gt;0),1,IF(AND($BB1925="H",$N1925&gt;0),1,0))</f>
        <v>0</v>
      </c>
      <c r="BE1925" s="65">
        <f t="shared" si="1255"/>
        <v>0</v>
      </c>
      <c r="BF1925" s="64" t="str">
        <f t="shared" si="1256"/>
        <v>A forrás egyenlő a költséggel (I.ütem).</v>
      </c>
      <c r="BG1925" s="65">
        <f t="shared" si="1257"/>
        <v>0</v>
      </c>
      <c r="BH1925" s="65">
        <f t="shared" si="1258"/>
        <v>0</v>
      </c>
      <c r="BI1925" s="65">
        <f t="shared" si="1259"/>
        <v>0</v>
      </c>
      <c r="BJ1925" s="65">
        <f t="shared" si="1260"/>
        <v>0</v>
      </c>
      <c r="BK1925" s="65">
        <f t="shared" si="1246"/>
        <v>0</v>
      </c>
      <c r="BL1925" s="66" t="str">
        <f t="shared" ref="BL1925:BL1988" si="1280">IF($M1925&lt;2028,"Nem hosszútávú a feladat.",IF(AND($BI1925=1,$AR1925="nem"),"Forráshiányos a feladat? Jelölje az AR-oszlopban!",IF(AND($BI1925=0,$AR1925="igen"),"Forráshiányosnak jelölte a feladat az AR-oszlopban, de a forrás költség adatok alapnján nem az!",IF(AND($BI1925=1,$AR1925="igen"),"Forráshiányos a feladat!",IF($AQ1925&gt;$O1925,"Többlet forrást jelölt meg az II.ütemnél! Kérjük, a többletet az 'Osszesito' fülön tüntesse fel!",IF($AQ1925=$O1925,"A forrás egyenlő a költséggel (II.ütem).",0))))))</f>
        <v>Nem hosszútávú a feladat.</v>
      </c>
      <c r="BM1925" s="67">
        <f t="shared" si="1261"/>
        <v>1</v>
      </c>
      <c r="BN1925" s="67">
        <f t="shared" si="1262"/>
        <v>0</v>
      </c>
      <c r="BO1925" s="67">
        <f t="shared" si="1263"/>
        <v>1</v>
      </c>
      <c r="BP1925" s="67">
        <f t="shared" si="1264"/>
        <v>0</v>
      </c>
      <c r="BQ1925" s="65">
        <f t="shared" si="1265"/>
        <v>0</v>
      </c>
      <c r="BR1925" s="64" t="str">
        <f t="shared" si="1266"/>
        <v>Nincs hosszútávú terv!</v>
      </c>
      <c r="BS1925" s="65">
        <f t="shared" si="1267"/>
        <v>0</v>
      </c>
      <c r="BT1925" s="65">
        <f t="shared" si="1268"/>
        <v>0</v>
      </c>
      <c r="BU1925" s="65">
        <f t="shared" si="1269"/>
        <v>0</v>
      </c>
      <c r="BV1925" s="65">
        <f t="shared" si="1270"/>
        <v>0</v>
      </c>
      <c r="BW1925" s="65">
        <f t="shared" si="1271"/>
        <v>0</v>
      </c>
      <c r="BX1925" s="65">
        <f t="shared" si="1272"/>
        <v>0</v>
      </c>
      <c r="BY1925" s="65">
        <f t="shared" si="1273"/>
        <v>0</v>
      </c>
      <c r="BZ1925" s="65">
        <f t="shared" si="1274"/>
        <v>0</v>
      </c>
      <c r="CA1925" s="65">
        <f t="shared" si="1275"/>
        <v>0</v>
      </c>
      <c r="CB1925" s="65">
        <f t="shared" si="1276"/>
        <v>0</v>
      </c>
      <c r="CC1925" s="65">
        <f t="shared" si="1277"/>
        <v>0</v>
      </c>
      <c r="CD1925" s="65" t="str">
        <f t="shared" si="1247"/>
        <v>Hiányos kitöltés! (B-oszlop üres)</v>
      </c>
      <c r="CE1925" s="66" t="str">
        <f t="shared" si="1248"/>
        <v>Hiányos kitöltés! (B-oszlop üres)</v>
      </c>
      <c r="CF1925" s="65">
        <f t="shared" si="1249"/>
        <v>0</v>
      </c>
      <c r="CG1925" s="65">
        <f t="shared" si="1250"/>
        <v>0</v>
      </c>
      <c r="CH1925" s="65">
        <f t="shared" si="1251"/>
        <v>0</v>
      </c>
    </row>
    <row r="1926" spans="1:86" ht="31.25" x14ac:dyDescent="0.25">
      <c r="A1926" s="54" t="str">
        <f t="shared" si="1240"/>
        <v>Nincs VKR kiválasztva!</v>
      </c>
      <c r="B1926" s="68"/>
      <c r="C1926" s="55"/>
      <c r="D1926" s="47"/>
      <c r="E1926" s="47"/>
      <c r="F1926" s="56" t="str">
        <f>IF($G1926="","Nincs VKR kiválasztva!",INDEX(Osszesito!$C:$C,MATCH($G1926,Osszesito!$D:$D,0)))</f>
        <v>Nincs VKR kiválasztva!</v>
      </c>
      <c r="G1926" s="45"/>
      <c r="H1926" s="51" t="str">
        <f>IF($D1926="","",CONCATENATE($AY1926,"_",COUNTA($D$3:$D1926),"_FSZV_2026"))</f>
        <v/>
      </c>
      <c r="I1926" s="56" t="str">
        <f>IF($G1926="","Nincs VKR kiválasztva!",INDEX(Osszesito!$G:$G,MATCH($F1926,Osszesito!$C:$C,0)))</f>
        <v>Nincs VKR kiválasztva!</v>
      </c>
      <c r="J1926" s="56" t="str">
        <f>IF($G1926="","Nincs VKR kiválasztva!",INDEX(Osszesito!$F:$F,MATCH($F1926,Osszesito!$C:$C,0)))</f>
        <v>Nincs VKR kiválasztva!</v>
      </c>
      <c r="K1926" s="48" t="str">
        <f t="shared" si="1278"/>
        <v>Nincs kitöltve a költség rész!</v>
      </c>
      <c r="L1926" s="49"/>
      <c r="M1926" s="49"/>
      <c r="N1926" s="60"/>
      <c r="O1926" s="60"/>
      <c r="P1926" s="90"/>
      <c r="R1926" s="62"/>
      <c r="S1926" s="62"/>
      <c r="T1926" s="62"/>
      <c r="U1926" s="62"/>
      <c r="V1926" s="62"/>
      <c r="W1926" s="62"/>
      <c r="X1926" s="62"/>
      <c r="Y1926" s="62"/>
      <c r="Z1926" s="62"/>
      <c r="AA1926" s="62"/>
      <c r="AB1926" s="62"/>
      <c r="AC1926" s="61">
        <f t="shared" si="1241"/>
        <v>0</v>
      </c>
      <c r="AD1926" s="1" t="str">
        <f t="shared" si="1242"/>
        <v>Nincs VKR kiválasztva!</v>
      </c>
      <c r="AF1926" s="60"/>
      <c r="AG1926" s="60"/>
      <c r="AH1926" s="60"/>
      <c r="AI1926" s="60"/>
      <c r="AJ1926" s="60"/>
      <c r="AK1926" s="60"/>
      <c r="AL1926" s="60"/>
      <c r="AM1926" s="60"/>
      <c r="AN1926" s="60"/>
      <c r="AO1926" s="60"/>
      <c r="AP1926" s="60"/>
      <c r="AQ1926" s="61">
        <f t="shared" si="1243"/>
        <v>0</v>
      </c>
      <c r="AR1926" s="130" t="s">
        <v>36</v>
      </c>
      <c r="AS1926" s="1" t="str">
        <f t="shared" si="1244"/>
        <v>Nincs VKR kiválasztva!</v>
      </c>
      <c r="AU1926" s="46"/>
      <c r="AV1926" s="46"/>
      <c r="AY1926" s="64" t="str">
        <f>IF($D1926="","",INDEX(Osszesito!$E:$E,MATCH($F1926,Osszesito!$C:$C,0)))</f>
        <v/>
      </c>
      <c r="AZ1926" s="64">
        <f t="shared" si="1252"/>
        <v>0</v>
      </c>
      <c r="BA1926" s="65">
        <f t="shared" si="1253"/>
        <v>0</v>
      </c>
      <c r="BB1926" s="65" t="str">
        <f t="shared" si="1254"/>
        <v>x</v>
      </c>
      <c r="BC1926" s="65">
        <f t="shared" si="1245"/>
        <v>0</v>
      </c>
      <c r="BD1926" s="65">
        <f t="shared" si="1279"/>
        <v>0</v>
      </c>
      <c r="BE1926" s="65">
        <f t="shared" si="1255"/>
        <v>0</v>
      </c>
      <c r="BF1926" s="64" t="str">
        <f t="shared" si="1256"/>
        <v>A forrás egyenlő a költséggel (I.ütem).</v>
      </c>
      <c r="BG1926" s="65">
        <f t="shared" si="1257"/>
        <v>0</v>
      </c>
      <c r="BH1926" s="65">
        <f t="shared" si="1258"/>
        <v>0</v>
      </c>
      <c r="BI1926" s="65">
        <f t="shared" si="1259"/>
        <v>0</v>
      </c>
      <c r="BJ1926" s="65">
        <f t="shared" si="1260"/>
        <v>0</v>
      </c>
      <c r="BK1926" s="65">
        <f t="shared" si="1246"/>
        <v>0</v>
      </c>
      <c r="BL1926" s="66" t="str">
        <f t="shared" si="1280"/>
        <v>Nem hosszútávú a feladat.</v>
      </c>
      <c r="BM1926" s="67">
        <f t="shared" si="1261"/>
        <v>1</v>
      </c>
      <c r="BN1926" s="67">
        <f t="shared" si="1262"/>
        <v>0</v>
      </c>
      <c r="BO1926" s="67">
        <f t="shared" si="1263"/>
        <v>1</v>
      </c>
      <c r="BP1926" s="67">
        <f t="shared" si="1264"/>
        <v>0</v>
      </c>
      <c r="BQ1926" s="65">
        <f t="shared" si="1265"/>
        <v>0</v>
      </c>
      <c r="BR1926" s="64" t="str">
        <f t="shared" si="1266"/>
        <v>Nincs hosszútávú terv!</v>
      </c>
      <c r="BS1926" s="65">
        <f t="shared" si="1267"/>
        <v>0</v>
      </c>
      <c r="BT1926" s="65">
        <f t="shared" si="1268"/>
        <v>0</v>
      </c>
      <c r="BU1926" s="65">
        <f t="shared" si="1269"/>
        <v>0</v>
      </c>
      <c r="BV1926" s="65">
        <f t="shared" si="1270"/>
        <v>0</v>
      </c>
      <c r="BW1926" s="65">
        <f t="shared" si="1271"/>
        <v>0</v>
      </c>
      <c r="BX1926" s="65">
        <f t="shared" si="1272"/>
        <v>0</v>
      </c>
      <c r="BY1926" s="65">
        <f t="shared" si="1273"/>
        <v>0</v>
      </c>
      <c r="BZ1926" s="65">
        <f t="shared" si="1274"/>
        <v>0</v>
      </c>
      <c r="CA1926" s="65">
        <f t="shared" si="1275"/>
        <v>0</v>
      </c>
      <c r="CB1926" s="65">
        <f t="shared" si="1276"/>
        <v>0</v>
      </c>
      <c r="CC1926" s="65">
        <f t="shared" si="1277"/>
        <v>0</v>
      </c>
      <c r="CD1926" s="65" t="str">
        <f t="shared" si="1247"/>
        <v>Hiányos kitöltés! (B-oszlop üres)</v>
      </c>
      <c r="CE1926" s="66" t="str">
        <f t="shared" si="1248"/>
        <v>Hiányos kitöltés! (B-oszlop üres)</v>
      </c>
      <c r="CF1926" s="65">
        <f t="shared" si="1249"/>
        <v>0</v>
      </c>
      <c r="CG1926" s="65">
        <f t="shared" si="1250"/>
        <v>0</v>
      </c>
      <c r="CH1926" s="65">
        <f t="shared" si="1251"/>
        <v>0</v>
      </c>
    </row>
    <row r="1927" spans="1:86" ht="31.25" x14ac:dyDescent="0.25">
      <c r="A1927" s="54" t="str">
        <f t="shared" si="1240"/>
        <v>Nincs VKR kiválasztva!</v>
      </c>
      <c r="B1927" s="68"/>
      <c r="C1927" s="55"/>
      <c r="D1927" s="47"/>
      <c r="E1927" s="47"/>
      <c r="F1927" s="56" t="str">
        <f>IF($G1927="","Nincs VKR kiválasztva!",INDEX(Osszesito!$C:$C,MATCH($G1927,Osszesito!$D:$D,0)))</f>
        <v>Nincs VKR kiválasztva!</v>
      </c>
      <c r="G1927" s="45"/>
      <c r="H1927" s="51" t="str">
        <f>IF($D1927="","",CONCATENATE($AY1927,"_",COUNTA($D$3:$D1927),"_FSZV_2026"))</f>
        <v/>
      </c>
      <c r="I1927" s="56" t="str">
        <f>IF($G1927="","Nincs VKR kiválasztva!",INDEX(Osszesito!$G:$G,MATCH($F1927,Osszesito!$C:$C,0)))</f>
        <v>Nincs VKR kiválasztva!</v>
      </c>
      <c r="J1927" s="56" t="str">
        <f>IF($G1927="","Nincs VKR kiválasztva!",INDEX(Osszesito!$F:$F,MATCH($F1927,Osszesito!$C:$C,0)))</f>
        <v>Nincs VKR kiválasztva!</v>
      </c>
      <c r="K1927" s="48" t="str">
        <f t="shared" si="1278"/>
        <v>Nincs kitöltve a költség rész!</v>
      </c>
      <c r="L1927" s="49"/>
      <c r="M1927" s="49"/>
      <c r="N1927" s="60"/>
      <c r="O1927" s="60"/>
      <c r="P1927" s="90"/>
      <c r="R1927" s="62"/>
      <c r="S1927" s="62"/>
      <c r="T1927" s="62"/>
      <c r="U1927" s="62"/>
      <c r="V1927" s="62"/>
      <c r="W1927" s="62"/>
      <c r="X1927" s="62"/>
      <c r="Y1927" s="62"/>
      <c r="Z1927" s="62"/>
      <c r="AA1927" s="62"/>
      <c r="AB1927" s="62"/>
      <c r="AC1927" s="61">
        <f t="shared" si="1241"/>
        <v>0</v>
      </c>
      <c r="AD1927" s="1" t="str">
        <f t="shared" si="1242"/>
        <v>Nincs VKR kiválasztva!</v>
      </c>
      <c r="AF1927" s="60"/>
      <c r="AG1927" s="60"/>
      <c r="AH1927" s="60"/>
      <c r="AI1927" s="60"/>
      <c r="AJ1927" s="60"/>
      <c r="AK1927" s="60"/>
      <c r="AL1927" s="60"/>
      <c r="AM1927" s="60"/>
      <c r="AN1927" s="60"/>
      <c r="AO1927" s="60"/>
      <c r="AP1927" s="60"/>
      <c r="AQ1927" s="61">
        <f t="shared" si="1243"/>
        <v>0</v>
      </c>
      <c r="AR1927" s="130" t="s">
        <v>36</v>
      </c>
      <c r="AS1927" s="1" t="str">
        <f t="shared" si="1244"/>
        <v>Nincs VKR kiválasztva!</v>
      </c>
      <c r="AU1927" s="46"/>
      <c r="AV1927" s="46"/>
      <c r="AY1927" s="64" t="str">
        <f>IF($D1927="","",INDEX(Osszesito!$E:$E,MATCH($F1927,Osszesito!$C:$C,0)))</f>
        <v/>
      </c>
      <c r="AZ1927" s="64">
        <f t="shared" si="1252"/>
        <v>0</v>
      </c>
      <c r="BA1927" s="65">
        <f t="shared" si="1253"/>
        <v>0</v>
      </c>
      <c r="BB1927" s="65" t="str">
        <f t="shared" si="1254"/>
        <v>x</v>
      </c>
      <c r="BC1927" s="65">
        <f t="shared" si="1245"/>
        <v>0</v>
      </c>
      <c r="BD1927" s="65">
        <f t="shared" si="1279"/>
        <v>0</v>
      </c>
      <c r="BE1927" s="65">
        <f t="shared" si="1255"/>
        <v>0</v>
      </c>
      <c r="BF1927" s="64" t="str">
        <f t="shared" si="1256"/>
        <v>A forrás egyenlő a költséggel (I.ütem).</v>
      </c>
      <c r="BG1927" s="65">
        <f t="shared" si="1257"/>
        <v>0</v>
      </c>
      <c r="BH1927" s="65">
        <f t="shared" si="1258"/>
        <v>0</v>
      </c>
      <c r="BI1927" s="65">
        <f t="shared" si="1259"/>
        <v>0</v>
      </c>
      <c r="BJ1927" s="65">
        <f t="shared" si="1260"/>
        <v>0</v>
      </c>
      <c r="BK1927" s="65">
        <f t="shared" si="1246"/>
        <v>0</v>
      </c>
      <c r="BL1927" s="66" t="str">
        <f t="shared" si="1280"/>
        <v>Nem hosszútávú a feladat.</v>
      </c>
      <c r="BM1927" s="67">
        <f t="shared" si="1261"/>
        <v>1</v>
      </c>
      <c r="BN1927" s="67">
        <f t="shared" si="1262"/>
        <v>0</v>
      </c>
      <c r="BO1927" s="67">
        <f t="shared" si="1263"/>
        <v>1</v>
      </c>
      <c r="BP1927" s="67">
        <f t="shared" si="1264"/>
        <v>0</v>
      </c>
      <c r="BQ1927" s="65">
        <f t="shared" si="1265"/>
        <v>0</v>
      </c>
      <c r="BR1927" s="64" t="str">
        <f t="shared" si="1266"/>
        <v>Nincs hosszútávú terv!</v>
      </c>
      <c r="BS1927" s="65">
        <f t="shared" si="1267"/>
        <v>0</v>
      </c>
      <c r="BT1927" s="65">
        <f t="shared" si="1268"/>
        <v>0</v>
      </c>
      <c r="BU1927" s="65">
        <f t="shared" si="1269"/>
        <v>0</v>
      </c>
      <c r="BV1927" s="65">
        <f t="shared" si="1270"/>
        <v>0</v>
      </c>
      <c r="BW1927" s="65">
        <f t="shared" si="1271"/>
        <v>0</v>
      </c>
      <c r="BX1927" s="65">
        <f t="shared" si="1272"/>
        <v>0</v>
      </c>
      <c r="BY1927" s="65">
        <f t="shared" si="1273"/>
        <v>0</v>
      </c>
      <c r="BZ1927" s="65">
        <f t="shared" si="1274"/>
        <v>0</v>
      </c>
      <c r="CA1927" s="65">
        <f t="shared" si="1275"/>
        <v>0</v>
      </c>
      <c r="CB1927" s="65">
        <f t="shared" si="1276"/>
        <v>0</v>
      </c>
      <c r="CC1927" s="65">
        <f t="shared" si="1277"/>
        <v>0</v>
      </c>
      <c r="CD1927" s="65" t="str">
        <f t="shared" si="1247"/>
        <v>Hiányos kitöltés! (B-oszlop üres)</v>
      </c>
      <c r="CE1927" s="66" t="str">
        <f t="shared" si="1248"/>
        <v>Hiányos kitöltés! (B-oszlop üres)</v>
      </c>
      <c r="CF1927" s="65">
        <f t="shared" si="1249"/>
        <v>0</v>
      </c>
      <c r="CG1927" s="65">
        <f t="shared" si="1250"/>
        <v>0</v>
      </c>
      <c r="CH1927" s="65">
        <f t="shared" si="1251"/>
        <v>0</v>
      </c>
    </row>
    <row r="1928" spans="1:86" ht="31.25" x14ac:dyDescent="0.25">
      <c r="A1928" s="54" t="str">
        <f t="shared" si="1240"/>
        <v>Nincs VKR kiválasztva!</v>
      </c>
      <c r="B1928" s="68"/>
      <c r="C1928" s="55"/>
      <c r="D1928" s="47"/>
      <c r="E1928" s="47"/>
      <c r="F1928" s="56" t="str">
        <f>IF($G1928="","Nincs VKR kiválasztva!",INDEX(Osszesito!$C:$C,MATCH($G1928,Osszesito!$D:$D,0)))</f>
        <v>Nincs VKR kiválasztva!</v>
      </c>
      <c r="G1928" s="45"/>
      <c r="H1928" s="51" t="str">
        <f>IF($D1928="","",CONCATENATE($AY1928,"_",COUNTA($D$3:$D1928),"_FSZV_2026"))</f>
        <v/>
      </c>
      <c r="I1928" s="56" t="str">
        <f>IF($G1928="","Nincs VKR kiválasztva!",INDEX(Osszesito!$G:$G,MATCH($F1928,Osszesito!$C:$C,0)))</f>
        <v>Nincs VKR kiválasztva!</v>
      </c>
      <c r="J1928" s="56" t="str">
        <f>IF($G1928="","Nincs VKR kiválasztva!",INDEX(Osszesito!$F:$F,MATCH($F1928,Osszesito!$C:$C,0)))</f>
        <v>Nincs VKR kiválasztva!</v>
      </c>
      <c r="K1928" s="48" t="str">
        <f t="shared" si="1278"/>
        <v>Nincs kitöltve a költség rész!</v>
      </c>
      <c r="L1928" s="49"/>
      <c r="M1928" s="49"/>
      <c r="N1928" s="60"/>
      <c r="O1928" s="60"/>
      <c r="P1928" s="90"/>
      <c r="R1928" s="62"/>
      <c r="S1928" s="62"/>
      <c r="T1928" s="62"/>
      <c r="U1928" s="62"/>
      <c r="V1928" s="62"/>
      <c r="W1928" s="62"/>
      <c r="X1928" s="62"/>
      <c r="Y1928" s="62"/>
      <c r="Z1928" s="62"/>
      <c r="AA1928" s="62"/>
      <c r="AB1928" s="62"/>
      <c r="AC1928" s="61">
        <f t="shared" si="1241"/>
        <v>0</v>
      </c>
      <c r="AD1928" s="1" t="str">
        <f t="shared" si="1242"/>
        <v>Nincs VKR kiválasztva!</v>
      </c>
      <c r="AF1928" s="60"/>
      <c r="AG1928" s="60"/>
      <c r="AH1928" s="60"/>
      <c r="AI1928" s="60"/>
      <c r="AJ1928" s="60"/>
      <c r="AK1928" s="60"/>
      <c r="AL1928" s="60"/>
      <c r="AM1928" s="60"/>
      <c r="AN1928" s="60"/>
      <c r="AO1928" s="60"/>
      <c r="AP1928" s="60"/>
      <c r="AQ1928" s="61">
        <f t="shared" si="1243"/>
        <v>0</v>
      </c>
      <c r="AR1928" s="130" t="s">
        <v>36</v>
      </c>
      <c r="AS1928" s="1" t="str">
        <f t="shared" si="1244"/>
        <v>Nincs VKR kiválasztva!</v>
      </c>
      <c r="AU1928" s="46"/>
      <c r="AV1928" s="46"/>
      <c r="AY1928" s="64" t="str">
        <f>IF($D1928="","",INDEX(Osszesito!$E:$E,MATCH($F1928,Osszesito!$C:$C,0)))</f>
        <v/>
      </c>
      <c r="AZ1928" s="64">
        <f t="shared" si="1252"/>
        <v>0</v>
      </c>
      <c r="BA1928" s="65">
        <f t="shared" si="1253"/>
        <v>0</v>
      </c>
      <c r="BB1928" s="65" t="str">
        <f t="shared" si="1254"/>
        <v>x</v>
      </c>
      <c r="BC1928" s="65">
        <f t="shared" si="1245"/>
        <v>0</v>
      </c>
      <c r="BD1928" s="65">
        <f t="shared" si="1279"/>
        <v>0</v>
      </c>
      <c r="BE1928" s="65">
        <f t="shared" si="1255"/>
        <v>0</v>
      </c>
      <c r="BF1928" s="64" t="str">
        <f t="shared" si="1256"/>
        <v>A forrás egyenlő a költséggel (I.ütem).</v>
      </c>
      <c r="BG1928" s="65">
        <f t="shared" si="1257"/>
        <v>0</v>
      </c>
      <c r="BH1928" s="65">
        <f t="shared" si="1258"/>
        <v>0</v>
      </c>
      <c r="BI1928" s="65">
        <f t="shared" si="1259"/>
        <v>0</v>
      </c>
      <c r="BJ1928" s="65">
        <f t="shared" si="1260"/>
        <v>0</v>
      </c>
      <c r="BK1928" s="65">
        <f t="shared" si="1246"/>
        <v>0</v>
      </c>
      <c r="BL1928" s="66" t="str">
        <f t="shared" si="1280"/>
        <v>Nem hosszútávú a feladat.</v>
      </c>
      <c r="BM1928" s="67">
        <f t="shared" si="1261"/>
        <v>1</v>
      </c>
      <c r="BN1928" s="67">
        <f t="shared" si="1262"/>
        <v>0</v>
      </c>
      <c r="BO1928" s="67">
        <f t="shared" si="1263"/>
        <v>1</v>
      </c>
      <c r="BP1928" s="67">
        <f t="shared" si="1264"/>
        <v>0</v>
      </c>
      <c r="BQ1928" s="65">
        <f t="shared" si="1265"/>
        <v>0</v>
      </c>
      <c r="BR1928" s="64" t="str">
        <f t="shared" si="1266"/>
        <v>Nincs hosszútávú terv!</v>
      </c>
      <c r="BS1928" s="65">
        <f t="shared" si="1267"/>
        <v>0</v>
      </c>
      <c r="BT1928" s="65">
        <f t="shared" si="1268"/>
        <v>0</v>
      </c>
      <c r="BU1928" s="65">
        <f t="shared" si="1269"/>
        <v>0</v>
      </c>
      <c r="BV1928" s="65">
        <f t="shared" si="1270"/>
        <v>0</v>
      </c>
      <c r="BW1928" s="65">
        <f t="shared" si="1271"/>
        <v>0</v>
      </c>
      <c r="BX1928" s="65">
        <f t="shared" si="1272"/>
        <v>0</v>
      </c>
      <c r="BY1928" s="65">
        <f t="shared" si="1273"/>
        <v>0</v>
      </c>
      <c r="BZ1928" s="65">
        <f t="shared" si="1274"/>
        <v>0</v>
      </c>
      <c r="CA1928" s="65">
        <f t="shared" si="1275"/>
        <v>0</v>
      </c>
      <c r="CB1928" s="65">
        <f t="shared" si="1276"/>
        <v>0</v>
      </c>
      <c r="CC1928" s="65">
        <f t="shared" si="1277"/>
        <v>0</v>
      </c>
      <c r="CD1928" s="65" t="str">
        <f t="shared" si="1247"/>
        <v>Hiányos kitöltés! (B-oszlop üres)</v>
      </c>
      <c r="CE1928" s="66" t="str">
        <f t="shared" si="1248"/>
        <v>Hiányos kitöltés! (B-oszlop üres)</v>
      </c>
      <c r="CF1928" s="65">
        <f t="shared" si="1249"/>
        <v>0</v>
      </c>
      <c r="CG1928" s="65">
        <f t="shared" si="1250"/>
        <v>0</v>
      </c>
      <c r="CH1928" s="65">
        <f t="shared" si="1251"/>
        <v>0</v>
      </c>
    </row>
    <row r="1929" spans="1:86" ht="31.25" x14ac:dyDescent="0.25">
      <c r="A1929" s="54" t="str">
        <f t="shared" si="1240"/>
        <v>Nincs VKR kiválasztva!</v>
      </c>
      <c r="B1929" s="68"/>
      <c r="C1929" s="55"/>
      <c r="D1929" s="47"/>
      <c r="E1929" s="47"/>
      <c r="F1929" s="56" t="str">
        <f>IF($G1929="","Nincs VKR kiválasztva!",INDEX(Osszesito!$C:$C,MATCH($G1929,Osszesito!$D:$D,0)))</f>
        <v>Nincs VKR kiválasztva!</v>
      </c>
      <c r="G1929" s="45"/>
      <c r="H1929" s="51" t="str">
        <f>IF($D1929="","",CONCATENATE($AY1929,"_",COUNTA($D$3:$D1929),"_FSZV_2026"))</f>
        <v/>
      </c>
      <c r="I1929" s="56" t="str">
        <f>IF($G1929="","Nincs VKR kiválasztva!",INDEX(Osszesito!$G:$G,MATCH($F1929,Osszesito!$C:$C,0)))</f>
        <v>Nincs VKR kiválasztva!</v>
      </c>
      <c r="J1929" s="56" t="str">
        <f>IF($G1929="","Nincs VKR kiválasztva!",INDEX(Osszesito!$F:$F,MATCH($F1929,Osszesito!$C:$C,0)))</f>
        <v>Nincs VKR kiválasztva!</v>
      </c>
      <c r="K1929" s="48" t="str">
        <f t="shared" si="1278"/>
        <v>Nincs kitöltve a költség rész!</v>
      </c>
      <c r="L1929" s="49"/>
      <c r="M1929" s="49"/>
      <c r="N1929" s="60"/>
      <c r="O1929" s="60"/>
      <c r="P1929" s="90"/>
      <c r="R1929" s="62"/>
      <c r="S1929" s="62"/>
      <c r="T1929" s="62"/>
      <c r="U1929" s="62"/>
      <c r="V1929" s="62"/>
      <c r="W1929" s="62"/>
      <c r="X1929" s="62"/>
      <c r="Y1929" s="62"/>
      <c r="Z1929" s="62"/>
      <c r="AA1929" s="62"/>
      <c r="AB1929" s="62"/>
      <c r="AC1929" s="61">
        <f t="shared" si="1241"/>
        <v>0</v>
      </c>
      <c r="AD1929" s="1" t="str">
        <f t="shared" si="1242"/>
        <v>Nincs VKR kiválasztva!</v>
      </c>
      <c r="AF1929" s="60"/>
      <c r="AG1929" s="60"/>
      <c r="AH1929" s="60"/>
      <c r="AI1929" s="60"/>
      <c r="AJ1929" s="60"/>
      <c r="AK1929" s="60"/>
      <c r="AL1929" s="60"/>
      <c r="AM1929" s="60"/>
      <c r="AN1929" s="60"/>
      <c r="AO1929" s="60"/>
      <c r="AP1929" s="60"/>
      <c r="AQ1929" s="61">
        <f t="shared" si="1243"/>
        <v>0</v>
      </c>
      <c r="AR1929" s="130" t="s">
        <v>36</v>
      </c>
      <c r="AS1929" s="1" t="str">
        <f t="shared" si="1244"/>
        <v>Nincs VKR kiválasztva!</v>
      </c>
      <c r="AU1929" s="46"/>
      <c r="AV1929" s="46"/>
      <c r="AY1929" s="64" t="str">
        <f>IF($D1929="","",INDEX(Osszesito!$E:$E,MATCH($F1929,Osszesito!$C:$C,0)))</f>
        <v/>
      </c>
      <c r="AZ1929" s="64">
        <f t="shared" si="1252"/>
        <v>0</v>
      </c>
      <c r="BA1929" s="65">
        <f t="shared" si="1253"/>
        <v>0</v>
      </c>
      <c r="BB1929" s="65" t="str">
        <f t="shared" si="1254"/>
        <v>x</v>
      </c>
      <c r="BC1929" s="65">
        <f t="shared" si="1245"/>
        <v>0</v>
      </c>
      <c r="BD1929" s="65">
        <f t="shared" si="1279"/>
        <v>0</v>
      </c>
      <c r="BE1929" s="65">
        <f t="shared" si="1255"/>
        <v>0</v>
      </c>
      <c r="BF1929" s="64" t="str">
        <f t="shared" si="1256"/>
        <v>A forrás egyenlő a költséggel (I.ütem).</v>
      </c>
      <c r="BG1929" s="65">
        <f t="shared" si="1257"/>
        <v>0</v>
      </c>
      <c r="BH1929" s="65">
        <f t="shared" si="1258"/>
        <v>0</v>
      </c>
      <c r="BI1929" s="65">
        <f t="shared" si="1259"/>
        <v>0</v>
      </c>
      <c r="BJ1929" s="65">
        <f t="shared" si="1260"/>
        <v>0</v>
      </c>
      <c r="BK1929" s="65">
        <f t="shared" si="1246"/>
        <v>0</v>
      </c>
      <c r="BL1929" s="66" t="str">
        <f t="shared" si="1280"/>
        <v>Nem hosszútávú a feladat.</v>
      </c>
      <c r="BM1929" s="67">
        <f t="shared" si="1261"/>
        <v>1</v>
      </c>
      <c r="BN1929" s="67">
        <f t="shared" si="1262"/>
        <v>0</v>
      </c>
      <c r="BO1929" s="67">
        <f t="shared" si="1263"/>
        <v>1</v>
      </c>
      <c r="BP1929" s="67">
        <f t="shared" si="1264"/>
        <v>0</v>
      </c>
      <c r="BQ1929" s="65">
        <f t="shared" si="1265"/>
        <v>0</v>
      </c>
      <c r="BR1929" s="64" t="str">
        <f t="shared" si="1266"/>
        <v>Nincs hosszútávú terv!</v>
      </c>
      <c r="BS1929" s="65">
        <f t="shared" si="1267"/>
        <v>0</v>
      </c>
      <c r="BT1929" s="65">
        <f t="shared" si="1268"/>
        <v>0</v>
      </c>
      <c r="BU1929" s="65">
        <f t="shared" si="1269"/>
        <v>0</v>
      </c>
      <c r="BV1929" s="65">
        <f t="shared" si="1270"/>
        <v>0</v>
      </c>
      <c r="BW1929" s="65">
        <f t="shared" si="1271"/>
        <v>0</v>
      </c>
      <c r="BX1929" s="65">
        <f t="shared" si="1272"/>
        <v>0</v>
      </c>
      <c r="BY1929" s="65">
        <f t="shared" si="1273"/>
        <v>0</v>
      </c>
      <c r="BZ1929" s="65">
        <f t="shared" si="1274"/>
        <v>0</v>
      </c>
      <c r="CA1929" s="65">
        <f t="shared" si="1275"/>
        <v>0</v>
      </c>
      <c r="CB1929" s="65">
        <f t="shared" si="1276"/>
        <v>0</v>
      </c>
      <c r="CC1929" s="65">
        <f t="shared" si="1277"/>
        <v>0</v>
      </c>
      <c r="CD1929" s="65" t="str">
        <f t="shared" si="1247"/>
        <v>Hiányos kitöltés! (B-oszlop üres)</v>
      </c>
      <c r="CE1929" s="66" t="str">
        <f t="shared" si="1248"/>
        <v>Hiányos kitöltés! (B-oszlop üres)</v>
      </c>
      <c r="CF1929" s="65">
        <f t="shared" si="1249"/>
        <v>0</v>
      </c>
      <c r="CG1929" s="65">
        <f t="shared" si="1250"/>
        <v>0</v>
      </c>
      <c r="CH1929" s="65">
        <f t="shared" si="1251"/>
        <v>0</v>
      </c>
    </row>
    <row r="1930" spans="1:86" ht="31.25" x14ac:dyDescent="0.25">
      <c r="A1930" s="54" t="str">
        <f t="shared" si="1240"/>
        <v>Nincs VKR kiválasztva!</v>
      </c>
      <c r="B1930" s="68"/>
      <c r="C1930" s="55"/>
      <c r="D1930" s="47"/>
      <c r="E1930" s="47"/>
      <c r="F1930" s="56" t="str">
        <f>IF($G1930="","Nincs VKR kiválasztva!",INDEX(Osszesito!$C:$C,MATCH($G1930,Osszesito!$D:$D,0)))</f>
        <v>Nincs VKR kiválasztva!</v>
      </c>
      <c r="G1930" s="45"/>
      <c r="H1930" s="51" t="str">
        <f>IF($D1930="","",CONCATENATE($AY1930,"_",COUNTA($D$3:$D1930),"_FSZV_2026"))</f>
        <v/>
      </c>
      <c r="I1930" s="56" t="str">
        <f>IF($G1930="","Nincs VKR kiválasztva!",INDEX(Osszesito!$G:$G,MATCH($F1930,Osszesito!$C:$C,0)))</f>
        <v>Nincs VKR kiválasztva!</v>
      </c>
      <c r="J1930" s="56" t="str">
        <f>IF($G1930="","Nincs VKR kiválasztva!",INDEX(Osszesito!$F:$F,MATCH($F1930,Osszesito!$C:$C,0)))</f>
        <v>Nincs VKR kiválasztva!</v>
      </c>
      <c r="K1930" s="48" t="str">
        <f t="shared" si="1278"/>
        <v>Nincs kitöltve a költség rész!</v>
      </c>
      <c r="L1930" s="49"/>
      <c r="M1930" s="49"/>
      <c r="N1930" s="60"/>
      <c r="O1930" s="60"/>
      <c r="P1930" s="90"/>
      <c r="R1930" s="62"/>
      <c r="S1930" s="62"/>
      <c r="T1930" s="62"/>
      <c r="U1930" s="62"/>
      <c r="V1930" s="62"/>
      <c r="W1930" s="62"/>
      <c r="X1930" s="62"/>
      <c r="Y1930" s="62"/>
      <c r="Z1930" s="62"/>
      <c r="AA1930" s="62"/>
      <c r="AB1930" s="62"/>
      <c r="AC1930" s="61">
        <f t="shared" si="1241"/>
        <v>0</v>
      </c>
      <c r="AD1930" s="1" t="str">
        <f t="shared" si="1242"/>
        <v>Nincs VKR kiválasztva!</v>
      </c>
      <c r="AF1930" s="60"/>
      <c r="AG1930" s="60"/>
      <c r="AH1930" s="60"/>
      <c r="AI1930" s="60"/>
      <c r="AJ1930" s="60"/>
      <c r="AK1930" s="60"/>
      <c r="AL1930" s="60"/>
      <c r="AM1930" s="60"/>
      <c r="AN1930" s="60"/>
      <c r="AO1930" s="60"/>
      <c r="AP1930" s="60"/>
      <c r="AQ1930" s="61">
        <f t="shared" si="1243"/>
        <v>0</v>
      </c>
      <c r="AR1930" s="130" t="s">
        <v>36</v>
      </c>
      <c r="AS1930" s="1" t="str">
        <f t="shared" si="1244"/>
        <v>Nincs VKR kiválasztva!</v>
      </c>
      <c r="AU1930" s="46"/>
      <c r="AV1930" s="46"/>
      <c r="AY1930" s="64" t="str">
        <f>IF($D1930="","",INDEX(Osszesito!$E:$E,MATCH($F1930,Osszesito!$C:$C,0)))</f>
        <v/>
      </c>
      <c r="AZ1930" s="64">
        <f t="shared" si="1252"/>
        <v>0</v>
      </c>
      <c r="BA1930" s="65">
        <f t="shared" si="1253"/>
        <v>0</v>
      </c>
      <c r="BB1930" s="65" t="str">
        <f t="shared" si="1254"/>
        <v>x</v>
      </c>
      <c r="BC1930" s="65">
        <f t="shared" si="1245"/>
        <v>0</v>
      </c>
      <c r="BD1930" s="65">
        <f t="shared" si="1279"/>
        <v>0</v>
      </c>
      <c r="BE1930" s="65">
        <f t="shared" si="1255"/>
        <v>0</v>
      </c>
      <c r="BF1930" s="64" t="str">
        <f t="shared" si="1256"/>
        <v>A forrás egyenlő a költséggel (I.ütem).</v>
      </c>
      <c r="BG1930" s="65">
        <f t="shared" si="1257"/>
        <v>0</v>
      </c>
      <c r="BH1930" s="65">
        <f t="shared" si="1258"/>
        <v>0</v>
      </c>
      <c r="BI1930" s="65">
        <f t="shared" si="1259"/>
        <v>0</v>
      </c>
      <c r="BJ1930" s="65">
        <f t="shared" si="1260"/>
        <v>0</v>
      </c>
      <c r="BK1930" s="65">
        <f t="shared" si="1246"/>
        <v>0</v>
      </c>
      <c r="BL1930" s="66" t="str">
        <f t="shared" si="1280"/>
        <v>Nem hosszútávú a feladat.</v>
      </c>
      <c r="BM1930" s="67">
        <f t="shared" si="1261"/>
        <v>1</v>
      </c>
      <c r="BN1930" s="67">
        <f t="shared" si="1262"/>
        <v>0</v>
      </c>
      <c r="BO1930" s="67">
        <f t="shared" si="1263"/>
        <v>1</v>
      </c>
      <c r="BP1930" s="67">
        <f t="shared" si="1264"/>
        <v>0</v>
      </c>
      <c r="BQ1930" s="65">
        <f t="shared" si="1265"/>
        <v>0</v>
      </c>
      <c r="BR1930" s="64" t="str">
        <f t="shared" si="1266"/>
        <v>Nincs hosszútávú terv!</v>
      </c>
      <c r="BS1930" s="65">
        <f t="shared" si="1267"/>
        <v>0</v>
      </c>
      <c r="BT1930" s="65">
        <f t="shared" si="1268"/>
        <v>0</v>
      </c>
      <c r="BU1930" s="65">
        <f t="shared" si="1269"/>
        <v>0</v>
      </c>
      <c r="BV1930" s="65">
        <f t="shared" si="1270"/>
        <v>0</v>
      </c>
      <c r="BW1930" s="65">
        <f t="shared" si="1271"/>
        <v>0</v>
      </c>
      <c r="BX1930" s="65">
        <f t="shared" si="1272"/>
        <v>0</v>
      </c>
      <c r="BY1930" s="65">
        <f t="shared" si="1273"/>
        <v>0</v>
      </c>
      <c r="BZ1930" s="65">
        <f t="shared" si="1274"/>
        <v>0</v>
      </c>
      <c r="CA1930" s="65">
        <f t="shared" si="1275"/>
        <v>0</v>
      </c>
      <c r="CB1930" s="65">
        <f t="shared" si="1276"/>
        <v>0</v>
      </c>
      <c r="CC1930" s="65">
        <f t="shared" si="1277"/>
        <v>0</v>
      </c>
      <c r="CD1930" s="65" t="str">
        <f t="shared" si="1247"/>
        <v>Hiányos kitöltés! (B-oszlop üres)</v>
      </c>
      <c r="CE1930" s="66" t="str">
        <f t="shared" si="1248"/>
        <v>Hiányos kitöltés! (B-oszlop üres)</v>
      </c>
      <c r="CF1930" s="65">
        <f t="shared" si="1249"/>
        <v>0</v>
      </c>
      <c r="CG1930" s="65">
        <f t="shared" si="1250"/>
        <v>0</v>
      </c>
      <c r="CH1930" s="65">
        <f t="shared" si="1251"/>
        <v>0</v>
      </c>
    </row>
    <row r="1931" spans="1:86" ht="31.25" x14ac:dyDescent="0.25">
      <c r="A1931" s="54" t="str">
        <f t="shared" si="1240"/>
        <v>Nincs VKR kiválasztva!</v>
      </c>
      <c r="B1931" s="68"/>
      <c r="C1931" s="55"/>
      <c r="D1931" s="47"/>
      <c r="E1931" s="47"/>
      <c r="F1931" s="56" t="str">
        <f>IF($G1931="","Nincs VKR kiválasztva!",INDEX(Osszesito!$C:$C,MATCH($G1931,Osszesito!$D:$D,0)))</f>
        <v>Nincs VKR kiválasztva!</v>
      </c>
      <c r="G1931" s="45"/>
      <c r="H1931" s="51" t="str">
        <f>IF($D1931="","",CONCATENATE($AY1931,"_",COUNTA($D$3:$D1931),"_FSZV_2026"))</f>
        <v/>
      </c>
      <c r="I1931" s="56" t="str">
        <f>IF($G1931="","Nincs VKR kiválasztva!",INDEX(Osszesito!$G:$G,MATCH($F1931,Osszesito!$C:$C,0)))</f>
        <v>Nincs VKR kiválasztva!</v>
      </c>
      <c r="J1931" s="56" t="str">
        <f>IF($G1931="","Nincs VKR kiválasztva!",INDEX(Osszesito!$F:$F,MATCH($F1931,Osszesito!$C:$C,0)))</f>
        <v>Nincs VKR kiválasztva!</v>
      </c>
      <c r="K1931" s="48" t="str">
        <f t="shared" si="1278"/>
        <v>Nincs kitöltve a költség rész!</v>
      </c>
      <c r="L1931" s="49"/>
      <c r="M1931" s="49"/>
      <c r="N1931" s="60"/>
      <c r="O1931" s="60"/>
      <c r="P1931" s="90"/>
      <c r="R1931" s="62"/>
      <c r="S1931" s="62"/>
      <c r="T1931" s="62"/>
      <c r="U1931" s="62"/>
      <c r="V1931" s="62"/>
      <c r="W1931" s="62"/>
      <c r="X1931" s="62"/>
      <c r="Y1931" s="62"/>
      <c r="Z1931" s="62"/>
      <c r="AA1931" s="62"/>
      <c r="AB1931" s="62"/>
      <c r="AC1931" s="61">
        <f t="shared" si="1241"/>
        <v>0</v>
      </c>
      <c r="AD1931" s="1" t="str">
        <f t="shared" si="1242"/>
        <v>Nincs VKR kiválasztva!</v>
      </c>
      <c r="AF1931" s="60"/>
      <c r="AG1931" s="60"/>
      <c r="AH1931" s="60"/>
      <c r="AI1931" s="60"/>
      <c r="AJ1931" s="60"/>
      <c r="AK1931" s="60"/>
      <c r="AL1931" s="60"/>
      <c r="AM1931" s="60"/>
      <c r="AN1931" s="60"/>
      <c r="AO1931" s="60"/>
      <c r="AP1931" s="60"/>
      <c r="AQ1931" s="61">
        <f t="shared" si="1243"/>
        <v>0</v>
      </c>
      <c r="AR1931" s="130" t="s">
        <v>36</v>
      </c>
      <c r="AS1931" s="1" t="str">
        <f t="shared" si="1244"/>
        <v>Nincs VKR kiválasztva!</v>
      </c>
      <c r="AU1931" s="46"/>
      <c r="AV1931" s="46"/>
      <c r="AY1931" s="64" t="str">
        <f>IF($D1931="","",INDEX(Osszesito!$E:$E,MATCH($F1931,Osszesito!$C:$C,0)))</f>
        <v/>
      </c>
      <c r="AZ1931" s="64">
        <f t="shared" si="1252"/>
        <v>0</v>
      </c>
      <c r="BA1931" s="65">
        <f t="shared" si="1253"/>
        <v>0</v>
      </c>
      <c r="BB1931" s="65" t="str">
        <f t="shared" si="1254"/>
        <v>x</v>
      </c>
      <c r="BC1931" s="65">
        <f t="shared" si="1245"/>
        <v>0</v>
      </c>
      <c r="BD1931" s="65">
        <f t="shared" si="1279"/>
        <v>0</v>
      </c>
      <c r="BE1931" s="65">
        <f t="shared" si="1255"/>
        <v>0</v>
      </c>
      <c r="BF1931" s="64" t="str">
        <f t="shared" si="1256"/>
        <v>A forrás egyenlő a költséggel (I.ütem).</v>
      </c>
      <c r="BG1931" s="65">
        <f t="shared" si="1257"/>
        <v>0</v>
      </c>
      <c r="BH1931" s="65">
        <f t="shared" si="1258"/>
        <v>0</v>
      </c>
      <c r="BI1931" s="65">
        <f t="shared" si="1259"/>
        <v>0</v>
      </c>
      <c r="BJ1931" s="65">
        <f t="shared" si="1260"/>
        <v>0</v>
      </c>
      <c r="BK1931" s="65">
        <f t="shared" si="1246"/>
        <v>0</v>
      </c>
      <c r="BL1931" s="66" t="str">
        <f t="shared" si="1280"/>
        <v>Nem hosszútávú a feladat.</v>
      </c>
      <c r="BM1931" s="67">
        <f t="shared" si="1261"/>
        <v>1</v>
      </c>
      <c r="BN1931" s="67">
        <f t="shared" si="1262"/>
        <v>0</v>
      </c>
      <c r="BO1931" s="67">
        <f t="shared" si="1263"/>
        <v>1</v>
      </c>
      <c r="BP1931" s="67">
        <f t="shared" si="1264"/>
        <v>0</v>
      </c>
      <c r="BQ1931" s="65">
        <f t="shared" si="1265"/>
        <v>0</v>
      </c>
      <c r="BR1931" s="64" t="str">
        <f t="shared" si="1266"/>
        <v>Nincs hosszútávú terv!</v>
      </c>
      <c r="BS1931" s="65">
        <f t="shared" si="1267"/>
        <v>0</v>
      </c>
      <c r="BT1931" s="65">
        <f t="shared" si="1268"/>
        <v>0</v>
      </c>
      <c r="BU1931" s="65">
        <f t="shared" si="1269"/>
        <v>0</v>
      </c>
      <c r="BV1931" s="65">
        <f t="shared" si="1270"/>
        <v>0</v>
      </c>
      <c r="BW1931" s="65">
        <f t="shared" si="1271"/>
        <v>0</v>
      </c>
      <c r="BX1931" s="65">
        <f t="shared" si="1272"/>
        <v>0</v>
      </c>
      <c r="BY1931" s="65">
        <f t="shared" si="1273"/>
        <v>0</v>
      </c>
      <c r="BZ1931" s="65">
        <f t="shared" si="1274"/>
        <v>0</v>
      </c>
      <c r="CA1931" s="65">
        <f t="shared" si="1275"/>
        <v>0</v>
      </c>
      <c r="CB1931" s="65">
        <f t="shared" si="1276"/>
        <v>0</v>
      </c>
      <c r="CC1931" s="65">
        <f t="shared" si="1277"/>
        <v>0</v>
      </c>
      <c r="CD1931" s="65" t="str">
        <f t="shared" si="1247"/>
        <v>Hiányos kitöltés! (B-oszlop üres)</v>
      </c>
      <c r="CE1931" s="66" t="str">
        <f t="shared" si="1248"/>
        <v>Hiányos kitöltés! (B-oszlop üres)</v>
      </c>
      <c r="CF1931" s="65">
        <f t="shared" si="1249"/>
        <v>0</v>
      </c>
      <c r="CG1931" s="65">
        <f t="shared" si="1250"/>
        <v>0</v>
      </c>
      <c r="CH1931" s="65">
        <f t="shared" si="1251"/>
        <v>0</v>
      </c>
    </row>
    <row r="1932" spans="1:86" ht="31.25" x14ac:dyDescent="0.25">
      <c r="A1932" s="54" t="str">
        <f t="shared" si="1240"/>
        <v>Nincs VKR kiválasztva!</v>
      </c>
      <c r="B1932" s="68"/>
      <c r="C1932" s="55"/>
      <c r="D1932" s="47"/>
      <c r="E1932" s="47"/>
      <c r="F1932" s="56" t="str">
        <f>IF($G1932="","Nincs VKR kiválasztva!",INDEX(Osszesito!$C:$C,MATCH($G1932,Osszesito!$D:$D,0)))</f>
        <v>Nincs VKR kiválasztva!</v>
      </c>
      <c r="G1932" s="45"/>
      <c r="H1932" s="51" t="str">
        <f>IF($D1932="","",CONCATENATE($AY1932,"_",COUNTA($D$3:$D1932),"_FSZV_2026"))</f>
        <v/>
      </c>
      <c r="I1932" s="56" t="str">
        <f>IF($G1932="","Nincs VKR kiválasztva!",INDEX(Osszesito!$G:$G,MATCH($F1932,Osszesito!$C:$C,0)))</f>
        <v>Nincs VKR kiválasztva!</v>
      </c>
      <c r="J1932" s="56" t="str">
        <f>IF($G1932="","Nincs VKR kiválasztva!",INDEX(Osszesito!$F:$F,MATCH($F1932,Osszesito!$C:$C,0)))</f>
        <v>Nincs VKR kiválasztva!</v>
      </c>
      <c r="K1932" s="48" t="str">
        <f t="shared" si="1278"/>
        <v>Nincs kitöltve a költség rész!</v>
      </c>
      <c r="L1932" s="49"/>
      <c r="M1932" s="49"/>
      <c r="N1932" s="60"/>
      <c r="O1932" s="60"/>
      <c r="P1932" s="90"/>
      <c r="R1932" s="62"/>
      <c r="S1932" s="62"/>
      <c r="T1932" s="62"/>
      <c r="U1932" s="62"/>
      <c r="V1932" s="62"/>
      <c r="W1932" s="62"/>
      <c r="X1932" s="62"/>
      <c r="Y1932" s="62"/>
      <c r="Z1932" s="62"/>
      <c r="AA1932" s="62"/>
      <c r="AB1932" s="62"/>
      <c r="AC1932" s="61">
        <f t="shared" si="1241"/>
        <v>0</v>
      </c>
      <c r="AD1932" s="1" t="str">
        <f t="shared" si="1242"/>
        <v>Nincs VKR kiválasztva!</v>
      </c>
      <c r="AF1932" s="60"/>
      <c r="AG1932" s="60"/>
      <c r="AH1932" s="60"/>
      <c r="AI1932" s="60"/>
      <c r="AJ1932" s="60"/>
      <c r="AK1932" s="60"/>
      <c r="AL1932" s="60"/>
      <c r="AM1932" s="60"/>
      <c r="AN1932" s="60"/>
      <c r="AO1932" s="60"/>
      <c r="AP1932" s="60"/>
      <c r="AQ1932" s="61">
        <f t="shared" si="1243"/>
        <v>0</v>
      </c>
      <c r="AR1932" s="130" t="s">
        <v>36</v>
      </c>
      <c r="AS1932" s="1" t="str">
        <f t="shared" si="1244"/>
        <v>Nincs VKR kiválasztva!</v>
      </c>
      <c r="AU1932" s="46"/>
      <c r="AV1932" s="46"/>
      <c r="AY1932" s="64" t="str">
        <f>IF($D1932="","",INDEX(Osszesito!$E:$E,MATCH($F1932,Osszesito!$C:$C,0)))</f>
        <v/>
      </c>
      <c r="AZ1932" s="64">
        <f t="shared" si="1252"/>
        <v>0</v>
      </c>
      <c r="BA1932" s="65">
        <f t="shared" si="1253"/>
        <v>0</v>
      </c>
      <c r="BB1932" s="65" t="str">
        <f t="shared" si="1254"/>
        <v>x</v>
      </c>
      <c r="BC1932" s="65">
        <f t="shared" si="1245"/>
        <v>0</v>
      </c>
      <c r="BD1932" s="65">
        <f t="shared" si="1279"/>
        <v>0</v>
      </c>
      <c r="BE1932" s="65">
        <f t="shared" si="1255"/>
        <v>0</v>
      </c>
      <c r="BF1932" s="64" t="str">
        <f t="shared" si="1256"/>
        <v>A forrás egyenlő a költséggel (I.ütem).</v>
      </c>
      <c r="BG1932" s="65">
        <f t="shared" si="1257"/>
        <v>0</v>
      </c>
      <c r="BH1932" s="65">
        <f t="shared" si="1258"/>
        <v>0</v>
      </c>
      <c r="BI1932" s="65">
        <f t="shared" si="1259"/>
        <v>0</v>
      </c>
      <c r="BJ1932" s="65">
        <f t="shared" si="1260"/>
        <v>0</v>
      </c>
      <c r="BK1932" s="65">
        <f t="shared" si="1246"/>
        <v>0</v>
      </c>
      <c r="BL1932" s="66" t="str">
        <f t="shared" si="1280"/>
        <v>Nem hosszútávú a feladat.</v>
      </c>
      <c r="BM1932" s="67">
        <f t="shared" si="1261"/>
        <v>1</v>
      </c>
      <c r="BN1932" s="67">
        <f t="shared" si="1262"/>
        <v>0</v>
      </c>
      <c r="BO1932" s="67">
        <f t="shared" si="1263"/>
        <v>1</v>
      </c>
      <c r="BP1932" s="67">
        <f t="shared" si="1264"/>
        <v>0</v>
      </c>
      <c r="BQ1932" s="65">
        <f t="shared" si="1265"/>
        <v>0</v>
      </c>
      <c r="BR1932" s="64" t="str">
        <f t="shared" si="1266"/>
        <v>Nincs hosszútávú terv!</v>
      </c>
      <c r="BS1932" s="65">
        <f t="shared" si="1267"/>
        <v>0</v>
      </c>
      <c r="BT1932" s="65">
        <f t="shared" si="1268"/>
        <v>0</v>
      </c>
      <c r="BU1932" s="65">
        <f t="shared" si="1269"/>
        <v>0</v>
      </c>
      <c r="BV1932" s="65">
        <f t="shared" si="1270"/>
        <v>0</v>
      </c>
      <c r="BW1932" s="65">
        <f t="shared" si="1271"/>
        <v>0</v>
      </c>
      <c r="BX1932" s="65">
        <f t="shared" si="1272"/>
        <v>0</v>
      </c>
      <c r="BY1932" s="65">
        <f t="shared" si="1273"/>
        <v>0</v>
      </c>
      <c r="BZ1932" s="65">
        <f t="shared" si="1274"/>
        <v>0</v>
      </c>
      <c r="CA1932" s="65">
        <f t="shared" si="1275"/>
        <v>0</v>
      </c>
      <c r="CB1932" s="65">
        <f t="shared" si="1276"/>
        <v>0</v>
      </c>
      <c r="CC1932" s="65">
        <f t="shared" si="1277"/>
        <v>0</v>
      </c>
      <c r="CD1932" s="65" t="str">
        <f t="shared" si="1247"/>
        <v>Hiányos kitöltés! (B-oszlop üres)</v>
      </c>
      <c r="CE1932" s="66" t="str">
        <f t="shared" si="1248"/>
        <v>Hiányos kitöltés! (B-oszlop üres)</v>
      </c>
      <c r="CF1932" s="65">
        <f t="shared" si="1249"/>
        <v>0</v>
      </c>
      <c r="CG1932" s="65">
        <f t="shared" si="1250"/>
        <v>0</v>
      </c>
      <c r="CH1932" s="65">
        <f t="shared" si="1251"/>
        <v>0</v>
      </c>
    </row>
    <row r="1933" spans="1:86" ht="31.25" x14ac:dyDescent="0.25">
      <c r="A1933" s="54" t="str">
        <f t="shared" si="1240"/>
        <v>Nincs VKR kiválasztva!</v>
      </c>
      <c r="B1933" s="68"/>
      <c r="C1933" s="55"/>
      <c r="D1933" s="47"/>
      <c r="E1933" s="47"/>
      <c r="F1933" s="56" t="str">
        <f>IF($G1933="","Nincs VKR kiválasztva!",INDEX(Osszesito!$C:$C,MATCH($G1933,Osszesito!$D:$D,0)))</f>
        <v>Nincs VKR kiválasztva!</v>
      </c>
      <c r="G1933" s="45"/>
      <c r="H1933" s="51" t="str">
        <f>IF($D1933="","",CONCATENATE($AY1933,"_",COUNTA($D$3:$D1933),"_FSZV_2026"))</f>
        <v/>
      </c>
      <c r="I1933" s="56" t="str">
        <f>IF($G1933="","Nincs VKR kiválasztva!",INDEX(Osszesito!$G:$G,MATCH($F1933,Osszesito!$C:$C,0)))</f>
        <v>Nincs VKR kiválasztva!</v>
      </c>
      <c r="J1933" s="56" t="str">
        <f>IF($G1933="","Nincs VKR kiválasztva!",INDEX(Osszesito!$F:$F,MATCH($F1933,Osszesito!$C:$C,0)))</f>
        <v>Nincs VKR kiválasztva!</v>
      </c>
      <c r="K1933" s="48" t="str">
        <f t="shared" si="1278"/>
        <v>Nincs kitöltve a költség rész!</v>
      </c>
      <c r="L1933" s="49"/>
      <c r="M1933" s="49"/>
      <c r="N1933" s="60"/>
      <c r="O1933" s="60"/>
      <c r="P1933" s="90"/>
      <c r="R1933" s="62"/>
      <c r="S1933" s="62"/>
      <c r="T1933" s="62"/>
      <c r="U1933" s="62"/>
      <c r="V1933" s="62"/>
      <c r="W1933" s="62"/>
      <c r="X1933" s="62"/>
      <c r="Y1933" s="62"/>
      <c r="Z1933" s="62"/>
      <c r="AA1933" s="62"/>
      <c r="AB1933" s="62"/>
      <c r="AC1933" s="61">
        <f t="shared" si="1241"/>
        <v>0</v>
      </c>
      <c r="AD1933" s="1" t="str">
        <f t="shared" si="1242"/>
        <v>Nincs VKR kiválasztva!</v>
      </c>
      <c r="AF1933" s="60"/>
      <c r="AG1933" s="60"/>
      <c r="AH1933" s="60"/>
      <c r="AI1933" s="60"/>
      <c r="AJ1933" s="60"/>
      <c r="AK1933" s="60"/>
      <c r="AL1933" s="60"/>
      <c r="AM1933" s="60"/>
      <c r="AN1933" s="60"/>
      <c r="AO1933" s="60"/>
      <c r="AP1933" s="60"/>
      <c r="AQ1933" s="61">
        <f t="shared" si="1243"/>
        <v>0</v>
      </c>
      <c r="AR1933" s="130" t="s">
        <v>36</v>
      </c>
      <c r="AS1933" s="1" t="str">
        <f t="shared" si="1244"/>
        <v>Nincs VKR kiválasztva!</v>
      </c>
      <c r="AU1933" s="46"/>
      <c r="AV1933" s="46"/>
      <c r="AY1933" s="64" t="str">
        <f>IF($D1933="","",INDEX(Osszesito!$E:$E,MATCH($F1933,Osszesito!$C:$C,0)))</f>
        <v/>
      </c>
      <c r="AZ1933" s="64">
        <f t="shared" si="1252"/>
        <v>0</v>
      </c>
      <c r="BA1933" s="65">
        <f t="shared" si="1253"/>
        <v>0</v>
      </c>
      <c r="BB1933" s="65" t="str">
        <f t="shared" si="1254"/>
        <v>x</v>
      </c>
      <c r="BC1933" s="65">
        <f t="shared" si="1245"/>
        <v>0</v>
      </c>
      <c r="BD1933" s="65">
        <f t="shared" si="1279"/>
        <v>0</v>
      </c>
      <c r="BE1933" s="65">
        <f t="shared" si="1255"/>
        <v>0</v>
      </c>
      <c r="BF1933" s="64" t="str">
        <f t="shared" si="1256"/>
        <v>A forrás egyenlő a költséggel (I.ütem).</v>
      </c>
      <c r="BG1933" s="65">
        <f t="shared" si="1257"/>
        <v>0</v>
      </c>
      <c r="BH1933" s="65">
        <f t="shared" si="1258"/>
        <v>0</v>
      </c>
      <c r="BI1933" s="65">
        <f t="shared" si="1259"/>
        <v>0</v>
      </c>
      <c r="BJ1933" s="65">
        <f t="shared" si="1260"/>
        <v>0</v>
      </c>
      <c r="BK1933" s="65">
        <f t="shared" si="1246"/>
        <v>0</v>
      </c>
      <c r="BL1933" s="66" t="str">
        <f t="shared" si="1280"/>
        <v>Nem hosszútávú a feladat.</v>
      </c>
      <c r="BM1933" s="67">
        <f t="shared" si="1261"/>
        <v>1</v>
      </c>
      <c r="BN1933" s="67">
        <f t="shared" si="1262"/>
        <v>0</v>
      </c>
      <c r="BO1933" s="67">
        <f t="shared" si="1263"/>
        <v>1</v>
      </c>
      <c r="BP1933" s="67">
        <f t="shared" si="1264"/>
        <v>0</v>
      </c>
      <c r="BQ1933" s="65">
        <f t="shared" si="1265"/>
        <v>0</v>
      </c>
      <c r="BR1933" s="64" t="str">
        <f t="shared" si="1266"/>
        <v>Nincs hosszútávú terv!</v>
      </c>
      <c r="BS1933" s="65">
        <f t="shared" si="1267"/>
        <v>0</v>
      </c>
      <c r="BT1933" s="65">
        <f t="shared" si="1268"/>
        <v>0</v>
      </c>
      <c r="BU1933" s="65">
        <f t="shared" si="1269"/>
        <v>0</v>
      </c>
      <c r="BV1933" s="65">
        <f t="shared" si="1270"/>
        <v>0</v>
      </c>
      <c r="BW1933" s="65">
        <f t="shared" si="1271"/>
        <v>0</v>
      </c>
      <c r="BX1933" s="65">
        <f t="shared" si="1272"/>
        <v>0</v>
      </c>
      <c r="BY1933" s="65">
        <f t="shared" si="1273"/>
        <v>0</v>
      </c>
      <c r="BZ1933" s="65">
        <f t="shared" si="1274"/>
        <v>0</v>
      </c>
      <c r="CA1933" s="65">
        <f t="shared" si="1275"/>
        <v>0</v>
      </c>
      <c r="CB1933" s="65">
        <f t="shared" si="1276"/>
        <v>0</v>
      </c>
      <c r="CC1933" s="65">
        <f t="shared" si="1277"/>
        <v>0</v>
      </c>
      <c r="CD1933" s="65" t="str">
        <f t="shared" si="1247"/>
        <v>Hiányos kitöltés! (B-oszlop üres)</v>
      </c>
      <c r="CE1933" s="66" t="str">
        <f t="shared" si="1248"/>
        <v>Hiányos kitöltés! (B-oszlop üres)</v>
      </c>
      <c r="CF1933" s="65">
        <f t="shared" si="1249"/>
        <v>0</v>
      </c>
      <c r="CG1933" s="65">
        <f t="shared" si="1250"/>
        <v>0</v>
      </c>
      <c r="CH1933" s="65">
        <f t="shared" si="1251"/>
        <v>0</v>
      </c>
    </row>
    <row r="1934" spans="1:86" ht="31.25" x14ac:dyDescent="0.25">
      <c r="A1934" s="54" t="str">
        <f t="shared" si="1240"/>
        <v>Nincs VKR kiválasztva!</v>
      </c>
      <c r="B1934" s="68"/>
      <c r="C1934" s="55"/>
      <c r="D1934" s="47"/>
      <c r="E1934" s="47"/>
      <c r="F1934" s="56" t="str">
        <f>IF($G1934="","Nincs VKR kiválasztva!",INDEX(Osszesito!$C:$C,MATCH($G1934,Osszesito!$D:$D,0)))</f>
        <v>Nincs VKR kiválasztva!</v>
      </c>
      <c r="G1934" s="45"/>
      <c r="H1934" s="51" t="str">
        <f>IF($D1934="","",CONCATENATE($AY1934,"_",COUNTA($D$3:$D1934),"_FSZV_2026"))</f>
        <v/>
      </c>
      <c r="I1934" s="56" t="str">
        <f>IF($G1934="","Nincs VKR kiválasztva!",INDEX(Osszesito!$G:$G,MATCH($F1934,Osszesito!$C:$C,0)))</f>
        <v>Nincs VKR kiválasztva!</v>
      </c>
      <c r="J1934" s="56" t="str">
        <f>IF($G1934="","Nincs VKR kiválasztva!",INDEX(Osszesito!$F:$F,MATCH($F1934,Osszesito!$C:$C,0)))</f>
        <v>Nincs VKR kiválasztva!</v>
      </c>
      <c r="K1934" s="48" t="str">
        <f t="shared" si="1278"/>
        <v>Nincs kitöltve a költség rész!</v>
      </c>
      <c r="L1934" s="49"/>
      <c r="M1934" s="49"/>
      <c r="N1934" s="60"/>
      <c r="O1934" s="60"/>
      <c r="P1934" s="90"/>
      <c r="R1934" s="62"/>
      <c r="S1934" s="62"/>
      <c r="T1934" s="62"/>
      <c r="U1934" s="62"/>
      <c r="V1934" s="62"/>
      <c r="W1934" s="62"/>
      <c r="X1934" s="62"/>
      <c r="Y1934" s="62"/>
      <c r="Z1934" s="62"/>
      <c r="AA1934" s="62"/>
      <c r="AB1934" s="62"/>
      <c r="AC1934" s="61">
        <f t="shared" si="1241"/>
        <v>0</v>
      </c>
      <c r="AD1934" s="1" t="str">
        <f t="shared" si="1242"/>
        <v>Nincs VKR kiválasztva!</v>
      </c>
      <c r="AF1934" s="60"/>
      <c r="AG1934" s="60"/>
      <c r="AH1934" s="60"/>
      <c r="AI1934" s="60"/>
      <c r="AJ1934" s="60"/>
      <c r="AK1934" s="60"/>
      <c r="AL1934" s="60"/>
      <c r="AM1934" s="60"/>
      <c r="AN1934" s="60"/>
      <c r="AO1934" s="60"/>
      <c r="AP1934" s="60"/>
      <c r="AQ1934" s="61">
        <f t="shared" si="1243"/>
        <v>0</v>
      </c>
      <c r="AR1934" s="130" t="s">
        <v>36</v>
      </c>
      <c r="AS1934" s="1" t="str">
        <f t="shared" si="1244"/>
        <v>Nincs VKR kiválasztva!</v>
      </c>
      <c r="AU1934" s="46"/>
      <c r="AV1934" s="46"/>
      <c r="AY1934" s="64" t="str">
        <f>IF($D1934="","",INDEX(Osszesito!$E:$E,MATCH($F1934,Osszesito!$C:$C,0)))</f>
        <v/>
      </c>
      <c r="AZ1934" s="64">
        <f t="shared" si="1252"/>
        <v>0</v>
      </c>
      <c r="BA1934" s="65">
        <f t="shared" si="1253"/>
        <v>0</v>
      </c>
      <c r="BB1934" s="65" t="str">
        <f t="shared" si="1254"/>
        <v>x</v>
      </c>
      <c r="BC1934" s="65">
        <f t="shared" si="1245"/>
        <v>0</v>
      </c>
      <c r="BD1934" s="65">
        <f t="shared" si="1279"/>
        <v>0</v>
      </c>
      <c r="BE1934" s="65">
        <f t="shared" si="1255"/>
        <v>0</v>
      </c>
      <c r="BF1934" s="64" t="str">
        <f t="shared" si="1256"/>
        <v>A forrás egyenlő a költséggel (I.ütem).</v>
      </c>
      <c r="BG1934" s="65">
        <f t="shared" si="1257"/>
        <v>0</v>
      </c>
      <c r="BH1934" s="65">
        <f t="shared" si="1258"/>
        <v>0</v>
      </c>
      <c r="BI1934" s="65">
        <f t="shared" si="1259"/>
        <v>0</v>
      </c>
      <c r="BJ1934" s="65">
        <f t="shared" si="1260"/>
        <v>0</v>
      </c>
      <c r="BK1934" s="65">
        <f t="shared" si="1246"/>
        <v>0</v>
      </c>
      <c r="BL1934" s="66" t="str">
        <f t="shared" si="1280"/>
        <v>Nem hosszútávú a feladat.</v>
      </c>
      <c r="BM1934" s="67">
        <f t="shared" si="1261"/>
        <v>1</v>
      </c>
      <c r="BN1934" s="67">
        <f t="shared" si="1262"/>
        <v>0</v>
      </c>
      <c r="BO1934" s="67">
        <f t="shared" si="1263"/>
        <v>1</v>
      </c>
      <c r="BP1934" s="67">
        <f t="shared" si="1264"/>
        <v>0</v>
      </c>
      <c r="BQ1934" s="65">
        <f t="shared" si="1265"/>
        <v>0</v>
      </c>
      <c r="BR1934" s="64" t="str">
        <f t="shared" si="1266"/>
        <v>Nincs hosszútávú terv!</v>
      </c>
      <c r="BS1934" s="65">
        <f t="shared" si="1267"/>
        <v>0</v>
      </c>
      <c r="BT1934" s="65">
        <f t="shared" si="1268"/>
        <v>0</v>
      </c>
      <c r="BU1934" s="65">
        <f t="shared" si="1269"/>
        <v>0</v>
      </c>
      <c r="BV1934" s="65">
        <f t="shared" si="1270"/>
        <v>0</v>
      </c>
      <c r="BW1934" s="65">
        <f t="shared" si="1271"/>
        <v>0</v>
      </c>
      <c r="BX1934" s="65">
        <f t="shared" si="1272"/>
        <v>0</v>
      </c>
      <c r="BY1934" s="65">
        <f t="shared" si="1273"/>
        <v>0</v>
      </c>
      <c r="BZ1934" s="65">
        <f t="shared" si="1274"/>
        <v>0</v>
      </c>
      <c r="CA1934" s="65">
        <f t="shared" si="1275"/>
        <v>0</v>
      </c>
      <c r="CB1934" s="65">
        <f t="shared" si="1276"/>
        <v>0</v>
      </c>
      <c r="CC1934" s="65">
        <f t="shared" si="1277"/>
        <v>0</v>
      </c>
      <c r="CD1934" s="65" t="str">
        <f t="shared" si="1247"/>
        <v>Hiányos kitöltés! (B-oszlop üres)</v>
      </c>
      <c r="CE1934" s="66" t="str">
        <f t="shared" si="1248"/>
        <v>Hiányos kitöltés! (B-oszlop üres)</v>
      </c>
      <c r="CF1934" s="65">
        <f t="shared" si="1249"/>
        <v>0</v>
      </c>
      <c r="CG1934" s="65">
        <f t="shared" si="1250"/>
        <v>0</v>
      </c>
      <c r="CH1934" s="65">
        <f t="shared" si="1251"/>
        <v>0</v>
      </c>
    </row>
    <row r="1935" spans="1:86" ht="31.25" x14ac:dyDescent="0.25">
      <c r="A1935" s="54" t="str">
        <f t="shared" si="1240"/>
        <v>Nincs VKR kiválasztva!</v>
      </c>
      <c r="B1935" s="68"/>
      <c r="C1935" s="55"/>
      <c r="D1935" s="47"/>
      <c r="E1935" s="47"/>
      <c r="F1935" s="56" t="str">
        <f>IF($G1935="","Nincs VKR kiválasztva!",INDEX(Osszesito!$C:$C,MATCH($G1935,Osszesito!$D:$D,0)))</f>
        <v>Nincs VKR kiválasztva!</v>
      </c>
      <c r="G1935" s="45"/>
      <c r="H1935" s="51" t="str">
        <f>IF($D1935="","",CONCATENATE($AY1935,"_",COUNTA($D$3:$D1935),"_FSZV_2026"))</f>
        <v/>
      </c>
      <c r="I1935" s="56" t="str">
        <f>IF($G1935="","Nincs VKR kiválasztva!",INDEX(Osszesito!$G:$G,MATCH($F1935,Osszesito!$C:$C,0)))</f>
        <v>Nincs VKR kiválasztva!</v>
      </c>
      <c r="J1935" s="56" t="str">
        <f>IF($G1935="","Nincs VKR kiválasztva!",INDEX(Osszesito!$F:$F,MATCH($F1935,Osszesito!$C:$C,0)))</f>
        <v>Nincs VKR kiválasztva!</v>
      </c>
      <c r="K1935" s="48" t="str">
        <f t="shared" si="1278"/>
        <v>Nincs kitöltve a költség rész!</v>
      </c>
      <c r="L1935" s="49"/>
      <c r="M1935" s="49"/>
      <c r="N1935" s="60"/>
      <c r="O1935" s="60"/>
      <c r="P1935" s="90"/>
      <c r="R1935" s="62"/>
      <c r="S1935" s="62"/>
      <c r="T1935" s="62"/>
      <c r="U1935" s="62"/>
      <c r="V1935" s="62"/>
      <c r="W1935" s="62"/>
      <c r="X1935" s="62"/>
      <c r="Y1935" s="62"/>
      <c r="Z1935" s="62"/>
      <c r="AA1935" s="62"/>
      <c r="AB1935" s="62"/>
      <c r="AC1935" s="61">
        <f t="shared" si="1241"/>
        <v>0</v>
      </c>
      <c r="AD1935" s="1" t="str">
        <f t="shared" si="1242"/>
        <v>Nincs VKR kiválasztva!</v>
      </c>
      <c r="AF1935" s="60"/>
      <c r="AG1935" s="60"/>
      <c r="AH1935" s="60"/>
      <c r="AI1935" s="60"/>
      <c r="AJ1935" s="60"/>
      <c r="AK1935" s="60"/>
      <c r="AL1935" s="60"/>
      <c r="AM1935" s="60"/>
      <c r="AN1935" s="60"/>
      <c r="AO1935" s="60"/>
      <c r="AP1935" s="60"/>
      <c r="AQ1935" s="61">
        <f t="shared" si="1243"/>
        <v>0</v>
      </c>
      <c r="AR1935" s="130" t="s">
        <v>36</v>
      </c>
      <c r="AS1935" s="1" t="str">
        <f t="shared" si="1244"/>
        <v>Nincs VKR kiválasztva!</v>
      </c>
      <c r="AU1935" s="46"/>
      <c r="AV1935" s="46"/>
      <c r="AY1935" s="64" t="str">
        <f>IF($D1935="","",INDEX(Osszesito!$E:$E,MATCH($F1935,Osszesito!$C:$C,0)))</f>
        <v/>
      </c>
      <c r="AZ1935" s="64">
        <f t="shared" si="1252"/>
        <v>0</v>
      </c>
      <c r="BA1935" s="65">
        <f t="shared" si="1253"/>
        <v>0</v>
      </c>
      <c r="BB1935" s="65" t="str">
        <f t="shared" si="1254"/>
        <v>x</v>
      </c>
      <c r="BC1935" s="65">
        <f t="shared" si="1245"/>
        <v>0</v>
      </c>
      <c r="BD1935" s="65">
        <f t="shared" si="1279"/>
        <v>0</v>
      </c>
      <c r="BE1935" s="65">
        <f t="shared" si="1255"/>
        <v>0</v>
      </c>
      <c r="BF1935" s="64" t="str">
        <f t="shared" si="1256"/>
        <v>A forrás egyenlő a költséggel (I.ütem).</v>
      </c>
      <c r="BG1935" s="65">
        <f t="shared" si="1257"/>
        <v>0</v>
      </c>
      <c r="BH1935" s="65">
        <f t="shared" si="1258"/>
        <v>0</v>
      </c>
      <c r="BI1935" s="65">
        <f t="shared" si="1259"/>
        <v>0</v>
      </c>
      <c r="BJ1935" s="65">
        <f t="shared" si="1260"/>
        <v>0</v>
      </c>
      <c r="BK1935" s="65">
        <f t="shared" si="1246"/>
        <v>0</v>
      </c>
      <c r="BL1935" s="66" t="str">
        <f t="shared" si="1280"/>
        <v>Nem hosszútávú a feladat.</v>
      </c>
      <c r="BM1935" s="67">
        <f t="shared" si="1261"/>
        <v>1</v>
      </c>
      <c r="BN1935" s="67">
        <f t="shared" si="1262"/>
        <v>0</v>
      </c>
      <c r="BO1935" s="67">
        <f t="shared" si="1263"/>
        <v>1</v>
      </c>
      <c r="BP1935" s="67">
        <f t="shared" si="1264"/>
        <v>0</v>
      </c>
      <c r="BQ1935" s="65">
        <f t="shared" si="1265"/>
        <v>0</v>
      </c>
      <c r="BR1935" s="64" t="str">
        <f t="shared" si="1266"/>
        <v>Nincs hosszútávú terv!</v>
      </c>
      <c r="BS1935" s="65">
        <f t="shared" si="1267"/>
        <v>0</v>
      </c>
      <c r="BT1935" s="65">
        <f t="shared" si="1268"/>
        <v>0</v>
      </c>
      <c r="BU1935" s="65">
        <f t="shared" si="1269"/>
        <v>0</v>
      </c>
      <c r="BV1935" s="65">
        <f t="shared" si="1270"/>
        <v>0</v>
      </c>
      <c r="BW1935" s="65">
        <f t="shared" si="1271"/>
        <v>0</v>
      </c>
      <c r="BX1935" s="65">
        <f t="shared" si="1272"/>
        <v>0</v>
      </c>
      <c r="BY1935" s="65">
        <f t="shared" si="1273"/>
        <v>0</v>
      </c>
      <c r="BZ1935" s="65">
        <f t="shared" si="1274"/>
        <v>0</v>
      </c>
      <c r="CA1935" s="65">
        <f t="shared" si="1275"/>
        <v>0</v>
      </c>
      <c r="CB1935" s="65">
        <f t="shared" si="1276"/>
        <v>0</v>
      </c>
      <c r="CC1935" s="65">
        <f t="shared" si="1277"/>
        <v>0</v>
      </c>
      <c r="CD1935" s="65" t="str">
        <f t="shared" si="1247"/>
        <v>Hiányos kitöltés! (B-oszlop üres)</v>
      </c>
      <c r="CE1935" s="66" t="str">
        <f t="shared" si="1248"/>
        <v>Hiányos kitöltés! (B-oszlop üres)</v>
      </c>
      <c r="CF1935" s="65">
        <f t="shared" si="1249"/>
        <v>0</v>
      </c>
      <c r="CG1935" s="65">
        <f t="shared" si="1250"/>
        <v>0</v>
      </c>
      <c r="CH1935" s="65">
        <f t="shared" si="1251"/>
        <v>0</v>
      </c>
    </row>
    <row r="1936" spans="1:86" ht="31.25" x14ac:dyDescent="0.25">
      <c r="A1936" s="54" t="str">
        <f t="shared" si="1240"/>
        <v>Nincs VKR kiválasztva!</v>
      </c>
      <c r="B1936" s="68"/>
      <c r="C1936" s="55"/>
      <c r="D1936" s="47"/>
      <c r="E1936" s="47"/>
      <c r="F1936" s="56" t="str">
        <f>IF($G1936="","Nincs VKR kiválasztva!",INDEX(Osszesito!$C:$C,MATCH($G1936,Osszesito!$D:$D,0)))</f>
        <v>Nincs VKR kiválasztva!</v>
      </c>
      <c r="G1936" s="45"/>
      <c r="H1936" s="51" t="str">
        <f>IF($D1936="","",CONCATENATE($AY1936,"_",COUNTA($D$3:$D1936),"_FSZV_2026"))</f>
        <v/>
      </c>
      <c r="I1936" s="56" t="str">
        <f>IF($G1936="","Nincs VKR kiválasztva!",INDEX(Osszesito!$G:$G,MATCH($F1936,Osszesito!$C:$C,0)))</f>
        <v>Nincs VKR kiválasztva!</v>
      </c>
      <c r="J1936" s="56" t="str">
        <f>IF($G1936="","Nincs VKR kiválasztva!",INDEX(Osszesito!$F:$F,MATCH($F1936,Osszesito!$C:$C,0)))</f>
        <v>Nincs VKR kiválasztva!</v>
      </c>
      <c r="K1936" s="48" t="str">
        <f t="shared" si="1278"/>
        <v>Nincs kitöltve a költség rész!</v>
      </c>
      <c r="L1936" s="49"/>
      <c r="M1936" s="49"/>
      <c r="N1936" s="60"/>
      <c r="O1936" s="60"/>
      <c r="P1936" s="90"/>
      <c r="R1936" s="62"/>
      <c r="S1936" s="62"/>
      <c r="T1936" s="62"/>
      <c r="U1936" s="62"/>
      <c r="V1936" s="62"/>
      <c r="W1936" s="62"/>
      <c r="X1936" s="62"/>
      <c r="Y1936" s="62"/>
      <c r="Z1936" s="62"/>
      <c r="AA1936" s="62"/>
      <c r="AB1936" s="62"/>
      <c r="AC1936" s="61">
        <f t="shared" si="1241"/>
        <v>0</v>
      </c>
      <c r="AD1936" s="1" t="str">
        <f t="shared" si="1242"/>
        <v>Nincs VKR kiválasztva!</v>
      </c>
      <c r="AF1936" s="60"/>
      <c r="AG1936" s="60"/>
      <c r="AH1936" s="60"/>
      <c r="AI1936" s="60"/>
      <c r="AJ1936" s="60"/>
      <c r="AK1936" s="60"/>
      <c r="AL1936" s="60"/>
      <c r="AM1936" s="60"/>
      <c r="AN1936" s="60"/>
      <c r="AO1936" s="60"/>
      <c r="AP1936" s="60"/>
      <c r="AQ1936" s="61">
        <f t="shared" si="1243"/>
        <v>0</v>
      </c>
      <c r="AR1936" s="130" t="s">
        <v>36</v>
      </c>
      <c r="AS1936" s="1" t="str">
        <f t="shared" si="1244"/>
        <v>Nincs VKR kiválasztva!</v>
      </c>
      <c r="AU1936" s="46"/>
      <c r="AV1936" s="46"/>
      <c r="AY1936" s="64" t="str">
        <f>IF($D1936="","",INDEX(Osszesito!$E:$E,MATCH($F1936,Osszesito!$C:$C,0)))</f>
        <v/>
      </c>
      <c r="AZ1936" s="64">
        <f t="shared" si="1252"/>
        <v>0</v>
      </c>
      <c r="BA1936" s="65">
        <f t="shared" si="1253"/>
        <v>0</v>
      </c>
      <c r="BB1936" s="65" t="str">
        <f t="shared" si="1254"/>
        <v>x</v>
      </c>
      <c r="BC1936" s="65">
        <f t="shared" si="1245"/>
        <v>0</v>
      </c>
      <c r="BD1936" s="65">
        <f t="shared" si="1279"/>
        <v>0</v>
      </c>
      <c r="BE1936" s="65">
        <f t="shared" si="1255"/>
        <v>0</v>
      </c>
      <c r="BF1936" s="64" t="str">
        <f t="shared" si="1256"/>
        <v>A forrás egyenlő a költséggel (I.ütem).</v>
      </c>
      <c r="BG1936" s="65">
        <f t="shared" si="1257"/>
        <v>0</v>
      </c>
      <c r="BH1936" s="65">
        <f t="shared" si="1258"/>
        <v>0</v>
      </c>
      <c r="BI1936" s="65">
        <f t="shared" si="1259"/>
        <v>0</v>
      </c>
      <c r="BJ1936" s="65">
        <f t="shared" si="1260"/>
        <v>0</v>
      </c>
      <c r="BK1936" s="65">
        <f t="shared" si="1246"/>
        <v>0</v>
      </c>
      <c r="BL1936" s="66" t="str">
        <f t="shared" si="1280"/>
        <v>Nem hosszútávú a feladat.</v>
      </c>
      <c r="BM1936" s="67">
        <f t="shared" si="1261"/>
        <v>1</v>
      </c>
      <c r="BN1936" s="67">
        <f t="shared" si="1262"/>
        <v>0</v>
      </c>
      <c r="BO1936" s="67">
        <f t="shared" si="1263"/>
        <v>1</v>
      </c>
      <c r="BP1936" s="67">
        <f t="shared" si="1264"/>
        <v>0</v>
      </c>
      <c r="BQ1936" s="65">
        <f t="shared" si="1265"/>
        <v>0</v>
      </c>
      <c r="BR1936" s="64" t="str">
        <f t="shared" si="1266"/>
        <v>Nincs hosszútávú terv!</v>
      </c>
      <c r="BS1936" s="65">
        <f t="shared" si="1267"/>
        <v>0</v>
      </c>
      <c r="BT1936" s="65">
        <f t="shared" si="1268"/>
        <v>0</v>
      </c>
      <c r="BU1936" s="65">
        <f t="shared" si="1269"/>
        <v>0</v>
      </c>
      <c r="BV1936" s="65">
        <f t="shared" si="1270"/>
        <v>0</v>
      </c>
      <c r="BW1936" s="65">
        <f t="shared" si="1271"/>
        <v>0</v>
      </c>
      <c r="BX1936" s="65">
        <f t="shared" si="1272"/>
        <v>0</v>
      </c>
      <c r="BY1936" s="65">
        <f t="shared" si="1273"/>
        <v>0</v>
      </c>
      <c r="BZ1936" s="65">
        <f t="shared" si="1274"/>
        <v>0</v>
      </c>
      <c r="CA1936" s="65">
        <f t="shared" si="1275"/>
        <v>0</v>
      </c>
      <c r="CB1936" s="65">
        <f t="shared" si="1276"/>
        <v>0</v>
      </c>
      <c r="CC1936" s="65">
        <f t="shared" si="1277"/>
        <v>0</v>
      </c>
      <c r="CD1936" s="65" t="str">
        <f t="shared" si="1247"/>
        <v>Hiányos kitöltés! (B-oszlop üres)</v>
      </c>
      <c r="CE1936" s="66" t="str">
        <f t="shared" si="1248"/>
        <v>Hiányos kitöltés! (B-oszlop üres)</v>
      </c>
      <c r="CF1936" s="65">
        <f t="shared" si="1249"/>
        <v>0</v>
      </c>
      <c r="CG1936" s="65">
        <f t="shared" si="1250"/>
        <v>0</v>
      </c>
      <c r="CH1936" s="65">
        <f t="shared" si="1251"/>
        <v>0</v>
      </c>
    </row>
    <row r="1937" spans="1:86" ht="31.25" x14ac:dyDescent="0.25">
      <c r="A1937" s="54" t="str">
        <f t="shared" si="1240"/>
        <v>Nincs VKR kiválasztva!</v>
      </c>
      <c r="B1937" s="68"/>
      <c r="C1937" s="55"/>
      <c r="D1937" s="47"/>
      <c r="E1937" s="47"/>
      <c r="F1937" s="56" t="str">
        <f>IF($G1937="","Nincs VKR kiválasztva!",INDEX(Osszesito!$C:$C,MATCH($G1937,Osszesito!$D:$D,0)))</f>
        <v>Nincs VKR kiválasztva!</v>
      </c>
      <c r="G1937" s="45"/>
      <c r="H1937" s="51" t="str">
        <f>IF($D1937="","",CONCATENATE($AY1937,"_",COUNTA($D$3:$D1937),"_FSZV_2026"))</f>
        <v/>
      </c>
      <c r="I1937" s="56" t="str">
        <f>IF($G1937="","Nincs VKR kiválasztva!",INDEX(Osszesito!$G:$G,MATCH($F1937,Osszesito!$C:$C,0)))</f>
        <v>Nincs VKR kiválasztva!</v>
      </c>
      <c r="J1937" s="56" t="str">
        <f>IF($G1937="","Nincs VKR kiválasztva!",INDEX(Osszesito!$F:$F,MATCH($F1937,Osszesito!$C:$C,0)))</f>
        <v>Nincs VKR kiválasztva!</v>
      </c>
      <c r="K1937" s="48" t="str">
        <f t="shared" si="1278"/>
        <v>Nincs kitöltve a költség rész!</v>
      </c>
      <c r="L1937" s="49"/>
      <c r="M1937" s="49"/>
      <c r="N1937" s="60"/>
      <c r="O1937" s="60"/>
      <c r="P1937" s="90"/>
      <c r="R1937" s="62"/>
      <c r="S1937" s="62"/>
      <c r="T1937" s="62"/>
      <c r="U1937" s="62"/>
      <c r="V1937" s="62"/>
      <c r="W1937" s="62"/>
      <c r="X1937" s="62"/>
      <c r="Y1937" s="62"/>
      <c r="Z1937" s="62"/>
      <c r="AA1937" s="62"/>
      <c r="AB1937" s="62"/>
      <c r="AC1937" s="61">
        <f t="shared" si="1241"/>
        <v>0</v>
      </c>
      <c r="AD1937" s="1" t="str">
        <f t="shared" si="1242"/>
        <v>Nincs VKR kiválasztva!</v>
      </c>
      <c r="AF1937" s="60"/>
      <c r="AG1937" s="60"/>
      <c r="AH1937" s="60"/>
      <c r="AI1937" s="60"/>
      <c r="AJ1937" s="60"/>
      <c r="AK1937" s="60"/>
      <c r="AL1937" s="60"/>
      <c r="AM1937" s="60"/>
      <c r="AN1937" s="60"/>
      <c r="AO1937" s="60"/>
      <c r="AP1937" s="60"/>
      <c r="AQ1937" s="61">
        <f t="shared" si="1243"/>
        <v>0</v>
      </c>
      <c r="AR1937" s="130" t="s">
        <v>36</v>
      </c>
      <c r="AS1937" s="1" t="str">
        <f t="shared" si="1244"/>
        <v>Nincs VKR kiválasztva!</v>
      </c>
      <c r="AU1937" s="46"/>
      <c r="AV1937" s="46"/>
      <c r="AY1937" s="64" t="str">
        <f>IF($D1937="","",INDEX(Osszesito!$E:$E,MATCH($F1937,Osszesito!$C:$C,0)))</f>
        <v/>
      </c>
      <c r="AZ1937" s="64">
        <f t="shared" si="1252"/>
        <v>0</v>
      </c>
      <c r="BA1937" s="65">
        <f t="shared" si="1253"/>
        <v>0</v>
      </c>
      <c r="BB1937" s="65" t="str">
        <f t="shared" si="1254"/>
        <v>x</v>
      </c>
      <c r="BC1937" s="65">
        <f t="shared" si="1245"/>
        <v>0</v>
      </c>
      <c r="BD1937" s="65">
        <f t="shared" si="1279"/>
        <v>0</v>
      </c>
      <c r="BE1937" s="65">
        <f t="shared" si="1255"/>
        <v>0</v>
      </c>
      <c r="BF1937" s="64" t="str">
        <f t="shared" si="1256"/>
        <v>A forrás egyenlő a költséggel (I.ütem).</v>
      </c>
      <c r="BG1937" s="65">
        <f t="shared" si="1257"/>
        <v>0</v>
      </c>
      <c r="BH1937" s="65">
        <f t="shared" si="1258"/>
        <v>0</v>
      </c>
      <c r="BI1937" s="65">
        <f t="shared" si="1259"/>
        <v>0</v>
      </c>
      <c r="BJ1937" s="65">
        <f t="shared" si="1260"/>
        <v>0</v>
      </c>
      <c r="BK1937" s="65">
        <f t="shared" si="1246"/>
        <v>0</v>
      </c>
      <c r="BL1937" s="66" t="str">
        <f t="shared" si="1280"/>
        <v>Nem hosszútávú a feladat.</v>
      </c>
      <c r="BM1937" s="67">
        <f t="shared" si="1261"/>
        <v>1</v>
      </c>
      <c r="BN1937" s="67">
        <f t="shared" si="1262"/>
        <v>0</v>
      </c>
      <c r="BO1937" s="67">
        <f t="shared" si="1263"/>
        <v>1</v>
      </c>
      <c r="BP1937" s="67">
        <f t="shared" si="1264"/>
        <v>0</v>
      </c>
      <c r="BQ1937" s="65">
        <f t="shared" si="1265"/>
        <v>0</v>
      </c>
      <c r="BR1937" s="64" t="str">
        <f t="shared" si="1266"/>
        <v>Nincs hosszútávú terv!</v>
      </c>
      <c r="BS1937" s="65">
        <f t="shared" si="1267"/>
        <v>0</v>
      </c>
      <c r="BT1937" s="65">
        <f t="shared" si="1268"/>
        <v>0</v>
      </c>
      <c r="BU1937" s="65">
        <f t="shared" si="1269"/>
        <v>0</v>
      </c>
      <c r="BV1937" s="65">
        <f t="shared" si="1270"/>
        <v>0</v>
      </c>
      <c r="BW1937" s="65">
        <f t="shared" si="1271"/>
        <v>0</v>
      </c>
      <c r="BX1937" s="65">
        <f t="shared" si="1272"/>
        <v>0</v>
      </c>
      <c r="BY1937" s="65">
        <f t="shared" si="1273"/>
        <v>0</v>
      </c>
      <c r="BZ1937" s="65">
        <f t="shared" si="1274"/>
        <v>0</v>
      </c>
      <c r="CA1937" s="65">
        <f t="shared" si="1275"/>
        <v>0</v>
      </c>
      <c r="CB1937" s="65">
        <f t="shared" si="1276"/>
        <v>0</v>
      </c>
      <c r="CC1937" s="65">
        <f t="shared" si="1277"/>
        <v>0</v>
      </c>
      <c r="CD1937" s="65" t="str">
        <f t="shared" si="1247"/>
        <v>Hiányos kitöltés! (B-oszlop üres)</v>
      </c>
      <c r="CE1937" s="66" t="str">
        <f t="shared" si="1248"/>
        <v>Hiányos kitöltés! (B-oszlop üres)</v>
      </c>
      <c r="CF1937" s="65">
        <f t="shared" si="1249"/>
        <v>0</v>
      </c>
      <c r="CG1937" s="65">
        <f t="shared" si="1250"/>
        <v>0</v>
      </c>
      <c r="CH1937" s="65">
        <f t="shared" si="1251"/>
        <v>0</v>
      </c>
    </row>
    <row r="1938" spans="1:86" ht="31.25" x14ac:dyDescent="0.25">
      <c r="A1938" s="54" t="str">
        <f t="shared" si="1240"/>
        <v>Nincs VKR kiválasztva!</v>
      </c>
      <c r="B1938" s="68"/>
      <c r="C1938" s="55"/>
      <c r="D1938" s="47"/>
      <c r="E1938" s="47"/>
      <c r="F1938" s="56" t="str">
        <f>IF($G1938="","Nincs VKR kiválasztva!",INDEX(Osszesito!$C:$C,MATCH($G1938,Osszesito!$D:$D,0)))</f>
        <v>Nincs VKR kiválasztva!</v>
      </c>
      <c r="G1938" s="45"/>
      <c r="H1938" s="51" t="str">
        <f>IF($D1938="","",CONCATENATE($AY1938,"_",COUNTA($D$3:$D1938),"_FSZV_2026"))</f>
        <v/>
      </c>
      <c r="I1938" s="56" t="str">
        <f>IF($G1938="","Nincs VKR kiválasztva!",INDEX(Osszesito!$G:$G,MATCH($F1938,Osszesito!$C:$C,0)))</f>
        <v>Nincs VKR kiválasztva!</v>
      </c>
      <c r="J1938" s="56" t="str">
        <f>IF($G1938="","Nincs VKR kiválasztva!",INDEX(Osszesito!$F:$F,MATCH($F1938,Osszesito!$C:$C,0)))</f>
        <v>Nincs VKR kiválasztva!</v>
      </c>
      <c r="K1938" s="48" t="str">
        <f t="shared" si="1278"/>
        <v>Nincs kitöltve a költség rész!</v>
      </c>
      <c r="L1938" s="49"/>
      <c r="M1938" s="49"/>
      <c r="N1938" s="60"/>
      <c r="O1938" s="60"/>
      <c r="P1938" s="90"/>
      <c r="R1938" s="62"/>
      <c r="S1938" s="62"/>
      <c r="T1938" s="62"/>
      <c r="U1938" s="62"/>
      <c r="V1938" s="62"/>
      <c r="W1938" s="62"/>
      <c r="X1938" s="62"/>
      <c r="Y1938" s="62"/>
      <c r="Z1938" s="62"/>
      <c r="AA1938" s="62"/>
      <c r="AB1938" s="62"/>
      <c r="AC1938" s="61">
        <f t="shared" si="1241"/>
        <v>0</v>
      </c>
      <c r="AD1938" s="1" t="str">
        <f t="shared" si="1242"/>
        <v>Nincs VKR kiválasztva!</v>
      </c>
      <c r="AF1938" s="60"/>
      <c r="AG1938" s="60"/>
      <c r="AH1938" s="60"/>
      <c r="AI1938" s="60"/>
      <c r="AJ1938" s="60"/>
      <c r="AK1938" s="60"/>
      <c r="AL1938" s="60"/>
      <c r="AM1938" s="60"/>
      <c r="AN1938" s="60"/>
      <c r="AO1938" s="60"/>
      <c r="AP1938" s="60"/>
      <c r="AQ1938" s="61">
        <f t="shared" si="1243"/>
        <v>0</v>
      </c>
      <c r="AR1938" s="130" t="s">
        <v>36</v>
      </c>
      <c r="AS1938" s="1" t="str">
        <f t="shared" si="1244"/>
        <v>Nincs VKR kiválasztva!</v>
      </c>
      <c r="AU1938" s="46"/>
      <c r="AV1938" s="46"/>
      <c r="AY1938" s="64" t="str">
        <f>IF($D1938="","",INDEX(Osszesito!$E:$E,MATCH($F1938,Osszesito!$C:$C,0)))</f>
        <v/>
      </c>
      <c r="AZ1938" s="64">
        <f t="shared" si="1252"/>
        <v>0</v>
      </c>
      <c r="BA1938" s="65">
        <f t="shared" si="1253"/>
        <v>0</v>
      </c>
      <c r="BB1938" s="65" t="str">
        <f t="shared" si="1254"/>
        <v>x</v>
      </c>
      <c r="BC1938" s="65">
        <f t="shared" si="1245"/>
        <v>0</v>
      </c>
      <c r="BD1938" s="65">
        <f t="shared" si="1279"/>
        <v>0</v>
      </c>
      <c r="BE1938" s="65">
        <f t="shared" si="1255"/>
        <v>0</v>
      </c>
      <c r="BF1938" s="64" t="str">
        <f t="shared" si="1256"/>
        <v>A forrás egyenlő a költséggel (I.ütem).</v>
      </c>
      <c r="BG1938" s="65">
        <f t="shared" si="1257"/>
        <v>0</v>
      </c>
      <c r="BH1938" s="65">
        <f t="shared" si="1258"/>
        <v>0</v>
      </c>
      <c r="BI1938" s="65">
        <f t="shared" si="1259"/>
        <v>0</v>
      </c>
      <c r="BJ1938" s="65">
        <f t="shared" si="1260"/>
        <v>0</v>
      </c>
      <c r="BK1938" s="65">
        <f t="shared" si="1246"/>
        <v>0</v>
      </c>
      <c r="BL1938" s="66" t="str">
        <f t="shared" si="1280"/>
        <v>Nem hosszútávú a feladat.</v>
      </c>
      <c r="BM1938" s="67">
        <f t="shared" si="1261"/>
        <v>1</v>
      </c>
      <c r="BN1938" s="67">
        <f t="shared" si="1262"/>
        <v>0</v>
      </c>
      <c r="BO1938" s="67">
        <f t="shared" si="1263"/>
        <v>1</v>
      </c>
      <c r="BP1938" s="67">
        <f t="shared" si="1264"/>
        <v>0</v>
      </c>
      <c r="BQ1938" s="65">
        <f t="shared" si="1265"/>
        <v>0</v>
      </c>
      <c r="BR1938" s="64" t="str">
        <f t="shared" si="1266"/>
        <v>Nincs hosszútávú terv!</v>
      </c>
      <c r="BS1938" s="65">
        <f t="shared" si="1267"/>
        <v>0</v>
      </c>
      <c r="BT1938" s="65">
        <f t="shared" si="1268"/>
        <v>0</v>
      </c>
      <c r="BU1938" s="65">
        <f t="shared" si="1269"/>
        <v>0</v>
      </c>
      <c r="BV1938" s="65">
        <f t="shared" si="1270"/>
        <v>0</v>
      </c>
      <c r="BW1938" s="65">
        <f t="shared" si="1271"/>
        <v>0</v>
      </c>
      <c r="BX1938" s="65">
        <f t="shared" si="1272"/>
        <v>0</v>
      </c>
      <c r="BY1938" s="65">
        <f t="shared" si="1273"/>
        <v>0</v>
      </c>
      <c r="BZ1938" s="65">
        <f t="shared" si="1274"/>
        <v>0</v>
      </c>
      <c r="CA1938" s="65">
        <f t="shared" si="1275"/>
        <v>0</v>
      </c>
      <c r="CB1938" s="65">
        <f t="shared" si="1276"/>
        <v>0</v>
      </c>
      <c r="CC1938" s="65">
        <f t="shared" si="1277"/>
        <v>0</v>
      </c>
      <c r="CD1938" s="65" t="str">
        <f t="shared" si="1247"/>
        <v>Hiányos kitöltés! (B-oszlop üres)</v>
      </c>
      <c r="CE1938" s="66" t="str">
        <f t="shared" si="1248"/>
        <v>Hiányos kitöltés! (B-oszlop üres)</v>
      </c>
      <c r="CF1938" s="65">
        <f t="shared" si="1249"/>
        <v>0</v>
      </c>
      <c r="CG1938" s="65">
        <f t="shared" si="1250"/>
        <v>0</v>
      </c>
      <c r="CH1938" s="65">
        <f t="shared" si="1251"/>
        <v>0</v>
      </c>
    </row>
    <row r="1939" spans="1:86" ht="31.25" x14ac:dyDescent="0.25">
      <c r="A1939" s="54" t="str">
        <f t="shared" si="1240"/>
        <v>Nincs VKR kiválasztva!</v>
      </c>
      <c r="B1939" s="68"/>
      <c r="C1939" s="55"/>
      <c r="D1939" s="47"/>
      <c r="E1939" s="47"/>
      <c r="F1939" s="56" t="str">
        <f>IF($G1939="","Nincs VKR kiválasztva!",INDEX(Osszesito!$C:$C,MATCH($G1939,Osszesito!$D:$D,0)))</f>
        <v>Nincs VKR kiválasztva!</v>
      </c>
      <c r="G1939" s="45"/>
      <c r="H1939" s="51" t="str">
        <f>IF($D1939="","",CONCATENATE($AY1939,"_",COUNTA($D$3:$D1939),"_FSZV_2026"))</f>
        <v/>
      </c>
      <c r="I1939" s="56" t="str">
        <f>IF($G1939="","Nincs VKR kiválasztva!",INDEX(Osszesito!$G:$G,MATCH($F1939,Osszesito!$C:$C,0)))</f>
        <v>Nincs VKR kiválasztva!</v>
      </c>
      <c r="J1939" s="56" t="str">
        <f>IF($G1939="","Nincs VKR kiválasztva!",INDEX(Osszesito!$F:$F,MATCH($F1939,Osszesito!$C:$C,0)))</f>
        <v>Nincs VKR kiválasztva!</v>
      </c>
      <c r="K1939" s="48" t="str">
        <f t="shared" si="1278"/>
        <v>Nincs kitöltve a költség rész!</v>
      </c>
      <c r="L1939" s="49"/>
      <c r="M1939" s="49"/>
      <c r="N1939" s="60"/>
      <c r="O1939" s="60"/>
      <c r="P1939" s="90"/>
      <c r="R1939" s="62"/>
      <c r="S1939" s="62"/>
      <c r="T1939" s="62"/>
      <c r="U1939" s="62"/>
      <c r="V1939" s="62"/>
      <c r="W1939" s="62"/>
      <c r="X1939" s="62"/>
      <c r="Y1939" s="62"/>
      <c r="Z1939" s="62"/>
      <c r="AA1939" s="62"/>
      <c r="AB1939" s="62"/>
      <c r="AC1939" s="61">
        <f t="shared" si="1241"/>
        <v>0</v>
      </c>
      <c r="AD1939" s="1" t="str">
        <f t="shared" si="1242"/>
        <v>Nincs VKR kiválasztva!</v>
      </c>
      <c r="AF1939" s="60"/>
      <c r="AG1939" s="60"/>
      <c r="AH1939" s="60"/>
      <c r="AI1939" s="60"/>
      <c r="AJ1939" s="60"/>
      <c r="AK1939" s="60"/>
      <c r="AL1939" s="60"/>
      <c r="AM1939" s="60"/>
      <c r="AN1939" s="60"/>
      <c r="AO1939" s="60"/>
      <c r="AP1939" s="60"/>
      <c r="AQ1939" s="61">
        <f t="shared" si="1243"/>
        <v>0</v>
      </c>
      <c r="AR1939" s="130" t="s">
        <v>36</v>
      </c>
      <c r="AS1939" s="1" t="str">
        <f t="shared" si="1244"/>
        <v>Nincs VKR kiválasztva!</v>
      </c>
      <c r="AU1939" s="46"/>
      <c r="AV1939" s="46"/>
      <c r="AY1939" s="64" t="str">
        <f>IF($D1939="","",INDEX(Osszesito!$E:$E,MATCH($F1939,Osszesito!$C:$C,0)))</f>
        <v/>
      </c>
      <c r="AZ1939" s="64">
        <f t="shared" si="1252"/>
        <v>0</v>
      </c>
      <c r="BA1939" s="65">
        <f t="shared" si="1253"/>
        <v>0</v>
      </c>
      <c r="BB1939" s="65" t="str">
        <f t="shared" si="1254"/>
        <v>x</v>
      </c>
      <c r="BC1939" s="65">
        <f t="shared" si="1245"/>
        <v>0</v>
      </c>
      <c r="BD1939" s="65">
        <f t="shared" si="1279"/>
        <v>0</v>
      </c>
      <c r="BE1939" s="65">
        <f t="shared" si="1255"/>
        <v>0</v>
      </c>
      <c r="BF1939" s="64" t="str">
        <f t="shared" si="1256"/>
        <v>A forrás egyenlő a költséggel (I.ütem).</v>
      </c>
      <c r="BG1939" s="65">
        <f t="shared" si="1257"/>
        <v>0</v>
      </c>
      <c r="BH1939" s="65">
        <f t="shared" si="1258"/>
        <v>0</v>
      </c>
      <c r="BI1939" s="65">
        <f t="shared" si="1259"/>
        <v>0</v>
      </c>
      <c r="BJ1939" s="65">
        <f t="shared" si="1260"/>
        <v>0</v>
      </c>
      <c r="BK1939" s="65">
        <f t="shared" si="1246"/>
        <v>0</v>
      </c>
      <c r="BL1939" s="66" t="str">
        <f t="shared" si="1280"/>
        <v>Nem hosszútávú a feladat.</v>
      </c>
      <c r="BM1939" s="67">
        <f t="shared" si="1261"/>
        <v>1</v>
      </c>
      <c r="BN1939" s="67">
        <f t="shared" si="1262"/>
        <v>0</v>
      </c>
      <c r="BO1939" s="67">
        <f t="shared" si="1263"/>
        <v>1</v>
      </c>
      <c r="BP1939" s="67">
        <f t="shared" si="1264"/>
        <v>0</v>
      </c>
      <c r="BQ1939" s="65">
        <f t="shared" si="1265"/>
        <v>0</v>
      </c>
      <c r="BR1939" s="64" t="str">
        <f t="shared" si="1266"/>
        <v>Nincs hosszútávú terv!</v>
      </c>
      <c r="BS1939" s="65">
        <f t="shared" si="1267"/>
        <v>0</v>
      </c>
      <c r="BT1939" s="65">
        <f t="shared" si="1268"/>
        <v>0</v>
      </c>
      <c r="BU1939" s="65">
        <f t="shared" si="1269"/>
        <v>0</v>
      </c>
      <c r="BV1939" s="65">
        <f t="shared" si="1270"/>
        <v>0</v>
      </c>
      <c r="BW1939" s="65">
        <f t="shared" si="1271"/>
        <v>0</v>
      </c>
      <c r="BX1939" s="65">
        <f t="shared" si="1272"/>
        <v>0</v>
      </c>
      <c r="BY1939" s="65">
        <f t="shared" si="1273"/>
        <v>0</v>
      </c>
      <c r="BZ1939" s="65">
        <f t="shared" si="1274"/>
        <v>0</v>
      </c>
      <c r="CA1939" s="65">
        <f t="shared" si="1275"/>
        <v>0</v>
      </c>
      <c r="CB1939" s="65">
        <f t="shared" si="1276"/>
        <v>0</v>
      </c>
      <c r="CC1939" s="65">
        <f t="shared" si="1277"/>
        <v>0</v>
      </c>
      <c r="CD1939" s="65" t="str">
        <f t="shared" si="1247"/>
        <v>Hiányos kitöltés! (B-oszlop üres)</v>
      </c>
      <c r="CE1939" s="66" t="str">
        <f t="shared" si="1248"/>
        <v>Hiányos kitöltés! (B-oszlop üres)</v>
      </c>
      <c r="CF1939" s="65">
        <f t="shared" si="1249"/>
        <v>0</v>
      </c>
      <c r="CG1939" s="65">
        <f t="shared" si="1250"/>
        <v>0</v>
      </c>
      <c r="CH1939" s="65">
        <f t="shared" si="1251"/>
        <v>0</v>
      </c>
    </row>
    <row r="1940" spans="1:86" ht="31.25" x14ac:dyDescent="0.25">
      <c r="A1940" s="54" t="str">
        <f t="shared" si="1240"/>
        <v>Nincs VKR kiválasztva!</v>
      </c>
      <c r="B1940" s="68"/>
      <c r="C1940" s="55"/>
      <c r="D1940" s="47"/>
      <c r="E1940" s="47"/>
      <c r="F1940" s="56" t="str">
        <f>IF($G1940="","Nincs VKR kiválasztva!",INDEX(Osszesito!$C:$C,MATCH($G1940,Osszesito!$D:$D,0)))</f>
        <v>Nincs VKR kiválasztva!</v>
      </c>
      <c r="G1940" s="45"/>
      <c r="H1940" s="51" t="str">
        <f>IF($D1940="","",CONCATENATE($AY1940,"_",COUNTA($D$3:$D1940),"_FSZV_2026"))</f>
        <v/>
      </c>
      <c r="I1940" s="56" t="str">
        <f>IF($G1940="","Nincs VKR kiválasztva!",INDEX(Osszesito!$G:$G,MATCH($F1940,Osszesito!$C:$C,0)))</f>
        <v>Nincs VKR kiválasztva!</v>
      </c>
      <c r="J1940" s="56" t="str">
        <f>IF($G1940="","Nincs VKR kiválasztva!",INDEX(Osszesito!$F:$F,MATCH($F1940,Osszesito!$C:$C,0)))</f>
        <v>Nincs VKR kiválasztva!</v>
      </c>
      <c r="K1940" s="48" t="str">
        <f t="shared" si="1278"/>
        <v>Nincs kitöltve a költség rész!</v>
      </c>
      <c r="L1940" s="49"/>
      <c r="M1940" s="49"/>
      <c r="N1940" s="60"/>
      <c r="O1940" s="60"/>
      <c r="P1940" s="90"/>
      <c r="R1940" s="62"/>
      <c r="S1940" s="62"/>
      <c r="T1940" s="62"/>
      <c r="U1940" s="62"/>
      <c r="V1940" s="62"/>
      <c r="W1940" s="62"/>
      <c r="X1940" s="62"/>
      <c r="Y1940" s="62"/>
      <c r="Z1940" s="62"/>
      <c r="AA1940" s="62"/>
      <c r="AB1940" s="62"/>
      <c r="AC1940" s="61">
        <f t="shared" si="1241"/>
        <v>0</v>
      </c>
      <c r="AD1940" s="1" t="str">
        <f t="shared" si="1242"/>
        <v>Nincs VKR kiválasztva!</v>
      </c>
      <c r="AF1940" s="60"/>
      <c r="AG1940" s="60"/>
      <c r="AH1940" s="60"/>
      <c r="AI1940" s="60"/>
      <c r="AJ1940" s="60"/>
      <c r="AK1940" s="60"/>
      <c r="AL1940" s="60"/>
      <c r="AM1940" s="60"/>
      <c r="AN1940" s="60"/>
      <c r="AO1940" s="60"/>
      <c r="AP1940" s="60"/>
      <c r="AQ1940" s="61">
        <f t="shared" si="1243"/>
        <v>0</v>
      </c>
      <c r="AR1940" s="130" t="s">
        <v>36</v>
      </c>
      <c r="AS1940" s="1" t="str">
        <f t="shared" si="1244"/>
        <v>Nincs VKR kiválasztva!</v>
      </c>
      <c r="AU1940" s="46"/>
      <c r="AV1940" s="46"/>
      <c r="AY1940" s="64" t="str">
        <f>IF($D1940="","",INDEX(Osszesito!$E:$E,MATCH($F1940,Osszesito!$C:$C,0)))</f>
        <v/>
      </c>
      <c r="AZ1940" s="64">
        <f t="shared" si="1252"/>
        <v>0</v>
      </c>
      <c r="BA1940" s="65">
        <f t="shared" si="1253"/>
        <v>0</v>
      </c>
      <c r="BB1940" s="65" t="str">
        <f t="shared" si="1254"/>
        <v>x</v>
      </c>
      <c r="BC1940" s="65">
        <f t="shared" si="1245"/>
        <v>0</v>
      </c>
      <c r="BD1940" s="65">
        <f t="shared" si="1279"/>
        <v>0</v>
      </c>
      <c r="BE1940" s="65">
        <f t="shared" si="1255"/>
        <v>0</v>
      </c>
      <c r="BF1940" s="64" t="str">
        <f t="shared" si="1256"/>
        <v>A forrás egyenlő a költséggel (I.ütem).</v>
      </c>
      <c r="BG1940" s="65">
        <f t="shared" si="1257"/>
        <v>0</v>
      </c>
      <c r="BH1940" s="65">
        <f t="shared" si="1258"/>
        <v>0</v>
      </c>
      <c r="BI1940" s="65">
        <f t="shared" si="1259"/>
        <v>0</v>
      </c>
      <c r="BJ1940" s="65">
        <f t="shared" si="1260"/>
        <v>0</v>
      </c>
      <c r="BK1940" s="65">
        <f t="shared" si="1246"/>
        <v>0</v>
      </c>
      <c r="BL1940" s="66" t="str">
        <f t="shared" si="1280"/>
        <v>Nem hosszútávú a feladat.</v>
      </c>
      <c r="BM1940" s="67">
        <f t="shared" si="1261"/>
        <v>1</v>
      </c>
      <c r="BN1940" s="67">
        <f t="shared" si="1262"/>
        <v>0</v>
      </c>
      <c r="BO1940" s="67">
        <f t="shared" si="1263"/>
        <v>1</v>
      </c>
      <c r="BP1940" s="67">
        <f t="shared" si="1264"/>
        <v>0</v>
      </c>
      <c r="BQ1940" s="65">
        <f t="shared" si="1265"/>
        <v>0</v>
      </c>
      <c r="BR1940" s="64" t="str">
        <f t="shared" si="1266"/>
        <v>Nincs hosszútávú terv!</v>
      </c>
      <c r="BS1940" s="65">
        <f t="shared" si="1267"/>
        <v>0</v>
      </c>
      <c r="BT1940" s="65">
        <f t="shared" si="1268"/>
        <v>0</v>
      </c>
      <c r="BU1940" s="65">
        <f t="shared" si="1269"/>
        <v>0</v>
      </c>
      <c r="BV1940" s="65">
        <f t="shared" si="1270"/>
        <v>0</v>
      </c>
      <c r="BW1940" s="65">
        <f t="shared" si="1271"/>
        <v>0</v>
      </c>
      <c r="BX1940" s="65">
        <f t="shared" si="1272"/>
        <v>0</v>
      </c>
      <c r="BY1940" s="65">
        <f t="shared" si="1273"/>
        <v>0</v>
      </c>
      <c r="BZ1940" s="65">
        <f t="shared" si="1274"/>
        <v>0</v>
      </c>
      <c r="CA1940" s="65">
        <f t="shared" si="1275"/>
        <v>0</v>
      </c>
      <c r="CB1940" s="65">
        <f t="shared" si="1276"/>
        <v>0</v>
      </c>
      <c r="CC1940" s="65">
        <f t="shared" si="1277"/>
        <v>0</v>
      </c>
      <c r="CD1940" s="65" t="str">
        <f t="shared" si="1247"/>
        <v>Hiányos kitöltés! (B-oszlop üres)</v>
      </c>
      <c r="CE1940" s="66" t="str">
        <f t="shared" si="1248"/>
        <v>Hiányos kitöltés! (B-oszlop üres)</v>
      </c>
      <c r="CF1940" s="65">
        <f t="shared" si="1249"/>
        <v>0</v>
      </c>
      <c r="CG1940" s="65">
        <f t="shared" si="1250"/>
        <v>0</v>
      </c>
      <c r="CH1940" s="65">
        <f t="shared" si="1251"/>
        <v>0</v>
      </c>
    </row>
    <row r="1941" spans="1:86" ht="31.25" x14ac:dyDescent="0.25">
      <c r="A1941" s="54" t="str">
        <f t="shared" si="1240"/>
        <v>Nincs VKR kiválasztva!</v>
      </c>
      <c r="B1941" s="68"/>
      <c r="C1941" s="55"/>
      <c r="D1941" s="47"/>
      <c r="E1941" s="47"/>
      <c r="F1941" s="56" t="str">
        <f>IF($G1941="","Nincs VKR kiválasztva!",INDEX(Osszesito!$C:$C,MATCH($G1941,Osszesito!$D:$D,0)))</f>
        <v>Nincs VKR kiválasztva!</v>
      </c>
      <c r="G1941" s="45"/>
      <c r="H1941" s="51" t="str">
        <f>IF($D1941="","",CONCATENATE($AY1941,"_",COUNTA($D$3:$D1941),"_FSZV_2026"))</f>
        <v/>
      </c>
      <c r="I1941" s="56" t="str">
        <f>IF($G1941="","Nincs VKR kiválasztva!",INDEX(Osszesito!$G:$G,MATCH($F1941,Osszesito!$C:$C,0)))</f>
        <v>Nincs VKR kiválasztva!</v>
      </c>
      <c r="J1941" s="56" t="str">
        <f>IF($G1941="","Nincs VKR kiválasztva!",INDEX(Osszesito!$F:$F,MATCH($F1941,Osszesito!$C:$C,0)))</f>
        <v>Nincs VKR kiválasztva!</v>
      </c>
      <c r="K1941" s="48" t="str">
        <f t="shared" si="1278"/>
        <v>Nincs kitöltve a költség rész!</v>
      </c>
      <c r="L1941" s="49"/>
      <c r="M1941" s="49"/>
      <c r="N1941" s="60"/>
      <c r="O1941" s="60"/>
      <c r="P1941" s="90"/>
      <c r="R1941" s="62"/>
      <c r="S1941" s="62"/>
      <c r="T1941" s="62"/>
      <c r="U1941" s="62"/>
      <c r="V1941" s="62"/>
      <c r="W1941" s="62"/>
      <c r="X1941" s="62"/>
      <c r="Y1941" s="62"/>
      <c r="Z1941" s="62"/>
      <c r="AA1941" s="62"/>
      <c r="AB1941" s="62"/>
      <c r="AC1941" s="61">
        <f t="shared" si="1241"/>
        <v>0</v>
      </c>
      <c r="AD1941" s="1" t="str">
        <f t="shared" si="1242"/>
        <v>Nincs VKR kiválasztva!</v>
      </c>
      <c r="AF1941" s="60"/>
      <c r="AG1941" s="60"/>
      <c r="AH1941" s="60"/>
      <c r="AI1941" s="60"/>
      <c r="AJ1941" s="60"/>
      <c r="AK1941" s="60"/>
      <c r="AL1941" s="60"/>
      <c r="AM1941" s="60"/>
      <c r="AN1941" s="60"/>
      <c r="AO1941" s="60"/>
      <c r="AP1941" s="60"/>
      <c r="AQ1941" s="61">
        <f t="shared" si="1243"/>
        <v>0</v>
      </c>
      <c r="AR1941" s="130" t="s">
        <v>36</v>
      </c>
      <c r="AS1941" s="1" t="str">
        <f t="shared" si="1244"/>
        <v>Nincs VKR kiválasztva!</v>
      </c>
      <c r="AU1941" s="46"/>
      <c r="AV1941" s="46"/>
      <c r="AY1941" s="64" t="str">
        <f>IF($D1941="","",INDEX(Osszesito!$E:$E,MATCH($F1941,Osszesito!$C:$C,0)))</f>
        <v/>
      </c>
      <c r="AZ1941" s="64">
        <f t="shared" si="1252"/>
        <v>0</v>
      </c>
      <c r="BA1941" s="65">
        <f t="shared" si="1253"/>
        <v>0</v>
      </c>
      <c r="BB1941" s="65" t="str">
        <f t="shared" si="1254"/>
        <v>x</v>
      </c>
      <c r="BC1941" s="65">
        <f t="shared" si="1245"/>
        <v>0</v>
      </c>
      <c r="BD1941" s="65">
        <f t="shared" si="1279"/>
        <v>0</v>
      </c>
      <c r="BE1941" s="65">
        <f t="shared" si="1255"/>
        <v>0</v>
      </c>
      <c r="BF1941" s="64" t="str">
        <f t="shared" si="1256"/>
        <v>A forrás egyenlő a költséggel (I.ütem).</v>
      </c>
      <c r="BG1941" s="65">
        <f t="shared" si="1257"/>
        <v>0</v>
      </c>
      <c r="BH1941" s="65">
        <f t="shared" si="1258"/>
        <v>0</v>
      </c>
      <c r="BI1941" s="65">
        <f t="shared" si="1259"/>
        <v>0</v>
      </c>
      <c r="BJ1941" s="65">
        <f t="shared" si="1260"/>
        <v>0</v>
      </c>
      <c r="BK1941" s="65">
        <f t="shared" si="1246"/>
        <v>0</v>
      </c>
      <c r="BL1941" s="66" t="str">
        <f t="shared" si="1280"/>
        <v>Nem hosszútávú a feladat.</v>
      </c>
      <c r="BM1941" s="67">
        <f t="shared" si="1261"/>
        <v>1</v>
      </c>
      <c r="BN1941" s="67">
        <f t="shared" si="1262"/>
        <v>0</v>
      </c>
      <c r="BO1941" s="67">
        <f t="shared" si="1263"/>
        <v>1</v>
      </c>
      <c r="BP1941" s="67">
        <f t="shared" si="1264"/>
        <v>0</v>
      </c>
      <c r="BQ1941" s="65">
        <f t="shared" si="1265"/>
        <v>0</v>
      </c>
      <c r="BR1941" s="64" t="str">
        <f t="shared" si="1266"/>
        <v>Nincs hosszútávú terv!</v>
      </c>
      <c r="BS1941" s="65">
        <f t="shared" si="1267"/>
        <v>0</v>
      </c>
      <c r="BT1941" s="65">
        <f t="shared" si="1268"/>
        <v>0</v>
      </c>
      <c r="BU1941" s="65">
        <f t="shared" si="1269"/>
        <v>0</v>
      </c>
      <c r="BV1941" s="65">
        <f t="shared" si="1270"/>
        <v>0</v>
      </c>
      <c r="BW1941" s="65">
        <f t="shared" si="1271"/>
        <v>0</v>
      </c>
      <c r="BX1941" s="65">
        <f t="shared" si="1272"/>
        <v>0</v>
      </c>
      <c r="BY1941" s="65">
        <f t="shared" si="1273"/>
        <v>0</v>
      </c>
      <c r="BZ1941" s="65">
        <f t="shared" si="1274"/>
        <v>0</v>
      </c>
      <c r="CA1941" s="65">
        <f t="shared" si="1275"/>
        <v>0</v>
      </c>
      <c r="CB1941" s="65">
        <f t="shared" si="1276"/>
        <v>0</v>
      </c>
      <c r="CC1941" s="65">
        <f t="shared" si="1277"/>
        <v>0</v>
      </c>
      <c r="CD1941" s="65" t="str">
        <f t="shared" si="1247"/>
        <v>Hiányos kitöltés! (B-oszlop üres)</v>
      </c>
      <c r="CE1941" s="66" t="str">
        <f t="shared" si="1248"/>
        <v>Hiányos kitöltés! (B-oszlop üres)</v>
      </c>
      <c r="CF1941" s="65">
        <f t="shared" si="1249"/>
        <v>0</v>
      </c>
      <c r="CG1941" s="65">
        <f t="shared" si="1250"/>
        <v>0</v>
      </c>
      <c r="CH1941" s="65">
        <f t="shared" si="1251"/>
        <v>0</v>
      </c>
    </row>
    <row r="1942" spans="1:86" ht="31.25" x14ac:dyDescent="0.25">
      <c r="A1942" s="54" t="str">
        <f t="shared" si="1240"/>
        <v>Nincs VKR kiválasztva!</v>
      </c>
      <c r="B1942" s="68"/>
      <c r="C1942" s="55"/>
      <c r="D1942" s="47"/>
      <c r="E1942" s="47"/>
      <c r="F1942" s="56" t="str">
        <f>IF($G1942="","Nincs VKR kiválasztva!",INDEX(Osszesito!$C:$C,MATCH($G1942,Osszesito!$D:$D,0)))</f>
        <v>Nincs VKR kiválasztva!</v>
      </c>
      <c r="G1942" s="45"/>
      <c r="H1942" s="51" t="str">
        <f>IF($D1942="","",CONCATENATE($AY1942,"_",COUNTA($D$3:$D1942),"_FSZV_2026"))</f>
        <v/>
      </c>
      <c r="I1942" s="56" t="str">
        <f>IF($G1942="","Nincs VKR kiválasztva!",INDEX(Osszesito!$G:$G,MATCH($F1942,Osszesito!$C:$C,0)))</f>
        <v>Nincs VKR kiválasztva!</v>
      </c>
      <c r="J1942" s="56" t="str">
        <f>IF($G1942="","Nincs VKR kiválasztva!",INDEX(Osszesito!$F:$F,MATCH($F1942,Osszesito!$C:$C,0)))</f>
        <v>Nincs VKR kiválasztva!</v>
      </c>
      <c r="K1942" s="48" t="str">
        <f t="shared" si="1278"/>
        <v>Nincs kitöltve a költség rész!</v>
      </c>
      <c r="L1942" s="49"/>
      <c r="M1942" s="49"/>
      <c r="N1942" s="60"/>
      <c r="O1942" s="60"/>
      <c r="P1942" s="90"/>
      <c r="R1942" s="62"/>
      <c r="S1942" s="62"/>
      <c r="T1942" s="62"/>
      <c r="U1942" s="62"/>
      <c r="V1942" s="62"/>
      <c r="W1942" s="62"/>
      <c r="X1942" s="62"/>
      <c r="Y1942" s="62"/>
      <c r="Z1942" s="62"/>
      <c r="AA1942" s="62"/>
      <c r="AB1942" s="62"/>
      <c r="AC1942" s="61">
        <f t="shared" si="1241"/>
        <v>0</v>
      </c>
      <c r="AD1942" s="1" t="str">
        <f t="shared" si="1242"/>
        <v>Nincs VKR kiválasztva!</v>
      </c>
      <c r="AF1942" s="60"/>
      <c r="AG1942" s="60"/>
      <c r="AH1942" s="60"/>
      <c r="AI1942" s="60"/>
      <c r="AJ1942" s="60"/>
      <c r="AK1942" s="60"/>
      <c r="AL1942" s="60"/>
      <c r="AM1942" s="60"/>
      <c r="AN1942" s="60"/>
      <c r="AO1942" s="60"/>
      <c r="AP1942" s="60"/>
      <c r="AQ1942" s="61">
        <f t="shared" si="1243"/>
        <v>0</v>
      </c>
      <c r="AR1942" s="130" t="s">
        <v>36</v>
      </c>
      <c r="AS1942" s="1" t="str">
        <f t="shared" si="1244"/>
        <v>Nincs VKR kiválasztva!</v>
      </c>
      <c r="AU1942" s="46"/>
      <c r="AV1942" s="46"/>
      <c r="AY1942" s="64" t="str">
        <f>IF($D1942="","",INDEX(Osszesito!$E:$E,MATCH($F1942,Osszesito!$C:$C,0)))</f>
        <v/>
      </c>
      <c r="AZ1942" s="64">
        <f t="shared" si="1252"/>
        <v>0</v>
      </c>
      <c r="BA1942" s="65">
        <f t="shared" si="1253"/>
        <v>0</v>
      </c>
      <c r="BB1942" s="65" t="str">
        <f t="shared" si="1254"/>
        <v>x</v>
      </c>
      <c r="BC1942" s="65">
        <f t="shared" si="1245"/>
        <v>0</v>
      </c>
      <c r="BD1942" s="65">
        <f t="shared" si="1279"/>
        <v>0</v>
      </c>
      <c r="BE1942" s="65">
        <f t="shared" si="1255"/>
        <v>0</v>
      </c>
      <c r="BF1942" s="64" t="str">
        <f t="shared" si="1256"/>
        <v>A forrás egyenlő a költséggel (I.ütem).</v>
      </c>
      <c r="BG1942" s="65">
        <f t="shared" si="1257"/>
        <v>0</v>
      </c>
      <c r="BH1942" s="65">
        <f t="shared" si="1258"/>
        <v>0</v>
      </c>
      <c r="BI1942" s="65">
        <f t="shared" si="1259"/>
        <v>0</v>
      </c>
      <c r="BJ1942" s="65">
        <f t="shared" si="1260"/>
        <v>0</v>
      </c>
      <c r="BK1942" s="65">
        <f t="shared" si="1246"/>
        <v>0</v>
      </c>
      <c r="BL1942" s="66" t="str">
        <f t="shared" si="1280"/>
        <v>Nem hosszútávú a feladat.</v>
      </c>
      <c r="BM1942" s="67">
        <f t="shared" si="1261"/>
        <v>1</v>
      </c>
      <c r="BN1942" s="67">
        <f t="shared" si="1262"/>
        <v>0</v>
      </c>
      <c r="BO1942" s="67">
        <f t="shared" si="1263"/>
        <v>1</v>
      </c>
      <c r="BP1942" s="67">
        <f t="shared" si="1264"/>
        <v>0</v>
      </c>
      <c r="BQ1942" s="65">
        <f t="shared" si="1265"/>
        <v>0</v>
      </c>
      <c r="BR1942" s="64" t="str">
        <f t="shared" si="1266"/>
        <v>Nincs hosszútávú terv!</v>
      </c>
      <c r="BS1942" s="65">
        <f t="shared" si="1267"/>
        <v>0</v>
      </c>
      <c r="BT1942" s="65">
        <f t="shared" si="1268"/>
        <v>0</v>
      </c>
      <c r="BU1942" s="65">
        <f t="shared" si="1269"/>
        <v>0</v>
      </c>
      <c r="BV1942" s="65">
        <f t="shared" si="1270"/>
        <v>0</v>
      </c>
      <c r="BW1942" s="65">
        <f t="shared" si="1271"/>
        <v>0</v>
      </c>
      <c r="BX1942" s="65">
        <f t="shared" si="1272"/>
        <v>0</v>
      </c>
      <c r="BY1942" s="65">
        <f t="shared" si="1273"/>
        <v>0</v>
      </c>
      <c r="BZ1942" s="65">
        <f t="shared" si="1274"/>
        <v>0</v>
      </c>
      <c r="CA1942" s="65">
        <f t="shared" si="1275"/>
        <v>0</v>
      </c>
      <c r="CB1942" s="65">
        <f t="shared" si="1276"/>
        <v>0</v>
      </c>
      <c r="CC1942" s="65">
        <f t="shared" si="1277"/>
        <v>0</v>
      </c>
      <c r="CD1942" s="65" t="str">
        <f t="shared" si="1247"/>
        <v>Hiányos kitöltés! (B-oszlop üres)</v>
      </c>
      <c r="CE1942" s="66" t="str">
        <f t="shared" si="1248"/>
        <v>Hiányos kitöltés! (B-oszlop üres)</v>
      </c>
      <c r="CF1942" s="65">
        <f t="shared" si="1249"/>
        <v>0</v>
      </c>
      <c r="CG1942" s="65">
        <f t="shared" si="1250"/>
        <v>0</v>
      </c>
      <c r="CH1942" s="65">
        <f t="shared" si="1251"/>
        <v>0</v>
      </c>
    </row>
    <row r="1943" spans="1:86" ht="31.25" x14ac:dyDescent="0.25">
      <c r="A1943" s="54" t="str">
        <f t="shared" si="1240"/>
        <v>Nincs VKR kiválasztva!</v>
      </c>
      <c r="B1943" s="68"/>
      <c r="C1943" s="55"/>
      <c r="D1943" s="47"/>
      <c r="E1943" s="47"/>
      <c r="F1943" s="56" t="str">
        <f>IF($G1943="","Nincs VKR kiválasztva!",INDEX(Osszesito!$C:$C,MATCH($G1943,Osszesito!$D:$D,0)))</f>
        <v>Nincs VKR kiválasztva!</v>
      </c>
      <c r="G1943" s="45"/>
      <c r="H1943" s="51" t="str">
        <f>IF($D1943="","",CONCATENATE($AY1943,"_",COUNTA($D$3:$D1943),"_FSZV_2026"))</f>
        <v/>
      </c>
      <c r="I1943" s="56" t="str">
        <f>IF($G1943="","Nincs VKR kiválasztva!",INDEX(Osszesito!$G:$G,MATCH($F1943,Osszesito!$C:$C,0)))</f>
        <v>Nincs VKR kiválasztva!</v>
      </c>
      <c r="J1943" s="56" t="str">
        <f>IF($G1943="","Nincs VKR kiválasztva!",INDEX(Osszesito!$F:$F,MATCH($F1943,Osszesito!$C:$C,0)))</f>
        <v>Nincs VKR kiválasztva!</v>
      </c>
      <c r="K1943" s="48" t="str">
        <f t="shared" si="1278"/>
        <v>Nincs kitöltve a költség rész!</v>
      </c>
      <c r="L1943" s="49"/>
      <c r="M1943" s="49"/>
      <c r="N1943" s="60"/>
      <c r="O1943" s="60"/>
      <c r="P1943" s="90"/>
      <c r="R1943" s="62"/>
      <c r="S1943" s="62"/>
      <c r="T1943" s="62"/>
      <c r="U1943" s="62"/>
      <c r="V1943" s="62"/>
      <c r="W1943" s="62"/>
      <c r="X1943" s="62"/>
      <c r="Y1943" s="62"/>
      <c r="Z1943" s="62"/>
      <c r="AA1943" s="62"/>
      <c r="AB1943" s="62"/>
      <c r="AC1943" s="61">
        <f t="shared" si="1241"/>
        <v>0</v>
      </c>
      <c r="AD1943" s="1" t="str">
        <f t="shared" si="1242"/>
        <v>Nincs VKR kiválasztva!</v>
      </c>
      <c r="AF1943" s="60"/>
      <c r="AG1943" s="60"/>
      <c r="AH1943" s="60"/>
      <c r="AI1943" s="60"/>
      <c r="AJ1943" s="60"/>
      <c r="AK1943" s="60"/>
      <c r="AL1943" s="60"/>
      <c r="AM1943" s="60"/>
      <c r="AN1943" s="60"/>
      <c r="AO1943" s="60"/>
      <c r="AP1943" s="60"/>
      <c r="AQ1943" s="61">
        <f t="shared" si="1243"/>
        <v>0</v>
      </c>
      <c r="AR1943" s="130" t="s">
        <v>36</v>
      </c>
      <c r="AS1943" s="1" t="str">
        <f t="shared" si="1244"/>
        <v>Nincs VKR kiválasztva!</v>
      </c>
      <c r="AU1943" s="46"/>
      <c r="AV1943" s="46"/>
      <c r="AY1943" s="64" t="str">
        <f>IF($D1943="","",INDEX(Osszesito!$E:$E,MATCH($F1943,Osszesito!$C:$C,0)))</f>
        <v/>
      </c>
      <c r="AZ1943" s="64">
        <f t="shared" si="1252"/>
        <v>0</v>
      </c>
      <c r="BA1943" s="65">
        <f t="shared" si="1253"/>
        <v>0</v>
      </c>
      <c r="BB1943" s="65" t="str">
        <f t="shared" si="1254"/>
        <v>x</v>
      </c>
      <c r="BC1943" s="65">
        <f t="shared" si="1245"/>
        <v>0</v>
      </c>
      <c r="BD1943" s="65">
        <f t="shared" si="1279"/>
        <v>0</v>
      </c>
      <c r="BE1943" s="65">
        <f t="shared" si="1255"/>
        <v>0</v>
      </c>
      <c r="BF1943" s="64" t="str">
        <f t="shared" si="1256"/>
        <v>A forrás egyenlő a költséggel (I.ütem).</v>
      </c>
      <c r="BG1943" s="65">
        <f t="shared" si="1257"/>
        <v>0</v>
      </c>
      <c r="BH1943" s="65">
        <f t="shared" si="1258"/>
        <v>0</v>
      </c>
      <c r="BI1943" s="65">
        <f t="shared" si="1259"/>
        <v>0</v>
      </c>
      <c r="BJ1943" s="65">
        <f t="shared" si="1260"/>
        <v>0</v>
      </c>
      <c r="BK1943" s="65">
        <f t="shared" si="1246"/>
        <v>0</v>
      </c>
      <c r="BL1943" s="66" t="str">
        <f t="shared" si="1280"/>
        <v>Nem hosszútávú a feladat.</v>
      </c>
      <c r="BM1943" s="67">
        <f t="shared" si="1261"/>
        <v>1</v>
      </c>
      <c r="BN1943" s="67">
        <f t="shared" si="1262"/>
        <v>0</v>
      </c>
      <c r="BO1943" s="67">
        <f t="shared" si="1263"/>
        <v>1</v>
      </c>
      <c r="BP1943" s="67">
        <f t="shared" si="1264"/>
        <v>0</v>
      </c>
      <c r="BQ1943" s="65">
        <f t="shared" si="1265"/>
        <v>0</v>
      </c>
      <c r="BR1943" s="64" t="str">
        <f t="shared" si="1266"/>
        <v>Nincs hosszútávú terv!</v>
      </c>
      <c r="BS1943" s="65">
        <f t="shared" si="1267"/>
        <v>0</v>
      </c>
      <c r="BT1943" s="65">
        <f t="shared" si="1268"/>
        <v>0</v>
      </c>
      <c r="BU1943" s="65">
        <f t="shared" si="1269"/>
        <v>0</v>
      </c>
      <c r="BV1943" s="65">
        <f t="shared" si="1270"/>
        <v>0</v>
      </c>
      <c r="BW1943" s="65">
        <f t="shared" si="1271"/>
        <v>0</v>
      </c>
      <c r="BX1943" s="65">
        <f t="shared" si="1272"/>
        <v>0</v>
      </c>
      <c r="BY1943" s="65">
        <f t="shared" si="1273"/>
        <v>0</v>
      </c>
      <c r="BZ1943" s="65">
        <f t="shared" si="1274"/>
        <v>0</v>
      </c>
      <c r="CA1943" s="65">
        <f t="shared" si="1275"/>
        <v>0</v>
      </c>
      <c r="CB1943" s="65">
        <f t="shared" si="1276"/>
        <v>0</v>
      </c>
      <c r="CC1943" s="65">
        <f t="shared" si="1277"/>
        <v>0</v>
      </c>
      <c r="CD1943" s="65" t="str">
        <f t="shared" si="1247"/>
        <v>Hiányos kitöltés! (B-oszlop üres)</v>
      </c>
      <c r="CE1943" s="66" t="str">
        <f t="shared" si="1248"/>
        <v>Hiányos kitöltés! (B-oszlop üres)</v>
      </c>
      <c r="CF1943" s="65">
        <f t="shared" si="1249"/>
        <v>0</v>
      </c>
      <c r="CG1943" s="65">
        <f t="shared" si="1250"/>
        <v>0</v>
      </c>
      <c r="CH1943" s="65">
        <f t="shared" si="1251"/>
        <v>0</v>
      </c>
    </row>
    <row r="1944" spans="1:86" ht="31.25" x14ac:dyDescent="0.25">
      <c r="A1944" s="54" t="str">
        <f t="shared" si="1240"/>
        <v>Nincs VKR kiválasztva!</v>
      </c>
      <c r="B1944" s="68"/>
      <c r="C1944" s="55"/>
      <c r="D1944" s="47"/>
      <c r="E1944" s="47"/>
      <c r="F1944" s="56" t="str">
        <f>IF($G1944="","Nincs VKR kiválasztva!",INDEX(Osszesito!$C:$C,MATCH($G1944,Osszesito!$D:$D,0)))</f>
        <v>Nincs VKR kiválasztva!</v>
      </c>
      <c r="G1944" s="45"/>
      <c r="H1944" s="51" t="str">
        <f>IF($D1944="","",CONCATENATE($AY1944,"_",COUNTA($D$3:$D1944),"_FSZV_2026"))</f>
        <v/>
      </c>
      <c r="I1944" s="56" t="str">
        <f>IF($G1944="","Nincs VKR kiválasztva!",INDEX(Osszesito!$G:$G,MATCH($F1944,Osszesito!$C:$C,0)))</f>
        <v>Nincs VKR kiválasztva!</v>
      </c>
      <c r="J1944" s="56" t="str">
        <f>IF($G1944="","Nincs VKR kiválasztva!",INDEX(Osszesito!$F:$F,MATCH($F1944,Osszesito!$C:$C,0)))</f>
        <v>Nincs VKR kiválasztva!</v>
      </c>
      <c r="K1944" s="48" t="str">
        <f t="shared" si="1278"/>
        <v>Nincs kitöltve a költség rész!</v>
      </c>
      <c r="L1944" s="49"/>
      <c r="M1944" s="49"/>
      <c r="N1944" s="60"/>
      <c r="O1944" s="60"/>
      <c r="P1944" s="90"/>
      <c r="R1944" s="62"/>
      <c r="S1944" s="62"/>
      <c r="T1944" s="62"/>
      <c r="U1944" s="62"/>
      <c r="V1944" s="62"/>
      <c r="W1944" s="62"/>
      <c r="X1944" s="62"/>
      <c r="Y1944" s="62"/>
      <c r="Z1944" s="62"/>
      <c r="AA1944" s="62"/>
      <c r="AB1944" s="62"/>
      <c r="AC1944" s="61">
        <f t="shared" si="1241"/>
        <v>0</v>
      </c>
      <c r="AD1944" s="1" t="str">
        <f t="shared" si="1242"/>
        <v>Nincs VKR kiválasztva!</v>
      </c>
      <c r="AF1944" s="60"/>
      <c r="AG1944" s="60"/>
      <c r="AH1944" s="60"/>
      <c r="AI1944" s="60"/>
      <c r="AJ1944" s="60"/>
      <c r="AK1944" s="60"/>
      <c r="AL1944" s="60"/>
      <c r="AM1944" s="60"/>
      <c r="AN1944" s="60"/>
      <c r="AO1944" s="60"/>
      <c r="AP1944" s="60"/>
      <c r="AQ1944" s="61">
        <f t="shared" si="1243"/>
        <v>0</v>
      </c>
      <c r="AR1944" s="130" t="s">
        <v>36</v>
      </c>
      <c r="AS1944" s="1" t="str">
        <f t="shared" si="1244"/>
        <v>Nincs VKR kiválasztva!</v>
      </c>
      <c r="AU1944" s="46"/>
      <c r="AV1944" s="46"/>
      <c r="AY1944" s="64" t="str">
        <f>IF($D1944="","",INDEX(Osszesito!$E:$E,MATCH($F1944,Osszesito!$C:$C,0)))</f>
        <v/>
      </c>
      <c r="AZ1944" s="64">
        <f t="shared" si="1252"/>
        <v>0</v>
      </c>
      <c r="BA1944" s="65">
        <f t="shared" si="1253"/>
        <v>0</v>
      </c>
      <c r="BB1944" s="65" t="str">
        <f t="shared" si="1254"/>
        <v>x</v>
      </c>
      <c r="BC1944" s="65">
        <f t="shared" si="1245"/>
        <v>0</v>
      </c>
      <c r="BD1944" s="65">
        <f t="shared" si="1279"/>
        <v>0</v>
      </c>
      <c r="BE1944" s="65">
        <f t="shared" si="1255"/>
        <v>0</v>
      </c>
      <c r="BF1944" s="64" t="str">
        <f t="shared" si="1256"/>
        <v>A forrás egyenlő a költséggel (I.ütem).</v>
      </c>
      <c r="BG1944" s="65">
        <f t="shared" si="1257"/>
        <v>0</v>
      </c>
      <c r="BH1944" s="65">
        <f t="shared" si="1258"/>
        <v>0</v>
      </c>
      <c r="BI1944" s="65">
        <f t="shared" si="1259"/>
        <v>0</v>
      </c>
      <c r="BJ1944" s="65">
        <f t="shared" si="1260"/>
        <v>0</v>
      </c>
      <c r="BK1944" s="65">
        <f t="shared" si="1246"/>
        <v>0</v>
      </c>
      <c r="BL1944" s="66" t="str">
        <f t="shared" si="1280"/>
        <v>Nem hosszútávú a feladat.</v>
      </c>
      <c r="BM1944" s="67">
        <f t="shared" si="1261"/>
        <v>1</v>
      </c>
      <c r="BN1944" s="67">
        <f t="shared" si="1262"/>
        <v>0</v>
      </c>
      <c r="BO1944" s="67">
        <f t="shared" si="1263"/>
        <v>1</v>
      </c>
      <c r="BP1944" s="67">
        <f t="shared" si="1264"/>
        <v>0</v>
      </c>
      <c r="BQ1944" s="65">
        <f t="shared" si="1265"/>
        <v>0</v>
      </c>
      <c r="BR1944" s="64" t="str">
        <f t="shared" si="1266"/>
        <v>Nincs hosszútávú terv!</v>
      </c>
      <c r="BS1944" s="65">
        <f t="shared" si="1267"/>
        <v>0</v>
      </c>
      <c r="BT1944" s="65">
        <f t="shared" si="1268"/>
        <v>0</v>
      </c>
      <c r="BU1944" s="65">
        <f t="shared" si="1269"/>
        <v>0</v>
      </c>
      <c r="BV1944" s="65">
        <f t="shared" si="1270"/>
        <v>0</v>
      </c>
      <c r="BW1944" s="65">
        <f t="shared" si="1271"/>
        <v>0</v>
      </c>
      <c r="BX1944" s="65">
        <f t="shared" si="1272"/>
        <v>0</v>
      </c>
      <c r="BY1944" s="65">
        <f t="shared" si="1273"/>
        <v>0</v>
      </c>
      <c r="BZ1944" s="65">
        <f t="shared" si="1274"/>
        <v>0</v>
      </c>
      <c r="CA1944" s="65">
        <f t="shared" si="1275"/>
        <v>0</v>
      </c>
      <c r="CB1944" s="65">
        <f t="shared" si="1276"/>
        <v>0</v>
      </c>
      <c r="CC1944" s="65">
        <f t="shared" si="1277"/>
        <v>0</v>
      </c>
      <c r="CD1944" s="65" t="str">
        <f t="shared" si="1247"/>
        <v>Hiányos kitöltés! (B-oszlop üres)</v>
      </c>
      <c r="CE1944" s="66" t="str">
        <f t="shared" si="1248"/>
        <v>Hiányos kitöltés! (B-oszlop üres)</v>
      </c>
      <c r="CF1944" s="65">
        <f t="shared" si="1249"/>
        <v>0</v>
      </c>
      <c r="CG1944" s="65">
        <f t="shared" si="1250"/>
        <v>0</v>
      </c>
      <c r="CH1944" s="65">
        <f t="shared" si="1251"/>
        <v>0</v>
      </c>
    </row>
    <row r="1945" spans="1:86" ht="31.25" x14ac:dyDescent="0.25">
      <c r="A1945" s="54" t="str">
        <f t="shared" si="1240"/>
        <v>Nincs VKR kiválasztva!</v>
      </c>
      <c r="B1945" s="68"/>
      <c r="C1945" s="55"/>
      <c r="D1945" s="47"/>
      <c r="E1945" s="47"/>
      <c r="F1945" s="56" t="str">
        <f>IF($G1945="","Nincs VKR kiválasztva!",INDEX(Osszesito!$C:$C,MATCH($G1945,Osszesito!$D:$D,0)))</f>
        <v>Nincs VKR kiválasztva!</v>
      </c>
      <c r="G1945" s="45"/>
      <c r="H1945" s="51" t="str">
        <f>IF($D1945="","",CONCATENATE($AY1945,"_",COUNTA($D$3:$D1945),"_FSZV_2026"))</f>
        <v/>
      </c>
      <c r="I1945" s="56" t="str">
        <f>IF($G1945="","Nincs VKR kiválasztva!",INDEX(Osszesito!$G:$G,MATCH($F1945,Osszesito!$C:$C,0)))</f>
        <v>Nincs VKR kiválasztva!</v>
      </c>
      <c r="J1945" s="56" t="str">
        <f>IF($G1945="","Nincs VKR kiválasztva!",INDEX(Osszesito!$F:$F,MATCH($F1945,Osszesito!$C:$C,0)))</f>
        <v>Nincs VKR kiválasztva!</v>
      </c>
      <c r="K1945" s="48" t="str">
        <f t="shared" si="1278"/>
        <v>Nincs kitöltve a költség rész!</v>
      </c>
      <c r="L1945" s="49"/>
      <c r="M1945" s="49"/>
      <c r="N1945" s="60"/>
      <c r="O1945" s="60"/>
      <c r="P1945" s="90"/>
      <c r="R1945" s="62"/>
      <c r="S1945" s="62"/>
      <c r="T1945" s="62"/>
      <c r="U1945" s="62"/>
      <c r="V1945" s="62"/>
      <c r="W1945" s="62"/>
      <c r="X1945" s="62"/>
      <c r="Y1945" s="62"/>
      <c r="Z1945" s="62"/>
      <c r="AA1945" s="62"/>
      <c r="AB1945" s="62"/>
      <c r="AC1945" s="61">
        <f t="shared" si="1241"/>
        <v>0</v>
      </c>
      <c r="AD1945" s="1" t="str">
        <f t="shared" si="1242"/>
        <v>Nincs VKR kiválasztva!</v>
      </c>
      <c r="AF1945" s="60"/>
      <c r="AG1945" s="60"/>
      <c r="AH1945" s="60"/>
      <c r="AI1945" s="60"/>
      <c r="AJ1945" s="60"/>
      <c r="AK1945" s="60"/>
      <c r="AL1945" s="60"/>
      <c r="AM1945" s="60"/>
      <c r="AN1945" s="60"/>
      <c r="AO1945" s="60"/>
      <c r="AP1945" s="60"/>
      <c r="AQ1945" s="61">
        <f t="shared" si="1243"/>
        <v>0</v>
      </c>
      <c r="AR1945" s="130" t="s">
        <v>36</v>
      </c>
      <c r="AS1945" s="1" t="str">
        <f t="shared" si="1244"/>
        <v>Nincs VKR kiválasztva!</v>
      </c>
      <c r="AU1945" s="46"/>
      <c r="AV1945" s="46"/>
      <c r="AY1945" s="64" t="str">
        <f>IF($D1945="","",INDEX(Osszesito!$E:$E,MATCH($F1945,Osszesito!$C:$C,0)))</f>
        <v/>
      </c>
      <c r="AZ1945" s="64">
        <f t="shared" si="1252"/>
        <v>0</v>
      </c>
      <c r="BA1945" s="65">
        <f t="shared" si="1253"/>
        <v>0</v>
      </c>
      <c r="BB1945" s="65" t="str">
        <f t="shared" si="1254"/>
        <v>x</v>
      </c>
      <c r="BC1945" s="65">
        <f t="shared" si="1245"/>
        <v>0</v>
      </c>
      <c r="BD1945" s="65">
        <f t="shared" si="1279"/>
        <v>0</v>
      </c>
      <c r="BE1945" s="65">
        <f t="shared" si="1255"/>
        <v>0</v>
      </c>
      <c r="BF1945" s="64" t="str">
        <f t="shared" si="1256"/>
        <v>A forrás egyenlő a költséggel (I.ütem).</v>
      </c>
      <c r="BG1945" s="65">
        <f t="shared" si="1257"/>
        <v>0</v>
      </c>
      <c r="BH1945" s="65">
        <f t="shared" si="1258"/>
        <v>0</v>
      </c>
      <c r="BI1945" s="65">
        <f t="shared" si="1259"/>
        <v>0</v>
      </c>
      <c r="BJ1945" s="65">
        <f t="shared" si="1260"/>
        <v>0</v>
      </c>
      <c r="BK1945" s="65">
        <f t="shared" si="1246"/>
        <v>0</v>
      </c>
      <c r="BL1945" s="66" t="str">
        <f t="shared" si="1280"/>
        <v>Nem hosszútávú a feladat.</v>
      </c>
      <c r="BM1945" s="67">
        <f t="shared" si="1261"/>
        <v>1</v>
      </c>
      <c r="BN1945" s="67">
        <f t="shared" si="1262"/>
        <v>0</v>
      </c>
      <c r="BO1945" s="67">
        <f t="shared" si="1263"/>
        <v>1</v>
      </c>
      <c r="BP1945" s="67">
        <f t="shared" si="1264"/>
        <v>0</v>
      </c>
      <c r="BQ1945" s="65">
        <f t="shared" si="1265"/>
        <v>0</v>
      </c>
      <c r="BR1945" s="64" t="str">
        <f t="shared" si="1266"/>
        <v>Nincs hosszútávú terv!</v>
      </c>
      <c r="BS1945" s="65">
        <f t="shared" si="1267"/>
        <v>0</v>
      </c>
      <c r="BT1945" s="65">
        <f t="shared" si="1268"/>
        <v>0</v>
      </c>
      <c r="BU1945" s="65">
        <f t="shared" si="1269"/>
        <v>0</v>
      </c>
      <c r="BV1945" s="65">
        <f t="shared" si="1270"/>
        <v>0</v>
      </c>
      <c r="BW1945" s="65">
        <f t="shared" si="1271"/>
        <v>0</v>
      </c>
      <c r="BX1945" s="65">
        <f t="shared" si="1272"/>
        <v>0</v>
      </c>
      <c r="BY1945" s="65">
        <f t="shared" si="1273"/>
        <v>0</v>
      </c>
      <c r="BZ1945" s="65">
        <f t="shared" si="1274"/>
        <v>0</v>
      </c>
      <c r="CA1945" s="65">
        <f t="shared" si="1275"/>
        <v>0</v>
      </c>
      <c r="CB1945" s="65">
        <f t="shared" si="1276"/>
        <v>0</v>
      </c>
      <c r="CC1945" s="65">
        <f t="shared" si="1277"/>
        <v>0</v>
      </c>
      <c r="CD1945" s="65" t="str">
        <f t="shared" si="1247"/>
        <v>Hiányos kitöltés! (B-oszlop üres)</v>
      </c>
      <c r="CE1945" s="66" t="str">
        <f t="shared" si="1248"/>
        <v>Hiányos kitöltés! (B-oszlop üres)</v>
      </c>
      <c r="CF1945" s="65">
        <f t="shared" si="1249"/>
        <v>0</v>
      </c>
      <c r="CG1945" s="65">
        <f t="shared" si="1250"/>
        <v>0</v>
      </c>
      <c r="CH1945" s="65">
        <f t="shared" si="1251"/>
        <v>0</v>
      </c>
    </row>
    <row r="1946" spans="1:86" ht="31.25" x14ac:dyDescent="0.25">
      <c r="A1946" s="54" t="str">
        <f t="shared" si="1240"/>
        <v>Nincs VKR kiválasztva!</v>
      </c>
      <c r="B1946" s="68"/>
      <c r="C1946" s="55"/>
      <c r="D1946" s="47"/>
      <c r="E1946" s="47"/>
      <c r="F1946" s="56" t="str">
        <f>IF($G1946="","Nincs VKR kiválasztva!",INDEX(Osszesito!$C:$C,MATCH($G1946,Osszesito!$D:$D,0)))</f>
        <v>Nincs VKR kiválasztva!</v>
      </c>
      <c r="G1946" s="45"/>
      <c r="H1946" s="51" t="str">
        <f>IF($D1946="","",CONCATENATE($AY1946,"_",COUNTA($D$3:$D1946),"_FSZV_2026"))</f>
        <v/>
      </c>
      <c r="I1946" s="56" t="str">
        <f>IF($G1946="","Nincs VKR kiválasztva!",INDEX(Osszesito!$G:$G,MATCH($F1946,Osszesito!$C:$C,0)))</f>
        <v>Nincs VKR kiválasztva!</v>
      </c>
      <c r="J1946" s="56" t="str">
        <f>IF($G1946="","Nincs VKR kiválasztva!",INDEX(Osszesito!$F:$F,MATCH($F1946,Osszesito!$C:$C,0)))</f>
        <v>Nincs VKR kiválasztva!</v>
      </c>
      <c r="K1946" s="48" t="str">
        <f t="shared" si="1278"/>
        <v>Nincs kitöltve a költség rész!</v>
      </c>
      <c r="L1946" s="49"/>
      <c r="M1946" s="49"/>
      <c r="N1946" s="60"/>
      <c r="O1946" s="60"/>
      <c r="P1946" s="90"/>
      <c r="R1946" s="62"/>
      <c r="S1946" s="62"/>
      <c r="T1946" s="62"/>
      <c r="U1946" s="62"/>
      <c r="V1946" s="62"/>
      <c r="W1946" s="62"/>
      <c r="X1946" s="62"/>
      <c r="Y1946" s="62"/>
      <c r="Z1946" s="62"/>
      <c r="AA1946" s="62"/>
      <c r="AB1946" s="62"/>
      <c r="AC1946" s="61">
        <f t="shared" si="1241"/>
        <v>0</v>
      </c>
      <c r="AD1946" s="1" t="str">
        <f t="shared" si="1242"/>
        <v>Nincs VKR kiválasztva!</v>
      </c>
      <c r="AF1946" s="60"/>
      <c r="AG1946" s="60"/>
      <c r="AH1946" s="60"/>
      <c r="AI1946" s="60"/>
      <c r="AJ1946" s="60"/>
      <c r="AK1946" s="60"/>
      <c r="AL1946" s="60"/>
      <c r="AM1946" s="60"/>
      <c r="AN1946" s="60"/>
      <c r="AO1946" s="60"/>
      <c r="AP1946" s="60"/>
      <c r="AQ1946" s="61">
        <f t="shared" si="1243"/>
        <v>0</v>
      </c>
      <c r="AR1946" s="130" t="s">
        <v>36</v>
      </c>
      <c r="AS1946" s="1" t="str">
        <f t="shared" si="1244"/>
        <v>Nincs VKR kiválasztva!</v>
      </c>
      <c r="AU1946" s="46"/>
      <c r="AV1946" s="46"/>
      <c r="AY1946" s="64" t="str">
        <f>IF($D1946="","",INDEX(Osszesito!$E:$E,MATCH($F1946,Osszesito!$C:$C,0)))</f>
        <v/>
      </c>
      <c r="AZ1946" s="64">
        <f t="shared" si="1252"/>
        <v>0</v>
      </c>
      <c r="BA1946" s="65">
        <f t="shared" si="1253"/>
        <v>0</v>
      </c>
      <c r="BB1946" s="65" t="str">
        <f t="shared" si="1254"/>
        <v>x</v>
      </c>
      <c r="BC1946" s="65">
        <f t="shared" si="1245"/>
        <v>0</v>
      </c>
      <c r="BD1946" s="65">
        <f t="shared" si="1279"/>
        <v>0</v>
      </c>
      <c r="BE1946" s="65">
        <f t="shared" si="1255"/>
        <v>0</v>
      </c>
      <c r="BF1946" s="64" t="str">
        <f t="shared" si="1256"/>
        <v>A forrás egyenlő a költséggel (I.ütem).</v>
      </c>
      <c r="BG1946" s="65">
        <f t="shared" si="1257"/>
        <v>0</v>
      </c>
      <c r="BH1946" s="65">
        <f t="shared" si="1258"/>
        <v>0</v>
      </c>
      <c r="BI1946" s="65">
        <f t="shared" si="1259"/>
        <v>0</v>
      </c>
      <c r="BJ1946" s="65">
        <f t="shared" si="1260"/>
        <v>0</v>
      </c>
      <c r="BK1946" s="65">
        <f t="shared" si="1246"/>
        <v>0</v>
      </c>
      <c r="BL1946" s="66" t="str">
        <f t="shared" si="1280"/>
        <v>Nem hosszútávú a feladat.</v>
      </c>
      <c r="BM1946" s="67">
        <f t="shared" si="1261"/>
        <v>1</v>
      </c>
      <c r="BN1946" s="67">
        <f t="shared" si="1262"/>
        <v>0</v>
      </c>
      <c r="BO1946" s="67">
        <f t="shared" si="1263"/>
        <v>1</v>
      </c>
      <c r="BP1946" s="67">
        <f t="shared" si="1264"/>
        <v>0</v>
      </c>
      <c r="BQ1946" s="65">
        <f t="shared" si="1265"/>
        <v>0</v>
      </c>
      <c r="BR1946" s="64" t="str">
        <f t="shared" si="1266"/>
        <v>Nincs hosszútávú terv!</v>
      </c>
      <c r="BS1946" s="65">
        <f t="shared" si="1267"/>
        <v>0</v>
      </c>
      <c r="BT1946" s="65">
        <f t="shared" si="1268"/>
        <v>0</v>
      </c>
      <c r="BU1946" s="65">
        <f t="shared" si="1269"/>
        <v>0</v>
      </c>
      <c r="BV1946" s="65">
        <f t="shared" si="1270"/>
        <v>0</v>
      </c>
      <c r="BW1946" s="65">
        <f t="shared" si="1271"/>
        <v>0</v>
      </c>
      <c r="BX1946" s="65">
        <f t="shared" si="1272"/>
        <v>0</v>
      </c>
      <c r="BY1946" s="65">
        <f t="shared" si="1273"/>
        <v>0</v>
      </c>
      <c r="BZ1946" s="65">
        <f t="shared" si="1274"/>
        <v>0</v>
      </c>
      <c r="CA1946" s="65">
        <f t="shared" si="1275"/>
        <v>0</v>
      </c>
      <c r="CB1946" s="65">
        <f t="shared" si="1276"/>
        <v>0</v>
      </c>
      <c r="CC1946" s="65">
        <f t="shared" si="1277"/>
        <v>0</v>
      </c>
      <c r="CD1946" s="65" t="str">
        <f t="shared" si="1247"/>
        <v>Hiányos kitöltés! (B-oszlop üres)</v>
      </c>
      <c r="CE1946" s="66" t="str">
        <f t="shared" si="1248"/>
        <v>Hiányos kitöltés! (B-oszlop üres)</v>
      </c>
      <c r="CF1946" s="65">
        <f t="shared" si="1249"/>
        <v>0</v>
      </c>
      <c r="CG1946" s="65">
        <f t="shared" si="1250"/>
        <v>0</v>
      </c>
      <c r="CH1946" s="65">
        <f t="shared" si="1251"/>
        <v>0</v>
      </c>
    </row>
    <row r="1947" spans="1:86" ht="31.25" x14ac:dyDescent="0.25">
      <c r="A1947" s="54" t="str">
        <f t="shared" si="1240"/>
        <v>Nincs VKR kiválasztva!</v>
      </c>
      <c r="B1947" s="68"/>
      <c r="C1947" s="55"/>
      <c r="D1947" s="47"/>
      <c r="E1947" s="47"/>
      <c r="F1947" s="56" t="str">
        <f>IF($G1947="","Nincs VKR kiválasztva!",INDEX(Osszesito!$C:$C,MATCH($G1947,Osszesito!$D:$D,0)))</f>
        <v>Nincs VKR kiválasztva!</v>
      </c>
      <c r="G1947" s="45"/>
      <c r="H1947" s="51" t="str">
        <f>IF($D1947="","",CONCATENATE($AY1947,"_",COUNTA($D$3:$D1947),"_FSZV_2026"))</f>
        <v/>
      </c>
      <c r="I1947" s="56" t="str">
        <f>IF($G1947="","Nincs VKR kiválasztva!",INDEX(Osszesito!$G:$G,MATCH($F1947,Osszesito!$C:$C,0)))</f>
        <v>Nincs VKR kiválasztva!</v>
      </c>
      <c r="J1947" s="56" t="str">
        <f>IF($G1947="","Nincs VKR kiválasztva!",INDEX(Osszesito!$F:$F,MATCH($F1947,Osszesito!$C:$C,0)))</f>
        <v>Nincs VKR kiválasztva!</v>
      </c>
      <c r="K1947" s="48" t="str">
        <f t="shared" si="1278"/>
        <v>Nincs kitöltve a költség rész!</v>
      </c>
      <c r="L1947" s="49"/>
      <c r="M1947" s="49"/>
      <c r="N1947" s="60"/>
      <c r="O1947" s="60"/>
      <c r="P1947" s="90"/>
      <c r="R1947" s="62"/>
      <c r="S1947" s="62"/>
      <c r="T1947" s="62"/>
      <c r="U1947" s="62"/>
      <c r="V1947" s="62"/>
      <c r="W1947" s="62"/>
      <c r="X1947" s="62"/>
      <c r="Y1947" s="62"/>
      <c r="Z1947" s="62"/>
      <c r="AA1947" s="62"/>
      <c r="AB1947" s="62"/>
      <c r="AC1947" s="61">
        <f t="shared" si="1241"/>
        <v>0</v>
      </c>
      <c r="AD1947" s="1" t="str">
        <f t="shared" si="1242"/>
        <v>Nincs VKR kiválasztva!</v>
      </c>
      <c r="AF1947" s="60"/>
      <c r="AG1947" s="60"/>
      <c r="AH1947" s="60"/>
      <c r="AI1947" s="60"/>
      <c r="AJ1947" s="60"/>
      <c r="AK1947" s="60"/>
      <c r="AL1947" s="60"/>
      <c r="AM1947" s="60"/>
      <c r="AN1947" s="60"/>
      <c r="AO1947" s="60"/>
      <c r="AP1947" s="60"/>
      <c r="AQ1947" s="61">
        <f t="shared" si="1243"/>
        <v>0</v>
      </c>
      <c r="AR1947" s="130" t="s">
        <v>36</v>
      </c>
      <c r="AS1947" s="1" t="str">
        <f t="shared" si="1244"/>
        <v>Nincs VKR kiválasztva!</v>
      </c>
      <c r="AU1947" s="46"/>
      <c r="AV1947" s="46"/>
      <c r="AY1947" s="64" t="str">
        <f>IF($D1947="","",INDEX(Osszesito!$E:$E,MATCH($F1947,Osszesito!$C:$C,0)))</f>
        <v/>
      </c>
      <c r="AZ1947" s="64">
        <f t="shared" si="1252"/>
        <v>0</v>
      </c>
      <c r="BA1947" s="65">
        <f t="shared" si="1253"/>
        <v>0</v>
      </c>
      <c r="BB1947" s="65" t="str">
        <f t="shared" si="1254"/>
        <v>x</v>
      </c>
      <c r="BC1947" s="65">
        <f t="shared" si="1245"/>
        <v>0</v>
      </c>
      <c r="BD1947" s="65">
        <f t="shared" si="1279"/>
        <v>0</v>
      </c>
      <c r="BE1947" s="65">
        <f t="shared" si="1255"/>
        <v>0</v>
      </c>
      <c r="BF1947" s="64" t="str">
        <f t="shared" si="1256"/>
        <v>A forrás egyenlő a költséggel (I.ütem).</v>
      </c>
      <c r="BG1947" s="65">
        <f t="shared" si="1257"/>
        <v>0</v>
      </c>
      <c r="BH1947" s="65">
        <f t="shared" si="1258"/>
        <v>0</v>
      </c>
      <c r="BI1947" s="65">
        <f t="shared" si="1259"/>
        <v>0</v>
      </c>
      <c r="BJ1947" s="65">
        <f t="shared" si="1260"/>
        <v>0</v>
      </c>
      <c r="BK1947" s="65">
        <f t="shared" si="1246"/>
        <v>0</v>
      </c>
      <c r="BL1947" s="66" t="str">
        <f t="shared" si="1280"/>
        <v>Nem hosszútávú a feladat.</v>
      </c>
      <c r="BM1947" s="67">
        <f t="shared" si="1261"/>
        <v>1</v>
      </c>
      <c r="BN1947" s="67">
        <f t="shared" si="1262"/>
        <v>0</v>
      </c>
      <c r="BO1947" s="67">
        <f t="shared" si="1263"/>
        <v>1</v>
      </c>
      <c r="BP1947" s="67">
        <f t="shared" si="1264"/>
        <v>0</v>
      </c>
      <c r="BQ1947" s="65">
        <f t="shared" si="1265"/>
        <v>0</v>
      </c>
      <c r="BR1947" s="64" t="str">
        <f t="shared" si="1266"/>
        <v>Nincs hosszútávú terv!</v>
      </c>
      <c r="BS1947" s="65">
        <f t="shared" si="1267"/>
        <v>0</v>
      </c>
      <c r="BT1947" s="65">
        <f t="shared" si="1268"/>
        <v>0</v>
      </c>
      <c r="BU1947" s="65">
        <f t="shared" si="1269"/>
        <v>0</v>
      </c>
      <c r="BV1947" s="65">
        <f t="shared" si="1270"/>
        <v>0</v>
      </c>
      <c r="BW1947" s="65">
        <f t="shared" si="1271"/>
        <v>0</v>
      </c>
      <c r="BX1947" s="65">
        <f t="shared" si="1272"/>
        <v>0</v>
      </c>
      <c r="BY1947" s="65">
        <f t="shared" si="1273"/>
        <v>0</v>
      </c>
      <c r="BZ1947" s="65">
        <f t="shared" si="1274"/>
        <v>0</v>
      </c>
      <c r="CA1947" s="65">
        <f t="shared" si="1275"/>
        <v>0</v>
      </c>
      <c r="CB1947" s="65">
        <f t="shared" si="1276"/>
        <v>0</v>
      </c>
      <c r="CC1947" s="65">
        <f t="shared" si="1277"/>
        <v>0</v>
      </c>
      <c r="CD1947" s="65" t="str">
        <f t="shared" si="1247"/>
        <v>Hiányos kitöltés! (B-oszlop üres)</v>
      </c>
      <c r="CE1947" s="66" t="str">
        <f t="shared" si="1248"/>
        <v>Hiányos kitöltés! (B-oszlop üres)</v>
      </c>
      <c r="CF1947" s="65">
        <f t="shared" si="1249"/>
        <v>0</v>
      </c>
      <c r="CG1947" s="65">
        <f t="shared" si="1250"/>
        <v>0</v>
      </c>
      <c r="CH1947" s="65">
        <f t="shared" si="1251"/>
        <v>0</v>
      </c>
    </row>
    <row r="1948" spans="1:86" ht="31.25" x14ac:dyDescent="0.25">
      <c r="A1948" s="54" t="str">
        <f t="shared" si="1240"/>
        <v>Nincs VKR kiválasztva!</v>
      </c>
      <c r="B1948" s="68"/>
      <c r="C1948" s="55"/>
      <c r="D1948" s="47"/>
      <c r="E1948" s="47"/>
      <c r="F1948" s="56" t="str">
        <f>IF($G1948="","Nincs VKR kiválasztva!",INDEX(Osszesito!$C:$C,MATCH($G1948,Osszesito!$D:$D,0)))</f>
        <v>Nincs VKR kiválasztva!</v>
      </c>
      <c r="G1948" s="45"/>
      <c r="H1948" s="51" t="str">
        <f>IF($D1948="","",CONCATENATE($AY1948,"_",COUNTA($D$3:$D1948),"_FSZV_2026"))</f>
        <v/>
      </c>
      <c r="I1948" s="56" t="str">
        <f>IF($G1948="","Nincs VKR kiválasztva!",INDEX(Osszesito!$G:$G,MATCH($F1948,Osszesito!$C:$C,0)))</f>
        <v>Nincs VKR kiválasztva!</v>
      </c>
      <c r="J1948" s="56" t="str">
        <f>IF($G1948="","Nincs VKR kiválasztva!",INDEX(Osszesito!$F:$F,MATCH($F1948,Osszesito!$C:$C,0)))</f>
        <v>Nincs VKR kiválasztva!</v>
      </c>
      <c r="K1948" s="48" t="str">
        <f t="shared" si="1278"/>
        <v>Nincs kitöltve a költség rész!</v>
      </c>
      <c r="L1948" s="49"/>
      <c r="M1948" s="49"/>
      <c r="N1948" s="60"/>
      <c r="O1948" s="60"/>
      <c r="P1948" s="90"/>
      <c r="R1948" s="62"/>
      <c r="S1948" s="62"/>
      <c r="T1948" s="62"/>
      <c r="U1948" s="62"/>
      <c r="V1948" s="62"/>
      <c r="W1948" s="62"/>
      <c r="X1948" s="62"/>
      <c r="Y1948" s="62"/>
      <c r="Z1948" s="62"/>
      <c r="AA1948" s="62"/>
      <c r="AB1948" s="62"/>
      <c r="AC1948" s="61">
        <f t="shared" si="1241"/>
        <v>0</v>
      </c>
      <c r="AD1948" s="1" t="str">
        <f t="shared" si="1242"/>
        <v>Nincs VKR kiválasztva!</v>
      </c>
      <c r="AF1948" s="60"/>
      <c r="AG1948" s="60"/>
      <c r="AH1948" s="60"/>
      <c r="AI1948" s="60"/>
      <c r="AJ1948" s="60"/>
      <c r="AK1948" s="60"/>
      <c r="AL1948" s="60"/>
      <c r="AM1948" s="60"/>
      <c r="AN1948" s="60"/>
      <c r="AO1948" s="60"/>
      <c r="AP1948" s="60"/>
      <c r="AQ1948" s="61">
        <f t="shared" si="1243"/>
        <v>0</v>
      </c>
      <c r="AR1948" s="130" t="s">
        <v>36</v>
      </c>
      <c r="AS1948" s="1" t="str">
        <f t="shared" si="1244"/>
        <v>Nincs VKR kiválasztva!</v>
      </c>
      <c r="AU1948" s="46"/>
      <c r="AV1948" s="46"/>
      <c r="AY1948" s="64" t="str">
        <f>IF($D1948="","",INDEX(Osszesito!$E:$E,MATCH($F1948,Osszesito!$C:$C,0)))</f>
        <v/>
      </c>
      <c r="AZ1948" s="64">
        <f t="shared" si="1252"/>
        <v>0</v>
      </c>
      <c r="BA1948" s="65">
        <f t="shared" si="1253"/>
        <v>0</v>
      </c>
      <c r="BB1948" s="65" t="str">
        <f t="shared" si="1254"/>
        <v>x</v>
      </c>
      <c r="BC1948" s="65">
        <f t="shared" si="1245"/>
        <v>0</v>
      </c>
      <c r="BD1948" s="65">
        <f t="shared" si="1279"/>
        <v>0</v>
      </c>
      <c r="BE1948" s="65">
        <f t="shared" si="1255"/>
        <v>0</v>
      </c>
      <c r="BF1948" s="64" t="str">
        <f t="shared" si="1256"/>
        <v>A forrás egyenlő a költséggel (I.ütem).</v>
      </c>
      <c r="BG1948" s="65">
        <f t="shared" si="1257"/>
        <v>0</v>
      </c>
      <c r="BH1948" s="65">
        <f t="shared" si="1258"/>
        <v>0</v>
      </c>
      <c r="BI1948" s="65">
        <f t="shared" si="1259"/>
        <v>0</v>
      </c>
      <c r="BJ1948" s="65">
        <f t="shared" si="1260"/>
        <v>0</v>
      </c>
      <c r="BK1948" s="65">
        <f t="shared" si="1246"/>
        <v>0</v>
      </c>
      <c r="BL1948" s="66" t="str">
        <f t="shared" si="1280"/>
        <v>Nem hosszútávú a feladat.</v>
      </c>
      <c r="BM1948" s="67">
        <f t="shared" si="1261"/>
        <v>1</v>
      </c>
      <c r="BN1948" s="67">
        <f t="shared" si="1262"/>
        <v>0</v>
      </c>
      <c r="BO1948" s="67">
        <f t="shared" si="1263"/>
        <v>1</v>
      </c>
      <c r="BP1948" s="67">
        <f t="shared" si="1264"/>
        <v>0</v>
      </c>
      <c r="BQ1948" s="65">
        <f t="shared" si="1265"/>
        <v>0</v>
      </c>
      <c r="BR1948" s="64" t="str">
        <f t="shared" si="1266"/>
        <v>Nincs hosszútávú terv!</v>
      </c>
      <c r="BS1948" s="65">
        <f t="shared" si="1267"/>
        <v>0</v>
      </c>
      <c r="BT1948" s="65">
        <f t="shared" si="1268"/>
        <v>0</v>
      </c>
      <c r="BU1948" s="65">
        <f t="shared" si="1269"/>
        <v>0</v>
      </c>
      <c r="BV1948" s="65">
        <f t="shared" si="1270"/>
        <v>0</v>
      </c>
      <c r="BW1948" s="65">
        <f t="shared" si="1271"/>
        <v>0</v>
      </c>
      <c r="BX1948" s="65">
        <f t="shared" si="1272"/>
        <v>0</v>
      </c>
      <c r="BY1948" s="65">
        <f t="shared" si="1273"/>
        <v>0</v>
      </c>
      <c r="BZ1948" s="65">
        <f t="shared" si="1274"/>
        <v>0</v>
      </c>
      <c r="CA1948" s="65">
        <f t="shared" si="1275"/>
        <v>0</v>
      </c>
      <c r="CB1948" s="65">
        <f t="shared" si="1276"/>
        <v>0</v>
      </c>
      <c r="CC1948" s="65">
        <f t="shared" si="1277"/>
        <v>0</v>
      </c>
      <c r="CD1948" s="65" t="str">
        <f t="shared" si="1247"/>
        <v>Hiányos kitöltés! (B-oszlop üres)</v>
      </c>
      <c r="CE1948" s="66" t="str">
        <f t="shared" si="1248"/>
        <v>Hiányos kitöltés! (B-oszlop üres)</v>
      </c>
      <c r="CF1948" s="65">
        <f t="shared" si="1249"/>
        <v>0</v>
      </c>
      <c r="CG1948" s="65">
        <f t="shared" si="1250"/>
        <v>0</v>
      </c>
      <c r="CH1948" s="65">
        <f t="shared" si="1251"/>
        <v>0</v>
      </c>
    </row>
    <row r="1949" spans="1:86" ht="31.25" x14ac:dyDescent="0.25">
      <c r="A1949" s="54" t="str">
        <f t="shared" si="1240"/>
        <v>Nincs VKR kiválasztva!</v>
      </c>
      <c r="B1949" s="68"/>
      <c r="C1949" s="55"/>
      <c r="D1949" s="47"/>
      <c r="E1949" s="47"/>
      <c r="F1949" s="56" t="str">
        <f>IF($G1949="","Nincs VKR kiválasztva!",INDEX(Osszesito!$C:$C,MATCH($G1949,Osszesito!$D:$D,0)))</f>
        <v>Nincs VKR kiválasztva!</v>
      </c>
      <c r="G1949" s="45"/>
      <c r="H1949" s="51" t="str">
        <f>IF($D1949="","",CONCATENATE($AY1949,"_",COUNTA($D$3:$D1949),"_FSZV_2026"))</f>
        <v/>
      </c>
      <c r="I1949" s="56" t="str">
        <f>IF($G1949="","Nincs VKR kiválasztva!",INDEX(Osszesito!$G:$G,MATCH($F1949,Osszesito!$C:$C,0)))</f>
        <v>Nincs VKR kiválasztva!</v>
      </c>
      <c r="J1949" s="56" t="str">
        <f>IF($G1949="","Nincs VKR kiválasztva!",INDEX(Osszesito!$F:$F,MATCH($F1949,Osszesito!$C:$C,0)))</f>
        <v>Nincs VKR kiválasztva!</v>
      </c>
      <c r="K1949" s="48" t="str">
        <f t="shared" si="1278"/>
        <v>Nincs kitöltve a költség rész!</v>
      </c>
      <c r="L1949" s="49"/>
      <c r="M1949" s="49"/>
      <c r="N1949" s="60"/>
      <c r="O1949" s="60"/>
      <c r="P1949" s="90"/>
      <c r="R1949" s="62"/>
      <c r="S1949" s="62"/>
      <c r="T1949" s="62"/>
      <c r="U1949" s="62"/>
      <c r="V1949" s="62"/>
      <c r="W1949" s="62"/>
      <c r="X1949" s="62"/>
      <c r="Y1949" s="62"/>
      <c r="Z1949" s="62"/>
      <c r="AA1949" s="62"/>
      <c r="AB1949" s="62"/>
      <c r="AC1949" s="61">
        <f t="shared" si="1241"/>
        <v>0</v>
      </c>
      <c r="AD1949" s="1" t="str">
        <f t="shared" si="1242"/>
        <v>Nincs VKR kiválasztva!</v>
      </c>
      <c r="AF1949" s="60"/>
      <c r="AG1949" s="60"/>
      <c r="AH1949" s="60"/>
      <c r="AI1949" s="60"/>
      <c r="AJ1949" s="60"/>
      <c r="AK1949" s="60"/>
      <c r="AL1949" s="60"/>
      <c r="AM1949" s="60"/>
      <c r="AN1949" s="60"/>
      <c r="AO1949" s="60"/>
      <c r="AP1949" s="60"/>
      <c r="AQ1949" s="61">
        <f t="shared" si="1243"/>
        <v>0</v>
      </c>
      <c r="AR1949" s="130" t="s">
        <v>36</v>
      </c>
      <c r="AS1949" s="1" t="str">
        <f t="shared" si="1244"/>
        <v>Nincs VKR kiválasztva!</v>
      </c>
      <c r="AU1949" s="46"/>
      <c r="AV1949" s="46"/>
      <c r="AY1949" s="64" t="str">
        <f>IF($D1949="","",INDEX(Osszesito!$E:$E,MATCH($F1949,Osszesito!$C:$C,0)))</f>
        <v/>
      </c>
      <c r="AZ1949" s="64">
        <f t="shared" si="1252"/>
        <v>0</v>
      </c>
      <c r="BA1949" s="65">
        <f t="shared" si="1253"/>
        <v>0</v>
      </c>
      <c r="BB1949" s="65" t="str">
        <f t="shared" si="1254"/>
        <v>x</v>
      </c>
      <c r="BC1949" s="65">
        <f t="shared" si="1245"/>
        <v>0</v>
      </c>
      <c r="BD1949" s="65">
        <f t="shared" si="1279"/>
        <v>0</v>
      </c>
      <c r="BE1949" s="65">
        <f t="shared" si="1255"/>
        <v>0</v>
      </c>
      <c r="BF1949" s="64" t="str">
        <f t="shared" si="1256"/>
        <v>A forrás egyenlő a költséggel (I.ütem).</v>
      </c>
      <c r="BG1949" s="65">
        <f t="shared" si="1257"/>
        <v>0</v>
      </c>
      <c r="BH1949" s="65">
        <f t="shared" si="1258"/>
        <v>0</v>
      </c>
      <c r="BI1949" s="65">
        <f t="shared" si="1259"/>
        <v>0</v>
      </c>
      <c r="BJ1949" s="65">
        <f t="shared" si="1260"/>
        <v>0</v>
      </c>
      <c r="BK1949" s="65">
        <f t="shared" si="1246"/>
        <v>0</v>
      </c>
      <c r="BL1949" s="66" t="str">
        <f t="shared" si="1280"/>
        <v>Nem hosszútávú a feladat.</v>
      </c>
      <c r="BM1949" s="67">
        <f t="shared" si="1261"/>
        <v>1</v>
      </c>
      <c r="BN1949" s="67">
        <f t="shared" si="1262"/>
        <v>0</v>
      </c>
      <c r="BO1949" s="67">
        <f t="shared" si="1263"/>
        <v>1</v>
      </c>
      <c r="BP1949" s="67">
        <f t="shared" si="1264"/>
        <v>0</v>
      </c>
      <c r="BQ1949" s="65">
        <f t="shared" si="1265"/>
        <v>0</v>
      </c>
      <c r="BR1949" s="64" t="str">
        <f t="shared" si="1266"/>
        <v>Nincs hosszútávú terv!</v>
      </c>
      <c r="BS1949" s="65">
        <f t="shared" si="1267"/>
        <v>0</v>
      </c>
      <c r="BT1949" s="65">
        <f t="shared" si="1268"/>
        <v>0</v>
      </c>
      <c r="BU1949" s="65">
        <f t="shared" si="1269"/>
        <v>0</v>
      </c>
      <c r="BV1949" s="65">
        <f t="shared" si="1270"/>
        <v>0</v>
      </c>
      <c r="BW1949" s="65">
        <f t="shared" si="1271"/>
        <v>0</v>
      </c>
      <c r="BX1949" s="65">
        <f t="shared" si="1272"/>
        <v>0</v>
      </c>
      <c r="BY1949" s="65">
        <f t="shared" si="1273"/>
        <v>0</v>
      </c>
      <c r="BZ1949" s="65">
        <f t="shared" si="1274"/>
        <v>0</v>
      </c>
      <c r="CA1949" s="65">
        <f t="shared" si="1275"/>
        <v>0</v>
      </c>
      <c r="CB1949" s="65">
        <f t="shared" si="1276"/>
        <v>0</v>
      </c>
      <c r="CC1949" s="65">
        <f t="shared" si="1277"/>
        <v>0</v>
      </c>
      <c r="CD1949" s="65" t="str">
        <f t="shared" si="1247"/>
        <v>Hiányos kitöltés! (B-oszlop üres)</v>
      </c>
      <c r="CE1949" s="66" t="str">
        <f t="shared" si="1248"/>
        <v>Hiányos kitöltés! (B-oszlop üres)</v>
      </c>
      <c r="CF1949" s="65">
        <f t="shared" si="1249"/>
        <v>0</v>
      </c>
      <c r="CG1949" s="65">
        <f t="shared" si="1250"/>
        <v>0</v>
      </c>
      <c r="CH1949" s="65">
        <f t="shared" si="1251"/>
        <v>0</v>
      </c>
    </row>
    <row r="1950" spans="1:86" ht="31.25" x14ac:dyDescent="0.25">
      <c r="A1950" s="54" t="str">
        <f t="shared" si="1240"/>
        <v>Nincs VKR kiválasztva!</v>
      </c>
      <c r="B1950" s="68"/>
      <c r="C1950" s="55"/>
      <c r="D1950" s="47"/>
      <c r="E1950" s="47"/>
      <c r="F1950" s="56" t="str">
        <f>IF($G1950="","Nincs VKR kiválasztva!",INDEX(Osszesito!$C:$C,MATCH($G1950,Osszesito!$D:$D,0)))</f>
        <v>Nincs VKR kiválasztva!</v>
      </c>
      <c r="G1950" s="45"/>
      <c r="H1950" s="51" t="str">
        <f>IF($D1950="","",CONCATENATE($AY1950,"_",COUNTA($D$3:$D1950),"_FSZV_2026"))</f>
        <v/>
      </c>
      <c r="I1950" s="56" t="str">
        <f>IF($G1950="","Nincs VKR kiválasztva!",INDEX(Osszesito!$G:$G,MATCH($F1950,Osszesito!$C:$C,0)))</f>
        <v>Nincs VKR kiválasztva!</v>
      </c>
      <c r="J1950" s="56" t="str">
        <f>IF($G1950="","Nincs VKR kiválasztva!",INDEX(Osszesito!$F:$F,MATCH($F1950,Osszesito!$C:$C,0)))</f>
        <v>Nincs VKR kiválasztva!</v>
      </c>
      <c r="K1950" s="48" t="str">
        <f t="shared" si="1278"/>
        <v>Nincs kitöltve a költség rész!</v>
      </c>
      <c r="L1950" s="49"/>
      <c r="M1950" s="49"/>
      <c r="N1950" s="60"/>
      <c r="O1950" s="60"/>
      <c r="P1950" s="90"/>
      <c r="R1950" s="62"/>
      <c r="S1950" s="62"/>
      <c r="T1950" s="62"/>
      <c r="U1950" s="62"/>
      <c r="V1950" s="62"/>
      <c r="W1950" s="62"/>
      <c r="X1950" s="62"/>
      <c r="Y1950" s="62"/>
      <c r="Z1950" s="62"/>
      <c r="AA1950" s="62"/>
      <c r="AB1950" s="62"/>
      <c r="AC1950" s="61">
        <f t="shared" si="1241"/>
        <v>0</v>
      </c>
      <c r="AD1950" s="1" t="str">
        <f t="shared" si="1242"/>
        <v>Nincs VKR kiválasztva!</v>
      </c>
      <c r="AF1950" s="60"/>
      <c r="AG1950" s="60"/>
      <c r="AH1950" s="60"/>
      <c r="AI1950" s="60"/>
      <c r="AJ1950" s="60"/>
      <c r="AK1950" s="60"/>
      <c r="AL1950" s="60"/>
      <c r="AM1950" s="60"/>
      <c r="AN1950" s="60"/>
      <c r="AO1950" s="60"/>
      <c r="AP1950" s="60"/>
      <c r="AQ1950" s="61">
        <f t="shared" si="1243"/>
        <v>0</v>
      </c>
      <c r="AR1950" s="130" t="s">
        <v>36</v>
      </c>
      <c r="AS1950" s="1" t="str">
        <f t="shared" si="1244"/>
        <v>Nincs VKR kiválasztva!</v>
      </c>
      <c r="AU1950" s="46"/>
      <c r="AV1950" s="46"/>
      <c r="AY1950" s="64" t="str">
        <f>IF($D1950="","",INDEX(Osszesito!$E:$E,MATCH($F1950,Osszesito!$C:$C,0)))</f>
        <v/>
      </c>
      <c r="AZ1950" s="64">
        <f t="shared" si="1252"/>
        <v>0</v>
      </c>
      <c r="BA1950" s="65">
        <f t="shared" si="1253"/>
        <v>0</v>
      </c>
      <c r="BB1950" s="65" t="str">
        <f t="shared" si="1254"/>
        <v>x</v>
      </c>
      <c r="BC1950" s="65">
        <f t="shared" si="1245"/>
        <v>0</v>
      </c>
      <c r="BD1950" s="65">
        <f t="shared" si="1279"/>
        <v>0</v>
      </c>
      <c r="BE1950" s="65">
        <f t="shared" si="1255"/>
        <v>0</v>
      </c>
      <c r="BF1950" s="64" t="str">
        <f t="shared" si="1256"/>
        <v>A forrás egyenlő a költséggel (I.ütem).</v>
      </c>
      <c r="BG1950" s="65">
        <f t="shared" si="1257"/>
        <v>0</v>
      </c>
      <c r="BH1950" s="65">
        <f t="shared" si="1258"/>
        <v>0</v>
      </c>
      <c r="BI1950" s="65">
        <f t="shared" si="1259"/>
        <v>0</v>
      </c>
      <c r="BJ1950" s="65">
        <f t="shared" si="1260"/>
        <v>0</v>
      </c>
      <c r="BK1950" s="65">
        <f t="shared" si="1246"/>
        <v>0</v>
      </c>
      <c r="BL1950" s="66" t="str">
        <f t="shared" si="1280"/>
        <v>Nem hosszútávú a feladat.</v>
      </c>
      <c r="BM1950" s="67">
        <f t="shared" si="1261"/>
        <v>1</v>
      </c>
      <c r="BN1950" s="67">
        <f t="shared" si="1262"/>
        <v>0</v>
      </c>
      <c r="BO1950" s="67">
        <f t="shared" si="1263"/>
        <v>1</v>
      </c>
      <c r="BP1950" s="67">
        <f t="shared" si="1264"/>
        <v>0</v>
      </c>
      <c r="BQ1950" s="65">
        <f t="shared" si="1265"/>
        <v>0</v>
      </c>
      <c r="BR1950" s="64" t="str">
        <f t="shared" si="1266"/>
        <v>Nincs hosszútávú terv!</v>
      </c>
      <c r="BS1950" s="65">
        <f t="shared" si="1267"/>
        <v>0</v>
      </c>
      <c r="BT1950" s="65">
        <f t="shared" si="1268"/>
        <v>0</v>
      </c>
      <c r="BU1950" s="65">
        <f t="shared" si="1269"/>
        <v>0</v>
      </c>
      <c r="BV1950" s="65">
        <f t="shared" si="1270"/>
        <v>0</v>
      </c>
      <c r="BW1950" s="65">
        <f t="shared" si="1271"/>
        <v>0</v>
      </c>
      <c r="BX1950" s="65">
        <f t="shared" si="1272"/>
        <v>0</v>
      </c>
      <c r="BY1950" s="65">
        <f t="shared" si="1273"/>
        <v>0</v>
      </c>
      <c r="BZ1950" s="65">
        <f t="shared" si="1274"/>
        <v>0</v>
      </c>
      <c r="CA1950" s="65">
        <f t="shared" si="1275"/>
        <v>0</v>
      </c>
      <c r="CB1950" s="65">
        <f t="shared" si="1276"/>
        <v>0</v>
      </c>
      <c r="CC1950" s="65">
        <f t="shared" si="1277"/>
        <v>0</v>
      </c>
      <c r="CD1950" s="65" t="str">
        <f t="shared" si="1247"/>
        <v>Hiányos kitöltés! (B-oszlop üres)</v>
      </c>
      <c r="CE1950" s="66" t="str">
        <f t="shared" si="1248"/>
        <v>Hiányos kitöltés! (B-oszlop üres)</v>
      </c>
      <c r="CF1950" s="65">
        <f t="shared" si="1249"/>
        <v>0</v>
      </c>
      <c r="CG1950" s="65">
        <f t="shared" si="1250"/>
        <v>0</v>
      </c>
      <c r="CH1950" s="65">
        <f t="shared" si="1251"/>
        <v>0</v>
      </c>
    </row>
    <row r="1951" spans="1:86" ht="31.25" x14ac:dyDescent="0.25">
      <c r="A1951" s="54" t="str">
        <f t="shared" si="1240"/>
        <v>Nincs VKR kiválasztva!</v>
      </c>
      <c r="B1951" s="68"/>
      <c r="C1951" s="55"/>
      <c r="D1951" s="47"/>
      <c r="E1951" s="47"/>
      <c r="F1951" s="56" t="str">
        <f>IF($G1951="","Nincs VKR kiválasztva!",INDEX(Osszesito!$C:$C,MATCH($G1951,Osszesito!$D:$D,0)))</f>
        <v>Nincs VKR kiválasztva!</v>
      </c>
      <c r="G1951" s="45"/>
      <c r="H1951" s="51" t="str">
        <f>IF($D1951="","",CONCATENATE($AY1951,"_",COUNTA($D$3:$D1951),"_FSZV_2026"))</f>
        <v/>
      </c>
      <c r="I1951" s="56" t="str">
        <f>IF($G1951="","Nincs VKR kiválasztva!",INDEX(Osszesito!$G:$G,MATCH($F1951,Osszesito!$C:$C,0)))</f>
        <v>Nincs VKR kiválasztva!</v>
      </c>
      <c r="J1951" s="56" t="str">
        <f>IF($G1951="","Nincs VKR kiválasztva!",INDEX(Osszesito!$F:$F,MATCH($F1951,Osszesito!$C:$C,0)))</f>
        <v>Nincs VKR kiválasztva!</v>
      </c>
      <c r="K1951" s="48" t="str">
        <f t="shared" si="1278"/>
        <v>Nincs kitöltve a költség rész!</v>
      </c>
      <c r="L1951" s="49"/>
      <c r="M1951" s="49"/>
      <c r="N1951" s="60"/>
      <c r="O1951" s="60"/>
      <c r="P1951" s="90"/>
      <c r="R1951" s="62"/>
      <c r="S1951" s="62"/>
      <c r="T1951" s="62"/>
      <c r="U1951" s="62"/>
      <c r="V1951" s="62"/>
      <c r="W1951" s="62"/>
      <c r="X1951" s="62"/>
      <c r="Y1951" s="62"/>
      <c r="Z1951" s="62"/>
      <c r="AA1951" s="62"/>
      <c r="AB1951" s="62"/>
      <c r="AC1951" s="61">
        <f t="shared" si="1241"/>
        <v>0</v>
      </c>
      <c r="AD1951" s="1" t="str">
        <f t="shared" si="1242"/>
        <v>Nincs VKR kiválasztva!</v>
      </c>
      <c r="AF1951" s="60"/>
      <c r="AG1951" s="60"/>
      <c r="AH1951" s="60"/>
      <c r="AI1951" s="60"/>
      <c r="AJ1951" s="60"/>
      <c r="AK1951" s="60"/>
      <c r="AL1951" s="60"/>
      <c r="AM1951" s="60"/>
      <c r="AN1951" s="60"/>
      <c r="AO1951" s="60"/>
      <c r="AP1951" s="60"/>
      <c r="AQ1951" s="61">
        <f t="shared" si="1243"/>
        <v>0</v>
      </c>
      <c r="AR1951" s="130" t="s">
        <v>36</v>
      </c>
      <c r="AS1951" s="1" t="str">
        <f t="shared" si="1244"/>
        <v>Nincs VKR kiválasztva!</v>
      </c>
      <c r="AU1951" s="46"/>
      <c r="AV1951" s="46"/>
      <c r="AY1951" s="64" t="str">
        <f>IF($D1951="","",INDEX(Osszesito!$E:$E,MATCH($F1951,Osszesito!$C:$C,0)))</f>
        <v/>
      </c>
      <c r="AZ1951" s="64">
        <f t="shared" si="1252"/>
        <v>0</v>
      </c>
      <c r="BA1951" s="65">
        <f t="shared" si="1253"/>
        <v>0</v>
      </c>
      <c r="BB1951" s="65" t="str">
        <f t="shared" si="1254"/>
        <v>x</v>
      </c>
      <c r="BC1951" s="65">
        <f t="shared" si="1245"/>
        <v>0</v>
      </c>
      <c r="BD1951" s="65">
        <f t="shared" si="1279"/>
        <v>0</v>
      </c>
      <c r="BE1951" s="65">
        <f t="shared" si="1255"/>
        <v>0</v>
      </c>
      <c r="BF1951" s="64" t="str">
        <f t="shared" si="1256"/>
        <v>A forrás egyenlő a költséggel (I.ütem).</v>
      </c>
      <c r="BG1951" s="65">
        <f t="shared" si="1257"/>
        <v>0</v>
      </c>
      <c r="BH1951" s="65">
        <f t="shared" si="1258"/>
        <v>0</v>
      </c>
      <c r="BI1951" s="65">
        <f t="shared" si="1259"/>
        <v>0</v>
      </c>
      <c r="BJ1951" s="65">
        <f t="shared" si="1260"/>
        <v>0</v>
      </c>
      <c r="BK1951" s="65">
        <f t="shared" si="1246"/>
        <v>0</v>
      </c>
      <c r="BL1951" s="66" t="str">
        <f t="shared" si="1280"/>
        <v>Nem hosszútávú a feladat.</v>
      </c>
      <c r="BM1951" s="67">
        <f t="shared" si="1261"/>
        <v>1</v>
      </c>
      <c r="BN1951" s="67">
        <f t="shared" si="1262"/>
        <v>0</v>
      </c>
      <c r="BO1951" s="67">
        <f t="shared" si="1263"/>
        <v>1</v>
      </c>
      <c r="BP1951" s="67">
        <f t="shared" si="1264"/>
        <v>0</v>
      </c>
      <c r="BQ1951" s="65">
        <f t="shared" si="1265"/>
        <v>0</v>
      </c>
      <c r="BR1951" s="64" t="str">
        <f t="shared" si="1266"/>
        <v>Nincs hosszútávú terv!</v>
      </c>
      <c r="BS1951" s="65">
        <f t="shared" si="1267"/>
        <v>0</v>
      </c>
      <c r="BT1951" s="65">
        <f t="shared" si="1268"/>
        <v>0</v>
      </c>
      <c r="BU1951" s="65">
        <f t="shared" si="1269"/>
        <v>0</v>
      </c>
      <c r="BV1951" s="65">
        <f t="shared" si="1270"/>
        <v>0</v>
      </c>
      <c r="BW1951" s="65">
        <f t="shared" si="1271"/>
        <v>0</v>
      </c>
      <c r="BX1951" s="65">
        <f t="shared" si="1272"/>
        <v>0</v>
      </c>
      <c r="BY1951" s="65">
        <f t="shared" si="1273"/>
        <v>0</v>
      </c>
      <c r="BZ1951" s="65">
        <f t="shared" si="1274"/>
        <v>0</v>
      </c>
      <c r="CA1951" s="65">
        <f t="shared" si="1275"/>
        <v>0</v>
      </c>
      <c r="CB1951" s="65">
        <f t="shared" si="1276"/>
        <v>0</v>
      </c>
      <c r="CC1951" s="65">
        <f t="shared" si="1277"/>
        <v>0</v>
      </c>
      <c r="CD1951" s="65" t="str">
        <f t="shared" si="1247"/>
        <v>Hiányos kitöltés! (B-oszlop üres)</v>
      </c>
      <c r="CE1951" s="66" t="str">
        <f t="shared" si="1248"/>
        <v>Hiányos kitöltés! (B-oszlop üres)</v>
      </c>
      <c r="CF1951" s="65">
        <f t="shared" si="1249"/>
        <v>0</v>
      </c>
      <c r="CG1951" s="65">
        <f t="shared" si="1250"/>
        <v>0</v>
      </c>
      <c r="CH1951" s="65">
        <f t="shared" si="1251"/>
        <v>0</v>
      </c>
    </row>
    <row r="1952" spans="1:86" ht="31.25" x14ac:dyDescent="0.25">
      <c r="A1952" s="54" t="str">
        <f t="shared" si="1240"/>
        <v>Nincs VKR kiválasztva!</v>
      </c>
      <c r="B1952" s="68"/>
      <c r="C1952" s="55"/>
      <c r="D1952" s="47"/>
      <c r="E1952" s="47"/>
      <c r="F1952" s="56" t="str">
        <f>IF($G1952="","Nincs VKR kiválasztva!",INDEX(Osszesito!$C:$C,MATCH($G1952,Osszesito!$D:$D,0)))</f>
        <v>Nincs VKR kiválasztva!</v>
      </c>
      <c r="G1952" s="45"/>
      <c r="H1952" s="51" t="str">
        <f>IF($D1952="","",CONCATENATE($AY1952,"_",COUNTA($D$3:$D1952),"_FSZV_2026"))</f>
        <v/>
      </c>
      <c r="I1952" s="56" t="str">
        <f>IF($G1952="","Nincs VKR kiválasztva!",INDEX(Osszesito!$G:$G,MATCH($F1952,Osszesito!$C:$C,0)))</f>
        <v>Nincs VKR kiválasztva!</v>
      </c>
      <c r="J1952" s="56" t="str">
        <f>IF($G1952="","Nincs VKR kiválasztva!",INDEX(Osszesito!$F:$F,MATCH($F1952,Osszesito!$C:$C,0)))</f>
        <v>Nincs VKR kiválasztva!</v>
      </c>
      <c r="K1952" s="48" t="str">
        <f t="shared" si="1278"/>
        <v>Nincs kitöltve a költség rész!</v>
      </c>
      <c r="L1952" s="49"/>
      <c r="M1952" s="49"/>
      <c r="N1952" s="60"/>
      <c r="O1952" s="60"/>
      <c r="P1952" s="90"/>
      <c r="R1952" s="62"/>
      <c r="S1952" s="62"/>
      <c r="T1952" s="62"/>
      <c r="U1952" s="62"/>
      <c r="V1952" s="62"/>
      <c r="W1952" s="62"/>
      <c r="X1952" s="62"/>
      <c r="Y1952" s="62"/>
      <c r="Z1952" s="62"/>
      <c r="AA1952" s="62"/>
      <c r="AB1952" s="62"/>
      <c r="AC1952" s="61">
        <f t="shared" si="1241"/>
        <v>0</v>
      </c>
      <c r="AD1952" s="1" t="str">
        <f t="shared" si="1242"/>
        <v>Nincs VKR kiválasztva!</v>
      </c>
      <c r="AF1952" s="60"/>
      <c r="AG1952" s="60"/>
      <c r="AH1952" s="60"/>
      <c r="AI1952" s="60"/>
      <c r="AJ1952" s="60"/>
      <c r="AK1952" s="60"/>
      <c r="AL1952" s="60"/>
      <c r="AM1952" s="60"/>
      <c r="AN1952" s="60"/>
      <c r="AO1952" s="60"/>
      <c r="AP1952" s="60"/>
      <c r="AQ1952" s="61">
        <f t="shared" si="1243"/>
        <v>0</v>
      </c>
      <c r="AR1952" s="130" t="s">
        <v>36</v>
      </c>
      <c r="AS1952" s="1" t="str">
        <f t="shared" si="1244"/>
        <v>Nincs VKR kiválasztva!</v>
      </c>
      <c r="AU1952" s="46"/>
      <c r="AV1952" s="46"/>
      <c r="AY1952" s="64" t="str">
        <f>IF($D1952="","",INDEX(Osszesito!$E:$E,MATCH($F1952,Osszesito!$C:$C,0)))</f>
        <v/>
      </c>
      <c r="AZ1952" s="64">
        <f t="shared" si="1252"/>
        <v>0</v>
      </c>
      <c r="BA1952" s="65">
        <f t="shared" si="1253"/>
        <v>0</v>
      </c>
      <c r="BB1952" s="65" t="str">
        <f t="shared" si="1254"/>
        <v>x</v>
      </c>
      <c r="BC1952" s="65">
        <f t="shared" si="1245"/>
        <v>0</v>
      </c>
      <c r="BD1952" s="65">
        <f t="shared" si="1279"/>
        <v>0</v>
      </c>
      <c r="BE1952" s="65">
        <f t="shared" si="1255"/>
        <v>0</v>
      </c>
      <c r="BF1952" s="64" t="str">
        <f t="shared" si="1256"/>
        <v>A forrás egyenlő a költséggel (I.ütem).</v>
      </c>
      <c r="BG1952" s="65">
        <f t="shared" si="1257"/>
        <v>0</v>
      </c>
      <c r="BH1952" s="65">
        <f t="shared" si="1258"/>
        <v>0</v>
      </c>
      <c r="BI1952" s="65">
        <f t="shared" si="1259"/>
        <v>0</v>
      </c>
      <c r="BJ1952" s="65">
        <f t="shared" si="1260"/>
        <v>0</v>
      </c>
      <c r="BK1952" s="65">
        <f t="shared" si="1246"/>
        <v>0</v>
      </c>
      <c r="BL1952" s="66" t="str">
        <f t="shared" si="1280"/>
        <v>Nem hosszútávú a feladat.</v>
      </c>
      <c r="BM1952" s="67">
        <f t="shared" si="1261"/>
        <v>1</v>
      </c>
      <c r="BN1952" s="67">
        <f t="shared" si="1262"/>
        <v>0</v>
      </c>
      <c r="BO1952" s="67">
        <f t="shared" si="1263"/>
        <v>1</v>
      </c>
      <c r="BP1952" s="67">
        <f t="shared" si="1264"/>
        <v>0</v>
      </c>
      <c r="BQ1952" s="65">
        <f t="shared" si="1265"/>
        <v>0</v>
      </c>
      <c r="BR1952" s="64" t="str">
        <f t="shared" si="1266"/>
        <v>Nincs hosszútávú terv!</v>
      </c>
      <c r="BS1952" s="65">
        <f t="shared" si="1267"/>
        <v>0</v>
      </c>
      <c r="BT1952" s="65">
        <f t="shared" si="1268"/>
        <v>0</v>
      </c>
      <c r="BU1952" s="65">
        <f t="shared" si="1269"/>
        <v>0</v>
      </c>
      <c r="BV1952" s="65">
        <f t="shared" si="1270"/>
        <v>0</v>
      </c>
      <c r="BW1952" s="65">
        <f t="shared" si="1271"/>
        <v>0</v>
      </c>
      <c r="BX1952" s="65">
        <f t="shared" si="1272"/>
        <v>0</v>
      </c>
      <c r="BY1952" s="65">
        <f t="shared" si="1273"/>
        <v>0</v>
      </c>
      <c r="BZ1952" s="65">
        <f t="shared" si="1274"/>
        <v>0</v>
      </c>
      <c r="CA1952" s="65">
        <f t="shared" si="1275"/>
        <v>0</v>
      </c>
      <c r="CB1952" s="65">
        <f t="shared" si="1276"/>
        <v>0</v>
      </c>
      <c r="CC1952" s="65">
        <f t="shared" si="1277"/>
        <v>0</v>
      </c>
      <c r="CD1952" s="65" t="str">
        <f t="shared" si="1247"/>
        <v>Hiányos kitöltés! (B-oszlop üres)</v>
      </c>
      <c r="CE1952" s="66" t="str">
        <f t="shared" si="1248"/>
        <v>Hiányos kitöltés! (B-oszlop üres)</v>
      </c>
      <c r="CF1952" s="65">
        <f t="shared" si="1249"/>
        <v>0</v>
      </c>
      <c r="CG1952" s="65">
        <f t="shared" si="1250"/>
        <v>0</v>
      </c>
      <c r="CH1952" s="65">
        <f t="shared" si="1251"/>
        <v>0</v>
      </c>
    </row>
    <row r="1953" spans="1:86" ht="31.25" x14ac:dyDescent="0.25">
      <c r="A1953" s="54" t="str">
        <f t="shared" si="1240"/>
        <v>Nincs VKR kiválasztva!</v>
      </c>
      <c r="B1953" s="68"/>
      <c r="C1953" s="55"/>
      <c r="D1953" s="47"/>
      <c r="E1953" s="47"/>
      <c r="F1953" s="56" t="str">
        <f>IF($G1953="","Nincs VKR kiválasztva!",INDEX(Osszesito!$C:$C,MATCH($G1953,Osszesito!$D:$D,0)))</f>
        <v>Nincs VKR kiválasztva!</v>
      </c>
      <c r="G1953" s="45"/>
      <c r="H1953" s="51" t="str">
        <f>IF($D1953="","",CONCATENATE($AY1953,"_",COUNTA($D$3:$D1953),"_FSZV_2026"))</f>
        <v/>
      </c>
      <c r="I1953" s="56" t="str">
        <f>IF($G1953="","Nincs VKR kiválasztva!",INDEX(Osszesito!$G:$G,MATCH($F1953,Osszesito!$C:$C,0)))</f>
        <v>Nincs VKR kiválasztva!</v>
      </c>
      <c r="J1953" s="56" t="str">
        <f>IF($G1953="","Nincs VKR kiválasztva!",INDEX(Osszesito!$F:$F,MATCH($F1953,Osszesito!$C:$C,0)))</f>
        <v>Nincs VKR kiválasztva!</v>
      </c>
      <c r="K1953" s="48" t="str">
        <f t="shared" si="1278"/>
        <v>Nincs kitöltve a költség rész!</v>
      </c>
      <c r="L1953" s="49"/>
      <c r="M1953" s="49"/>
      <c r="N1953" s="60"/>
      <c r="O1953" s="60"/>
      <c r="P1953" s="90"/>
      <c r="R1953" s="62"/>
      <c r="S1953" s="62"/>
      <c r="T1953" s="62"/>
      <c r="U1953" s="62"/>
      <c r="V1953" s="62"/>
      <c r="W1953" s="62"/>
      <c r="X1953" s="62"/>
      <c r="Y1953" s="62"/>
      <c r="Z1953" s="62"/>
      <c r="AA1953" s="62"/>
      <c r="AB1953" s="62"/>
      <c r="AC1953" s="61">
        <f t="shared" si="1241"/>
        <v>0</v>
      </c>
      <c r="AD1953" s="1" t="str">
        <f t="shared" si="1242"/>
        <v>Nincs VKR kiválasztva!</v>
      </c>
      <c r="AF1953" s="60"/>
      <c r="AG1953" s="60"/>
      <c r="AH1953" s="60"/>
      <c r="AI1953" s="60"/>
      <c r="AJ1953" s="60"/>
      <c r="AK1953" s="60"/>
      <c r="AL1953" s="60"/>
      <c r="AM1953" s="60"/>
      <c r="AN1953" s="60"/>
      <c r="AO1953" s="60"/>
      <c r="AP1953" s="60"/>
      <c r="AQ1953" s="61">
        <f t="shared" si="1243"/>
        <v>0</v>
      </c>
      <c r="AR1953" s="130" t="s">
        <v>36</v>
      </c>
      <c r="AS1953" s="1" t="str">
        <f t="shared" si="1244"/>
        <v>Nincs VKR kiválasztva!</v>
      </c>
      <c r="AU1953" s="46"/>
      <c r="AV1953" s="46"/>
      <c r="AY1953" s="64" t="str">
        <f>IF($D1953="","",INDEX(Osszesito!$E:$E,MATCH($F1953,Osszesito!$C:$C,0)))</f>
        <v/>
      </c>
      <c r="AZ1953" s="64">
        <f t="shared" si="1252"/>
        <v>0</v>
      </c>
      <c r="BA1953" s="65">
        <f t="shared" si="1253"/>
        <v>0</v>
      </c>
      <c r="BB1953" s="65" t="str">
        <f t="shared" si="1254"/>
        <v>x</v>
      </c>
      <c r="BC1953" s="65">
        <f t="shared" si="1245"/>
        <v>0</v>
      </c>
      <c r="BD1953" s="65">
        <f t="shared" si="1279"/>
        <v>0</v>
      </c>
      <c r="BE1953" s="65">
        <f t="shared" si="1255"/>
        <v>0</v>
      </c>
      <c r="BF1953" s="64" t="str">
        <f t="shared" si="1256"/>
        <v>A forrás egyenlő a költséggel (I.ütem).</v>
      </c>
      <c r="BG1953" s="65">
        <f t="shared" si="1257"/>
        <v>0</v>
      </c>
      <c r="BH1953" s="65">
        <f t="shared" si="1258"/>
        <v>0</v>
      </c>
      <c r="BI1953" s="65">
        <f t="shared" si="1259"/>
        <v>0</v>
      </c>
      <c r="BJ1953" s="65">
        <f t="shared" si="1260"/>
        <v>0</v>
      </c>
      <c r="BK1953" s="65">
        <f t="shared" si="1246"/>
        <v>0</v>
      </c>
      <c r="BL1953" s="66" t="str">
        <f t="shared" si="1280"/>
        <v>Nem hosszútávú a feladat.</v>
      </c>
      <c r="BM1953" s="67">
        <f t="shared" si="1261"/>
        <v>1</v>
      </c>
      <c r="BN1953" s="67">
        <f t="shared" si="1262"/>
        <v>0</v>
      </c>
      <c r="BO1953" s="67">
        <f t="shared" si="1263"/>
        <v>1</v>
      </c>
      <c r="BP1953" s="67">
        <f t="shared" si="1264"/>
        <v>0</v>
      </c>
      <c r="BQ1953" s="65">
        <f t="shared" si="1265"/>
        <v>0</v>
      </c>
      <c r="BR1953" s="64" t="str">
        <f t="shared" si="1266"/>
        <v>Nincs hosszútávú terv!</v>
      </c>
      <c r="BS1953" s="65">
        <f t="shared" si="1267"/>
        <v>0</v>
      </c>
      <c r="BT1953" s="65">
        <f t="shared" si="1268"/>
        <v>0</v>
      </c>
      <c r="BU1953" s="65">
        <f t="shared" si="1269"/>
        <v>0</v>
      </c>
      <c r="BV1953" s="65">
        <f t="shared" si="1270"/>
        <v>0</v>
      </c>
      <c r="BW1953" s="65">
        <f t="shared" si="1271"/>
        <v>0</v>
      </c>
      <c r="BX1953" s="65">
        <f t="shared" si="1272"/>
        <v>0</v>
      </c>
      <c r="BY1953" s="65">
        <f t="shared" si="1273"/>
        <v>0</v>
      </c>
      <c r="BZ1953" s="65">
        <f t="shared" si="1274"/>
        <v>0</v>
      </c>
      <c r="CA1953" s="65">
        <f t="shared" si="1275"/>
        <v>0</v>
      </c>
      <c r="CB1953" s="65">
        <f t="shared" si="1276"/>
        <v>0</v>
      </c>
      <c r="CC1953" s="65">
        <f t="shared" si="1277"/>
        <v>0</v>
      </c>
      <c r="CD1953" s="65" t="str">
        <f t="shared" si="1247"/>
        <v>Hiányos kitöltés! (B-oszlop üres)</v>
      </c>
      <c r="CE1953" s="66" t="str">
        <f t="shared" si="1248"/>
        <v>Hiányos kitöltés! (B-oszlop üres)</v>
      </c>
      <c r="CF1953" s="65">
        <f t="shared" si="1249"/>
        <v>0</v>
      </c>
      <c r="CG1953" s="65">
        <f t="shared" si="1250"/>
        <v>0</v>
      </c>
      <c r="CH1953" s="65">
        <f t="shared" si="1251"/>
        <v>0</v>
      </c>
    </row>
    <row r="1954" spans="1:86" ht="31.25" x14ac:dyDescent="0.25">
      <c r="A1954" s="54" t="str">
        <f t="shared" si="1240"/>
        <v>Nincs VKR kiválasztva!</v>
      </c>
      <c r="B1954" s="68"/>
      <c r="C1954" s="55"/>
      <c r="D1954" s="47"/>
      <c r="E1954" s="47"/>
      <c r="F1954" s="56" t="str">
        <f>IF($G1954="","Nincs VKR kiválasztva!",INDEX(Osszesito!$C:$C,MATCH($G1954,Osszesito!$D:$D,0)))</f>
        <v>Nincs VKR kiválasztva!</v>
      </c>
      <c r="G1954" s="45"/>
      <c r="H1954" s="51" t="str">
        <f>IF($D1954="","",CONCATENATE($AY1954,"_",COUNTA($D$3:$D1954),"_FSZV_2026"))</f>
        <v/>
      </c>
      <c r="I1954" s="56" t="str">
        <f>IF($G1954="","Nincs VKR kiválasztva!",INDEX(Osszesito!$G:$G,MATCH($F1954,Osszesito!$C:$C,0)))</f>
        <v>Nincs VKR kiválasztva!</v>
      </c>
      <c r="J1954" s="56" t="str">
        <f>IF($G1954="","Nincs VKR kiválasztva!",INDEX(Osszesito!$F:$F,MATCH($F1954,Osszesito!$C:$C,0)))</f>
        <v>Nincs VKR kiválasztva!</v>
      </c>
      <c r="K1954" s="48" t="str">
        <f t="shared" si="1278"/>
        <v>Nincs kitöltve a költség rész!</v>
      </c>
      <c r="L1954" s="49"/>
      <c r="M1954" s="49"/>
      <c r="N1954" s="60"/>
      <c r="O1954" s="60"/>
      <c r="P1954" s="90"/>
      <c r="R1954" s="62"/>
      <c r="S1954" s="62"/>
      <c r="T1954" s="62"/>
      <c r="U1954" s="62"/>
      <c r="V1954" s="62"/>
      <c r="W1954" s="62"/>
      <c r="X1954" s="62"/>
      <c r="Y1954" s="62"/>
      <c r="Z1954" s="62"/>
      <c r="AA1954" s="62"/>
      <c r="AB1954" s="62"/>
      <c r="AC1954" s="61">
        <f t="shared" si="1241"/>
        <v>0</v>
      </c>
      <c r="AD1954" s="1" t="str">
        <f t="shared" si="1242"/>
        <v>Nincs VKR kiválasztva!</v>
      </c>
      <c r="AF1954" s="60"/>
      <c r="AG1954" s="60"/>
      <c r="AH1954" s="60"/>
      <c r="AI1954" s="60"/>
      <c r="AJ1954" s="60"/>
      <c r="AK1954" s="60"/>
      <c r="AL1954" s="60"/>
      <c r="AM1954" s="60"/>
      <c r="AN1954" s="60"/>
      <c r="AO1954" s="60"/>
      <c r="AP1954" s="60"/>
      <c r="AQ1954" s="61">
        <f t="shared" si="1243"/>
        <v>0</v>
      </c>
      <c r="AR1954" s="130" t="s">
        <v>36</v>
      </c>
      <c r="AS1954" s="1" t="str">
        <f t="shared" si="1244"/>
        <v>Nincs VKR kiválasztva!</v>
      </c>
      <c r="AU1954" s="46"/>
      <c r="AV1954" s="46"/>
      <c r="AY1954" s="64" t="str">
        <f>IF($D1954="","",INDEX(Osszesito!$E:$E,MATCH($F1954,Osszesito!$C:$C,0)))</f>
        <v/>
      </c>
      <c r="AZ1954" s="64">
        <f t="shared" si="1252"/>
        <v>0</v>
      </c>
      <c r="BA1954" s="65">
        <f t="shared" si="1253"/>
        <v>0</v>
      </c>
      <c r="BB1954" s="65" t="str">
        <f t="shared" si="1254"/>
        <v>x</v>
      </c>
      <c r="BC1954" s="65">
        <f t="shared" si="1245"/>
        <v>0</v>
      </c>
      <c r="BD1954" s="65">
        <f t="shared" si="1279"/>
        <v>0</v>
      </c>
      <c r="BE1954" s="65">
        <f t="shared" si="1255"/>
        <v>0</v>
      </c>
      <c r="BF1954" s="64" t="str">
        <f t="shared" si="1256"/>
        <v>A forrás egyenlő a költséggel (I.ütem).</v>
      </c>
      <c r="BG1954" s="65">
        <f t="shared" si="1257"/>
        <v>0</v>
      </c>
      <c r="BH1954" s="65">
        <f t="shared" si="1258"/>
        <v>0</v>
      </c>
      <c r="BI1954" s="65">
        <f t="shared" si="1259"/>
        <v>0</v>
      </c>
      <c r="BJ1954" s="65">
        <f t="shared" si="1260"/>
        <v>0</v>
      </c>
      <c r="BK1954" s="65">
        <f t="shared" si="1246"/>
        <v>0</v>
      </c>
      <c r="BL1954" s="66" t="str">
        <f t="shared" si="1280"/>
        <v>Nem hosszútávú a feladat.</v>
      </c>
      <c r="BM1954" s="67">
        <f t="shared" si="1261"/>
        <v>1</v>
      </c>
      <c r="BN1954" s="67">
        <f t="shared" si="1262"/>
        <v>0</v>
      </c>
      <c r="BO1954" s="67">
        <f t="shared" si="1263"/>
        <v>1</v>
      </c>
      <c r="BP1954" s="67">
        <f t="shared" si="1264"/>
        <v>0</v>
      </c>
      <c r="BQ1954" s="65">
        <f t="shared" si="1265"/>
        <v>0</v>
      </c>
      <c r="BR1954" s="64" t="str">
        <f t="shared" si="1266"/>
        <v>Nincs hosszútávú terv!</v>
      </c>
      <c r="BS1954" s="65">
        <f t="shared" si="1267"/>
        <v>0</v>
      </c>
      <c r="BT1954" s="65">
        <f t="shared" si="1268"/>
        <v>0</v>
      </c>
      <c r="BU1954" s="65">
        <f t="shared" si="1269"/>
        <v>0</v>
      </c>
      <c r="BV1954" s="65">
        <f t="shared" si="1270"/>
        <v>0</v>
      </c>
      <c r="BW1954" s="65">
        <f t="shared" si="1271"/>
        <v>0</v>
      </c>
      <c r="BX1954" s="65">
        <f t="shared" si="1272"/>
        <v>0</v>
      </c>
      <c r="BY1954" s="65">
        <f t="shared" si="1273"/>
        <v>0</v>
      </c>
      <c r="BZ1954" s="65">
        <f t="shared" si="1274"/>
        <v>0</v>
      </c>
      <c r="CA1954" s="65">
        <f t="shared" si="1275"/>
        <v>0</v>
      </c>
      <c r="CB1954" s="65">
        <f t="shared" si="1276"/>
        <v>0</v>
      </c>
      <c r="CC1954" s="65">
        <f t="shared" si="1277"/>
        <v>0</v>
      </c>
      <c r="CD1954" s="65" t="str">
        <f t="shared" si="1247"/>
        <v>Hiányos kitöltés! (B-oszlop üres)</v>
      </c>
      <c r="CE1954" s="66" t="str">
        <f t="shared" si="1248"/>
        <v>Hiányos kitöltés! (B-oszlop üres)</v>
      </c>
      <c r="CF1954" s="65">
        <f t="shared" si="1249"/>
        <v>0</v>
      </c>
      <c r="CG1954" s="65">
        <f t="shared" si="1250"/>
        <v>0</v>
      </c>
      <c r="CH1954" s="65">
        <f t="shared" si="1251"/>
        <v>0</v>
      </c>
    </row>
    <row r="1955" spans="1:86" ht="31.25" x14ac:dyDescent="0.25">
      <c r="A1955" s="54" t="str">
        <f t="shared" si="1240"/>
        <v>Nincs VKR kiválasztva!</v>
      </c>
      <c r="B1955" s="68"/>
      <c r="C1955" s="55"/>
      <c r="D1955" s="47"/>
      <c r="E1955" s="47"/>
      <c r="F1955" s="56" t="str">
        <f>IF($G1955="","Nincs VKR kiválasztva!",INDEX(Osszesito!$C:$C,MATCH($G1955,Osszesito!$D:$D,0)))</f>
        <v>Nincs VKR kiválasztva!</v>
      </c>
      <c r="G1955" s="45"/>
      <c r="H1955" s="51" t="str">
        <f>IF($D1955="","",CONCATENATE($AY1955,"_",COUNTA($D$3:$D1955),"_FSZV_2026"))</f>
        <v/>
      </c>
      <c r="I1955" s="56" t="str">
        <f>IF($G1955="","Nincs VKR kiválasztva!",INDEX(Osszesito!$G:$G,MATCH($F1955,Osszesito!$C:$C,0)))</f>
        <v>Nincs VKR kiválasztva!</v>
      </c>
      <c r="J1955" s="56" t="str">
        <f>IF($G1955="","Nincs VKR kiválasztva!",INDEX(Osszesito!$F:$F,MATCH($F1955,Osszesito!$C:$C,0)))</f>
        <v>Nincs VKR kiválasztva!</v>
      </c>
      <c r="K1955" s="48" t="str">
        <f t="shared" si="1278"/>
        <v>Nincs kitöltve a költség rész!</v>
      </c>
      <c r="L1955" s="49"/>
      <c r="M1955" s="49"/>
      <c r="N1955" s="60"/>
      <c r="O1955" s="60"/>
      <c r="P1955" s="90"/>
      <c r="R1955" s="62"/>
      <c r="S1955" s="62"/>
      <c r="T1955" s="62"/>
      <c r="U1955" s="62"/>
      <c r="V1955" s="62"/>
      <c r="W1955" s="62"/>
      <c r="X1955" s="62"/>
      <c r="Y1955" s="62"/>
      <c r="Z1955" s="62"/>
      <c r="AA1955" s="62"/>
      <c r="AB1955" s="62"/>
      <c r="AC1955" s="61">
        <f t="shared" si="1241"/>
        <v>0</v>
      </c>
      <c r="AD1955" s="1" t="str">
        <f t="shared" si="1242"/>
        <v>Nincs VKR kiválasztva!</v>
      </c>
      <c r="AF1955" s="60"/>
      <c r="AG1955" s="60"/>
      <c r="AH1955" s="60"/>
      <c r="AI1955" s="60"/>
      <c r="AJ1955" s="60"/>
      <c r="AK1955" s="60"/>
      <c r="AL1955" s="60"/>
      <c r="AM1955" s="60"/>
      <c r="AN1955" s="60"/>
      <c r="AO1955" s="60"/>
      <c r="AP1955" s="60"/>
      <c r="AQ1955" s="61">
        <f t="shared" si="1243"/>
        <v>0</v>
      </c>
      <c r="AR1955" s="130" t="s">
        <v>36</v>
      </c>
      <c r="AS1955" s="1" t="str">
        <f t="shared" si="1244"/>
        <v>Nincs VKR kiválasztva!</v>
      </c>
      <c r="AU1955" s="46"/>
      <c r="AV1955" s="46"/>
      <c r="AY1955" s="64" t="str">
        <f>IF($D1955="","",INDEX(Osszesito!$E:$E,MATCH($F1955,Osszesito!$C:$C,0)))</f>
        <v/>
      </c>
      <c r="AZ1955" s="64">
        <f t="shared" si="1252"/>
        <v>0</v>
      </c>
      <c r="BA1955" s="65">
        <f t="shared" si="1253"/>
        <v>0</v>
      </c>
      <c r="BB1955" s="65" t="str">
        <f t="shared" si="1254"/>
        <v>x</v>
      </c>
      <c r="BC1955" s="65">
        <f t="shared" si="1245"/>
        <v>0</v>
      </c>
      <c r="BD1955" s="65">
        <f t="shared" si="1279"/>
        <v>0</v>
      </c>
      <c r="BE1955" s="65">
        <f t="shared" si="1255"/>
        <v>0</v>
      </c>
      <c r="BF1955" s="64" t="str">
        <f t="shared" si="1256"/>
        <v>A forrás egyenlő a költséggel (I.ütem).</v>
      </c>
      <c r="BG1955" s="65">
        <f t="shared" si="1257"/>
        <v>0</v>
      </c>
      <c r="BH1955" s="65">
        <f t="shared" si="1258"/>
        <v>0</v>
      </c>
      <c r="BI1955" s="65">
        <f t="shared" si="1259"/>
        <v>0</v>
      </c>
      <c r="BJ1955" s="65">
        <f t="shared" si="1260"/>
        <v>0</v>
      </c>
      <c r="BK1955" s="65">
        <f t="shared" si="1246"/>
        <v>0</v>
      </c>
      <c r="BL1955" s="66" t="str">
        <f t="shared" si="1280"/>
        <v>Nem hosszútávú a feladat.</v>
      </c>
      <c r="BM1955" s="67">
        <f t="shared" si="1261"/>
        <v>1</v>
      </c>
      <c r="BN1955" s="67">
        <f t="shared" si="1262"/>
        <v>0</v>
      </c>
      <c r="BO1955" s="67">
        <f t="shared" si="1263"/>
        <v>1</v>
      </c>
      <c r="BP1955" s="67">
        <f t="shared" si="1264"/>
        <v>0</v>
      </c>
      <c r="BQ1955" s="65">
        <f t="shared" si="1265"/>
        <v>0</v>
      </c>
      <c r="BR1955" s="64" t="str">
        <f t="shared" si="1266"/>
        <v>Nincs hosszútávú terv!</v>
      </c>
      <c r="BS1955" s="65">
        <f t="shared" si="1267"/>
        <v>0</v>
      </c>
      <c r="BT1955" s="65">
        <f t="shared" si="1268"/>
        <v>0</v>
      </c>
      <c r="BU1955" s="65">
        <f t="shared" si="1269"/>
        <v>0</v>
      </c>
      <c r="BV1955" s="65">
        <f t="shared" si="1270"/>
        <v>0</v>
      </c>
      <c r="BW1955" s="65">
        <f t="shared" si="1271"/>
        <v>0</v>
      </c>
      <c r="BX1955" s="65">
        <f t="shared" si="1272"/>
        <v>0</v>
      </c>
      <c r="BY1955" s="65">
        <f t="shared" si="1273"/>
        <v>0</v>
      </c>
      <c r="BZ1955" s="65">
        <f t="shared" si="1274"/>
        <v>0</v>
      </c>
      <c r="CA1955" s="65">
        <f t="shared" si="1275"/>
        <v>0</v>
      </c>
      <c r="CB1955" s="65">
        <f t="shared" si="1276"/>
        <v>0</v>
      </c>
      <c r="CC1955" s="65">
        <f t="shared" si="1277"/>
        <v>0</v>
      </c>
      <c r="CD1955" s="65" t="str">
        <f t="shared" si="1247"/>
        <v>Hiányos kitöltés! (B-oszlop üres)</v>
      </c>
      <c r="CE1955" s="66" t="str">
        <f t="shared" si="1248"/>
        <v>Hiányos kitöltés! (B-oszlop üres)</v>
      </c>
      <c r="CF1955" s="65">
        <f t="shared" si="1249"/>
        <v>0</v>
      </c>
      <c r="CG1955" s="65">
        <f t="shared" si="1250"/>
        <v>0</v>
      </c>
      <c r="CH1955" s="65">
        <f t="shared" si="1251"/>
        <v>0</v>
      </c>
    </row>
    <row r="1956" spans="1:86" ht="31.25" x14ac:dyDescent="0.25">
      <c r="A1956" s="54" t="str">
        <f t="shared" si="1240"/>
        <v>Nincs VKR kiválasztva!</v>
      </c>
      <c r="B1956" s="68"/>
      <c r="C1956" s="55"/>
      <c r="D1956" s="47"/>
      <c r="E1956" s="47"/>
      <c r="F1956" s="56" t="str">
        <f>IF($G1956="","Nincs VKR kiválasztva!",INDEX(Osszesito!$C:$C,MATCH($G1956,Osszesito!$D:$D,0)))</f>
        <v>Nincs VKR kiválasztva!</v>
      </c>
      <c r="G1956" s="45"/>
      <c r="H1956" s="51" t="str">
        <f>IF($D1956="","",CONCATENATE($AY1956,"_",COUNTA($D$3:$D1956),"_FSZV_2026"))</f>
        <v/>
      </c>
      <c r="I1956" s="56" t="str">
        <f>IF($G1956="","Nincs VKR kiválasztva!",INDEX(Osszesito!$G:$G,MATCH($F1956,Osszesito!$C:$C,0)))</f>
        <v>Nincs VKR kiválasztva!</v>
      </c>
      <c r="J1956" s="56" t="str">
        <f>IF($G1956="","Nincs VKR kiválasztva!",INDEX(Osszesito!$F:$F,MATCH($F1956,Osszesito!$C:$C,0)))</f>
        <v>Nincs VKR kiválasztva!</v>
      </c>
      <c r="K1956" s="48" t="str">
        <f t="shared" si="1278"/>
        <v>Nincs kitöltve a költség rész!</v>
      </c>
      <c r="L1956" s="49"/>
      <c r="M1956" s="49"/>
      <c r="N1956" s="60"/>
      <c r="O1956" s="60"/>
      <c r="P1956" s="90"/>
      <c r="R1956" s="62"/>
      <c r="S1956" s="62"/>
      <c r="T1956" s="62"/>
      <c r="U1956" s="62"/>
      <c r="V1956" s="62"/>
      <c r="W1956" s="62"/>
      <c r="X1956" s="62"/>
      <c r="Y1956" s="62"/>
      <c r="Z1956" s="62"/>
      <c r="AA1956" s="62"/>
      <c r="AB1956" s="62"/>
      <c r="AC1956" s="61">
        <f t="shared" si="1241"/>
        <v>0</v>
      </c>
      <c r="AD1956" s="1" t="str">
        <f t="shared" si="1242"/>
        <v>Nincs VKR kiválasztva!</v>
      </c>
      <c r="AF1956" s="60"/>
      <c r="AG1956" s="60"/>
      <c r="AH1956" s="60"/>
      <c r="AI1956" s="60"/>
      <c r="AJ1956" s="60"/>
      <c r="AK1956" s="60"/>
      <c r="AL1956" s="60"/>
      <c r="AM1956" s="60"/>
      <c r="AN1956" s="60"/>
      <c r="AO1956" s="60"/>
      <c r="AP1956" s="60"/>
      <c r="AQ1956" s="61">
        <f t="shared" si="1243"/>
        <v>0</v>
      </c>
      <c r="AR1956" s="130" t="s">
        <v>36</v>
      </c>
      <c r="AS1956" s="1" t="str">
        <f t="shared" si="1244"/>
        <v>Nincs VKR kiválasztva!</v>
      </c>
      <c r="AU1956" s="46"/>
      <c r="AV1956" s="46"/>
      <c r="AY1956" s="64" t="str">
        <f>IF($D1956="","",INDEX(Osszesito!$E:$E,MATCH($F1956,Osszesito!$C:$C,0)))</f>
        <v/>
      </c>
      <c r="AZ1956" s="64">
        <f t="shared" si="1252"/>
        <v>0</v>
      </c>
      <c r="BA1956" s="65">
        <f t="shared" si="1253"/>
        <v>0</v>
      </c>
      <c r="BB1956" s="65" t="str">
        <f t="shared" si="1254"/>
        <v>x</v>
      </c>
      <c r="BC1956" s="65">
        <f t="shared" si="1245"/>
        <v>0</v>
      </c>
      <c r="BD1956" s="65">
        <f t="shared" si="1279"/>
        <v>0</v>
      </c>
      <c r="BE1956" s="65">
        <f t="shared" si="1255"/>
        <v>0</v>
      </c>
      <c r="BF1956" s="64" t="str">
        <f t="shared" si="1256"/>
        <v>A forrás egyenlő a költséggel (I.ütem).</v>
      </c>
      <c r="BG1956" s="65">
        <f t="shared" si="1257"/>
        <v>0</v>
      </c>
      <c r="BH1956" s="65">
        <f t="shared" si="1258"/>
        <v>0</v>
      </c>
      <c r="BI1956" s="65">
        <f t="shared" si="1259"/>
        <v>0</v>
      </c>
      <c r="BJ1956" s="65">
        <f t="shared" si="1260"/>
        <v>0</v>
      </c>
      <c r="BK1956" s="65">
        <f t="shared" si="1246"/>
        <v>0</v>
      </c>
      <c r="BL1956" s="66" t="str">
        <f t="shared" si="1280"/>
        <v>Nem hosszútávú a feladat.</v>
      </c>
      <c r="BM1956" s="67">
        <f t="shared" si="1261"/>
        <v>1</v>
      </c>
      <c r="BN1956" s="67">
        <f t="shared" si="1262"/>
        <v>0</v>
      </c>
      <c r="BO1956" s="67">
        <f t="shared" si="1263"/>
        <v>1</v>
      </c>
      <c r="BP1956" s="67">
        <f t="shared" si="1264"/>
        <v>0</v>
      </c>
      <c r="BQ1956" s="65">
        <f t="shared" si="1265"/>
        <v>0</v>
      </c>
      <c r="BR1956" s="64" t="str">
        <f t="shared" si="1266"/>
        <v>Nincs hosszútávú terv!</v>
      </c>
      <c r="BS1956" s="65">
        <f t="shared" si="1267"/>
        <v>0</v>
      </c>
      <c r="BT1956" s="65">
        <f t="shared" si="1268"/>
        <v>0</v>
      </c>
      <c r="BU1956" s="65">
        <f t="shared" si="1269"/>
        <v>0</v>
      </c>
      <c r="BV1956" s="65">
        <f t="shared" si="1270"/>
        <v>0</v>
      </c>
      <c r="BW1956" s="65">
        <f t="shared" si="1271"/>
        <v>0</v>
      </c>
      <c r="BX1956" s="65">
        <f t="shared" si="1272"/>
        <v>0</v>
      </c>
      <c r="BY1956" s="65">
        <f t="shared" si="1273"/>
        <v>0</v>
      </c>
      <c r="BZ1956" s="65">
        <f t="shared" si="1274"/>
        <v>0</v>
      </c>
      <c r="CA1956" s="65">
        <f t="shared" si="1275"/>
        <v>0</v>
      </c>
      <c r="CB1956" s="65">
        <f t="shared" si="1276"/>
        <v>0</v>
      </c>
      <c r="CC1956" s="65">
        <f t="shared" si="1277"/>
        <v>0</v>
      </c>
      <c r="CD1956" s="65" t="str">
        <f t="shared" si="1247"/>
        <v>Hiányos kitöltés! (B-oszlop üres)</v>
      </c>
      <c r="CE1956" s="66" t="str">
        <f t="shared" si="1248"/>
        <v>Hiányos kitöltés! (B-oszlop üres)</v>
      </c>
      <c r="CF1956" s="65">
        <f t="shared" si="1249"/>
        <v>0</v>
      </c>
      <c r="CG1956" s="65">
        <f t="shared" si="1250"/>
        <v>0</v>
      </c>
      <c r="CH1956" s="65">
        <f t="shared" si="1251"/>
        <v>0</v>
      </c>
    </row>
    <row r="1957" spans="1:86" ht="31.25" x14ac:dyDescent="0.25">
      <c r="A1957" s="54" t="str">
        <f t="shared" si="1240"/>
        <v>Nincs VKR kiválasztva!</v>
      </c>
      <c r="B1957" s="68"/>
      <c r="C1957" s="55"/>
      <c r="D1957" s="47"/>
      <c r="E1957" s="47"/>
      <c r="F1957" s="56" t="str">
        <f>IF($G1957="","Nincs VKR kiválasztva!",INDEX(Osszesito!$C:$C,MATCH($G1957,Osszesito!$D:$D,0)))</f>
        <v>Nincs VKR kiválasztva!</v>
      </c>
      <c r="G1957" s="45"/>
      <c r="H1957" s="51" t="str">
        <f>IF($D1957="","",CONCATENATE($AY1957,"_",COUNTA($D$3:$D1957),"_FSZV_2026"))</f>
        <v/>
      </c>
      <c r="I1957" s="56" t="str">
        <f>IF($G1957="","Nincs VKR kiválasztva!",INDEX(Osszesito!$G:$G,MATCH($F1957,Osszesito!$C:$C,0)))</f>
        <v>Nincs VKR kiválasztva!</v>
      </c>
      <c r="J1957" s="56" t="str">
        <f>IF($G1957="","Nincs VKR kiválasztva!",INDEX(Osszesito!$F:$F,MATCH($F1957,Osszesito!$C:$C,0)))</f>
        <v>Nincs VKR kiválasztva!</v>
      </c>
      <c r="K1957" s="48" t="str">
        <f t="shared" si="1278"/>
        <v>Nincs kitöltve a költség rész!</v>
      </c>
      <c r="L1957" s="49"/>
      <c r="M1957" s="49"/>
      <c r="N1957" s="60"/>
      <c r="O1957" s="60"/>
      <c r="P1957" s="90"/>
      <c r="R1957" s="62"/>
      <c r="S1957" s="62"/>
      <c r="T1957" s="62"/>
      <c r="U1957" s="62"/>
      <c r="V1957" s="62"/>
      <c r="W1957" s="62"/>
      <c r="X1957" s="62"/>
      <c r="Y1957" s="62"/>
      <c r="Z1957" s="62"/>
      <c r="AA1957" s="62"/>
      <c r="AB1957" s="62"/>
      <c r="AC1957" s="61">
        <f t="shared" si="1241"/>
        <v>0</v>
      </c>
      <c r="AD1957" s="1" t="str">
        <f t="shared" si="1242"/>
        <v>Nincs VKR kiválasztva!</v>
      </c>
      <c r="AF1957" s="60"/>
      <c r="AG1957" s="60"/>
      <c r="AH1957" s="60"/>
      <c r="AI1957" s="60"/>
      <c r="AJ1957" s="60"/>
      <c r="AK1957" s="60"/>
      <c r="AL1957" s="60"/>
      <c r="AM1957" s="60"/>
      <c r="AN1957" s="60"/>
      <c r="AO1957" s="60"/>
      <c r="AP1957" s="60"/>
      <c r="AQ1957" s="61">
        <f t="shared" si="1243"/>
        <v>0</v>
      </c>
      <c r="AR1957" s="130" t="s">
        <v>36</v>
      </c>
      <c r="AS1957" s="1" t="str">
        <f t="shared" si="1244"/>
        <v>Nincs VKR kiválasztva!</v>
      </c>
      <c r="AU1957" s="46"/>
      <c r="AV1957" s="46"/>
      <c r="AY1957" s="64" t="str">
        <f>IF($D1957="","",INDEX(Osszesito!$E:$E,MATCH($F1957,Osszesito!$C:$C,0)))</f>
        <v/>
      </c>
      <c r="AZ1957" s="64">
        <f t="shared" si="1252"/>
        <v>0</v>
      </c>
      <c r="BA1957" s="65">
        <f t="shared" si="1253"/>
        <v>0</v>
      </c>
      <c r="BB1957" s="65" t="str">
        <f t="shared" si="1254"/>
        <v>x</v>
      </c>
      <c r="BC1957" s="65">
        <f t="shared" si="1245"/>
        <v>0</v>
      </c>
      <c r="BD1957" s="65">
        <f t="shared" si="1279"/>
        <v>0</v>
      </c>
      <c r="BE1957" s="65">
        <f t="shared" si="1255"/>
        <v>0</v>
      </c>
      <c r="BF1957" s="64" t="str">
        <f t="shared" si="1256"/>
        <v>A forrás egyenlő a költséggel (I.ütem).</v>
      </c>
      <c r="BG1957" s="65">
        <f t="shared" si="1257"/>
        <v>0</v>
      </c>
      <c r="BH1957" s="65">
        <f t="shared" si="1258"/>
        <v>0</v>
      </c>
      <c r="BI1957" s="65">
        <f t="shared" si="1259"/>
        <v>0</v>
      </c>
      <c r="BJ1957" s="65">
        <f t="shared" si="1260"/>
        <v>0</v>
      </c>
      <c r="BK1957" s="65">
        <f t="shared" si="1246"/>
        <v>0</v>
      </c>
      <c r="BL1957" s="66" t="str">
        <f t="shared" si="1280"/>
        <v>Nem hosszútávú a feladat.</v>
      </c>
      <c r="BM1957" s="67">
        <f t="shared" si="1261"/>
        <v>1</v>
      </c>
      <c r="BN1957" s="67">
        <f t="shared" si="1262"/>
        <v>0</v>
      </c>
      <c r="BO1957" s="67">
        <f t="shared" si="1263"/>
        <v>1</v>
      </c>
      <c r="BP1957" s="67">
        <f t="shared" si="1264"/>
        <v>0</v>
      </c>
      <c r="BQ1957" s="65">
        <f t="shared" si="1265"/>
        <v>0</v>
      </c>
      <c r="BR1957" s="64" t="str">
        <f t="shared" si="1266"/>
        <v>Nincs hosszútávú terv!</v>
      </c>
      <c r="BS1957" s="65">
        <f t="shared" si="1267"/>
        <v>0</v>
      </c>
      <c r="BT1957" s="65">
        <f t="shared" si="1268"/>
        <v>0</v>
      </c>
      <c r="BU1957" s="65">
        <f t="shared" si="1269"/>
        <v>0</v>
      </c>
      <c r="BV1957" s="65">
        <f t="shared" si="1270"/>
        <v>0</v>
      </c>
      <c r="BW1957" s="65">
        <f t="shared" si="1271"/>
        <v>0</v>
      </c>
      <c r="BX1957" s="65">
        <f t="shared" si="1272"/>
        <v>0</v>
      </c>
      <c r="BY1957" s="65">
        <f t="shared" si="1273"/>
        <v>0</v>
      </c>
      <c r="BZ1957" s="65">
        <f t="shared" si="1274"/>
        <v>0</v>
      </c>
      <c r="CA1957" s="65">
        <f t="shared" si="1275"/>
        <v>0</v>
      </c>
      <c r="CB1957" s="65">
        <f t="shared" si="1276"/>
        <v>0</v>
      </c>
      <c r="CC1957" s="65">
        <f t="shared" si="1277"/>
        <v>0</v>
      </c>
      <c r="CD1957" s="65" t="str">
        <f t="shared" si="1247"/>
        <v>Hiányos kitöltés! (B-oszlop üres)</v>
      </c>
      <c r="CE1957" s="66" t="str">
        <f t="shared" si="1248"/>
        <v>Hiányos kitöltés! (B-oszlop üres)</v>
      </c>
      <c r="CF1957" s="65">
        <f t="shared" si="1249"/>
        <v>0</v>
      </c>
      <c r="CG1957" s="65">
        <f t="shared" si="1250"/>
        <v>0</v>
      </c>
      <c r="CH1957" s="65">
        <f t="shared" si="1251"/>
        <v>0</v>
      </c>
    </row>
    <row r="1958" spans="1:86" ht="31.25" x14ac:dyDescent="0.25">
      <c r="A1958" s="54" t="str">
        <f t="shared" si="1240"/>
        <v>Nincs VKR kiválasztva!</v>
      </c>
      <c r="B1958" s="68"/>
      <c r="C1958" s="55"/>
      <c r="D1958" s="47"/>
      <c r="E1958" s="47"/>
      <c r="F1958" s="56" t="str">
        <f>IF($G1958="","Nincs VKR kiválasztva!",INDEX(Osszesito!$C:$C,MATCH($G1958,Osszesito!$D:$D,0)))</f>
        <v>Nincs VKR kiválasztva!</v>
      </c>
      <c r="G1958" s="45"/>
      <c r="H1958" s="51" t="str">
        <f>IF($D1958="","",CONCATENATE($AY1958,"_",COUNTA($D$3:$D1958),"_FSZV_2026"))</f>
        <v/>
      </c>
      <c r="I1958" s="56" t="str">
        <f>IF($G1958="","Nincs VKR kiválasztva!",INDEX(Osszesito!$G:$G,MATCH($F1958,Osszesito!$C:$C,0)))</f>
        <v>Nincs VKR kiválasztva!</v>
      </c>
      <c r="J1958" s="56" t="str">
        <f>IF($G1958="","Nincs VKR kiválasztva!",INDEX(Osszesito!$F:$F,MATCH($F1958,Osszesito!$C:$C,0)))</f>
        <v>Nincs VKR kiválasztva!</v>
      </c>
      <c r="K1958" s="48" t="str">
        <f t="shared" si="1278"/>
        <v>Nincs kitöltve a költség rész!</v>
      </c>
      <c r="L1958" s="49"/>
      <c r="M1958" s="49"/>
      <c r="N1958" s="60"/>
      <c r="O1958" s="60"/>
      <c r="P1958" s="90"/>
      <c r="R1958" s="62"/>
      <c r="S1958" s="62"/>
      <c r="T1958" s="62"/>
      <c r="U1958" s="62"/>
      <c r="V1958" s="62"/>
      <c r="W1958" s="62"/>
      <c r="X1958" s="62"/>
      <c r="Y1958" s="62"/>
      <c r="Z1958" s="62"/>
      <c r="AA1958" s="62"/>
      <c r="AB1958" s="62"/>
      <c r="AC1958" s="61">
        <f t="shared" si="1241"/>
        <v>0</v>
      </c>
      <c r="AD1958" s="1" t="str">
        <f t="shared" si="1242"/>
        <v>Nincs VKR kiválasztva!</v>
      </c>
      <c r="AF1958" s="60"/>
      <c r="AG1958" s="60"/>
      <c r="AH1958" s="60"/>
      <c r="AI1958" s="60"/>
      <c r="AJ1958" s="60"/>
      <c r="AK1958" s="60"/>
      <c r="AL1958" s="60"/>
      <c r="AM1958" s="60"/>
      <c r="AN1958" s="60"/>
      <c r="AO1958" s="60"/>
      <c r="AP1958" s="60"/>
      <c r="AQ1958" s="61">
        <f t="shared" si="1243"/>
        <v>0</v>
      </c>
      <c r="AR1958" s="130" t="s">
        <v>36</v>
      </c>
      <c r="AS1958" s="1" t="str">
        <f t="shared" si="1244"/>
        <v>Nincs VKR kiválasztva!</v>
      </c>
      <c r="AU1958" s="46"/>
      <c r="AV1958" s="46"/>
      <c r="AY1958" s="64" t="str">
        <f>IF($D1958="","",INDEX(Osszesito!$E:$E,MATCH($F1958,Osszesito!$C:$C,0)))</f>
        <v/>
      </c>
      <c r="AZ1958" s="64">
        <f t="shared" si="1252"/>
        <v>0</v>
      </c>
      <c r="BA1958" s="65">
        <f t="shared" si="1253"/>
        <v>0</v>
      </c>
      <c r="BB1958" s="65" t="str">
        <f t="shared" si="1254"/>
        <v>x</v>
      </c>
      <c r="BC1958" s="65">
        <f t="shared" si="1245"/>
        <v>0</v>
      </c>
      <c r="BD1958" s="65">
        <f t="shared" si="1279"/>
        <v>0</v>
      </c>
      <c r="BE1958" s="65">
        <f t="shared" si="1255"/>
        <v>0</v>
      </c>
      <c r="BF1958" s="64" t="str">
        <f t="shared" si="1256"/>
        <v>A forrás egyenlő a költséggel (I.ütem).</v>
      </c>
      <c r="BG1958" s="65">
        <f t="shared" si="1257"/>
        <v>0</v>
      </c>
      <c r="BH1958" s="65">
        <f t="shared" si="1258"/>
        <v>0</v>
      </c>
      <c r="BI1958" s="65">
        <f t="shared" si="1259"/>
        <v>0</v>
      </c>
      <c r="BJ1958" s="65">
        <f t="shared" si="1260"/>
        <v>0</v>
      </c>
      <c r="BK1958" s="65">
        <f t="shared" si="1246"/>
        <v>0</v>
      </c>
      <c r="BL1958" s="66" t="str">
        <f t="shared" si="1280"/>
        <v>Nem hosszútávú a feladat.</v>
      </c>
      <c r="BM1958" s="67">
        <f t="shared" si="1261"/>
        <v>1</v>
      </c>
      <c r="BN1958" s="67">
        <f t="shared" si="1262"/>
        <v>0</v>
      </c>
      <c r="BO1958" s="67">
        <f t="shared" si="1263"/>
        <v>1</v>
      </c>
      <c r="BP1958" s="67">
        <f t="shared" si="1264"/>
        <v>0</v>
      </c>
      <c r="BQ1958" s="65">
        <f t="shared" si="1265"/>
        <v>0</v>
      </c>
      <c r="BR1958" s="64" t="str">
        <f t="shared" si="1266"/>
        <v>Nincs hosszútávú terv!</v>
      </c>
      <c r="BS1958" s="65">
        <f t="shared" si="1267"/>
        <v>0</v>
      </c>
      <c r="BT1958" s="65">
        <f t="shared" si="1268"/>
        <v>0</v>
      </c>
      <c r="BU1958" s="65">
        <f t="shared" si="1269"/>
        <v>0</v>
      </c>
      <c r="BV1958" s="65">
        <f t="shared" si="1270"/>
        <v>0</v>
      </c>
      <c r="BW1958" s="65">
        <f t="shared" si="1271"/>
        <v>0</v>
      </c>
      <c r="BX1958" s="65">
        <f t="shared" si="1272"/>
        <v>0</v>
      </c>
      <c r="BY1958" s="65">
        <f t="shared" si="1273"/>
        <v>0</v>
      </c>
      <c r="BZ1958" s="65">
        <f t="shared" si="1274"/>
        <v>0</v>
      </c>
      <c r="CA1958" s="65">
        <f t="shared" si="1275"/>
        <v>0</v>
      </c>
      <c r="CB1958" s="65">
        <f t="shared" si="1276"/>
        <v>0</v>
      </c>
      <c r="CC1958" s="65">
        <f t="shared" si="1277"/>
        <v>0</v>
      </c>
      <c r="CD1958" s="65" t="str">
        <f t="shared" si="1247"/>
        <v>Hiányos kitöltés! (B-oszlop üres)</v>
      </c>
      <c r="CE1958" s="66" t="str">
        <f t="shared" si="1248"/>
        <v>Hiányos kitöltés! (B-oszlop üres)</v>
      </c>
      <c r="CF1958" s="65">
        <f t="shared" si="1249"/>
        <v>0</v>
      </c>
      <c r="CG1958" s="65">
        <f t="shared" si="1250"/>
        <v>0</v>
      </c>
      <c r="CH1958" s="65">
        <f t="shared" si="1251"/>
        <v>0</v>
      </c>
    </row>
    <row r="1959" spans="1:86" ht="31.25" x14ac:dyDescent="0.25">
      <c r="A1959" s="54" t="str">
        <f t="shared" si="1240"/>
        <v>Nincs VKR kiválasztva!</v>
      </c>
      <c r="B1959" s="68"/>
      <c r="C1959" s="55"/>
      <c r="D1959" s="47"/>
      <c r="E1959" s="47"/>
      <c r="F1959" s="56" t="str">
        <f>IF($G1959="","Nincs VKR kiválasztva!",INDEX(Osszesito!$C:$C,MATCH($G1959,Osszesito!$D:$D,0)))</f>
        <v>Nincs VKR kiválasztva!</v>
      </c>
      <c r="G1959" s="45"/>
      <c r="H1959" s="51" t="str">
        <f>IF($D1959="","",CONCATENATE($AY1959,"_",COUNTA($D$3:$D1959),"_FSZV_2026"))</f>
        <v/>
      </c>
      <c r="I1959" s="56" t="str">
        <f>IF($G1959="","Nincs VKR kiválasztva!",INDEX(Osszesito!$G:$G,MATCH($F1959,Osszesito!$C:$C,0)))</f>
        <v>Nincs VKR kiválasztva!</v>
      </c>
      <c r="J1959" s="56" t="str">
        <f>IF($G1959="","Nincs VKR kiválasztva!",INDEX(Osszesito!$F:$F,MATCH($F1959,Osszesito!$C:$C,0)))</f>
        <v>Nincs VKR kiválasztva!</v>
      </c>
      <c r="K1959" s="48" t="str">
        <f t="shared" si="1278"/>
        <v>Nincs kitöltve a költség rész!</v>
      </c>
      <c r="L1959" s="49"/>
      <c r="M1959" s="49"/>
      <c r="N1959" s="60"/>
      <c r="O1959" s="60"/>
      <c r="P1959" s="90"/>
      <c r="R1959" s="62"/>
      <c r="S1959" s="62"/>
      <c r="T1959" s="62"/>
      <c r="U1959" s="62"/>
      <c r="V1959" s="62"/>
      <c r="W1959" s="62"/>
      <c r="X1959" s="62"/>
      <c r="Y1959" s="62"/>
      <c r="Z1959" s="62"/>
      <c r="AA1959" s="62"/>
      <c r="AB1959" s="62"/>
      <c r="AC1959" s="61">
        <f t="shared" si="1241"/>
        <v>0</v>
      </c>
      <c r="AD1959" s="1" t="str">
        <f t="shared" si="1242"/>
        <v>Nincs VKR kiválasztva!</v>
      </c>
      <c r="AF1959" s="60"/>
      <c r="AG1959" s="60"/>
      <c r="AH1959" s="60"/>
      <c r="AI1959" s="60"/>
      <c r="AJ1959" s="60"/>
      <c r="AK1959" s="60"/>
      <c r="AL1959" s="60"/>
      <c r="AM1959" s="60"/>
      <c r="AN1959" s="60"/>
      <c r="AO1959" s="60"/>
      <c r="AP1959" s="60"/>
      <c r="AQ1959" s="61">
        <f t="shared" si="1243"/>
        <v>0</v>
      </c>
      <c r="AR1959" s="130" t="s">
        <v>36</v>
      </c>
      <c r="AS1959" s="1" t="str">
        <f t="shared" si="1244"/>
        <v>Nincs VKR kiválasztva!</v>
      </c>
      <c r="AU1959" s="46"/>
      <c r="AV1959" s="46"/>
      <c r="AY1959" s="64" t="str">
        <f>IF($D1959="","",INDEX(Osszesito!$E:$E,MATCH($F1959,Osszesito!$C:$C,0)))</f>
        <v/>
      </c>
      <c r="AZ1959" s="64">
        <f t="shared" si="1252"/>
        <v>0</v>
      </c>
      <c r="BA1959" s="65">
        <f t="shared" si="1253"/>
        <v>0</v>
      </c>
      <c r="BB1959" s="65" t="str">
        <f t="shared" si="1254"/>
        <v>x</v>
      </c>
      <c r="BC1959" s="65">
        <f t="shared" si="1245"/>
        <v>0</v>
      </c>
      <c r="BD1959" s="65">
        <f t="shared" si="1279"/>
        <v>0</v>
      </c>
      <c r="BE1959" s="65">
        <f t="shared" si="1255"/>
        <v>0</v>
      </c>
      <c r="BF1959" s="64" t="str">
        <f t="shared" si="1256"/>
        <v>A forrás egyenlő a költséggel (I.ütem).</v>
      </c>
      <c r="BG1959" s="65">
        <f t="shared" si="1257"/>
        <v>0</v>
      </c>
      <c r="BH1959" s="65">
        <f t="shared" si="1258"/>
        <v>0</v>
      </c>
      <c r="BI1959" s="65">
        <f t="shared" si="1259"/>
        <v>0</v>
      </c>
      <c r="BJ1959" s="65">
        <f t="shared" si="1260"/>
        <v>0</v>
      </c>
      <c r="BK1959" s="65">
        <f t="shared" si="1246"/>
        <v>0</v>
      </c>
      <c r="BL1959" s="66" t="str">
        <f t="shared" si="1280"/>
        <v>Nem hosszútávú a feladat.</v>
      </c>
      <c r="BM1959" s="67">
        <f t="shared" si="1261"/>
        <v>1</v>
      </c>
      <c r="BN1959" s="67">
        <f t="shared" si="1262"/>
        <v>0</v>
      </c>
      <c r="BO1959" s="67">
        <f t="shared" si="1263"/>
        <v>1</v>
      </c>
      <c r="BP1959" s="67">
        <f t="shared" si="1264"/>
        <v>0</v>
      </c>
      <c r="BQ1959" s="65">
        <f t="shared" si="1265"/>
        <v>0</v>
      </c>
      <c r="BR1959" s="64" t="str">
        <f t="shared" si="1266"/>
        <v>Nincs hosszútávú terv!</v>
      </c>
      <c r="BS1959" s="65">
        <f t="shared" si="1267"/>
        <v>0</v>
      </c>
      <c r="BT1959" s="65">
        <f t="shared" si="1268"/>
        <v>0</v>
      </c>
      <c r="BU1959" s="65">
        <f t="shared" si="1269"/>
        <v>0</v>
      </c>
      <c r="BV1959" s="65">
        <f t="shared" si="1270"/>
        <v>0</v>
      </c>
      <c r="BW1959" s="65">
        <f t="shared" si="1271"/>
        <v>0</v>
      </c>
      <c r="BX1959" s="65">
        <f t="shared" si="1272"/>
        <v>0</v>
      </c>
      <c r="BY1959" s="65">
        <f t="shared" si="1273"/>
        <v>0</v>
      </c>
      <c r="BZ1959" s="65">
        <f t="shared" si="1274"/>
        <v>0</v>
      </c>
      <c r="CA1959" s="65">
        <f t="shared" si="1275"/>
        <v>0</v>
      </c>
      <c r="CB1959" s="65">
        <f t="shared" si="1276"/>
        <v>0</v>
      </c>
      <c r="CC1959" s="65">
        <f t="shared" si="1277"/>
        <v>0</v>
      </c>
      <c r="CD1959" s="65" t="str">
        <f t="shared" si="1247"/>
        <v>Hiányos kitöltés! (B-oszlop üres)</v>
      </c>
      <c r="CE1959" s="66" t="str">
        <f t="shared" si="1248"/>
        <v>Hiányos kitöltés! (B-oszlop üres)</v>
      </c>
      <c r="CF1959" s="65">
        <f t="shared" si="1249"/>
        <v>0</v>
      </c>
      <c r="CG1959" s="65">
        <f t="shared" si="1250"/>
        <v>0</v>
      </c>
      <c r="CH1959" s="65">
        <f t="shared" si="1251"/>
        <v>0</v>
      </c>
    </row>
    <row r="1960" spans="1:86" ht="31.25" x14ac:dyDescent="0.25">
      <c r="A1960" s="54" t="str">
        <f t="shared" si="1240"/>
        <v>Nincs VKR kiválasztva!</v>
      </c>
      <c r="B1960" s="68"/>
      <c r="C1960" s="55"/>
      <c r="D1960" s="47"/>
      <c r="E1960" s="47"/>
      <c r="F1960" s="56" t="str">
        <f>IF($G1960="","Nincs VKR kiválasztva!",INDEX(Osszesito!$C:$C,MATCH($G1960,Osszesito!$D:$D,0)))</f>
        <v>Nincs VKR kiválasztva!</v>
      </c>
      <c r="G1960" s="45"/>
      <c r="H1960" s="51" t="str">
        <f>IF($D1960="","",CONCATENATE($AY1960,"_",COUNTA($D$3:$D1960),"_FSZV_2026"))</f>
        <v/>
      </c>
      <c r="I1960" s="56" t="str">
        <f>IF($G1960="","Nincs VKR kiválasztva!",INDEX(Osszesito!$G:$G,MATCH($F1960,Osszesito!$C:$C,0)))</f>
        <v>Nincs VKR kiválasztva!</v>
      </c>
      <c r="J1960" s="56" t="str">
        <f>IF($G1960="","Nincs VKR kiválasztva!",INDEX(Osszesito!$F:$F,MATCH($F1960,Osszesito!$C:$C,0)))</f>
        <v>Nincs VKR kiválasztva!</v>
      </c>
      <c r="K1960" s="48" t="str">
        <f t="shared" si="1278"/>
        <v>Nincs kitöltve a költség rész!</v>
      </c>
      <c r="L1960" s="49"/>
      <c r="M1960" s="49"/>
      <c r="N1960" s="60"/>
      <c r="O1960" s="60"/>
      <c r="P1960" s="90"/>
      <c r="R1960" s="62"/>
      <c r="S1960" s="62"/>
      <c r="T1960" s="62"/>
      <c r="U1960" s="62"/>
      <c r="V1960" s="62"/>
      <c r="W1960" s="62"/>
      <c r="X1960" s="62"/>
      <c r="Y1960" s="62"/>
      <c r="Z1960" s="62"/>
      <c r="AA1960" s="62"/>
      <c r="AB1960" s="62"/>
      <c r="AC1960" s="61">
        <f t="shared" si="1241"/>
        <v>0</v>
      </c>
      <c r="AD1960" s="1" t="str">
        <f t="shared" si="1242"/>
        <v>Nincs VKR kiválasztva!</v>
      </c>
      <c r="AF1960" s="60"/>
      <c r="AG1960" s="60"/>
      <c r="AH1960" s="60"/>
      <c r="AI1960" s="60"/>
      <c r="AJ1960" s="60"/>
      <c r="AK1960" s="60"/>
      <c r="AL1960" s="60"/>
      <c r="AM1960" s="60"/>
      <c r="AN1960" s="60"/>
      <c r="AO1960" s="60"/>
      <c r="AP1960" s="60"/>
      <c r="AQ1960" s="61">
        <f t="shared" si="1243"/>
        <v>0</v>
      </c>
      <c r="AR1960" s="130" t="s">
        <v>36</v>
      </c>
      <c r="AS1960" s="1" t="str">
        <f t="shared" si="1244"/>
        <v>Nincs VKR kiválasztva!</v>
      </c>
      <c r="AU1960" s="46"/>
      <c r="AV1960" s="46"/>
      <c r="AY1960" s="64" t="str">
        <f>IF($D1960="","",INDEX(Osszesito!$E:$E,MATCH($F1960,Osszesito!$C:$C,0)))</f>
        <v/>
      </c>
      <c r="AZ1960" s="64">
        <f t="shared" si="1252"/>
        <v>0</v>
      </c>
      <c r="BA1960" s="65">
        <f t="shared" si="1253"/>
        <v>0</v>
      </c>
      <c r="BB1960" s="65" t="str">
        <f t="shared" si="1254"/>
        <v>x</v>
      </c>
      <c r="BC1960" s="65">
        <f t="shared" si="1245"/>
        <v>0</v>
      </c>
      <c r="BD1960" s="65">
        <f t="shared" si="1279"/>
        <v>0</v>
      </c>
      <c r="BE1960" s="65">
        <f t="shared" si="1255"/>
        <v>0</v>
      </c>
      <c r="BF1960" s="64" t="str">
        <f t="shared" si="1256"/>
        <v>A forrás egyenlő a költséggel (I.ütem).</v>
      </c>
      <c r="BG1960" s="65">
        <f t="shared" si="1257"/>
        <v>0</v>
      </c>
      <c r="BH1960" s="65">
        <f t="shared" si="1258"/>
        <v>0</v>
      </c>
      <c r="BI1960" s="65">
        <f t="shared" si="1259"/>
        <v>0</v>
      </c>
      <c r="BJ1960" s="65">
        <f t="shared" si="1260"/>
        <v>0</v>
      </c>
      <c r="BK1960" s="65">
        <f t="shared" si="1246"/>
        <v>0</v>
      </c>
      <c r="BL1960" s="66" t="str">
        <f t="shared" si="1280"/>
        <v>Nem hosszútávú a feladat.</v>
      </c>
      <c r="BM1960" s="67">
        <f t="shared" si="1261"/>
        <v>1</v>
      </c>
      <c r="BN1960" s="67">
        <f t="shared" si="1262"/>
        <v>0</v>
      </c>
      <c r="BO1960" s="67">
        <f t="shared" si="1263"/>
        <v>1</v>
      </c>
      <c r="BP1960" s="67">
        <f t="shared" si="1264"/>
        <v>0</v>
      </c>
      <c r="BQ1960" s="65">
        <f t="shared" si="1265"/>
        <v>0</v>
      </c>
      <c r="BR1960" s="64" t="str">
        <f t="shared" si="1266"/>
        <v>Nincs hosszútávú terv!</v>
      </c>
      <c r="BS1960" s="65">
        <f t="shared" si="1267"/>
        <v>0</v>
      </c>
      <c r="BT1960" s="65">
        <f t="shared" si="1268"/>
        <v>0</v>
      </c>
      <c r="BU1960" s="65">
        <f t="shared" si="1269"/>
        <v>0</v>
      </c>
      <c r="BV1960" s="65">
        <f t="shared" si="1270"/>
        <v>0</v>
      </c>
      <c r="BW1960" s="65">
        <f t="shared" si="1271"/>
        <v>0</v>
      </c>
      <c r="BX1960" s="65">
        <f t="shared" si="1272"/>
        <v>0</v>
      </c>
      <c r="BY1960" s="65">
        <f t="shared" si="1273"/>
        <v>0</v>
      </c>
      <c r="BZ1960" s="65">
        <f t="shared" si="1274"/>
        <v>0</v>
      </c>
      <c r="CA1960" s="65">
        <f t="shared" si="1275"/>
        <v>0</v>
      </c>
      <c r="CB1960" s="65">
        <f t="shared" si="1276"/>
        <v>0</v>
      </c>
      <c r="CC1960" s="65">
        <f t="shared" si="1277"/>
        <v>0</v>
      </c>
      <c r="CD1960" s="65" t="str">
        <f t="shared" si="1247"/>
        <v>Hiányos kitöltés! (B-oszlop üres)</v>
      </c>
      <c r="CE1960" s="66" t="str">
        <f t="shared" si="1248"/>
        <v>Hiányos kitöltés! (B-oszlop üres)</v>
      </c>
      <c r="CF1960" s="65">
        <f t="shared" si="1249"/>
        <v>0</v>
      </c>
      <c r="CG1960" s="65">
        <f t="shared" si="1250"/>
        <v>0</v>
      </c>
      <c r="CH1960" s="65">
        <f t="shared" si="1251"/>
        <v>0</v>
      </c>
    </row>
    <row r="1961" spans="1:86" ht="31.25" x14ac:dyDescent="0.25">
      <c r="A1961" s="54" t="str">
        <f t="shared" si="1240"/>
        <v>Nincs VKR kiválasztva!</v>
      </c>
      <c r="B1961" s="68"/>
      <c r="C1961" s="55"/>
      <c r="D1961" s="47"/>
      <c r="E1961" s="47"/>
      <c r="F1961" s="56" t="str">
        <f>IF($G1961="","Nincs VKR kiválasztva!",INDEX(Osszesito!$C:$C,MATCH($G1961,Osszesito!$D:$D,0)))</f>
        <v>Nincs VKR kiválasztva!</v>
      </c>
      <c r="G1961" s="45"/>
      <c r="H1961" s="51" t="str">
        <f>IF($D1961="","",CONCATENATE($AY1961,"_",COUNTA($D$3:$D1961),"_FSZV_2026"))</f>
        <v/>
      </c>
      <c r="I1961" s="56" t="str">
        <f>IF($G1961="","Nincs VKR kiválasztva!",INDEX(Osszesito!$G:$G,MATCH($F1961,Osszesito!$C:$C,0)))</f>
        <v>Nincs VKR kiválasztva!</v>
      </c>
      <c r="J1961" s="56" t="str">
        <f>IF($G1961="","Nincs VKR kiválasztva!",INDEX(Osszesito!$F:$F,MATCH($F1961,Osszesito!$C:$C,0)))</f>
        <v>Nincs VKR kiválasztva!</v>
      </c>
      <c r="K1961" s="48" t="str">
        <f t="shared" si="1278"/>
        <v>Nincs kitöltve a költség rész!</v>
      </c>
      <c r="L1961" s="49"/>
      <c r="M1961" s="49"/>
      <c r="N1961" s="60"/>
      <c r="O1961" s="60"/>
      <c r="P1961" s="90"/>
      <c r="R1961" s="62"/>
      <c r="S1961" s="62"/>
      <c r="T1961" s="62"/>
      <c r="U1961" s="62"/>
      <c r="V1961" s="62"/>
      <c r="W1961" s="62"/>
      <c r="X1961" s="62"/>
      <c r="Y1961" s="62"/>
      <c r="Z1961" s="62"/>
      <c r="AA1961" s="62"/>
      <c r="AB1961" s="62"/>
      <c r="AC1961" s="61">
        <f t="shared" si="1241"/>
        <v>0</v>
      </c>
      <c r="AD1961" s="1" t="str">
        <f t="shared" si="1242"/>
        <v>Nincs VKR kiválasztva!</v>
      </c>
      <c r="AF1961" s="60"/>
      <c r="AG1961" s="60"/>
      <c r="AH1961" s="60"/>
      <c r="AI1961" s="60"/>
      <c r="AJ1961" s="60"/>
      <c r="AK1961" s="60"/>
      <c r="AL1961" s="60"/>
      <c r="AM1961" s="60"/>
      <c r="AN1961" s="60"/>
      <c r="AO1961" s="60"/>
      <c r="AP1961" s="60"/>
      <c r="AQ1961" s="61">
        <f t="shared" si="1243"/>
        <v>0</v>
      </c>
      <c r="AR1961" s="130" t="s">
        <v>36</v>
      </c>
      <c r="AS1961" s="1" t="str">
        <f t="shared" si="1244"/>
        <v>Nincs VKR kiválasztva!</v>
      </c>
      <c r="AU1961" s="46"/>
      <c r="AV1961" s="46"/>
      <c r="AY1961" s="64" t="str">
        <f>IF($D1961="","",INDEX(Osszesito!$E:$E,MATCH($F1961,Osszesito!$C:$C,0)))</f>
        <v/>
      </c>
      <c r="AZ1961" s="64">
        <f t="shared" si="1252"/>
        <v>0</v>
      </c>
      <c r="BA1961" s="65">
        <f t="shared" si="1253"/>
        <v>0</v>
      </c>
      <c r="BB1961" s="65" t="str">
        <f t="shared" si="1254"/>
        <v>x</v>
      </c>
      <c r="BC1961" s="65">
        <f t="shared" si="1245"/>
        <v>0</v>
      </c>
      <c r="BD1961" s="65">
        <f t="shared" si="1279"/>
        <v>0</v>
      </c>
      <c r="BE1961" s="65">
        <f t="shared" si="1255"/>
        <v>0</v>
      </c>
      <c r="BF1961" s="64" t="str">
        <f t="shared" si="1256"/>
        <v>A forrás egyenlő a költséggel (I.ütem).</v>
      </c>
      <c r="BG1961" s="65">
        <f t="shared" si="1257"/>
        <v>0</v>
      </c>
      <c r="BH1961" s="65">
        <f t="shared" si="1258"/>
        <v>0</v>
      </c>
      <c r="BI1961" s="65">
        <f t="shared" si="1259"/>
        <v>0</v>
      </c>
      <c r="BJ1961" s="65">
        <f t="shared" si="1260"/>
        <v>0</v>
      </c>
      <c r="BK1961" s="65">
        <f t="shared" si="1246"/>
        <v>0</v>
      </c>
      <c r="BL1961" s="66" t="str">
        <f t="shared" si="1280"/>
        <v>Nem hosszútávú a feladat.</v>
      </c>
      <c r="BM1961" s="67">
        <f t="shared" si="1261"/>
        <v>1</v>
      </c>
      <c r="BN1961" s="67">
        <f t="shared" si="1262"/>
        <v>0</v>
      </c>
      <c r="BO1961" s="67">
        <f t="shared" si="1263"/>
        <v>1</v>
      </c>
      <c r="BP1961" s="67">
        <f t="shared" si="1264"/>
        <v>0</v>
      </c>
      <c r="BQ1961" s="65">
        <f t="shared" si="1265"/>
        <v>0</v>
      </c>
      <c r="BR1961" s="64" t="str">
        <f t="shared" si="1266"/>
        <v>Nincs hosszútávú terv!</v>
      </c>
      <c r="BS1961" s="65">
        <f t="shared" si="1267"/>
        <v>0</v>
      </c>
      <c r="BT1961" s="65">
        <f t="shared" si="1268"/>
        <v>0</v>
      </c>
      <c r="BU1961" s="65">
        <f t="shared" si="1269"/>
        <v>0</v>
      </c>
      <c r="BV1961" s="65">
        <f t="shared" si="1270"/>
        <v>0</v>
      </c>
      <c r="BW1961" s="65">
        <f t="shared" si="1271"/>
        <v>0</v>
      </c>
      <c r="BX1961" s="65">
        <f t="shared" si="1272"/>
        <v>0</v>
      </c>
      <c r="BY1961" s="65">
        <f t="shared" si="1273"/>
        <v>0</v>
      </c>
      <c r="BZ1961" s="65">
        <f t="shared" si="1274"/>
        <v>0</v>
      </c>
      <c r="CA1961" s="65">
        <f t="shared" si="1275"/>
        <v>0</v>
      </c>
      <c r="CB1961" s="65">
        <f t="shared" si="1276"/>
        <v>0</v>
      </c>
      <c r="CC1961" s="65">
        <f t="shared" si="1277"/>
        <v>0</v>
      </c>
      <c r="CD1961" s="65" t="str">
        <f t="shared" si="1247"/>
        <v>Hiányos kitöltés! (B-oszlop üres)</v>
      </c>
      <c r="CE1961" s="66" t="str">
        <f t="shared" si="1248"/>
        <v>Hiányos kitöltés! (B-oszlop üres)</v>
      </c>
      <c r="CF1961" s="65">
        <f t="shared" si="1249"/>
        <v>0</v>
      </c>
      <c r="CG1961" s="65">
        <f t="shared" si="1250"/>
        <v>0</v>
      </c>
      <c r="CH1961" s="65">
        <f t="shared" si="1251"/>
        <v>0</v>
      </c>
    </row>
    <row r="1962" spans="1:86" ht="31.25" x14ac:dyDescent="0.25">
      <c r="A1962" s="54" t="str">
        <f t="shared" si="1240"/>
        <v>Nincs VKR kiválasztva!</v>
      </c>
      <c r="B1962" s="68"/>
      <c r="C1962" s="55"/>
      <c r="D1962" s="47"/>
      <c r="E1962" s="47"/>
      <c r="F1962" s="56" t="str">
        <f>IF($G1962="","Nincs VKR kiválasztva!",INDEX(Osszesito!$C:$C,MATCH($G1962,Osszesito!$D:$D,0)))</f>
        <v>Nincs VKR kiválasztva!</v>
      </c>
      <c r="G1962" s="45"/>
      <c r="H1962" s="51" t="str">
        <f>IF($D1962="","",CONCATENATE($AY1962,"_",COUNTA($D$3:$D1962),"_FSZV_2026"))</f>
        <v/>
      </c>
      <c r="I1962" s="56" t="str">
        <f>IF($G1962="","Nincs VKR kiválasztva!",INDEX(Osszesito!$G:$G,MATCH($F1962,Osszesito!$C:$C,0)))</f>
        <v>Nincs VKR kiválasztva!</v>
      </c>
      <c r="J1962" s="56" t="str">
        <f>IF($G1962="","Nincs VKR kiválasztva!",INDEX(Osszesito!$F:$F,MATCH($F1962,Osszesito!$C:$C,0)))</f>
        <v>Nincs VKR kiválasztva!</v>
      </c>
      <c r="K1962" s="48" t="str">
        <f t="shared" si="1278"/>
        <v>Nincs kitöltve a költség rész!</v>
      </c>
      <c r="L1962" s="49"/>
      <c r="M1962" s="49"/>
      <c r="N1962" s="60"/>
      <c r="O1962" s="60"/>
      <c r="P1962" s="90"/>
      <c r="R1962" s="62"/>
      <c r="S1962" s="62"/>
      <c r="T1962" s="62"/>
      <c r="U1962" s="62"/>
      <c r="V1962" s="62"/>
      <c r="W1962" s="62"/>
      <c r="X1962" s="62"/>
      <c r="Y1962" s="62"/>
      <c r="Z1962" s="62"/>
      <c r="AA1962" s="62"/>
      <c r="AB1962" s="62"/>
      <c r="AC1962" s="61">
        <f t="shared" si="1241"/>
        <v>0</v>
      </c>
      <c r="AD1962" s="1" t="str">
        <f t="shared" si="1242"/>
        <v>Nincs VKR kiválasztva!</v>
      </c>
      <c r="AF1962" s="60"/>
      <c r="AG1962" s="60"/>
      <c r="AH1962" s="60"/>
      <c r="AI1962" s="60"/>
      <c r="AJ1962" s="60"/>
      <c r="AK1962" s="60"/>
      <c r="AL1962" s="60"/>
      <c r="AM1962" s="60"/>
      <c r="AN1962" s="60"/>
      <c r="AO1962" s="60"/>
      <c r="AP1962" s="60"/>
      <c r="AQ1962" s="61">
        <f t="shared" si="1243"/>
        <v>0</v>
      </c>
      <c r="AR1962" s="130" t="s">
        <v>36</v>
      </c>
      <c r="AS1962" s="1" t="str">
        <f t="shared" si="1244"/>
        <v>Nincs VKR kiválasztva!</v>
      </c>
      <c r="AU1962" s="46"/>
      <c r="AV1962" s="46"/>
      <c r="AY1962" s="64" t="str">
        <f>IF($D1962="","",INDEX(Osszesito!$E:$E,MATCH($F1962,Osszesito!$C:$C,0)))</f>
        <v/>
      </c>
      <c r="AZ1962" s="64">
        <f t="shared" si="1252"/>
        <v>0</v>
      </c>
      <c r="BA1962" s="65">
        <f t="shared" si="1253"/>
        <v>0</v>
      </c>
      <c r="BB1962" s="65" t="str">
        <f t="shared" si="1254"/>
        <v>x</v>
      </c>
      <c r="BC1962" s="65">
        <f t="shared" si="1245"/>
        <v>0</v>
      </c>
      <c r="BD1962" s="65">
        <f t="shared" si="1279"/>
        <v>0</v>
      </c>
      <c r="BE1962" s="65">
        <f t="shared" si="1255"/>
        <v>0</v>
      </c>
      <c r="BF1962" s="64" t="str">
        <f t="shared" si="1256"/>
        <v>A forrás egyenlő a költséggel (I.ütem).</v>
      </c>
      <c r="BG1962" s="65">
        <f t="shared" si="1257"/>
        <v>0</v>
      </c>
      <c r="BH1962" s="65">
        <f t="shared" si="1258"/>
        <v>0</v>
      </c>
      <c r="BI1962" s="65">
        <f t="shared" si="1259"/>
        <v>0</v>
      </c>
      <c r="BJ1962" s="65">
        <f t="shared" si="1260"/>
        <v>0</v>
      </c>
      <c r="BK1962" s="65">
        <f t="shared" si="1246"/>
        <v>0</v>
      </c>
      <c r="BL1962" s="66" t="str">
        <f t="shared" si="1280"/>
        <v>Nem hosszútávú a feladat.</v>
      </c>
      <c r="BM1962" s="67">
        <f t="shared" si="1261"/>
        <v>1</v>
      </c>
      <c r="BN1962" s="67">
        <f t="shared" si="1262"/>
        <v>0</v>
      </c>
      <c r="BO1962" s="67">
        <f t="shared" si="1263"/>
        <v>1</v>
      </c>
      <c r="BP1962" s="67">
        <f t="shared" si="1264"/>
        <v>0</v>
      </c>
      <c r="BQ1962" s="65">
        <f t="shared" si="1265"/>
        <v>0</v>
      </c>
      <c r="BR1962" s="64" t="str">
        <f t="shared" si="1266"/>
        <v>Nincs hosszútávú terv!</v>
      </c>
      <c r="BS1962" s="65">
        <f t="shared" si="1267"/>
        <v>0</v>
      </c>
      <c r="BT1962" s="65">
        <f t="shared" si="1268"/>
        <v>0</v>
      </c>
      <c r="BU1962" s="65">
        <f t="shared" si="1269"/>
        <v>0</v>
      </c>
      <c r="BV1962" s="65">
        <f t="shared" si="1270"/>
        <v>0</v>
      </c>
      <c r="BW1962" s="65">
        <f t="shared" si="1271"/>
        <v>0</v>
      </c>
      <c r="BX1962" s="65">
        <f t="shared" si="1272"/>
        <v>0</v>
      </c>
      <c r="BY1962" s="65">
        <f t="shared" si="1273"/>
        <v>0</v>
      </c>
      <c r="BZ1962" s="65">
        <f t="shared" si="1274"/>
        <v>0</v>
      </c>
      <c r="CA1962" s="65">
        <f t="shared" si="1275"/>
        <v>0</v>
      </c>
      <c r="CB1962" s="65">
        <f t="shared" si="1276"/>
        <v>0</v>
      </c>
      <c r="CC1962" s="65">
        <f t="shared" si="1277"/>
        <v>0</v>
      </c>
      <c r="CD1962" s="65" t="str">
        <f t="shared" si="1247"/>
        <v>Hiányos kitöltés! (B-oszlop üres)</v>
      </c>
      <c r="CE1962" s="66" t="str">
        <f t="shared" si="1248"/>
        <v>Hiányos kitöltés! (B-oszlop üres)</v>
      </c>
      <c r="CF1962" s="65">
        <f t="shared" si="1249"/>
        <v>0</v>
      </c>
      <c r="CG1962" s="65">
        <f t="shared" si="1250"/>
        <v>0</v>
      </c>
      <c r="CH1962" s="65">
        <f t="shared" si="1251"/>
        <v>0</v>
      </c>
    </row>
    <row r="1963" spans="1:86" ht="31.25" x14ac:dyDescent="0.25">
      <c r="A1963" s="54" t="str">
        <f t="shared" si="1240"/>
        <v>Nincs VKR kiválasztva!</v>
      </c>
      <c r="B1963" s="68"/>
      <c r="C1963" s="55"/>
      <c r="D1963" s="47"/>
      <c r="E1963" s="47"/>
      <c r="F1963" s="56" t="str">
        <f>IF($G1963="","Nincs VKR kiválasztva!",INDEX(Osszesito!$C:$C,MATCH($G1963,Osszesito!$D:$D,0)))</f>
        <v>Nincs VKR kiválasztva!</v>
      </c>
      <c r="G1963" s="45"/>
      <c r="H1963" s="51" t="str">
        <f>IF($D1963="","",CONCATENATE($AY1963,"_",COUNTA($D$3:$D1963),"_FSZV_2026"))</f>
        <v/>
      </c>
      <c r="I1963" s="56" t="str">
        <f>IF($G1963="","Nincs VKR kiválasztva!",INDEX(Osszesito!$G:$G,MATCH($F1963,Osszesito!$C:$C,0)))</f>
        <v>Nincs VKR kiválasztva!</v>
      </c>
      <c r="J1963" s="56" t="str">
        <f>IF($G1963="","Nincs VKR kiválasztva!",INDEX(Osszesito!$F:$F,MATCH($F1963,Osszesito!$C:$C,0)))</f>
        <v>Nincs VKR kiválasztva!</v>
      </c>
      <c r="K1963" s="48" t="str">
        <f t="shared" si="1278"/>
        <v>Nincs kitöltve a költség rész!</v>
      </c>
      <c r="L1963" s="49"/>
      <c r="M1963" s="49"/>
      <c r="N1963" s="60"/>
      <c r="O1963" s="60"/>
      <c r="P1963" s="90"/>
      <c r="R1963" s="62"/>
      <c r="S1963" s="62"/>
      <c r="T1963" s="62"/>
      <c r="U1963" s="62"/>
      <c r="V1963" s="62"/>
      <c r="W1963" s="62"/>
      <c r="X1963" s="62"/>
      <c r="Y1963" s="62"/>
      <c r="Z1963" s="62"/>
      <c r="AA1963" s="62"/>
      <c r="AB1963" s="62"/>
      <c r="AC1963" s="61">
        <f t="shared" si="1241"/>
        <v>0</v>
      </c>
      <c r="AD1963" s="1" t="str">
        <f t="shared" si="1242"/>
        <v>Nincs VKR kiválasztva!</v>
      </c>
      <c r="AF1963" s="60"/>
      <c r="AG1963" s="60"/>
      <c r="AH1963" s="60"/>
      <c r="AI1963" s="60"/>
      <c r="AJ1963" s="60"/>
      <c r="AK1963" s="60"/>
      <c r="AL1963" s="60"/>
      <c r="AM1963" s="60"/>
      <c r="AN1963" s="60"/>
      <c r="AO1963" s="60"/>
      <c r="AP1963" s="60"/>
      <c r="AQ1963" s="61">
        <f t="shared" si="1243"/>
        <v>0</v>
      </c>
      <c r="AR1963" s="130" t="s">
        <v>36</v>
      </c>
      <c r="AS1963" s="1" t="str">
        <f t="shared" si="1244"/>
        <v>Nincs VKR kiválasztva!</v>
      </c>
      <c r="AU1963" s="46"/>
      <c r="AV1963" s="46"/>
      <c r="AY1963" s="64" t="str">
        <f>IF($D1963="","",INDEX(Osszesito!$E:$E,MATCH($F1963,Osszesito!$C:$C,0)))</f>
        <v/>
      </c>
      <c r="AZ1963" s="64">
        <f t="shared" si="1252"/>
        <v>0</v>
      </c>
      <c r="BA1963" s="65">
        <f t="shared" si="1253"/>
        <v>0</v>
      </c>
      <c r="BB1963" s="65" t="str">
        <f t="shared" si="1254"/>
        <v>x</v>
      </c>
      <c r="BC1963" s="65">
        <f t="shared" si="1245"/>
        <v>0</v>
      </c>
      <c r="BD1963" s="65">
        <f t="shared" si="1279"/>
        <v>0</v>
      </c>
      <c r="BE1963" s="65">
        <f t="shared" si="1255"/>
        <v>0</v>
      </c>
      <c r="BF1963" s="64" t="str">
        <f t="shared" si="1256"/>
        <v>A forrás egyenlő a költséggel (I.ütem).</v>
      </c>
      <c r="BG1963" s="65">
        <f t="shared" si="1257"/>
        <v>0</v>
      </c>
      <c r="BH1963" s="65">
        <f t="shared" si="1258"/>
        <v>0</v>
      </c>
      <c r="BI1963" s="65">
        <f t="shared" si="1259"/>
        <v>0</v>
      </c>
      <c r="BJ1963" s="65">
        <f t="shared" si="1260"/>
        <v>0</v>
      </c>
      <c r="BK1963" s="65">
        <f t="shared" si="1246"/>
        <v>0</v>
      </c>
      <c r="BL1963" s="66" t="str">
        <f t="shared" si="1280"/>
        <v>Nem hosszútávú a feladat.</v>
      </c>
      <c r="BM1963" s="67">
        <f t="shared" si="1261"/>
        <v>1</v>
      </c>
      <c r="BN1963" s="67">
        <f t="shared" si="1262"/>
        <v>0</v>
      </c>
      <c r="BO1963" s="67">
        <f t="shared" si="1263"/>
        <v>1</v>
      </c>
      <c r="BP1963" s="67">
        <f t="shared" si="1264"/>
        <v>0</v>
      </c>
      <c r="BQ1963" s="65">
        <f t="shared" si="1265"/>
        <v>0</v>
      </c>
      <c r="BR1963" s="64" t="str">
        <f t="shared" si="1266"/>
        <v>Nincs hosszútávú terv!</v>
      </c>
      <c r="BS1963" s="65">
        <f t="shared" si="1267"/>
        <v>0</v>
      </c>
      <c r="BT1963" s="65">
        <f t="shared" si="1268"/>
        <v>0</v>
      </c>
      <c r="BU1963" s="65">
        <f t="shared" si="1269"/>
        <v>0</v>
      </c>
      <c r="BV1963" s="65">
        <f t="shared" si="1270"/>
        <v>0</v>
      </c>
      <c r="BW1963" s="65">
        <f t="shared" si="1271"/>
        <v>0</v>
      </c>
      <c r="BX1963" s="65">
        <f t="shared" si="1272"/>
        <v>0</v>
      </c>
      <c r="BY1963" s="65">
        <f t="shared" si="1273"/>
        <v>0</v>
      </c>
      <c r="BZ1963" s="65">
        <f t="shared" si="1274"/>
        <v>0</v>
      </c>
      <c r="CA1963" s="65">
        <f t="shared" si="1275"/>
        <v>0</v>
      </c>
      <c r="CB1963" s="65">
        <f t="shared" si="1276"/>
        <v>0</v>
      </c>
      <c r="CC1963" s="65">
        <f t="shared" si="1277"/>
        <v>0</v>
      </c>
      <c r="CD1963" s="65" t="str">
        <f t="shared" si="1247"/>
        <v>Hiányos kitöltés! (B-oszlop üres)</v>
      </c>
      <c r="CE1963" s="66" t="str">
        <f t="shared" si="1248"/>
        <v>Hiányos kitöltés! (B-oszlop üres)</v>
      </c>
      <c r="CF1963" s="65">
        <f t="shared" si="1249"/>
        <v>0</v>
      </c>
      <c r="CG1963" s="65">
        <f t="shared" si="1250"/>
        <v>0</v>
      </c>
      <c r="CH1963" s="65">
        <f t="shared" si="1251"/>
        <v>0</v>
      </c>
    </row>
    <row r="1964" spans="1:86" ht="31.25" x14ac:dyDescent="0.25">
      <c r="A1964" s="54" t="str">
        <f t="shared" si="1240"/>
        <v>Nincs VKR kiválasztva!</v>
      </c>
      <c r="B1964" s="68"/>
      <c r="C1964" s="55"/>
      <c r="D1964" s="47"/>
      <c r="E1964" s="47"/>
      <c r="F1964" s="56" t="str">
        <f>IF($G1964="","Nincs VKR kiválasztva!",INDEX(Osszesito!$C:$C,MATCH($G1964,Osszesito!$D:$D,0)))</f>
        <v>Nincs VKR kiválasztva!</v>
      </c>
      <c r="G1964" s="45"/>
      <c r="H1964" s="51" t="str">
        <f>IF($D1964="","",CONCATENATE($AY1964,"_",COUNTA($D$3:$D1964),"_FSZV_2026"))</f>
        <v/>
      </c>
      <c r="I1964" s="56" t="str">
        <f>IF($G1964="","Nincs VKR kiválasztva!",INDEX(Osszesito!$G:$G,MATCH($F1964,Osszesito!$C:$C,0)))</f>
        <v>Nincs VKR kiválasztva!</v>
      </c>
      <c r="J1964" s="56" t="str">
        <f>IF($G1964="","Nincs VKR kiválasztva!",INDEX(Osszesito!$F:$F,MATCH($F1964,Osszesito!$C:$C,0)))</f>
        <v>Nincs VKR kiválasztva!</v>
      </c>
      <c r="K1964" s="48" t="str">
        <f t="shared" si="1278"/>
        <v>Nincs kitöltve a költség rész!</v>
      </c>
      <c r="L1964" s="49"/>
      <c r="M1964" s="49"/>
      <c r="N1964" s="60"/>
      <c r="O1964" s="60"/>
      <c r="P1964" s="90"/>
      <c r="R1964" s="62"/>
      <c r="S1964" s="62"/>
      <c r="T1964" s="62"/>
      <c r="U1964" s="62"/>
      <c r="V1964" s="62"/>
      <c r="W1964" s="62"/>
      <c r="X1964" s="62"/>
      <c r="Y1964" s="62"/>
      <c r="Z1964" s="62"/>
      <c r="AA1964" s="62"/>
      <c r="AB1964" s="62"/>
      <c r="AC1964" s="61">
        <f t="shared" si="1241"/>
        <v>0</v>
      </c>
      <c r="AD1964" s="1" t="str">
        <f t="shared" si="1242"/>
        <v>Nincs VKR kiválasztva!</v>
      </c>
      <c r="AF1964" s="60"/>
      <c r="AG1964" s="60"/>
      <c r="AH1964" s="60"/>
      <c r="AI1964" s="60"/>
      <c r="AJ1964" s="60"/>
      <c r="AK1964" s="60"/>
      <c r="AL1964" s="60"/>
      <c r="AM1964" s="60"/>
      <c r="AN1964" s="60"/>
      <c r="AO1964" s="60"/>
      <c r="AP1964" s="60"/>
      <c r="AQ1964" s="61">
        <f t="shared" si="1243"/>
        <v>0</v>
      </c>
      <c r="AR1964" s="130" t="s">
        <v>36</v>
      </c>
      <c r="AS1964" s="1" t="str">
        <f t="shared" si="1244"/>
        <v>Nincs VKR kiválasztva!</v>
      </c>
      <c r="AU1964" s="46"/>
      <c r="AV1964" s="46"/>
      <c r="AY1964" s="64" t="str">
        <f>IF($D1964="","",INDEX(Osszesito!$E:$E,MATCH($F1964,Osszesito!$C:$C,0)))</f>
        <v/>
      </c>
      <c r="AZ1964" s="64">
        <f t="shared" si="1252"/>
        <v>0</v>
      </c>
      <c r="BA1964" s="65">
        <f t="shared" si="1253"/>
        <v>0</v>
      </c>
      <c r="BB1964" s="65" t="str">
        <f t="shared" si="1254"/>
        <v>x</v>
      </c>
      <c r="BC1964" s="65">
        <f t="shared" si="1245"/>
        <v>0</v>
      </c>
      <c r="BD1964" s="65">
        <f t="shared" si="1279"/>
        <v>0</v>
      </c>
      <c r="BE1964" s="65">
        <f t="shared" si="1255"/>
        <v>0</v>
      </c>
      <c r="BF1964" s="64" t="str">
        <f t="shared" si="1256"/>
        <v>A forrás egyenlő a költséggel (I.ütem).</v>
      </c>
      <c r="BG1964" s="65">
        <f t="shared" si="1257"/>
        <v>0</v>
      </c>
      <c r="BH1964" s="65">
        <f t="shared" si="1258"/>
        <v>0</v>
      </c>
      <c r="BI1964" s="65">
        <f t="shared" si="1259"/>
        <v>0</v>
      </c>
      <c r="BJ1964" s="65">
        <f t="shared" si="1260"/>
        <v>0</v>
      </c>
      <c r="BK1964" s="65">
        <f t="shared" si="1246"/>
        <v>0</v>
      </c>
      <c r="BL1964" s="66" t="str">
        <f t="shared" si="1280"/>
        <v>Nem hosszútávú a feladat.</v>
      </c>
      <c r="BM1964" s="67">
        <f t="shared" si="1261"/>
        <v>1</v>
      </c>
      <c r="BN1964" s="67">
        <f t="shared" si="1262"/>
        <v>0</v>
      </c>
      <c r="BO1964" s="67">
        <f t="shared" si="1263"/>
        <v>1</v>
      </c>
      <c r="BP1964" s="67">
        <f t="shared" si="1264"/>
        <v>0</v>
      </c>
      <c r="BQ1964" s="65">
        <f t="shared" si="1265"/>
        <v>0</v>
      </c>
      <c r="BR1964" s="64" t="str">
        <f t="shared" si="1266"/>
        <v>Nincs hosszútávú terv!</v>
      </c>
      <c r="BS1964" s="65">
        <f t="shared" si="1267"/>
        <v>0</v>
      </c>
      <c r="BT1964" s="65">
        <f t="shared" si="1268"/>
        <v>0</v>
      </c>
      <c r="BU1964" s="65">
        <f t="shared" si="1269"/>
        <v>0</v>
      </c>
      <c r="BV1964" s="65">
        <f t="shared" si="1270"/>
        <v>0</v>
      </c>
      <c r="BW1964" s="65">
        <f t="shared" si="1271"/>
        <v>0</v>
      </c>
      <c r="BX1964" s="65">
        <f t="shared" si="1272"/>
        <v>0</v>
      </c>
      <c r="BY1964" s="65">
        <f t="shared" si="1273"/>
        <v>0</v>
      </c>
      <c r="BZ1964" s="65">
        <f t="shared" si="1274"/>
        <v>0</v>
      </c>
      <c r="CA1964" s="65">
        <f t="shared" si="1275"/>
        <v>0</v>
      </c>
      <c r="CB1964" s="65">
        <f t="shared" si="1276"/>
        <v>0</v>
      </c>
      <c r="CC1964" s="65">
        <f t="shared" si="1277"/>
        <v>0</v>
      </c>
      <c r="CD1964" s="65" t="str">
        <f t="shared" si="1247"/>
        <v>Hiányos kitöltés! (B-oszlop üres)</v>
      </c>
      <c r="CE1964" s="66" t="str">
        <f t="shared" si="1248"/>
        <v>Hiányos kitöltés! (B-oszlop üres)</v>
      </c>
      <c r="CF1964" s="65">
        <f t="shared" si="1249"/>
        <v>0</v>
      </c>
      <c r="CG1964" s="65">
        <f t="shared" si="1250"/>
        <v>0</v>
      </c>
      <c r="CH1964" s="65">
        <f t="shared" si="1251"/>
        <v>0</v>
      </c>
    </row>
    <row r="1965" spans="1:86" ht="31.25" x14ac:dyDescent="0.25">
      <c r="A1965" s="54" t="str">
        <f t="shared" si="1240"/>
        <v>Nincs VKR kiválasztva!</v>
      </c>
      <c r="B1965" s="68"/>
      <c r="C1965" s="55"/>
      <c r="D1965" s="47"/>
      <c r="E1965" s="47"/>
      <c r="F1965" s="56" t="str">
        <f>IF($G1965="","Nincs VKR kiválasztva!",INDEX(Osszesito!$C:$C,MATCH($G1965,Osszesito!$D:$D,0)))</f>
        <v>Nincs VKR kiválasztva!</v>
      </c>
      <c r="G1965" s="45"/>
      <c r="H1965" s="51" t="str">
        <f>IF($D1965="","",CONCATENATE($AY1965,"_",COUNTA($D$3:$D1965),"_FSZV_2026"))</f>
        <v/>
      </c>
      <c r="I1965" s="56" t="str">
        <f>IF($G1965="","Nincs VKR kiválasztva!",INDEX(Osszesito!$G:$G,MATCH($F1965,Osszesito!$C:$C,0)))</f>
        <v>Nincs VKR kiválasztva!</v>
      </c>
      <c r="J1965" s="56" t="str">
        <f>IF($G1965="","Nincs VKR kiválasztva!",INDEX(Osszesito!$F:$F,MATCH($F1965,Osszesito!$C:$C,0)))</f>
        <v>Nincs VKR kiválasztva!</v>
      </c>
      <c r="K1965" s="48" t="str">
        <f t="shared" si="1278"/>
        <v>Nincs kitöltve a költség rész!</v>
      </c>
      <c r="L1965" s="49"/>
      <c r="M1965" s="49"/>
      <c r="N1965" s="60"/>
      <c r="O1965" s="60"/>
      <c r="P1965" s="90"/>
      <c r="R1965" s="62"/>
      <c r="S1965" s="62"/>
      <c r="T1965" s="62"/>
      <c r="U1965" s="62"/>
      <c r="V1965" s="62"/>
      <c r="W1965" s="62"/>
      <c r="X1965" s="62"/>
      <c r="Y1965" s="62"/>
      <c r="Z1965" s="62"/>
      <c r="AA1965" s="62"/>
      <c r="AB1965" s="62"/>
      <c r="AC1965" s="61">
        <f t="shared" si="1241"/>
        <v>0</v>
      </c>
      <c r="AD1965" s="1" t="str">
        <f t="shared" si="1242"/>
        <v>Nincs VKR kiválasztva!</v>
      </c>
      <c r="AF1965" s="60"/>
      <c r="AG1965" s="60"/>
      <c r="AH1965" s="60"/>
      <c r="AI1965" s="60"/>
      <c r="AJ1965" s="60"/>
      <c r="AK1965" s="60"/>
      <c r="AL1965" s="60"/>
      <c r="AM1965" s="60"/>
      <c r="AN1965" s="60"/>
      <c r="AO1965" s="60"/>
      <c r="AP1965" s="60"/>
      <c r="AQ1965" s="61">
        <f t="shared" si="1243"/>
        <v>0</v>
      </c>
      <c r="AR1965" s="130" t="s">
        <v>36</v>
      </c>
      <c r="AS1965" s="1" t="str">
        <f t="shared" si="1244"/>
        <v>Nincs VKR kiválasztva!</v>
      </c>
      <c r="AU1965" s="46"/>
      <c r="AV1965" s="46"/>
      <c r="AY1965" s="64" t="str">
        <f>IF($D1965="","",INDEX(Osszesito!$E:$E,MATCH($F1965,Osszesito!$C:$C,0)))</f>
        <v/>
      </c>
      <c r="AZ1965" s="64">
        <f t="shared" si="1252"/>
        <v>0</v>
      </c>
      <c r="BA1965" s="65">
        <f t="shared" si="1253"/>
        <v>0</v>
      </c>
      <c r="BB1965" s="65" t="str">
        <f t="shared" si="1254"/>
        <v>x</v>
      </c>
      <c r="BC1965" s="65">
        <f t="shared" si="1245"/>
        <v>0</v>
      </c>
      <c r="BD1965" s="65">
        <f t="shared" si="1279"/>
        <v>0</v>
      </c>
      <c r="BE1965" s="65">
        <f t="shared" si="1255"/>
        <v>0</v>
      </c>
      <c r="BF1965" s="64" t="str">
        <f t="shared" si="1256"/>
        <v>A forrás egyenlő a költséggel (I.ütem).</v>
      </c>
      <c r="BG1965" s="65">
        <f t="shared" si="1257"/>
        <v>0</v>
      </c>
      <c r="BH1965" s="65">
        <f t="shared" si="1258"/>
        <v>0</v>
      </c>
      <c r="BI1965" s="65">
        <f t="shared" si="1259"/>
        <v>0</v>
      </c>
      <c r="BJ1965" s="65">
        <f t="shared" si="1260"/>
        <v>0</v>
      </c>
      <c r="BK1965" s="65">
        <f t="shared" si="1246"/>
        <v>0</v>
      </c>
      <c r="BL1965" s="66" t="str">
        <f t="shared" si="1280"/>
        <v>Nem hosszútávú a feladat.</v>
      </c>
      <c r="BM1965" s="67">
        <f t="shared" si="1261"/>
        <v>1</v>
      </c>
      <c r="BN1965" s="67">
        <f t="shared" si="1262"/>
        <v>0</v>
      </c>
      <c r="BO1965" s="67">
        <f t="shared" si="1263"/>
        <v>1</v>
      </c>
      <c r="BP1965" s="67">
        <f t="shared" si="1264"/>
        <v>0</v>
      </c>
      <c r="BQ1965" s="65">
        <f t="shared" si="1265"/>
        <v>0</v>
      </c>
      <c r="BR1965" s="64" t="str">
        <f t="shared" si="1266"/>
        <v>Nincs hosszútávú terv!</v>
      </c>
      <c r="BS1965" s="65">
        <f t="shared" si="1267"/>
        <v>0</v>
      </c>
      <c r="BT1965" s="65">
        <f t="shared" si="1268"/>
        <v>0</v>
      </c>
      <c r="BU1965" s="65">
        <f t="shared" si="1269"/>
        <v>0</v>
      </c>
      <c r="BV1965" s="65">
        <f t="shared" si="1270"/>
        <v>0</v>
      </c>
      <c r="BW1965" s="65">
        <f t="shared" si="1271"/>
        <v>0</v>
      </c>
      <c r="BX1965" s="65">
        <f t="shared" si="1272"/>
        <v>0</v>
      </c>
      <c r="BY1965" s="65">
        <f t="shared" si="1273"/>
        <v>0</v>
      </c>
      <c r="BZ1965" s="65">
        <f t="shared" si="1274"/>
        <v>0</v>
      </c>
      <c r="CA1965" s="65">
        <f t="shared" si="1275"/>
        <v>0</v>
      </c>
      <c r="CB1965" s="65">
        <f t="shared" si="1276"/>
        <v>0</v>
      </c>
      <c r="CC1965" s="65">
        <f t="shared" si="1277"/>
        <v>0</v>
      </c>
      <c r="CD1965" s="65" t="str">
        <f t="shared" si="1247"/>
        <v>Hiányos kitöltés! (B-oszlop üres)</v>
      </c>
      <c r="CE1965" s="66" t="str">
        <f t="shared" si="1248"/>
        <v>Hiányos kitöltés! (B-oszlop üres)</v>
      </c>
      <c r="CF1965" s="65">
        <f t="shared" si="1249"/>
        <v>0</v>
      </c>
      <c r="CG1965" s="65">
        <f t="shared" si="1250"/>
        <v>0</v>
      </c>
      <c r="CH1965" s="65">
        <f t="shared" si="1251"/>
        <v>0</v>
      </c>
    </row>
    <row r="1966" spans="1:86" ht="31.25" x14ac:dyDescent="0.25">
      <c r="A1966" s="54" t="str">
        <f t="shared" si="1240"/>
        <v>Nincs VKR kiválasztva!</v>
      </c>
      <c r="B1966" s="68"/>
      <c r="C1966" s="55"/>
      <c r="D1966" s="47"/>
      <c r="E1966" s="47"/>
      <c r="F1966" s="56" t="str">
        <f>IF($G1966="","Nincs VKR kiválasztva!",INDEX(Osszesito!$C:$C,MATCH($G1966,Osszesito!$D:$D,0)))</f>
        <v>Nincs VKR kiválasztva!</v>
      </c>
      <c r="G1966" s="45"/>
      <c r="H1966" s="51" t="str">
        <f>IF($D1966="","",CONCATENATE($AY1966,"_",COUNTA($D$3:$D1966),"_FSZV_2026"))</f>
        <v/>
      </c>
      <c r="I1966" s="56" t="str">
        <f>IF($G1966="","Nincs VKR kiválasztva!",INDEX(Osszesito!$G:$G,MATCH($F1966,Osszesito!$C:$C,0)))</f>
        <v>Nincs VKR kiválasztva!</v>
      </c>
      <c r="J1966" s="56" t="str">
        <f>IF($G1966="","Nincs VKR kiválasztva!",INDEX(Osszesito!$F:$F,MATCH($F1966,Osszesito!$C:$C,0)))</f>
        <v>Nincs VKR kiválasztva!</v>
      </c>
      <c r="K1966" s="48" t="str">
        <f t="shared" si="1278"/>
        <v>Nincs kitöltve a költség rész!</v>
      </c>
      <c r="L1966" s="49"/>
      <c r="M1966" s="49"/>
      <c r="N1966" s="60"/>
      <c r="O1966" s="60"/>
      <c r="P1966" s="90"/>
      <c r="R1966" s="62"/>
      <c r="S1966" s="62"/>
      <c r="T1966" s="62"/>
      <c r="U1966" s="62"/>
      <c r="V1966" s="62"/>
      <c r="W1966" s="62"/>
      <c r="X1966" s="62"/>
      <c r="Y1966" s="62"/>
      <c r="Z1966" s="62"/>
      <c r="AA1966" s="62"/>
      <c r="AB1966" s="62"/>
      <c r="AC1966" s="61">
        <f t="shared" si="1241"/>
        <v>0</v>
      </c>
      <c r="AD1966" s="1" t="str">
        <f t="shared" si="1242"/>
        <v>Nincs VKR kiválasztva!</v>
      </c>
      <c r="AF1966" s="60"/>
      <c r="AG1966" s="60"/>
      <c r="AH1966" s="60"/>
      <c r="AI1966" s="60"/>
      <c r="AJ1966" s="60"/>
      <c r="AK1966" s="60"/>
      <c r="AL1966" s="60"/>
      <c r="AM1966" s="60"/>
      <c r="AN1966" s="60"/>
      <c r="AO1966" s="60"/>
      <c r="AP1966" s="60"/>
      <c r="AQ1966" s="61">
        <f t="shared" si="1243"/>
        <v>0</v>
      </c>
      <c r="AR1966" s="130" t="s">
        <v>36</v>
      </c>
      <c r="AS1966" s="1" t="str">
        <f t="shared" si="1244"/>
        <v>Nincs VKR kiválasztva!</v>
      </c>
      <c r="AU1966" s="46"/>
      <c r="AV1966" s="46"/>
      <c r="AY1966" s="64" t="str">
        <f>IF($D1966="","",INDEX(Osszesito!$E:$E,MATCH($F1966,Osszesito!$C:$C,0)))</f>
        <v/>
      </c>
      <c r="AZ1966" s="64">
        <f t="shared" si="1252"/>
        <v>0</v>
      </c>
      <c r="BA1966" s="65">
        <f t="shared" si="1253"/>
        <v>0</v>
      </c>
      <c r="BB1966" s="65" t="str">
        <f t="shared" si="1254"/>
        <v>x</v>
      </c>
      <c r="BC1966" s="65">
        <f t="shared" si="1245"/>
        <v>0</v>
      </c>
      <c r="BD1966" s="65">
        <f t="shared" si="1279"/>
        <v>0</v>
      </c>
      <c r="BE1966" s="65">
        <f t="shared" si="1255"/>
        <v>0</v>
      </c>
      <c r="BF1966" s="64" t="str">
        <f t="shared" si="1256"/>
        <v>A forrás egyenlő a költséggel (I.ütem).</v>
      </c>
      <c r="BG1966" s="65">
        <f t="shared" si="1257"/>
        <v>0</v>
      </c>
      <c r="BH1966" s="65">
        <f t="shared" si="1258"/>
        <v>0</v>
      </c>
      <c r="BI1966" s="65">
        <f t="shared" si="1259"/>
        <v>0</v>
      </c>
      <c r="BJ1966" s="65">
        <f t="shared" si="1260"/>
        <v>0</v>
      </c>
      <c r="BK1966" s="65">
        <f t="shared" si="1246"/>
        <v>0</v>
      </c>
      <c r="BL1966" s="66" t="str">
        <f t="shared" si="1280"/>
        <v>Nem hosszútávú a feladat.</v>
      </c>
      <c r="BM1966" s="67">
        <f t="shared" si="1261"/>
        <v>1</v>
      </c>
      <c r="BN1966" s="67">
        <f t="shared" si="1262"/>
        <v>0</v>
      </c>
      <c r="BO1966" s="67">
        <f t="shared" si="1263"/>
        <v>1</v>
      </c>
      <c r="BP1966" s="67">
        <f t="shared" si="1264"/>
        <v>0</v>
      </c>
      <c r="BQ1966" s="65">
        <f t="shared" si="1265"/>
        <v>0</v>
      </c>
      <c r="BR1966" s="64" t="str">
        <f t="shared" si="1266"/>
        <v>Nincs hosszútávú terv!</v>
      </c>
      <c r="BS1966" s="65">
        <f t="shared" si="1267"/>
        <v>0</v>
      </c>
      <c r="BT1966" s="65">
        <f t="shared" si="1268"/>
        <v>0</v>
      </c>
      <c r="BU1966" s="65">
        <f t="shared" si="1269"/>
        <v>0</v>
      </c>
      <c r="BV1966" s="65">
        <f t="shared" si="1270"/>
        <v>0</v>
      </c>
      <c r="BW1966" s="65">
        <f t="shared" si="1271"/>
        <v>0</v>
      </c>
      <c r="BX1966" s="65">
        <f t="shared" si="1272"/>
        <v>0</v>
      </c>
      <c r="BY1966" s="65">
        <f t="shared" si="1273"/>
        <v>0</v>
      </c>
      <c r="BZ1966" s="65">
        <f t="shared" si="1274"/>
        <v>0</v>
      </c>
      <c r="CA1966" s="65">
        <f t="shared" si="1275"/>
        <v>0</v>
      </c>
      <c r="CB1966" s="65">
        <f t="shared" si="1276"/>
        <v>0</v>
      </c>
      <c r="CC1966" s="65">
        <f t="shared" si="1277"/>
        <v>0</v>
      </c>
      <c r="CD1966" s="65" t="str">
        <f t="shared" si="1247"/>
        <v>Hiányos kitöltés! (B-oszlop üres)</v>
      </c>
      <c r="CE1966" s="66" t="str">
        <f t="shared" si="1248"/>
        <v>Hiányos kitöltés! (B-oszlop üres)</v>
      </c>
      <c r="CF1966" s="65">
        <f t="shared" si="1249"/>
        <v>0</v>
      </c>
      <c r="CG1966" s="65">
        <f t="shared" si="1250"/>
        <v>0</v>
      </c>
      <c r="CH1966" s="65">
        <f t="shared" si="1251"/>
        <v>0</v>
      </c>
    </row>
    <row r="1967" spans="1:86" ht="31.25" x14ac:dyDescent="0.25">
      <c r="A1967" s="54" t="str">
        <f t="shared" si="1240"/>
        <v>Nincs VKR kiválasztva!</v>
      </c>
      <c r="B1967" s="68"/>
      <c r="C1967" s="55"/>
      <c r="D1967" s="47"/>
      <c r="E1967" s="47"/>
      <c r="F1967" s="56" t="str">
        <f>IF($G1967="","Nincs VKR kiválasztva!",INDEX(Osszesito!$C:$C,MATCH($G1967,Osszesito!$D:$D,0)))</f>
        <v>Nincs VKR kiválasztva!</v>
      </c>
      <c r="G1967" s="45"/>
      <c r="H1967" s="51" t="str">
        <f>IF($D1967="","",CONCATENATE($AY1967,"_",COUNTA($D$3:$D1967),"_FSZV_2026"))</f>
        <v/>
      </c>
      <c r="I1967" s="56" t="str">
        <f>IF($G1967="","Nincs VKR kiválasztva!",INDEX(Osszesito!$G:$G,MATCH($F1967,Osszesito!$C:$C,0)))</f>
        <v>Nincs VKR kiválasztva!</v>
      </c>
      <c r="J1967" s="56" t="str">
        <f>IF($G1967="","Nincs VKR kiválasztva!",INDEX(Osszesito!$F:$F,MATCH($F1967,Osszesito!$C:$C,0)))</f>
        <v>Nincs VKR kiválasztva!</v>
      </c>
      <c r="K1967" s="48" t="str">
        <f t="shared" si="1278"/>
        <v>Nincs kitöltve a költség rész!</v>
      </c>
      <c r="L1967" s="49"/>
      <c r="M1967" s="49"/>
      <c r="N1967" s="60"/>
      <c r="O1967" s="60"/>
      <c r="P1967" s="90"/>
      <c r="R1967" s="62"/>
      <c r="S1967" s="62"/>
      <c r="T1967" s="62"/>
      <c r="U1967" s="62"/>
      <c r="V1967" s="62"/>
      <c r="W1967" s="62"/>
      <c r="X1967" s="62"/>
      <c r="Y1967" s="62"/>
      <c r="Z1967" s="62"/>
      <c r="AA1967" s="62"/>
      <c r="AB1967" s="62"/>
      <c r="AC1967" s="61">
        <f t="shared" si="1241"/>
        <v>0</v>
      </c>
      <c r="AD1967" s="1" t="str">
        <f t="shared" si="1242"/>
        <v>Nincs VKR kiválasztva!</v>
      </c>
      <c r="AF1967" s="60"/>
      <c r="AG1967" s="60"/>
      <c r="AH1967" s="60"/>
      <c r="AI1967" s="60"/>
      <c r="AJ1967" s="60"/>
      <c r="AK1967" s="60"/>
      <c r="AL1967" s="60"/>
      <c r="AM1967" s="60"/>
      <c r="AN1967" s="60"/>
      <c r="AO1967" s="60"/>
      <c r="AP1967" s="60"/>
      <c r="AQ1967" s="61">
        <f t="shared" si="1243"/>
        <v>0</v>
      </c>
      <c r="AR1967" s="130" t="s">
        <v>36</v>
      </c>
      <c r="AS1967" s="1" t="str">
        <f t="shared" si="1244"/>
        <v>Nincs VKR kiválasztva!</v>
      </c>
      <c r="AU1967" s="46"/>
      <c r="AV1967" s="46"/>
      <c r="AY1967" s="64" t="str">
        <f>IF($D1967="","",INDEX(Osszesito!$E:$E,MATCH($F1967,Osszesito!$C:$C,0)))</f>
        <v/>
      </c>
      <c r="AZ1967" s="64">
        <f t="shared" si="1252"/>
        <v>0</v>
      </c>
      <c r="BA1967" s="65">
        <f t="shared" si="1253"/>
        <v>0</v>
      </c>
      <c r="BB1967" s="65" t="str">
        <f t="shared" si="1254"/>
        <v>x</v>
      </c>
      <c r="BC1967" s="65">
        <f t="shared" si="1245"/>
        <v>0</v>
      </c>
      <c r="BD1967" s="65">
        <f t="shared" si="1279"/>
        <v>0</v>
      </c>
      <c r="BE1967" s="65">
        <f t="shared" si="1255"/>
        <v>0</v>
      </c>
      <c r="BF1967" s="64" t="str">
        <f t="shared" si="1256"/>
        <v>A forrás egyenlő a költséggel (I.ütem).</v>
      </c>
      <c r="BG1967" s="65">
        <f t="shared" si="1257"/>
        <v>0</v>
      </c>
      <c r="BH1967" s="65">
        <f t="shared" si="1258"/>
        <v>0</v>
      </c>
      <c r="BI1967" s="65">
        <f t="shared" si="1259"/>
        <v>0</v>
      </c>
      <c r="BJ1967" s="65">
        <f t="shared" si="1260"/>
        <v>0</v>
      </c>
      <c r="BK1967" s="65">
        <f t="shared" si="1246"/>
        <v>0</v>
      </c>
      <c r="BL1967" s="66" t="str">
        <f t="shared" si="1280"/>
        <v>Nem hosszútávú a feladat.</v>
      </c>
      <c r="BM1967" s="67">
        <f t="shared" si="1261"/>
        <v>1</v>
      </c>
      <c r="BN1967" s="67">
        <f t="shared" si="1262"/>
        <v>0</v>
      </c>
      <c r="BO1967" s="67">
        <f t="shared" si="1263"/>
        <v>1</v>
      </c>
      <c r="BP1967" s="67">
        <f t="shared" si="1264"/>
        <v>0</v>
      </c>
      <c r="BQ1967" s="65">
        <f t="shared" si="1265"/>
        <v>0</v>
      </c>
      <c r="BR1967" s="64" t="str">
        <f t="shared" si="1266"/>
        <v>Nincs hosszútávú terv!</v>
      </c>
      <c r="BS1967" s="65">
        <f t="shared" si="1267"/>
        <v>0</v>
      </c>
      <c r="BT1967" s="65">
        <f t="shared" si="1268"/>
        <v>0</v>
      </c>
      <c r="BU1967" s="65">
        <f t="shared" si="1269"/>
        <v>0</v>
      </c>
      <c r="BV1967" s="65">
        <f t="shared" si="1270"/>
        <v>0</v>
      </c>
      <c r="BW1967" s="65">
        <f t="shared" si="1271"/>
        <v>0</v>
      </c>
      <c r="BX1967" s="65">
        <f t="shared" si="1272"/>
        <v>0</v>
      </c>
      <c r="BY1967" s="65">
        <f t="shared" si="1273"/>
        <v>0</v>
      </c>
      <c r="BZ1967" s="65">
        <f t="shared" si="1274"/>
        <v>0</v>
      </c>
      <c r="CA1967" s="65">
        <f t="shared" si="1275"/>
        <v>0</v>
      </c>
      <c r="CB1967" s="65">
        <f t="shared" si="1276"/>
        <v>0</v>
      </c>
      <c r="CC1967" s="65">
        <f t="shared" si="1277"/>
        <v>0</v>
      </c>
      <c r="CD1967" s="65" t="str">
        <f t="shared" si="1247"/>
        <v>Hiányos kitöltés! (B-oszlop üres)</v>
      </c>
      <c r="CE1967" s="66" t="str">
        <f t="shared" si="1248"/>
        <v>Hiányos kitöltés! (B-oszlop üres)</v>
      </c>
      <c r="CF1967" s="65">
        <f t="shared" si="1249"/>
        <v>0</v>
      </c>
      <c r="CG1967" s="65">
        <f t="shared" si="1250"/>
        <v>0</v>
      </c>
      <c r="CH1967" s="65">
        <f t="shared" si="1251"/>
        <v>0</v>
      </c>
    </row>
    <row r="1968" spans="1:86" ht="31.25" x14ac:dyDescent="0.25">
      <c r="A1968" s="54" t="str">
        <f t="shared" si="1240"/>
        <v>Nincs VKR kiválasztva!</v>
      </c>
      <c r="B1968" s="68"/>
      <c r="C1968" s="55"/>
      <c r="D1968" s="47"/>
      <c r="E1968" s="47"/>
      <c r="F1968" s="56" t="str">
        <f>IF($G1968="","Nincs VKR kiválasztva!",INDEX(Osszesito!$C:$C,MATCH($G1968,Osszesito!$D:$D,0)))</f>
        <v>Nincs VKR kiválasztva!</v>
      </c>
      <c r="G1968" s="45"/>
      <c r="H1968" s="51" t="str">
        <f>IF($D1968="","",CONCATENATE($AY1968,"_",COUNTA($D$3:$D1968),"_FSZV_2026"))</f>
        <v/>
      </c>
      <c r="I1968" s="56" t="str">
        <f>IF($G1968="","Nincs VKR kiválasztva!",INDEX(Osszesito!$G:$G,MATCH($F1968,Osszesito!$C:$C,0)))</f>
        <v>Nincs VKR kiválasztva!</v>
      </c>
      <c r="J1968" s="56" t="str">
        <f>IF($G1968="","Nincs VKR kiválasztva!",INDEX(Osszesito!$F:$F,MATCH($F1968,Osszesito!$C:$C,0)))</f>
        <v>Nincs VKR kiválasztva!</v>
      </c>
      <c r="K1968" s="48" t="str">
        <f t="shared" si="1278"/>
        <v>Nincs kitöltve a költség rész!</v>
      </c>
      <c r="L1968" s="49"/>
      <c r="M1968" s="49"/>
      <c r="N1968" s="60"/>
      <c r="O1968" s="60"/>
      <c r="P1968" s="90"/>
      <c r="R1968" s="62"/>
      <c r="S1968" s="62"/>
      <c r="T1968" s="62"/>
      <c r="U1968" s="62"/>
      <c r="V1968" s="62"/>
      <c r="W1968" s="62"/>
      <c r="X1968" s="62"/>
      <c r="Y1968" s="62"/>
      <c r="Z1968" s="62"/>
      <c r="AA1968" s="62"/>
      <c r="AB1968" s="62"/>
      <c r="AC1968" s="61">
        <f t="shared" si="1241"/>
        <v>0</v>
      </c>
      <c r="AD1968" s="1" t="str">
        <f t="shared" si="1242"/>
        <v>Nincs VKR kiválasztva!</v>
      </c>
      <c r="AF1968" s="60"/>
      <c r="AG1968" s="60"/>
      <c r="AH1968" s="60"/>
      <c r="AI1968" s="60"/>
      <c r="AJ1968" s="60"/>
      <c r="AK1968" s="60"/>
      <c r="AL1968" s="60"/>
      <c r="AM1968" s="60"/>
      <c r="AN1968" s="60"/>
      <c r="AO1968" s="60"/>
      <c r="AP1968" s="60"/>
      <c r="AQ1968" s="61">
        <f t="shared" si="1243"/>
        <v>0</v>
      </c>
      <c r="AR1968" s="130" t="s">
        <v>36</v>
      </c>
      <c r="AS1968" s="1" t="str">
        <f t="shared" si="1244"/>
        <v>Nincs VKR kiválasztva!</v>
      </c>
      <c r="AU1968" s="46"/>
      <c r="AV1968" s="46"/>
      <c r="AY1968" s="64" t="str">
        <f>IF($D1968="","",INDEX(Osszesito!$E:$E,MATCH($F1968,Osszesito!$C:$C,0)))</f>
        <v/>
      </c>
      <c r="AZ1968" s="64">
        <f t="shared" si="1252"/>
        <v>0</v>
      </c>
      <c r="BA1968" s="65">
        <f t="shared" si="1253"/>
        <v>0</v>
      </c>
      <c r="BB1968" s="65" t="str">
        <f t="shared" si="1254"/>
        <v>x</v>
      </c>
      <c r="BC1968" s="65">
        <f t="shared" si="1245"/>
        <v>0</v>
      </c>
      <c r="BD1968" s="65">
        <f t="shared" si="1279"/>
        <v>0</v>
      </c>
      <c r="BE1968" s="65">
        <f t="shared" si="1255"/>
        <v>0</v>
      </c>
      <c r="BF1968" s="64" t="str">
        <f t="shared" si="1256"/>
        <v>A forrás egyenlő a költséggel (I.ütem).</v>
      </c>
      <c r="BG1968" s="65">
        <f t="shared" si="1257"/>
        <v>0</v>
      </c>
      <c r="BH1968" s="65">
        <f t="shared" si="1258"/>
        <v>0</v>
      </c>
      <c r="BI1968" s="65">
        <f t="shared" si="1259"/>
        <v>0</v>
      </c>
      <c r="BJ1968" s="65">
        <f t="shared" si="1260"/>
        <v>0</v>
      </c>
      <c r="BK1968" s="65">
        <f t="shared" si="1246"/>
        <v>0</v>
      </c>
      <c r="BL1968" s="66" t="str">
        <f t="shared" si="1280"/>
        <v>Nem hosszútávú a feladat.</v>
      </c>
      <c r="BM1968" s="67">
        <f t="shared" si="1261"/>
        <v>1</v>
      </c>
      <c r="BN1968" s="67">
        <f t="shared" si="1262"/>
        <v>0</v>
      </c>
      <c r="BO1968" s="67">
        <f t="shared" si="1263"/>
        <v>1</v>
      </c>
      <c r="BP1968" s="67">
        <f t="shared" si="1264"/>
        <v>0</v>
      </c>
      <c r="BQ1968" s="65">
        <f t="shared" si="1265"/>
        <v>0</v>
      </c>
      <c r="BR1968" s="64" t="str">
        <f t="shared" si="1266"/>
        <v>Nincs hosszútávú terv!</v>
      </c>
      <c r="BS1968" s="65">
        <f t="shared" si="1267"/>
        <v>0</v>
      </c>
      <c r="BT1968" s="65">
        <f t="shared" si="1268"/>
        <v>0</v>
      </c>
      <c r="BU1968" s="65">
        <f t="shared" si="1269"/>
        <v>0</v>
      </c>
      <c r="BV1968" s="65">
        <f t="shared" si="1270"/>
        <v>0</v>
      </c>
      <c r="BW1968" s="65">
        <f t="shared" si="1271"/>
        <v>0</v>
      </c>
      <c r="BX1968" s="65">
        <f t="shared" si="1272"/>
        <v>0</v>
      </c>
      <c r="BY1968" s="65">
        <f t="shared" si="1273"/>
        <v>0</v>
      </c>
      <c r="BZ1968" s="65">
        <f t="shared" si="1274"/>
        <v>0</v>
      </c>
      <c r="CA1968" s="65">
        <f t="shared" si="1275"/>
        <v>0</v>
      </c>
      <c r="CB1968" s="65">
        <f t="shared" si="1276"/>
        <v>0</v>
      </c>
      <c r="CC1968" s="65">
        <f t="shared" si="1277"/>
        <v>0</v>
      </c>
      <c r="CD1968" s="65" t="str">
        <f t="shared" si="1247"/>
        <v>Hiányos kitöltés! (B-oszlop üres)</v>
      </c>
      <c r="CE1968" s="66" t="str">
        <f t="shared" si="1248"/>
        <v>Hiányos kitöltés! (B-oszlop üres)</v>
      </c>
      <c r="CF1968" s="65">
        <f t="shared" si="1249"/>
        <v>0</v>
      </c>
      <c r="CG1968" s="65">
        <f t="shared" si="1250"/>
        <v>0</v>
      </c>
      <c r="CH1968" s="65">
        <f t="shared" si="1251"/>
        <v>0</v>
      </c>
    </row>
    <row r="1969" spans="1:86" ht="31.25" x14ac:dyDescent="0.25">
      <c r="A1969" s="54" t="str">
        <f t="shared" si="1240"/>
        <v>Nincs VKR kiválasztva!</v>
      </c>
      <c r="B1969" s="68"/>
      <c r="C1969" s="55"/>
      <c r="D1969" s="47"/>
      <c r="E1969" s="47"/>
      <c r="F1969" s="56" t="str">
        <f>IF($G1969="","Nincs VKR kiválasztva!",INDEX(Osszesito!$C:$C,MATCH($G1969,Osszesito!$D:$D,0)))</f>
        <v>Nincs VKR kiválasztva!</v>
      </c>
      <c r="G1969" s="45"/>
      <c r="H1969" s="51" t="str">
        <f>IF($D1969="","",CONCATENATE($AY1969,"_",COUNTA($D$3:$D1969),"_FSZV_2026"))</f>
        <v/>
      </c>
      <c r="I1969" s="56" t="str">
        <f>IF($G1969="","Nincs VKR kiválasztva!",INDEX(Osszesito!$G:$G,MATCH($F1969,Osszesito!$C:$C,0)))</f>
        <v>Nincs VKR kiválasztva!</v>
      </c>
      <c r="J1969" s="56" t="str">
        <f>IF($G1969="","Nincs VKR kiválasztva!",INDEX(Osszesito!$F:$F,MATCH($F1969,Osszesito!$C:$C,0)))</f>
        <v>Nincs VKR kiválasztva!</v>
      </c>
      <c r="K1969" s="48" t="str">
        <f t="shared" si="1278"/>
        <v>Nincs kitöltve a költség rész!</v>
      </c>
      <c r="L1969" s="49"/>
      <c r="M1969" s="49"/>
      <c r="N1969" s="60"/>
      <c r="O1969" s="60"/>
      <c r="P1969" s="90"/>
      <c r="R1969" s="62"/>
      <c r="S1969" s="62"/>
      <c r="T1969" s="62"/>
      <c r="U1969" s="62"/>
      <c r="V1969" s="62"/>
      <c r="W1969" s="62"/>
      <c r="X1969" s="62"/>
      <c r="Y1969" s="62"/>
      <c r="Z1969" s="62"/>
      <c r="AA1969" s="62"/>
      <c r="AB1969" s="62"/>
      <c r="AC1969" s="61">
        <f t="shared" si="1241"/>
        <v>0</v>
      </c>
      <c r="AD1969" s="1" t="str">
        <f t="shared" si="1242"/>
        <v>Nincs VKR kiválasztva!</v>
      </c>
      <c r="AF1969" s="60"/>
      <c r="AG1969" s="60"/>
      <c r="AH1969" s="60"/>
      <c r="AI1969" s="60"/>
      <c r="AJ1969" s="60"/>
      <c r="AK1969" s="60"/>
      <c r="AL1969" s="60"/>
      <c r="AM1969" s="60"/>
      <c r="AN1969" s="60"/>
      <c r="AO1969" s="60"/>
      <c r="AP1969" s="60"/>
      <c r="AQ1969" s="61">
        <f t="shared" si="1243"/>
        <v>0</v>
      </c>
      <c r="AR1969" s="130" t="s">
        <v>36</v>
      </c>
      <c r="AS1969" s="1" t="str">
        <f t="shared" si="1244"/>
        <v>Nincs VKR kiválasztva!</v>
      </c>
      <c r="AU1969" s="46"/>
      <c r="AV1969" s="46"/>
      <c r="AY1969" s="64" t="str">
        <f>IF($D1969="","",INDEX(Osszesito!$E:$E,MATCH($F1969,Osszesito!$C:$C,0)))</f>
        <v/>
      </c>
      <c r="AZ1969" s="64">
        <f t="shared" si="1252"/>
        <v>0</v>
      </c>
      <c r="BA1969" s="65">
        <f t="shared" si="1253"/>
        <v>0</v>
      </c>
      <c r="BB1969" s="65" t="str">
        <f t="shared" si="1254"/>
        <v>x</v>
      </c>
      <c r="BC1969" s="65">
        <f t="shared" si="1245"/>
        <v>0</v>
      </c>
      <c r="BD1969" s="65">
        <f t="shared" si="1279"/>
        <v>0</v>
      </c>
      <c r="BE1969" s="65">
        <f t="shared" si="1255"/>
        <v>0</v>
      </c>
      <c r="BF1969" s="64" t="str">
        <f t="shared" si="1256"/>
        <v>A forrás egyenlő a költséggel (I.ütem).</v>
      </c>
      <c r="BG1969" s="65">
        <f t="shared" si="1257"/>
        <v>0</v>
      </c>
      <c r="BH1969" s="65">
        <f t="shared" si="1258"/>
        <v>0</v>
      </c>
      <c r="BI1969" s="65">
        <f t="shared" si="1259"/>
        <v>0</v>
      </c>
      <c r="BJ1969" s="65">
        <f t="shared" si="1260"/>
        <v>0</v>
      </c>
      <c r="BK1969" s="65">
        <f t="shared" si="1246"/>
        <v>0</v>
      </c>
      <c r="BL1969" s="66" t="str">
        <f t="shared" si="1280"/>
        <v>Nem hosszútávú a feladat.</v>
      </c>
      <c r="BM1969" s="67">
        <f t="shared" si="1261"/>
        <v>1</v>
      </c>
      <c r="BN1969" s="67">
        <f t="shared" si="1262"/>
        <v>0</v>
      </c>
      <c r="BO1969" s="67">
        <f t="shared" si="1263"/>
        <v>1</v>
      </c>
      <c r="BP1969" s="67">
        <f t="shared" si="1264"/>
        <v>0</v>
      </c>
      <c r="BQ1969" s="65">
        <f t="shared" si="1265"/>
        <v>0</v>
      </c>
      <c r="BR1969" s="64" t="str">
        <f t="shared" si="1266"/>
        <v>Nincs hosszútávú terv!</v>
      </c>
      <c r="BS1969" s="65">
        <f t="shared" si="1267"/>
        <v>0</v>
      </c>
      <c r="BT1969" s="65">
        <f t="shared" si="1268"/>
        <v>0</v>
      </c>
      <c r="BU1969" s="65">
        <f t="shared" si="1269"/>
        <v>0</v>
      </c>
      <c r="BV1969" s="65">
        <f t="shared" si="1270"/>
        <v>0</v>
      </c>
      <c r="BW1969" s="65">
        <f t="shared" si="1271"/>
        <v>0</v>
      </c>
      <c r="BX1969" s="65">
        <f t="shared" si="1272"/>
        <v>0</v>
      </c>
      <c r="BY1969" s="65">
        <f t="shared" si="1273"/>
        <v>0</v>
      </c>
      <c r="BZ1969" s="65">
        <f t="shared" si="1274"/>
        <v>0</v>
      </c>
      <c r="CA1969" s="65">
        <f t="shared" si="1275"/>
        <v>0</v>
      </c>
      <c r="CB1969" s="65">
        <f t="shared" si="1276"/>
        <v>0</v>
      </c>
      <c r="CC1969" s="65">
        <f t="shared" si="1277"/>
        <v>0</v>
      </c>
      <c r="CD1969" s="65" t="str">
        <f t="shared" si="1247"/>
        <v>Hiányos kitöltés! (B-oszlop üres)</v>
      </c>
      <c r="CE1969" s="66" t="str">
        <f t="shared" si="1248"/>
        <v>Hiányos kitöltés! (B-oszlop üres)</v>
      </c>
      <c r="CF1969" s="65">
        <f t="shared" si="1249"/>
        <v>0</v>
      </c>
      <c r="CG1969" s="65">
        <f t="shared" si="1250"/>
        <v>0</v>
      </c>
      <c r="CH1969" s="65">
        <f t="shared" si="1251"/>
        <v>0</v>
      </c>
    </row>
    <row r="1970" spans="1:86" ht="31.25" x14ac:dyDescent="0.25">
      <c r="A1970" s="54" t="str">
        <f t="shared" si="1240"/>
        <v>Nincs VKR kiválasztva!</v>
      </c>
      <c r="B1970" s="68"/>
      <c r="C1970" s="55"/>
      <c r="D1970" s="47"/>
      <c r="E1970" s="47"/>
      <c r="F1970" s="56" t="str">
        <f>IF($G1970="","Nincs VKR kiválasztva!",INDEX(Osszesito!$C:$C,MATCH($G1970,Osszesito!$D:$D,0)))</f>
        <v>Nincs VKR kiválasztva!</v>
      </c>
      <c r="G1970" s="45"/>
      <c r="H1970" s="51" t="str">
        <f>IF($D1970="","",CONCATENATE($AY1970,"_",COUNTA($D$3:$D1970),"_FSZV_2026"))</f>
        <v/>
      </c>
      <c r="I1970" s="56" t="str">
        <f>IF($G1970="","Nincs VKR kiválasztva!",INDEX(Osszesito!$G:$G,MATCH($F1970,Osszesito!$C:$C,0)))</f>
        <v>Nincs VKR kiválasztva!</v>
      </c>
      <c r="J1970" s="56" t="str">
        <f>IF($G1970="","Nincs VKR kiválasztva!",INDEX(Osszesito!$F:$F,MATCH($F1970,Osszesito!$C:$C,0)))</f>
        <v>Nincs VKR kiválasztva!</v>
      </c>
      <c r="K1970" s="48" t="str">
        <f t="shared" si="1278"/>
        <v>Nincs kitöltve a költség rész!</v>
      </c>
      <c r="L1970" s="49"/>
      <c r="M1970" s="49"/>
      <c r="N1970" s="60"/>
      <c r="O1970" s="60"/>
      <c r="P1970" s="90"/>
      <c r="R1970" s="62"/>
      <c r="S1970" s="62"/>
      <c r="T1970" s="62"/>
      <c r="U1970" s="62"/>
      <c r="V1970" s="62"/>
      <c r="W1970" s="62"/>
      <c r="X1970" s="62"/>
      <c r="Y1970" s="62"/>
      <c r="Z1970" s="62"/>
      <c r="AA1970" s="62"/>
      <c r="AB1970" s="62"/>
      <c r="AC1970" s="61">
        <f t="shared" si="1241"/>
        <v>0</v>
      </c>
      <c r="AD1970" s="1" t="str">
        <f t="shared" si="1242"/>
        <v>Nincs VKR kiválasztva!</v>
      </c>
      <c r="AF1970" s="60"/>
      <c r="AG1970" s="60"/>
      <c r="AH1970" s="60"/>
      <c r="AI1970" s="60"/>
      <c r="AJ1970" s="60"/>
      <c r="AK1970" s="60"/>
      <c r="AL1970" s="60"/>
      <c r="AM1970" s="60"/>
      <c r="AN1970" s="60"/>
      <c r="AO1970" s="60"/>
      <c r="AP1970" s="60"/>
      <c r="AQ1970" s="61">
        <f t="shared" si="1243"/>
        <v>0</v>
      </c>
      <c r="AR1970" s="130" t="s">
        <v>36</v>
      </c>
      <c r="AS1970" s="1" t="str">
        <f t="shared" si="1244"/>
        <v>Nincs VKR kiválasztva!</v>
      </c>
      <c r="AU1970" s="46"/>
      <c r="AV1970" s="46"/>
      <c r="AY1970" s="64" t="str">
        <f>IF($D1970="","",INDEX(Osszesito!$E:$E,MATCH($F1970,Osszesito!$C:$C,0)))</f>
        <v/>
      </c>
      <c r="AZ1970" s="64">
        <f t="shared" si="1252"/>
        <v>0</v>
      </c>
      <c r="BA1970" s="65">
        <f t="shared" si="1253"/>
        <v>0</v>
      </c>
      <c r="BB1970" s="65" t="str">
        <f t="shared" si="1254"/>
        <v>x</v>
      </c>
      <c r="BC1970" s="65">
        <f t="shared" si="1245"/>
        <v>0</v>
      </c>
      <c r="BD1970" s="65">
        <f t="shared" si="1279"/>
        <v>0</v>
      </c>
      <c r="BE1970" s="65">
        <f t="shared" si="1255"/>
        <v>0</v>
      </c>
      <c r="BF1970" s="64" t="str">
        <f t="shared" si="1256"/>
        <v>A forrás egyenlő a költséggel (I.ütem).</v>
      </c>
      <c r="BG1970" s="65">
        <f t="shared" si="1257"/>
        <v>0</v>
      </c>
      <c r="BH1970" s="65">
        <f t="shared" si="1258"/>
        <v>0</v>
      </c>
      <c r="BI1970" s="65">
        <f t="shared" si="1259"/>
        <v>0</v>
      </c>
      <c r="BJ1970" s="65">
        <f t="shared" si="1260"/>
        <v>0</v>
      </c>
      <c r="BK1970" s="65">
        <f t="shared" si="1246"/>
        <v>0</v>
      </c>
      <c r="BL1970" s="66" t="str">
        <f t="shared" si="1280"/>
        <v>Nem hosszútávú a feladat.</v>
      </c>
      <c r="BM1970" s="67">
        <f t="shared" si="1261"/>
        <v>1</v>
      </c>
      <c r="BN1970" s="67">
        <f t="shared" si="1262"/>
        <v>0</v>
      </c>
      <c r="BO1970" s="67">
        <f t="shared" si="1263"/>
        <v>1</v>
      </c>
      <c r="BP1970" s="67">
        <f t="shared" si="1264"/>
        <v>0</v>
      </c>
      <c r="BQ1970" s="65">
        <f t="shared" si="1265"/>
        <v>0</v>
      </c>
      <c r="BR1970" s="64" t="str">
        <f t="shared" si="1266"/>
        <v>Nincs hosszútávú terv!</v>
      </c>
      <c r="BS1970" s="65">
        <f t="shared" si="1267"/>
        <v>0</v>
      </c>
      <c r="BT1970" s="65">
        <f t="shared" si="1268"/>
        <v>0</v>
      </c>
      <c r="BU1970" s="65">
        <f t="shared" si="1269"/>
        <v>0</v>
      </c>
      <c r="BV1970" s="65">
        <f t="shared" si="1270"/>
        <v>0</v>
      </c>
      <c r="BW1970" s="65">
        <f t="shared" si="1271"/>
        <v>0</v>
      </c>
      <c r="BX1970" s="65">
        <f t="shared" si="1272"/>
        <v>0</v>
      </c>
      <c r="BY1970" s="65">
        <f t="shared" si="1273"/>
        <v>0</v>
      </c>
      <c r="BZ1970" s="65">
        <f t="shared" si="1274"/>
        <v>0</v>
      </c>
      <c r="CA1970" s="65">
        <f t="shared" si="1275"/>
        <v>0</v>
      </c>
      <c r="CB1970" s="65">
        <f t="shared" si="1276"/>
        <v>0</v>
      </c>
      <c r="CC1970" s="65">
        <f t="shared" si="1277"/>
        <v>0</v>
      </c>
      <c r="CD1970" s="65" t="str">
        <f t="shared" si="1247"/>
        <v>Hiányos kitöltés! (B-oszlop üres)</v>
      </c>
      <c r="CE1970" s="66" t="str">
        <f t="shared" si="1248"/>
        <v>Hiányos kitöltés! (B-oszlop üres)</v>
      </c>
      <c r="CF1970" s="65">
        <f t="shared" si="1249"/>
        <v>0</v>
      </c>
      <c r="CG1970" s="65">
        <f t="shared" si="1250"/>
        <v>0</v>
      </c>
      <c r="CH1970" s="65">
        <f t="shared" si="1251"/>
        <v>0</v>
      </c>
    </row>
    <row r="1971" spans="1:86" ht="31.25" x14ac:dyDescent="0.25">
      <c r="A1971" s="54" t="str">
        <f t="shared" si="1240"/>
        <v>Nincs VKR kiválasztva!</v>
      </c>
      <c r="B1971" s="68"/>
      <c r="C1971" s="55"/>
      <c r="D1971" s="47"/>
      <c r="E1971" s="47"/>
      <c r="F1971" s="56" t="str">
        <f>IF($G1971="","Nincs VKR kiválasztva!",INDEX(Osszesito!$C:$C,MATCH($G1971,Osszesito!$D:$D,0)))</f>
        <v>Nincs VKR kiválasztva!</v>
      </c>
      <c r="G1971" s="45"/>
      <c r="H1971" s="51" t="str">
        <f>IF($D1971="","",CONCATENATE($AY1971,"_",COUNTA($D$3:$D1971),"_FSZV_2026"))</f>
        <v/>
      </c>
      <c r="I1971" s="56" t="str">
        <f>IF($G1971="","Nincs VKR kiválasztva!",INDEX(Osszesito!$G:$G,MATCH($F1971,Osszesito!$C:$C,0)))</f>
        <v>Nincs VKR kiválasztva!</v>
      </c>
      <c r="J1971" s="56" t="str">
        <f>IF($G1971="","Nincs VKR kiválasztva!",INDEX(Osszesito!$F:$F,MATCH($F1971,Osszesito!$C:$C,0)))</f>
        <v>Nincs VKR kiválasztva!</v>
      </c>
      <c r="K1971" s="48" t="str">
        <f t="shared" si="1278"/>
        <v>Nincs kitöltve a költség rész!</v>
      </c>
      <c r="L1971" s="49"/>
      <c r="M1971" s="49"/>
      <c r="N1971" s="60"/>
      <c r="O1971" s="60"/>
      <c r="P1971" s="90"/>
      <c r="R1971" s="62"/>
      <c r="S1971" s="62"/>
      <c r="T1971" s="62"/>
      <c r="U1971" s="62"/>
      <c r="V1971" s="62"/>
      <c r="W1971" s="62"/>
      <c r="X1971" s="62"/>
      <c r="Y1971" s="62"/>
      <c r="Z1971" s="62"/>
      <c r="AA1971" s="62"/>
      <c r="AB1971" s="62"/>
      <c r="AC1971" s="61">
        <f t="shared" si="1241"/>
        <v>0</v>
      </c>
      <c r="AD1971" s="1" t="str">
        <f t="shared" si="1242"/>
        <v>Nincs VKR kiválasztva!</v>
      </c>
      <c r="AF1971" s="60"/>
      <c r="AG1971" s="60"/>
      <c r="AH1971" s="60"/>
      <c r="AI1971" s="60"/>
      <c r="AJ1971" s="60"/>
      <c r="AK1971" s="60"/>
      <c r="AL1971" s="60"/>
      <c r="AM1971" s="60"/>
      <c r="AN1971" s="60"/>
      <c r="AO1971" s="60"/>
      <c r="AP1971" s="60"/>
      <c r="AQ1971" s="61">
        <f t="shared" si="1243"/>
        <v>0</v>
      </c>
      <c r="AR1971" s="130" t="s">
        <v>36</v>
      </c>
      <c r="AS1971" s="1" t="str">
        <f t="shared" si="1244"/>
        <v>Nincs VKR kiválasztva!</v>
      </c>
      <c r="AU1971" s="46"/>
      <c r="AV1971" s="46"/>
      <c r="AY1971" s="64" t="str">
        <f>IF($D1971="","",INDEX(Osszesito!$E:$E,MATCH($F1971,Osszesito!$C:$C,0)))</f>
        <v/>
      </c>
      <c r="AZ1971" s="64">
        <f t="shared" si="1252"/>
        <v>0</v>
      </c>
      <c r="BA1971" s="65">
        <f t="shared" si="1253"/>
        <v>0</v>
      </c>
      <c r="BB1971" s="65" t="str">
        <f t="shared" si="1254"/>
        <v>x</v>
      </c>
      <c r="BC1971" s="65">
        <f t="shared" si="1245"/>
        <v>0</v>
      </c>
      <c r="BD1971" s="65">
        <f t="shared" si="1279"/>
        <v>0</v>
      </c>
      <c r="BE1971" s="65">
        <f t="shared" si="1255"/>
        <v>0</v>
      </c>
      <c r="BF1971" s="64" t="str">
        <f t="shared" si="1256"/>
        <v>A forrás egyenlő a költséggel (I.ütem).</v>
      </c>
      <c r="BG1971" s="65">
        <f t="shared" si="1257"/>
        <v>0</v>
      </c>
      <c r="BH1971" s="65">
        <f t="shared" si="1258"/>
        <v>0</v>
      </c>
      <c r="BI1971" s="65">
        <f t="shared" si="1259"/>
        <v>0</v>
      </c>
      <c r="BJ1971" s="65">
        <f t="shared" si="1260"/>
        <v>0</v>
      </c>
      <c r="BK1971" s="65">
        <f t="shared" si="1246"/>
        <v>0</v>
      </c>
      <c r="BL1971" s="66" t="str">
        <f t="shared" si="1280"/>
        <v>Nem hosszútávú a feladat.</v>
      </c>
      <c r="BM1971" s="67">
        <f t="shared" si="1261"/>
        <v>1</v>
      </c>
      <c r="BN1971" s="67">
        <f t="shared" si="1262"/>
        <v>0</v>
      </c>
      <c r="BO1971" s="67">
        <f t="shared" si="1263"/>
        <v>1</v>
      </c>
      <c r="BP1971" s="67">
        <f t="shared" si="1264"/>
        <v>0</v>
      </c>
      <c r="BQ1971" s="65">
        <f t="shared" si="1265"/>
        <v>0</v>
      </c>
      <c r="BR1971" s="64" t="str">
        <f t="shared" si="1266"/>
        <v>Nincs hosszútávú terv!</v>
      </c>
      <c r="BS1971" s="65">
        <f t="shared" si="1267"/>
        <v>0</v>
      </c>
      <c r="BT1971" s="65">
        <f t="shared" si="1268"/>
        <v>0</v>
      </c>
      <c r="BU1971" s="65">
        <f t="shared" si="1269"/>
        <v>0</v>
      </c>
      <c r="BV1971" s="65">
        <f t="shared" si="1270"/>
        <v>0</v>
      </c>
      <c r="BW1971" s="65">
        <f t="shared" si="1271"/>
        <v>0</v>
      </c>
      <c r="BX1971" s="65">
        <f t="shared" si="1272"/>
        <v>0</v>
      </c>
      <c r="BY1971" s="65">
        <f t="shared" si="1273"/>
        <v>0</v>
      </c>
      <c r="BZ1971" s="65">
        <f t="shared" si="1274"/>
        <v>0</v>
      </c>
      <c r="CA1971" s="65">
        <f t="shared" si="1275"/>
        <v>0</v>
      </c>
      <c r="CB1971" s="65">
        <f t="shared" si="1276"/>
        <v>0</v>
      </c>
      <c r="CC1971" s="65">
        <f t="shared" si="1277"/>
        <v>0</v>
      </c>
      <c r="CD1971" s="65" t="str">
        <f t="shared" si="1247"/>
        <v>Hiányos kitöltés! (B-oszlop üres)</v>
      </c>
      <c r="CE1971" s="66" t="str">
        <f t="shared" si="1248"/>
        <v>Hiányos kitöltés! (B-oszlop üres)</v>
      </c>
      <c r="CF1971" s="65">
        <f t="shared" si="1249"/>
        <v>0</v>
      </c>
      <c r="CG1971" s="65">
        <f t="shared" si="1250"/>
        <v>0</v>
      </c>
      <c r="CH1971" s="65">
        <f t="shared" si="1251"/>
        <v>0</v>
      </c>
    </row>
    <row r="1972" spans="1:86" ht="31.25" x14ac:dyDescent="0.25">
      <c r="A1972" s="54" t="str">
        <f t="shared" ref="A1972:A2000" si="1281">IF($G1972="","Nincs VKR kiválasztva!",CE1972)</f>
        <v>Nincs VKR kiválasztva!</v>
      </c>
      <c r="B1972" s="68"/>
      <c r="C1972" s="55"/>
      <c r="D1972" s="47"/>
      <c r="E1972" s="47"/>
      <c r="F1972" s="56" t="str">
        <f>IF($G1972="","Nincs VKR kiválasztva!",INDEX(Osszesito!$C:$C,MATCH($G1972,Osszesito!$D:$D,0)))</f>
        <v>Nincs VKR kiválasztva!</v>
      </c>
      <c r="G1972" s="45"/>
      <c r="H1972" s="51" t="str">
        <f>IF($D1972="","",CONCATENATE($AY1972,"_",COUNTA($D$3:$D1972),"_FSZV_2026"))</f>
        <v/>
      </c>
      <c r="I1972" s="56" t="str">
        <f>IF($G1972="","Nincs VKR kiválasztva!",INDEX(Osszesito!$G:$G,MATCH($F1972,Osszesito!$C:$C,0)))</f>
        <v>Nincs VKR kiválasztva!</v>
      </c>
      <c r="J1972" s="56" t="str">
        <f>IF($G1972="","Nincs VKR kiválasztva!",INDEX(Osszesito!$F:$F,MATCH($F1972,Osszesito!$C:$C,0)))</f>
        <v>Nincs VKR kiválasztva!</v>
      </c>
      <c r="K1972" s="48" t="str">
        <f t="shared" si="1278"/>
        <v>Nincs kitöltve a költség rész!</v>
      </c>
      <c r="L1972" s="49"/>
      <c r="M1972" s="49"/>
      <c r="N1972" s="60"/>
      <c r="O1972" s="60"/>
      <c r="P1972" s="90"/>
      <c r="R1972" s="62"/>
      <c r="S1972" s="62"/>
      <c r="T1972" s="62"/>
      <c r="U1972" s="62"/>
      <c r="V1972" s="62"/>
      <c r="W1972" s="62"/>
      <c r="X1972" s="62"/>
      <c r="Y1972" s="62"/>
      <c r="Z1972" s="62"/>
      <c r="AA1972" s="62"/>
      <c r="AB1972" s="62"/>
      <c r="AC1972" s="61">
        <f t="shared" ref="AC1972:AC2000" si="1282">SUM(R1972:AB1972)</f>
        <v>0</v>
      </c>
      <c r="AD1972" s="1" t="str">
        <f t="shared" ref="AD1972:AD2000" si="1283">IF($G1972="","Nincs VKR kiválasztva!",IF(BA1972=0,"Hiányos kitöltés!",BF1972))</f>
        <v>Nincs VKR kiválasztva!</v>
      </c>
      <c r="AF1972" s="60"/>
      <c r="AG1972" s="60"/>
      <c r="AH1972" s="60"/>
      <c r="AI1972" s="60"/>
      <c r="AJ1972" s="60"/>
      <c r="AK1972" s="60"/>
      <c r="AL1972" s="60"/>
      <c r="AM1972" s="60"/>
      <c r="AN1972" s="60"/>
      <c r="AO1972" s="60"/>
      <c r="AP1972" s="60"/>
      <c r="AQ1972" s="61">
        <f t="shared" ref="AQ1972:AQ2000" si="1284">SUM(AF1972:AP1972)</f>
        <v>0</v>
      </c>
      <c r="AR1972" s="130" t="s">
        <v>36</v>
      </c>
      <c r="AS1972" s="1" t="str">
        <f t="shared" ref="AS1972:AS2000" si="1285">IF($G1972="","Nincs VKR kiválasztva!",IF(BA1972=0,"Hiányos kitöltés!",IF(BB1972="R","Nincs hosszútávú terv!",BL1972)))</f>
        <v>Nincs VKR kiválasztva!</v>
      </c>
      <c r="AU1972" s="46"/>
      <c r="AV1972" s="46"/>
      <c r="AY1972" s="64" t="str">
        <f>IF($D1972="","",INDEX(Osszesito!$E:$E,MATCH($F1972,Osszesito!$C:$C,0)))</f>
        <v/>
      </c>
      <c r="AZ1972" s="64">
        <f t="shared" si="1252"/>
        <v>0</v>
      </c>
      <c r="BA1972" s="65">
        <f t="shared" si="1253"/>
        <v>0</v>
      </c>
      <c r="BB1972" s="65" t="str">
        <f t="shared" si="1254"/>
        <v>x</v>
      </c>
      <c r="BC1972" s="65">
        <f t="shared" ref="BC1972:BC2000" si="1286">IF(OR(BB1972="R",BB1972="RH"),1,0)</f>
        <v>0</v>
      </c>
      <c r="BD1972" s="65">
        <f t="shared" si="1279"/>
        <v>0</v>
      </c>
      <c r="BE1972" s="65">
        <f t="shared" si="1255"/>
        <v>0</v>
      </c>
      <c r="BF1972" s="64" t="str">
        <f t="shared" si="1256"/>
        <v>A forrás egyenlő a költséggel (I.ütem).</v>
      </c>
      <c r="BG1972" s="65">
        <f t="shared" si="1257"/>
        <v>0</v>
      </c>
      <c r="BH1972" s="65">
        <f t="shared" si="1258"/>
        <v>0</v>
      </c>
      <c r="BI1972" s="65">
        <f t="shared" si="1259"/>
        <v>0</v>
      </c>
      <c r="BJ1972" s="65">
        <f t="shared" si="1260"/>
        <v>0</v>
      </c>
      <c r="BK1972" s="65">
        <f t="shared" ref="BK1972:BK2000" si="1287">IF(AND($BJ1972=1,$O1972=$AQ1972),1,IF(AND($BJ1972=1,$O1972&gt;$AQ1972,AR1972="igen"),1,0))</f>
        <v>0</v>
      </c>
      <c r="BL1972" s="66" t="str">
        <f t="shared" si="1280"/>
        <v>Nem hosszútávú a feladat.</v>
      </c>
      <c r="BM1972" s="67">
        <f t="shared" si="1261"/>
        <v>1</v>
      </c>
      <c r="BN1972" s="67">
        <f t="shared" si="1262"/>
        <v>0</v>
      </c>
      <c r="BO1972" s="67">
        <f t="shared" si="1263"/>
        <v>1</v>
      </c>
      <c r="BP1972" s="67">
        <f t="shared" si="1264"/>
        <v>0</v>
      </c>
      <c r="BQ1972" s="65">
        <f t="shared" si="1265"/>
        <v>0</v>
      </c>
      <c r="BR1972" s="64" t="str">
        <f t="shared" si="1266"/>
        <v>Nincs hosszútávú terv!</v>
      </c>
      <c r="BS1972" s="65">
        <f t="shared" si="1267"/>
        <v>0</v>
      </c>
      <c r="BT1972" s="65">
        <f t="shared" si="1268"/>
        <v>0</v>
      </c>
      <c r="BU1972" s="65">
        <f t="shared" si="1269"/>
        <v>0</v>
      </c>
      <c r="BV1972" s="65">
        <f t="shared" si="1270"/>
        <v>0</v>
      </c>
      <c r="BW1972" s="65">
        <f t="shared" si="1271"/>
        <v>0</v>
      </c>
      <c r="BX1972" s="65">
        <f t="shared" si="1272"/>
        <v>0</v>
      </c>
      <c r="BY1972" s="65">
        <f t="shared" si="1273"/>
        <v>0</v>
      </c>
      <c r="BZ1972" s="65">
        <f t="shared" si="1274"/>
        <v>0</v>
      </c>
      <c r="CA1972" s="65">
        <f t="shared" si="1275"/>
        <v>0</v>
      </c>
      <c r="CB1972" s="65">
        <f t="shared" si="1276"/>
        <v>0</v>
      </c>
      <c r="CC1972" s="65">
        <f t="shared" si="1277"/>
        <v>0</v>
      </c>
      <c r="CD1972" s="65" t="str">
        <f t="shared" ref="CD1972:CD2000" si="1288">IF(AND($BA1972=0,$BU1972=0),"Hiányos kitöltés! (B-oszlop üres)",IF(AND($BA1972=0,$BV1972=0),"Hiányos kitöltés! (C-oszlop üres)",IF(AND($BA1972=0,$BW1972=0),"Hiányos kitöltés! (D-oszlop üres)",IF(AND($BA1972=0,$BX1972=0),"Hiányos kitöltés! (E-oszlop üres)",IF(AND($BA1972=0,$BY1972=0),"Hiányos kitöltés! (L-oszlop üres)",IF(AND($BA1972=0,$BZ1972=0),"Hiányos kitöltés! (M-oszlop üres)",IF(AND($BA1972=0,$CA1972=0),"Hiányos kitöltés! (N-oszlop üres)",IF(AND($BA1972=0,$CB1972=0),"Hiányos kitöltés! (O-oszlop üres)",IF(AND($BA1972=0,$BG1972=0),"Hiányos kitöltés! (I.ütem forrása hiányos!","?")))))))))</f>
        <v>Hiányos kitöltés! (B-oszlop üres)</v>
      </c>
      <c r="CE1972" s="66" t="str">
        <f t="shared" ref="CE1972:CE2000" si="1289">IF($BA1972=0,$CD1972,IF($BG1972=0,"I. ütem forrása nincs kitöltve!",IF($BJ1972=0,"II. ütem forrása nincs kitöltve!",IF($BD1972=1,"Költségek üteme nem megfelelő (az időtartam és a költség üteme eltér)!",IF(AND(BH1972=0,$BA1972=1,$BJ1972=1,$BD1972=1),"Kötelező cellák kitöltve, de az I. ütem forrása hibás!",IF(AND(BJ1972=0,$BA1972=1,$BJ1972=1,$BD1972=1),"Kötelező cellák kitöltve, de a II. ütem forrása hibás!",IF(AND($BO1972=1,$AZ1972&lt;30),"Nullás a rövidtávú feladat és rövid (hiányzik) a hozzá tartozó indoklás!",IF(AND($BP1972=1,$AZ1972&lt;30),"Nullás a hosszútávú feladat és rövid (hiányzik) a hozzá tartozó indoklás!",IF(AND(BN1972=1,C1972="1811_RENDKÍVÜLI"),"II. ütemre nem tervezhet Rendkívüli feladatot!",IF(BH1972=0,AD1972,IF(BK1972=0,AS1972,IF(AND(BC1972=1,$P1972&gt;$N1972),"EM rendelet 2. melléklet terhére elszámolt költség nem lehet nagyobb az I. ütemre tervezett tényleges költségnél!",IF($AC1972&gt;$N1972,"Többlet forrást jelölt meg az I. ütemnél! Kérjük, a többletet az 'Osszesito' fülön tüntesse fel!",IF($AQ1972&gt;$O1972,"Többlet forrást jelölt meg a II. ütemnél! Kérjük, a többletet az 'Osszesito' fülön tüntesse fel!","Kitöltés rendben!"))))))))))))))</f>
        <v>Hiányos kitöltés! (B-oszlop üres)</v>
      </c>
      <c r="CF1972" s="65">
        <f t="shared" ref="CF1972:CF2000" si="1290">IF(A1972="Kitöltés rendben!",1,0)</f>
        <v>0</v>
      </c>
      <c r="CG1972" s="65">
        <f t="shared" ref="CG1972:CG2000" si="1291">IF(AND($BB1972="R",$CF1972=1),1,IF(AND($BB1972="RH",$CF1972=1),1,0))</f>
        <v>0</v>
      </c>
      <c r="CH1972" s="65">
        <f t="shared" ref="CH1972:CH2000" si="1292">IF(AND($BB1972="H",$CF1972=1),1,IF(AND($BB1972="RH",$CF1972=1),1,0))</f>
        <v>0</v>
      </c>
    </row>
    <row r="1973" spans="1:86" ht="31.25" x14ac:dyDescent="0.25">
      <c r="A1973" s="54" t="str">
        <f t="shared" si="1281"/>
        <v>Nincs VKR kiválasztva!</v>
      </c>
      <c r="B1973" s="68"/>
      <c r="C1973" s="55"/>
      <c r="D1973" s="47"/>
      <c r="E1973" s="47"/>
      <c r="F1973" s="56" t="str">
        <f>IF($G1973="","Nincs VKR kiválasztva!",INDEX(Osszesito!$C:$C,MATCH($G1973,Osszesito!$D:$D,0)))</f>
        <v>Nincs VKR kiválasztva!</v>
      </c>
      <c r="G1973" s="45"/>
      <c r="H1973" s="51" t="str">
        <f>IF($D1973="","",CONCATENATE($AY1973,"_",COUNTA($D$3:$D1973),"_FSZV_2026"))</f>
        <v/>
      </c>
      <c r="I1973" s="56" t="str">
        <f>IF($G1973="","Nincs VKR kiválasztva!",INDEX(Osszesito!$G:$G,MATCH($F1973,Osszesito!$C:$C,0)))</f>
        <v>Nincs VKR kiválasztva!</v>
      </c>
      <c r="J1973" s="56" t="str">
        <f>IF($G1973="","Nincs VKR kiválasztva!",INDEX(Osszesito!$F:$F,MATCH($F1973,Osszesito!$C:$C,0)))</f>
        <v>Nincs VKR kiválasztva!</v>
      </c>
      <c r="K1973" s="48" t="str">
        <f t="shared" si="1278"/>
        <v>Nincs kitöltve a költség rész!</v>
      </c>
      <c r="L1973" s="49"/>
      <c r="M1973" s="49"/>
      <c r="N1973" s="60"/>
      <c r="O1973" s="60"/>
      <c r="P1973" s="90"/>
      <c r="R1973" s="62"/>
      <c r="S1973" s="62"/>
      <c r="T1973" s="62"/>
      <c r="U1973" s="62"/>
      <c r="V1973" s="62"/>
      <c r="W1973" s="62"/>
      <c r="X1973" s="62"/>
      <c r="Y1973" s="62"/>
      <c r="Z1973" s="62"/>
      <c r="AA1973" s="62"/>
      <c r="AB1973" s="62"/>
      <c r="AC1973" s="61">
        <f t="shared" si="1282"/>
        <v>0</v>
      </c>
      <c r="AD1973" s="1" t="str">
        <f t="shared" si="1283"/>
        <v>Nincs VKR kiválasztva!</v>
      </c>
      <c r="AF1973" s="60"/>
      <c r="AG1973" s="60"/>
      <c r="AH1973" s="60"/>
      <c r="AI1973" s="60"/>
      <c r="AJ1973" s="60"/>
      <c r="AK1973" s="60"/>
      <c r="AL1973" s="60"/>
      <c r="AM1973" s="60"/>
      <c r="AN1973" s="60"/>
      <c r="AO1973" s="60"/>
      <c r="AP1973" s="60"/>
      <c r="AQ1973" s="61">
        <f t="shared" si="1284"/>
        <v>0</v>
      </c>
      <c r="AR1973" s="130" t="s">
        <v>36</v>
      </c>
      <c r="AS1973" s="1" t="str">
        <f t="shared" si="1285"/>
        <v>Nincs VKR kiválasztva!</v>
      </c>
      <c r="AU1973" s="46"/>
      <c r="AV1973" s="46"/>
      <c r="AY1973" s="64" t="str">
        <f>IF($D1973="","",INDEX(Osszesito!$E:$E,MATCH($F1973,Osszesito!$C:$C,0)))</f>
        <v/>
      </c>
      <c r="AZ1973" s="64">
        <f t="shared" si="1252"/>
        <v>0</v>
      </c>
      <c r="BA1973" s="65">
        <f t="shared" si="1253"/>
        <v>0</v>
      </c>
      <c r="BB1973" s="65" t="str">
        <f t="shared" si="1254"/>
        <v>x</v>
      </c>
      <c r="BC1973" s="65">
        <f t="shared" si="1286"/>
        <v>0</v>
      </c>
      <c r="BD1973" s="65">
        <f t="shared" si="1279"/>
        <v>0</v>
      </c>
      <c r="BE1973" s="65">
        <f t="shared" si="1255"/>
        <v>0</v>
      </c>
      <c r="BF1973" s="64" t="str">
        <f t="shared" si="1256"/>
        <v>A forrás egyenlő a költséggel (I.ütem).</v>
      </c>
      <c r="BG1973" s="65">
        <f t="shared" si="1257"/>
        <v>0</v>
      </c>
      <c r="BH1973" s="65">
        <f t="shared" si="1258"/>
        <v>0</v>
      </c>
      <c r="BI1973" s="65">
        <f t="shared" si="1259"/>
        <v>0</v>
      </c>
      <c r="BJ1973" s="65">
        <f t="shared" si="1260"/>
        <v>0</v>
      </c>
      <c r="BK1973" s="65">
        <f t="shared" si="1287"/>
        <v>0</v>
      </c>
      <c r="BL1973" s="66" t="str">
        <f t="shared" si="1280"/>
        <v>Nem hosszútávú a feladat.</v>
      </c>
      <c r="BM1973" s="67">
        <f t="shared" si="1261"/>
        <v>1</v>
      </c>
      <c r="BN1973" s="67">
        <f t="shared" si="1262"/>
        <v>0</v>
      </c>
      <c r="BO1973" s="67">
        <f t="shared" si="1263"/>
        <v>1</v>
      </c>
      <c r="BP1973" s="67">
        <f t="shared" si="1264"/>
        <v>0</v>
      </c>
      <c r="BQ1973" s="65">
        <f t="shared" si="1265"/>
        <v>0</v>
      </c>
      <c r="BR1973" s="64" t="str">
        <f t="shared" si="1266"/>
        <v>Nincs hosszútávú terv!</v>
      </c>
      <c r="BS1973" s="65">
        <f t="shared" si="1267"/>
        <v>0</v>
      </c>
      <c r="BT1973" s="65">
        <f t="shared" si="1268"/>
        <v>0</v>
      </c>
      <c r="BU1973" s="65">
        <f t="shared" si="1269"/>
        <v>0</v>
      </c>
      <c r="BV1973" s="65">
        <f t="shared" si="1270"/>
        <v>0</v>
      </c>
      <c r="BW1973" s="65">
        <f t="shared" si="1271"/>
        <v>0</v>
      </c>
      <c r="BX1973" s="65">
        <f t="shared" si="1272"/>
        <v>0</v>
      </c>
      <c r="BY1973" s="65">
        <f t="shared" si="1273"/>
        <v>0</v>
      </c>
      <c r="BZ1973" s="65">
        <f t="shared" si="1274"/>
        <v>0</v>
      </c>
      <c r="CA1973" s="65">
        <f t="shared" si="1275"/>
        <v>0</v>
      </c>
      <c r="CB1973" s="65">
        <f t="shared" si="1276"/>
        <v>0</v>
      </c>
      <c r="CC1973" s="65">
        <f t="shared" si="1277"/>
        <v>0</v>
      </c>
      <c r="CD1973" s="65" t="str">
        <f t="shared" si="1288"/>
        <v>Hiányos kitöltés! (B-oszlop üres)</v>
      </c>
      <c r="CE1973" s="66" t="str">
        <f t="shared" si="1289"/>
        <v>Hiányos kitöltés! (B-oszlop üres)</v>
      </c>
      <c r="CF1973" s="65">
        <f t="shared" si="1290"/>
        <v>0</v>
      </c>
      <c r="CG1973" s="65">
        <f t="shared" si="1291"/>
        <v>0</v>
      </c>
      <c r="CH1973" s="65">
        <f t="shared" si="1292"/>
        <v>0</v>
      </c>
    </row>
    <row r="1974" spans="1:86" ht="31.25" x14ac:dyDescent="0.25">
      <c r="A1974" s="54" t="str">
        <f t="shared" si="1281"/>
        <v>Nincs VKR kiválasztva!</v>
      </c>
      <c r="B1974" s="68"/>
      <c r="C1974" s="55"/>
      <c r="D1974" s="47"/>
      <c r="E1974" s="47"/>
      <c r="F1974" s="56" t="str">
        <f>IF($G1974="","Nincs VKR kiválasztva!",INDEX(Osszesito!$C:$C,MATCH($G1974,Osszesito!$D:$D,0)))</f>
        <v>Nincs VKR kiválasztva!</v>
      </c>
      <c r="G1974" s="45"/>
      <c r="H1974" s="51" t="str">
        <f>IF($D1974="","",CONCATENATE($AY1974,"_",COUNTA($D$3:$D1974),"_FSZV_2026"))</f>
        <v/>
      </c>
      <c r="I1974" s="56" t="str">
        <f>IF($G1974="","Nincs VKR kiválasztva!",INDEX(Osszesito!$G:$G,MATCH($F1974,Osszesito!$C:$C,0)))</f>
        <v>Nincs VKR kiválasztva!</v>
      </c>
      <c r="J1974" s="56" t="str">
        <f>IF($G1974="","Nincs VKR kiválasztva!",INDEX(Osszesito!$F:$F,MATCH($F1974,Osszesito!$C:$C,0)))</f>
        <v>Nincs VKR kiválasztva!</v>
      </c>
      <c r="K1974" s="48" t="str">
        <f t="shared" si="1278"/>
        <v>Nincs kitöltve a költség rész!</v>
      </c>
      <c r="L1974" s="49"/>
      <c r="M1974" s="49"/>
      <c r="N1974" s="60"/>
      <c r="O1974" s="60"/>
      <c r="P1974" s="90"/>
      <c r="R1974" s="62"/>
      <c r="S1974" s="62"/>
      <c r="T1974" s="62"/>
      <c r="U1974" s="62"/>
      <c r="V1974" s="62"/>
      <c r="W1974" s="62"/>
      <c r="X1974" s="62"/>
      <c r="Y1974" s="62"/>
      <c r="Z1974" s="62"/>
      <c r="AA1974" s="62"/>
      <c r="AB1974" s="62"/>
      <c r="AC1974" s="61">
        <f t="shared" si="1282"/>
        <v>0</v>
      </c>
      <c r="AD1974" s="1" t="str">
        <f t="shared" si="1283"/>
        <v>Nincs VKR kiválasztva!</v>
      </c>
      <c r="AF1974" s="60"/>
      <c r="AG1974" s="60"/>
      <c r="AH1974" s="60"/>
      <c r="AI1974" s="60"/>
      <c r="AJ1974" s="60"/>
      <c r="AK1974" s="60"/>
      <c r="AL1974" s="60"/>
      <c r="AM1974" s="60"/>
      <c r="AN1974" s="60"/>
      <c r="AO1974" s="60"/>
      <c r="AP1974" s="60"/>
      <c r="AQ1974" s="61">
        <f t="shared" si="1284"/>
        <v>0</v>
      </c>
      <c r="AR1974" s="130" t="s">
        <v>36</v>
      </c>
      <c r="AS1974" s="1" t="str">
        <f t="shared" si="1285"/>
        <v>Nincs VKR kiválasztva!</v>
      </c>
      <c r="AU1974" s="46"/>
      <c r="AV1974" s="46"/>
      <c r="AY1974" s="64" t="str">
        <f>IF($D1974="","",INDEX(Osszesito!$E:$E,MATCH($F1974,Osszesito!$C:$C,0)))</f>
        <v/>
      </c>
      <c r="AZ1974" s="64">
        <f t="shared" si="1252"/>
        <v>0</v>
      </c>
      <c r="BA1974" s="65">
        <f t="shared" si="1253"/>
        <v>0</v>
      </c>
      <c r="BB1974" s="65" t="str">
        <f t="shared" si="1254"/>
        <v>x</v>
      </c>
      <c r="BC1974" s="65">
        <f t="shared" si="1286"/>
        <v>0</v>
      </c>
      <c r="BD1974" s="65">
        <f t="shared" si="1279"/>
        <v>0</v>
      </c>
      <c r="BE1974" s="65">
        <f t="shared" si="1255"/>
        <v>0</v>
      </c>
      <c r="BF1974" s="64" t="str">
        <f t="shared" si="1256"/>
        <v>A forrás egyenlő a költséggel (I.ütem).</v>
      </c>
      <c r="BG1974" s="65">
        <f t="shared" si="1257"/>
        <v>0</v>
      </c>
      <c r="BH1974" s="65">
        <f t="shared" si="1258"/>
        <v>0</v>
      </c>
      <c r="BI1974" s="65">
        <f t="shared" si="1259"/>
        <v>0</v>
      </c>
      <c r="BJ1974" s="65">
        <f t="shared" si="1260"/>
        <v>0</v>
      </c>
      <c r="BK1974" s="65">
        <f t="shared" si="1287"/>
        <v>0</v>
      </c>
      <c r="BL1974" s="66" t="str">
        <f t="shared" si="1280"/>
        <v>Nem hosszútávú a feladat.</v>
      </c>
      <c r="BM1974" s="67">
        <f t="shared" si="1261"/>
        <v>1</v>
      </c>
      <c r="BN1974" s="67">
        <f t="shared" si="1262"/>
        <v>0</v>
      </c>
      <c r="BO1974" s="67">
        <f t="shared" si="1263"/>
        <v>1</v>
      </c>
      <c r="BP1974" s="67">
        <f t="shared" si="1264"/>
        <v>0</v>
      </c>
      <c r="BQ1974" s="65">
        <f t="shared" si="1265"/>
        <v>0</v>
      </c>
      <c r="BR1974" s="64" t="str">
        <f t="shared" si="1266"/>
        <v>Nincs hosszútávú terv!</v>
      </c>
      <c r="BS1974" s="65">
        <f t="shared" si="1267"/>
        <v>0</v>
      </c>
      <c r="BT1974" s="65">
        <f t="shared" si="1268"/>
        <v>0</v>
      </c>
      <c r="BU1974" s="65">
        <f t="shared" si="1269"/>
        <v>0</v>
      </c>
      <c r="BV1974" s="65">
        <f t="shared" si="1270"/>
        <v>0</v>
      </c>
      <c r="BW1974" s="65">
        <f t="shared" si="1271"/>
        <v>0</v>
      </c>
      <c r="BX1974" s="65">
        <f t="shared" si="1272"/>
        <v>0</v>
      </c>
      <c r="BY1974" s="65">
        <f t="shared" si="1273"/>
        <v>0</v>
      </c>
      <c r="BZ1974" s="65">
        <f t="shared" si="1274"/>
        <v>0</v>
      </c>
      <c r="CA1974" s="65">
        <f t="shared" si="1275"/>
        <v>0</v>
      </c>
      <c r="CB1974" s="65">
        <f t="shared" si="1276"/>
        <v>0</v>
      </c>
      <c r="CC1974" s="65">
        <f t="shared" si="1277"/>
        <v>0</v>
      </c>
      <c r="CD1974" s="65" t="str">
        <f t="shared" si="1288"/>
        <v>Hiányos kitöltés! (B-oszlop üres)</v>
      </c>
      <c r="CE1974" s="66" t="str">
        <f t="shared" si="1289"/>
        <v>Hiányos kitöltés! (B-oszlop üres)</v>
      </c>
      <c r="CF1974" s="65">
        <f t="shared" si="1290"/>
        <v>0</v>
      </c>
      <c r="CG1974" s="65">
        <f t="shared" si="1291"/>
        <v>0</v>
      </c>
      <c r="CH1974" s="65">
        <f t="shared" si="1292"/>
        <v>0</v>
      </c>
    </row>
    <row r="1975" spans="1:86" ht="31.25" x14ac:dyDescent="0.25">
      <c r="A1975" s="54" t="str">
        <f t="shared" si="1281"/>
        <v>Nincs VKR kiválasztva!</v>
      </c>
      <c r="B1975" s="68"/>
      <c r="C1975" s="55"/>
      <c r="D1975" s="47"/>
      <c r="E1975" s="47"/>
      <c r="F1975" s="56" t="str">
        <f>IF($G1975="","Nincs VKR kiválasztva!",INDEX(Osszesito!$C:$C,MATCH($G1975,Osszesito!$D:$D,0)))</f>
        <v>Nincs VKR kiválasztva!</v>
      </c>
      <c r="G1975" s="45"/>
      <c r="H1975" s="51" t="str">
        <f>IF($D1975="","",CONCATENATE($AY1975,"_",COUNTA($D$3:$D1975),"_FSZV_2026"))</f>
        <v/>
      </c>
      <c r="I1975" s="56" t="str">
        <f>IF($G1975="","Nincs VKR kiválasztva!",INDEX(Osszesito!$G:$G,MATCH($F1975,Osszesito!$C:$C,0)))</f>
        <v>Nincs VKR kiválasztva!</v>
      </c>
      <c r="J1975" s="56" t="str">
        <f>IF($G1975="","Nincs VKR kiválasztva!",INDEX(Osszesito!$F:$F,MATCH($F1975,Osszesito!$C:$C,0)))</f>
        <v>Nincs VKR kiválasztva!</v>
      </c>
      <c r="K1975" s="48" t="str">
        <f t="shared" si="1278"/>
        <v>Nincs kitöltve a költség rész!</v>
      </c>
      <c r="L1975" s="49"/>
      <c r="M1975" s="49"/>
      <c r="N1975" s="60"/>
      <c r="O1975" s="60"/>
      <c r="P1975" s="90"/>
      <c r="R1975" s="62"/>
      <c r="S1975" s="62"/>
      <c r="T1975" s="62"/>
      <c r="U1975" s="62"/>
      <c r="V1975" s="62"/>
      <c r="W1975" s="62"/>
      <c r="X1975" s="62"/>
      <c r="Y1975" s="62"/>
      <c r="Z1975" s="62"/>
      <c r="AA1975" s="62"/>
      <c r="AB1975" s="62"/>
      <c r="AC1975" s="61">
        <f t="shared" si="1282"/>
        <v>0</v>
      </c>
      <c r="AD1975" s="1" t="str">
        <f t="shared" si="1283"/>
        <v>Nincs VKR kiválasztva!</v>
      </c>
      <c r="AF1975" s="60"/>
      <c r="AG1975" s="60"/>
      <c r="AH1975" s="60"/>
      <c r="AI1975" s="60"/>
      <c r="AJ1975" s="60"/>
      <c r="AK1975" s="60"/>
      <c r="AL1975" s="60"/>
      <c r="AM1975" s="60"/>
      <c r="AN1975" s="60"/>
      <c r="AO1975" s="60"/>
      <c r="AP1975" s="60"/>
      <c r="AQ1975" s="61">
        <f t="shared" si="1284"/>
        <v>0</v>
      </c>
      <c r="AR1975" s="130" t="s">
        <v>36</v>
      </c>
      <c r="AS1975" s="1" t="str">
        <f t="shared" si="1285"/>
        <v>Nincs VKR kiválasztva!</v>
      </c>
      <c r="AU1975" s="46"/>
      <c r="AV1975" s="46"/>
      <c r="AY1975" s="64" t="str">
        <f>IF($D1975="","",INDEX(Osszesito!$E:$E,MATCH($F1975,Osszesito!$C:$C,0)))</f>
        <v/>
      </c>
      <c r="AZ1975" s="64">
        <f t="shared" si="1252"/>
        <v>0</v>
      </c>
      <c r="BA1975" s="65">
        <f t="shared" si="1253"/>
        <v>0</v>
      </c>
      <c r="BB1975" s="65" t="str">
        <f t="shared" si="1254"/>
        <v>x</v>
      </c>
      <c r="BC1975" s="65">
        <f t="shared" si="1286"/>
        <v>0</v>
      </c>
      <c r="BD1975" s="65">
        <f t="shared" si="1279"/>
        <v>0</v>
      </c>
      <c r="BE1975" s="65">
        <f t="shared" si="1255"/>
        <v>0</v>
      </c>
      <c r="BF1975" s="64" t="str">
        <f t="shared" si="1256"/>
        <v>A forrás egyenlő a költséggel (I.ütem).</v>
      </c>
      <c r="BG1975" s="65">
        <f t="shared" si="1257"/>
        <v>0</v>
      </c>
      <c r="BH1975" s="65">
        <f t="shared" si="1258"/>
        <v>0</v>
      </c>
      <c r="BI1975" s="65">
        <f t="shared" si="1259"/>
        <v>0</v>
      </c>
      <c r="BJ1975" s="65">
        <f t="shared" si="1260"/>
        <v>0</v>
      </c>
      <c r="BK1975" s="65">
        <f t="shared" si="1287"/>
        <v>0</v>
      </c>
      <c r="BL1975" s="66" t="str">
        <f t="shared" si="1280"/>
        <v>Nem hosszútávú a feladat.</v>
      </c>
      <c r="BM1975" s="67">
        <f t="shared" si="1261"/>
        <v>1</v>
      </c>
      <c r="BN1975" s="67">
        <f t="shared" si="1262"/>
        <v>0</v>
      </c>
      <c r="BO1975" s="67">
        <f t="shared" si="1263"/>
        <v>1</v>
      </c>
      <c r="BP1975" s="67">
        <f t="shared" si="1264"/>
        <v>0</v>
      </c>
      <c r="BQ1975" s="65">
        <f t="shared" si="1265"/>
        <v>0</v>
      </c>
      <c r="BR1975" s="64" t="str">
        <f t="shared" si="1266"/>
        <v>Nincs hosszútávú terv!</v>
      </c>
      <c r="BS1975" s="65">
        <f t="shared" si="1267"/>
        <v>0</v>
      </c>
      <c r="BT1975" s="65">
        <f t="shared" si="1268"/>
        <v>0</v>
      </c>
      <c r="BU1975" s="65">
        <f t="shared" si="1269"/>
        <v>0</v>
      </c>
      <c r="BV1975" s="65">
        <f t="shared" si="1270"/>
        <v>0</v>
      </c>
      <c r="BW1975" s="65">
        <f t="shared" si="1271"/>
        <v>0</v>
      </c>
      <c r="BX1975" s="65">
        <f t="shared" si="1272"/>
        <v>0</v>
      </c>
      <c r="BY1975" s="65">
        <f t="shared" si="1273"/>
        <v>0</v>
      </c>
      <c r="BZ1975" s="65">
        <f t="shared" si="1274"/>
        <v>0</v>
      </c>
      <c r="CA1975" s="65">
        <f t="shared" si="1275"/>
        <v>0</v>
      </c>
      <c r="CB1975" s="65">
        <f t="shared" si="1276"/>
        <v>0</v>
      </c>
      <c r="CC1975" s="65">
        <f t="shared" si="1277"/>
        <v>0</v>
      </c>
      <c r="CD1975" s="65" t="str">
        <f t="shared" si="1288"/>
        <v>Hiányos kitöltés! (B-oszlop üres)</v>
      </c>
      <c r="CE1975" s="66" t="str">
        <f t="shared" si="1289"/>
        <v>Hiányos kitöltés! (B-oszlop üres)</v>
      </c>
      <c r="CF1975" s="65">
        <f t="shared" si="1290"/>
        <v>0</v>
      </c>
      <c r="CG1975" s="65">
        <f t="shared" si="1291"/>
        <v>0</v>
      </c>
      <c r="CH1975" s="65">
        <f t="shared" si="1292"/>
        <v>0</v>
      </c>
    </row>
    <row r="1976" spans="1:86" ht="31.25" x14ac:dyDescent="0.25">
      <c r="A1976" s="54" t="str">
        <f t="shared" si="1281"/>
        <v>Nincs VKR kiválasztva!</v>
      </c>
      <c r="B1976" s="68"/>
      <c r="C1976" s="55"/>
      <c r="D1976" s="47"/>
      <c r="E1976" s="47"/>
      <c r="F1976" s="56" t="str">
        <f>IF($G1976="","Nincs VKR kiválasztva!",INDEX(Osszesito!$C:$C,MATCH($G1976,Osszesito!$D:$D,0)))</f>
        <v>Nincs VKR kiválasztva!</v>
      </c>
      <c r="G1976" s="45"/>
      <c r="H1976" s="51" t="str">
        <f>IF($D1976="","",CONCATENATE($AY1976,"_",COUNTA($D$3:$D1976),"_FSZV_2026"))</f>
        <v/>
      </c>
      <c r="I1976" s="56" t="str">
        <f>IF($G1976="","Nincs VKR kiválasztva!",INDEX(Osszesito!$G:$G,MATCH($F1976,Osszesito!$C:$C,0)))</f>
        <v>Nincs VKR kiválasztva!</v>
      </c>
      <c r="J1976" s="56" t="str">
        <f>IF($G1976="","Nincs VKR kiválasztva!",INDEX(Osszesito!$F:$F,MATCH($F1976,Osszesito!$C:$C,0)))</f>
        <v>Nincs VKR kiválasztva!</v>
      </c>
      <c r="K1976" s="48" t="str">
        <f t="shared" si="1278"/>
        <v>Nincs kitöltve a költség rész!</v>
      </c>
      <c r="L1976" s="49"/>
      <c r="M1976" s="49"/>
      <c r="N1976" s="60"/>
      <c r="O1976" s="60"/>
      <c r="P1976" s="90"/>
      <c r="R1976" s="62"/>
      <c r="S1976" s="62"/>
      <c r="T1976" s="62"/>
      <c r="U1976" s="62"/>
      <c r="V1976" s="62"/>
      <c r="W1976" s="62"/>
      <c r="X1976" s="62"/>
      <c r="Y1976" s="62"/>
      <c r="Z1976" s="62"/>
      <c r="AA1976" s="62"/>
      <c r="AB1976" s="62"/>
      <c r="AC1976" s="61">
        <f t="shared" si="1282"/>
        <v>0</v>
      </c>
      <c r="AD1976" s="1" t="str">
        <f t="shared" si="1283"/>
        <v>Nincs VKR kiválasztva!</v>
      </c>
      <c r="AF1976" s="60"/>
      <c r="AG1976" s="60"/>
      <c r="AH1976" s="60"/>
      <c r="AI1976" s="60"/>
      <c r="AJ1976" s="60"/>
      <c r="AK1976" s="60"/>
      <c r="AL1976" s="60"/>
      <c r="AM1976" s="60"/>
      <c r="AN1976" s="60"/>
      <c r="AO1976" s="60"/>
      <c r="AP1976" s="60"/>
      <c r="AQ1976" s="61">
        <f t="shared" si="1284"/>
        <v>0</v>
      </c>
      <c r="AR1976" s="130" t="s">
        <v>36</v>
      </c>
      <c r="AS1976" s="1" t="str">
        <f t="shared" si="1285"/>
        <v>Nincs VKR kiválasztva!</v>
      </c>
      <c r="AU1976" s="46"/>
      <c r="AV1976" s="46"/>
      <c r="AY1976" s="64" t="str">
        <f>IF($D1976="","",INDEX(Osszesito!$E:$E,MATCH($F1976,Osszesito!$C:$C,0)))</f>
        <v/>
      </c>
      <c r="AZ1976" s="64">
        <f t="shared" si="1252"/>
        <v>0</v>
      </c>
      <c r="BA1976" s="65">
        <f t="shared" si="1253"/>
        <v>0</v>
      </c>
      <c r="BB1976" s="65" t="str">
        <f t="shared" si="1254"/>
        <v>x</v>
      </c>
      <c r="BC1976" s="65">
        <f t="shared" si="1286"/>
        <v>0</v>
      </c>
      <c r="BD1976" s="65">
        <f t="shared" si="1279"/>
        <v>0</v>
      </c>
      <c r="BE1976" s="65">
        <f t="shared" si="1255"/>
        <v>0</v>
      </c>
      <c r="BF1976" s="64" t="str">
        <f t="shared" si="1256"/>
        <v>A forrás egyenlő a költséggel (I.ütem).</v>
      </c>
      <c r="BG1976" s="65">
        <f t="shared" si="1257"/>
        <v>0</v>
      </c>
      <c r="BH1976" s="65">
        <f t="shared" si="1258"/>
        <v>0</v>
      </c>
      <c r="BI1976" s="65">
        <f t="shared" si="1259"/>
        <v>0</v>
      </c>
      <c r="BJ1976" s="65">
        <f t="shared" si="1260"/>
        <v>0</v>
      </c>
      <c r="BK1976" s="65">
        <f t="shared" si="1287"/>
        <v>0</v>
      </c>
      <c r="BL1976" s="66" t="str">
        <f t="shared" si="1280"/>
        <v>Nem hosszútávú a feladat.</v>
      </c>
      <c r="BM1976" s="67">
        <f t="shared" si="1261"/>
        <v>1</v>
      </c>
      <c r="BN1976" s="67">
        <f t="shared" si="1262"/>
        <v>0</v>
      </c>
      <c r="BO1976" s="67">
        <f t="shared" si="1263"/>
        <v>1</v>
      </c>
      <c r="BP1976" s="67">
        <f t="shared" si="1264"/>
        <v>0</v>
      </c>
      <c r="BQ1976" s="65">
        <f t="shared" si="1265"/>
        <v>0</v>
      </c>
      <c r="BR1976" s="64" t="str">
        <f t="shared" si="1266"/>
        <v>Nincs hosszútávú terv!</v>
      </c>
      <c r="BS1976" s="65">
        <f t="shared" si="1267"/>
        <v>0</v>
      </c>
      <c r="BT1976" s="65">
        <f t="shared" si="1268"/>
        <v>0</v>
      </c>
      <c r="BU1976" s="65">
        <f t="shared" si="1269"/>
        <v>0</v>
      </c>
      <c r="BV1976" s="65">
        <f t="shared" si="1270"/>
        <v>0</v>
      </c>
      <c r="BW1976" s="65">
        <f t="shared" si="1271"/>
        <v>0</v>
      </c>
      <c r="BX1976" s="65">
        <f t="shared" si="1272"/>
        <v>0</v>
      </c>
      <c r="BY1976" s="65">
        <f t="shared" si="1273"/>
        <v>0</v>
      </c>
      <c r="BZ1976" s="65">
        <f t="shared" si="1274"/>
        <v>0</v>
      </c>
      <c r="CA1976" s="65">
        <f t="shared" si="1275"/>
        <v>0</v>
      </c>
      <c r="CB1976" s="65">
        <f t="shared" si="1276"/>
        <v>0</v>
      </c>
      <c r="CC1976" s="65">
        <f t="shared" si="1277"/>
        <v>0</v>
      </c>
      <c r="CD1976" s="65" t="str">
        <f t="shared" si="1288"/>
        <v>Hiányos kitöltés! (B-oszlop üres)</v>
      </c>
      <c r="CE1976" s="66" t="str">
        <f t="shared" si="1289"/>
        <v>Hiányos kitöltés! (B-oszlop üres)</v>
      </c>
      <c r="CF1976" s="65">
        <f t="shared" si="1290"/>
        <v>0</v>
      </c>
      <c r="CG1976" s="65">
        <f t="shared" si="1291"/>
        <v>0</v>
      </c>
      <c r="CH1976" s="65">
        <f t="shared" si="1292"/>
        <v>0</v>
      </c>
    </row>
    <row r="1977" spans="1:86" ht="31.25" x14ac:dyDescent="0.25">
      <c r="A1977" s="54" t="str">
        <f t="shared" si="1281"/>
        <v>Nincs VKR kiválasztva!</v>
      </c>
      <c r="B1977" s="68"/>
      <c r="C1977" s="55"/>
      <c r="D1977" s="47"/>
      <c r="E1977" s="47"/>
      <c r="F1977" s="56" t="str">
        <f>IF($G1977="","Nincs VKR kiválasztva!",INDEX(Osszesito!$C:$C,MATCH($G1977,Osszesito!$D:$D,0)))</f>
        <v>Nincs VKR kiválasztva!</v>
      </c>
      <c r="G1977" s="45"/>
      <c r="H1977" s="51" t="str">
        <f>IF($D1977="","",CONCATENATE($AY1977,"_",COUNTA($D$3:$D1977),"_FSZV_2026"))</f>
        <v/>
      </c>
      <c r="I1977" s="56" t="str">
        <f>IF($G1977="","Nincs VKR kiválasztva!",INDEX(Osszesito!$G:$G,MATCH($F1977,Osszesito!$C:$C,0)))</f>
        <v>Nincs VKR kiválasztva!</v>
      </c>
      <c r="J1977" s="56" t="str">
        <f>IF($G1977="","Nincs VKR kiválasztva!",INDEX(Osszesito!$F:$F,MATCH($F1977,Osszesito!$C:$C,0)))</f>
        <v>Nincs VKR kiválasztva!</v>
      </c>
      <c r="K1977" s="48" t="str">
        <f t="shared" si="1278"/>
        <v>Nincs kitöltve a költség rész!</v>
      </c>
      <c r="L1977" s="49"/>
      <c r="M1977" s="49"/>
      <c r="N1977" s="60"/>
      <c r="O1977" s="60"/>
      <c r="P1977" s="90"/>
      <c r="R1977" s="62"/>
      <c r="S1977" s="62"/>
      <c r="T1977" s="62"/>
      <c r="U1977" s="62"/>
      <c r="V1977" s="62"/>
      <c r="W1977" s="62"/>
      <c r="X1977" s="62"/>
      <c r="Y1977" s="62"/>
      <c r="Z1977" s="62"/>
      <c r="AA1977" s="62"/>
      <c r="AB1977" s="62"/>
      <c r="AC1977" s="61">
        <f t="shared" si="1282"/>
        <v>0</v>
      </c>
      <c r="AD1977" s="1" t="str">
        <f t="shared" si="1283"/>
        <v>Nincs VKR kiválasztva!</v>
      </c>
      <c r="AF1977" s="60"/>
      <c r="AG1977" s="60"/>
      <c r="AH1977" s="60"/>
      <c r="AI1977" s="60"/>
      <c r="AJ1977" s="60"/>
      <c r="AK1977" s="60"/>
      <c r="AL1977" s="60"/>
      <c r="AM1977" s="60"/>
      <c r="AN1977" s="60"/>
      <c r="AO1977" s="60"/>
      <c r="AP1977" s="60"/>
      <c r="AQ1977" s="61">
        <f t="shared" si="1284"/>
        <v>0</v>
      </c>
      <c r="AR1977" s="130" t="s">
        <v>36</v>
      </c>
      <c r="AS1977" s="1" t="str">
        <f t="shared" si="1285"/>
        <v>Nincs VKR kiválasztva!</v>
      </c>
      <c r="AU1977" s="46"/>
      <c r="AV1977" s="46"/>
      <c r="AY1977" s="64" t="str">
        <f>IF($D1977="","",INDEX(Osszesito!$E:$E,MATCH($F1977,Osszesito!$C:$C,0)))</f>
        <v/>
      </c>
      <c r="AZ1977" s="64">
        <f t="shared" si="1252"/>
        <v>0</v>
      </c>
      <c r="BA1977" s="65">
        <f t="shared" si="1253"/>
        <v>0</v>
      </c>
      <c r="BB1977" s="65" t="str">
        <f t="shared" si="1254"/>
        <v>x</v>
      </c>
      <c r="BC1977" s="65">
        <f t="shared" si="1286"/>
        <v>0</v>
      </c>
      <c r="BD1977" s="65">
        <f t="shared" si="1279"/>
        <v>0</v>
      </c>
      <c r="BE1977" s="65">
        <f t="shared" si="1255"/>
        <v>0</v>
      </c>
      <c r="BF1977" s="64" t="str">
        <f t="shared" si="1256"/>
        <v>A forrás egyenlő a költséggel (I.ütem).</v>
      </c>
      <c r="BG1977" s="65">
        <f t="shared" si="1257"/>
        <v>0</v>
      </c>
      <c r="BH1977" s="65">
        <f t="shared" si="1258"/>
        <v>0</v>
      </c>
      <c r="BI1977" s="65">
        <f t="shared" si="1259"/>
        <v>0</v>
      </c>
      <c r="BJ1977" s="65">
        <f t="shared" si="1260"/>
        <v>0</v>
      </c>
      <c r="BK1977" s="65">
        <f t="shared" si="1287"/>
        <v>0</v>
      </c>
      <c r="BL1977" s="66" t="str">
        <f t="shared" si="1280"/>
        <v>Nem hosszútávú a feladat.</v>
      </c>
      <c r="BM1977" s="67">
        <f t="shared" si="1261"/>
        <v>1</v>
      </c>
      <c r="BN1977" s="67">
        <f t="shared" si="1262"/>
        <v>0</v>
      </c>
      <c r="BO1977" s="67">
        <f t="shared" si="1263"/>
        <v>1</v>
      </c>
      <c r="BP1977" s="67">
        <f t="shared" si="1264"/>
        <v>0</v>
      </c>
      <c r="BQ1977" s="65">
        <f t="shared" si="1265"/>
        <v>0</v>
      </c>
      <c r="BR1977" s="64" t="str">
        <f t="shared" si="1266"/>
        <v>Nincs hosszútávú terv!</v>
      </c>
      <c r="BS1977" s="65">
        <f t="shared" si="1267"/>
        <v>0</v>
      </c>
      <c r="BT1977" s="65">
        <f t="shared" si="1268"/>
        <v>0</v>
      </c>
      <c r="BU1977" s="65">
        <f t="shared" si="1269"/>
        <v>0</v>
      </c>
      <c r="BV1977" s="65">
        <f t="shared" si="1270"/>
        <v>0</v>
      </c>
      <c r="BW1977" s="65">
        <f t="shared" si="1271"/>
        <v>0</v>
      </c>
      <c r="BX1977" s="65">
        <f t="shared" si="1272"/>
        <v>0</v>
      </c>
      <c r="BY1977" s="65">
        <f t="shared" si="1273"/>
        <v>0</v>
      </c>
      <c r="BZ1977" s="65">
        <f t="shared" si="1274"/>
        <v>0</v>
      </c>
      <c r="CA1977" s="65">
        <f t="shared" si="1275"/>
        <v>0</v>
      </c>
      <c r="CB1977" s="65">
        <f t="shared" si="1276"/>
        <v>0</v>
      </c>
      <c r="CC1977" s="65">
        <f t="shared" si="1277"/>
        <v>0</v>
      </c>
      <c r="CD1977" s="65" t="str">
        <f t="shared" si="1288"/>
        <v>Hiányos kitöltés! (B-oszlop üres)</v>
      </c>
      <c r="CE1977" s="66" t="str">
        <f t="shared" si="1289"/>
        <v>Hiányos kitöltés! (B-oszlop üres)</v>
      </c>
      <c r="CF1977" s="65">
        <f t="shared" si="1290"/>
        <v>0</v>
      </c>
      <c r="CG1977" s="65">
        <f t="shared" si="1291"/>
        <v>0</v>
      </c>
      <c r="CH1977" s="65">
        <f t="shared" si="1292"/>
        <v>0</v>
      </c>
    </row>
    <row r="1978" spans="1:86" ht="31.25" x14ac:dyDescent="0.25">
      <c r="A1978" s="54" t="str">
        <f t="shared" si="1281"/>
        <v>Nincs VKR kiválasztva!</v>
      </c>
      <c r="B1978" s="68"/>
      <c r="C1978" s="55"/>
      <c r="D1978" s="47"/>
      <c r="E1978" s="47"/>
      <c r="F1978" s="56" t="str">
        <f>IF($G1978="","Nincs VKR kiválasztva!",INDEX(Osszesito!$C:$C,MATCH($G1978,Osszesito!$D:$D,0)))</f>
        <v>Nincs VKR kiválasztva!</v>
      </c>
      <c r="G1978" s="45"/>
      <c r="H1978" s="51" t="str">
        <f>IF($D1978="","",CONCATENATE($AY1978,"_",COUNTA($D$3:$D1978),"_FSZV_2026"))</f>
        <v/>
      </c>
      <c r="I1978" s="56" t="str">
        <f>IF($G1978="","Nincs VKR kiválasztva!",INDEX(Osszesito!$G:$G,MATCH($F1978,Osszesito!$C:$C,0)))</f>
        <v>Nincs VKR kiválasztva!</v>
      </c>
      <c r="J1978" s="56" t="str">
        <f>IF($G1978="","Nincs VKR kiválasztva!",INDEX(Osszesito!$F:$F,MATCH($F1978,Osszesito!$C:$C,0)))</f>
        <v>Nincs VKR kiválasztva!</v>
      </c>
      <c r="K1978" s="48" t="str">
        <f t="shared" si="1278"/>
        <v>Nincs kitöltve a költség rész!</v>
      </c>
      <c r="L1978" s="49"/>
      <c r="M1978" s="49"/>
      <c r="N1978" s="60"/>
      <c r="O1978" s="60"/>
      <c r="P1978" s="90"/>
      <c r="R1978" s="62"/>
      <c r="S1978" s="62"/>
      <c r="T1978" s="62"/>
      <c r="U1978" s="62"/>
      <c r="V1978" s="62"/>
      <c r="W1978" s="62"/>
      <c r="X1978" s="62"/>
      <c r="Y1978" s="62"/>
      <c r="Z1978" s="62"/>
      <c r="AA1978" s="62"/>
      <c r="AB1978" s="62"/>
      <c r="AC1978" s="61">
        <f t="shared" si="1282"/>
        <v>0</v>
      </c>
      <c r="AD1978" s="1" t="str">
        <f t="shared" si="1283"/>
        <v>Nincs VKR kiválasztva!</v>
      </c>
      <c r="AF1978" s="60"/>
      <c r="AG1978" s="60"/>
      <c r="AH1978" s="60"/>
      <c r="AI1978" s="60"/>
      <c r="AJ1978" s="60"/>
      <c r="AK1978" s="60"/>
      <c r="AL1978" s="60"/>
      <c r="AM1978" s="60"/>
      <c r="AN1978" s="60"/>
      <c r="AO1978" s="60"/>
      <c r="AP1978" s="60"/>
      <c r="AQ1978" s="61">
        <f t="shared" si="1284"/>
        <v>0</v>
      </c>
      <c r="AR1978" s="130" t="s">
        <v>36</v>
      </c>
      <c r="AS1978" s="1" t="str">
        <f t="shared" si="1285"/>
        <v>Nincs VKR kiválasztva!</v>
      </c>
      <c r="AU1978" s="46"/>
      <c r="AV1978" s="46"/>
      <c r="AY1978" s="64" t="str">
        <f>IF($D1978="","",INDEX(Osszesito!$E:$E,MATCH($F1978,Osszesito!$C:$C,0)))</f>
        <v/>
      </c>
      <c r="AZ1978" s="64">
        <f t="shared" si="1252"/>
        <v>0</v>
      </c>
      <c r="BA1978" s="65">
        <f t="shared" si="1253"/>
        <v>0</v>
      </c>
      <c r="BB1978" s="65" t="str">
        <f t="shared" si="1254"/>
        <v>x</v>
      </c>
      <c r="BC1978" s="65">
        <f t="shared" si="1286"/>
        <v>0</v>
      </c>
      <c r="BD1978" s="65">
        <f t="shared" si="1279"/>
        <v>0</v>
      </c>
      <c r="BE1978" s="65">
        <f t="shared" si="1255"/>
        <v>0</v>
      </c>
      <c r="BF1978" s="64" t="str">
        <f t="shared" si="1256"/>
        <v>A forrás egyenlő a költséggel (I.ütem).</v>
      </c>
      <c r="BG1978" s="65">
        <f t="shared" si="1257"/>
        <v>0</v>
      </c>
      <c r="BH1978" s="65">
        <f t="shared" si="1258"/>
        <v>0</v>
      </c>
      <c r="BI1978" s="65">
        <f t="shared" si="1259"/>
        <v>0</v>
      </c>
      <c r="BJ1978" s="65">
        <f t="shared" si="1260"/>
        <v>0</v>
      </c>
      <c r="BK1978" s="65">
        <f t="shared" si="1287"/>
        <v>0</v>
      </c>
      <c r="BL1978" s="66" t="str">
        <f t="shared" si="1280"/>
        <v>Nem hosszútávú a feladat.</v>
      </c>
      <c r="BM1978" s="67">
        <f t="shared" si="1261"/>
        <v>1</v>
      </c>
      <c r="BN1978" s="67">
        <f t="shared" si="1262"/>
        <v>0</v>
      </c>
      <c r="BO1978" s="67">
        <f t="shared" si="1263"/>
        <v>1</v>
      </c>
      <c r="BP1978" s="67">
        <f t="shared" si="1264"/>
        <v>0</v>
      </c>
      <c r="BQ1978" s="65">
        <f t="shared" si="1265"/>
        <v>0</v>
      </c>
      <c r="BR1978" s="64" t="str">
        <f t="shared" si="1266"/>
        <v>Nincs hosszútávú terv!</v>
      </c>
      <c r="BS1978" s="65">
        <f t="shared" si="1267"/>
        <v>0</v>
      </c>
      <c r="BT1978" s="65">
        <f t="shared" si="1268"/>
        <v>0</v>
      </c>
      <c r="BU1978" s="65">
        <f t="shared" si="1269"/>
        <v>0</v>
      </c>
      <c r="BV1978" s="65">
        <f t="shared" si="1270"/>
        <v>0</v>
      </c>
      <c r="BW1978" s="65">
        <f t="shared" si="1271"/>
        <v>0</v>
      </c>
      <c r="BX1978" s="65">
        <f t="shared" si="1272"/>
        <v>0</v>
      </c>
      <c r="BY1978" s="65">
        <f t="shared" si="1273"/>
        <v>0</v>
      </c>
      <c r="BZ1978" s="65">
        <f t="shared" si="1274"/>
        <v>0</v>
      </c>
      <c r="CA1978" s="65">
        <f t="shared" si="1275"/>
        <v>0</v>
      </c>
      <c r="CB1978" s="65">
        <f t="shared" si="1276"/>
        <v>0</v>
      </c>
      <c r="CC1978" s="65">
        <f t="shared" si="1277"/>
        <v>0</v>
      </c>
      <c r="CD1978" s="65" t="str">
        <f t="shared" si="1288"/>
        <v>Hiányos kitöltés! (B-oszlop üres)</v>
      </c>
      <c r="CE1978" s="66" t="str">
        <f t="shared" si="1289"/>
        <v>Hiányos kitöltés! (B-oszlop üres)</v>
      </c>
      <c r="CF1978" s="65">
        <f t="shared" si="1290"/>
        <v>0</v>
      </c>
      <c r="CG1978" s="65">
        <f t="shared" si="1291"/>
        <v>0</v>
      </c>
      <c r="CH1978" s="65">
        <f t="shared" si="1292"/>
        <v>0</v>
      </c>
    </row>
    <row r="1979" spans="1:86" ht="31.25" x14ac:dyDescent="0.25">
      <c r="A1979" s="54" t="str">
        <f t="shared" si="1281"/>
        <v>Nincs VKR kiválasztva!</v>
      </c>
      <c r="B1979" s="68"/>
      <c r="C1979" s="55"/>
      <c r="D1979" s="47"/>
      <c r="E1979" s="47"/>
      <c r="F1979" s="56" t="str">
        <f>IF($G1979="","Nincs VKR kiválasztva!",INDEX(Osszesito!$C:$C,MATCH($G1979,Osszesito!$D:$D,0)))</f>
        <v>Nincs VKR kiválasztva!</v>
      </c>
      <c r="G1979" s="45"/>
      <c r="H1979" s="51" t="str">
        <f>IF($D1979="","",CONCATENATE($AY1979,"_",COUNTA($D$3:$D1979),"_FSZV_2026"))</f>
        <v/>
      </c>
      <c r="I1979" s="56" t="str">
        <f>IF($G1979="","Nincs VKR kiválasztva!",INDEX(Osszesito!$G:$G,MATCH($F1979,Osszesito!$C:$C,0)))</f>
        <v>Nincs VKR kiválasztva!</v>
      </c>
      <c r="J1979" s="56" t="str">
        <f>IF($G1979="","Nincs VKR kiválasztva!",INDEX(Osszesito!$F:$F,MATCH($F1979,Osszesito!$C:$C,0)))</f>
        <v>Nincs VKR kiválasztva!</v>
      </c>
      <c r="K1979" s="48" t="str">
        <f t="shared" si="1278"/>
        <v>Nincs kitöltve a költség rész!</v>
      </c>
      <c r="L1979" s="49"/>
      <c r="M1979" s="49"/>
      <c r="N1979" s="60"/>
      <c r="O1979" s="60"/>
      <c r="P1979" s="90"/>
      <c r="R1979" s="62"/>
      <c r="S1979" s="62"/>
      <c r="T1979" s="62"/>
      <c r="U1979" s="62"/>
      <c r="V1979" s="62"/>
      <c r="W1979" s="62"/>
      <c r="X1979" s="62"/>
      <c r="Y1979" s="62"/>
      <c r="Z1979" s="62"/>
      <c r="AA1979" s="62"/>
      <c r="AB1979" s="62"/>
      <c r="AC1979" s="61">
        <f t="shared" si="1282"/>
        <v>0</v>
      </c>
      <c r="AD1979" s="1" t="str">
        <f t="shared" si="1283"/>
        <v>Nincs VKR kiválasztva!</v>
      </c>
      <c r="AF1979" s="60"/>
      <c r="AG1979" s="60"/>
      <c r="AH1979" s="60"/>
      <c r="AI1979" s="60"/>
      <c r="AJ1979" s="60"/>
      <c r="AK1979" s="60"/>
      <c r="AL1979" s="60"/>
      <c r="AM1979" s="60"/>
      <c r="AN1979" s="60"/>
      <c r="AO1979" s="60"/>
      <c r="AP1979" s="60"/>
      <c r="AQ1979" s="61">
        <f t="shared" si="1284"/>
        <v>0</v>
      </c>
      <c r="AR1979" s="130" t="s">
        <v>36</v>
      </c>
      <c r="AS1979" s="1" t="str">
        <f t="shared" si="1285"/>
        <v>Nincs VKR kiválasztva!</v>
      </c>
      <c r="AU1979" s="46"/>
      <c r="AV1979" s="46"/>
      <c r="AY1979" s="64" t="str">
        <f>IF($D1979="","",INDEX(Osszesito!$E:$E,MATCH($F1979,Osszesito!$C:$C,0)))</f>
        <v/>
      </c>
      <c r="AZ1979" s="64">
        <f t="shared" si="1252"/>
        <v>0</v>
      </c>
      <c r="BA1979" s="65">
        <f t="shared" si="1253"/>
        <v>0</v>
      </c>
      <c r="BB1979" s="65" t="str">
        <f t="shared" si="1254"/>
        <v>x</v>
      </c>
      <c r="BC1979" s="65">
        <f t="shared" si="1286"/>
        <v>0</v>
      </c>
      <c r="BD1979" s="65">
        <f t="shared" si="1279"/>
        <v>0</v>
      </c>
      <c r="BE1979" s="65">
        <f t="shared" si="1255"/>
        <v>0</v>
      </c>
      <c r="BF1979" s="64" t="str">
        <f t="shared" si="1256"/>
        <v>A forrás egyenlő a költséggel (I.ütem).</v>
      </c>
      <c r="BG1979" s="65">
        <f t="shared" si="1257"/>
        <v>0</v>
      </c>
      <c r="BH1979" s="65">
        <f t="shared" si="1258"/>
        <v>0</v>
      </c>
      <c r="BI1979" s="65">
        <f t="shared" si="1259"/>
        <v>0</v>
      </c>
      <c r="BJ1979" s="65">
        <f t="shared" si="1260"/>
        <v>0</v>
      </c>
      <c r="BK1979" s="65">
        <f t="shared" si="1287"/>
        <v>0</v>
      </c>
      <c r="BL1979" s="66" t="str">
        <f t="shared" si="1280"/>
        <v>Nem hosszútávú a feladat.</v>
      </c>
      <c r="BM1979" s="67">
        <f t="shared" si="1261"/>
        <v>1</v>
      </c>
      <c r="BN1979" s="67">
        <f t="shared" si="1262"/>
        <v>0</v>
      </c>
      <c r="BO1979" s="67">
        <f t="shared" si="1263"/>
        <v>1</v>
      </c>
      <c r="BP1979" s="67">
        <f t="shared" si="1264"/>
        <v>0</v>
      </c>
      <c r="BQ1979" s="65">
        <f t="shared" si="1265"/>
        <v>0</v>
      </c>
      <c r="BR1979" s="64" t="str">
        <f t="shared" si="1266"/>
        <v>Nincs hosszútávú terv!</v>
      </c>
      <c r="BS1979" s="65">
        <f t="shared" si="1267"/>
        <v>0</v>
      </c>
      <c r="BT1979" s="65">
        <f t="shared" si="1268"/>
        <v>0</v>
      </c>
      <c r="BU1979" s="65">
        <f t="shared" si="1269"/>
        <v>0</v>
      </c>
      <c r="BV1979" s="65">
        <f t="shared" si="1270"/>
        <v>0</v>
      </c>
      <c r="BW1979" s="65">
        <f t="shared" si="1271"/>
        <v>0</v>
      </c>
      <c r="BX1979" s="65">
        <f t="shared" si="1272"/>
        <v>0</v>
      </c>
      <c r="BY1979" s="65">
        <f t="shared" si="1273"/>
        <v>0</v>
      </c>
      <c r="BZ1979" s="65">
        <f t="shared" si="1274"/>
        <v>0</v>
      </c>
      <c r="CA1979" s="65">
        <f t="shared" si="1275"/>
        <v>0</v>
      </c>
      <c r="CB1979" s="65">
        <f t="shared" si="1276"/>
        <v>0</v>
      </c>
      <c r="CC1979" s="65">
        <f t="shared" si="1277"/>
        <v>0</v>
      </c>
      <c r="CD1979" s="65" t="str">
        <f t="shared" si="1288"/>
        <v>Hiányos kitöltés! (B-oszlop üres)</v>
      </c>
      <c r="CE1979" s="66" t="str">
        <f t="shared" si="1289"/>
        <v>Hiányos kitöltés! (B-oszlop üres)</v>
      </c>
      <c r="CF1979" s="65">
        <f t="shared" si="1290"/>
        <v>0</v>
      </c>
      <c r="CG1979" s="65">
        <f t="shared" si="1291"/>
        <v>0</v>
      </c>
      <c r="CH1979" s="65">
        <f t="shared" si="1292"/>
        <v>0</v>
      </c>
    </row>
    <row r="1980" spans="1:86" ht="31.25" x14ac:dyDescent="0.25">
      <c r="A1980" s="54" t="str">
        <f t="shared" si="1281"/>
        <v>Nincs VKR kiválasztva!</v>
      </c>
      <c r="B1980" s="68"/>
      <c r="C1980" s="55"/>
      <c r="D1980" s="47"/>
      <c r="E1980" s="47"/>
      <c r="F1980" s="56" t="str">
        <f>IF($G1980="","Nincs VKR kiválasztva!",INDEX(Osszesito!$C:$C,MATCH($G1980,Osszesito!$D:$D,0)))</f>
        <v>Nincs VKR kiválasztva!</v>
      </c>
      <c r="G1980" s="45"/>
      <c r="H1980" s="51" t="str">
        <f>IF($D1980="","",CONCATENATE($AY1980,"_",COUNTA($D$3:$D1980),"_FSZV_2026"))</f>
        <v/>
      </c>
      <c r="I1980" s="56" t="str">
        <f>IF($G1980="","Nincs VKR kiválasztva!",INDEX(Osszesito!$G:$G,MATCH($F1980,Osszesito!$C:$C,0)))</f>
        <v>Nincs VKR kiválasztva!</v>
      </c>
      <c r="J1980" s="56" t="str">
        <f>IF($G1980="","Nincs VKR kiválasztva!",INDEX(Osszesito!$F:$F,MATCH($F1980,Osszesito!$C:$C,0)))</f>
        <v>Nincs VKR kiválasztva!</v>
      </c>
      <c r="K1980" s="48" t="str">
        <f t="shared" si="1278"/>
        <v>Nincs kitöltve a költség rész!</v>
      </c>
      <c r="L1980" s="49"/>
      <c r="M1980" s="49"/>
      <c r="N1980" s="60"/>
      <c r="O1980" s="60"/>
      <c r="P1980" s="90"/>
      <c r="R1980" s="62"/>
      <c r="S1980" s="62"/>
      <c r="T1980" s="62"/>
      <c r="U1980" s="62"/>
      <c r="V1980" s="62"/>
      <c r="W1980" s="62"/>
      <c r="X1980" s="62"/>
      <c r="Y1980" s="62"/>
      <c r="Z1980" s="62"/>
      <c r="AA1980" s="62"/>
      <c r="AB1980" s="62"/>
      <c r="AC1980" s="61">
        <f t="shared" si="1282"/>
        <v>0</v>
      </c>
      <c r="AD1980" s="1" t="str">
        <f t="shared" si="1283"/>
        <v>Nincs VKR kiválasztva!</v>
      </c>
      <c r="AF1980" s="60"/>
      <c r="AG1980" s="60"/>
      <c r="AH1980" s="60"/>
      <c r="AI1980" s="60"/>
      <c r="AJ1980" s="60"/>
      <c r="AK1980" s="60"/>
      <c r="AL1980" s="60"/>
      <c r="AM1980" s="60"/>
      <c r="AN1980" s="60"/>
      <c r="AO1980" s="60"/>
      <c r="AP1980" s="60"/>
      <c r="AQ1980" s="61">
        <f t="shared" si="1284"/>
        <v>0</v>
      </c>
      <c r="AR1980" s="130" t="s">
        <v>36</v>
      </c>
      <c r="AS1980" s="1" t="str">
        <f t="shared" si="1285"/>
        <v>Nincs VKR kiválasztva!</v>
      </c>
      <c r="AU1980" s="46"/>
      <c r="AV1980" s="46"/>
      <c r="AY1980" s="64" t="str">
        <f>IF($D1980="","",INDEX(Osszesito!$E:$E,MATCH($F1980,Osszesito!$C:$C,0)))</f>
        <v/>
      </c>
      <c r="AZ1980" s="64">
        <f t="shared" si="1252"/>
        <v>0</v>
      </c>
      <c r="BA1980" s="65">
        <f t="shared" si="1253"/>
        <v>0</v>
      </c>
      <c r="BB1980" s="65" t="str">
        <f t="shared" si="1254"/>
        <v>x</v>
      </c>
      <c r="BC1980" s="65">
        <f t="shared" si="1286"/>
        <v>0</v>
      </c>
      <c r="BD1980" s="65">
        <f t="shared" si="1279"/>
        <v>0</v>
      </c>
      <c r="BE1980" s="65">
        <f t="shared" si="1255"/>
        <v>0</v>
      </c>
      <c r="BF1980" s="64" t="str">
        <f t="shared" si="1256"/>
        <v>A forrás egyenlő a költséggel (I.ütem).</v>
      </c>
      <c r="BG1980" s="65">
        <f t="shared" si="1257"/>
        <v>0</v>
      </c>
      <c r="BH1980" s="65">
        <f t="shared" si="1258"/>
        <v>0</v>
      </c>
      <c r="BI1980" s="65">
        <f t="shared" si="1259"/>
        <v>0</v>
      </c>
      <c r="BJ1980" s="65">
        <f t="shared" si="1260"/>
        <v>0</v>
      </c>
      <c r="BK1980" s="65">
        <f t="shared" si="1287"/>
        <v>0</v>
      </c>
      <c r="BL1980" s="66" t="str">
        <f t="shared" si="1280"/>
        <v>Nem hosszútávú a feladat.</v>
      </c>
      <c r="BM1980" s="67">
        <f t="shared" si="1261"/>
        <v>1</v>
      </c>
      <c r="BN1980" s="67">
        <f t="shared" si="1262"/>
        <v>0</v>
      </c>
      <c r="BO1980" s="67">
        <f t="shared" si="1263"/>
        <v>1</v>
      </c>
      <c r="BP1980" s="67">
        <f t="shared" si="1264"/>
        <v>0</v>
      </c>
      <c r="BQ1980" s="65">
        <f t="shared" si="1265"/>
        <v>0</v>
      </c>
      <c r="BR1980" s="64" t="str">
        <f t="shared" si="1266"/>
        <v>Nincs hosszútávú terv!</v>
      </c>
      <c r="BS1980" s="65">
        <f t="shared" si="1267"/>
        <v>0</v>
      </c>
      <c r="BT1980" s="65">
        <f t="shared" si="1268"/>
        <v>0</v>
      </c>
      <c r="BU1980" s="65">
        <f t="shared" si="1269"/>
        <v>0</v>
      </c>
      <c r="BV1980" s="65">
        <f t="shared" si="1270"/>
        <v>0</v>
      </c>
      <c r="BW1980" s="65">
        <f t="shared" si="1271"/>
        <v>0</v>
      </c>
      <c r="BX1980" s="65">
        <f t="shared" si="1272"/>
        <v>0</v>
      </c>
      <c r="BY1980" s="65">
        <f t="shared" si="1273"/>
        <v>0</v>
      </c>
      <c r="BZ1980" s="65">
        <f t="shared" si="1274"/>
        <v>0</v>
      </c>
      <c r="CA1980" s="65">
        <f t="shared" si="1275"/>
        <v>0</v>
      </c>
      <c r="CB1980" s="65">
        <f t="shared" si="1276"/>
        <v>0</v>
      </c>
      <c r="CC1980" s="65">
        <f t="shared" si="1277"/>
        <v>0</v>
      </c>
      <c r="CD1980" s="65" t="str">
        <f t="shared" si="1288"/>
        <v>Hiányos kitöltés! (B-oszlop üres)</v>
      </c>
      <c r="CE1980" s="66" t="str">
        <f t="shared" si="1289"/>
        <v>Hiányos kitöltés! (B-oszlop üres)</v>
      </c>
      <c r="CF1980" s="65">
        <f t="shared" si="1290"/>
        <v>0</v>
      </c>
      <c r="CG1980" s="65">
        <f t="shared" si="1291"/>
        <v>0</v>
      </c>
      <c r="CH1980" s="65">
        <f t="shared" si="1292"/>
        <v>0</v>
      </c>
    </row>
    <row r="1981" spans="1:86" ht="31.25" x14ac:dyDescent="0.25">
      <c r="A1981" s="54" t="str">
        <f t="shared" si="1281"/>
        <v>Nincs VKR kiválasztva!</v>
      </c>
      <c r="B1981" s="68"/>
      <c r="C1981" s="55"/>
      <c r="D1981" s="47"/>
      <c r="E1981" s="47"/>
      <c r="F1981" s="56" t="str">
        <f>IF($G1981="","Nincs VKR kiválasztva!",INDEX(Osszesito!$C:$C,MATCH($G1981,Osszesito!$D:$D,0)))</f>
        <v>Nincs VKR kiválasztva!</v>
      </c>
      <c r="G1981" s="45"/>
      <c r="H1981" s="51" t="str">
        <f>IF($D1981="","",CONCATENATE($AY1981,"_",COUNTA($D$3:$D1981),"_FSZV_2026"))</f>
        <v/>
      </c>
      <c r="I1981" s="56" t="str">
        <f>IF($G1981="","Nincs VKR kiválasztva!",INDEX(Osszesito!$G:$G,MATCH($F1981,Osszesito!$C:$C,0)))</f>
        <v>Nincs VKR kiválasztva!</v>
      </c>
      <c r="J1981" s="56" t="str">
        <f>IF($G1981="","Nincs VKR kiválasztva!",INDEX(Osszesito!$F:$F,MATCH($F1981,Osszesito!$C:$C,0)))</f>
        <v>Nincs VKR kiválasztva!</v>
      </c>
      <c r="K1981" s="48" t="str">
        <f t="shared" si="1278"/>
        <v>Nincs kitöltve a költség rész!</v>
      </c>
      <c r="L1981" s="49"/>
      <c r="M1981" s="49"/>
      <c r="N1981" s="60"/>
      <c r="O1981" s="60"/>
      <c r="P1981" s="90"/>
      <c r="R1981" s="62"/>
      <c r="S1981" s="62"/>
      <c r="T1981" s="62"/>
      <c r="U1981" s="62"/>
      <c r="V1981" s="62"/>
      <c r="W1981" s="62"/>
      <c r="X1981" s="62"/>
      <c r="Y1981" s="62"/>
      <c r="Z1981" s="62"/>
      <c r="AA1981" s="62"/>
      <c r="AB1981" s="62"/>
      <c r="AC1981" s="61">
        <f t="shared" si="1282"/>
        <v>0</v>
      </c>
      <c r="AD1981" s="1" t="str">
        <f t="shared" si="1283"/>
        <v>Nincs VKR kiválasztva!</v>
      </c>
      <c r="AF1981" s="60"/>
      <c r="AG1981" s="60"/>
      <c r="AH1981" s="60"/>
      <c r="AI1981" s="60"/>
      <c r="AJ1981" s="60"/>
      <c r="AK1981" s="60"/>
      <c r="AL1981" s="60"/>
      <c r="AM1981" s="60"/>
      <c r="AN1981" s="60"/>
      <c r="AO1981" s="60"/>
      <c r="AP1981" s="60"/>
      <c r="AQ1981" s="61">
        <f t="shared" si="1284"/>
        <v>0</v>
      </c>
      <c r="AR1981" s="130" t="s">
        <v>36</v>
      </c>
      <c r="AS1981" s="1" t="str">
        <f t="shared" si="1285"/>
        <v>Nincs VKR kiválasztva!</v>
      </c>
      <c r="AU1981" s="46"/>
      <c r="AV1981" s="46"/>
      <c r="AY1981" s="64" t="str">
        <f>IF($D1981="","",INDEX(Osszesito!$E:$E,MATCH($F1981,Osszesito!$C:$C,0)))</f>
        <v/>
      </c>
      <c r="AZ1981" s="64">
        <f t="shared" si="1252"/>
        <v>0</v>
      </c>
      <c r="BA1981" s="65">
        <f t="shared" si="1253"/>
        <v>0</v>
      </c>
      <c r="BB1981" s="65" t="str">
        <f t="shared" si="1254"/>
        <v>x</v>
      </c>
      <c r="BC1981" s="65">
        <f t="shared" si="1286"/>
        <v>0</v>
      </c>
      <c r="BD1981" s="65">
        <f t="shared" si="1279"/>
        <v>0</v>
      </c>
      <c r="BE1981" s="65">
        <f t="shared" si="1255"/>
        <v>0</v>
      </c>
      <c r="BF1981" s="64" t="str">
        <f t="shared" si="1256"/>
        <v>A forrás egyenlő a költséggel (I.ütem).</v>
      </c>
      <c r="BG1981" s="65">
        <f t="shared" si="1257"/>
        <v>0</v>
      </c>
      <c r="BH1981" s="65">
        <f t="shared" si="1258"/>
        <v>0</v>
      </c>
      <c r="BI1981" s="65">
        <f t="shared" si="1259"/>
        <v>0</v>
      </c>
      <c r="BJ1981" s="65">
        <f t="shared" si="1260"/>
        <v>0</v>
      </c>
      <c r="BK1981" s="65">
        <f t="shared" si="1287"/>
        <v>0</v>
      </c>
      <c r="BL1981" s="66" t="str">
        <f t="shared" si="1280"/>
        <v>Nem hosszútávú a feladat.</v>
      </c>
      <c r="BM1981" s="67">
        <f t="shared" si="1261"/>
        <v>1</v>
      </c>
      <c r="BN1981" s="67">
        <f t="shared" si="1262"/>
        <v>0</v>
      </c>
      <c r="BO1981" s="67">
        <f t="shared" si="1263"/>
        <v>1</v>
      </c>
      <c r="BP1981" s="67">
        <f t="shared" si="1264"/>
        <v>0</v>
      </c>
      <c r="BQ1981" s="65">
        <f t="shared" si="1265"/>
        <v>0</v>
      </c>
      <c r="BR1981" s="64" t="str">
        <f t="shared" si="1266"/>
        <v>Nincs hosszútávú terv!</v>
      </c>
      <c r="BS1981" s="65">
        <f t="shared" si="1267"/>
        <v>0</v>
      </c>
      <c r="BT1981" s="65">
        <f t="shared" si="1268"/>
        <v>0</v>
      </c>
      <c r="BU1981" s="65">
        <f t="shared" si="1269"/>
        <v>0</v>
      </c>
      <c r="BV1981" s="65">
        <f t="shared" si="1270"/>
        <v>0</v>
      </c>
      <c r="BW1981" s="65">
        <f t="shared" si="1271"/>
        <v>0</v>
      </c>
      <c r="BX1981" s="65">
        <f t="shared" si="1272"/>
        <v>0</v>
      </c>
      <c r="BY1981" s="65">
        <f t="shared" si="1273"/>
        <v>0</v>
      </c>
      <c r="BZ1981" s="65">
        <f t="shared" si="1274"/>
        <v>0</v>
      </c>
      <c r="CA1981" s="65">
        <f t="shared" si="1275"/>
        <v>0</v>
      </c>
      <c r="CB1981" s="65">
        <f t="shared" si="1276"/>
        <v>0</v>
      </c>
      <c r="CC1981" s="65">
        <f t="shared" si="1277"/>
        <v>0</v>
      </c>
      <c r="CD1981" s="65" t="str">
        <f t="shared" si="1288"/>
        <v>Hiányos kitöltés! (B-oszlop üres)</v>
      </c>
      <c r="CE1981" s="66" t="str">
        <f t="shared" si="1289"/>
        <v>Hiányos kitöltés! (B-oszlop üres)</v>
      </c>
      <c r="CF1981" s="65">
        <f t="shared" si="1290"/>
        <v>0</v>
      </c>
      <c r="CG1981" s="65">
        <f t="shared" si="1291"/>
        <v>0</v>
      </c>
      <c r="CH1981" s="65">
        <f t="shared" si="1292"/>
        <v>0</v>
      </c>
    </row>
    <row r="1982" spans="1:86" ht="31.25" x14ac:dyDescent="0.25">
      <c r="A1982" s="54" t="str">
        <f t="shared" si="1281"/>
        <v>Nincs VKR kiválasztva!</v>
      </c>
      <c r="B1982" s="68"/>
      <c r="C1982" s="55"/>
      <c r="D1982" s="47"/>
      <c r="E1982" s="47"/>
      <c r="F1982" s="56" t="str">
        <f>IF($G1982="","Nincs VKR kiválasztva!",INDEX(Osszesito!$C:$C,MATCH($G1982,Osszesito!$D:$D,0)))</f>
        <v>Nincs VKR kiválasztva!</v>
      </c>
      <c r="G1982" s="45"/>
      <c r="H1982" s="51" t="str">
        <f>IF($D1982="","",CONCATENATE($AY1982,"_",COUNTA($D$3:$D1982),"_FSZV_2026"))</f>
        <v/>
      </c>
      <c r="I1982" s="56" t="str">
        <f>IF($G1982="","Nincs VKR kiválasztva!",INDEX(Osszesito!$G:$G,MATCH($F1982,Osszesito!$C:$C,0)))</f>
        <v>Nincs VKR kiválasztva!</v>
      </c>
      <c r="J1982" s="56" t="str">
        <f>IF($G1982="","Nincs VKR kiválasztva!",INDEX(Osszesito!$F:$F,MATCH($F1982,Osszesito!$C:$C,0)))</f>
        <v>Nincs VKR kiválasztva!</v>
      </c>
      <c r="K1982" s="48" t="str">
        <f t="shared" si="1278"/>
        <v>Nincs kitöltve a költség rész!</v>
      </c>
      <c r="L1982" s="49"/>
      <c r="M1982" s="49"/>
      <c r="N1982" s="60"/>
      <c r="O1982" s="60"/>
      <c r="P1982" s="90"/>
      <c r="R1982" s="62"/>
      <c r="S1982" s="62"/>
      <c r="T1982" s="62"/>
      <c r="U1982" s="62"/>
      <c r="V1982" s="62"/>
      <c r="W1982" s="62"/>
      <c r="X1982" s="62"/>
      <c r="Y1982" s="62"/>
      <c r="Z1982" s="62"/>
      <c r="AA1982" s="62"/>
      <c r="AB1982" s="62"/>
      <c r="AC1982" s="61">
        <f t="shared" si="1282"/>
        <v>0</v>
      </c>
      <c r="AD1982" s="1" t="str">
        <f t="shared" si="1283"/>
        <v>Nincs VKR kiválasztva!</v>
      </c>
      <c r="AF1982" s="60"/>
      <c r="AG1982" s="60"/>
      <c r="AH1982" s="60"/>
      <c r="AI1982" s="60"/>
      <c r="AJ1982" s="60"/>
      <c r="AK1982" s="60"/>
      <c r="AL1982" s="60"/>
      <c r="AM1982" s="60"/>
      <c r="AN1982" s="60"/>
      <c r="AO1982" s="60"/>
      <c r="AP1982" s="60"/>
      <c r="AQ1982" s="61">
        <f t="shared" si="1284"/>
        <v>0</v>
      </c>
      <c r="AR1982" s="130" t="s">
        <v>36</v>
      </c>
      <c r="AS1982" s="1" t="str">
        <f t="shared" si="1285"/>
        <v>Nincs VKR kiválasztva!</v>
      </c>
      <c r="AU1982" s="46"/>
      <c r="AV1982" s="46"/>
      <c r="AY1982" s="64" t="str">
        <f>IF($D1982="","",INDEX(Osszesito!$E:$E,MATCH($F1982,Osszesito!$C:$C,0)))</f>
        <v/>
      </c>
      <c r="AZ1982" s="64">
        <f t="shared" si="1252"/>
        <v>0</v>
      </c>
      <c r="BA1982" s="65">
        <f t="shared" si="1253"/>
        <v>0</v>
      </c>
      <c r="BB1982" s="65" t="str">
        <f t="shared" si="1254"/>
        <v>x</v>
      </c>
      <c r="BC1982" s="65">
        <f t="shared" si="1286"/>
        <v>0</v>
      </c>
      <c r="BD1982" s="65">
        <f t="shared" si="1279"/>
        <v>0</v>
      </c>
      <c r="BE1982" s="65">
        <f t="shared" si="1255"/>
        <v>0</v>
      </c>
      <c r="BF1982" s="64" t="str">
        <f t="shared" si="1256"/>
        <v>A forrás egyenlő a költséggel (I.ütem).</v>
      </c>
      <c r="BG1982" s="65">
        <f t="shared" si="1257"/>
        <v>0</v>
      </c>
      <c r="BH1982" s="65">
        <f t="shared" si="1258"/>
        <v>0</v>
      </c>
      <c r="BI1982" s="65">
        <f t="shared" si="1259"/>
        <v>0</v>
      </c>
      <c r="BJ1982" s="65">
        <f t="shared" si="1260"/>
        <v>0</v>
      </c>
      <c r="BK1982" s="65">
        <f t="shared" si="1287"/>
        <v>0</v>
      </c>
      <c r="BL1982" s="66" t="str">
        <f t="shared" si="1280"/>
        <v>Nem hosszútávú a feladat.</v>
      </c>
      <c r="BM1982" s="67">
        <f t="shared" si="1261"/>
        <v>1</v>
      </c>
      <c r="BN1982" s="67">
        <f t="shared" si="1262"/>
        <v>0</v>
      </c>
      <c r="BO1982" s="67">
        <f t="shared" si="1263"/>
        <v>1</v>
      </c>
      <c r="BP1982" s="67">
        <f t="shared" si="1264"/>
        <v>0</v>
      </c>
      <c r="BQ1982" s="65">
        <f t="shared" si="1265"/>
        <v>0</v>
      </c>
      <c r="BR1982" s="64" t="str">
        <f t="shared" si="1266"/>
        <v>Nincs hosszútávú terv!</v>
      </c>
      <c r="BS1982" s="65">
        <f t="shared" si="1267"/>
        <v>0</v>
      </c>
      <c r="BT1982" s="65">
        <f t="shared" si="1268"/>
        <v>0</v>
      </c>
      <c r="BU1982" s="65">
        <f t="shared" si="1269"/>
        <v>0</v>
      </c>
      <c r="BV1982" s="65">
        <f t="shared" si="1270"/>
        <v>0</v>
      </c>
      <c r="BW1982" s="65">
        <f t="shared" si="1271"/>
        <v>0</v>
      </c>
      <c r="BX1982" s="65">
        <f t="shared" si="1272"/>
        <v>0</v>
      </c>
      <c r="BY1982" s="65">
        <f t="shared" si="1273"/>
        <v>0</v>
      </c>
      <c r="BZ1982" s="65">
        <f t="shared" si="1274"/>
        <v>0</v>
      </c>
      <c r="CA1982" s="65">
        <f t="shared" si="1275"/>
        <v>0</v>
      </c>
      <c r="CB1982" s="65">
        <f t="shared" si="1276"/>
        <v>0</v>
      </c>
      <c r="CC1982" s="65">
        <f t="shared" si="1277"/>
        <v>0</v>
      </c>
      <c r="CD1982" s="65" t="str">
        <f t="shared" si="1288"/>
        <v>Hiányos kitöltés! (B-oszlop üres)</v>
      </c>
      <c r="CE1982" s="66" t="str">
        <f t="shared" si="1289"/>
        <v>Hiányos kitöltés! (B-oszlop üres)</v>
      </c>
      <c r="CF1982" s="65">
        <f t="shared" si="1290"/>
        <v>0</v>
      </c>
      <c r="CG1982" s="65">
        <f t="shared" si="1291"/>
        <v>0</v>
      </c>
      <c r="CH1982" s="65">
        <f t="shared" si="1292"/>
        <v>0</v>
      </c>
    </row>
    <row r="1983" spans="1:86" ht="31.25" x14ac:dyDescent="0.25">
      <c r="A1983" s="54" t="str">
        <f t="shared" si="1281"/>
        <v>Nincs VKR kiválasztva!</v>
      </c>
      <c r="B1983" s="68"/>
      <c r="C1983" s="55"/>
      <c r="D1983" s="47"/>
      <c r="E1983" s="47"/>
      <c r="F1983" s="56" t="str">
        <f>IF($G1983="","Nincs VKR kiválasztva!",INDEX(Osszesito!$C:$C,MATCH($G1983,Osszesito!$D:$D,0)))</f>
        <v>Nincs VKR kiválasztva!</v>
      </c>
      <c r="G1983" s="45"/>
      <c r="H1983" s="51" t="str">
        <f>IF($D1983="","",CONCATENATE($AY1983,"_",COUNTA($D$3:$D1983),"_FSZV_2026"))</f>
        <v/>
      </c>
      <c r="I1983" s="56" t="str">
        <f>IF($G1983="","Nincs VKR kiválasztva!",INDEX(Osszesito!$G:$G,MATCH($F1983,Osszesito!$C:$C,0)))</f>
        <v>Nincs VKR kiválasztva!</v>
      </c>
      <c r="J1983" s="56" t="str">
        <f>IF($G1983="","Nincs VKR kiválasztva!",INDEX(Osszesito!$F:$F,MATCH($F1983,Osszesito!$C:$C,0)))</f>
        <v>Nincs VKR kiválasztva!</v>
      </c>
      <c r="K1983" s="48" t="str">
        <f t="shared" si="1278"/>
        <v>Nincs kitöltve a költség rész!</v>
      </c>
      <c r="L1983" s="49"/>
      <c r="M1983" s="49"/>
      <c r="N1983" s="60"/>
      <c r="O1983" s="60"/>
      <c r="P1983" s="90"/>
      <c r="R1983" s="62"/>
      <c r="S1983" s="62"/>
      <c r="T1983" s="62"/>
      <c r="U1983" s="62"/>
      <c r="V1983" s="62"/>
      <c r="W1983" s="62"/>
      <c r="X1983" s="62"/>
      <c r="Y1983" s="62"/>
      <c r="Z1983" s="62"/>
      <c r="AA1983" s="62"/>
      <c r="AB1983" s="62"/>
      <c r="AC1983" s="61">
        <f t="shared" si="1282"/>
        <v>0</v>
      </c>
      <c r="AD1983" s="1" t="str">
        <f t="shared" si="1283"/>
        <v>Nincs VKR kiválasztva!</v>
      </c>
      <c r="AF1983" s="60"/>
      <c r="AG1983" s="60"/>
      <c r="AH1983" s="60"/>
      <c r="AI1983" s="60"/>
      <c r="AJ1983" s="60"/>
      <c r="AK1983" s="60"/>
      <c r="AL1983" s="60"/>
      <c r="AM1983" s="60"/>
      <c r="AN1983" s="60"/>
      <c r="AO1983" s="60"/>
      <c r="AP1983" s="60"/>
      <c r="AQ1983" s="61">
        <f t="shared" si="1284"/>
        <v>0</v>
      </c>
      <c r="AR1983" s="130" t="s">
        <v>36</v>
      </c>
      <c r="AS1983" s="1" t="str">
        <f t="shared" si="1285"/>
        <v>Nincs VKR kiválasztva!</v>
      </c>
      <c r="AU1983" s="46"/>
      <c r="AV1983" s="46"/>
      <c r="AY1983" s="64" t="str">
        <f>IF($D1983="","",INDEX(Osszesito!$E:$E,MATCH($F1983,Osszesito!$C:$C,0)))</f>
        <v/>
      </c>
      <c r="AZ1983" s="64">
        <f t="shared" si="1252"/>
        <v>0</v>
      </c>
      <c r="BA1983" s="65">
        <f t="shared" si="1253"/>
        <v>0</v>
      </c>
      <c r="BB1983" s="65" t="str">
        <f t="shared" si="1254"/>
        <v>x</v>
      </c>
      <c r="BC1983" s="65">
        <f t="shared" si="1286"/>
        <v>0</v>
      </c>
      <c r="BD1983" s="65">
        <f t="shared" si="1279"/>
        <v>0</v>
      </c>
      <c r="BE1983" s="65">
        <f t="shared" si="1255"/>
        <v>0</v>
      </c>
      <c r="BF1983" s="64" t="str">
        <f t="shared" si="1256"/>
        <v>A forrás egyenlő a költséggel (I.ütem).</v>
      </c>
      <c r="BG1983" s="65">
        <f t="shared" si="1257"/>
        <v>0</v>
      </c>
      <c r="BH1983" s="65">
        <f t="shared" si="1258"/>
        <v>0</v>
      </c>
      <c r="BI1983" s="65">
        <f t="shared" si="1259"/>
        <v>0</v>
      </c>
      <c r="BJ1983" s="65">
        <f t="shared" si="1260"/>
        <v>0</v>
      </c>
      <c r="BK1983" s="65">
        <f t="shared" si="1287"/>
        <v>0</v>
      </c>
      <c r="BL1983" s="66" t="str">
        <f t="shared" si="1280"/>
        <v>Nem hosszútávú a feladat.</v>
      </c>
      <c r="BM1983" s="67">
        <f t="shared" si="1261"/>
        <v>1</v>
      </c>
      <c r="BN1983" s="67">
        <f t="shared" si="1262"/>
        <v>0</v>
      </c>
      <c r="BO1983" s="67">
        <f t="shared" si="1263"/>
        <v>1</v>
      </c>
      <c r="BP1983" s="67">
        <f t="shared" si="1264"/>
        <v>0</v>
      </c>
      <c r="BQ1983" s="65">
        <f t="shared" si="1265"/>
        <v>0</v>
      </c>
      <c r="BR1983" s="64" t="str">
        <f t="shared" si="1266"/>
        <v>Nincs hosszútávú terv!</v>
      </c>
      <c r="BS1983" s="65">
        <f t="shared" si="1267"/>
        <v>0</v>
      </c>
      <c r="BT1983" s="65">
        <f t="shared" si="1268"/>
        <v>0</v>
      </c>
      <c r="BU1983" s="65">
        <f t="shared" si="1269"/>
        <v>0</v>
      </c>
      <c r="BV1983" s="65">
        <f t="shared" si="1270"/>
        <v>0</v>
      </c>
      <c r="BW1983" s="65">
        <f t="shared" si="1271"/>
        <v>0</v>
      </c>
      <c r="BX1983" s="65">
        <f t="shared" si="1272"/>
        <v>0</v>
      </c>
      <c r="BY1983" s="65">
        <f t="shared" si="1273"/>
        <v>0</v>
      </c>
      <c r="BZ1983" s="65">
        <f t="shared" si="1274"/>
        <v>0</v>
      </c>
      <c r="CA1983" s="65">
        <f t="shared" si="1275"/>
        <v>0</v>
      </c>
      <c r="CB1983" s="65">
        <f t="shared" si="1276"/>
        <v>0</v>
      </c>
      <c r="CC1983" s="65">
        <f t="shared" si="1277"/>
        <v>0</v>
      </c>
      <c r="CD1983" s="65" t="str">
        <f t="shared" si="1288"/>
        <v>Hiányos kitöltés! (B-oszlop üres)</v>
      </c>
      <c r="CE1983" s="66" t="str">
        <f t="shared" si="1289"/>
        <v>Hiányos kitöltés! (B-oszlop üres)</v>
      </c>
      <c r="CF1983" s="65">
        <f t="shared" si="1290"/>
        <v>0</v>
      </c>
      <c r="CG1983" s="65">
        <f t="shared" si="1291"/>
        <v>0</v>
      </c>
      <c r="CH1983" s="65">
        <f t="shared" si="1292"/>
        <v>0</v>
      </c>
    </row>
    <row r="1984" spans="1:86" ht="31.25" x14ac:dyDescent="0.25">
      <c r="A1984" s="54" t="str">
        <f t="shared" si="1281"/>
        <v>Nincs VKR kiválasztva!</v>
      </c>
      <c r="B1984" s="68"/>
      <c r="C1984" s="55"/>
      <c r="D1984" s="47"/>
      <c r="E1984" s="47"/>
      <c r="F1984" s="56" t="str">
        <f>IF($G1984="","Nincs VKR kiválasztva!",INDEX(Osszesito!$C:$C,MATCH($G1984,Osszesito!$D:$D,0)))</f>
        <v>Nincs VKR kiválasztva!</v>
      </c>
      <c r="G1984" s="45"/>
      <c r="H1984" s="51" t="str">
        <f>IF($D1984="","",CONCATENATE($AY1984,"_",COUNTA($D$3:$D1984),"_FSZV_2026"))</f>
        <v/>
      </c>
      <c r="I1984" s="56" t="str">
        <f>IF($G1984="","Nincs VKR kiválasztva!",INDEX(Osszesito!$G:$G,MATCH($F1984,Osszesito!$C:$C,0)))</f>
        <v>Nincs VKR kiválasztva!</v>
      </c>
      <c r="J1984" s="56" t="str">
        <f>IF($G1984="","Nincs VKR kiválasztva!",INDEX(Osszesito!$F:$F,MATCH($F1984,Osszesito!$C:$C,0)))</f>
        <v>Nincs VKR kiválasztva!</v>
      </c>
      <c r="K1984" s="48" t="str">
        <f t="shared" si="1278"/>
        <v>Nincs kitöltve a költség rész!</v>
      </c>
      <c r="L1984" s="49"/>
      <c r="M1984" s="49"/>
      <c r="N1984" s="60"/>
      <c r="O1984" s="60"/>
      <c r="P1984" s="90"/>
      <c r="R1984" s="62"/>
      <c r="S1984" s="62"/>
      <c r="T1984" s="62"/>
      <c r="U1984" s="62"/>
      <c r="V1984" s="62"/>
      <c r="W1984" s="62"/>
      <c r="X1984" s="62"/>
      <c r="Y1984" s="62"/>
      <c r="Z1984" s="62"/>
      <c r="AA1984" s="62"/>
      <c r="AB1984" s="62"/>
      <c r="AC1984" s="61">
        <f t="shared" si="1282"/>
        <v>0</v>
      </c>
      <c r="AD1984" s="1" t="str">
        <f t="shared" si="1283"/>
        <v>Nincs VKR kiválasztva!</v>
      </c>
      <c r="AF1984" s="60"/>
      <c r="AG1984" s="60"/>
      <c r="AH1984" s="60"/>
      <c r="AI1984" s="60"/>
      <c r="AJ1984" s="60"/>
      <c r="AK1984" s="60"/>
      <c r="AL1984" s="60"/>
      <c r="AM1984" s="60"/>
      <c r="AN1984" s="60"/>
      <c r="AO1984" s="60"/>
      <c r="AP1984" s="60"/>
      <c r="AQ1984" s="61">
        <f t="shared" si="1284"/>
        <v>0</v>
      </c>
      <c r="AR1984" s="130" t="s">
        <v>36</v>
      </c>
      <c r="AS1984" s="1" t="str">
        <f t="shared" si="1285"/>
        <v>Nincs VKR kiválasztva!</v>
      </c>
      <c r="AU1984" s="46"/>
      <c r="AV1984" s="46"/>
      <c r="AY1984" s="64" t="str">
        <f>IF($D1984="","",INDEX(Osszesito!$E:$E,MATCH($F1984,Osszesito!$C:$C,0)))</f>
        <v/>
      </c>
      <c r="AZ1984" s="64">
        <f t="shared" si="1252"/>
        <v>0</v>
      </c>
      <c r="BA1984" s="65">
        <f t="shared" si="1253"/>
        <v>0</v>
      </c>
      <c r="BB1984" s="65" t="str">
        <f t="shared" si="1254"/>
        <v>x</v>
      </c>
      <c r="BC1984" s="65">
        <f t="shared" si="1286"/>
        <v>0</v>
      </c>
      <c r="BD1984" s="65">
        <f t="shared" si="1279"/>
        <v>0</v>
      </c>
      <c r="BE1984" s="65">
        <f t="shared" si="1255"/>
        <v>0</v>
      </c>
      <c r="BF1984" s="64" t="str">
        <f t="shared" si="1256"/>
        <v>A forrás egyenlő a költséggel (I.ütem).</v>
      </c>
      <c r="BG1984" s="65">
        <f t="shared" si="1257"/>
        <v>0</v>
      </c>
      <c r="BH1984" s="65">
        <f t="shared" si="1258"/>
        <v>0</v>
      </c>
      <c r="BI1984" s="65">
        <f t="shared" si="1259"/>
        <v>0</v>
      </c>
      <c r="BJ1984" s="65">
        <f t="shared" si="1260"/>
        <v>0</v>
      </c>
      <c r="BK1984" s="65">
        <f t="shared" si="1287"/>
        <v>0</v>
      </c>
      <c r="BL1984" s="66" t="str">
        <f t="shared" si="1280"/>
        <v>Nem hosszútávú a feladat.</v>
      </c>
      <c r="BM1984" s="67">
        <f t="shared" si="1261"/>
        <v>1</v>
      </c>
      <c r="BN1984" s="67">
        <f t="shared" si="1262"/>
        <v>0</v>
      </c>
      <c r="BO1984" s="67">
        <f t="shared" si="1263"/>
        <v>1</v>
      </c>
      <c r="BP1984" s="67">
        <f t="shared" si="1264"/>
        <v>0</v>
      </c>
      <c r="BQ1984" s="65">
        <f t="shared" si="1265"/>
        <v>0</v>
      </c>
      <c r="BR1984" s="64" t="str">
        <f t="shared" si="1266"/>
        <v>Nincs hosszútávú terv!</v>
      </c>
      <c r="BS1984" s="65">
        <f t="shared" si="1267"/>
        <v>0</v>
      </c>
      <c r="BT1984" s="65">
        <f t="shared" si="1268"/>
        <v>0</v>
      </c>
      <c r="BU1984" s="65">
        <f t="shared" si="1269"/>
        <v>0</v>
      </c>
      <c r="BV1984" s="65">
        <f t="shared" si="1270"/>
        <v>0</v>
      </c>
      <c r="BW1984" s="65">
        <f t="shared" si="1271"/>
        <v>0</v>
      </c>
      <c r="BX1984" s="65">
        <f t="shared" si="1272"/>
        <v>0</v>
      </c>
      <c r="BY1984" s="65">
        <f t="shared" si="1273"/>
        <v>0</v>
      </c>
      <c r="BZ1984" s="65">
        <f t="shared" si="1274"/>
        <v>0</v>
      </c>
      <c r="CA1984" s="65">
        <f t="shared" si="1275"/>
        <v>0</v>
      </c>
      <c r="CB1984" s="65">
        <f t="shared" si="1276"/>
        <v>0</v>
      </c>
      <c r="CC1984" s="65">
        <f t="shared" si="1277"/>
        <v>0</v>
      </c>
      <c r="CD1984" s="65" t="str">
        <f t="shared" si="1288"/>
        <v>Hiányos kitöltés! (B-oszlop üres)</v>
      </c>
      <c r="CE1984" s="66" t="str">
        <f t="shared" si="1289"/>
        <v>Hiányos kitöltés! (B-oszlop üres)</v>
      </c>
      <c r="CF1984" s="65">
        <f t="shared" si="1290"/>
        <v>0</v>
      </c>
      <c r="CG1984" s="65">
        <f t="shared" si="1291"/>
        <v>0</v>
      </c>
      <c r="CH1984" s="65">
        <f t="shared" si="1292"/>
        <v>0</v>
      </c>
    </row>
    <row r="1985" spans="1:86" ht="31.25" x14ac:dyDescent="0.25">
      <c r="A1985" s="54" t="str">
        <f t="shared" si="1281"/>
        <v>Nincs VKR kiválasztva!</v>
      </c>
      <c r="B1985" s="68"/>
      <c r="C1985" s="55"/>
      <c r="D1985" s="47"/>
      <c r="E1985" s="47"/>
      <c r="F1985" s="56" t="str">
        <f>IF($G1985="","Nincs VKR kiválasztva!",INDEX(Osszesito!$C:$C,MATCH($G1985,Osszesito!$D:$D,0)))</f>
        <v>Nincs VKR kiválasztva!</v>
      </c>
      <c r="G1985" s="45"/>
      <c r="H1985" s="51" t="str">
        <f>IF($D1985="","",CONCATENATE($AY1985,"_",COUNTA($D$3:$D1985),"_FSZV_2026"))</f>
        <v/>
      </c>
      <c r="I1985" s="56" t="str">
        <f>IF($G1985="","Nincs VKR kiválasztva!",INDEX(Osszesito!$G:$G,MATCH($F1985,Osszesito!$C:$C,0)))</f>
        <v>Nincs VKR kiválasztva!</v>
      </c>
      <c r="J1985" s="56" t="str">
        <f>IF($G1985="","Nincs VKR kiválasztva!",INDEX(Osszesito!$F:$F,MATCH($F1985,Osszesito!$C:$C,0)))</f>
        <v>Nincs VKR kiválasztva!</v>
      </c>
      <c r="K1985" s="48" t="str">
        <f t="shared" si="1278"/>
        <v>Nincs kitöltve a költség rész!</v>
      </c>
      <c r="L1985" s="49"/>
      <c r="M1985" s="49"/>
      <c r="N1985" s="60"/>
      <c r="O1985" s="60"/>
      <c r="P1985" s="90"/>
      <c r="R1985" s="62"/>
      <c r="S1985" s="62"/>
      <c r="T1985" s="62"/>
      <c r="U1985" s="62"/>
      <c r="V1985" s="62"/>
      <c r="W1985" s="62"/>
      <c r="X1985" s="62"/>
      <c r="Y1985" s="62"/>
      <c r="Z1985" s="62"/>
      <c r="AA1985" s="62"/>
      <c r="AB1985" s="62"/>
      <c r="AC1985" s="61">
        <f t="shared" si="1282"/>
        <v>0</v>
      </c>
      <c r="AD1985" s="1" t="str">
        <f t="shared" si="1283"/>
        <v>Nincs VKR kiválasztva!</v>
      </c>
      <c r="AF1985" s="60"/>
      <c r="AG1985" s="60"/>
      <c r="AH1985" s="60"/>
      <c r="AI1985" s="60"/>
      <c r="AJ1985" s="60"/>
      <c r="AK1985" s="60"/>
      <c r="AL1985" s="60"/>
      <c r="AM1985" s="60"/>
      <c r="AN1985" s="60"/>
      <c r="AO1985" s="60"/>
      <c r="AP1985" s="60"/>
      <c r="AQ1985" s="61">
        <f t="shared" si="1284"/>
        <v>0</v>
      </c>
      <c r="AR1985" s="130" t="s">
        <v>36</v>
      </c>
      <c r="AS1985" s="1" t="str">
        <f t="shared" si="1285"/>
        <v>Nincs VKR kiválasztva!</v>
      </c>
      <c r="AU1985" s="46"/>
      <c r="AV1985" s="46"/>
      <c r="AY1985" s="64" t="str">
        <f>IF($D1985="","",INDEX(Osszesito!$E:$E,MATCH($F1985,Osszesito!$C:$C,0)))</f>
        <v/>
      </c>
      <c r="AZ1985" s="64">
        <f t="shared" si="1252"/>
        <v>0</v>
      </c>
      <c r="BA1985" s="65">
        <f t="shared" si="1253"/>
        <v>0</v>
      </c>
      <c r="BB1985" s="65" t="str">
        <f t="shared" si="1254"/>
        <v>x</v>
      </c>
      <c r="BC1985" s="65">
        <f t="shared" si="1286"/>
        <v>0</v>
      </c>
      <c r="BD1985" s="65">
        <f t="shared" si="1279"/>
        <v>0</v>
      </c>
      <c r="BE1985" s="65">
        <f t="shared" si="1255"/>
        <v>0</v>
      </c>
      <c r="BF1985" s="64" t="str">
        <f t="shared" si="1256"/>
        <v>A forrás egyenlő a költséggel (I.ütem).</v>
      </c>
      <c r="BG1985" s="65">
        <f t="shared" si="1257"/>
        <v>0</v>
      </c>
      <c r="BH1985" s="65">
        <f t="shared" si="1258"/>
        <v>0</v>
      </c>
      <c r="BI1985" s="65">
        <f t="shared" si="1259"/>
        <v>0</v>
      </c>
      <c r="BJ1985" s="65">
        <f t="shared" si="1260"/>
        <v>0</v>
      </c>
      <c r="BK1985" s="65">
        <f t="shared" si="1287"/>
        <v>0</v>
      </c>
      <c r="BL1985" s="66" t="str">
        <f t="shared" si="1280"/>
        <v>Nem hosszútávú a feladat.</v>
      </c>
      <c r="BM1985" s="67">
        <f t="shared" si="1261"/>
        <v>1</v>
      </c>
      <c r="BN1985" s="67">
        <f t="shared" si="1262"/>
        <v>0</v>
      </c>
      <c r="BO1985" s="67">
        <f t="shared" si="1263"/>
        <v>1</v>
      </c>
      <c r="BP1985" s="67">
        <f t="shared" si="1264"/>
        <v>0</v>
      </c>
      <c r="BQ1985" s="65">
        <f t="shared" si="1265"/>
        <v>0</v>
      </c>
      <c r="BR1985" s="64" t="str">
        <f t="shared" si="1266"/>
        <v>Nincs hosszútávú terv!</v>
      </c>
      <c r="BS1985" s="65">
        <f t="shared" si="1267"/>
        <v>0</v>
      </c>
      <c r="BT1985" s="65">
        <f t="shared" si="1268"/>
        <v>0</v>
      </c>
      <c r="BU1985" s="65">
        <f t="shared" si="1269"/>
        <v>0</v>
      </c>
      <c r="BV1985" s="65">
        <f t="shared" si="1270"/>
        <v>0</v>
      </c>
      <c r="BW1985" s="65">
        <f t="shared" si="1271"/>
        <v>0</v>
      </c>
      <c r="BX1985" s="65">
        <f t="shared" si="1272"/>
        <v>0</v>
      </c>
      <c r="BY1985" s="65">
        <f t="shared" si="1273"/>
        <v>0</v>
      </c>
      <c r="BZ1985" s="65">
        <f t="shared" si="1274"/>
        <v>0</v>
      </c>
      <c r="CA1985" s="65">
        <f t="shared" si="1275"/>
        <v>0</v>
      </c>
      <c r="CB1985" s="65">
        <f t="shared" si="1276"/>
        <v>0</v>
      </c>
      <c r="CC1985" s="65">
        <f t="shared" si="1277"/>
        <v>0</v>
      </c>
      <c r="CD1985" s="65" t="str">
        <f t="shared" si="1288"/>
        <v>Hiányos kitöltés! (B-oszlop üres)</v>
      </c>
      <c r="CE1985" s="66" t="str">
        <f t="shared" si="1289"/>
        <v>Hiányos kitöltés! (B-oszlop üres)</v>
      </c>
      <c r="CF1985" s="65">
        <f t="shared" si="1290"/>
        <v>0</v>
      </c>
      <c r="CG1985" s="65">
        <f t="shared" si="1291"/>
        <v>0</v>
      </c>
      <c r="CH1985" s="65">
        <f t="shared" si="1292"/>
        <v>0</v>
      </c>
    </row>
    <row r="1986" spans="1:86" ht="31.25" x14ac:dyDescent="0.25">
      <c r="A1986" s="54" t="str">
        <f t="shared" si="1281"/>
        <v>Nincs VKR kiválasztva!</v>
      </c>
      <c r="B1986" s="68"/>
      <c r="C1986" s="55"/>
      <c r="D1986" s="47"/>
      <c r="E1986" s="47"/>
      <c r="F1986" s="56" t="str">
        <f>IF($G1986="","Nincs VKR kiválasztva!",INDEX(Osszesito!$C:$C,MATCH($G1986,Osszesito!$D:$D,0)))</f>
        <v>Nincs VKR kiválasztva!</v>
      </c>
      <c r="G1986" s="45"/>
      <c r="H1986" s="51" t="str">
        <f>IF($D1986="","",CONCATENATE($AY1986,"_",COUNTA($D$3:$D1986),"_FSZV_2026"))</f>
        <v/>
      </c>
      <c r="I1986" s="56" t="str">
        <f>IF($G1986="","Nincs VKR kiválasztva!",INDEX(Osszesito!$G:$G,MATCH($F1986,Osszesito!$C:$C,0)))</f>
        <v>Nincs VKR kiválasztva!</v>
      </c>
      <c r="J1986" s="56" t="str">
        <f>IF($G1986="","Nincs VKR kiválasztva!",INDEX(Osszesito!$F:$F,MATCH($F1986,Osszesito!$C:$C,0)))</f>
        <v>Nincs VKR kiválasztva!</v>
      </c>
      <c r="K1986" s="48" t="str">
        <f t="shared" si="1278"/>
        <v>Nincs kitöltve a költség rész!</v>
      </c>
      <c r="L1986" s="49"/>
      <c r="M1986" s="49"/>
      <c r="N1986" s="60"/>
      <c r="O1986" s="60"/>
      <c r="P1986" s="90"/>
      <c r="R1986" s="62"/>
      <c r="S1986" s="62"/>
      <c r="T1986" s="62"/>
      <c r="U1986" s="62"/>
      <c r="V1986" s="62"/>
      <c r="W1986" s="62"/>
      <c r="X1986" s="62"/>
      <c r="Y1986" s="62"/>
      <c r="Z1986" s="62"/>
      <c r="AA1986" s="62"/>
      <c r="AB1986" s="62"/>
      <c r="AC1986" s="61">
        <f t="shared" si="1282"/>
        <v>0</v>
      </c>
      <c r="AD1986" s="1" t="str">
        <f t="shared" si="1283"/>
        <v>Nincs VKR kiválasztva!</v>
      </c>
      <c r="AF1986" s="60"/>
      <c r="AG1986" s="60"/>
      <c r="AH1986" s="60"/>
      <c r="AI1986" s="60"/>
      <c r="AJ1986" s="60"/>
      <c r="AK1986" s="60"/>
      <c r="AL1986" s="60"/>
      <c r="AM1986" s="60"/>
      <c r="AN1986" s="60"/>
      <c r="AO1986" s="60"/>
      <c r="AP1986" s="60"/>
      <c r="AQ1986" s="61">
        <f t="shared" si="1284"/>
        <v>0</v>
      </c>
      <c r="AR1986" s="130" t="s">
        <v>36</v>
      </c>
      <c r="AS1986" s="1" t="str">
        <f t="shared" si="1285"/>
        <v>Nincs VKR kiválasztva!</v>
      </c>
      <c r="AU1986" s="46"/>
      <c r="AV1986" s="46"/>
      <c r="AY1986" s="64" t="str">
        <f>IF($D1986="","",INDEX(Osszesito!$E:$E,MATCH($F1986,Osszesito!$C:$C,0)))</f>
        <v/>
      </c>
      <c r="AZ1986" s="64">
        <f t="shared" si="1252"/>
        <v>0</v>
      </c>
      <c r="BA1986" s="65">
        <f t="shared" si="1253"/>
        <v>0</v>
      </c>
      <c r="BB1986" s="65" t="str">
        <f t="shared" si="1254"/>
        <v>x</v>
      </c>
      <c r="BC1986" s="65">
        <f t="shared" si="1286"/>
        <v>0</v>
      </c>
      <c r="BD1986" s="65">
        <f t="shared" si="1279"/>
        <v>0</v>
      </c>
      <c r="BE1986" s="65">
        <f t="shared" si="1255"/>
        <v>0</v>
      </c>
      <c r="BF1986" s="64" t="str">
        <f t="shared" si="1256"/>
        <v>A forrás egyenlő a költséggel (I.ütem).</v>
      </c>
      <c r="BG1986" s="65">
        <f t="shared" si="1257"/>
        <v>0</v>
      </c>
      <c r="BH1986" s="65">
        <f t="shared" si="1258"/>
        <v>0</v>
      </c>
      <c r="BI1986" s="65">
        <f t="shared" si="1259"/>
        <v>0</v>
      </c>
      <c r="BJ1986" s="65">
        <f t="shared" si="1260"/>
        <v>0</v>
      </c>
      <c r="BK1986" s="65">
        <f t="shared" si="1287"/>
        <v>0</v>
      </c>
      <c r="BL1986" s="66" t="str">
        <f t="shared" si="1280"/>
        <v>Nem hosszútávú a feladat.</v>
      </c>
      <c r="BM1986" s="67">
        <f t="shared" si="1261"/>
        <v>1</v>
      </c>
      <c r="BN1986" s="67">
        <f t="shared" si="1262"/>
        <v>0</v>
      </c>
      <c r="BO1986" s="67">
        <f t="shared" si="1263"/>
        <v>1</v>
      </c>
      <c r="BP1986" s="67">
        <f t="shared" si="1264"/>
        <v>0</v>
      </c>
      <c r="BQ1986" s="65">
        <f t="shared" si="1265"/>
        <v>0</v>
      </c>
      <c r="BR1986" s="64" t="str">
        <f t="shared" si="1266"/>
        <v>Nincs hosszútávú terv!</v>
      </c>
      <c r="BS1986" s="65">
        <f t="shared" si="1267"/>
        <v>0</v>
      </c>
      <c r="BT1986" s="65">
        <f t="shared" si="1268"/>
        <v>0</v>
      </c>
      <c r="BU1986" s="65">
        <f t="shared" si="1269"/>
        <v>0</v>
      </c>
      <c r="BV1986" s="65">
        <f t="shared" si="1270"/>
        <v>0</v>
      </c>
      <c r="BW1986" s="65">
        <f t="shared" si="1271"/>
        <v>0</v>
      </c>
      <c r="BX1986" s="65">
        <f t="shared" si="1272"/>
        <v>0</v>
      </c>
      <c r="BY1986" s="65">
        <f t="shared" si="1273"/>
        <v>0</v>
      </c>
      <c r="BZ1986" s="65">
        <f t="shared" si="1274"/>
        <v>0</v>
      </c>
      <c r="CA1986" s="65">
        <f t="shared" si="1275"/>
        <v>0</v>
      </c>
      <c r="CB1986" s="65">
        <f t="shared" si="1276"/>
        <v>0</v>
      </c>
      <c r="CC1986" s="65">
        <f t="shared" si="1277"/>
        <v>0</v>
      </c>
      <c r="CD1986" s="65" t="str">
        <f t="shared" si="1288"/>
        <v>Hiányos kitöltés! (B-oszlop üres)</v>
      </c>
      <c r="CE1986" s="66" t="str">
        <f t="shared" si="1289"/>
        <v>Hiányos kitöltés! (B-oszlop üres)</v>
      </c>
      <c r="CF1986" s="65">
        <f t="shared" si="1290"/>
        <v>0</v>
      </c>
      <c r="CG1986" s="65">
        <f t="shared" si="1291"/>
        <v>0</v>
      </c>
      <c r="CH1986" s="65">
        <f t="shared" si="1292"/>
        <v>0</v>
      </c>
    </row>
    <row r="1987" spans="1:86" ht="31.25" x14ac:dyDescent="0.25">
      <c r="A1987" s="54" t="str">
        <f t="shared" si="1281"/>
        <v>Nincs VKR kiválasztva!</v>
      </c>
      <c r="B1987" s="68"/>
      <c r="C1987" s="55"/>
      <c r="D1987" s="47"/>
      <c r="E1987" s="47"/>
      <c r="F1987" s="56" t="str">
        <f>IF($G1987="","Nincs VKR kiválasztva!",INDEX(Osszesito!$C:$C,MATCH($G1987,Osszesito!$D:$D,0)))</f>
        <v>Nincs VKR kiválasztva!</v>
      </c>
      <c r="G1987" s="45"/>
      <c r="H1987" s="51" t="str">
        <f>IF($D1987="","",CONCATENATE($AY1987,"_",COUNTA($D$3:$D1987),"_FSZV_2026"))</f>
        <v/>
      </c>
      <c r="I1987" s="56" t="str">
        <f>IF($G1987="","Nincs VKR kiválasztva!",INDEX(Osszesito!$G:$G,MATCH($F1987,Osszesito!$C:$C,0)))</f>
        <v>Nincs VKR kiválasztva!</v>
      </c>
      <c r="J1987" s="56" t="str">
        <f>IF($G1987="","Nincs VKR kiválasztva!",INDEX(Osszesito!$F:$F,MATCH($F1987,Osszesito!$C:$C,0)))</f>
        <v>Nincs VKR kiválasztva!</v>
      </c>
      <c r="K1987" s="48" t="str">
        <f t="shared" si="1278"/>
        <v>Nincs kitöltve a költség rész!</v>
      </c>
      <c r="L1987" s="49"/>
      <c r="M1987" s="49"/>
      <c r="N1987" s="60"/>
      <c r="O1987" s="60"/>
      <c r="P1987" s="90"/>
      <c r="R1987" s="62"/>
      <c r="S1987" s="62"/>
      <c r="T1987" s="62"/>
      <c r="U1987" s="62"/>
      <c r="V1987" s="62"/>
      <c r="W1987" s="62"/>
      <c r="X1987" s="62"/>
      <c r="Y1987" s="62"/>
      <c r="Z1987" s="62"/>
      <c r="AA1987" s="62"/>
      <c r="AB1987" s="62"/>
      <c r="AC1987" s="61">
        <f t="shared" si="1282"/>
        <v>0</v>
      </c>
      <c r="AD1987" s="1" t="str">
        <f t="shared" si="1283"/>
        <v>Nincs VKR kiválasztva!</v>
      </c>
      <c r="AF1987" s="60"/>
      <c r="AG1987" s="60"/>
      <c r="AH1987" s="60"/>
      <c r="AI1987" s="60"/>
      <c r="AJ1987" s="60"/>
      <c r="AK1987" s="60"/>
      <c r="AL1987" s="60"/>
      <c r="AM1987" s="60"/>
      <c r="AN1987" s="60"/>
      <c r="AO1987" s="60"/>
      <c r="AP1987" s="60"/>
      <c r="AQ1987" s="61">
        <f t="shared" si="1284"/>
        <v>0</v>
      </c>
      <c r="AR1987" s="130" t="s">
        <v>36</v>
      </c>
      <c r="AS1987" s="1" t="str">
        <f t="shared" si="1285"/>
        <v>Nincs VKR kiválasztva!</v>
      </c>
      <c r="AU1987" s="46"/>
      <c r="AV1987" s="46"/>
      <c r="AY1987" s="64" t="str">
        <f>IF($D1987="","",INDEX(Osszesito!$E:$E,MATCH($F1987,Osszesito!$C:$C,0)))</f>
        <v/>
      </c>
      <c r="AZ1987" s="64">
        <f t="shared" si="1252"/>
        <v>0</v>
      </c>
      <c r="BA1987" s="65">
        <f t="shared" si="1253"/>
        <v>0</v>
      </c>
      <c r="BB1987" s="65" t="str">
        <f t="shared" si="1254"/>
        <v>x</v>
      </c>
      <c r="BC1987" s="65">
        <f t="shared" si="1286"/>
        <v>0</v>
      </c>
      <c r="BD1987" s="65">
        <f t="shared" si="1279"/>
        <v>0</v>
      </c>
      <c r="BE1987" s="65">
        <f t="shared" si="1255"/>
        <v>0</v>
      </c>
      <c r="BF1987" s="64" t="str">
        <f t="shared" si="1256"/>
        <v>A forrás egyenlő a költséggel (I.ütem).</v>
      </c>
      <c r="BG1987" s="65">
        <f t="shared" si="1257"/>
        <v>0</v>
      </c>
      <c r="BH1987" s="65">
        <f t="shared" si="1258"/>
        <v>0</v>
      </c>
      <c r="BI1987" s="65">
        <f t="shared" si="1259"/>
        <v>0</v>
      </c>
      <c r="BJ1987" s="65">
        <f t="shared" si="1260"/>
        <v>0</v>
      </c>
      <c r="BK1987" s="65">
        <f t="shared" si="1287"/>
        <v>0</v>
      </c>
      <c r="BL1987" s="66" t="str">
        <f t="shared" si="1280"/>
        <v>Nem hosszútávú a feladat.</v>
      </c>
      <c r="BM1987" s="67">
        <f t="shared" si="1261"/>
        <v>1</v>
      </c>
      <c r="BN1987" s="67">
        <f t="shared" si="1262"/>
        <v>0</v>
      </c>
      <c r="BO1987" s="67">
        <f t="shared" si="1263"/>
        <v>1</v>
      </c>
      <c r="BP1987" s="67">
        <f t="shared" si="1264"/>
        <v>0</v>
      </c>
      <c r="BQ1987" s="65">
        <f t="shared" si="1265"/>
        <v>0</v>
      </c>
      <c r="BR1987" s="64" t="str">
        <f t="shared" si="1266"/>
        <v>Nincs hosszútávú terv!</v>
      </c>
      <c r="BS1987" s="65">
        <f t="shared" si="1267"/>
        <v>0</v>
      </c>
      <c r="BT1987" s="65">
        <f t="shared" si="1268"/>
        <v>0</v>
      </c>
      <c r="BU1987" s="65">
        <f t="shared" si="1269"/>
        <v>0</v>
      </c>
      <c r="BV1987" s="65">
        <f t="shared" si="1270"/>
        <v>0</v>
      </c>
      <c r="BW1987" s="65">
        <f t="shared" si="1271"/>
        <v>0</v>
      </c>
      <c r="BX1987" s="65">
        <f t="shared" si="1272"/>
        <v>0</v>
      </c>
      <c r="BY1987" s="65">
        <f t="shared" si="1273"/>
        <v>0</v>
      </c>
      <c r="BZ1987" s="65">
        <f t="shared" si="1274"/>
        <v>0</v>
      </c>
      <c r="CA1987" s="65">
        <f t="shared" si="1275"/>
        <v>0</v>
      </c>
      <c r="CB1987" s="65">
        <f t="shared" si="1276"/>
        <v>0</v>
      </c>
      <c r="CC1987" s="65">
        <f t="shared" si="1277"/>
        <v>0</v>
      </c>
      <c r="CD1987" s="65" t="str">
        <f t="shared" si="1288"/>
        <v>Hiányos kitöltés! (B-oszlop üres)</v>
      </c>
      <c r="CE1987" s="66" t="str">
        <f t="shared" si="1289"/>
        <v>Hiányos kitöltés! (B-oszlop üres)</v>
      </c>
      <c r="CF1987" s="65">
        <f t="shared" si="1290"/>
        <v>0</v>
      </c>
      <c r="CG1987" s="65">
        <f t="shared" si="1291"/>
        <v>0</v>
      </c>
      <c r="CH1987" s="65">
        <f t="shared" si="1292"/>
        <v>0</v>
      </c>
    </row>
    <row r="1988" spans="1:86" ht="31.25" x14ac:dyDescent="0.25">
      <c r="A1988" s="54" t="str">
        <f t="shared" si="1281"/>
        <v>Nincs VKR kiválasztva!</v>
      </c>
      <c r="B1988" s="68"/>
      <c r="C1988" s="55"/>
      <c r="D1988" s="47"/>
      <c r="E1988" s="47"/>
      <c r="F1988" s="56" t="str">
        <f>IF($G1988="","Nincs VKR kiválasztva!",INDEX(Osszesito!$C:$C,MATCH($G1988,Osszesito!$D:$D,0)))</f>
        <v>Nincs VKR kiválasztva!</v>
      </c>
      <c r="G1988" s="45"/>
      <c r="H1988" s="51" t="str">
        <f>IF($D1988="","",CONCATENATE($AY1988,"_",COUNTA($D$3:$D1988),"_FSZV_2026"))</f>
        <v/>
      </c>
      <c r="I1988" s="56" t="str">
        <f>IF($G1988="","Nincs VKR kiválasztva!",INDEX(Osszesito!$G:$G,MATCH($F1988,Osszesito!$C:$C,0)))</f>
        <v>Nincs VKR kiválasztva!</v>
      </c>
      <c r="J1988" s="56" t="str">
        <f>IF($G1988="","Nincs VKR kiválasztva!",INDEX(Osszesito!$F:$F,MATCH($F1988,Osszesito!$C:$C,0)))</f>
        <v>Nincs VKR kiválasztva!</v>
      </c>
      <c r="K1988" s="48" t="str">
        <f t="shared" si="1278"/>
        <v>Nincs kitöltve a költség rész!</v>
      </c>
      <c r="L1988" s="49"/>
      <c r="M1988" s="49"/>
      <c r="N1988" s="60"/>
      <c r="O1988" s="60"/>
      <c r="P1988" s="90"/>
      <c r="R1988" s="62"/>
      <c r="S1988" s="62"/>
      <c r="T1988" s="62"/>
      <c r="U1988" s="62"/>
      <c r="V1988" s="62"/>
      <c r="W1988" s="62"/>
      <c r="X1988" s="62"/>
      <c r="Y1988" s="62"/>
      <c r="Z1988" s="62"/>
      <c r="AA1988" s="62"/>
      <c r="AB1988" s="62"/>
      <c r="AC1988" s="61">
        <f t="shared" si="1282"/>
        <v>0</v>
      </c>
      <c r="AD1988" s="1" t="str">
        <f t="shared" si="1283"/>
        <v>Nincs VKR kiválasztva!</v>
      </c>
      <c r="AF1988" s="60"/>
      <c r="AG1988" s="60"/>
      <c r="AH1988" s="60"/>
      <c r="AI1988" s="60"/>
      <c r="AJ1988" s="60"/>
      <c r="AK1988" s="60"/>
      <c r="AL1988" s="60"/>
      <c r="AM1988" s="60"/>
      <c r="AN1988" s="60"/>
      <c r="AO1988" s="60"/>
      <c r="AP1988" s="60"/>
      <c r="AQ1988" s="61">
        <f t="shared" si="1284"/>
        <v>0</v>
      </c>
      <c r="AR1988" s="130" t="s">
        <v>36</v>
      </c>
      <c r="AS1988" s="1" t="str">
        <f t="shared" si="1285"/>
        <v>Nincs VKR kiválasztva!</v>
      </c>
      <c r="AU1988" s="46"/>
      <c r="AV1988" s="46"/>
      <c r="AY1988" s="64" t="str">
        <f>IF($D1988="","",INDEX(Osszesito!$E:$E,MATCH($F1988,Osszesito!$C:$C,0)))</f>
        <v/>
      </c>
      <c r="AZ1988" s="64">
        <f t="shared" ref="AZ1988:AZ2000" si="1293">LEN($AU1988)</f>
        <v>0</v>
      </c>
      <c r="BA1988" s="65">
        <f t="shared" ref="BA1988:BA2000" si="1294">IF(OR($B1988="",$C1988="",$D1988="",$E1988="",$F1988="",$L1988="",$M1988="",$N1988="",$O1988=""),0,1)</f>
        <v>0</v>
      </c>
      <c r="BB1988" s="65" t="str">
        <f t="shared" ref="BB1988:BB2000" si="1295">IF($F1988="",0,IF(AND($L1988=2027,$M1988=2027),"R",IF(AND($L1988=2027,$M1988&gt;2027),"RH",IF(AND($L1988&gt;2027,$M1988&gt;2027),"H","x"))))</f>
        <v>x</v>
      </c>
      <c r="BC1988" s="65">
        <f t="shared" si="1286"/>
        <v>0</v>
      </c>
      <c r="BD1988" s="65">
        <f t="shared" si="1279"/>
        <v>0</v>
      </c>
      <c r="BE1988" s="65">
        <f t="shared" ref="BE1988:BE2000" si="1296">IF($AC1988&lt;$N1988,1,IF($AC1988=$N1988,0))</f>
        <v>0</v>
      </c>
      <c r="BF1988" s="64" t="str">
        <f t="shared" ref="BF1988:BF2000" si="1297">IF($L1988&gt;2027,"Nem rövidtávú a feladat.",IF($BE1988=1,"Az I. ütem nem lehet forráshiányos!",IF($AC1988&gt;$N1988,"Többlet forrást jelölt meg az I.ütemnél! Kérjük, a többletet az 'Osszesito' fülön tüntesse fel!",IF($AC1988=$N1988,"A forrás egyenlő a költséggel (I.ütem).",0))))</f>
        <v>A forrás egyenlő a költséggel (I.ütem).</v>
      </c>
      <c r="BG1988" s="65">
        <f t="shared" ref="BG1988:BG2000" si="1298">IF(AND($R1988&lt;&gt;"",$S1988&lt;&gt;"",$T1988&lt;&gt;"",$U1988&lt;&gt;"",$V1988&lt;&gt;"",$W1988&lt;&gt;"",$X1988&lt;&gt;"",$Y1988&lt;&gt;"",$Z1988&lt;&gt;"",$AA1988&lt;&gt;"",$AB1988&lt;&gt;""),1,0)</f>
        <v>0</v>
      </c>
      <c r="BH1988" s="65">
        <f t="shared" ref="BH1988:BH2000" si="1299">IF(AND($BG1988=1,$N1988=$AC1988),1,0)</f>
        <v>0</v>
      </c>
      <c r="BI1988" s="65">
        <f t="shared" ref="BI1988:BI2000" si="1300">IF($AQ1988&lt;$O1988,1,0)</f>
        <v>0</v>
      </c>
      <c r="BJ1988" s="65">
        <f t="shared" ref="BJ1988:BJ2000" si="1301">IF(AND($AF1988&lt;&gt;"",$AG1988&lt;&gt;"",$AH1988&lt;&gt;"",$AI1988&lt;&gt;"",$AJ1988&lt;&gt;"",$AK1988&lt;&gt;"",$AL1988&lt;&gt;"",$AM1988&lt;&gt;"",$AN1988&lt;&gt;"",$AO1988&lt;&gt;"",$AP1988&lt;&gt;""),1,0)</f>
        <v>0</v>
      </c>
      <c r="BK1988" s="65">
        <f t="shared" si="1287"/>
        <v>0</v>
      </c>
      <c r="BL1988" s="66" t="str">
        <f t="shared" si="1280"/>
        <v>Nem hosszútávú a feladat.</v>
      </c>
      <c r="BM1988" s="67">
        <f t="shared" ref="BM1988:BM2000" si="1302">IF($M1988&lt;2028,1,0)</f>
        <v>1</v>
      </c>
      <c r="BN1988" s="67">
        <f t="shared" ref="BN1988:BN2000" si="1303">IF($M1988&gt;2027,1,0)</f>
        <v>0</v>
      </c>
      <c r="BO1988" s="67">
        <f t="shared" ref="BO1988:BO2000" si="1304">IF(AND($BM1988=1,$N1988=0),1,0)</f>
        <v>1</v>
      </c>
      <c r="BP1988" s="67">
        <f t="shared" ref="BP1988:BP2000" si="1305">IF(AND($BN1988=1,$O1988=0),1,0)</f>
        <v>0</v>
      </c>
      <c r="BQ1988" s="65">
        <f t="shared" ref="BQ1988:BQ2000" si="1306">IF(AND($BB1988="R",$N1988=0,$AZ1988&gt;29),1,IF(AND($BB1988="RH",$N1988=0,$AZ1988&gt;29),1,0))</f>
        <v>0</v>
      </c>
      <c r="BR1988" s="64" t="str">
        <f t="shared" ref="BR1988:BR2000" si="1307">IF($BN1988=0,"Nincs hosszútávú terv!",IF(AND($BB1988="H",$O1988=0,$AZ1988=0),"Nullás a hosszútávú feladat és nincs hozzá indoklás!",IF(AND($BB1988="RH",$O1988=0,$AZ1988=0),"Nullás a hosszútávú feladat és nincs hozzá indoklás!",IF(AND($BB1988="R",$O1988=0,$AZ1988&lt;300),"Nullás a hosszútávú feladat és rövid hozzá az indoklás!",IF(AND($BB1988="RH",$O1988=0,$AZ1988&lt;300),"Nullás a hosszútávú feladat és rövid hozzá az indoklás!",0)))))</f>
        <v>Nincs hosszútávú terv!</v>
      </c>
      <c r="BS1988" s="65">
        <f t="shared" ref="BS1988:BS2000" si="1308">IF(AND($BB1988="R",$N1988=0,$AZ1988&gt;29),1,IF(AND($BB1988="RH",$N1988=0,$AZ1988&gt;29),1,0))</f>
        <v>0</v>
      </c>
      <c r="BT1988" s="65">
        <f t="shared" ref="BT1988:BT2000" si="1309">IF(AND($BB1988="H",$O1988=0,$AZ1988&gt;29),1,IF(AND($BB1988="RH",$O1988=0,$AZ1988&gt;29),1,0))</f>
        <v>0</v>
      </c>
      <c r="BU1988" s="65">
        <f t="shared" ref="BU1988:BU2000" si="1310">IF($B1988="",0,1)</f>
        <v>0</v>
      </c>
      <c r="BV1988" s="65">
        <f t="shared" ref="BV1988:BV2000" si="1311">IF($C1988="",0,1)</f>
        <v>0</v>
      </c>
      <c r="BW1988" s="65">
        <f t="shared" ref="BW1988:BW2000" si="1312">IF($D1988="",0,1)</f>
        <v>0</v>
      </c>
      <c r="BX1988" s="65">
        <f t="shared" ref="BX1988:BX2000" si="1313">IF($E1988="",0,1)</f>
        <v>0</v>
      </c>
      <c r="BY1988" s="65">
        <f t="shared" ref="BY1988:BY2000" si="1314">IF($L1988="",0,1)</f>
        <v>0</v>
      </c>
      <c r="BZ1988" s="65">
        <f t="shared" ref="BZ1988:BZ2000" si="1315">IF($M1988="",0,1)</f>
        <v>0</v>
      </c>
      <c r="CA1988" s="65">
        <f t="shared" ref="CA1988:CA2000" si="1316">IF($N1988="",0,1)</f>
        <v>0</v>
      </c>
      <c r="CB1988" s="65">
        <f t="shared" ref="CB1988:CB2000" si="1317">IF($O1988="",0,1)</f>
        <v>0</v>
      </c>
      <c r="CC1988" s="65">
        <f t="shared" ref="CC1988:CC2000" si="1318">IF($P1988="",0,1)</f>
        <v>0</v>
      </c>
      <c r="CD1988" s="65" t="str">
        <f t="shared" si="1288"/>
        <v>Hiányos kitöltés! (B-oszlop üres)</v>
      </c>
      <c r="CE1988" s="66" t="str">
        <f t="shared" si="1289"/>
        <v>Hiányos kitöltés! (B-oszlop üres)</v>
      </c>
      <c r="CF1988" s="65">
        <f t="shared" si="1290"/>
        <v>0</v>
      </c>
      <c r="CG1988" s="65">
        <f t="shared" si="1291"/>
        <v>0</v>
      </c>
      <c r="CH1988" s="65">
        <f t="shared" si="1292"/>
        <v>0</v>
      </c>
    </row>
    <row r="1989" spans="1:86" ht="31.25" x14ac:dyDescent="0.25">
      <c r="A1989" s="54" t="str">
        <f t="shared" si="1281"/>
        <v>Nincs VKR kiválasztva!</v>
      </c>
      <c r="B1989" s="68"/>
      <c r="C1989" s="55"/>
      <c r="D1989" s="47"/>
      <c r="E1989" s="47"/>
      <c r="F1989" s="56" t="str">
        <f>IF($G1989="","Nincs VKR kiválasztva!",INDEX(Osszesito!$C:$C,MATCH($G1989,Osszesito!$D:$D,0)))</f>
        <v>Nincs VKR kiválasztva!</v>
      </c>
      <c r="G1989" s="45"/>
      <c r="H1989" s="51" t="str">
        <f>IF($D1989="","",CONCATENATE($AY1989,"_",COUNTA($D$3:$D1989),"_FSZV_2026"))</f>
        <v/>
      </c>
      <c r="I1989" s="56" t="str">
        <f>IF($G1989="","Nincs VKR kiválasztva!",INDEX(Osszesito!$G:$G,MATCH($F1989,Osszesito!$C:$C,0)))</f>
        <v>Nincs VKR kiválasztva!</v>
      </c>
      <c r="J1989" s="56" t="str">
        <f>IF($G1989="","Nincs VKR kiválasztva!",INDEX(Osszesito!$F:$F,MATCH($F1989,Osszesito!$C:$C,0)))</f>
        <v>Nincs VKR kiválasztva!</v>
      </c>
      <c r="K1989" s="48" t="str">
        <f t="shared" ref="K1989:K2000" si="1319">IF(AND($N1989="",$O1989=""),"Nincs kitöltve a költség rész!",IF($N1989="","Az N-oszlop üres!",IF($O1989="","Az O-oszlop üres!",$N1989+$O1989)))</f>
        <v>Nincs kitöltve a költség rész!</v>
      </c>
      <c r="L1989" s="49"/>
      <c r="M1989" s="49"/>
      <c r="N1989" s="60"/>
      <c r="O1989" s="60"/>
      <c r="P1989" s="90"/>
      <c r="R1989" s="62"/>
      <c r="S1989" s="62"/>
      <c r="T1989" s="62"/>
      <c r="U1989" s="62"/>
      <c r="V1989" s="62"/>
      <c r="W1989" s="62"/>
      <c r="X1989" s="62"/>
      <c r="Y1989" s="62"/>
      <c r="Z1989" s="62"/>
      <c r="AA1989" s="62"/>
      <c r="AB1989" s="62"/>
      <c r="AC1989" s="61">
        <f t="shared" si="1282"/>
        <v>0</v>
      </c>
      <c r="AD1989" s="1" t="str">
        <f t="shared" si="1283"/>
        <v>Nincs VKR kiválasztva!</v>
      </c>
      <c r="AF1989" s="60"/>
      <c r="AG1989" s="60"/>
      <c r="AH1989" s="60"/>
      <c r="AI1989" s="60"/>
      <c r="AJ1989" s="60"/>
      <c r="AK1989" s="60"/>
      <c r="AL1989" s="60"/>
      <c r="AM1989" s="60"/>
      <c r="AN1989" s="60"/>
      <c r="AO1989" s="60"/>
      <c r="AP1989" s="60"/>
      <c r="AQ1989" s="61">
        <f t="shared" si="1284"/>
        <v>0</v>
      </c>
      <c r="AR1989" s="130" t="s">
        <v>36</v>
      </c>
      <c r="AS1989" s="1" t="str">
        <f t="shared" si="1285"/>
        <v>Nincs VKR kiválasztva!</v>
      </c>
      <c r="AU1989" s="46"/>
      <c r="AV1989" s="46"/>
      <c r="AY1989" s="64" t="str">
        <f>IF($D1989="","",INDEX(Osszesito!$E:$E,MATCH($F1989,Osszesito!$C:$C,0)))</f>
        <v/>
      </c>
      <c r="AZ1989" s="64">
        <f t="shared" si="1293"/>
        <v>0</v>
      </c>
      <c r="BA1989" s="65">
        <f t="shared" si="1294"/>
        <v>0</v>
      </c>
      <c r="BB1989" s="65" t="str">
        <f t="shared" si="1295"/>
        <v>x</v>
      </c>
      <c r="BC1989" s="65">
        <f t="shared" si="1286"/>
        <v>0</v>
      </c>
      <c r="BD1989" s="65">
        <f t="shared" ref="BD1989:BD2000" si="1320">IF(AND($BB1989="R",$O1989&gt;0),1,IF(AND($BB1989="H",$N1989&gt;0),1,0))</f>
        <v>0</v>
      </c>
      <c r="BE1989" s="65">
        <f t="shared" si="1296"/>
        <v>0</v>
      </c>
      <c r="BF1989" s="64" t="str">
        <f t="shared" si="1297"/>
        <v>A forrás egyenlő a költséggel (I.ütem).</v>
      </c>
      <c r="BG1989" s="65">
        <f t="shared" si="1298"/>
        <v>0</v>
      </c>
      <c r="BH1989" s="65">
        <f t="shared" si="1299"/>
        <v>0</v>
      </c>
      <c r="BI1989" s="65">
        <f t="shared" si="1300"/>
        <v>0</v>
      </c>
      <c r="BJ1989" s="65">
        <f t="shared" si="1301"/>
        <v>0</v>
      </c>
      <c r="BK1989" s="65">
        <f t="shared" si="1287"/>
        <v>0</v>
      </c>
      <c r="BL1989" s="66" t="str">
        <f t="shared" ref="BL1989:BL2000" si="1321">IF($M1989&lt;2028,"Nem hosszútávú a feladat.",IF(AND($BI1989=1,$AR1989="nem"),"Forráshiányos a feladat? Jelölje az AR-oszlopban!",IF(AND($BI1989=0,$AR1989="igen"),"Forráshiányosnak jelölte a feladat az AR-oszlopban, de a forrás költség adatok alapnján nem az!",IF(AND($BI1989=1,$AR1989="igen"),"Forráshiányos a feladat!",IF($AQ1989&gt;$O1989,"Többlet forrást jelölt meg az II.ütemnél! Kérjük, a többletet az 'Osszesito' fülön tüntesse fel!",IF($AQ1989=$O1989,"A forrás egyenlő a költséggel (II.ütem).",0))))))</f>
        <v>Nem hosszútávú a feladat.</v>
      </c>
      <c r="BM1989" s="67">
        <f t="shared" si="1302"/>
        <v>1</v>
      </c>
      <c r="BN1989" s="67">
        <f t="shared" si="1303"/>
        <v>0</v>
      </c>
      <c r="BO1989" s="67">
        <f t="shared" si="1304"/>
        <v>1</v>
      </c>
      <c r="BP1989" s="67">
        <f t="shared" si="1305"/>
        <v>0</v>
      </c>
      <c r="BQ1989" s="65">
        <f t="shared" si="1306"/>
        <v>0</v>
      </c>
      <c r="BR1989" s="64" t="str">
        <f t="shared" si="1307"/>
        <v>Nincs hosszútávú terv!</v>
      </c>
      <c r="BS1989" s="65">
        <f t="shared" si="1308"/>
        <v>0</v>
      </c>
      <c r="BT1989" s="65">
        <f t="shared" si="1309"/>
        <v>0</v>
      </c>
      <c r="BU1989" s="65">
        <f t="shared" si="1310"/>
        <v>0</v>
      </c>
      <c r="BV1989" s="65">
        <f t="shared" si="1311"/>
        <v>0</v>
      </c>
      <c r="BW1989" s="65">
        <f t="shared" si="1312"/>
        <v>0</v>
      </c>
      <c r="BX1989" s="65">
        <f t="shared" si="1313"/>
        <v>0</v>
      </c>
      <c r="BY1989" s="65">
        <f t="shared" si="1314"/>
        <v>0</v>
      </c>
      <c r="BZ1989" s="65">
        <f t="shared" si="1315"/>
        <v>0</v>
      </c>
      <c r="CA1989" s="65">
        <f t="shared" si="1316"/>
        <v>0</v>
      </c>
      <c r="CB1989" s="65">
        <f t="shared" si="1317"/>
        <v>0</v>
      </c>
      <c r="CC1989" s="65">
        <f t="shared" si="1318"/>
        <v>0</v>
      </c>
      <c r="CD1989" s="65" t="str">
        <f t="shared" si="1288"/>
        <v>Hiányos kitöltés! (B-oszlop üres)</v>
      </c>
      <c r="CE1989" s="66" t="str">
        <f t="shared" si="1289"/>
        <v>Hiányos kitöltés! (B-oszlop üres)</v>
      </c>
      <c r="CF1989" s="65">
        <f t="shared" si="1290"/>
        <v>0</v>
      </c>
      <c r="CG1989" s="65">
        <f t="shared" si="1291"/>
        <v>0</v>
      </c>
      <c r="CH1989" s="65">
        <f t="shared" si="1292"/>
        <v>0</v>
      </c>
    </row>
    <row r="1990" spans="1:86" ht="31.25" x14ac:dyDescent="0.25">
      <c r="A1990" s="54" t="str">
        <f t="shared" si="1281"/>
        <v>Nincs VKR kiválasztva!</v>
      </c>
      <c r="B1990" s="68"/>
      <c r="C1990" s="55"/>
      <c r="D1990" s="47"/>
      <c r="E1990" s="47"/>
      <c r="F1990" s="56" t="str">
        <f>IF($G1990="","Nincs VKR kiválasztva!",INDEX(Osszesito!$C:$C,MATCH($G1990,Osszesito!$D:$D,0)))</f>
        <v>Nincs VKR kiválasztva!</v>
      </c>
      <c r="G1990" s="45"/>
      <c r="H1990" s="51" t="str">
        <f>IF($D1990="","",CONCATENATE($AY1990,"_",COUNTA($D$3:$D1990),"_FSZV_2026"))</f>
        <v/>
      </c>
      <c r="I1990" s="56" t="str">
        <f>IF($G1990="","Nincs VKR kiválasztva!",INDEX(Osszesito!$G:$G,MATCH($F1990,Osszesito!$C:$C,0)))</f>
        <v>Nincs VKR kiválasztva!</v>
      </c>
      <c r="J1990" s="56" t="str">
        <f>IF($G1990="","Nincs VKR kiválasztva!",INDEX(Osszesito!$F:$F,MATCH($F1990,Osszesito!$C:$C,0)))</f>
        <v>Nincs VKR kiválasztva!</v>
      </c>
      <c r="K1990" s="48" t="str">
        <f t="shared" si="1319"/>
        <v>Nincs kitöltve a költség rész!</v>
      </c>
      <c r="L1990" s="49"/>
      <c r="M1990" s="49"/>
      <c r="N1990" s="60"/>
      <c r="O1990" s="60"/>
      <c r="P1990" s="90"/>
      <c r="R1990" s="62"/>
      <c r="S1990" s="62"/>
      <c r="T1990" s="62"/>
      <c r="U1990" s="62"/>
      <c r="V1990" s="62"/>
      <c r="W1990" s="62"/>
      <c r="X1990" s="62"/>
      <c r="Y1990" s="62"/>
      <c r="Z1990" s="62"/>
      <c r="AA1990" s="62"/>
      <c r="AB1990" s="62"/>
      <c r="AC1990" s="61">
        <f t="shared" si="1282"/>
        <v>0</v>
      </c>
      <c r="AD1990" s="1" t="str">
        <f t="shared" si="1283"/>
        <v>Nincs VKR kiválasztva!</v>
      </c>
      <c r="AF1990" s="60"/>
      <c r="AG1990" s="60"/>
      <c r="AH1990" s="60"/>
      <c r="AI1990" s="60"/>
      <c r="AJ1990" s="60"/>
      <c r="AK1990" s="60"/>
      <c r="AL1990" s="60"/>
      <c r="AM1990" s="60"/>
      <c r="AN1990" s="60"/>
      <c r="AO1990" s="60"/>
      <c r="AP1990" s="60"/>
      <c r="AQ1990" s="61">
        <f t="shared" si="1284"/>
        <v>0</v>
      </c>
      <c r="AR1990" s="130" t="s">
        <v>36</v>
      </c>
      <c r="AS1990" s="1" t="str">
        <f t="shared" si="1285"/>
        <v>Nincs VKR kiválasztva!</v>
      </c>
      <c r="AU1990" s="46"/>
      <c r="AV1990" s="46"/>
      <c r="AY1990" s="64" t="str">
        <f>IF($D1990="","",INDEX(Osszesito!$E:$E,MATCH($F1990,Osszesito!$C:$C,0)))</f>
        <v/>
      </c>
      <c r="AZ1990" s="64">
        <f t="shared" si="1293"/>
        <v>0</v>
      </c>
      <c r="BA1990" s="65">
        <f t="shared" si="1294"/>
        <v>0</v>
      </c>
      <c r="BB1990" s="65" t="str">
        <f t="shared" si="1295"/>
        <v>x</v>
      </c>
      <c r="BC1990" s="65">
        <f t="shared" si="1286"/>
        <v>0</v>
      </c>
      <c r="BD1990" s="65">
        <f t="shared" si="1320"/>
        <v>0</v>
      </c>
      <c r="BE1990" s="65">
        <f t="shared" si="1296"/>
        <v>0</v>
      </c>
      <c r="BF1990" s="64" t="str">
        <f t="shared" si="1297"/>
        <v>A forrás egyenlő a költséggel (I.ütem).</v>
      </c>
      <c r="BG1990" s="65">
        <f t="shared" si="1298"/>
        <v>0</v>
      </c>
      <c r="BH1990" s="65">
        <f t="shared" si="1299"/>
        <v>0</v>
      </c>
      <c r="BI1990" s="65">
        <f t="shared" si="1300"/>
        <v>0</v>
      </c>
      <c r="BJ1990" s="65">
        <f t="shared" si="1301"/>
        <v>0</v>
      </c>
      <c r="BK1990" s="65">
        <f t="shared" si="1287"/>
        <v>0</v>
      </c>
      <c r="BL1990" s="66" t="str">
        <f t="shared" si="1321"/>
        <v>Nem hosszútávú a feladat.</v>
      </c>
      <c r="BM1990" s="67">
        <f t="shared" si="1302"/>
        <v>1</v>
      </c>
      <c r="BN1990" s="67">
        <f t="shared" si="1303"/>
        <v>0</v>
      </c>
      <c r="BO1990" s="67">
        <f t="shared" si="1304"/>
        <v>1</v>
      </c>
      <c r="BP1990" s="67">
        <f t="shared" si="1305"/>
        <v>0</v>
      </c>
      <c r="BQ1990" s="65">
        <f t="shared" si="1306"/>
        <v>0</v>
      </c>
      <c r="BR1990" s="64" t="str">
        <f t="shared" si="1307"/>
        <v>Nincs hosszútávú terv!</v>
      </c>
      <c r="BS1990" s="65">
        <f t="shared" si="1308"/>
        <v>0</v>
      </c>
      <c r="BT1990" s="65">
        <f t="shared" si="1309"/>
        <v>0</v>
      </c>
      <c r="BU1990" s="65">
        <f t="shared" si="1310"/>
        <v>0</v>
      </c>
      <c r="BV1990" s="65">
        <f t="shared" si="1311"/>
        <v>0</v>
      </c>
      <c r="BW1990" s="65">
        <f t="shared" si="1312"/>
        <v>0</v>
      </c>
      <c r="BX1990" s="65">
        <f t="shared" si="1313"/>
        <v>0</v>
      </c>
      <c r="BY1990" s="65">
        <f t="shared" si="1314"/>
        <v>0</v>
      </c>
      <c r="BZ1990" s="65">
        <f t="shared" si="1315"/>
        <v>0</v>
      </c>
      <c r="CA1990" s="65">
        <f t="shared" si="1316"/>
        <v>0</v>
      </c>
      <c r="CB1990" s="65">
        <f t="shared" si="1317"/>
        <v>0</v>
      </c>
      <c r="CC1990" s="65">
        <f t="shared" si="1318"/>
        <v>0</v>
      </c>
      <c r="CD1990" s="65" t="str">
        <f t="shared" si="1288"/>
        <v>Hiányos kitöltés! (B-oszlop üres)</v>
      </c>
      <c r="CE1990" s="66" t="str">
        <f t="shared" si="1289"/>
        <v>Hiányos kitöltés! (B-oszlop üres)</v>
      </c>
      <c r="CF1990" s="65">
        <f t="shared" si="1290"/>
        <v>0</v>
      </c>
      <c r="CG1990" s="65">
        <f t="shared" si="1291"/>
        <v>0</v>
      </c>
      <c r="CH1990" s="65">
        <f t="shared" si="1292"/>
        <v>0</v>
      </c>
    </row>
    <row r="1991" spans="1:86" ht="31.25" x14ac:dyDescent="0.25">
      <c r="A1991" s="54" t="str">
        <f t="shared" si="1281"/>
        <v>Nincs VKR kiválasztva!</v>
      </c>
      <c r="B1991" s="68"/>
      <c r="C1991" s="55"/>
      <c r="D1991" s="47"/>
      <c r="E1991" s="47"/>
      <c r="F1991" s="56" t="str">
        <f>IF($G1991="","Nincs VKR kiválasztva!",INDEX(Osszesito!$C:$C,MATCH($G1991,Osszesito!$D:$D,0)))</f>
        <v>Nincs VKR kiválasztva!</v>
      </c>
      <c r="G1991" s="45"/>
      <c r="H1991" s="51" t="str">
        <f>IF($D1991="","",CONCATENATE($AY1991,"_",COUNTA($D$3:$D1991),"_FSZV_2026"))</f>
        <v/>
      </c>
      <c r="I1991" s="56" t="str">
        <f>IF($G1991="","Nincs VKR kiválasztva!",INDEX(Osszesito!$G:$G,MATCH($F1991,Osszesito!$C:$C,0)))</f>
        <v>Nincs VKR kiválasztva!</v>
      </c>
      <c r="J1991" s="56" t="str">
        <f>IF($G1991="","Nincs VKR kiválasztva!",INDEX(Osszesito!$F:$F,MATCH($F1991,Osszesito!$C:$C,0)))</f>
        <v>Nincs VKR kiválasztva!</v>
      </c>
      <c r="K1991" s="48" t="str">
        <f t="shared" si="1319"/>
        <v>Nincs kitöltve a költség rész!</v>
      </c>
      <c r="L1991" s="49"/>
      <c r="M1991" s="49"/>
      <c r="N1991" s="60"/>
      <c r="O1991" s="60"/>
      <c r="P1991" s="90"/>
      <c r="R1991" s="62"/>
      <c r="S1991" s="62"/>
      <c r="T1991" s="62"/>
      <c r="U1991" s="62"/>
      <c r="V1991" s="62"/>
      <c r="W1991" s="62"/>
      <c r="X1991" s="62"/>
      <c r="Y1991" s="62"/>
      <c r="Z1991" s="62"/>
      <c r="AA1991" s="62"/>
      <c r="AB1991" s="62"/>
      <c r="AC1991" s="61">
        <f t="shared" si="1282"/>
        <v>0</v>
      </c>
      <c r="AD1991" s="1" t="str">
        <f t="shared" si="1283"/>
        <v>Nincs VKR kiválasztva!</v>
      </c>
      <c r="AF1991" s="60"/>
      <c r="AG1991" s="60"/>
      <c r="AH1991" s="60"/>
      <c r="AI1991" s="60"/>
      <c r="AJ1991" s="60"/>
      <c r="AK1991" s="60"/>
      <c r="AL1991" s="60"/>
      <c r="AM1991" s="60"/>
      <c r="AN1991" s="60"/>
      <c r="AO1991" s="60"/>
      <c r="AP1991" s="60"/>
      <c r="AQ1991" s="61">
        <f t="shared" si="1284"/>
        <v>0</v>
      </c>
      <c r="AR1991" s="130" t="s">
        <v>36</v>
      </c>
      <c r="AS1991" s="1" t="str">
        <f t="shared" si="1285"/>
        <v>Nincs VKR kiválasztva!</v>
      </c>
      <c r="AU1991" s="46"/>
      <c r="AV1991" s="46"/>
      <c r="AY1991" s="64" t="str">
        <f>IF($D1991="","",INDEX(Osszesito!$E:$E,MATCH($F1991,Osszesito!$C:$C,0)))</f>
        <v/>
      </c>
      <c r="AZ1991" s="64">
        <f t="shared" si="1293"/>
        <v>0</v>
      </c>
      <c r="BA1991" s="65">
        <f t="shared" si="1294"/>
        <v>0</v>
      </c>
      <c r="BB1991" s="65" t="str">
        <f t="shared" si="1295"/>
        <v>x</v>
      </c>
      <c r="BC1991" s="65">
        <f t="shared" si="1286"/>
        <v>0</v>
      </c>
      <c r="BD1991" s="65">
        <f t="shared" si="1320"/>
        <v>0</v>
      </c>
      <c r="BE1991" s="65">
        <f t="shared" si="1296"/>
        <v>0</v>
      </c>
      <c r="BF1991" s="64" t="str">
        <f t="shared" si="1297"/>
        <v>A forrás egyenlő a költséggel (I.ütem).</v>
      </c>
      <c r="BG1991" s="65">
        <f t="shared" si="1298"/>
        <v>0</v>
      </c>
      <c r="BH1991" s="65">
        <f t="shared" si="1299"/>
        <v>0</v>
      </c>
      <c r="BI1991" s="65">
        <f t="shared" si="1300"/>
        <v>0</v>
      </c>
      <c r="BJ1991" s="65">
        <f t="shared" si="1301"/>
        <v>0</v>
      </c>
      <c r="BK1991" s="65">
        <f t="shared" si="1287"/>
        <v>0</v>
      </c>
      <c r="BL1991" s="66" t="str">
        <f t="shared" si="1321"/>
        <v>Nem hosszútávú a feladat.</v>
      </c>
      <c r="BM1991" s="67">
        <f t="shared" si="1302"/>
        <v>1</v>
      </c>
      <c r="BN1991" s="67">
        <f t="shared" si="1303"/>
        <v>0</v>
      </c>
      <c r="BO1991" s="67">
        <f t="shared" si="1304"/>
        <v>1</v>
      </c>
      <c r="BP1991" s="67">
        <f t="shared" si="1305"/>
        <v>0</v>
      </c>
      <c r="BQ1991" s="65">
        <f t="shared" si="1306"/>
        <v>0</v>
      </c>
      <c r="BR1991" s="64" t="str">
        <f t="shared" si="1307"/>
        <v>Nincs hosszútávú terv!</v>
      </c>
      <c r="BS1991" s="65">
        <f t="shared" si="1308"/>
        <v>0</v>
      </c>
      <c r="BT1991" s="65">
        <f t="shared" si="1309"/>
        <v>0</v>
      </c>
      <c r="BU1991" s="65">
        <f t="shared" si="1310"/>
        <v>0</v>
      </c>
      <c r="BV1991" s="65">
        <f t="shared" si="1311"/>
        <v>0</v>
      </c>
      <c r="BW1991" s="65">
        <f t="shared" si="1312"/>
        <v>0</v>
      </c>
      <c r="BX1991" s="65">
        <f t="shared" si="1313"/>
        <v>0</v>
      </c>
      <c r="BY1991" s="65">
        <f t="shared" si="1314"/>
        <v>0</v>
      </c>
      <c r="BZ1991" s="65">
        <f t="shared" si="1315"/>
        <v>0</v>
      </c>
      <c r="CA1991" s="65">
        <f t="shared" si="1316"/>
        <v>0</v>
      </c>
      <c r="CB1991" s="65">
        <f t="shared" si="1317"/>
        <v>0</v>
      </c>
      <c r="CC1991" s="65">
        <f t="shared" si="1318"/>
        <v>0</v>
      </c>
      <c r="CD1991" s="65" t="str">
        <f t="shared" si="1288"/>
        <v>Hiányos kitöltés! (B-oszlop üres)</v>
      </c>
      <c r="CE1991" s="66" t="str">
        <f t="shared" si="1289"/>
        <v>Hiányos kitöltés! (B-oszlop üres)</v>
      </c>
      <c r="CF1991" s="65">
        <f t="shared" si="1290"/>
        <v>0</v>
      </c>
      <c r="CG1991" s="65">
        <f t="shared" si="1291"/>
        <v>0</v>
      </c>
      <c r="CH1991" s="65">
        <f t="shared" si="1292"/>
        <v>0</v>
      </c>
    </row>
    <row r="1992" spans="1:86" ht="31.25" x14ac:dyDescent="0.25">
      <c r="A1992" s="54" t="str">
        <f t="shared" si="1281"/>
        <v>Nincs VKR kiválasztva!</v>
      </c>
      <c r="B1992" s="68"/>
      <c r="C1992" s="55"/>
      <c r="D1992" s="47"/>
      <c r="E1992" s="47"/>
      <c r="F1992" s="56" t="str">
        <f>IF($G1992="","Nincs VKR kiválasztva!",INDEX(Osszesito!$C:$C,MATCH($G1992,Osszesito!$D:$D,0)))</f>
        <v>Nincs VKR kiválasztva!</v>
      </c>
      <c r="G1992" s="45"/>
      <c r="H1992" s="51" t="str">
        <f>IF($D1992="","",CONCATENATE($AY1992,"_",COUNTA($D$3:$D1992),"_FSZV_2026"))</f>
        <v/>
      </c>
      <c r="I1992" s="56" t="str">
        <f>IF($G1992="","Nincs VKR kiválasztva!",INDEX(Osszesito!$G:$G,MATCH($F1992,Osszesito!$C:$C,0)))</f>
        <v>Nincs VKR kiválasztva!</v>
      </c>
      <c r="J1992" s="56" t="str">
        <f>IF($G1992="","Nincs VKR kiválasztva!",INDEX(Osszesito!$F:$F,MATCH($F1992,Osszesito!$C:$C,0)))</f>
        <v>Nincs VKR kiválasztva!</v>
      </c>
      <c r="K1992" s="48" t="str">
        <f t="shared" si="1319"/>
        <v>Nincs kitöltve a költség rész!</v>
      </c>
      <c r="L1992" s="49"/>
      <c r="M1992" s="49"/>
      <c r="N1992" s="60"/>
      <c r="O1992" s="60"/>
      <c r="P1992" s="90"/>
      <c r="R1992" s="62"/>
      <c r="S1992" s="62"/>
      <c r="T1992" s="62"/>
      <c r="U1992" s="62"/>
      <c r="V1992" s="62"/>
      <c r="W1992" s="62"/>
      <c r="X1992" s="62"/>
      <c r="Y1992" s="62"/>
      <c r="Z1992" s="62"/>
      <c r="AA1992" s="62"/>
      <c r="AB1992" s="62"/>
      <c r="AC1992" s="61">
        <f t="shared" si="1282"/>
        <v>0</v>
      </c>
      <c r="AD1992" s="1" t="str">
        <f t="shared" si="1283"/>
        <v>Nincs VKR kiválasztva!</v>
      </c>
      <c r="AF1992" s="60"/>
      <c r="AG1992" s="60"/>
      <c r="AH1992" s="60"/>
      <c r="AI1992" s="60"/>
      <c r="AJ1992" s="60"/>
      <c r="AK1992" s="60"/>
      <c r="AL1992" s="60"/>
      <c r="AM1992" s="60"/>
      <c r="AN1992" s="60"/>
      <c r="AO1992" s="60"/>
      <c r="AP1992" s="60"/>
      <c r="AQ1992" s="61">
        <f t="shared" si="1284"/>
        <v>0</v>
      </c>
      <c r="AR1992" s="130" t="s">
        <v>36</v>
      </c>
      <c r="AS1992" s="1" t="str">
        <f t="shared" si="1285"/>
        <v>Nincs VKR kiválasztva!</v>
      </c>
      <c r="AU1992" s="46"/>
      <c r="AV1992" s="46"/>
      <c r="AY1992" s="64" t="str">
        <f>IF($D1992="","",INDEX(Osszesito!$E:$E,MATCH($F1992,Osszesito!$C:$C,0)))</f>
        <v/>
      </c>
      <c r="AZ1992" s="64">
        <f t="shared" si="1293"/>
        <v>0</v>
      </c>
      <c r="BA1992" s="65">
        <f t="shared" si="1294"/>
        <v>0</v>
      </c>
      <c r="BB1992" s="65" t="str">
        <f t="shared" si="1295"/>
        <v>x</v>
      </c>
      <c r="BC1992" s="65">
        <f t="shared" si="1286"/>
        <v>0</v>
      </c>
      <c r="BD1992" s="65">
        <f t="shared" si="1320"/>
        <v>0</v>
      </c>
      <c r="BE1992" s="65">
        <f t="shared" si="1296"/>
        <v>0</v>
      </c>
      <c r="BF1992" s="64" t="str">
        <f t="shared" si="1297"/>
        <v>A forrás egyenlő a költséggel (I.ütem).</v>
      </c>
      <c r="BG1992" s="65">
        <f t="shared" si="1298"/>
        <v>0</v>
      </c>
      <c r="BH1992" s="65">
        <f t="shared" si="1299"/>
        <v>0</v>
      </c>
      <c r="BI1992" s="65">
        <f t="shared" si="1300"/>
        <v>0</v>
      </c>
      <c r="BJ1992" s="65">
        <f t="shared" si="1301"/>
        <v>0</v>
      </c>
      <c r="BK1992" s="65">
        <f t="shared" si="1287"/>
        <v>0</v>
      </c>
      <c r="BL1992" s="66" t="str">
        <f t="shared" si="1321"/>
        <v>Nem hosszútávú a feladat.</v>
      </c>
      <c r="BM1992" s="67">
        <f t="shared" si="1302"/>
        <v>1</v>
      </c>
      <c r="BN1992" s="67">
        <f t="shared" si="1303"/>
        <v>0</v>
      </c>
      <c r="BO1992" s="67">
        <f t="shared" si="1304"/>
        <v>1</v>
      </c>
      <c r="BP1992" s="67">
        <f t="shared" si="1305"/>
        <v>0</v>
      </c>
      <c r="BQ1992" s="65">
        <f t="shared" si="1306"/>
        <v>0</v>
      </c>
      <c r="BR1992" s="64" t="str">
        <f t="shared" si="1307"/>
        <v>Nincs hosszútávú terv!</v>
      </c>
      <c r="BS1992" s="65">
        <f t="shared" si="1308"/>
        <v>0</v>
      </c>
      <c r="BT1992" s="65">
        <f t="shared" si="1309"/>
        <v>0</v>
      </c>
      <c r="BU1992" s="65">
        <f t="shared" si="1310"/>
        <v>0</v>
      </c>
      <c r="BV1992" s="65">
        <f t="shared" si="1311"/>
        <v>0</v>
      </c>
      <c r="BW1992" s="65">
        <f t="shared" si="1312"/>
        <v>0</v>
      </c>
      <c r="BX1992" s="65">
        <f t="shared" si="1313"/>
        <v>0</v>
      </c>
      <c r="BY1992" s="65">
        <f t="shared" si="1314"/>
        <v>0</v>
      </c>
      <c r="BZ1992" s="65">
        <f t="shared" si="1315"/>
        <v>0</v>
      </c>
      <c r="CA1992" s="65">
        <f t="shared" si="1316"/>
        <v>0</v>
      </c>
      <c r="CB1992" s="65">
        <f t="shared" si="1317"/>
        <v>0</v>
      </c>
      <c r="CC1992" s="65">
        <f t="shared" si="1318"/>
        <v>0</v>
      </c>
      <c r="CD1992" s="65" t="str">
        <f t="shared" si="1288"/>
        <v>Hiányos kitöltés! (B-oszlop üres)</v>
      </c>
      <c r="CE1992" s="66" t="str">
        <f t="shared" si="1289"/>
        <v>Hiányos kitöltés! (B-oszlop üres)</v>
      </c>
      <c r="CF1992" s="65">
        <f t="shared" si="1290"/>
        <v>0</v>
      </c>
      <c r="CG1992" s="65">
        <f t="shared" si="1291"/>
        <v>0</v>
      </c>
      <c r="CH1992" s="65">
        <f t="shared" si="1292"/>
        <v>0</v>
      </c>
    </row>
    <row r="1993" spans="1:86" ht="31.25" x14ac:dyDescent="0.25">
      <c r="A1993" s="54" t="str">
        <f t="shared" si="1281"/>
        <v>Nincs VKR kiválasztva!</v>
      </c>
      <c r="B1993" s="68"/>
      <c r="C1993" s="55"/>
      <c r="D1993" s="47"/>
      <c r="E1993" s="47"/>
      <c r="F1993" s="56" t="str">
        <f>IF($G1993="","Nincs VKR kiválasztva!",INDEX(Osszesito!$C:$C,MATCH($G1993,Osszesito!$D:$D,0)))</f>
        <v>Nincs VKR kiválasztva!</v>
      </c>
      <c r="G1993" s="45"/>
      <c r="H1993" s="51" t="str">
        <f>IF($D1993="","",CONCATENATE($AY1993,"_",COUNTA($D$3:$D1993),"_FSZV_2026"))</f>
        <v/>
      </c>
      <c r="I1993" s="56" t="str">
        <f>IF($G1993="","Nincs VKR kiválasztva!",INDEX(Osszesito!$G:$G,MATCH($F1993,Osszesito!$C:$C,0)))</f>
        <v>Nincs VKR kiválasztva!</v>
      </c>
      <c r="J1993" s="56" t="str">
        <f>IF($G1993="","Nincs VKR kiválasztva!",INDEX(Osszesito!$F:$F,MATCH($F1993,Osszesito!$C:$C,0)))</f>
        <v>Nincs VKR kiválasztva!</v>
      </c>
      <c r="K1993" s="48" t="str">
        <f t="shared" si="1319"/>
        <v>Nincs kitöltve a költség rész!</v>
      </c>
      <c r="L1993" s="49"/>
      <c r="M1993" s="49"/>
      <c r="N1993" s="60"/>
      <c r="O1993" s="60"/>
      <c r="P1993" s="90"/>
      <c r="R1993" s="62"/>
      <c r="S1993" s="62"/>
      <c r="T1993" s="62"/>
      <c r="U1993" s="62"/>
      <c r="V1993" s="62"/>
      <c r="W1993" s="62"/>
      <c r="X1993" s="62"/>
      <c r="Y1993" s="62"/>
      <c r="Z1993" s="62"/>
      <c r="AA1993" s="62"/>
      <c r="AB1993" s="62"/>
      <c r="AC1993" s="61">
        <f t="shared" si="1282"/>
        <v>0</v>
      </c>
      <c r="AD1993" s="1" t="str">
        <f t="shared" si="1283"/>
        <v>Nincs VKR kiválasztva!</v>
      </c>
      <c r="AF1993" s="60"/>
      <c r="AG1993" s="60"/>
      <c r="AH1993" s="60"/>
      <c r="AI1993" s="60"/>
      <c r="AJ1993" s="60"/>
      <c r="AK1993" s="60"/>
      <c r="AL1993" s="60"/>
      <c r="AM1993" s="60"/>
      <c r="AN1993" s="60"/>
      <c r="AO1993" s="60"/>
      <c r="AP1993" s="60"/>
      <c r="AQ1993" s="61">
        <f t="shared" si="1284"/>
        <v>0</v>
      </c>
      <c r="AR1993" s="130" t="s">
        <v>36</v>
      </c>
      <c r="AS1993" s="1" t="str">
        <f t="shared" si="1285"/>
        <v>Nincs VKR kiválasztva!</v>
      </c>
      <c r="AU1993" s="46"/>
      <c r="AV1993" s="46"/>
      <c r="AY1993" s="64" t="str">
        <f>IF($D1993="","",INDEX(Osszesito!$E:$E,MATCH($F1993,Osszesito!$C:$C,0)))</f>
        <v/>
      </c>
      <c r="AZ1993" s="64">
        <f t="shared" si="1293"/>
        <v>0</v>
      </c>
      <c r="BA1993" s="65">
        <f t="shared" si="1294"/>
        <v>0</v>
      </c>
      <c r="BB1993" s="65" t="str">
        <f t="shared" si="1295"/>
        <v>x</v>
      </c>
      <c r="BC1993" s="65">
        <f t="shared" si="1286"/>
        <v>0</v>
      </c>
      <c r="BD1993" s="65">
        <f t="shared" si="1320"/>
        <v>0</v>
      </c>
      <c r="BE1993" s="65">
        <f t="shared" si="1296"/>
        <v>0</v>
      </c>
      <c r="BF1993" s="64" t="str">
        <f t="shared" si="1297"/>
        <v>A forrás egyenlő a költséggel (I.ütem).</v>
      </c>
      <c r="BG1993" s="65">
        <f t="shared" si="1298"/>
        <v>0</v>
      </c>
      <c r="BH1993" s="65">
        <f t="shared" si="1299"/>
        <v>0</v>
      </c>
      <c r="BI1993" s="65">
        <f t="shared" si="1300"/>
        <v>0</v>
      </c>
      <c r="BJ1993" s="65">
        <f t="shared" si="1301"/>
        <v>0</v>
      </c>
      <c r="BK1993" s="65">
        <f t="shared" si="1287"/>
        <v>0</v>
      </c>
      <c r="BL1993" s="66" t="str">
        <f t="shared" si="1321"/>
        <v>Nem hosszútávú a feladat.</v>
      </c>
      <c r="BM1993" s="67">
        <f t="shared" si="1302"/>
        <v>1</v>
      </c>
      <c r="BN1993" s="67">
        <f t="shared" si="1303"/>
        <v>0</v>
      </c>
      <c r="BO1993" s="67">
        <f t="shared" si="1304"/>
        <v>1</v>
      </c>
      <c r="BP1993" s="67">
        <f t="shared" si="1305"/>
        <v>0</v>
      </c>
      <c r="BQ1993" s="65">
        <f t="shared" si="1306"/>
        <v>0</v>
      </c>
      <c r="BR1993" s="64" t="str">
        <f t="shared" si="1307"/>
        <v>Nincs hosszútávú terv!</v>
      </c>
      <c r="BS1993" s="65">
        <f t="shared" si="1308"/>
        <v>0</v>
      </c>
      <c r="BT1993" s="65">
        <f t="shared" si="1309"/>
        <v>0</v>
      </c>
      <c r="BU1993" s="65">
        <f t="shared" si="1310"/>
        <v>0</v>
      </c>
      <c r="BV1993" s="65">
        <f t="shared" si="1311"/>
        <v>0</v>
      </c>
      <c r="BW1993" s="65">
        <f t="shared" si="1312"/>
        <v>0</v>
      </c>
      <c r="BX1993" s="65">
        <f t="shared" si="1313"/>
        <v>0</v>
      </c>
      <c r="BY1993" s="65">
        <f t="shared" si="1314"/>
        <v>0</v>
      </c>
      <c r="BZ1993" s="65">
        <f t="shared" si="1315"/>
        <v>0</v>
      </c>
      <c r="CA1993" s="65">
        <f t="shared" si="1316"/>
        <v>0</v>
      </c>
      <c r="CB1993" s="65">
        <f t="shared" si="1317"/>
        <v>0</v>
      </c>
      <c r="CC1993" s="65">
        <f t="shared" si="1318"/>
        <v>0</v>
      </c>
      <c r="CD1993" s="65" t="str">
        <f t="shared" si="1288"/>
        <v>Hiányos kitöltés! (B-oszlop üres)</v>
      </c>
      <c r="CE1993" s="66" t="str">
        <f t="shared" si="1289"/>
        <v>Hiányos kitöltés! (B-oszlop üres)</v>
      </c>
      <c r="CF1993" s="65">
        <f t="shared" si="1290"/>
        <v>0</v>
      </c>
      <c r="CG1993" s="65">
        <f t="shared" si="1291"/>
        <v>0</v>
      </c>
      <c r="CH1993" s="65">
        <f t="shared" si="1292"/>
        <v>0</v>
      </c>
    </row>
    <row r="1994" spans="1:86" ht="31.25" x14ac:dyDescent="0.25">
      <c r="A1994" s="54" t="str">
        <f t="shared" si="1281"/>
        <v>Nincs VKR kiválasztva!</v>
      </c>
      <c r="B1994" s="68"/>
      <c r="C1994" s="55"/>
      <c r="D1994" s="47"/>
      <c r="E1994" s="47"/>
      <c r="F1994" s="56" t="str">
        <f>IF($G1994="","Nincs VKR kiválasztva!",INDEX(Osszesito!$C:$C,MATCH($G1994,Osszesito!$D:$D,0)))</f>
        <v>Nincs VKR kiválasztva!</v>
      </c>
      <c r="G1994" s="45"/>
      <c r="H1994" s="51" t="str">
        <f>IF($D1994="","",CONCATENATE($AY1994,"_",COUNTA($D$3:$D1994),"_FSZV_2026"))</f>
        <v/>
      </c>
      <c r="I1994" s="56" t="str">
        <f>IF($G1994="","Nincs VKR kiválasztva!",INDEX(Osszesito!$G:$G,MATCH($F1994,Osszesito!$C:$C,0)))</f>
        <v>Nincs VKR kiválasztva!</v>
      </c>
      <c r="J1994" s="56" t="str">
        <f>IF($G1994="","Nincs VKR kiválasztva!",INDEX(Osszesito!$F:$F,MATCH($F1994,Osszesito!$C:$C,0)))</f>
        <v>Nincs VKR kiválasztva!</v>
      </c>
      <c r="K1994" s="48" t="str">
        <f t="shared" si="1319"/>
        <v>Nincs kitöltve a költség rész!</v>
      </c>
      <c r="L1994" s="49"/>
      <c r="M1994" s="49"/>
      <c r="N1994" s="60"/>
      <c r="O1994" s="60"/>
      <c r="P1994" s="90"/>
      <c r="R1994" s="62"/>
      <c r="S1994" s="62"/>
      <c r="T1994" s="62"/>
      <c r="U1994" s="62"/>
      <c r="V1994" s="62"/>
      <c r="W1994" s="62"/>
      <c r="X1994" s="62"/>
      <c r="Y1994" s="62"/>
      <c r="Z1994" s="62"/>
      <c r="AA1994" s="62"/>
      <c r="AB1994" s="62"/>
      <c r="AC1994" s="61">
        <f t="shared" si="1282"/>
        <v>0</v>
      </c>
      <c r="AD1994" s="1" t="str">
        <f t="shared" si="1283"/>
        <v>Nincs VKR kiválasztva!</v>
      </c>
      <c r="AF1994" s="60"/>
      <c r="AG1994" s="60"/>
      <c r="AH1994" s="60"/>
      <c r="AI1994" s="60"/>
      <c r="AJ1994" s="60"/>
      <c r="AK1994" s="60"/>
      <c r="AL1994" s="60"/>
      <c r="AM1994" s="60"/>
      <c r="AN1994" s="60"/>
      <c r="AO1994" s="60"/>
      <c r="AP1994" s="60"/>
      <c r="AQ1994" s="61">
        <f t="shared" si="1284"/>
        <v>0</v>
      </c>
      <c r="AR1994" s="130" t="s">
        <v>36</v>
      </c>
      <c r="AS1994" s="1" t="str">
        <f t="shared" si="1285"/>
        <v>Nincs VKR kiválasztva!</v>
      </c>
      <c r="AU1994" s="46"/>
      <c r="AV1994" s="46"/>
      <c r="AY1994" s="64" t="str">
        <f>IF($D1994="","",INDEX(Osszesito!$E:$E,MATCH($F1994,Osszesito!$C:$C,0)))</f>
        <v/>
      </c>
      <c r="AZ1994" s="64">
        <f t="shared" si="1293"/>
        <v>0</v>
      </c>
      <c r="BA1994" s="65">
        <f t="shared" si="1294"/>
        <v>0</v>
      </c>
      <c r="BB1994" s="65" t="str">
        <f t="shared" si="1295"/>
        <v>x</v>
      </c>
      <c r="BC1994" s="65">
        <f t="shared" si="1286"/>
        <v>0</v>
      </c>
      <c r="BD1994" s="65">
        <f t="shared" si="1320"/>
        <v>0</v>
      </c>
      <c r="BE1994" s="65">
        <f t="shared" si="1296"/>
        <v>0</v>
      </c>
      <c r="BF1994" s="64" t="str">
        <f t="shared" si="1297"/>
        <v>A forrás egyenlő a költséggel (I.ütem).</v>
      </c>
      <c r="BG1994" s="65">
        <f t="shared" si="1298"/>
        <v>0</v>
      </c>
      <c r="BH1994" s="65">
        <f t="shared" si="1299"/>
        <v>0</v>
      </c>
      <c r="BI1994" s="65">
        <f t="shared" si="1300"/>
        <v>0</v>
      </c>
      <c r="BJ1994" s="65">
        <f t="shared" si="1301"/>
        <v>0</v>
      </c>
      <c r="BK1994" s="65">
        <f t="shared" si="1287"/>
        <v>0</v>
      </c>
      <c r="BL1994" s="66" t="str">
        <f t="shared" si="1321"/>
        <v>Nem hosszútávú a feladat.</v>
      </c>
      <c r="BM1994" s="67">
        <f t="shared" si="1302"/>
        <v>1</v>
      </c>
      <c r="BN1994" s="67">
        <f t="shared" si="1303"/>
        <v>0</v>
      </c>
      <c r="BO1994" s="67">
        <f t="shared" si="1304"/>
        <v>1</v>
      </c>
      <c r="BP1994" s="67">
        <f t="shared" si="1305"/>
        <v>0</v>
      </c>
      <c r="BQ1994" s="65">
        <f t="shared" si="1306"/>
        <v>0</v>
      </c>
      <c r="BR1994" s="64" t="str">
        <f t="shared" si="1307"/>
        <v>Nincs hosszútávú terv!</v>
      </c>
      <c r="BS1994" s="65">
        <f t="shared" si="1308"/>
        <v>0</v>
      </c>
      <c r="BT1994" s="65">
        <f t="shared" si="1309"/>
        <v>0</v>
      </c>
      <c r="BU1994" s="65">
        <f t="shared" si="1310"/>
        <v>0</v>
      </c>
      <c r="BV1994" s="65">
        <f t="shared" si="1311"/>
        <v>0</v>
      </c>
      <c r="BW1994" s="65">
        <f t="shared" si="1312"/>
        <v>0</v>
      </c>
      <c r="BX1994" s="65">
        <f t="shared" si="1313"/>
        <v>0</v>
      </c>
      <c r="BY1994" s="65">
        <f t="shared" si="1314"/>
        <v>0</v>
      </c>
      <c r="BZ1994" s="65">
        <f t="shared" si="1315"/>
        <v>0</v>
      </c>
      <c r="CA1994" s="65">
        <f t="shared" si="1316"/>
        <v>0</v>
      </c>
      <c r="CB1994" s="65">
        <f t="shared" si="1317"/>
        <v>0</v>
      </c>
      <c r="CC1994" s="65">
        <f t="shared" si="1318"/>
        <v>0</v>
      </c>
      <c r="CD1994" s="65" t="str">
        <f t="shared" si="1288"/>
        <v>Hiányos kitöltés! (B-oszlop üres)</v>
      </c>
      <c r="CE1994" s="66" t="str">
        <f t="shared" si="1289"/>
        <v>Hiányos kitöltés! (B-oszlop üres)</v>
      </c>
      <c r="CF1994" s="65">
        <f t="shared" si="1290"/>
        <v>0</v>
      </c>
      <c r="CG1994" s="65">
        <f t="shared" si="1291"/>
        <v>0</v>
      </c>
      <c r="CH1994" s="65">
        <f t="shared" si="1292"/>
        <v>0</v>
      </c>
    </row>
    <row r="1995" spans="1:86" ht="31.25" x14ac:dyDescent="0.25">
      <c r="A1995" s="54" t="str">
        <f t="shared" si="1281"/>
        <v>Nincs VKR kiválasztva!</v>
      </c>
      <c r="B1995" s="68"/>
      <c r="C1995" s="55"/>
      <c r="D1995" s="47"/>
      <c r="E1995" s="47"/>
      <c r="F1995" s="56" t="str">
        <f>IF($G1995="","Nincs VKR kiválasztva!",INDEX(Osszesito!$C:$C,MATCH($G1995,Osszesito!$D:$D,0)))</f>
        <v>Nincs VKR kiválasztva!</v>
      </c>
      <c r="G1995" s="45"/>
      <c r="H1995" s="51" t="str">
        <f>IF($D1995="","",CONCATENATE($AY1995,"_",COUNTA($D$3:$D1995),"_FSZV_2026"))</f>
        <v/>
      </c>
      <c r="I1995" s="56" t="str">
        <f>IF($G1995="","Nincs VKR kiválasztva!",INDEX(Osszesito!$G:$G,MATCH($F1995,Osszesito!$C:$C,0)))</f>
        <v>Nincs VKR kiválasztva!</v>
      </c>
      <c r="J1995" s="56" t="str">
        <f>IF($G1995="","Nincs VKR kiválasztva!",INDEX(Osszesito!$F:$F,MATCH($F1995,Osszesito!$C:$C,0)))</f>
        <v>Nincs VKR kiválasztva!</v>
      </c>
      <c r="K1995" s="48" t="str">
        <f t="shared" si="1319"/>
        <v>Nincs kitöltve a költség rész!</v>
      </c>
      <c r="L1995" s="49"/>
      <c r="M1995" s="49"/>
      <c r="N1995" s="60"/>
      <c r="O1995" s="60"/>
      <c r="P1995" s="90"/>
      <c r="R1995" s="62"/>
      <c r="S1995" s="62"/>
      <c r="T1995" s="62"/>
      <c r="U1995" s="62"/>
      <c r="V1995" s="62"/>
      <c r="W1995" s="62"/>
      <c r="X1995" s="62"/>
      <c r="Y1995" s="62"/>
      <c r="Z1995" s="62"/>
      <c r="AA1995" s="62"/>
      <c r="AB1995" s="62"/>
      <c r="AC1995" s="61">
        <f t="shared" si="1282"/>
        <v>0</v>
      </c>
      <c r="AD1995" s="1" t="str">
        <f t="shared" si="1283"/>
        <v>Nincs VKR kiválasztva!</v>
      </c>
      <c r="AF1995" s="60"/>
      <c r="AG1995" s="60"/>
      <c r="AH1995" s="60"/>
      <c r="AI1995" s="60"/>
      <c r="AJ1995" s="60"/>
      <c r="AK1995" s="60"/>
      <c r="AL1995" s="60"/>
      <c r="AM1995" s="60"/>
      <c r="AN1995" s="60"/>
      <c r="AO1995" s="60"/>
      <c r="AP1995" s="60"/>
      <c r="AQ1995" s="61">
        <f t="shared" si="1284"/>
        <v>0</v>
      </c>
      <c r="AR1995" s="130" t="s">
        <v>36</v>
      </c>
      <c r="AS1995" s="1" t="str">
        <f t="shared" si="1285"/>
        <v>Nincs VKR kiválasztva!</v>
      </c>
      <c r="AU1995" s="46"/>
      <c r="AV1995" s="46"/>
      <c r="AY1995" s="64" t="str">
        <f>IF($D1995="","",INDEX(Osszesito!$E:$E,MATCH($F1995,Osszesito!$C:$C,0)))</f>
        <v/>
      </c>
      <c r="AZ1995" s="64">
        <f t="shared" si="1293"/>
        <v>0</v>
      </c>
      <c r="BA1995" s="65">
        <f t="shared" si="1294"/>
        <v>0</v>
      </c>
      <c r="BB1995" s="65" t="str">
        <f t="shared" si="1295"/>
        <v>x</v>
      </c>
      <c r="BC1995" s="65">
        <f t="shared" si="1286"/>
        <v>0</v>
      </c>
      <c r="BD1995" s="65">
        <f t="shared" si="1320"/>
        <v>0</v>
      </c>
      <c r="BE1995" s="65">
        <f t="shared" si="1296"/>
        <v>0</v>
      </c>
      <c r="BF1995" s="64" t="str">
        <f t="shared" si="1297"/>
        <v>A forrás egyenlő a költséggel (I.ütem).</v>
      </c>
      <c r="BG1995" s="65">
        <f t="shared" si="1298"/>
        <v>0</v>
      </c>
      <c r="BH1995" s="65">
        <f t="shared" si="1299"/>
        <v>0</v>
      </c>
      <c r="BI1995" s="65">
        <f t="shared" si="1300"/>
        <v>0</v>
      </c>
      <c r="BJ1995" s="65">
        <f t="shared" si="1301"/>
        <v>0</v>
      </c>
      <c r="BK1995" s="65">
        <f t="shared" si="1287"/>
        <v>0</v>
      </c>
      <c r="BL1995" s="66" t="str">
        <f t="shared" si="1321"/>
        <v>Nem hosszútávú a feladat.</v>
      </c>
      <c r="BM1995" s="67">
        <f t="shared" si="1302"/>
        <v>1</v>
      </c>
      <c r="BN1995" s="67">
        <f t="shared" si="1303"/>
        <v>0</v>
      </c>
      <c r="BO1995" s="67">
        <f t="shared" si="1304"/>
        <v>1</v>
      </c>
      <c r="BP1995" s="67">
        <f t="shared" si="1305"/>
        <v>0</v>
      </c>
      <c r="BQ1995" s="65">
        <f t="shared" si="1306"/>
        <v>0</v>
      </c>
      <c r="BR1995" s="64" t="str">
        <f t="shared" si="1307"/>
        <v>Nincs hosszútávú terv!</v>
      </c>
      <c r="BS1995" s="65">
        <f t="shared" si="1308"/>
        <v>0</v>
      </c>
      <c r="BT1995" s="65">
        <f t="shared" si="1309"/>
        <v>0</v>
      </c>
      <c r="BU1995" s="65">
        <f t="shared" si="1310"/>
        <v>0</v>
      </c>
      <c r="BV1995" s="65">
        <f t="shared" si="1311"/>
        <v>0</v>
      </c>
      <c r="BW1995" s="65">
        <f t="shared" si="1312"/>
        <v>0</v>
      </c>
      <c r="BX1995" s="65">
        <f t="shared" si="1313"/>
        <v>0</v>
      </c>
      <c r="BY1995" s="65">
        <f t="shared" si="1314"/>
        <v>0</v>
      </c>
      <c r="BZ1995" s="65">
        <f t="shared" si="1315"/>
        <v>0</v>
      </c>
      <c r="CA1995" s="65">
        <f t="shared" si="1316"/>
        <v>0</v>
      </c>
      <c r="CB1995" s="65">
        <f t="shared" si="1317"/>
        <v>0</v>
      </c>
      <c r="CC1995" s="65">
        <f t="shared" si="1318"/>
        <v>0</v>
      </c>
      <c r="CD1995" s="65" t="str">
        <f t="shared" si="1288"/>
        <v>Hiányos kitöltés! (B-oszlop üres)</v>
      </c>
      <c r="CE1995" s="66" t="str">
        <f t="shared" si="1289"/>
        <v>Hiányos kitöltés! (B-oszlop üres)</v>
      </c>
      <c r="CF1995" s="65">
        <f t="shared" si="1290"/>
        <v>0</v>
      </c>
      <c r="CG1995" s="65">
        <f t="shared" si="1291"/>
        <v>0</v>
      </c>
      <c r="CH1995" s="65">
        <f t="shared" si="1292"/>
        <v>0</v>
      </c>
    </row>
    <row r="1996" spans="1:86" ht="31.25" x14ac:dyDescent="0.25">
      <c r="A1996" s="54" t="str">
        <f t="shared" si="1281"/>
        <v>Nincs VKR kiválasztva!</v>
      </c>
      <c r="B1996" s="68"/>
      <c r="C1996" s="55"/>
      <c r="D1996" s="47"/>
      <c r="E1996" s="47"/>
      <c r="F1996" s="56" t="str">
        <f>IF($G1996="","Nincs VKR kiválasztva!",INDEX(Osszesito!$C:$C,MATCH($G1996,Osszesito!$D:$D,0)))</f>
        <v>Nincs VKR kiválasztva!</v>
      </c>
      <c r="G1996" s="45"/>
      <c r="H1996" s="51" t="str">
        <f>IF($D1996="","",CONCATENATE($AY1996,"_",COUNTA($D$3:$D1996),"_FSZV_2026"))</f>
        <v/>
      </c>
      <c r="I1996" s="56" t="str">
        <f>IF($G1996="","Nincs VKR kiválasztva!",INDEX(Osszesito!$G:$G,MATCH($F1996,Osszesito!$C:$C,0)))</f>
        <v>Nincs VKR kiválasztva!</v>
      </c>
      <c r="J1996" s="56" t="str">
        <f>IF($G1996="","Nincs VKR kiválasztva!",INDEX(Osszesito!$F:$F,MATCH($F1996,Osszesito!$C:$C,0)))</f>
        <v>Nincs VKR kiválasztva!</v>
      </c>
      <c r="K1996" s="48" t="str">
        <f t="shared" si="1319"/>
        <v>Nincs kitöltve a költség rész!</v>
      </c>
      <c r="L1996" s="49"/>
      <c r="M1996" s="49"/>
      <c r="N1996" s="60"/>
      <c r="O1996" s="60"/>
      <c r="P1996" s="90"/>
      <c r="R1996" s="62"/>
      <c r="S1996" s="62"/>
      <c r="T1996" s="62"/>
      <c r="U1996" s="62"/>
      <c r="V1996" s="62"/>
      <c r="W1996" s="62"/>
      <c r="X1996" s="62"/>
      <c r="Y1996" s="62"/>
      <c r="Z1996" s="62"/>
      <c r="AA1996" s="62"/>
      <c r="AB1996" s="62"/>
      <c r="AC1996" s="61">
        <f t="shared" si="1282"/>
        <v>0</v>
      </c>
      <c r="AD1996" s="1" t="str">
        <f t="shared" si="1283"/>
        <v>Nincs VKR kiválasztva!</v>
      </c>
      <c r="AF1996" s="60"/>
      <c r="AG1996" s="60"/>
      <c r="AH1996" s="60"/>
      <c r="AI1996" s="60"/>
      <c r="AJ1996" s="60"/>
      <c r="AK1996" s="60"/>
      <c r="AL1996" s="60"/>
      <c r="AM1996" s="60"/>
      <c r="AN1996" s="60"/>
      <c r="AO1996" s="60"/>
      <c r="AP1996" s="60"/>
      <c r="AQ1996" s="61">
        <f t="shared" si="1284"/>
        <v>0</v>
      </c>
      <c r="AR1996" s="130" t="s">
        <v>36</v>
      </c>
      <c r="AS1996" s="1" t="str">
        <f t="shared" si="1285"/>
        <v>Nincs VKR kiválasztva!</v>
      </c>
      <c r="AU1996" s="46"/>
      <c r="AV1996" s="46"/>
      <c r="AY1996" s="64" t="str">
        <f>IF($D1996="","",INDEX(Osszesito!$E:$E,MATCH($F1996,Osszesito!$C:$C,0)))</f>
        <v/>
      </c>
      <c r="AZ1996" s="64">
        <f t="shared" si="1293"/>
        <v>0</v>
      </c>
      <c r="BA1996" s="65">
        <f t="shared" si="1294"/>
        <v>0</v>
      </c>
      <c r="BB1996" s="65" t="str">
        <f t="shared" si="1295"/>
        <v>x</v>
      </c>
      <c r="BC1996" s="65">
        <f t="shared" si="1286"/>
        <v>0</v>
      </c>
      <c r="BD1996" s="65">
        <f t="shared" si="1320"/>
        <v>0</v>
      </c>
      <c r="BE1996" s="65">
        <f t="shared" si="1296"/>
        <v>0</v>
      </c>
      <c r="BF1996" s="64" t="str">
        <f t="shared" si="1297"/>
        <v>A forrás egyenlő a költséggel (I.ütem).</v>
      </c>
      <c r="BG1996" s="65">
        <f t="shared" si="1298"/>
        <v>0</v>
      </c>
      <c r="BH1996" s="65">
        <f t="shared" si="1299"/>
        <v>0</v>
      </c>
      <c r="BI1996" s="65">
        <f t="shared" si="1300"/>
        <v>0</v>
      </c>
      <c r="BJ1996" s="65">
        <f t="shared" si="1301"/>
        <v>0</v>
      </c>
      <c r="BK1996" s="65">
        <f t="shared" si="1287"/>
        <v>0</v>
      </c>
      <c r="BL1996" s="66" t="str">
        <f t="shared" si="1321"/>
        <v>Nem hosszútávú a feladat.</v>
      </c>
      <c r="BM1996" s="67">
        <f t="shared" si="1302"/>
        <v>1</v>
      </c>
      <c r="BN1996" s="67">
        <f t="shared" si="1303"/>
        <v>0</v>
      </c>
      <c r="BO1996" s="67">
        <f t="shared" si="1304"/>
        <v>1</v>
      </c>
      <c r="BP1996" s="67">
        <f t="shared" si="1305"/>
        <v>0</v>
      </c>
      <c r="BQ1996" s="65">
        <f t="shared" si="1306"/>
        <v>0</v>
      </c>
      <c r="BR1996" s="64" t="str">
        <f t="shared" si="1307"/>
        <v>Nincs hosszútávú terv!</v>
      </c>
      <c r="BS1996" s="65">
        <f t="shared" si="1308"/>
        <v>0</v>
      </c>
      <c r="BT1996" s="65">
        <f t="shared" si="1309"/>
        <v>0</v>
      </c>
      <c r="BU1996" s="65">
        <f t="shared" si="1310"/>
        <v>0</v>
      </c>
      <c r="BV1996" s="65">
        <f t="shared" si="1311"/>
        <v>0</v>
      </c>
      <c r="BW1996" s="65">
        <f t="shared" si="1312"/>
        <v>0</v>
      </c>
      <c r="BX1996" s="65">
        <f t="shared" si="1313"/>
        <v>0</v>
      </c>
      <c r="BY1996" s="65">
        <f t="shared" si="1314"/>
        <v>0</v>
      </c>
      <c r="BZ1996" s="65">
        <f t="shared" si="1315"/>
        <v>0</v>
      </c>
      <c r="CA1996" s="65">
        <f t="shared" si="1316"/>
        <v>0</v>
      </c>
      <c r="CB1996" s="65">
        <f t="shared" si="1317"/>
        <v>0</v>
      </c>
      <c r="CC1996" s="65">
        <f t="shared" si="1318"/>
        <v>0</v>
      </c>
      <c r="CD1996" s="65" t="str">
        <f t="shared" si="1288"/>
        <v>Hiányos kitöltés! (B-oszlop üres)</v>
      </c>
      <c r="CE1996" s="66" t="str">
        <f t="shared" si="1289"/>
        <v>Hiányos kitöltés! (B-oszlop üres)</v>
      </c>
      <c r="CF1996" s="65">
        <f t="shared" si="1290"/>
        <v>0</v>
      </c>
      <c r="CG1996" s="65">
        <f t="shared" si="1291"/>
        <v>0</v>
      </c>
      <c r="CH1996" s="65">
        <f t="shared" si="1292"/>
        <v>0</v>
      </c>
    </row>
    <row r="1997" spans="1:86" ht="31.25" x14ac:dyDescent="0.25">
      <c r="A1997" s="54" t="str">
        <f t="shared" si="1281"/>
        <v>Nincs VKR kiválasztva!</v>
      </c>
      <c r="B1997" s="68"/>
      <c r="C1997" s="55"/>
      <c r="D1997" s="47"/>
      <c r="E1997" s="47"/>
      <c r="F1997" s="56" t="str">
        <f>IF($G1997="","Nincs VKR kiválasztva!",INDEX(Osszesito!$C:$C,MATCH($G1997,Osszesito!$D:$D,0)))</f>
        <v>Nincs VKR kiválasztva!</v>
      </c>
      <c r="G1997" s="45"/>
      <c r="H1997" s="51" t="str">
        <f>IF($D1997="","",CONCATENATE($AY1997,"_",COUNTA($D$3:$D1997),"_FSZV_2026"))</f>
        <v/>
      </c>
      <c r="I1997" s="56" t="str">
        <f>IF($G1997="","Nincs VKR kiválasztva!",INDEX(Osszesito!$G:$G,MATCH($F1997,Osszesito!$C:$C,0)))</f>
        <v>Nincs VKR kiválasztva!</v>
      </c>
      <c r="J1997" s="56" t="str">
        <f>IF($G1997="","Nincs VKR kiválasztva!",INDEX(Osszesito!$F:$F,MATCH($F1997,Osszesito!$C:$C,0)))</f>
        <v>Nincs VKR kiválasztva!</v>
      </c>
      <c r="K1997" s="48" t="str">
        <f t="shared" si="1319"/>
        <v>Nincs kitöltve a költség rész!</v>
      </c>
      <c r="L1997" s="49"/>
      <c r="M1997" s="49"/>
      <c r="N1997" s="60"/>
      <c r="O1997" s="60"/>
      <c r="P1997" s="90"/>
      <c r="R1997" s="62"/>
      <c r="S1997" s="62"/>
      <c r="T1997" s="62"/>
      <c r="U1997" s="62"/>
      <c r="V1997" s="62"/>
      <c r="W1997" s="62"/>
      <c r="X1997" s="62"/>
      <c r="Y1997" s="62"/>
      <c r="Z1997" s="62"/>
      <c r="AA1997" s="62"/>
      <c r="AB1997" s="62"/>
      <c r="AC1997" s="61">
        <f t="shared" si="1282"/>
        <v>0</v>
      </c>
      <c r="AD1997" s="1" t="str">
        <f t="shared" si="1283"/>
        <v>Nincs VKR kiválasztva!</v>
      </c>
      <c r="AF1997" s="60"/>
      <c r="AG1997" s="60"/>
      <c r="AH1997" s="60"/>
      <c r="AI1997" s="60"/>
      <c r="AJ1997" s="60"/>
      <c r="AK1997" s="60"/>
      <c r="AL1997" s="60"/>
      <c r="AM1997" s="60"/>
      <c r="AN1997" s="60"/>
      <c r="AO1997" s="60"/>
      <c r="AP1997" s="60"/>
      <c r="AQ1997" s="61">
        <f t="shared" si="1284"/>
        <v>0</v>
      </c>
      <c r="AR1997" s="130" t="s">
        <v>36</v>
      </c>
      <c r="AS1997" s="1" t="str">
        <f t="shared" si="1285"/>
        <v>Nincs VKR kiválasztva!</v>
      </c>
      <c r="AU1997" s="46"/>
      <c r="AV1997" s="46"/>
      <c r="AY1997" s="64" t="str">
        <f>IF($D1997="","",INDEX(Osszesito!$E:$E,MATCH($F1997,Osszesito!$C:$C,0)))</f>
        <v/>
      </c>
      <c r="AZ1997" s="64">
        <f t="shared" si="1293"/>
        <v>0</v>
      </c>
      <c r="BA1997" s="65">
        <f t="shared" si="1294"/>
        <v>0</v>
      </c>
      <c r="BB1997" s="65" t="str">
        <f t="shared" si="1295"/>
        <v>x</v>
      </c>
      <c r="BC1997" s="65">
        <f t="shared" si="1286"/>
        <v>0</v>
      </c>
      <c r="BD1997" s="65">
        <f t="shared" si="1320"/>
        <v>0</v>
      </c>
      <c r="BE1997" s="65">
        <f t="shared" si="1296"/>
        <v>0</v>
      </c>
      <c r="BF1997" s="64" t="str">
        <f t="shared" si="1297"/>
        <v>A forrás egyenlő a költséggel (I.ütem).</v>
      </c>
      <c r="BG1997" s="65">
        <f t="shared" si="1298"/>
        <v>0</v>
      </c>
      <c r="BH1997" s="65">
        <f t="shared" si="1299"/>
        <v>0</v>
      </c>
      <c r="BI1997" s="65">
        <f t="shared" si="1300"/>
        <v>0</v>
      </c>
      <c r="BJ1997" s="65">
        <f t="shared" si="1301"/>
        <v>0</v>
      </c>
      <c r="BK1997" s="65">
        <f t="shared" si="1287"/>
        <v>0</v>
      </c>
      <c r="BL1997" s="66" t="str">
        <f t="shared" si="1321"/>
        <v>Nem hosszútávú a feladat.</v>
      </c>
      <c r="BM1997" s="67">
        <f t="shared" si="1302"/>
        <v>1</v>
      </c>
      <c r="BN1997" s="67">
        <f t="shared" si="1303"/>
        <v>0</v>
      </c>
      <c r="BO1997" s="67">
        <f t="shared" si="1304"/>
        <v>1</v>
      </c>
      <c r="BP1997" s="67">
        <f t="shared" si="1305"/>
        <v>0</v>
      </c>
      <c r="BQ1997" s="65">
        <f t="shared" si="1306"/>
        <v>0</v>
      </c>
      <c r="BR1997" s="64" t="str">
        <f t="shared" si="1307"/>
        <v>Nincs hosszútávú terv!</v>
      </c>
      <c r="BS1997" s="65">
        <f t="shared" si="1308"/>
        <v>0</v>
      </c>
      <c r="BT1997" s="65">
        <f t="shared" si="1309"/>
        <v>0</v>
      </c>
      <c r="BU1997" s="65">
        <f t="shared" si="1310"/>
        <v>0</v>
      </c>
      <c r="BV1997" s="65">
        <f t="shared" si="1311"/>
        <v>0</v>
      </c>
      <c r="BW1997" s="65">
        <f t="shared" si="1312"/>
        <v>0</v>
      </c>
      <c r="BX1997" s="65">
        <f t="shared" si="1313"/>
        <v>0</v>
      </c>
      <c r="BY1997" s="65">
        <f t="shared" si="1314"/>
        <v>0</v>
      </c>
      <c r="BZ1997" s="65">
        <f t="shared" si="1315"/>
        <v>0</v>
      </c>
      <c r="CA1997" s="65">
        <f t="shared" si="1316"/>
        <v>0</v>
      </c>
      <c r="CB1997" s="65">
        <f t="shared" si="1317"/>
        <v>0</v>
      </c>
      <c r="CC1997" s="65">
        <f t="shared" si="1318"/>
        <v>0</v>
      </c>
      <c r="CD1997" s="65" t="str">
        <f t="shared" si="1288"/>
        <v>Hiányos kitöltés! (B-oszlop üres)</v>
      </c>
      <c r="CE1997" s="66" t="str">
        <f t="shared" si="1289"/>
        <v>Hiányos kitöltés! (B-oszlop üres)</v>
      </c>
      <c r="CF1997" s="65">
        <f t="shared" si="1290"/>
        <v>0</v>
      </c>
      <c r="CG1997" s="65">
        <f t="shared" si="1291"/>
        <v>0</v>
      </c>
      <c r="CH1997" s="65">
        <f t="shared" si="1292"/>
        <v>0</v>
      </c>
    </row>
    <row r="1998" spans="1:86" ht="31.25" x14ac:dyDescent="0.25">
      <c r="A1998" s="54" t="str">
        <f t="shared" si="1281"/>
        <v>Nincs VKR kiválasztva!</v>
      </c>
      <c r="B1998" s="68"/>
      <c r="C1998" s="55"/>
      <c r="D1998" s="47"/>
      <c r="E1998" s="47"/>
      <c r="F1998" s="56" t="str">
        <f>IF($G1998="","Nincs VKR kiválasztva!",INDEX(Osszesito!$C:$C,MATCH($G1998,Osszesito!$D:$D,0)))</f>
        <v>Nincs VKR kiválasztva!</v>
      </c>
      <c r="G1998" s="45"/>
      <c r="H1998" s="51" t="str">
        <f>IF($D1998="","",CONCATENATE($AY1998,"_",COUNTA($D$3:$D1998),"_FSZV_2026"))</f>
        <v/>
      </c>
      <c r="I1998" s="56" t="str">
        <f>IF($G1998="","Nincs VKR kiválasztva!",INDEX(Osszesito!$G:$G,MATCH($F1998,Osszesito!$C:$C,0)))</f>
        <v>Nincs VKR kiválasztva!</v>
      </c>
      <c r="J1998" s="56" t="str">
        <f>IF($G1998="","Nincs VKR kiválasztva!",INDEX(Osszesito!$F:$F,MATCH($F1998,Osszesito!$C:$C,0)))</f>
        <v>Nincs VKR kiválasztva!</v>
      </c>
      <c r="K1998" s="48" t="str">
        <f t="shared" si="1319"/>
        <v>Nincs kitöltve a költség rész!</v>
      </c>
      <c r="L1998" s="49"/>
      <c r="M1998" s="49"/>
      <c r="N1998" s="60"/>
      <c r="O1998" s="60"/>
      <c r="P1998" s="90"/>
      <c r="R1998" s="62"/>
      <c r="S1998" s="62"/>
      <c r="T1998" s="62"/>
      <c r="U1998" s="62"/>
      <c r="V1998" s="62"/>
      <c r="W1998" s="62"/>
      <c r="X1998" s="62"/>
      <c r="Y1998" s="62"/>
      <c r="Z1998" s="62"/>
      <c r="AA1998" s="62"/>
      <c r="AB1998" s="62"/>
      <c r="AC1998" s="61">
        <f t="shared" si="1282"/>
        <v>0</v>
      </c>
      <c r="AD1998" s="1" t="str">
        <f t="shared" si="1283"/>
        <v>Nincs VKR kiválasztva!</v>
      </c>
      <c r="AF1998" s="60"/>
      <c r="AG1998" s="60"/>
      <c r="AH1998" s="60"/>
      <c r="AI1998" s="60"/>
      <c r="AJ1998" s="60"/>
      <c r="AK1998" s="60"/>
      <c r="AL1998" s="60"/>
      <c r="AM1998" s="60"/>
      <c r="AN1998" s="60"/>
      <c r="AO1998" s="60"/>
      <c r="AP1998" s="60"/>
      <c r="AQ1998" s="61">
        <f t="shared" si="1284"/>
        <v>0</v>
      </c>
      <c r="AR1998" s="130" t="s">
        <v>36</v>
      </c>
      <c r="AS1998" s="1" t="str">
        <f t="shared" si="1285"/>
        <v>Nincs VKR kiválasztva!</v>
      </c>
      <c r="AU1998" s="46"/>
      <c r="AV1998" s="46"/>
      <c r="AY1998" s="64" t="str">
        <f>IF($D1998="","",INDEX(Osszesito!$E:$E,MATCH($F1998,Osszesito!$C:$C,0)))</f>
        <v/>
      </c>
      <c r="AZ1998" s="64">
        <f t="shared" si="1293"/>
        <v>0</v>
      </c>
      <c r="BA1998" s="65">
        <f t="shared" si="1294"/>
        <v>0</v>
      </c>
      <c r="BB1998" s="65" t="str">
        <f t="shared" si="1295"/>
        <v>x</v>
      </c>
      <c r="BC1998" s="65">
        <f t="shared" si="1286"/>
        <v>0</v>
      </c>
      <c r="BD1998" s="65">
        <f t="shared" si="1320"/>
        <v>0</v>
      </c>
      <c r="BE1998" s="65">
        <f t="shared" si="1296"/>
        <v>0</v>
      </c>
      <c r="BF1998" s="64" t="str">
        <f t="shared" si="1297"/>
        <v>A forrás egyenlő a költséggel (I.ütem).</v>
      </c>
      <c r="BG1998" s="65">
        <f t="shared" si="1298"/>
        <v>0</v>
      </c>
      <c r="BH1998" s="65">
        <f t="shared" si="1299"/>
        <v>0</v>
      </c>
      <c r="BI1998" s="65">
        <f t="shared" si="1300"/>
        <v>0</v>
      </c>
      <c r="BJ1998" s="65">
        <f t="shared" si="1301"/>
        <v>0</v>
      </c>
      <c r="BK1998" s="65">
        <f t="shared" si="1287"/>
        <v>0</v>
      </c>
      <c r="BL1998" s="66" t="str">
        <f t="shared" si="1321"/>
        <v>Nem hosszútávú a feladat.</v>
      </c>
      <c r="BM1998" s="67">
        <f t="shared" si="1302"/>
        <v>1</v>
      </c>
      <c r="BN1998" s="67">
        <f t="shared" si="1303"/>
        <v>0</v>
      </c>
      <c r="BO1998" s="67">
        <f t="shared" si="1304"/>
        <v>1</v>
      </c>
      <c r="BP1998" s="67">
        <f t="shared" si="1305"/>
        <v>0</v>
      </c>
      <c r="BQ1998" s="65">
        <f t="shared" si="1306"/>
        <v>0</v>
      </c>
      <c r="BR1998" s="64" t="str">
        <f t="shared" si="1307"/>
        <v>Nincs hosszútávú terv!</v>
      </c>
      <c r="BS1998" s="65">
        <f t="shared" si="1308"/>
        <v>0</v>
      </c>
      <c r="BT1998" s="65">
        <f t="shared" si="1309"/>
        <v>0</v>
      </c>
      <c r="BU1998" s="65">
        <f t="shared" si="1310"/>
        <v>0</v>
      </c>
      <c r="BV1998" s="65">
        <f t="shared" si="1311"/>
        <v>0</v>
      </c>
      <c r="BW1998" s="65">
        <f t="shared" si="1312"/>
        <v>0</v>
      </c>
      <c r="BX1998" s="65">
        <f t="shared" si="1313"/>
        <v>0</v>
      </c>
      <c r="BY1998" s="65">
        <f t="shared" si="1314"/>
        <v>0</v>
      </c>
      <c r="BZ1998" s="65">
        <f t="shared" si="1315"/>
        <v>0</v>
      </c>
      <c r="CA1998" s="65">
        <f t="shared" si="1316"/>
        <v>0</v>
      </c>
      <c r="CB1998" s="65">
        <f t="shared" si="1317"/>
        <v>0</v>
      </c>
      <c r="CC1998" s="65">
        <f t="shared" si="1318"/>
        <v>0</v>
      </c>
      <c r="CD1998" s="65" t="str">
        <f t="shared" si="1288"/>
        <v>Hiányos kitöltés! (B-oszlop üres)</v>
      </c>
      <c r="CE1998" s="66" t="str">
        <f t="shared" si="1289"/>
        <v>Hiányos kitöltés! (B-oszlop üres)</v>
      </c>
      <c r="CF1998" s="65">
        <f t="shared" si="1290"/>
        <v>0</v>
      </c>
      <c r="CG1998" s="65">
        <f t="shared" si="1291"/>
        <v>0</v>
      </c>
      <c r="CH1998" s="65">
        <f t="shared" si="1292"/>
        <v>0</v>
      </c>
    </row>
    <row r="1999" spans="1:86" ht="31.25" x14ac:dyDescent="0.25">
      <c r="A1999" s="54" t="str">
        <f t="shared" si="1281"/>
        <v>Nincs VKR kiválasztva!</v>
      </c>
      <c r="B1999" s="68"/>
      <c r="C1999" s="55"/>
      <c r="D1999" s="47"/>
      <c r="E1999" s="47"/>
      <c r="F1999" s="56" t="str">
        <f>IF($G1999="","Nincs VKR kiválasztva!",INDEX(Osszesito!$C:$C,MATCH($G1999,Osszesito!$D:$D,0)))</f>
        <v>Nincs VKR kiválasztva!</v>
      </c>
      <c r="G1999" s="45"/>
      <c r="H1999" s="51" t="str">
        <f>IF($D1999="","",CONCATENATE($AY1999,"_",COUNTA($D$3:$D1999),"_FSZV_2026"))</f>
        <v/>
      </c>
      <c r="I1999" s="56" t="str">
        <f>IF($G1999="","Nincs VKR kiválasztva!",INDEX(Osszesito!$G:$G,MATCH($F1999,Osszesito!$C:$C,0)))</f>
        <v>Nincs VKR kiválasztva!</v>
      </c>
      <c r="J1999" s="56" t="str">
        <f>IF($G1999="","Nincs VKR kiválasztva!",INDEX(Osszesito!$F:$F,MATCH($F1999,Osszesito!$C:$C,0)))</f>
        <v>Nincs VKR kiválasztva!</v>
      </c>
      <c r="K1999" s="48" t="str">
        <f t="shared" si="1319"/>
        <v>Nincs kitöltve a költség rész!</v>
      </c>
      <c r="L1999" s="49"/>
      <c r="M1999" s="49"/>
      <c r="N1999" s="60"/>
      <c r="O1999" s="60"/>
      <c r="P1999" s="90"/>
      <c r="R1999" s="62"/>
      <c r="S1999" s="62"/>
      <c r="T1999" s="62"/>
      <c r="U1999" s="62"/>
      <c r="V1999" s="62"/>
      <c r="W1999" s="62"/>
      <c r="X1999" s="62"/>
      <c r="Y1999" s="62"/>
      <c r="Z1999" s="62"/>
      <c r="AA1999" s="62"/>
      <c r="AB1999" s="62"/>
      <c r="AC1999" s="61">
        <f t="shared" si="1282"/>
        <v>0</v>
      </c>
      <c r="AD1999" s="1" t="str">
        <f t="shared" si="1283"/>
        <v>Nincs VKR kiválasztva!</v>
      </c>
      <c r="AF1999" s="60"/>
      <c r="AG1999" s="60"/>
      <c r="AH1999" s="60"/>
      <c r="AI1999" s="60"/>
      <c r="AJ1999" s="60"/>
      <c r="AK1999" s="60"/>
      <c r="AL1999" s="60"/>
      <c r="AM1999" s="60"/>
      <c r="AN1999" s="60"/>
      <c r="AO1999" s="60"/>
      <c r="AP1999" s="60"/>
      <c r="AQ1999" s="61">
        <f t="shared" si="1284"/>
        <v>0</v>
      </c>
      <c r="AR1999" s="130" t="s">
        <v>36</v>
      </c>
      <c r="AS1999" s="1" t="str">
        <f t="shared" si="1285"/>
        <v>Nincs VKR kiválasztva!</v>
      </c>
      <c r="AU1999" s="46"/>
      <c r="AV1999" s="46"/>
      <c r="AY1999" s="64" t="str">
        <f>IF($D1999="","",INDEX(Osszesito!$E:$E,MATCH($F1999,Osszesito!$C:$C,0)))</f>
        <v/>
      </c>
      <c r="AZ1999" s="64">
        <f t="shared" si="1293"/>
        <v>0</v>
      </c>
      <c r="BA1999" s="65">
        <f t="shared" si="1294"/>
        <v>0</v>
      </c>
      <c r="BB1999" s="65" t="str">
        <f t="shared" si="1295"/>
        <v>x</v>
      </c>
      <c r="BC1999" s="65">
        <f t="shared" si="1286"/>
        <v>0</v>
      </c>
      <c r="BD1999" s="65">
        <f t="shared" si="1320"/>
        <v>0</v>
      </c>
      <c r="BE1999" s="65">
        <f t="shared" si="1296"/>
        <v>0</v>
      </c>
      <c r="BF1999" s="64" t="str">
        <f t="shared" si="1297"/>
        <v>A forrás egyenlő a költséggel (I.ütem).</v>
      </c>
      <c r="BG1999" s="65">
        <f t="shared" si="1298"/>
        <v>0</v>
      </c>
      <c r="BH1999" s="65">
        <f t="shared" si="1299"/>
        <v>0</v>
      </c>
      <c r="BI1999" s="65">
        <f t="shared" si="1300"/>
        <v>0</v>
      </c>
      <c r="BJ1999" s="65">
        <f t="shared" si="1301"/>
        <v>0</v>
      </c>
      <c r="BK1999" s="65">
        <f t="shared" si="1287"/>
        <v>0</v>
      </c>
      <c r="BL1999" s="66" t="str">
        <f t="shared" si="1321"/>
        <v>Nem hosszútávú a feladat.</v>
      </c>
      <c r="BM1999" s="67">
        <f t="shared" si="1302"/>
        <v>1</v>
      </c>
      <c r="BN1999" s="67">
        <f t="shared" si="1303"/>
        <v>0</v>
      </c>
      <c r="BO1999" s="67">
        <f t="shared" si="1304"/>
        <v>1</v>
      </c>
      <c r="BP1999" s="67">
        <f t="shared" si="1305"/>
        <v>0</v>
      </c>
      <c r="BQ1999" s="65">
        <f t="shared" si="1306"/>
        <v>0</v>
      </c>
      <c r="BR1999" s="64" t="str">
        <f t="shared" si="1307"/>
        <v>Nincs hosszútávú terv!</v>
      </c>
      <c r="BS1999" s="65">
        <f t="shared" si="1308"/>
        <v>0</v>
      </c>
      <c r="BT1999" s="65">
        <f t="shared" si="1309"/>
        <v>0</v>
      </c>
      <c r="BU1999" s="65">
        <f t="shared" si="1310"/>
        <v>0</v>
      </c>
      <c r="BV1999" s="65">
        <f t="shared" si="1311"/>
        <v>0</v>
      </c>
      <c r="BW1999" s="65">
        <f t="shared" si="1312"/>
        <v>0</v>
      </c>
      <c r="BX1999" s="65">
        <f t="shared" si="1313"/>
        <v>0</v>
      </c>
      <c r="BY1999" s="65">
        <f t="shared" si="1314"/>
        <v>0</v>
      </c>
      <c r="BZ1999" s="65">
        <f t="shared" si="1315"/>
        <v>0</v>
      </c>
      <c r="CA1999" s="65">
        <f t="shared" si="1316"/>
        <v>0</v>
      </c>
      <c r="CB1999" s="65">
        <f t="shared" si="1317"/>
        <v>0</v>
      </c>
      <c r="CC1999" s="65">
        <f t="shared" si="1318"/>
        <v>0</v>
      </c>
      <c r="CD1999" s="65" t="str">
        <f t="shared" si="1288"/>
        <v>Hiányos kitöltés! (B-oszlop üres)</v>
      </c>
      <c r="CE1999" s="66" t="str">
        <f t="shared" si="1289"/>
        <v>Hiányos kitöltés! (B-oszlop üres)</v>
      </c>
      <c r="CF1999" s="65">
        <f t="shared" si="1290"/>
        <v>0</v>
      </c>
      <c r="CG1999" s="65">
        <f t="shared" si="1291"/>
        <v>0</v>
      </c>
      <c r="CH1999" s="65">
        <f t="shared" si="1292"/>
        <v>0</v>
      </c>
    </row>
    <row r="2000" spans="1:86" ht="31.25" x14ac:dyDescent="0.25">
      <c r="A2000" s="54" t="str">
        <f t="shared" si="1281"/>
        <v>Nincs VKR kiválasztva!</v>
      </c>
      <c r="B2000" s="68"/>
      <c r="C2000" s="55"/>
      <c r="D2000" s="47"/>
      <c r="E2000" s="47"/>
      <c r="F2000" s="56" t="str">
        <f>IF($G2000="","Nincs VKR kiválasztva!",INDEX(Osszesito!$C:$C,MATCH($G2000,Osszesito!$D:$D,0)))</f>
        <v>Nincs VKR kiválasztva!</v>
      </c>
      <c r="G2000" s="45"/>
      <c r="H2000" s="51" t="str">
        <f>IF($D2000="","",CONCATENATE($AY2000,"_",COUNTA($D$3:$D2000),"_FSZV_2026"))</f>
        <v/>
      </c>
      <c r="I2000" s="56" t="str">
        <f>IF($G2000="","Nincs VKR kiválasztva!",INDEX(Osszesito!$G:$G,MATCH($F2000,Osszesito!$C:$C,0)))</f>
        <v>Nincs VKR kiválasztva!</v>
      </c>
      <c r="J2000" s="56" t="str">
        <f>IF($G2000="","Nincs VKR kiválasztva!",INDEX(Osszesito!$F:$F,MATCH($F2000,Osszesito!$C:$C,0)))</f>
        <v>Nincs VKR kiválasztva!</v>
      </c>
      <c r="K2000" s="48" t="str">
        <f t="shared" si="1319"/>
        <v>Nincs kitöltve a költség rész!</v>
      </c>
      <c r="L2000" s="49"/>
      <c r="M2000" s="49"/>
      <c r="N2000" s="60"/>
      <c r="O2000" s="60"/>
      <c r="P2000" s="90"/>
      <c r="R2000" s="62"/>
      <c r="S2000" s="62"/>
      <c r="T2000" s="62"/>
      <c r="U2000" s="62"/>
      <c r="V2000" s="62"/>
      <c r="W2000" s="62"/>
      <c r="X2000" s="62"/>
      <c r="Y2000" s="62"/>
      <c r="Z2000" s="62"/>
      <c r="AA2000" s="62"/>
      <c r="AB2000" s="62"/>
      <c r="AC2000" s="61">
        <f t="shared" si="1282"/>
        <v>0</v>
      </c>
      <c r="AD2000" s="1" t="str">
        <f t="shared" si="1283"/>
        <v>Nincs VKR kiválasztva!</v>
      </c>
      <c r="AF2000" s="60"/>
      <c r="AG2000" s="60"/>
      <c r="AH2000" s="60"/>
      <c r="AI2000" s="60"/>
      <c r="AJ2000" s="60"/>
      <c r="AK2000" s="60"/>
      <c r="AL2000" s="60"/>
      <c r="AM2000" s="60"/>
      <c r="AN2000" s="60"/>
      <c r="AO2000" s="60"/>
      <c r="AP2000" s="60"/>
      <c r="AQ2000" s="61">
        <f t="shared" si="1284"/>
        <v>0</v>
      </c>
      <c r="AR2000" s="130" t="s">
        <v>36</v>
      </c>
      <c r="AS2000" s="1" t="str">
        <f t="shared" si="1285"/>
        <v>Nincs VKR kiválasztva!</v>
      </c>
      <c r="AU2000" s="46"/>
      <c r="AV2000" s="46"/>
      <c r="AY2000" s="64" t="str">
        <f>IF($D2000="","",INDEX(Osszesito!$E:$E,MATCH($F2000,Osszesito!$C:$C,0)))</f>
        <v/>
      </c>
      <c r="AZ2000" s="64">
        <f t="shared" si="1293"/>
        <v>0</v>
      </c>
      <c r="BA2000" s="65">
        <f t="shared" si="1294"/>
        <v>0</v>
      </c>
      <c r="BB2000" s="65" t="str">
        <f t="shared" si="1295"/>
        <v>x</v>
      </c>
      <c r="BC2000" s="65">
        <f t="shared" si="1286"/>
        <v>0</v>
      </c>
      <c r="BD2000" s="65">
        <f t="shared" si="1320"/>
        <v>0</v>
      </c>
      <c r="BE2000" s="65">
        <f t="shared" si="1296"/>
        <v>0</v>
      </c>
      <c r="BF2000" s="64" t="str">
        <f t="shared" si="1297"/>
        <v>A forrás egyenlő a költséggel (I.ütem).</v>
      </c>
      <c r="BG2000" s="65">
        <f t="shared" si="1298"/>
        <v>0</v>
      </c>
      <c r="BH2000" s="65">
        <f t="shared" si="1299"/>
        <v>0</v>
      </c>
      <c r="BI2000" s="65">
        <f t="shared" si="1300"/>
        <v>0</v>
      </c>
      <c r="BJ2000" s="65">
        <f t="shared" si="1301"/>
        <v>0</v>
      </c>
      <c r="BK2000" s="65">
        <f t="shared" si="1287"/>
        <v>0</v>
      </c>
      <c r="BL2000" s="66" t="str">
        <f t="shared" si="1321"/>
        <v>Nem hosszútávú a feladat.</v>
      </c>
      <c r="BM2000" s="67">
        <f t="shared" si="1302"/>
        <v>1</v>
      </c>
      <c r="BN2000" s="67">
        <f t="shared" si="1303"/>
        <v>0</v>
      </c>
      <c r="BO2000" s="67">
        <f t="shared" si="1304"/>
        <v>1</v>
      </c>
      <c r="BP2000" s="67">
        <f t="shared" si="1305"/>
        <v>0</v>
      </c>
      <c r="BQ2000" s="65">
        <f t="shared" si="1306"/>
        <v>0</v>
      </c>
      <c r="BR2000" s="64" t="str">
        <f t="shared" si="1307"/>
        <v>Nincs hosszútávú terv!</v>
      </c>
      <c r="BS2000" s="65">
        <f t="shared" si="1308"/>
        <v>0</v>
      </c>
      <c r="BT2000" s="65">
        <f t="shared" si="1309"/>
        <v>0</v>
      </c>
      <c r="BU2000" s="65">
        <f t="shared" si="1310"/>
        <v>0</v>
      </c>
      <c r="BV2000" s="65">
        <f t="shared" si="1311"/>
        <v>0</v>
      </c>
      <c r="BW2000" s="65">
        <f t="shared" si="1312"/>
        <v>0</v>
      </c>
      <c r="BX2000" s="65">
        <f t="shared" si="1313"/>
        <v>0</v>
      </c>
      <c r="BY2000" s="65">
        <f t="shared" si="1314"/>
        <v>0</v>
      </c>
      <c r="BZ2000" s="65">
        <f t="shared" si="1315"/>
        <v>0</v>
      </c>
      <c r="CA2000" s="65">
        <f t="shared" si="1316"/>
        <v>0</v>
      </c>
      <c r="CB2000" s="65">
        <f t="shared" si="1317"/>
        <v>0</v>
      </c>
      <c r="CC2000" s="65">
        <f t="shared" si="1318"/>
        <v>0</v>
      </c>
      <c r="CD2000" s="65" t="str">
        <f t="shared" si="1288"/>
        <v>Hiányos kitöltés! (B-oszlop üres)</v>
      </c>
      <c r="CE2000" s="66" t="str">
        <f t="shared" si="1289"/>
        <v>Hiányos kitöltés! (B-oszlop üres)</v>
      </c>
      <c r="CF2000" s="65">
        <f t="shared" si="1290"/>
        <v>0</v>
      </c>
      <c r="CG2000" s="65">
        <f t="shared" si="1291"/>
        <v>0</v>
      </c>
      <c r="CH2000" s="65">
        <f t="shared" si="1292"/>
        <v>0</v>
      </c>
    </row>
  </sheetData>
  <autoFilter ref="A2:CI2" xr:uid="{2872A07E-9334-4886-AFE3-806DE9F1F822}"/>
  <conditionalFormatting sqref="A3:A2000">
    <cfRule type="containsText" dxfId="7" priority="7" operator="containsText" text="Nincs VKR kiválasztva!">
      <formula>NOT(ISERROR(SEARCH("Nincs VKR kiválasztva!",A3)))</formula>
    </cfRule>
    <cfRule type="containsText" dxfId="6" priority="8" operator="containsText" text="Kitöltés rendben!">
      <formula>NOT(ISERROR(SEARCH("Kitöltés rendben!",A3)))</formula>
    </cfRule>
  </conditionalFormatting>
  <conditionalFormatting sqref="H3:H2000">
    <cfRule type="containsText" dxfId="5" priority="3" operator="containsText" text="Nincs VKR kiválasztva!">
      <formula>NOT(ISERROR(SEARCH("Nincs VKR kiválasztva!",H3)))</formula>
    </cfRule>
    <cfRule type="containsText" dxfId="4" priority="4" operator="containsText" text="Kitöltés rendben!">
      <formula>NOT(ISERROR(SEARCH("Kitöltés rendben!",H3)))</formula>
    </cfRule>
  </conditionalFormatting>
  <conditionalFormatting sqref="H24:H2000">
    <cfRule type="containsText" dxfId="3" priority="5" operator="containsText" text="Nincs VKR kiválasztva!">
      <formula>NOT(ISERROR(SEARCH("Nincs VKR kiválasztva!",H24)))</formula>
    </cfRule>
    <cfRule type="containsText" dxfId="2" priority="6" operator="containsText" text="Kitöltés rendben!">
      <formula>NOT(ISERROR(SEARCH("Kitöltés rendben!",H24)))</formula>
    </cfRule>
  </conditionalFormatting>
  <conditionalFormatting sqref="AD3:AD2000">
    <cfRule type="containsText" dxfId="1" priority="10" operator="containsText" text="Kitöltés rendben!">
      <formula>NOT(ISERROR(SEARCH("Kitöltés rendben!",AD3)))</formula>
    </cfRule>
  </conditionalFormatting>
  <conditionalFormatting sqref="AS3:AS2000">
    <cfRule type="containsText" dxfId="0" priority="1" operator="containsText" text="Kitöltés rendben!">
      <formula>NOT(ISERROR(SEARCH("Kitöltés rendben!",AS3)))</formula>
    </cfRule>
  </conditionalFormatting>
  <dataValidations count="4">
    <dataValidation type="whole" allowBlank="1" showInputMessage="1" showErrorMessage="1" sqref="L3:M6 L20:M2000" xr:uid="{36347DB9-5286-4960-B3D0-A8CEC88E480F}">
      <formula1>2027</formula1>
      <formula2>2036</formula2>
    </dataValidation>
    <dataValidation type="list" allowBlank="1" showInputMessage="1" showErrorMessage="1" sqref="AR3:AR2000" xr:uid="{30381D8D-0BD8-4B12-933C-31B3357FB2B6}">
      <formula1>"igen,nem"</formula1>
    </dataValidation>
    <dataValidation type="whole" allowBlank="1" showInputMessage="1" showErrorMessage="1" sqref="AF3:AF19 N3:O19 R4:R19 K3:K2000" xr:uid="{6C5DEFED-7966-4BD7-9BD2-DF072BD5D057}">
      <formula1>0</formula1>
      <formula2>20000000</formula2>
    </dataValidation>
    <dataValidation type="whole" allowBlank="1" showInputMessage="1" showErrorMessage="1" sqref="L7:M19" xr:uid="{0DC45270-A570-4918-9E77-C94CBCB3B7F3}">
      <formula1>2026</formula1>
      <formula2>2035</formula2>
    </dataValidation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1FE0D8C9-9F1F-4E3A-94AF-F818BBCDD1A4}">
          <x14:formula1>
            <xm:f>adat!$C$3:$C$25</xm:f>
          </x14:formula1>
          <xm:sqref>C3:C2000</xm:sqref>
        </x14:dataValidation>
        <x14:dataValidation type="list" allowBlank="1" showInputMessage="1" showErrorMessage="1" xr:uid="{40C4AED0-7F2E-43F0-9F55-BC03FECD7894}">
          <x14:formula1>
            <xm:f>Osszesito!$D$4:$D$47</xm:f>
          </x14:formula1>
          <xm:sqref>G3:G2000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FB8765-760F-4629-B4EB-0F062558D402}">
  <dimension ref="A1:Y25"/>
  <sheetViews>
    <sheetView zoomScale="55" zoomScaleNormal="55" workbookViewId="0">
      <pane ySplit="1" topLeftCell="A2" activePane="bottomLeft" state="frozen"/>
      <selection pane="bottomLeft" activeCell="D15" sqref="D15:D21"/>
    </sheetView>
  </sheetViews>
  <sheetFormatPr defaultRowHeight="14.3" x14ac:dyDescent="0.25"/>
  <cols>
    <col min="1" max="1" width="18.5" customWidth="1"/>
    <col min="2" max="2" width="12" customWidth="1"/>
    <col min="3" max="3" width="56.5" customWidth="1"/>
    <col min="4" max="4" width="21.5" customWidth="1"/>
    <col min="5" max="5" width="29.5" customWidth="1"/>
    <col min="6" max="6" width="24.625" customWidth="1"/>
    <col min="7" max="7" width="126.875" customWidth="1"/>
    <col min="8" max="8" width="7.625" customWidth="1"/>
    <col min="9" max="9" width="8.625" customWidth="1"/>
    <col min="10" max="10" width="10" customWidth="1"/>
    <col min="11" max="11" width="13.625" customWidth="1"/>
    <col min="12" max="12" width="11.875" bestFit="1" customWidth="1"/>
    <col min="13" max="13" width="58.875" bestFit="1" customWidth="1"/>
    <col min="14" max="14" width="68.875" customWidth="1"/>
    <col min="19" max="19" width="115.5" customWidth="1"/>
    <col min="20" max="20" width="22.875" customWidth="1"/>
    <col min="24" max="24" width="73" customWidth="1"/>
    <col min="25" max="25" width="31.375" customWidth="1"/>
  </cols>
  <sheetData>
    <row r="1" spans="1:25" ht="42.8" thickBot="1" x14ac:dyDescent="0.3">
      <c r="A1" s="63">
        <v>2027</v>
      </c>
      <c r="B1" s="134" t="s">
        <v>150</v>
      </c>
      <c r="C1" s="135"/>
      <c r="D1" s="135"/>
      <c r="E1" s="135"/>
      <c r="F1" s="135"/>
      <c r="G1" s="136"/>
      <c r="H1" s="199" t="s">
        <v>151</v>
      </c>
      <c r="I1" s="137"/>
      <c r="J1" s="138"/>
      <c r="L1" s="5" t="s">
        <v>27</v>
      </c>
      <c r="M1" s="6"/>
      <c r="N1" s="7"/>
      <c r="R1" s="31" t="s">
        <v>205</v>
      </c>
      <c r="S1" s="102"/>
      <c r="T1" s="19" t="s">
        <v>58</v>
      </c>
      <c r="W1" s="31" t="s">
        <v>65</v>
      </c>
      <c r="X1" s="18"/>
      <c r="Y1" s="19" t="s">
        <v>58</v>
      </c>
    </row>
    <row r="2" spans="1:25" ht="17" thickBot="1" x14ac:dyDescent="0.3">
      <c r="B2" s="139" t="s">
        <v>18</v>
      </c>
      <c r="C2" s="140" t="s">
        <v>19</v>
      </c>
      <c r="D2" s="141" t="s">
        <v>20</v>
      </c>
      <c r="E2" s="142" t="s">
        <v>21</v>
      </c>
      <c r="F2" s="143" t="s">
        <v>22</v>
      </c>
      <c r="G2" s="4" t="s">
        <v>23</v>
      </c>
      <c r="H2" s="200"/>
      <c r="I2" s="201"/>
      <c r="J2" s="202"/>
      <c r="L2" s="11" t="s">
        <v>18</v>
      </c>
      <c r="M2" s="12" t="s">
        <v>28</v>
      </c>
      <c r="N2" s="13" t="s">
        <v>53</v>
      </c>
      <c r="R2" s="110">
        <f>IF($S2="","",COUNTA($S$2:S2))</f>
        <v>1</v>
      </c>
      <c r="S2" s="103" t="s">
        <v>55</v>
      </c>
      <c r="T2" s="107"/>
      <c r="W2" s="116">
        <f>IF($X2="","",COUNTA($X$2:X2))</f>
        <v>1</v>
      </c>
      <c r="X2" s="113" t="s">
        <v>64</v>
      </c>
      <c r="Y2" s="20"/>
    </row>
    <row r="3" spans="1:25" ht="93.75" x14ac:dyDescent="0.25">
      <c r="B3" s="144">
        <v>1</v>
      </c>
      <c r="C3" s="145" t="s">
        <v>152</v>
      </c>
      <c r="D3" s="211" t="s">
        <v>24</v>
      </c>
      <c r="E3" s="146" t="s">
        <v>48</v>
      </c>
      <c r="F3" s="147"/>
      <c r="G3" s="148" t="s">
        <v>49</v>
      </c>
      <c r="H3" s="203"/>
      <c r="I3" s="204"/>
      <c r="J3" s="205"/>
      <c r="L3" s="32">
        <f>IF(M3="","",COUNTA($M$3:M3))</f>
        <v>1</v>
      </c>
      <c r="M3" s="8" t="s">
        <v>42</v>
      </c>
      <c r="N3" s="14" t="s">
        <v>54</v>
      </c>
      <c r="R3" s="111">
        <f>IF($S3="","",COUNTA($S$2:S3))</f>
        <v>2</v>
      </c>
      <c r="S3" s="105" t="s">
        <v>137</v>
      </c>
      <c r="T3" s="108"/>
      <c r="W3" s="117">
        <f>IF($X3="","",COUNTA($X$2:X3))</f>
        <v>2</v>
      </c>
      <c r="X3" s="114" t="s">
        <v>63</v>
      </c>
      <c r="Y3" s="21"/>
    </row>
    <row r="4" spans="1:25" ht="16.3" x14ac:dyDescent="0.25">
      <c r="B4" s="149">
        <v>2</v>
      </c>
      <c r="C4" s="150" t="s">
        <v>153</v>
      </c>
      <c r="D4" s="212"/>
      <c r="E4" s="151" t="s">
        <v>154</v>
      </c>
      <c r="F4" s="152"/>
      <c r="G4" s="153" t="s">
        <v>50</v>
      </c>
      <c r="H4" s="203"/>
      <c r="I4" s="204"/>
      <c r="J4" s="205"/>
      <c r="L4" s="33">
        <f>IF(M4="","",COUNTA($M$3:M4))</f>
        <v>2</v>
      </c>
      <c r="M4" s="9" t="s">
        <v>43</v>
      </c>
      <c r="N4" s="42" t="s">
        <v>87</v>
      </c>
      <c r="R4" s="111">
        <f>IF($S4="","",COUNTA($S$2:S4))</f>
        <v>3</v>
      </c>
      <c r="S4" s="104" t="s">
        <v>138</v>
      </c>
      <c r="T4" s="108"/>
      <c r="W4" s="117">
        <f>IF($X4="","",COUNTA($X$2:X4))</f>
        <v>3</v>
      </c>
      <c r="X4" s="114" t="s">
        <v>60</v>
      </c>
      <c r="Y4" s="21"/>
    </row>
    <row r="5" spans="1:25" ht="16.3" x14ac:dyDescent="0.25">
      <c r="B5" s="149">
        <v>3</v>
      </c>
      <c r="C5" s="150" t="s">
        <v>155</v>
      </c>
      <c r="D5" s="212"/>
      <c r="E5" s="151" t="s">
        <v>26</v>
      </c>
      <c r="F5" s="152"/>
      <c r="G5" s="153" t="s">
        <v>156</v>
      </c>
      <c r="H5" s="203"/>
      <c r="I5" s="204"/>
      <c r="J5" s="205"/>
      <c r="L5" s="33">
        <f>IF(M5="","",COUNTA($M$3:M5))</f>
        <v>3</v>
      </c>
      <c r="M5" s="9" t="s">
        <v>44</v>
      </c>
      <c r="N5" s="15"/>
      <c r="R5" s="111">
        <f>IF($S5="","",COUNTA($S$2:S5))</f>
        <v>4</v>
      </c>
      <c r="S5" s="104" t="s">
        <v>139</v>
      </c>
      <c r="T5" s="108"/>
      <c r="W5" s="117">
        <f>IF($X5="","",COUNTA($X$2:X5))</f>
        <v>4</v>
      </c>
      <c r="X5" s="114" t="s">
        <v>59</v>
      </c>
      <c r="Y5" s="21"/>
    </row>
    <row r="6" spans="1:25" ht="33.299999999999997" thickBot="1" x14ac:dyDescent="0.3">
      <c r="B6" s="154">
        <v>4</v>
      </c>
      <c r="C6" s="150" t="s">
        <v>157</v>
      </c>
      <c r="D6" s="213"/>
      <c r="E6" s="155" t="s">
        <v>25</v>
      </c>
      <c r="F6" s="152"/>
      <c r="G6" s="156" t="s">
        <v>158</v>
      </c>
      <c r="H6" s="203"/>
      <c r="I6" s="204"/>
      <c r="J6" s="205"/>
      <c r="L6" s="33">
        <f>IF(M6="","",COUNTA($M$3:M6))</f>
        <v>4</v>
      </c>
      <c r="M6" s="9" t="s">
        <v>45</v>
      </c>
      <c r="N6" s="15" t="s">
        <v>88</v>
      </c>
      <c r="R6" s="111">
        <f>IF($S6="","",COUNTA($S$2:S6))</f>
        <v>5</v>
      </c>
      <c r="S6" s="104" t="s">
        <v>56</v>
      </c>
      <c r="T6" s="108"/>
      <c r="W6" s="118">
        <f>IF($X6="","",COUNTA($X$2:X6))</f>
        <v>5</v>
      </c>
      <c r="X6" s="115" t="s">
        <v>57</v>
      </c>
      <c r="Y6" s="22"/>
    </row>
    <row r="7" spans="1:25" ht="30.1" customHeight="1" thickBot="1" x14ac:dyDescent="0.3">
      <c r="B7" s="157">
        <v>5</v>
      </c>
      <c r="C7" s="158" t="s">
        <v>159</v>
      </c>
      <c r="D7" s="214"/>
      <c r="E7" s="159" t="s">
        <v>83</v>
      </c>
      <c r="F7" s="160"/>
      <c r="G7" s="161" t="s">
        <v>160</v>
      </c>
      <c r="H7" s="203"/>
      <c r="I7" s="204"/>
      <c r="J7" s="205"/>
      <c r="L7" s="34">
        <f>IF(M7="","",COUNTA($M$3:M7))</f>
        <v>5</v>
      </c>
      <c r="M7" s="10" t="s">
        <v>46</v>
      </c>
      <c r="N7" s="17" t="s">
        <v>89</v>
      </c>
      <c r="R7" s="111">
        <f>IF($S7="","",COUNTA($S$2:S7))</f>
        <v>6</v>
      </c>
      <c r="S7" s="104" t="s">
        <v>140</v>
      </c>
      <c r="T7" s="108"/>
    </row>
    <row r="8" spans="1:25" ht="46.9" x14ac:dyDescent="0.25">
      <c r="B8" s="162">
        <v>6</v>
      </c>
      <c r="C8" s="163" t="s">
        <v>161</v>
      </c>
      <c r="D8" s="215" t="s">
        <v>162</v>
      </c>
      <c r="E8" s="219" t="s">
        <v>163</v>
      </c>
      <c r="F8" s="164" t="s">
        <v>164</v>
      </c>
      <c r="G8" s="165" t="s">
        <v>165</v>
      </c>
      <c r="H8" s="203"/>
      <c r="I8" s="204"/>
      <c r="J8" s="205"/>
      <c r="L8" s="34">
        <f>IF(M8="","",COUNTA($M$3:M8))</f>
        <v>6</v>
      </c>
      <c r="M8" s="10" t="s">
        <v>68</v>
      </c>
      <c r="N8" s="17" t="s">
        <v>90</v>
      </c>
      <c r="R8" s="111">
        <f>IF($S8="","",COUNTA($S$2:S8))</f>
        <v>7</v>
      </c>
      <c r="S8" s="104" t="s">
        <v>141</v>
      </c>
      <c r="T8" s="108"/>
    </row>
    <row r="9" spans="1:25" ht="16.3" x14ac:dyDescent="0.25">
      <c r="B9" s="166">
        <v>7</v>
      </c>
      <c r="C9" s="167" t="s">
        <v>166</v>
      </c>
      <c r="D9" s="216"/>
      <c r="E9" s="220"/>
      <c r="F9" s="168" t="s">
        <v>167</v>
      </c>
      <c r="G9" s="169" t="s">
        <v>168</v>
      </c>
      <c r="H9" s="203"/>
      <c r="I9" s="204"/>
      <c r="J9" s="205"/>
      <c r="L9" s="34">
        <f>IF(M9="","",COUNTA($M$3:M9))</f>
        <v>7</v>
      </c>
      <c r="M9" s="10" t="s">
        <v>67</v>
      </c>
      <c r="N9" s="17" t="s">
        <v>91</v>
      </c>
      <c r="R9" s="111">
        <f>IF($S9="","",COUNTA($S$2:S9))</f>
        <v>8</v>
      </c>
      <c r="S9" s="104" t="s">
        <v>146</v>
      </c>
      <c r="T9" s="108"/>
    </row>
    <row r="10" spans="1:25" ht="16.3" x14ac:dyDescent="0.25">
      <c r="B10" s="166">
        <v>8</v>
      </c>
      <c r="C10" s="167" t="s">
        <v>169</v>
      </c>
      <c r="D10" s="216"/>
      <c r="E10" s="220"/>
      <c r="F10" s="168" t="s">
        <v>170</v>
      </c>
      <c r="G10" s="169" t="s">
        <v>171</v>
      </c>
      <c r="H10" s="203"/>
      <c r="I10" s="204"/>
      <c r="J10" s="205"/>
      <c r="L10" s="34">
        <f>IF(M10="","",COUNTA($M$3:M10))</f>
        <v>8</v>
      </c>
      <c r="M10" s="10" t="s">
        <v>69</v>
      </c>
      <c r="N10" s="17"/>
      <c r="R10" s="111">
        <f>IF($S10="","",COUNTA($S$2:S10))</f>
        <v>9</v>
      </c>
      <c r="S10" s="104" t="s">
        <v>147</v>
      </c>
      <c r="T10" s="108"/>
    </row>
    <row r="11" spans="1:25" ht="93.75" x14ac:dyDescent="0.25">
      <c r="B11" s="166">
        <v>9</v>
      </c>
      <c r="C11" s="167" t="s">
        <v>172</v>
      </c>
      <c r="D11" s="216"/>
      <c r="E11" s="170" t="s">
        <v>47</v>
      </c>
      <c r="F11" s="171"/>
      <c r="G11" s="169" t="s">
        <v>173</v>
      </c>
      <c r="H11" s="203"/>
      <c r="I11" s="204"/>
      <c r="J11" s="205"/>
      <c r="L11" s="34">
        <f>IF(M11="","",COUNTA($M$3:M11))</f>
        <v>9</v>
      </c>
      <c r="M11" s="10" t="s">
        <v>70</v>
      </c>
      <c r="N11" s="16" t="s">
        <v>92</v>
      </c>
      <c r="R11" s="111">
        <f>IF($S11="","",COUNTA($S$2:S11))</f>
        <v>10</v>
      </c>
      <c r="S11" s="104" t="s">
        <v>142</v>
      </c>
      <c r="T11" s="108"/>
    </row>
    <row r="12" spans="1:25" ht="33.299999999999997" thickBot="1" x14ac:dyDescent="0.3">
      <c r="B12" s="172">
        <v>10</v>
      </c>
      <c r="C12" s="173" t="s">
        <v>174</v>
      </c>
      <c r="D12" s="217"/>
      <c r="E12" s="174" t="s">
        <v>25</v>
      </c>
      <c r="F12" s="175"/>
      <c r="G12" s="176" t="s">
        <v>175</v>
      </c>
      <c r="H12" s="203"/>
      <c r="I12" s="204"/>
      <c r="J12" s="205"/>
      <c r="L12" s="35">
        <f>IF(M12="","",COUNTA($M$3:M12))</f>
        <v>10</v>
      </c>
      <c r="M12" s="36" t="s">
        <v>66</v>
      </c>
      <c r="N12" s="37"/>
      <c r="R12" s="111">
        <f>IF($S12="","",COUNTA($S$2:S12))</f>
        <v>11</v>
      </c>
      <c r="S12" s="104" t="s">
        <v>143</v>
      </c>
      <c r="T12" s="108"/>
    </row>
    <row r="13" spans="1:25" ht="36.700000000000003" customHeight="1" thickBot="1" x14ac:dyDescent="0.3">
      <c r="B13" s="177">
        <v>11</v>
      </c>
      <c r="C13" s="178" t="s">
        <v>176</v>
      </c>
      <c r="D13" s="218"/>
      <c r="E13" s="179" t="s">
        <v>83</v>
      </c>
      <c r="F13" s="180"/>
      <c r="G13" s="181" t="s">
        <v>177</v>
      </c>
      <c r="H13" s="203"/>
      <c r="I13" s="204"/>
      <c r="J13" s="205"/>
      <c r="R13" s="111">
        <f>IF($S13="","",COUNTA($S$2:S13))</f>
        <v>12</v>
      </c>
      <c r="S13" s="104" t="s">
        <v>144</v>
      </c>
      <c r="T13" s="108"/>
    </row>
    <row r="14" spans="1:25" ht="17" thickBot="1" x14ac:dyDescent="0.3">
      <c r="B14" s="144">
        <v>12</v>
      </c>
      <c r="C14" s="145" t="s">
        <v>178</v>
      </c>
      <c r="D14" s="182" t="s">
        <v>179</v>
      </c>
      <c r="E14" s="183"/>
      <c r="F14" s="184"/>
      <c r="G14" s="148" t="s">
        <v>180</v>
      </c>
      <c r="H14" s="203"/>
      <c r="I14" s="204"/>
      <c r="J14" s="205"/>
      <c r="R14" s="111">
        <f>IF($S14="","",COUNTA($S$2:S14))</f>
        <v>13</v>
      </c>
      <c r="S14" s="104" t="s">
        <v>145</v>
      </c>
      <c r="T14" s="108"/>
    </row>
    <row r="15" spans="1:25" ht="33.299999999999997" thickBot="1" x14ac:dyDescent="0.3">
      <c r="B15" s="162">
        <v>13</v>
      </c>
      <c r="C15" s="163" t="s">
        <v>181</v>
      </c>
      <c r="D15" s="215" t="s">
        <v>182</v>
      </c>
      <c r="E15" s="185" t="s">
        <v>183</v>
      </c>
      <c r="F15" s="186"/>
      <c r="G15" s="165" t="s">
        <v>184</v>
      </c>
      <c r="H15" s="203">
        <v>221</v>
      </c>
      <c r="I15" s="204">
        <v>222</v>
      </c>
      <c r="J15" s="205">
        <v>223</v>
      </c>
      <c r="R15" s="112">
        <f>IF($S15="","",COUNTA($S$2:S15))</f>
        <v>14</v>
      </c>
      <c r="S15" s="106" t="s">
        <v>57</v>
      </c>
      <c r="T15" s="109"/>
    </row>
    <row r="16" spans="1:25" ht="34.5" customHeight="1" x14ac:dyDescent="0.25">
      <c r="B16" s="166">
        <v>14</v>
      </c>
      <c r="C16" s="167" t="s">
        <v>185</v>
      </c>
      <c r="D16" s="216"/>
      <c r="E16" s="170" t="s">
        <v>186</v>
      </c>
      <c r="F16" s="175"/>
      <c r="G16" s="169" t="s">
        <v>187</v>
      </c>
      <c r="H16" s="203">
        <v>224</v>
      </c>
      <c r="I16" s="204"/>
      <c r="J16" s="205"/>
    </row>
    <row r="17" spans="2:10" ht="16.3" x14ac:dyDescent="0.25">
      <c r="B17" s="166">
        <v>15</v>
      </c>
      <c r="C17" s="167" t="s">
        <v>188</v>
      </c>
      <c r="D17" s="216"/>
      <c r="E17" s="170" t="s">
        <v>189</v>
      </c>
      <c r="F17" s="175"/>
      <c r="G17" s="169" t="s">
        <v>190</v>
      </c>
      <c r="H17" s="203">
        <v>230</v>
      </c>
      <c r="I17" s="204"/>
      <c r="J17" s="205"/>
    </row>
    <row r="18" spans="2:10" ht="16.3" x14ac:dyDescent="0.25">
      <c r="B18" s="166">
        <v>16</v>
      </c>
      <c r="C18" s="167" t="s">
        <v>191</v>
      </c>
      <c r="D18" s="216"/>
      <c r="E18" s="170" t="s">
        <v>84</v>
      </c>
      <c r="F18" s="175"/>
      <c r="G18" s="169" t="s">
        <v>192</v>
      </c>
      <c r="H18" s="203"/>
      <c r="I18" s="204"/>
      <c r="J18" s="205"/>
    </row>
    <row r="19" spans="2:10" ht="16.3" x14ac:dyDescent="0.25">
      <c r="B19" s="166">
        <v>17</v>
      </c>
      <c r="C19" s="167" t="s">
        <v>193</v>
      </c>
      <c r="D19" s="216"/>
      <c r="E19" s="170" t="s">
        <v>47</v>
      </c>
      <c r="F19" s="175"/>
      <c r="G19" s="169" t="s">
        <v>194</v>
      </c>
      <c r="H19" s="203"/>
      <c r="I19" s="204"/>
      <c r="J19" s="205"/>
    </row>
    <row r="20" spans="2:10" ht="32.6" x14ac:dyDescent="0.25">
      <c r="B20" s="172">
        <v>18</v>
      </c>
      <c r="C20" s="173" t="s">
        <v>195</v>
      </c>
      <c r="D20" s="217"/>
      <c r="E20" s="174" t="s">
        <v>25</v>
      </c>
      <c r="F20" s="175"/>
      <c r="G20" s="169" t="s">
        <v>196</v>
      </c>
      <c r="H20" s="203"/>
      <c r="I20" s="204"/>
      <c r="J20" s="205"/>
    </row>
    <row r="21" spans="2:10" ht="33.299999999999997" thickBot="1" x14ac:dyDescent="0.3">
      <c r="B21" s="172">
        <v>19</v>
      </c>
      <c r="C21" s="173" t="s">
        <v>197</v>
      </c>
      <c r="D21" s="217"/>
      <c r="E21" s="174" t="s">
        <v>83</v>
      </c>
      <c r="F21" s="175"/>
      <c r="G21" s="176" t="s">
        <v>198</v>
      </c>
      <c r="H21" s="203">
        <v>226</v>
      </c>
      <c r="I21" s="204">
        <v>228</v>
      </c>
      <c r="J21" s="205"/>
    </row>
    <row r="22" spans="2:10" ht="33.299999999999997" thickBot="1" x14ac:dyDescent="0.3">
      <c r="B22" s="187">
        <v>20</v>
      </c>
      <c r="C22" s="188" t="s">
        <v>199</v>
      </c>
      <c r="D22" s="189" t="s">
        <v>51</v>
      </c>
      <c r="E22" s="183"/>
      <c r="F22" s="184"/>
      <c r="G22" s="190" t="s">
        <v>200</v>
      </c>
      <c r="H22" s="203">
        <v>225</v>
      </c>
      <c r="I22" s="204"/>
      <c r="J22" s="205"/>
    </row>
    <row r="23" spans="2:10" ht="49.6" thickBot="1" x14ac:dyDescent="0.3">
      <c r="B23" s="191">
        <v>21</v>
      </c>
      <c r="C23" s="192" t="s">
        <v>201</v>
      </c>
      <c r="D23" s="193" t="s">
        <v>25</v>
      </c>
      <c r="E23" s="194"/>
      <c r="F23" s="195"/>
      <c r="G23" s="196" t="s">
        <v>202</v>
      </c>
      <c r="H23" s="203"/>
      <c r="I23" s="204"/>
      <c r="J23" s="205"/>
    </row>
    <row r="24" spans="2:10" ht="17" thickBot="1" x14ac:dyDescent="0.3">
      <c r="B24" s="187">
        <v>22</v>
      </c>
      <c r="C24" s="188" t="s">
        <v>203</v>
      </c>
      <c r="D24" s="197" t="s">
        <v>52</v>
      </c>
      <c r="E24" s="198"/>
      <c r="F24" s="198"/>
      <c r="G24" s="190" t="s">
        <v>85</v>
      </c>
      <c r="H24" s="203"/>
      <c r="I24" s="204"/>
      <c r="J24" s="205"/>
    </row>
    <row r="25" spans="2:10" ht="17" thickBot="1" x14ac:dyDescent="0.3">
      <c r="B25" s="191">
        <v>23</v>
      </c>
      <c r="C25" s="192" t="s">
        <v>204</v>
      </c>
      <c r="D25" s="193" t="s">
        <v>86</v>
      </c>
      <c r="E25" s="194"/>
      <c r="F25" s="195"/>
      <c r="G25" s="196"/>
      <c r="H25" s="206"/>
      <c r="I25" s="207"/>
      <c r="J25" s="208"/>
    </row>
  </sheetData>
  <mergeCells count="4">
    <mergeCell ref="D3:D7"/>
    <mergeCell ref="D8:D13"/>
    <mergeCell ref="E8:E10"/>
    <mergeCell ref="D15:D2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Osszesito</vt:lpstr>
      <vt:lpstr>F_SZV_1A</vt:lpstr>
      <vt:lpstr>adat</vt:lpstr>
    </vt:vector>
  </TitlesOfParts>
  <Company>MEKH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Horváth Ákos dr</dc:creator>
  <cp:lastModifiedBy>Mónika Lack</cp:lastModifiedBy>
  <dcterms:created xsi:type="dcterms:W3CDTF">2025-03-31T15:24:09Z</dcterms:created>
  <dcterms:modified xsi:type="dcterms:W3CDTF">2026-09-01T14:20:35Z</dcterms:modified>
</cp:coreProperties>
</file>